
<file path=[Content_Types].xml><?xml version="1.0" encoding="utf-8"?>
<Types xmlns="http://schemas.openxmlformats.org/package/2006/content-types">
  <Default Extension="bin" ContentType="application/vnd.openxmlformats-officedocument.spreadsheetml.printerSettings"/>
  <Default Extension="png" ContentType="image/png"/>
  <Default Extension="rels" ContentType="application/vnd.openxmlformats-package.relationships+xml"/>
  <Default Extension="svg" ContentType="image/svg+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worksheets/sheet45.xml" ContentType="application/vnd.openxmlformats-officedocument.spreadsheetml.worksheet+xml"/>
  <Override PartName="/xl/worksheets/sheet46.xml" ContentType="application/vnd.openxmlformats-officedocument.spreadsheetml.worksheet+xml"/>
  <Override PartName="/xl/worksheets/sheet47.xml" ContentType="application/vnd.openxmlformats-officedocument.spreadsheetml.worksheet+xml"/>
  <Override PartName="/xl/worksheets/sheet48.xml" ContentType="application/vnd.openxmlformats-officedocument.spreadsheetml.worksheet+xml"/>
  <Override PartName="/xl/worksheets/sheet49.xml" ContentType="application/vnd.openxmlformats-officedocument.spreadsheetml.worksheet+xml"/>
  <Override PartName="/xl/worksheets/sheet50.xml" ContentType="application/vnd.openxmlformats-officedocument.spreadsheetml.worksheet+xml"/>
  <Override PartName="/xl/worksheets/sheet51.xml" ContentType="application/vnd.openxmlformats-officedocument.spreadsheetml.worksheet+xml"/>
  <Override PartName="/xl/worksheets/sheet52.xml" ContentType="application/vnd.openxmlformats-officedocument.spreadsheetml.worksheet+xml"/>
  <Override PartName="/xl/worksheets/sheet53.xml" ContentType="application/vnd.openxmlformats-officedocument.spreadsheetml.worksheet+xml"/>
  <Override PartName="/xl/worksheets/sheet54.xml" ContentType="application/vnd.openxmlformats-officedocument.spreadsheetml.worksheet+xml"/>
  <Override PartName="/xl/worksheets/sheet55.xml" ContentType="application/vnd.openxmlformats-officedocument.spreadsheetml.worksheet+xml"/>
  <Override PartName="/xl/worksheets/sheet56.xml" ContentType="application/vnd.openxmlformats-officedocument.spreadsheetml.worksheet+xml"/>
  <Override PartName="/xl/worksheets/sheet57.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calcChain.xml" ContentType="application/vnd.openxmlformats-officedocument.spreadsheetml.calcChain+xml"/>
  <Override PartName="/customXml/itemProps1.xml" ContentType="application/vnd.openxmlformats-officedocument.customXmlProperties+xml"/>
  <Override PartName="/customXml/itemProps2.xml" ContentType="application/vnd.openxmlformats-officedocument.customXmlProperties+xml"/>
  <Override PartName="/customXml/itemProps3.xml" ContentType="application/vnd.openxmlformats-officedocument.customXmlProperties+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730"/>
  <workbookPr showInkAnnotation="0" codeName="EstaPastaDeTrabalho"/>
  <mc:AlternateContent xmlns:mc="http://schemas.openxmlformats.org/markup-compatibility/2006">
    <mc:Choice Requires="x15">
      <x15ac:absPath xmlns:x15ac="http://schemas.microsoft.com/office/spreadsheetml/2010/11/ac" url="Y:\Relatórios e Publicações\2T25\KIT DO INVESTIDOR\"/>
    </mc:Choice>
  </mc:AlternateContent>
  <xr:revisionPtr revIDLastSave="0" documentId="13_ncr:1_{012086D5-1198-472C-AD0E-4BB8A14FE069}" xr6:coauthVersionLast="47" xr6:coauthVersionMax="47" xr10:uidLastSave="{00000000-0000-0000-0000-000000000000}"/>
  <bookViews>
    <workbookView xWindow="28680" yWindow="-120" windowWidth="29040" windowHeight="15720" tabRatio="878" xr2:uid="{00000000-000D-0000-FFFF-FFFF00000000}"/>
  </bookViews>
  <sheets>
    <sheet name="Índice" sheetId="68" r:id="rId1"/>
    <sheet name="Balanço" sheetId="75" r:id="rId2"/>
    <sheet name="DMPL" sheetId="72" r:id="rId3"/>
    <sheet name="Crédito Segmento" sheetId="99" r:id="rId4"/>
    <sheet name="Crédito Produtos" sheetId="100" r:id="rId5"/>
    <sheet name="Crédito Setor" sheetId="84" r:id="rId6"/>
    <sheet name="Crédito Concentração" sheetId="85" r:id="rId7"/>
    <sheet name="Crédito e Provisão Estágios" sheetId="104" r:id="rId8"/>
    <sheet name="Provisão Crédito Estágios - Mov" sheetId="105" r:id="rId9"/>
    <sheet name="Renegociação" sheetId="86" r:id="rId10"/>
    <sheet name="Captações" sheetId="101" r:id="rId11"/>
    <sheet name="Sumário Executivo" sheetId="102" r:id="rId12"/>
    <sheet name="DRE Contábil" sheetId="71" r:id="rId13"/>
    <sheet name="DRE Gerencial" sheetId="77" r:id="rId14"/>
    <sheet name="Reconciliação" sheetId="89" r:id="rId15"/>
    <sheet name="Margem" sheetId="93" r:id="rId16"/>
    <sheet name="Comissões" sheetId="94" r:id="rId17"/>
    <sheet name="Despesas" sheetId="95" r:id="rId18"/>
    <sheet name="DRA" sheetId="65" r:id="rId19"/>
    <sheet name="DFC" sheetId="73" r:id="rId20"/>
    <sheet name="DVA" sheetId="74" r:id="rId21"/>
    <sheet name="TVM" sheetId="82" r:id="rId22"/>
    <sheet name="Contingência - Prov" sheetId="88" r:id="rId23"/>
    <sheet name="Contingência - Mov" sheetId="87" r:id="rId24"/>
    <sheet name="Dividendos e JCP" sheetId="103" r:id="rId25"/>
    <sheet name="IFRS DRE" sheetId="106" r:id="rId26"/>
    <sheet name="IFRS DRA" sheetId="107" r:id="rId27"/>
    <sheet name="IFRS DMPL" sheetId="108" r:id="rId28"/>
    <sheet name="IFRS DFC" sheetId="109" r:id="rId29"/>
    <sheet name="IFRS Balanço " sheetId="110" r:id="rId30"/>
    <sheet name="Séries Descontinuadas &gt;&gt;" sheetId="58" r:id="rId31"/>
    <sheet name="DRE_Contábil 2009 a 2024" sheetId="1" r:id="rId32"/>
    <sheet name="DRE_Gerencial até 2018" sheetId="15" r:id="rId33"/>
    <sheet name="DRE_Gerencial 2019 a 2022" sheetId="41" r:id="rId34"/>
    <sheet name="DRE Gerencial 2023 a 2024" sheetId="51" r:id="rId35"/>
    <sheet name="Reconc.Gerencial ate 2010" sheetId="16" r:id="rId36"/>
    <sheet name="Reconc.Gerencial 2011 a 2015 " sheetId="25" r:id="rId37"/>
    <sheet name="Reconc.Gerencial 2016 a 2018" sheetId="49" r:id="rId38"/>
    <sheet name="Reconc.Gerencial 2019 a 2022" sheetId="39" r:id="rId39"/>
    <sheet name="Reconc.Gerencial 2023 a 2024" sheetId="62" r:id="rId40"/>
    <sheet name="Marg Financ Bruta ate 2014" sheetId="24" r:id="rId41"/>
    <sheet name="Marg Financ Bruta 2015 a 2018" sheetId="26" r:id="rId42"/>
    <sheet name="Marg Financ Bruta 2019 a 2022" sheetId="40" r:id="rId43"/>
    <sheet name="Marg Financ Bruta 2023 a 2024" sheetId="53" r:id="rId44"/>
    <sheet name="Comissões até 2022" sheetId="8" r:id="rId45"/>
    <sheet name="Comissões 2023 a 2024" sheetId="54" r:id="rId46"/>
    <sheet name="Despesas até 2022" sheetId="9" r:id="rId47"/>
    <sheet name="Despesas 2023 a 2024" sheetId="55" r:id="rId48"/>
    <sheet name="Indicadores Ger. até 2022" sheetId="50" r:id="rId49"/>
    <sheet name="Indicadores Ger. 2023 a 2024" sheetId="56" r:id="rId50"/>
    <sheet name="Balanço Patrimonial até 2024" sheetId="3" r:id="rId51"/>
    <sheet name="Crédito_Segmento até 2013" sheetId="18" r:id="rId52"/>
    <sheet name="Crédito_Segmento 2014 a 2024" sheetId="27" r:id="rId53"/>
    <sheet name="Crédito_Produtos até 2024" sheetId="19" r:id="rId54"/>
    <sheet name="Crédito Risco até 2024" sheetId="38" r:id="rId55"/>
    <sheet name="Renegociação até 2024" sheetId="20" r:id="rId56"/>
    <sheet name="Captações até 2024" sheetId="12" r:id="rId57"/>
  </sheets>
  <definedNames>
    <definedName name="_xlnm._FilterDatabase" localSheetId="45" hidden="1">'Comissões 2023 a 2024'!#REF!</definedName>
    <definedName name="_xlnm._FilterDatabase" localSheetId="44" hidden="1">'Comissões até 2022'!#REF!</definedName>
    <definedName name="_xlnm._FilterDatabase" localSheetId="36" hidden="1">'Reconc.Gerencial 2011 a 2015 '!#REF!</definedName>
    <definedName name="_xlnm._FilterDatabase" localSheetId="37" hidden="1">'Reconc.Gerencial 2016 a 2018'!#REF!</definedName>
    <definedName name="_xlnm._FilterDatabase" localSheetId="38" hidden="1">'Reconc.Gerencial 2019 a 2022'!$AL$27:$AT$34</definedName>
    <definedName name="_xlnm._FilterDatabase" localSheetId="39" hidden="1">'Reconc.Gerencial 2023 a 2024'!#REF!</definedName>
    <definedName name="ABERTURA_tabela">#REF!</definedName>
    <definedName name="ADQUIRENCIA1_grafico" localSheetId="10">ADQUIRENCIA1</definedName>
    <definedName name="ADQUIRENCIA1_grafico" localSheetId="16">ADQUIRENCIA1</definedName>
    <definedName name="ADQUIRENCIA1_grafico" localSheetId="6">ADQUIRENCIA1</definedName>
    <definedName name="ADQUIRENCIA1_grafico" localSheetId="7">ADQUIRENCIA1</definedName>
    <definedName name="ADQUIRENCIA1_grafico" localSheetId="4">ADQUIRENCIA1</definedName>
    <definedName name="ADQUIRENCIA1_grafico" localSheetId="3">ADQUIRENCIA1</definedName>
    <definedName name="ADQUIRENCIA1_grafico" localSheetId="17">ADQUIRENCIA1</definedName>
    <definedName name="ADQUIRENCIA1_grafico" localSheetId="19">ADQUIRENCIA1</definedName>
    <definedName name="ADQUIRENCIA1_grafico" localSheetId="24">ADQUIRENCIA1</definedName>
    <definedName name="ADQUIRENCIA1_grafico" localSheetId="2">ADQUIRENCIA1</definedName>
    <definedName name="ADQUIRENCIA1_grafico" localSheetId="13">ADQUIRENCIA1</definedName>
    <definedName name="ADQUIRENCIA1_grafico" localSheetId="20">ADQUIRENCIA1</definedName>
    <definedName name="ADQUIRENCIA1_grafico" localSheetId="29">ADQUIRENCIA1</definedName>
    <definedName name="ADQUIRENCIA1_grafico" localSheetId="28">ADQUIRENCIA1</definedName>
    <definedName name="ADQUIRENCIA1_grafico" localSheetId="27">ADQUIRENCIA1</definedName>
    <definedName name="ADQUIRENCIA1_grafico" localSheetId="26">ADQUIRENCIA1</definedName>
    <definedName name="ADQUIRENCIA1_grafico" localSheetId="0">ADQUIRENCIA1</definedName>
    <definedName name="ADQUIRENCIA1_grafico" localSheetId="15">ADQUIRENCIA1</definedName>
    <definedName name="ADQUIRENCIA1_grafico" localSheetId="8">ADQUIRENCIA1</definedName>
    <definedName name="ADQUIRENCIA1_grafico" localSheetId="11">ADQUIRENCIA1</definedName>
    <definedName name="ADQUIRENCIA1_grafico" localSheetId="21">ADQUIRENCIA1</definedName>
    <definedName name="ADQUIRENCIA1_grafico">ADQUIRENCIA1</definedName>
    <definedName name="ADQUIRENCIA1PT_grafico" localSheetId="10">ADQUIRENCIA1PT</definedName>
    <definedName name="ADQUIRENCIA1PT_grafico" localSheetId="16">ADQUIRENCIA1PT</definedName>
    <definedName name="ADQUIRENCIA1PT_grafico" localSheetId="6">ADQUIRENCIA1PT</definedName>
    <definedName name="ADQUIRENCIA1PT_grafico" localSheetId="7">ADQUIRENCIA1PT</definedName>
    <definedName name="ADQUIRENCIA1PT_grafico" localSheetId="4">ADQUIRENCIA1PT</definedName>
    <definedName name="ADQUIRENCIA1PT_grafico" localSheetId="3">ADQUIRENCIA1PT</definedName>
    <definedName name="ADQUIRENCIA1PT_grafico" localSheetId="17">ADQUIRENCIA1PT</definedName>
    <definedName name="ADQUIRENCIA1PT_grafico" localSheetId="19">ADQUIRENCIA1PT</definedName>
    <definedName name="ADQUIRENCIA1PT_grafico" localSheetId="24">ADQUIRENCIA1PT</definedName>
    <definedName name="ADQUIRENCIA1PT_grafico" localSheetId="2">ADQUIRENCIA1PT</definedName>
    <definedName name="ADQUIRENCIA1PT_grafico" localSheetId="13">ADQUIRENCIA1PT</definedName>
    <definedName name="ADQUIRENCIA1PT_grafico" localSheetId="20">ADQUIRENCIA1PT</definedName>
    <definedName name="ADQUIRENCIA1PT_grafico" localSheetId="29">ADQUIRENCIA1PT</definedName>
    <definedName name="ADQUIRENCIA1PT_grafico" localSheetId="28">ADQUIRENCIA1PT</definedName>
    <definedName name="ADQUIRENCIA1PT_grafico" localSheetId="27">ADQUIRENCIA1PT</definedName>
    <definedName name="ADQUIRENCIA1PT_grafico" localSheetId="26">ADQUIRENCIA1PT</definedName>
    <definedName name="ADQUIRENCIA1PT_grafico" localSheetId="0">ADQUIRENCIA1PT</definedName>
    <definedName name="ADQUIRENCIA1PT_grafico" localSheetId="15">ADQUIRENCIA1PT</definedName>
    <definedName name="ADQUIRENCIA1PT_grafico" localSheetId="8">ADQUIRENCIA1PT</definedName>
    <definedName name="ADQUIRENCIA1PT_grafico" localSheetId="11">ADQUIRENCIA1PT</definedName>
    <definedName name="ADQUIRENCIA1PT_grafico" localSheetId="21">ADQUIRENCIA1PT</definedName>
    <definedName name="ADQUIRENCIA1PT_grafico">ADQUIRENCIA1PT</definedName>
    <definedName name="ADQUIRENCIA2_grafico" localSheetId="10">ADQUIRENCIA2</definedName>
    <definedName name="ADQUIRENCIA2_grafico" localSheetId="16">ADQUIRENCIA2</definedName>
    <definedName name="ADQUIRENCIA2_grafico" localSheetId="6">ADQUIRENCIA2</definedName>
    <definedName name="ADQUIRENCIA2_grafico" localSheetId="7">ADQUIRENCIA2</definedName>
    <definedName name="ADQUIRENCIA2_grafico" localSheetId="4">ADQUIRENCIA2</definedName>
    <definedName name="ADQUIRENCIA2_grafico" localSheetId="3">ADQUIRENCIA2</definedName>
    <definedName name="ADQUIRENCIA2_grafico" localSheetId="17">ADQUIRENCIA2</definedName>
    <definedName name="ADQUIRENCIA2_grafico" localSheetId="19">ADQUIRENCIA2</definedName>
    <definedName name="ADQUIRENCIA2_grafico" localSheetId="24">ADQUIRENCIA2</definedName>
    <definedName name="ADQUIRENCIA2_grafico" localSheetId="2">ADQUIRENCIA2</definedName>
    <definedName name="ADQUIRENCIA2_grafico" localSheetId="13">ADQUIRENCIA2</definedName>
    <definedName name="ADQUIRENCIA2_grafico" localSheetId="20">ADQUIRENCIA2</definedName>
    <definedName name="ADQUIRENCIA2_grafico" localSheetId="29">ADQUIRENCIA2</definedName>
    <definedName name="ADQUIRENCIA2_grafico" localSheetId="28">ADQUIRENCIA2</definedName>
    <definedName name="ADQUIRENCIA2_grafico" localSheetId="27">ADQUIRENCIA2</definedName>
    <definedName name="ADQUIRENCIA2_grafico" localSheetId="26">ADQUIRENCIA2</definedName>
    <definedName name="ADQUIRENCIA2_grafico" localSheetId="0">ADQUIRENCIA2</definedName>
    <definedName name="ADQUIRENCIA2_grafico" localSheetId="15">ADQUIRENCIA2</definedName>
    <definedName name="ADQUIRENCIA2_grafico" localSheetId="8">ADQUIRENCIA2</definedName>
    <definedName name="ADQUIRENCIA2_grafico" localSheetId="11">ADQUIRENCIA2</definedName>
    <definedName name="ADQUIRENCIA2_grafico" localSheetId="21">ADQUIRENCIA2</definedName>
    <definedName name="ADQUIRENCIA2_grafico">ADQUIRENCIA2</definedName>
    <definedName name="ADQUIRENCIA2PT_grafico" localSheetId="10">ADQUIRENCIA2PT</definedName>
    <definedName name="ADQUIRENCIA2PT_grafico" localSheetId="16">ADQUIRENCIA2PT</definedName>
    <definedName name="ADQUIRENCIA2PT_grafico" localSheetId="6">ADQUIRENCIA2PT</definedName>
    <definedName name="ADQUIRENCIA2PT_grafico" localSheetId="7">ADQUIRENCIA2PT</definedName>
    <definedName name="ADQUIRENCIA2PT_grafico" localSheetId="4">ADQUIRENCIA2PT</definedName>
    <definedName name="ADQUIRENCIA2PT_grafico" localSheetId="3">ADQUIRENCIA2PT</definedName>
    <definedName name="ADQUIRENCIA2PT_grafico" localSheetId="17">ADQUIRENCIA2PT</definedName>
    <definedName name="ADQUIRENCIA2PT_grafico" localSheetId="19">ADQUIRENCIA2PT</definedName>
    <definedName name="ADQUIRENCIA2PT_grafico" localSheetId="24">ADQUIRENCIA2PT</definedName>
    <definedName name="ADQUIRENCIA2PT_grafico" localSheetId="2">ADQUIRENCIA2PT</definedName>
    <definedName name="ADQUIRENCIA2PT_grafico" localSheetId="13">ADQUIRENCIA2PT</definedName>
    <definedName name="ADQUIRENCIA2PT_grafico" localSheetId="20">ADQUIRENCIA2PT</definedName>
    <definedName name="ADQUIRENCIA2PT_grafico" localSheetId="29">ADQUIRENCIA2PT</definedName>
    <definedName name="ADQUIRENCIA2PT_grafico" localSheetId="28">ADQUIRENCIA2PT</definedName>
    <definedName name="ADQUIRENCIA2PT_grafico" localSheetId="27">ADQUIRENCIA2PT</definedName>
    <definedName name="ADQUIRENCIA2PT_grafico" localSheetId="26">ADQUIRENCIA2PT</definedName>
    <definedName name="ADQUIRENCIA2PT_grafico" localSheetId="0">ADQUIRENCIA2PT</definedName>
    <definedName name="ADQUIRENCIA2PT_grafico" localSheetId="15">ADQUIRENCIA2PT</definedName>
    <definedName name="ADQUIRENCIA2PT_grafico" localSheetId="8">ADQUIRENCIA2PT</definedName>
    <definedName name="ADQUIRENCIA2PT_grafico" localSheetId="11">ADQUIRENCIA2PT</definedName>
    <definedName name="ADQUIRENCIA2PT_grafico" localSheetId="21">ADQUIRENCIA2PT</definedName>
    <definedName name="ADQUIRENCIA2PT_grafico">ADQUIRENCIA2PT</definedName>
    <definedName name="ALLOWANCE_FOR_LOAN2ENG_grafico" localSheetId="10">ALLOWANCE_FOR_LOAN2ENG</definedName>
    <definedName name="ALLOWANCE_FOR_LOAN2ENG_grafico" localSheetId="16">ALLOWANCE_FOR_LOAN2ENG</definedName>
    <definedName name="ALLOWANCE_FOR_LOAN2ENG_grafico" localSheetId="6">ALLOWANCE_FOR_LOAN2ENG</definedName>
    <definedName name="ALLOWANCE_FOR_LOAN2ENG_grafico" localSheetId="7">ALLOWANCE_FOR_LOAN2ENG</definedName>
    <definedName name="ALLOWANCE_FOR_LOAN2ENG_grafico" localSheetId="4">ALLOWANCE_FOR_LOAN2ENG</definedName>
    <definedName name="ALLOWANCE_FOR_LOAN2ENG_grafico" localSheetId="3">ALLOWANCE_FOR_LOAN2ENG</definedName>
    <definedName name="ALLOWANCE_FOR_LOAN2ENG_grafico" localSheetId="17">ALLOWANCE_FOR_LOAN2ENG</definedName>
    <definedName name="ALLOWANCE_FOR_LOAN2ENG_grafico" localSheetId="19">ALLOWANCE_FOR_LOAN2ENG</definedName>
    <definedName name="ALLOWANCE_FOR_LOAN2ENG_grafico" localSheetId="24">ALLOWANCE_FOR_LOAN2ENG</definedName>
    <definedName name="ALLOWANCE_FOR_LOAN2ENG_grafico" localSheetId="2">ALLOWANCE_FOR_LOAN2ENG</definedName>
    <definedName name="ALLOWANCE_FOR_LOAN2ENG_grafico" localSheetId="13">ALLOWANCE_FOR_LOAN2ENG</definedName>
    <definedName name="ALLOWANCE_FOR_LOAN2ENG_grafico" localSheetId="20">ALLOWANCE_FOR_LOAN2ENG</definedName>
    <definedName name="ALLOWANCE_FOR_LOAN2ENG_grafico" localSheetId="29">ALLOWANCE_FOR_LOAN2ENG</definedName>
    <definedName name="ALLOWANCE_FOR_LOAN2ENG_grafico" localSheetId="28">ALLOWANCE_FOR_LOAN2ENG</definedName>
    <definedName name="ALLOWANCE_FOR_LOAN2ENG_grafico" localSheetId="27">ALLOWANCE_FOR_LOAN2ENG</definedName>
    <definedName name="ALLOWANCE_FOR_LOAN2ENG_grafico" localSheetId="26">ALLOWANCE_FOR_LOAN2ENG</definedName>
    <definedName name="ALLOWANCE_FOR_LOAN2ENG_grafico" localSheetId="0">ALLOWANCE_FOR_LOAN2ENG</definedName>
    <definedName name="ALLOWANCE_FOR_LOAN2ENG_grafico" localSheetId="15">ALLOWANCE_FOR_LOAN2ENG</definedName>
    <definedName name="ALLOWANCE_FOR_LOAN2ENG_grafico" localSheetId="8">ALLOWANCE_FOR_LOAN2ENG</definedName>
    <definedName name="ALLOWANCE_FOR_LOAN2ENG_grafico" localSheetId="11">ALLOWANCE_FOR_LOAN2ENG</definedName>
    <definedName name="ALLOWANCE_FOR_LOAN2ENG_grafico" localSheetId="21">ALLOWANCE_FOR_LOAN2ENG</definedName>
    <definedName name="ALLOWANCE_FOR_LOAN2ENG_grafico">ALLOWANCE_FOR_LOAN2ENG</definedName>
    <definedName name="ALLOWANCE_FOR_LOAN2PT_grafico" localSheetId="10">ALLOWANCE_FOR_LOAN2PT</definedName>
    <definedName name="ALLOWANCE_FOR_LOAN2PT_grafico" localSheetId="16">ALLOWANCE_FOR_LOAN2PT</definedName>
    <definedName name="ALLOWANCE_FOR_LOAN2PT_grafico" localSheetId="6">ALLOWANCE_FOR_LOAN2PT</definedName>
    <definedName name="ALLOWANCE_FOR_LOAN2PT_grafico" localSheetId="7">ALLOWANCE_FOR_LOAN2PT</definedName>
    <definedName name="ALLOWANCE_FOR_LOAN2PT_grafico" localSheetId="4">ALLOWANCE_FOR_LOAN2PT</definedName>
    <definedName name="ALLOWANCE_FOR_LOAN2PT_grafico" localSheetId="3">ALLOWANCE_FOR_LOAN2PT</definedName>
    <definedName name="ALLOWANCE_FOR_LOAN2PT_grafico" localSheetId="17">ALLOWANCE_FOR_LOAN2PT</definedName>
    <definedName name="ALLOWANCE_FOR_LOAN2PT_grafico" localSheetId="19">ALLOWANCE_FOR_LOAN2PT</definedName>
    <definedName name="ALLOWANCE_FOR_LOAN2PT_grafico" localSheetId="24">ALLOWANCE_FOR_LOAN2PT</definedName>
    <definedName name="ALLOWANCE_FOR_LOAN2PT_grafico" localSheetId="2">ALLOWANCE_FOR_LOAN2PT</definedName>
    <definedName name="ALLOWANCE_FOR_LOAN2PT_grafico" localSheetId="13">ALLOWANCE_FOR_LOAN2PT</definedName>
    <definedName name="ALLOWANCE_FOR_LOAN2PT_grafico" localSheetId="20">ALLOWANCE_FOR_LOAN2PT</definedName>
    <definedName name="ALLOWANCE_FOR_LOAN2PT_grafico" localSheetId="29">ALLOWANCE_FOR_LOAN2PT</definedName>
    <definedName name="ALLOWANCE_FOR_LOAN2PT_grafico" localSheetId="28">ALLOWANCE_FOR_LOAN2PT</definedName>
    <definedName name="ALLOWANCE_FOR_LOAN2PT_grafico" localSheetId="27">ALLOWANCE_FOR_LOAN2PT</definedName>
    <definedName name="ALLOWANCE_FOR_LOAN2PT_grafico" localSheetId="26">ALLOWANCE_FOR_LOAN2PT</definedName>
    <definedName name="ALLOWANCE_FOR_LOAN2PT_grafico" localSheetId="0">ALLOWANCE_FOR_LOAN2PT</definedName>
    <definedName name="ALLOWANCE_FOR_LOAN2PT_grafico" localSheetId="15">ALLOWANCE_FOR_LOAN2PT</definedName>
    <definedName name="ALLOWANCE_FOR_LOAN2PT_grafico" localSheetId="8">ALLOWANCE_FOR_LOAN2PT</definedName>
    <definedName name="ALLOWANCE_FOR_LOAN2PT_grafico" localSheetId="11">ALLOWANCE_FOR_LOAN2PT</definedName>
    <definedName name="ALLOWANCE_FOR_LOAN2PT_grafico" localSheetId="21">ALLOWANCE_FOR_LOAN2PT</definedName>
    <definedName name="ALLOWANCE_FOR_LOAN2PT_grafico">ALLOWANCE_FOR_LOAN2PT</definedName>
    <definedName name="ALLOWANCE_FOR_LOANENG_grafico" localSheetId="10">ALLOWANCE_FOR_LOANENG</definedName>
    <definedName name="ALLOWANCE_FOR_LOANENG_grafico" localSheetId="16">ALLOWANCE_FOR_LOANENG</definedName>
    <definedName name="ALLOWANCE_FOR_LOANENG_grafico" localSheetId="6">ALLOWANCE_FOR_LOANENG</definedName>
    <definedName name="ALLOWANCE_FOR_LOANENG_grafico" localSheetId="7">ALLOWANCE_FOR_LOANENG</definedName>
    <definedName name="ALLOWANCE_FOR_LOANENG_grafico" localSheetId="4">ALLOWANCE_FOR_LOANENG</definedName>
    <definedName name="ALLOWANCE_FOR_LOANENG_grafico" localSheetId="3">ALLOWANCE_FOR_LOANENG</definedName>
    <definedName name="ALLOWANCE_FOR_LOANENG_grafico" localSheetId="17">ALLOWANCE_FOR_LOANENG</definedName>
    <definedName name="ALLOWANCE_FOR_LOANENG_grafico" localSheetId="19">ALLOWANCE_FOR_LOANENG</definedName>
    <definedName name="ALLOWANCE_FOR_LOANENG_grafico" localSheetId="24">ALLOWANCE_FOR_LOANENG</definedName>
    <definedName name="ALLOWANCE_FOR_LOANENG_grafico" localSheetId="2">ALLOWANCE_FOR_LOANENG</definedName>
    <definedName name="ALLOWANCE_FOR_LOANENG_grafico" localSheetId="13">ALLOWANCE_FOR_LOANENG</definedName>
    <definedName name="ALLOWANCE_FOR_LOANENG_grafico" localSheetId="20">ALLOWANCE_FOR_LOANENG</definedName>
    <definedName name="ALLOWANCE_FOR_LOANENG_grafico" localSheetId="29">ALLOWANCE_FOR_LOANENG</definedName>
    <definedName name="ALLOWANCE_FOR_LOANENG_grafico" localSheetId="28">ALLOWANCE_FOR_LOANENG</definedName>
    <definedName name="ALLOWANCE_FOR_LOANENG_grafico" localSheetId="27">ALLOWANCE_FOR_LOANENG</definedName>
    <definedName name="ALLOWANCE_FOR_LOANENG_grafico" localSheetId="26">ALLOWANCE_FOR_LOANENG</definedName>
    <definedName name="ALLOWANCE_FOR_LOANENG_grafico" localSheetId="0">ALLOWANCE_FOR_LOANENG</definedName>
    <definedName name="ALLOWANCE_FOR_LOANENG_grafico" localSheetId="15">ALLOWANCE_FOR_LOANENG</definedName>
    <definedName name="ALLOWANCE_FOR_LOANENG_grafico" localSheetId="8">ALLOWANCE_FOR_LOANENG</definedName>
    <definedName name="ALLOWANCE_FOR_LOANENG_grafico" localSheetId="11">ALLOWANCE_FOR_LOANENG</definedName>
    <definedName name="ALLOWANCE_FOR_LOANENG_grafico" localSheetId="21">ALLOWANCE_FOR_LOANENG</definedName>
    <definedName name="ALLOWANCE_FOR_LOANENG_grafico">ALLOWANCE_FOR_LOANENG</definedName>
    <definedName name="ALLOWANCE_FOR_LOANPT_grafico" localSheetId="10">ALLOWANCE_FOR_LOANPT</definedName>
    <definedName name="ALLOWANCE_FOR_LOANPT_grafico" localSheetId="16">ALLOWANCE_FOR_LOANPT</definedName>
    <definedName name="ALLOWANCE_FOR_LOANPT_grafico" localSheetId="6">ALLOWANCE_FOR_LOANPT</definedName>
    <definedName name="ALLOWANCE_FOR_LOANPT_grafico" localSheetId="7">ALLOWANCE_FOR_LOANPT</definedName>
    <definedName name="ALLOWANCE_FOR_LOANPT_grafico" localSheetId="4">ALLOWANCE_FOR_LOANPT</definedName>
    <definedName name="ALLOWANCE_FOR_LOANPT_grafico" localSheetId="3">ALLOWANCE_FOR_LOANPT</definedName>
    <definedName name="ALLOWANCE_FOR_LOANPT_grafico" localSheetId="17">ALLOWANCE_FOR_LOANPT</definedName>
    <definedName name="ALLOWANCE_FOR_LOANPT_grafico" localSheetId="19">ALLOWANCE_FOR_LOANPT</definedName>
    <definedName name="ALLOWANCE_FOR_LOANPT_grafico" localSheetId="24">ALLOWANCE_FOR_LOANPT</definedName>
    <definedName name="ALLOWANCE_FOR_LOANPT_grafico" localSheetId="2">ALLOWANCE_FOR_LOANPT</definedName>
    <definedName name="ALLOWANCE_FOR_LOANPT_grafico" localSheetId="13">ALLOWANCE_FOR_LOANPT</definedName>
    <definedName name="ALLOWANCE_FOR_LOANPT_grafico" localSheetId="20">ALLOWANCE_FOR_LOANPT</definedName>
    <definedName name="ALLOWANCE_FOR_LOANPT_grafico" localSheetId="29">ALLOWANCE_FOR_LOANPT</definedName>
    <definedName name="ALLOWANCE_FOR_LOANPT_grafico" localSheetId="28">ALLOWANCE_FOR_LOANPT</definedName>
    <definedName name="ALLOWANCE_FOR_LOANPT_grafico" localSheetId="27">ALLOWANCE_FOR_LOANPT</definedName>
    <definedName name="ALLOWANCE_FOR_LOANPT_grafico" localSheetId="26">ALLOWANCE_FOR_LOANPT</definedName>
    <definedName name="ALLOWANCE_FOR_LOANPT_grafico" localSheetId="0">ALLOWANCE_FOR_LOANPT</definedName>
    <definedName name="ALLOWANCE_FOR_LOANPT_grafico" localSheetId="15">ALLOWANCE_FOR_LOANPT</definedName>
    <definedName name="ALLOWANCE_FOR_LOANPT_grafico" localSheetId="8">ALLOWANCE_FOR_LOANPT</definedName>
    <definedName name="ALLOWANCE_FOR_LOANPT_grafico" localSheetId="11">ALLOWANCE_FOR_LOANPT</definedName>
    <definedName name="ALLOWANCE_FOR_LOANPT_grafico" localSheetId="21">ALLOWANCE_FOR_LOANPT</definedName>
    <definedName name="ALLOWANCE_FOR_LOANPT_grafico">ALLOWANCE_FOR_LOANPT</definedName>
    <definedName name="_xlnm.Print_Area" localSheetId="34">'DRE Gerencial 2023 a 2024'!$B$3:$B$38</definedName>
    <definedName name="_xlnm.Print_Area" localSheetId="33">'DRE_Gerencial 2019 a 2022'!$B$1:$E$60</definedName>
    <definedName name="_xlnm.Print_Area" localSheetId="32">'DRE_Gerencial até 2018'!$B$1:$R$55</definedName>
    <definedName name="_xlnm.Print_Area" localSheetId="36">'Reconc.Gerencial 2011 a 2015 '!$B$2:$D$54</definedName>
    <definedName name="_xlnm.Print_Area" localSheetId="37">'Reconc.Gerencial 2016 a 2018'!$B$2:$D$61</definedName>
    <definedName name="_xlnm.Print_Area" localSheetId="38">'Reconc.Gerencial 2019 a 2022'!$B$2:$D$61</definedName>
    <definedName name="_xlnm.Print_Area" localSheetId="39">'Reconc.Gerencial 2023 a 2024'!#REF!</definedName>
    <definedName name="_xlnm.Print_Area" localSheetId="35">'Reconc.Gerencial ate 2010'!$B$1:$CE$61</definedName>
    <definedName name="BALANCO_PATRIMONIAL_tabela">#REF!</definedName>
    <definedName name="balanco1_tabela">#REF!</definedName>
    <definedName name="balanco2_tabela">#REF!</definedName>
    <definedName name="BIS_RATIO_grafico" localSheetId="10">BIS_RATIO</definedName>
    <definedName name="BIS_RATIO_grafico" localSheetId="16">BIS_RATIO</definedName>
    <definedName name="BIS_RATIO_grafico" localSheetId="6">BIS_RATIO</definedName>
    <definedName name="BIS_RATIO_grafico" localSheetId="7">BIS_RATIO</definedName>
    <definedName name="BIS_RATIO_grafico" localSheetId="4">BIS_RATIO</definedName>
    <definedName name="BIS_RATIO_grafico" localSheetId="3">BIS_RATIO</definedName>
    <definedName name="BIS_RATIO_grafico" localSheetId="17">BIS_RATIO</definedName>
    <definedName name="BIS_RATIO_grafico" localSheetId="19">BIS_RATIO</definedName>
    <definedName name="BIS_RATIO_grafico" localSheetId="24">BIS_RATIO</definedName>
    <definedName name="BIS_RATIO_grafico" localSheetId="2">BIS_RATIO</definedName>
    <definedName name="BIS_RATIO_grafico" localSheetId="13">BIS_RATIO</definedName>
    <definedName name="BIS_RATIO_grafico" localSheetId="20">BIS_RATIO</definedName>
    <definedName name="BIS_RATIO_grafico" localSheetId="29">BIS_RATIO</definedName>
    <definedName name="BIS_RATIO_grafico" localSheetId="28">BIS_RATIO</definedName>
    <definedName name="BIS_RATIO_grafico" localSheetId="27">BIS_RATIO</definedName>
    <definedName name="BIS_RATIO_grafico" localSheetId="26">BIS_RATIO</definedName>
    <definedName name="BIS_RATIO_grafico" localSheetId="0">BIS_RATIO</definedName>
    <definedName name="BIS_RATIO_grafico" localSheetId="15">BIS_RATIO</definedName>
    <definedName name="BIS_RATIO_grafico" localSheetId="8">BIS_RATIO</definedName>
    <definedName name="BIS_RATIO_grafico" localSheetId="11">BIS_RATIO</definedName>
    <definedName name="BIS_RATIO_grafico" localSheetId="21">BIS_RATIO</definedName>
    <definedName name="BIS_RATIO_grafico">BIS_RATIO</definedName>
    <definedName name="BIS_RATIOPT_grafico" localSheetId="10">BIS_RATIOPT</definedName>
    <definedName name="BIS_RATIOPT_grafico" localSheetId="16">BIS_RATIOPT</definedName>
    <definedName name="BIS_RATIOPT_grafico" localSheetId="6">BIS_RATIOPT</definedName>
    <definedName name="BIS_RATIOPT_grafico" localSheetId="7">BIS_RATIOPT</definedName>
    <definedName name="BIS_RATIOPT_grafico" localSheetId="4">BIS_RATIOPT</definedName>
    <definedName name="BIS_RATIOPT_grafico" localSheetId="3">BIS_RATIOPT</definedName>
    <definedName name="BIS_RATIOPT_grafico" localSheetId="17">BIS_RATIOPT</definedName>
    <definedName name="BIS_RATIOPT_grafico" localSheetId="19">BIS_RATIOPT</definedName>
    <definedName name="BIS_RATIOPT_grafico" localSheetId="24">BIS_RATIOPT</definedName>
    <definedName name="BIS_RATIOPT_grafico" localSheetId="2">BIS_RATIOPT</definedName>
    <definedName name="BIS_RATIOPT_grafico" localSheetId="13">BIS_RATIOPT</definedName>
    <definedName name="BIS_RATIOPT_grafico" localSheetId="20">BIS_RATIOPT</definedName>
    <definedName name="BIS_RATIOPT_grafico" localSheetId="29">BIS_RATIOPT</definedName>
    <definedName name="BIS_RATIOPT_grafico" localSheetId="28">BIS_RATIOPT</definedName>
    <definedName name="BIS_RATIOPT_grafico" localSheetId="27">BIS_RATIOPT</definedName>
    <definedName name="BIS_RATIOPT_grafico" localSheetId="26">BIS_RATIOPT</definedName>
    <definedName name="BIS_RATIOPT_grafico" localSheetId="0">BIS_RATIOPT</definedName>
    <definedName name="BIS_RATIOPT_grafico" localSheetId="15">BIS_RATIOPT</definedName>
    <definedName name="BIS_RATIOPT_grafico" localSheetId="8">BIS_RATIOPT</definedName>
    <definedName name="BIS_RATIOPT_grafico" localSheetId="11">BIS_RATIOPT</definedName>
    <definedName name="BIS_RATIOPT_grafico" localSheetId="21">BIS_RATIOPT</definedName>
    <definedName name="BIS_RATIOPT_grafico">BIS_RATIOPT</definedName>
    <definedName name="CANAIS_grafico" localSheetId="10">CANAIS</definedName>
    <definedName name="CANAIS_grafico" localSheetId="16">CANAIS</definedName>
    <definedName name="CANAIS_grafico" localSheetId="6">CANAIS</definedName>
    <definedName name="CANAIS_grafico" localSheetId="7">CANAIS</definedName>
    <definedName name="CANAIS_grafico" localSheetId="4">CANAIS</definedName>
    <definedName name="CANAIS_grafico" localSheetId="3">CANAIS</definedName>
    <definedName name="CANAIS_grafico" localSheetId="17">CANAIS</definedName>
    <definedName name="CANAIS_grafico" localSheetId="19">CANAIS</definedName>
    <definedName name="CANAIS_grafico" localSheetId="24">CANAIS</definedName>
    <definedName name="CANAIS_grafico" localSheetId="2">CANAIS</definedName>
    <definedName name="CANAIS_grafico" localSheetId="13">CANAIS</definedName>
    <definedName name="CANAIS_grafico" localSheetId="20">CANAIS</definedName>
    <definedName name="CANAIS_grafico" localSheetId="29">CANAIS</definedName>
    <definedName name="CANAIS_grafico" localSheetId="28">CANAIS</definedName>
    <definedName name="CANAIS_grafico" localSheetId="27">CANAIS</definedName>
    <definedName name="CANAIS_grafico" localSheetId="26">CANAIS</definedName>
    <definedName name="CANAIS_grafico" localSheetId="0">CANAIS</definedName>
    <definedName name="CANAIS_grafico" localSheetId="15">CANAIS</definedName>
    <definedName name="CANAIS_grafico" localSheetId="8">CANAIS</definedName>
    <definedName name="CANAIS_grafico" localSheetId="11">CANAIS</definedName>
    <definedName name="CANAIS_grafico" localSheetId="21">CANAIS</definedName>
    <definedName name="CANAIS_grafico">CANAIS</definedName>
    <definedName name="CANAISPT_grafico" localSheetId="10">CANAISPT</definedName>
    <definedName name="CANAISPT_grafico" localSheetId="16">CANAISPT</definedName>
    <definedName name="CANAISPT_grafico" localSheetId="6">CANAISPT</definedName>
    <definedName name="CANAISPT_grafico" localSheetId="7">CANAISPT</definedName>
    <definedName name="CANAISPT_grafico" localSheetId="4">CANAISPT</definedName>
    <definedName name="CANAISPT_grafico" localSheetId="3">CANAISPT</definedName>
    <definedName name="CANAISPT_grafico" localSheetId="17">CANAISPT</definedName>
    <definedName name="CANAISPT_grafico" localSheetId="19">CANAISPT</definedName>
    <definedName name="CANAISPT_grafico" localSheetId="24">CANAISPT</definedName>
    <definedName name="CANAISPT_grafico" localSheetId="2">CANAISPT</definedName>
    <definedName name="CANAISPT_grafico" localSheetId="13">CANAISPT</definedName>
    <definedName name="CANAISPT_grafico" localSheetId="20">CANAISPT</definedName>
    <definedName name="CANAISPT_grafico" localSheetId="29">CANAISPT</definedName>
    <definedName name="CANAISPT_grafico" localSheetId="28">CANAISPT</definedName>
    <definedName name="CANAISPT_grafico" localSheetId="27">CANAISPT</definedName>
    <definedName name="CANAISPT_grafico" localSheetId="26">CANAISPT</definedName>
    <definedName name="CANAISPT_grafico" localSheetId="0">CANAISPT</definedName>
    <definedName name="CANAISPT_grafico" localSheetId="15">CANAISPT</definedName>
    <definedName name="CANAISPT_grafico" localSheetId="8">CANAISPT</definedName>
    <definedName name="CANAISPT_grafico" localSheetId="11">CANAISPT</definedName>
    <definedName name="CANAISPT_grafico" localSheetId="21">CANAISPT</definedName>
    <definedName name="CANAISPT_grafico">CANAISPT</definedName>
    <definedName name="CAPTACAO_tabela">#REF!</definedName>
    <definedName name="CAPTACAO_VS_tabela">#REF!</definedName>
    <definedName name="CARTEIRA_CREDITO_tabela">#REF!</definedName>
    <definedName name="CARTEIRA_grafico" localSheetId="10">CARTEIRA</definedName>
    <definedName name="CARTEIRA_grafico" localSheetId="16">CARTEIRA</definedName>
    <definedName name="CARTEIRA_grafico" localSheetId="6">CARTEIRA</definedName>
    <definedName name="CARTEIRA_grafico" localSheetId="7">CARTEIRA</definedName>
    <definedName name="CARTEIRA_grafico" localSheetId="4">CARTEIRA</definedName>
    <definedName name="CARTEIRA_grafico" localSheetId="3">CARTEIRA</definedName>
    <definedName name="CARTEIRA_grafico" localSheetId="17">CARTEIRA</definedName>
    <definedName name="CARTEIRA_grafico" localSheetId="19">CARTEIRA</definedName>
    <definedName name="CARTEIRA_grafico" localSheetId="24">CARTEIRA</definedName>
    <definedName name="CARTEIRA_grafico" localSheetId="2">CARTEIRA</definedName>
    <definedName name="CARTEIRA_grafico" localSheetId="13">CARTEIRA</definedName>
    <definedName name="CARTEIRA_grafico" localSheetId="20">CARTEIRA</definedName>
    <definedName name="CARTEIRA_grafico" localSheetId="29">CARTEIRA</definedName>
    <definedName name="CARTEIRA_grafico" localSheetId="28">CARTEIRA</definedName>
    <definedName name="CARTEIRA_grafico" localSheetId="27">CARTEIRA</definedName>
    <definedName name="CARTEIRA_grafico" localSheetId="26">CARTEIRA</definedName>
    <definedName name="CARTEIRA_grafico" localSheetId="0">CARTEIRA</definedName>
    <definedName name="CARTEIRA_grafico" localSheetId="15">CARTEIRA</definedName>
    <definedName name="CARTEIRA_grafico" localSheetId="8">CARTEIRA</definedName>
    <definedName name="CARTEIRA_grafico" localSheetId="11">CARTEIRA</definedName>
    <definedName name="CARTEIRA_grafico" localSheetId="21">CARTEIRA</definedName>
    <definedName name="CARTEIRA_grafico">CARTEIRA</definedName>
    <definedName name="CARTEIRA_PT_grafico" localSheetId="10">CARTEIRA_PT</definedName>
    <definedName name="CARTEIRA_PT_grafico" localSheetId="16">CARTEIRA_PT</definedName>
    <definedName name="CARTEIRA_PT_grafico" localSheetId="6">CARTEIRA_PT</definedName>
    <definedName name="CARTEIRA_PT_grafico" localSheetId="7">CARTEIRA_PT</definedName>
    <definedName name="CARTEIRA_PT_grafico" localSheetId="4">CARTEIRA_PT</definedName>
    <definedName name="CARTEIRA_PT_grafico" localSheetId="3">CARTEIRA_PT</definedName>
    <definedName name="CARTEIRA_PT_grafico" localSheetId="17">CARTEIRA_PT</definedName>
    <definedName name="CARTEIRA_PT_grafico" localSheetId="19">CARTEIRA_PT</definedName>
    <definedName name="CARTEIRA_PT_grafico" localSheetId="24">CARTEIRA_PT</definedName>
    <definedName name="CARTEIRA_PT_grafico" localSheetId="2">CARTEIRA_PT</definedName>
    <definedName name="CARTEIRA_PT_grafico" localSheetId="13">CARTEIRA_PT</definedName>
    <definedName name="CARTEIRA_PT_grafico" localSheetId="20">CARTEIRA_PT</definedName>
    <definedName name="CARTEIRA_PT_grafico" localSheetId="29">CARTEIRA_PT</definedName>
    <definedName name="CARTEIRA_PT_grafico" localSheetId="28">CARTEIRA_PT</definedName>
    <definedName name="CARTEIRA_PT_grafico" localSheetId="27">CARTEIRA_PT</definedName>
    <definedName name="CARTEIRA_PT_grafico" localSheetId="26">CARTEIRA_PT</definedName>
    <definedName name="CARTEIRA_PT_grafico" localSheetId="0">CARTEIRA_PT</definedName>
    <definedName name="CARTEIRA_PT_grafico" localSheetId="15">CARTEIRA_PT</definedName>
    <definedName name="CARTEIRA_PT_grafico" localSheetId="8">CARTEIRA_PT</definedName>
    <definedName name="CARTEIRA_PT_grafico" localSheetId="11">CARTEIRA_PT</definedName>
    <definedName name="CARTEIRA_PT_grafico" localSheetId="21">CARTEIRA_PT</definedName>
    <definedName name="CARTEIRA_PT_grafico">CARTEIRA_PT</definedName>
    <definedName name="CONSUMER_FINANCE_grafico" localSheetId="10">CONSUMER_FINANCE</definedName>
    <definedName name="CONSUMER_FINANCE_grafico" localSheetId="16">CONSUMER_FINANCE</definedName>
    <definedName name="CONSUMER_FINANCE_grafico" localSheetId="6">CONSUMER_FINANCE</definedName>
    <definedName name="CONSUMER_FINANCE_grafico" localSheetId="7">CONSUMER_FINANCE</definedName>
    <definedName name="CONSUMER_FINANCE_grafico" localSheetId="4">CONSUMER_FINANCE</definedName>
    <definedName name="CONSUMER_FINANCE_grafico" localSheetId="3">CONSUMER_FINANCE</definedName>
    <definedName name="CONSUMER_FINANCE_grafico" localSheetId="17">CONSUMER_FINANCE</definedName>
    <definedName name="CONSUMER_FINANCE_grafico" localSheetId="19">CONSUMER_FINANCE</definedName>
    <definedName name="CONSUMER_FINANCE_grafico" localSheetId="24">CONSUMER_FINANCE</definedName>
    <definedName name="CONSUMER_FINANCE_grafico" localSheetId="2">CONSUMER_FINANCE</definedName>
    <definedName name="CONSUMER_FINANCE_grafico" localSheetId="13">CONSUMER_FINANCE</definedName>
    <definedName name="CONSUMER_FINANCE_grafico" localSheetId="20">CONSUMER_FINANCE</definedName>
    <definedName name="CONSUMER_FINANCE_grafico" localSheetId="29">CONSUMER_FINANCE</definedName>
    <definedName name="CONSUMER_FINANCE_grafico" localSheetId="28">CONSUMER_FINANCE</definedName>
    <definedName name="CONSUMER_FINANCE_grafico" localSheetId="27">CONSUMER_FINANCE</definedName>
    <definedName name="CONSUMER_FINANCE_grafico" localSheetId="26">CONSUMER_FINANCE</definedName>
    <definedName name="CONSUMER_FINANCE_grafico" localSheetId="0">CONSUMER_FINANCE</definedName>
    <definedName name="CONSUMER_FINANCE_grafico" localSheetId="15">CONSUMER_FINANCE</definedName>
    <definedName name="CONSUMER_FINANCE_grafico" localSheetId="8">CONSUMER_FINANCE</definedName>
    <definedName name="CONSUMER_FINANCE_grafico" localSheetId="11">CONSUMER_FINANCE</definedName>
    <definedName name="CONSUMER_FINANCE_grafico" localSheetId="21">CONSUMER_FINANCE</definedName>
    <definedName name="CONSUMER_FINANCE_grafico">CONSUMER_FINANCE</definedName>
    <definedName name="CONSUMER_FINANCE_PT_grafico" localSheetId="10">CONSUMER_FINANCE_PT</definedName>
    <definedName name="CONSUMER_FINANCE_PT_grafico" localSheetId="16">CONSUMER_FINANCE_PT</definedName>
    <definedName name="CONSUMER_FINANCE_PT_grafico" localSheetId="6">CONSUMER_FINANCE_PT</definedName>
    <definedName name="CONSUMER_FINANCE_PT_grafico" localSheetId="7">CONSUMER_FINANCE_PT</definedName>
    <definedName name="CONSUMER_FINANCE_PT_grafico" localSheetId="4">CONSUMER_FINANCE_PT</definedName>
    <definedName name="CONSUMER_FINANCE_PT_grafico" localSheetId="3">CONSUMER_FINANCE_PT</definedName>
    <definedName name="CONSUMER_FINANCE_PT_grafico" localSheetId="17">CONSUMER_FINANCE_PT</definedName>
    <definedName name="CONSUMER_FINANCE_PT_grafico" localSheetId="19">CONSUMER_FINANCE_PT</definedName>
    <definedName name="CONSUMER_FINANCE_PT_grafico" localSheetId="24">CONSUMER_FINANCE_PT</definedName>
    <definedName name="CONSUMER_FINANCE_PT_grafico" localSheetId="2">CONSUMER_FINANCE_PT</definedName>
    <definedName name="CONSUMER_FINANCE_PT_grafico" localSheetId="13">CONSUMER_FINANCE_PT</definedName>
    <definedName name="CONSUMER_FINANCE_PT_grafico" localSheetId="20">CONSUMER_FINANCE_PT</definedName>
    <definedName name="CONSUMER_FINANCE_PT_grafico" localSheetId="29">CONSUMER_FINANCE_PT</definedName>
    <definedName name="CONSUMER_FINANCE_PT_grafico" localSheetId="28">CONSUMER_FINANCE_PT</definedName>
    <definedName name="CONSUMER_FINANCE_PT_grafico" localSheetId="27">CONSUMER_FINANCE_PT</definedName>
    <definedName name="CONSUMER_FINANCE_PT_grafico" localSheetId="26">CONSUMER_FINANCE_PT</definedName>
    <definedName name="CONSUMER_FINANCE_PT_grafico" localSheetId="0">CONSUMER_FINANCE_PT</definedName>
    <definedName name="CONSUMER_FINANCE_PT_grafico" localSheetId="15">CONSUMER_FINANCE_PT</definedName>
    <definedName name="CONSUMER_FINANCE_PT_grafico" localSheetId="8">CONSUMER_FINANCE_PT</definedName>
    <definedName name="CONSUMER_FINANCE_PT_grafico" localSheetId="11">CONSUMER_FINANCE_PT</definedName>
    <definedName name="CONSUMER_FINANCE_PT_grafico" localSheetId="21">CONSUMER_FINANCE_PT</definedName>
    <definedName name="CONSUMER_FINANCE_PT_grafico">CONSUMER_FINANCE_PT</definedName>
    <definedName name="COVERAGE_RATIO_grafico" localSheetId="10">COVERAGE_RATIO</definedName>
    <definedName name="COVERAGE_RATIO_grafico" localSheetId="16">COVERAGE_RATIO</definedName>
    <definedName name="COVERAGE_RATIO_grafico" localSheetId="6">COVERAGE_RATIO</definedName>
    <definedName name="COVERAGE_RATIO_grafico" localSheetId="7">COVERAGE_RATIO</definedName>
    <definedName name="COVERAGE_RATIO_grafico" localSheetId="4">COVERAGE_RATIO</definedName>
    <definedName name="COVERAGE_RATIO_grafico" localSheetId="3">COVERAGE_RATIO</definedName>
    <definedName name="COVERAGE_RATIO_grafico" localSheetId="17">COVERAGE_RATIO</definedName>
    <definedName name="COVERAGE_RATIO_grafico" localSheetId="19">COVERAGE_RATIO</definedName>
    <definedName name="COVERAGE_RATIO_grafico" localSheetId="24">COVERAGE_RATIO</definedName>
    <definedName name="COVERAGE_RATIO_grafico" localSheetId="2">COVERAGE_RATIO</definedName>
    <definedName name="COVERAGE_RATIO_grafico" localSheetId="13">COVERAGE_RATIO</definedName>
    <definedName name="COVERAGE_RATIO_grafico" localSheetId="20">COVERAGE_RATIO</definedName>
    <definedName name="COVERAGE_RATIO_grafico" localSheetId="29">COVERAGE_RATIO</definedName>
    <definedName name="COVERAGE_RATIO_grafico" localSheetId="28">COVERAGE_RATIO</definedName>
    <definedName name="COVERAGE_RATIO_grafico" localSheetId="27">COVERAGE_RATIO</definedName>
    <definedName name="COVERAGE_RATIO_grafico" localSheetId="26">COVERAGE_RATIO</definedName>
    <definedName name="COVERAGE_RATIO_grafico" localSheetId="0">COVERAGE_RATIO</definedName>
    <definedName name="COVERAGE_RATIO_grafico" localSheetId="15">COVERAGE_RATIO</definedName>
    <definedName name="COVERAGE_RATIO_grafico" localSheetId="8">COVERAGE_RATIO</definedName>
    <definedName name="COVERAGE_RATIO_grafico" localSheetId="11">COVERAGE_RATIO</definedName>
    <definedName name="COVERAGE_RATIO_grafico" localSheetId="21">COVERAGE_RATIO</definedName>
    <definedName name="COVERAGE_RATIO_grafico">COVERAGE_RATIO</definedName>
    <definedName name="COVERAGE_RATIOPT_grafico" localSheetId="10">COVERAGE_RATIOPT</definedName>
    <definedName name="COVERAGE_RATIOPT_grafico" localSheetId="16">COVERAGE_RATIOPT</definedName>
    <definedName name="COVERAGE_RATIOPT_grafico" localSheetId="6">COVERAGE_RATIOPT</definedName>
    <definedName name="COVERAGE_RATIOPT_grafico" localSheetId="7">COVERAGE_RATIOPT</definedName>
    <definedName name="COVERAGE_RATIOPT_grafico" localSheetId="4">COVERAGE_RATIOPT</definedName>
    <definedName name="COVERAGE_RATIOPT_grafico" localSheetId="3">COVERAGE_RATIOPT</definedName>
    <definedName name="COVERAGE_RATIOPT_grafico" localSheetId="17">COVERAGE_RATIOPT</definedName>
    <definedName name="COVERAGE_RATIOPT_grafico" localSheetId="19">COVERAGE_RATIOPT</definedName>
    <definedName name="COVERAGE_RATIOPT_grafico" localSheetId="24">COVERAGE_RATIOPT</definedName>
    <definedName name="COVERAGE_RATIOPT_grafico" localSheetId="2">COVERAGE_RATIOPT</definedName>
    <definedName name="COVERAGE_RATIOPT_grafico" localSheetId="13">COVERAGE_RATIOPT</definedName>
    <definedName name="COVERAGE_RATIOPT_grafico" localSheetId="20">COVERAGE_RATIOPT</definedName>
    <definedName name="COVERAGE_RATIOPT_grafico" localSheetId="29">COVERAGE_RATIOPT</definedName>
    <definedName name="COVERAGE_RATIOPT_grafico" localSheetId="28">COVERAGE_RATIOPT</definedName>
    <definedName name="COVERAGE_RATIOPT_grafico" localSheetId="27">COVERAGE_RATIOPT</definedName>
    <definedName name="COVERAGE_RATIOPT_grafico" localSheetId="26">COVERAGE_RATIOPT</definedName>
    <definedName name="COVERAGE_RATIOPT_grafico" localSheetId="0">COVERAGE_RATIOPT</definedName>
    <definedName name="COVERAGE_RATIOPT_grafico" localSheetId="15">COVERAGE_RATIOPT</definedName>
    <definedName name="COVERAGE_RATIOPT_grafico" localSheetId="8">COVERAGE_RATIOPT</definedName>
    <definedName name="COVERAGE_RATIOPT_grafico" localSheetId="11">COVERAGE_RATIOPT</definedName>
    <definedName name="COVERAGE_RATIOPT_grafico" localSheetId="21">COVERAGE_RATIOPT</definedName>
    <definedName name="COVERAGE_RATIOPT_grafico">COVERAGE_RATIOPT</definedName>
    <definedName name="CREDIT_PORTFOLIO_grafico" localSheetId="10">CREDIT_PORTFOLIO</definedName>
    <definedName name="CREDIT_PORTFOLIO_grafico" localSheetId="16">CREDIT_PORTFOLIO</definedName>
    <definedName name="CREDIT_PORTFOLIO_grafico" localSheetId="6">CREDIT_PORTFOLIO</definedName>
    <definedName name="CREDIT_PORTFOLIO_grafico" localSheetId="7">CREDIT_PORTFOLIO</definedName>
    <definedName name="CREDIT_PORTFOLIO_grafico" localSheetId="4">CREDIT_PORTFOLIO</definedName>
    <definedName name="CREDIT_PORTFOLIO_grafico" localSheetId="3">CREDIT_PORTFOLIO</definedName>
    <definedName name="CREDIT_PORTFOLIO_grafico" localSheetId="17">CREDIT_PORTFOLIO</definedName>
    <definedName name="CREDIT_PORTFOLIO_grafico" localSheetId="19">CREDIT_PORTFOLIO</definedName>
    <definedName name="CREDIT_PORTFOLIO_grafico" localSheetId="24">CREDIT_PORTFOLIO</definedName>
    <definedName name="CREDIT_PORTFOLIO_grafico" localSheetId="2">CREDIT_PORTFOLIO</definedName>
    <definedName name="CREDIT_PORTFOLIO_grafico" localSheetId="13">CREDIT_PORTFOLIO</definedName>
    <definedName name="CREDIT_PORTFOLIO_grafico" localSheetId="20">CREDIT_PORTFOLIO</definedName>
    <definedName name="CREDIT_PORTFOLIO_grafico" localSheetId="29">CREDIT_PORTFOLIO</definedName>
    <definedName name="CREDIT_PORTFOLIO_grafico" localSheetId="28">CREDIT_PORTFOLIO</definedName>
    <definedName name="CREDIT_PORTFOLIO_grafico" localSheetId="27">CREDIT_PORTFOLIO</definedName>
    <definedName name="CREDIT_PORTFOLIO_grafico" localSheetId="26">CREDIT_PORTFOLIO</definedName>
    <definedName name="CREDIT_PORTFOLIO_grafico" localSheetId="0">CREDIT_PORTFOLIO</definedName>
    <definedName name="CREDIT_PORTFOLIO_grafico" localSheetId="15">CREDIT_PORTFOLIO</definedName>
    <definedName name="CREDIT_PORTFOLIO_grafico" localSheetId="8">CREDIT_PORTFOLIO</definedName>
    <definedName name="CREDIT_PORTFOLIO_grafico" localSheetId="11">CREDIT_PORTFOLIO</definedName>
    <definedName name="CREDIT_PORTFOLIO_grafico" localSheetId="21">CREDIT_PORTFOLIO</definedName>
    <definedName name="CREDIT_PORTFOLIO_grafico">CREDIT_PORTFOLIO</definedName>
    <definedName name="CREDIT_PORTFOLIOPT_grafico" localSheetId="10">CREDIT_PORTFOLIOPT</definedName>
    <definedName name="CREDIT_PORTFOLIOPT_grafico" localSheetId="16">CREDIT_PORTFOLIOPT</definedName>
    <definedName name="CREDIT_PORTFOLIOPT_grafico" localSheetId="6">CREDIT_PORTFOLIOPT</definedName>
    <definedName name="CREDIT_PORTFOLIOPT_grafico" localSheetId="7">CREDIT_PORTFOLIOPT</definedName>
    <definedName name="CREDIT_PORTFOLIOPT_grafico" localSheetId="4">CREDIT_PORTFOLIOPT</definedName>
    <definedName name="CREDIT_PORTFOLIOPT_grafico" localSheetId="3">CREDIT_PORTFOLIOPT</definedName>
    <definedName name="CREDIT_PORTFOLIOPT_grafico" localSheetId="17">CREDIT_PORTFOLIOPT</definedName>
    <definedName name="CREDIT_PORTFOLIOPT_grafico" localSheetId="19">CREDIT_PORTFOLIOPT</definedName>
    <definedName name="CREDIT_PORTFOLIOPT_grafico" localSheetId="24">CREDIT_PORTFOLIOPT</definedName>
    <definedName name="CREDIT_PORTFOLIOPT_grafico" localSheetId="2">CREDIT_PORTFOLIOPT</definedName>
    <definedName name="CREDIT_PORTFOLIOPT_grafico" localSheetId="13">CREDIT_PORTFOLIOPT</definedName>
    <definedName name="CREDIT_PORTFOLIOPT_grafico" localSheetId="20">CREDIT_PORTFOLIOPT</definedName>
    <definedName name="CREDIT_PORTFOLIOPT_grafico" localSheetId="29">CREDIT_PORTFOLIOPT</definedName>
    <definedName name="CREDIT_PORTFOLIOPT_grafico" localSheetId="28">CREDIT_PORTFOLIOPT</definedName>
    <definedName name="CREDIT_PORTFOLIOPT_grafico" localSheetId="27">CREDIT_PORTFOLIOPT</definedName>
    <definedName name="CREDIT_PORTFOLIOPT_grafico" localSheetId="26">CREDIT_PORTFOLIOPT</definedName>
    <definedName name="CREDIT_PORTFOLIOPT_grafico" localSheetId="0">CREDIT_PORTFOLIOPT</definedName>
    <definedName name="CREDIT_PORTFOLIOPT_grafico" localSheetId="15">CREDIT_PORTFOLIOPT</definedName>
    <definedName name="CREDIT_PORTFOLIOPT_grafico" localSheetId="8">CREDIT_PORTFOLIOPT</definedName>
    <definedName name="CREDIT_PORTFOLIOPT_grafico" localSheetId="11">CREDIT_PORTFOLIOPT</definedName>
    <definedName name="CREDIT_PORTFOLIOPT_grafico" localSheetId="21">CREDIT_PORTFOLIOPT</definedName>
    <definedName name="CREDIT_PORTFOLIOPT_grafico">CREDIT_PORTFOLIOPT</definedName>
    <definedName name="DELINQUENCY_RATIO1_grafico" localSheetId="10">DELINQUENCY_RATIO1</definedName>
    <definedName name="DELINQUENCY_RATIO1_grafico" localSheetId="16">DELINQUENCY_RATIO1</definedName>
    <definedName name="DELINQUENCY_RATIO1_grafico" localSheetId="6">DELINQUENCY_RATIO1</definedName>
    <definedName name="DELINQUENCY_RATIO1_grafico" localSheetId="7">DELINQUENCY_RATIO1</definedName>
    <definedName name="DELINQUENCY_RATIO1_grafico" localSheetId="4">DELINQUENCY_RATIO1</definedName>
    <definedName name="DELINQUENCY_RATIO1_grafico" localSheetId="3">DELINQUENCY_RATIO1</definedName>
    <definedName name="DELINQUENCY_RATIO1_grafico" localSheetId="17">DELINQUENCY_RATIO1</definedName>
    <definedName name="DELINQUENCY_RATIO1_grafico" localSheetId="19">DELINQUENCY_RATIO1</definedName>
    <definedName name="DELINQUENCY_RATIO1_grafico" localSheetId="24">DELINQUENCY_RATIO1</definedName>
    <definedName name="DELINQUENCY_RATIO1_grafico" localSheetId="2">DELINQUENCY_RATIO1</definedName>
    <definedName name="DELINQUENCY_RATIO1_grafico" localSheetId="13">DELINQUENCY_RATIO1</definedName>
    <definedName name="DELINQUENCY_RATIO1_grafico" localSheetId="20">DELINQUENCY_RATIO1</definedName>
    <definedName name="DELINQUENCY_RATIO1_grafico" localSheetId="29">DELINQUENCY_RATIO1</definedName>
    <definedName name="DELINQUENCY_RATIO1_grafico" localSheetId="28">DELINQUENCY_RATIO1</definedName>
    <definedName name="DELINQUENCY_RATIO1_grafico" localSheetId="27">DELINQUENCY_RATIO1</definedName>
    <definedName name="DELINQUENCY_RATIO1_grafico" localSheetId="26">DELINQUENCY_RATIO1</definedName>
    <definedName name="DELINQUENCY_RATIO1_grafico" localSheetId="0">DELINQUENCY_RATIO1</definedName>
    <definedName name="DELINQUENCY_RATIO1_grafico" localSheetId="15">DELINQUENCY_RATIO1</definedName>
    <definedName name="DELINQUENCY_RATIO1_grafico" localSheetId="8">DELINQUENCY_RATIO1</definedName>
    <definedName name="DELINQUENCY_RATIO1_grafico" localSheetId="11">DELINQUENCY_RATIO1</definedName>
    <definedName name="DELINQUENCY_RATIO1_grafico" localSheetId="21">DELINQUENCY_RATIO1</definedName>
    <definedName name="DELINQUENCY_RATIO1_grafico">DELINQUENCY_RATIO1</definedName>
    <definedName name="DELINQUENCY_RATIO1PT_grafico" localSheetId="10">DELINQUENCY_RATIO1PT</definedName>
    <definedName name="DELINQUENCY_RATIO1PT_grafico" localSheetId="16">DELINQUENCY_RATIO1PT</definedName>
    <definedName name="DELINQUENCY_RATIO1PT_grafico" localSheetId="6">DELINQUENCY_RATIO1PT</definedName>
    <definedName name="DELINQUENCY_RATIO1PT_grafico" localSheetId="7">DELINQUENCY_RATIO1PT</definedName>
    <definedName name="DELINQUENCY_RATIO1PT_grafico" localSheetId="4">DELINQUENCY_RATIO1PT</definedName>
    <definedName name="DELINQUENCY_RATIO1PT_grafico" localSheetId="3">DELINQUENCY_RATIO1PT</definedName>
    <definedName name="DELINQUENCY_RATIO1PT_grafico" localSheetId="17">DELINQUENCY_RATIO1PT</definedName>
    <definedName name="DELINQUENCY_RATIO1PT_grafico" localSheetId="19">DELINQUENCY_RATIO1PT</definedName>
    <definedName name="DELINQUENCY_RATIO1PT_grafico" localSheetId="24">DELINQUENCY_RATIO1PT</definedName>
    <definedName name="DELINQUENCY_RATIO1PT_grafico" localSheetId="2">DELINQUENCY_RATIO1PT</definedName>
    <definedName name="DELINQUENCY_RATIO1PT_grafico" localSheetId="13">DELINQUENCY_RATIO1PT</definedName>
    <definedName name="DELINQUENCY_RATIO1PT_grafico" localSheetId="20">DELINQUENCY_RATIO1PT</definedName>
    <definedName name="DELINQUENCY_RATIO1PT_grafico" localSheetId="29">DELINQUENCY_RATIO1PT</definedName>
    <definedName name="DELINQUENCY_RATIO1PT_grafico" localSheetId="28">DELINQUENCY_RATIO1PT</definedName>
    <definedName name="DELINQUENCY_RATIO1PT_grafico" localSheetId="27">DELINQUENCY_RATIO1PT</definedName>
    <definedName name="DELINQUENCY_RATIO1PT_grafico" localSheetId="26">DELINQUENCY_RATIO1PT</definedName>
    <definedName name="DELINQUENCY_RATIO1PT_grafico" localSheetId="0">DELINQUENCY_RATIO1PT</definedName>
    <definedName name="DELINQUENCY_RATIO1PT_grafico" localSheetId="15">DELINQUENCY_RATIO1PT</definedName>
    <definedName name="DELINQUENCY_RATIO1PT_grafico" localSheetId="8">DELINQUENCY_RATIO1PT</definedName>
    <definedName name="DELINQUENCY_RATIO1PT_grafico" localSheetId="11">DELINQUENCY_RATIO1PT</definedName>
    <definedName name="DELINQUENCY_RATIO1PT_grafico" localSheetId="21">DELINQUENCY_RATIO1PT</definedName>
    <definedName name="DELINQUENCY_RATIO1PT_grafico">DELINQUENCY_RATIO1PT</definedName>
    <definedName name="DELINQUENCY_RATIO2_grafico" localSheetId="10">DELINQUENCY_RATIO2</definedName>
    <definedName name="DELINQUENCY_RATIO2_grafico" localSheetId="16">DELINQUENCY_RATIO2</definedName>
    <definedName name="DELINQUENCY_RATIO2_grafico" localSheetId="6">DELINQUENCY_RATIO2</definedName>
    <definedName name="DELINQUENCY_RATIO2_grafico" localSheetId="7">DELINQUENCY_RATIO2</definedName>
    <definedName name="DELINQUENCY_RATIO2_grafico" localSheetId="4">DELINQUENCY_RATIO2</definedName>
    <definedName name="DELINQUENCY_RATIO2_grafico" localSheetId="3">DELINQUENCY_RATIO2</definedName>
    <definedName name="DELINQUENCY_RATIO2_grafico" localSheetId="17">DELINQUENCY_RATIO2</definedName>
    <definedName name="DELINQUENCY_RATIO2_grafico" localSheetId="19">DELINQUENCY_RATIO2</definedName>
    <definedName name="DELINQUENCY_RATIO2_grafico" localSheetId="24">DELINQUENCY_RATIO2</definedName>
    <definedName name="DELINQUENCY_RATIO2_grafico" localSheetId="2">DELINQUENCY_RATIO2</definedName>
    <definedName name="DELINQUENCY_RATIO2_grafico" localSheetId="13">DELINQUENCY_RATIO2</definedName>
    <definedName name="DELINQUENCY_RATIO2_grafico" localSheetId="20">DELINQUENCY_RATIO2</definedName>
    <definedName name="DELINQUENCY_RATIO2_grafico" localSheetId="29">DELINQUENCY_RATIO2</definedName>
    <definedName name="DELINQUENCY_RATIO2_grafico" localSheetId="28">DELINQUENCY_RATIO2</definedName>
    <definedName name="DELINQUENCY_RATIO2_grafico" localSheetId="27">DELINQUENCY_RATIO2</definedName>
    <definedName name="DELINQUENCY_RATIO2_grafico" localSheetId="26">DELINQUENCY_RATIO2</definedName>
    <definedName name="DELINQUENCY_RATIO2_grafico" localSheetId="0">DELINQUENCY_RATIO2</definedName>
    <definedName name="DELINQUENCY_RATIO2_grafico" localSheetId="15">DELINQUENCY_RATIO2</definedName>
    <definedName name="DELINQUENCY_RATIO2_grafico" localSheetId="8">DELINQUENCY_RATIO2</definedName>
    <definedName name="DELINQUENCY_RATIO2_grafico" localSheetId="11">DELINQUENCY_RATIO2</definedName>
    <definedName name="DELINQUENCY_RATIO2_grafico" localSheetId="21">DELINQUENCY_RATIO2</definedName>
    <definedName name="DELINQUENCY_RATIO2_grafico">DELINQUENCY_RATIO2</definedName>
    <definedName name="DELINQUENCY_RATIO2PT_grafico" localSheetId="10">DELINQUENCY_RATIO2PT</definedName>
    <definedName name="DELINQUENCY_RATIO2PT_grafico" localSheetId="16">DELINQUENCY_RATIO2PT</definedName>
    <definedName name="DELINQUENCY_RATIO2PT_grafico" localSheetId="6">DELINQUENCY_RATIO2PT</definedName>
    <definedName name="DELINQUENCY_RATIO2PT_grafico" localSheetId="7">DELINQUENCY_RATIO2PT</definedName>
    <definedName name="DELINQUENCY_RATIO2PT_grafico" localSheetId="4">DELINQUENCY_RATIO2PT</definedName>
    <definedName name="DELINQUENCY_RATIO2PT_grafico" localSheetId="3">DELINQUENCY_RATIO2PT</definedName>
    <definedName name="DELINQUENCY_RATIO2PT_grafico" localSheetId="17">DELINQUENCY_RATIO2PT</definedName>
    <definedName name="DELINQUENCY_RATIO2PT_grafico" localSheetId="19">DELINQUENCY_RATIO2PT</definedName>
    <definedName name="DELINQUENCY_RATIO2PT_grafico" localSheetId="24">DELINQUENCY_RATIO2PT</definedName>
    <definedName name="DELINQUENCY_RATIO2PT_grafico" localSheetId="2">DELINQUENCY_RATIO2PT</definedName>
    <definedName name="DELINQUENCY_RATIO2PT_grafico" localSheetId="13">DELINQUENCY_RATIO2PT</definedName>
    <definedName name="DELINQUENCY_RATIO2PT_grafico" localSheetId="20">DELINQUENCY_RATIO2PT</definedName>
    <definedName name="DELINQUENCY_RATIO2PT_grafico" localSheetId="29">DELINQUENCY_RATIO2PT</definedName>
    <definedName name="DELINQUENCY_RATIO2PT_grafico" localSheetId="28">DELINQUENCY_RATIO2PT</definedName>
    <definedName name="DELINQUENCY_RATIO2PT_grafico" localSheetId="27">DELINQUENCY_RATIO2PT</definedName>
    <definedName name="DELINQUENCY_RATIO2PT_grafico" localSheetId="26">DELINQUENCY_RATIO2PT</definedName>
    <definedName name="DELINQUENCY_RATIO2PT_grafico" localSheetId="0">DELINQUENCY_RATIO2PT</definedName>
    <definedName name="DELINQUENCY_RATIO2PT_grafico" localSheetId="15">DELINQUENCY_RATIO2PT</definedName>
    <definedName name="DELINQUENCY_RATIO2PT_grafico" localSheetId="8">DELINQUENCY_RATIO2PT</definedName>
    <definedName name="DELINQUENCY_RATIO2PT_grafico" localSheetId="11">DELINQUENCY_RATIO2PT</definedName>
    <definedName name="DELINQUENCY_RATIO2PT_grafico" localSheetId="21">DELINQUENCY_RATIO2PT</definedName>
    <definedName name="DELINQUENCY_RATIO2PT_grafico">DELINQUENCY_RATIO2PT</definedName>
    <definedName name="Demonstrativo_Resultado_tabela">#REF!</definedName>
    <definedName name="DEMONSTRATIVO_tabela">#REF!</definedName>
    <definedName name="DEMONSTRATIVO2_tabela">#REF!</definedName>
    <definedName name="DEMONSTRATIVOPT_tabela">#REF!</definedName>
    <definedName name="demostracao_gerencialPT_tabela">#REF!</definedName>
    <definedName name="DESPESAS_GERAIS_tabela">#REF!</definedName>
    <definedName name="EFFICIENCY_RATIO_grafico" localSheetId="10">EFFICIENCY_RATIO</definedName>
    <definedName name="EFFICIENCY_RATIO_grafico" localSheetId="16">EFFICIENCY_RATIO</definedName>
    <definedName name="EFFICIENCY_RATIO_grafico" localSheetId="6">EFFICIENCY_RATIO</definedName>
    <definedName name="EFFICIENCY_RATIO_grafico" localSheetId="7">EFFICIENCY_RATIO</definedName>
    <definedName name="EFFICIENCY_RATIO_grafico" localSheetId="4">EFFICIENCY_RATIO</definedName>
    <definedName name="EFFICIENCY_RATIO_grafico" localSheetId="3">EFFICIENCY_RATIO</definedName>
    <definedName name="EFFICIENCY_RATIO_grafico" localSheetId="17">EFFICIENCY_RATIO</definedName>
    <definedName name="EFFICIENCY_RATIO_grafico" localSheetId="19">EFFICIENCY_RATIO</definedName>
    <definedName name="EFFICIENCY_RATIO_grafico" localSheetId="24">EFFICIENCY_RATIO</definedName>
    <definedName name="EFFICIENCY_RATIO_grafico" localSheetId="2">EFFICIENCY_RATIO</definedName>
    <definedName name="EFFICIENCY_RATIO_grafico" localSheetId="13">EFFICIENCY_RATIO</definedName>
    <definedName name="EFFICIENCY_RATIO_grafico" localSheetId="20">EFFICIENCY_RATIO</definedName>
    <definedName name="EFFICIENCY_RATIO_grafico" localSheetId="29">EFFICIENCY_RATIO</definedName>
    <definedName name="EFFICIENCY_RATIO_grafico" localSheetId="28">EFFICIENCY_RATIO</definedName>
    <definedName name="EFFICIENCY_RATIO_grafico" localSheetId="27">EFFICIENCY_RATIO</definedName>
    <definedName name="EFFICIENCY_RATIO_grafico" localSheetId="26">EFFICIENCY_RATIO</definedName>
    <definedName name="EFFICIENCY_RATIO_grafico" localSheetId="0">EFFICIENCY_RATIO</definedName>
    <definedName name="EFFICIENCY_RATIO_grafico" localSheetId="15">EFFICIENCY_RATIO</definedName>
    <definedName name="EFFICIENCY_RATIO_grafico" localSheetId="8">EFFICIENCY_RATIO</definedName>
    <definedName name="EFFICIENCY_RATIO_grafico" localSheetId="11">EFFICIENCY_RATIO</definedName>
    <definedName name="EFFICIENCY_RATIO_grafico" localSheetId="21">EFFICIENCY_RATIO</definedName>
    <definedName name="EFFICIENCY_RATIO_grafico">EFFICIENCY_RATIO</definedName>
    <definedName name="EFFICIENCY_RATIO_PT_grafico" localSheetId="10">EFFICIENCY_RATIO_PT</definedName>
    <definedName name="EFFICIENCY_RATIO_PT_grafico" localSheetId="16">EFFICIENCY_RATIO_PT</definedName>
    <definedName name="EFFICIENCY_RATIO_PT_grafico" localSheetId="6">EFFICIENCY_RATIO_PT</definedName>
    <definedName name="EFFICIENCY_RATIO_PT_grafico" localSheetId="7">EFFICIENCY_RATIO_PT</definedName>
    <definedName name="EFFICIENCY_RATIO_PT_grafico" localSheetId="4">EFFICIENCY_RATIO_PT</definedName>
    <definedName name="EFFICIENCY_RATIO_PT_grafico" localSheetId="3">EFFICIENCY_RATIO_PT</definedName>
    <definedName name="EFFICIENCY_RATIO_PT_grafico" localSheetId="17">EFFICIENCY_RATIO_PT</definedName>
    <definedName name="EFFICIENCY_RATIO_PT_grafico" localSheetId="19">EFFICIENCY_RATIO_PT</definedName>
    <definedName name="EFFICIENCY_RATIO_PT_grafico" localSheetId="24">EFFICIENCY_RATIO_PT</definedName>
    <definedName name="EFFICIENCY_RATIO_PT_grafico" localSheetId="2">EFFICIENCY_RATIO_PT</definedName>
    <definedName name="EFFICIENCY_RATIO_PT_grafico" localSheetId="13">EFFICIENCY_RATIO_PT</definedName>
    <definedName name="EFFICIENCY_RATIO_PT_grafico" localSheetId="20">EFFICIENCY_RATIO_PT</definedName>
    <definedName name="EFFICIENCY_RATIO_PT_grafico" localSheetId="29">EFFICIENCY_RATIO_PT</definedName>
    <definedName name="EFFICIENCY_RATIO_PT_grafico" localSheetId="28">EFFICIENCY_RATIO_PT</definedName>
    <definedName name="EFFICIENCY_RATIO_PT_grafico" localSheetId="27">EFFICIENCY_RATIO_PT</definedName>
    <definedName name="EFFICIENCY_RATIO_PT_grafico" localSheetId="26">EFFICIENCY_RATIO_PT</definedName>
    <definedName name="EFFICIENCY_RATIO_PT_grafico" localSheetId="0">EFFICIENCY_RATIO_PT</definedName>
    <definedName name="EFFICIENCY_RATIO_PT_grafico" localSheetId="15">EFFICIENCY_RATIO_PT</definedName>
    <definedName name="EFFICIENCY_RATIO_PT_grafico" localSheetId="8">EFFICIENCY_RATIO_PT</definedName>
    <definedName name="EFFICIENCY_RATIO_PT_grafico" localSheetId="11">EFFICIENCY_RATIO_PT</definedName>
    <definedName name="EFFICIENCY_RATIO_PT_grafico" localSheetId="21">EFFICIENCY_RATIO_PT</definedName>
    <definedName name="EFFICIENCY_RATIO_PT_grafico">EFFICIENCY_RATIO_PT</definedName>
    <definedName name="EVOLUTION_FUNDINGENG_grafico" localSheetId="10">EVOLUTION_FUNDINGENG</definedName>
    <definedName name="EVOLUTION_FUNDINGENG_grafico" localSheetId="16">EVOLUTION_FUNDINGENG</definedName>
    <definedName name="EVOLUTION_FUNDINGENG_grafico" localSheetId="6">EVOLUTION_FUNDINGENG</definedName>
    <definedName name="EVOLUTION_FUNDINGENG_grafico" localSheetId="7">EVOLUTION_FUNDINGENG</definedName>
    <definedName name="EVOLUTION_FUNDINGENG_grafico" localSheetId="4">EVOLUTION_FUNDINGENG</definedName>
    <definedName name="EVOLUTION_FUNDINGENG_grafico" localSheetId="3">EVOLUTION_FUNDINGENG</definedName>
    <definedName name="EVOLUTION_FUNDINGENG_grafico" localSheetId="17">EVOLUTION_FUNDINGENG</definedName>
    <definedName name="EVOLUTION_FUNDINGENG_grafico" localSheetId="19">EVOLUTION_FUNDINGENG</definedName>
    <definedName name="EVOLUTION_FUNDINGENG_grafico" localSheetId="24">EVOLUTION_FUNDINGENG</definedName>
    <definedName name="EVOLUTION_FUNDINGENG_grafico" localSheetId="2">EVOLUTION_FUNDINGENG</definedName>
    <definedName name="EVOLUTION_FUNDINGENG_grafico" localSheetId="13">EVOLUTION_FUNDINGENG</definedName>
    <definedName name="EVOLUTION_FUNDINGENG_grafico" localSheetId="20">EVOLUTION_FUNDINGENG</definedName>
    <definedName name="EVOLUTION_FUNDINGENG_grafico" localSheetId="29">EVOLUTION_FUNDINGENG</definedName>
    <definedName name="EVOLUTION_FUNDINGENG_grafico" localSheetId="28">EVOLUTION_FUNDINGENG</definedName>
    <definedName name="EVOLUTION_FUNDINGENG_grafico" localSheetId="27">EVOLUTION_FUNDINGENG</definedName>
    <definedName name="EVOLUTION_FUNDINGENG_grafico" localSheetId="26">EVOLUTION_FUNDINGENG</definedName>
    <definedName name="EVOLUTION_FUNDINGENG_grafico" localSheetId="0">EVOLUTION_FUNDINGENG</definedName>
    <definedName name="EVOLUTION_FUNDINGENG_grafico" localSheetId="15">EVOLUTION_FUNDINGENG</definedName>
    <definedName name="EVOLUTION_FUNDINGENG_grafico" localSheetId="8">EVOLUTION_FUNDINGENG</definedName>
    <definedName name="EVOLUTION_FUNDINGENG_grafico" localSheetId="11">EVOLUTION_FUNDINGENG</definedName>
    <definedName name="EVOLUTION_FUNDINGENG_grafico" localSheetId="21">EVOLUTION_FUNDINGENG</definedName>
    <definedName name="EVOLUTION_FUNDINGENG_grafico">EVOLUTION_FUNDINGENG</definedName>
    <definedName name="EVOLUTION_FUNDINGPT_grafico" localSheetId="10">EVOLUTION_FUNDINGPT</definedName>
    <definedName name="EVOLUTION_FUNDINGPT_grafico" localSheetId="16">EVOLUTION_FUNDINGPT</definedName>
    <definedName name="EVOLUTION_FUNDINGPT_grafico" localSheetId="6">EVOLUTION_FUNDINGPT</definedName>
    <definedName name="EVOLUTION_FUNDINGPT_grafico" localSheetId="7">EVOLUTION_FUNDINGPT</definedName>
    <definedName name="EVOLUTION_FUNDINGPT_grafico" localSheetId="4">EVOLUTION_FUNDINGPT</definedName>
    <definedName name="EVOLUTION_FUNDINGPT_grafico" localSheetId="3">EVOLUTION_FUNDINGPT</definedName>
    <definedName name="EVOLUTION_FUNDINGPT_grafico" localSheetId="17">EVOLUTION_FUNDINGPT</definedName>
    <definedName name="EVOLUTION_FUNDINGPT_grafico" localSheetId="19">EVOLUTION_FUNDINGPT</definedName>
    <definedName name="EVOLUTION_FUNDINGPT_grafico" localSheetId="24">EVOLUTION_FUNDINGPT</definedName>
    <definedName name="EVOLUTION_FUNDINGPT_grafico" localSheetId="2">EVOLUTION_FUNDINGPT</definedName>
    <definedName name="EVOLUTION_FUNDINGPT_grafico" localSheetId="13">EVOLUTION_FUNDINGPT</definedName>
    <definedName name="EVOLUTION_FUNDINGPT_grafico" localSheetId="20">EVOLUTION_FUNDINGPT</definedName>
    <definedName name="EVOLUTION_FUNDINGPT_grafico" localSheetId="29">EVOLUTION_FUNDINGPT</definedName>
    <definedName name="EVOLUTION_FUNDINGPT_grafico" localSheetId="28">EVOLUTION_FUNDINGPT</definedName>
    <definedName name="EVOLUTION_FUNDINGPT_grafico" localSheetId="27">EVOLUTION_FUNDINGPT</definedName>
    <definedName name="EVOLUTION_FUNDINGPT_grafico" localSheetId="26">EVOLUTION_FUNDINGPT</definedName>
    <definedName name="EVOLUTION_FUNDINGPT_grafico" localSheetId="0">EVOLUTION_FUNDINGPT</definedName>
    <definedName name="EVOLUTION_FUNDINGPT_grafico" localSheetId="15">EVOLUTION_FUNDINGPT</definedName>
    <definedName name="EVOLUTION_FUNDINGPT_grafico" localSheetId="8">EVOLUTION_FUNDINGPT</definedName>
    <definedName name="EVOLUTION_FUNDINGPT_grafico" localSheetId="11">EVOLUTION_FUNDINGPT</definedName>
    <definedName name="EVOLUTION_FUNDINGPT_grafico" localSheetId="21">EVOLUTION_FUNDINGPT</definedName>
    <definedName name="EVOLUTION_FUNDINGPT_grafico">EVOLUTION_FUNDINGPT</definedName>
    <definedName name="EVOLUTION_OF_NET_INTEREST_grafico" localSheetId="10">EVOLUTION_OF_NET_INTEREST</definedName>
    <definedName name="EVOLUTION_OF_NET_INTEREST_grafico" localSheetId="16">EVOLUTION_OF_NET_INTEREST</definedName>
    <definedName name="EVOLUTION_OF_NET_INTEREST_grafico" localSheetId="6">EVOLUTION_OF_NET_INTEREST</definedName>
    <definedName name="EVOLUTION_OF_NET_INTEREST_grafico" localSheetId="7">EVOLUTION_OF_NET_INTEREST</definedName>
    <definedName name="EVOLUTION_OF_NET_INTEREST_grafico" localSheetId="4">EVOLUTION_OF_NET_INTEREST</definedName>
    <definedName name="EVOLUTION_OF_NET_INTEREST_grafico" localSheetId="3">EVOLUTION_OF_NET_INTEREST</definedName>
    <definedName name="EVOLUTION_OF_NET_INTEREST_grafico" localSheetId="17">EVOLUTION_OF_NET_INTEREST</definedName>
    <definedName name="EVOLUTION_OF_NET_INTEREST_grafico" localSheetId="19">EVOLUTION_OF_NET_INTEREST</definedName>
    <definedName name="EVOLUTION_OF_NET_INTEREST_grafico" localSheetId="24">EVOLUTION_OF_NET_INTEREST</definedName>
    <definedName name="EVOLUTION_OF_NET_INTEREST_grafico" localSheetId="2">EVOLUTION_OF_NET_INTEREST</definedName>
    <definedName name="EVOLUTION_OF_NET_INTEREST_grafico" localSheetId="13">EVOLUTION_OF_NET_INTEREST</definedName>
    <definedName name="EVOLUTION_OF_NET_INTEREST_grafico" localSheetId="20">EVOLUTION_OF_NET_INTEREST</definedName>
    <definedName name="EVOLUTION_OF_NET_INTEREST_grafico" localSheetId="29">EVOLUTION_OF_NET_INTEREST</definedName>
    <definedName name="EVOLUTION_OF_NET_INTEREST_grafico" localSheetId="28">EVOLUTION_OF_NET_INTEREST</definedName>
    <definedName name="EVOLUTION_OF_NET_INTEREST_grafico" localSheetId="27">EVOLUTION_OF_NET_INTEREST</definedName>
    <definedName name="EVOLUTION_OF_NET_INTEREST_grafico" localSheetId="26">EVOLUTION_OF_NET_INTEREST</definedName>
    <definedName name="EVOLUTION_OF_NET_INTEREST_grafico" localSheetId="0">EVOLUTION_OF_NET_INTEREST</definedName>
    <definedName name="EVOLUTION_OF_NET_INTEREST_grafico" localSheetId="15">EVOLUTION_OF_NET_INTEREST</definedName>
    <definedName name="EVOLUTION_OF_NET_INTEREST_grafico" localSheetId="8">EVOLUTION_OF_NET_INTEREST</definedName>
    <definedName name="EVOLUTION_OF_NET_INTEREST_grafico" localSheetId="11">EVOLUTION_OF_NET_INTEREST</definedName>
    <definedName name="EVOLUTION_OF_NET_INTEREST_grafico" localSheetId="21">EVOLUTION_OF_NET_INTEREST</definedName>
    <definedName name="EVOLUTION_OF_NET_INTEREST_grafico">EVOLUTION_OF_NET_INTEREST</definedName>
    <definedName name="EVOLUTION_OF_NET_INTEREST_PT_grafico" localSheetId="10">EVOLUTION_OF_NET_INTEREST_PT</definedName>
    <definedName name="EVOLUTION_OF_NET_INTEREST_PT_grafico" localSheetId="16">EVOLUTION_OF_NET_INTEREST_PT</definedName>
    <definedName name="EVOLUTION_OF_NET_INTEREST_PT_grafico" localSheetId="6">EVOLUTION_OF_NET_INTEREST_PT</definedName>
    <definedName name="EVOLUTION_OF_NET_INTEREST_PT_grafico" localSheetId="7">EVOLUTION_OF_NET_INTEREST_PT</definedName>
    <definedName name="EVOLUTION_OF_NET_INTEREST_PT_grafico" localSheetId="4">EVOLUTION_OF_NET_INTEREST_PT</definedName>
    <definedName name="EVOLUTION_OF_NET_INTEREST_PT_grafico" localSheetId="3">EVOLUTION_OF_NET_INTEREST_PT</definedName>
    <definedName name="EVOLUTION_OF_NET_INTEREST_PT_grafico" localSheetId="17">EVOLUTION_OF_NET_INTEREST_PT</definedName>
    <definedName name="EVOLUTION_OF_NET_INTEREST_PT_grafico" localSheetId="19">EVOLUTION_OF_NET_INTEREST_PT</definedName>
    <definedName name="EVOLUTION_OF_NET_INTEREST_PT_grafico" localSheetId="24">EVOLUTION_OF_NET_INTEREST_PT</definedName>
    <definedName name="EVOLUTION_OF_NET_INTEREST_PT_grafico" localSheetId="2">EVOLUTION_OF_NET_INTEREST_PT</definedName>
    <definedName name="EVOLUTION_OF_NET_INTEREST_PT_grafico" localSheetId="13">EVOLUTION_OF_NET_INTEREST_PT</definedName>
    <definedName name="EVOLUTION_OF_NET_INTEREST_PT_grafico" localSheetId="20">EVOLUTION_OF_NET_INTEREST_PT</definedName>
    <definedName name="EVOLUTION_OF_NET_INTEREST_PT_grafico" localSheetId="29">EVOLUTION_OF_NET_INTEREST_PT</definedName>
    <definedName name="EVOLUTION_OF_NET_INTEREST_PT_grafico" localSheetId="28">EVOLUTION_OF_NET_INTEREST_PT</definedName>
    <definedName name="EVOLUTION_OF_NET_INTEREST_PT_grafico" localSheetId="27">EVOLUTION_OF_NET_INTEREST_PT</definedName>
    <definedName name="EVOLUTION_OF_NET_INTEREST_PT_grafico" localSheetId="26">EVOLUTION_OF_NET_INTEREST_PT</definedName>
    <definedName name="EVOLUTION_OF_NET_INTEREST_PT_grafico" localSheetId="0">EVOLUTION_OF_NET_INTEREST_PT</definedName>
    <definedName name="EVOLUTION_OF_NET_INTEREST_PT_grafico" localSheetId="15">EVOLUTION_OF_NET_INTEREST_PT</definedName>
    <definedName name="EVOLUTION_OF_NET_INTEREST_PT_grafico" localSheetId="8">EVOLUTION_OF_NET_INTEREST_PT</definedName>
    <definedName name="EVOLUTION_OF_NET_INTEREST_PT_grafico" localSheetId="11">EVOLUTION_OF_NET_INTEREST_PT</definedName>
    <definedName name="EVOLUTION_OF_NET_INTEREST_PT_grafico" localSheetId="21">EVOLUTION_OF_NET_INTEREST_PT</definedName>
    <definedName name="EVOLUTION_OF_NET_INTEREST_PT_grafico">EVOLUTION_OF_NET_INTEREST_PT</definedName>
    <definedName name="EVOLUTION_OF_NET_PORCENTAGEM_grafico" localSheetId="10">EVOLUTION_OF_NET_PORCENTAGEM</definedName>
    <definedName name="EVOLUTION_OF_NET_PORCENTAGEM_grafico" localSheetId="16">EVOLUTION_OF_NET_PORCENTAGEM</definedName>
    <definedName name="EVOLUTION_OF_NET_PORCENTAGEM_grafico" localSheetId="6">EVOLUTION_OF_NET_PORCENTAGEM</definedName>
    <definedName name="EVOLUTION_OF_NET_PORCENTAGEM_grafico" localSheetId="7">EVOLUTION_OF_NET_PORCENTAGEM</definedName>
    <definedName name="EVOLUTION_OF_NET_PORCENTAGEM_grafico" localSheetId="4">EVOLUTION_OF_NET_PORCENTAGEM</definedName>
    <definedName name="EVOLUTION_OF_NET_PORCENTAGEM_grafico" localSheetId="3">EVOLUTION_OF_NET_PORCENTAGEM</definedName>
    <definedName name="EVOLUTION_OF_NET_PORCENTAGEM_grafico" localSheetId="17">EVOLUTION_OF_NET_PORCENTAGEM</definedName>
    <definedName name="EVOLUTION_OF_NET_PORCENTAGEM_grafico" localSheetId="19">EVOLUTION_OF_NET_PORCENTAGEM</definedName>
    <definedName name="EVOLUTION_OF_NET_PORCENTAGEM_grafico" localSheetId="24">EVOLUTION_OF_NET_PORCENTAGEM</definedName>
    <definedName name="EVOLUTION_OF_NET_PORCENTAGEM_grafico" localSheetId="2">EVOLUTION_OF_NET_PORCENTAGEM</definedName>
    <definedName name="EVOLUTION_OF_NET_PORCENTAGEM_grafico" localSheetId="13">EVOLUTION_OF_NET_PORCENTAGEM</definedName>
    <definedName name="EVOLUTION_OF_NET_PORCENTAGEM_grafico" localSheetId="20">EVOLUTION_OF_NET_PORCENTAGEM</definedName>
    <definedName name="EVOLUTION_OF_NET_PORCENTAGEM_grafico" localSheetId="29">EVOLUTION_OF_NET_PORCENTAGEM</definedName>
    <definedName name="EVOLUTION_OF_NET_PORCENTAGEM_grafico" localSheetId="28">EVOLUTION_OF_NET_PORCENTAGEM</definedName>
    <definedName name="EVOLUTION_OF_NET_PORCENTAGEM_grafico" localSheetId="27">EVOLUTION_OF_NET_PORCENTAGEM</definedName>
    <definedName name="EVOLUTION_OF_NET_PORCENTAGEM_grafico" localSheetId="26">EVOLUTION_OF_NET_PORCENTAGEM</definedName>
    <definedName name="EVOLUTION_OF_NET_PORCENTAGEM_grafico" localSheetId="0">EVOLUTION_OF_NET_PORCENTAGEM</definedName>
    <definedName name="EVOLUTION_OF_NET_PORCENTAGEM_grafico" localSheetId="15">EVOLUTION_OF_NET_PORCENTAGEM</definedName>
    <definedName name="EVOLUTION_OF_NET_PORCENTAGEM_grafico" localSheetId="8">EVOLUTION_OF_NET_PORCENTAGEM</definedName>
    <definedName name="EVOLUTION_OF_NET_PORCENTAGEM_grafico" localSheetId="11">EVOLUTION_OF_NET_PORCENTAGEM</definedName>
    <definedName name="EVOLUTION_OF_NET_PORCENTAGEM_grafico" localSheetId="21">EVOLUTION_OF_NET_PORCENTAGEM</definedName>
    <definedName name="EVOLUTION_OF_NET_PORCENTAGEM_grafico">EVOLUTION_OF_NET_PORCENTAGEM</definedName>
    <definedName name="EVOLUTION_OF_NET_PORCENTAGEM_PT_grafico" localSheetId="10">EVOLUTION_OF_NET_PORCENTAGEM_PT</definedName>
    <definedName name="EVOLUTION_OF_NET_PORCENTAGEM_PT_grafico" localSheetId="16">EVOLUTION_OF_NET_PORCENTAGEM_PT</definedName>
    <definedName name="EVOLUTION_OF_NET_PORCENTAGEM_PT_grafico" localSheetId="6">EVOLUTION_OF_NET_PORCENTAGEM_PT</definedName>
    <definedName name="EVOLUTION_OF_NET_PORCENTAGEM_PT_grafico" localSheetId="7">EVOLUTION_OF_NET_PORCENTAGEM_PT</definedName>
    <definedName name="EVOLUTION_OF_NET_PORCENTAGEM_PT_grafico" localSheetId="4">EVOLUTION_OF_NET_PORCENTAGEM_PT</definedName>
    <definedName name="EVOLUTION_OF_NET_PORCENTAGEM_PT_grafico" localSheetId="3">EVOLUTION_OF_NET_PORCENTAGEM_PT</definedName>
    <definedName name="EVOLUTION_OF_NET_PORCENTAGEM_PT_grafico" localSheetId="17">EVOLUTION_OF_NET_PORCENTAGEM_PT</definedName>
    <definedName name="EVOLUTION_OF_NET_PORCENTAGEM_PT_grafico" localSheetId="19">EVOLUTION_OF_NET_PORCENTAGEM_PT</definedName>
    <definedName name="EVOLUTION_OF_NET_PORCENTAGEM_PT_grafico" localSheetId="24">EVOLUTION_OF_NET_PORCENTAGEM_PT</definedName>
    <definedName name="EVOLUTION_OF_NET_PORCENTAGEM_PT_grafico" localSheetId="2">EVOLUTION_OF_NET_PORCENTAGEM_PT</definedName>
    <definedName name="EVOLUTION_OF_NET_PORCENTAGEM_PT_grafico" localSheetId="13">EVOLUTION_OF_NET_PORCENTAGEM_PT</definedName>
    <definedName name="EVOLUTION_OF_NET_PORCENTAGEM_PT_grafico" localSheetId="20">EVOLUTION_OF_NET_PORCENTAGEM_PT</definedName>
    <definedName name="EVOLUTION_OF_NET_PORCENTAGEM_PT_grafico" localSheetId="29">EVOLUTION_OF_NET_PORCENTAGEM_PT</definedName>
    <definedName name="EVOLUTION_OF_NET_PORCENTAGEM_PT_grafico" localSheetId="28">EVOLUTION_OF_NET_PORCENTAGEM_PT</definedName>
    <definedName name="EVOLUTION_OF_NET_PORCENTAGEM_PT_grafico" localSheetId="27">EVOLUTION_OF_NET_PORCENTAGEM_PT</definedName>
    <definedName name="EVOLUTION_OF_NET_PORCENTAGEM_PT_grafico" localSheetId="26">EVOLUTION_OF_NET_PORCENTAGEM_PT</definedName>
    <definedName name="EVOLUTION_OF_NET_PORCENTAGEM_PT_grafico" localSheetId="0">EVOLUTION_OF_NET_PORCENTAGEM_PT</definedName>
    <definedName name="EVOLUTION_OF_NET_PORCENTAGEM_PT_grafico" localSheetId="15">EVOLUTION_OF_NET_PORCENTAGEM_PT</definedName>
    <definedName name="EVOLUTION_OF_NET_PORCENTAGEM_PT_grafico" localSheetId="8">EVOLUTION_OF_NET_PORCENTAGEM_PT</definedName>
    <definedName name="EVOLUTION_OF_NET_PORCENTAGEM_PT_grafico" localSheetId="11">EVOLUTION_OF_NET_PORCENTAGEM_PT</definedName>
    <definedName name="EVOLUTION_OF_NET_PORCENTAGEM_PT_grafico" localSheetId="21">EVOLUTION_OF_NET_PORCENTAGEM_PT</definedName>
    <definedName name="EVOLUTION_OF_NET_PORCENTAGEM_PT_grafico">EVOLUTION_OF_NET_PORCENTAGEM_PT</definedName>
    <definedName name="FINANCEIRA_grafico" localSheetId="10">FINANCEIRA</definedName>
    <definedName name="FINANCEIRA_grafico" localSheetId="16">FINANCEIRA</definedName>
    <definedName name="FINANCEIRA_grafico" localSheetId="6">FINANCEIRA</definedName>
    <definedName name="FINANCEIRA_grafico" localSheetId="7">FINANCEIRA</definedName>
    <definedName name="FINANCEIRA_grafico" localSheetId="4">FINANCEIRA</definedName>
    <definedName name="FINANCEIRA_grafico" localSheetId="3">FINANCEIRA</definedName>
    <definedName name="FINANCEIRA_grafico" localSheetId="17">FINANCEIRA</definedName>
    <definedName name="FINANCEIRA_grafico" localSheetId="19">FINANCEIRA</definedName>
    <definedName name="FINANCEIRA_grafico" localSheetId="24">FINANCEIRA</definedName>
    <definedName name="FINANCEIRA_grafico" localSheetId="2">FINANCEIRA</definedName>
    <definedName name="FINANCEIRA_grafico" localSheetId="13">FINANCEIRA</definedName>
    <definedName name="FINANCEIRA_grafico" localSheetId="20">FINANCEIRA</definedName>
    <definedName name="FINANCEIRA_grafico" localSheetId="29">FINANCEIRA</definedName>
    <definedName name="FINANCEIRA_grafico" localSheetId="28">FINANCEIRA</definedName>
    <definedName name="FINANCEIRA_grafico" localSheetId="27">FINANCEIRA</definedName>
    <definedName name="FINANCEIRA_grafico" localSheetId="26">FINANCEIRA</definedName>
    <definedName name="FINANCEIRA_grafico" localSheetId="0">FINANCEIRA</definedName>
    <definedName name="FINANCEIRA_grafico" localSheetId="15">FINANCEIRA</definedName>
    <definedName name="FINANCEIRA_grafico" localSheetId="8">FINANCEIRA</definedName>
    <definedName name="FINANCEIRA_grafico" localSheetId="11">FINANCEIRA</definedName>
    <definedName name="FINANCEIRA_grafico" localSheetId="21">FINANCEIRA</definedName>
    <definedName name="FINANCEIRA_grafico">FINANCEIRA</definedName>
    <definedName name="FINANCEIRAPT_grafico" localSheetId="10">FINANCEIRAPT</definedName>
    <definedName name="FINANCEIRAPT_grafico" localSheetId="16">FINANCEIRAPT</definedName>
    <definedName name="FINANCEIRAPT_grafico" localSheetId="6">FINANCEIRAPT</definedName>
    <definedName name="FINANCEIRAPT_grafico" localSheetId="7">FINANCEIRAPT</definedName>
    <definedName name="FINANCEIRAPT_grafico" localSheetId="4">FINANCEIRAPT</definedName>
    <definedName name="FINANCEIRAPT_grafico" localSheetId="3">FINANCEIRAPT</definedName>
    <definedName name="FINANCEIRAPT_grafico" localSheetId="17">FINANCEIRAPT</definedName>
    <definedName name="FINANCEIRAPT_grafico" localSheetId="19">FINANCEIRAPT</definedName>
    <definedName name="FINANCEIRAPT_grafico" localSheetId="24">FINANCEIRAPT</definedName>
    <definedName name="FINANCEIRAPT_grafico" localSheetId="2">FINANCEIRAPT</definedName>
    <definedName name="FINANCEIRAPT_grafico" localSheetId="13">FINANCEIRAPT</definedName>
    <definedName name="FINANCEIRAPT_grafico" localSheetId="20">FINANCEIRAPT</definedName>
    <definedName name="FINANCEIRAPT_grafico" localSheetId="29">FINANCEIRAPT</definedName>
    <definedName name="FINANCEIRAPT_grafico" localSheetId="28">FINANCEIRAPT</definedName>
    <definedName name="FINANCEIRAPT_grafico" localSheetId="27">FINANCEIRAPT</definedName>
    <definedName name="FINANCEIRAPT_grafico" localSheetId="26">FINANCEIRAPT</definedName>
    <definedName name="FINANCEIRAPT_grafico" localSheetId="0">FINANCEIRAPT</definedName>
    <definedName name="FINANCEIRAPT_grafico" localSheetId="15">FINANCEIRAPT</definedName>
    <definedName name="FINANCEIRAPT_grafico" localSheetId="8">FINANCEIRAPT</definedName>
    <definedName name="FINANCEIRAPT_grafico" localSheetId="11">FINANCEIRAPT</definedName>
    <definedName name="FINANCEIRAPT_grafico" localSheetId="21">FINANCEIRAPT</definedName>
    <definedName name="FINANCEIRAPT_grafico">FINANCEIRAPT</definedName>
    <definedName name="FREE_FLOATENG_grafico" localSheetId="10">FREE_FLOATENG</definedName>
    <definedName name="FREE_FLOATENG_grafico" localSheetId="16">FREE_FLOATENG</definedName>
    <definedName name="FREE_FLOATENG_grafico" localSheetId="6">FREE_FLOATENG</definedName>
    <definedName name="FREE_FLOATENG_grafico" localSheetId="7">FREE_FLOATENG</definedName>
    <definedName name="FREE_FLOATENG_grafico" localSheetId="4">FREE_FLOATENG</definedName>
    <definedName name="FREE_FLOATENG_grafico" localSheetId="3">FREE_FLOATENG</definedName>
    <definedName name="FREE_FLOATENG_grafico" localSheetId="17">FREE_FLOATENG</definedName>
    <definedName name="FREE_FLOATENG_grafico" localSheetId="19">FREE_FLOATENG</definedName>
    <definedName name="FREE_FLOATENG_grafico" localSheetId="24">FREE_FLOATENG</definedName>
    <definedName name="FREE_FLOATENG_grafico" localSheetId="2">FREE_FLOATENG</definedName>
    <definedName name="FREE_FLOATENG_grafico" localSheetId="13">FREE_FLOATENG</definedName>
    <definedName name="FREE_FLOATENG_grafico" localSheetId="20">FREE_FLOATENG</definedName>
    <definedName name="FREE_FLOATENG_grafico" localSheetId="29">FREE_FLOATENG</definedName>
    <definedName name="FREE_FLOATENG_grafico" localSheetId="28">FREE_FLOATENG</definedName>
    <definedName name="FREE_FLOATENG_grafico" localSheetId="27">FREE_FLOATENG</definedName>
    <definedName name="FREE_FLOATENG_grafico" localSheetId="26">FREE_FLOATENG</definedName>
    <definedName name="FREE_FLOATENG_grafico" localSheetId="0">FREE_FLOATENG</definedName>
    <definedName name="FREE_FLOATENG_grafico" localSheetId="15">FREE_FLOATENG</definedName>
    <definedName name="FREE_FLOATENG_grafico" localSheetId="8">FREE_FLOATENG</definedName>
    <definedName name="FREE_FLOATENG_grafico" localSheetId="11">FREE_FLOATENG</definedName>
    <definedName name="FREE_FLOATENG_grafico" localSheetId="21">FREE_FLOATENG</definedName>
    <definedName name="FREE_FLOATENG_grafico">FREE_FLOATENG</definedName>
    <definedName name="FREE_FLOATPT_grafico" localSheetId="10">FREE_FLOATPT</definedName>
    <definedName name="FREE_FLOATPT_grafico" localSheetId="16">FREE_FLOATPT</definedName>
    <definedName name="FREE_FLOATPT_grafico" localSheetId="6">FREE_FLOATPT</definedName>
    <definedName name="FREE_FLOATPT_grafico" localSheetId="7">FREE_FLOATPT</definedName>
    <definedName name="FREE_FLOATPT_grafico" localSheetId="4">FREE_FLOATPT</definedName>
    <definedName name="FREE_FLOATPT_grafico" localSheetId="3">FREE_FLOATPT</definedName>
    <definedName name="FREE_FLOATPT_grafico" localSheetId="17">FREE_FLOATPT</definedName>
    <definedName name="FREE_FLOATPT_grafico" localSheetId="19">FREE_FLOATPT</definedName>
    <definedName name="FREE_FLOATPT_grafico" localSheetId="24">FREE_FLOATPT</definedName>
    <definedName name="FREE_FLOATPT_grafico" localSheetId="2">FREE_FLOATPT</definedName>
    <definedName name="FREE_FLOATPT_grafico" localSheetId="13">FREE_FLOATPT</definedName>
    <definedName name="FREE_FLOATPT_grafico" localSheetId="20">FREE_FLOATPT</definedName>
    <definedName name="FREE_FLOATPT_grafico" localSheetId="29">FREE_FLOATPT</definedName>
    <definedName name="FREE_FLOATPT_grafico" localSheetId="28">FREE_FLOATPT</definedName>
    <definedName name="FREE_FLOATPT_grafico" localSheetId="27">FREE_FLOATPT</definedName>
    <definedName name="FREE_FLOATPT_grafico" localSheetId="26">FREE_FLOATPT</definedName>
    <definedName name="FREE_FLOATPT_grafico" localSheetId="0">FREE_FLOATPT</definedName>
    <definedName name="FREE_FLOATPT_grafico" localSheetId="15">FREE_FLOATPT</definedName>
    <definedName name="FREE_FLOATPT_grafico" localSheetId="8">FREE_FLOATPT</definedName>
    <definedName name="FREE_FLOATPT_grafico" localSheetId="11">FREE_FLOATPT</definedName>
    <definedName name="FREE_FLOATPT_grafico" localSheetId="21">FREE_FLOATPT</definedName>
    <definedName name="FREE_FLOATPT_grafico">FREE_FLOATPT</definedName>
    <definedName name="FREE_FLOT_tabela">#REF!</definedName>
    <definedName name="IMOBILIARIO_grafico" localSheetId="10">IMOBILIARIO</definedName>
    <definedName name="IMOBILIARIO_grafico" localSheetId="16">IMOBILIARIO</definedName>
    <definedName name="IMOBILIARIO_grafico" localSheetId="6">IMOBILIARIO</definedName>
    <definedName name="IMOBILIARIO_grafico" localSheetId="7">IMOBILIARIO</definedName>
    <definedName name="IMOBILIARIO_grafico" localSheetId="4">IMOBILIARIO</definedName>
    <definedName name="IMOBILIARIO_grafico" localSheetId="3">IMOBILIARIO</definedName>
    <definedName name="IMOBILIARIO_grafico" localSheetId="17">IMOBILIARIO</definedName>
    <definedName name="IMOBILIARIO_grafico" localSheetId="19">IMOBILIARIO</definedName>
    <definedName name="IMOBILIARIO_grafico" localSheetId="24">IMOBILIARIO</definedName>
    <definedName name="IMOBILIARIO_grafico" localSheetId="2">IMOBILIARIO</definedName>
    <definedName name="IMOBILIARIO_grafico" localSheetId="13">IMOBILIARIO</definedName>
    <definedName name="IMOBILIARIO_grafico" localSheetId="20">IMOBILIARIO</definedName>
    <definedName name="IMOBILIARIO_grafico" localSheetId="29">IMOBILIARIO</definedName>
    <definedName name="IMOBILIARIO_grafico" localSheetId="28">IMOBILIARIO</definedName>
    <definedName name="IMOBILIARIO_grafico" localSheetId="27">IMOBILIARIO</definedName>
    <definedName name="IMOBILIARIO_grafico" localSheetId="26">IMOBILIARIO</definedName>
    <definedName name="IMOBILIARIO_grafico" localSheetId="0">IMOBILIARIO</definedName>
    <definedName name="IMOBILIARIO_grafico" localSheetId="15">IMOBILIARIO</definedName>
    <definedName name="IMOBILIARIO_grafico" localSheetId="8">IMOBILIARIO</definedName>
    <definedName name="IMOBILIARIO_grafico" localSheetId="11">IMOBILIARIO</definedName>
    <definedName name="IMOBILIARIO_grafico" localSheetId="21">IMOBILIARIO</definedName>
    <definedName name="IMOBILIARIO_grafico">IMOBILIARIO</definedName>
    <definedName name="IMOBILIARIOPT_grafico" localSheetId="10">IMOBILIARIOPT</definedName>
    <definedName name="IMOBILIARIOPT_grafico" localSheetId="16">IMOBILIARIOPT</definedName>
    <definedName name="IMOBILIARIOPT_grafico" localSheetId="6">IMOBILIARIOPT</definedName>
    <definedName name="IMOBILIARIOPT_grafico" localSheetId="7">IMOBILIARIOPT</definedName>
    <definedName name="IMOBILIARIOPT_grafico" localSheetId="4">IMOBILIARIOPT</definedName>
    <definedName name="IMOBILIARIOPT_grafico" localSheetId="3">IMOBILIARIOPT</definedName>
    <definedName name="IMOBILIARIOPT_grafico" localSheetId="17">IMOBILIARIOPT</definedName>
    <definedName name="IMOBILIARIOPT_grafico" localSheetId="19">IMOBILIARIOPT</definedName>
    <definedName name="IMOBILIARIOPT_grafico" localSheetId="24">IMOBILIARIOPT</definedName>
    <definedName name="IMOBILIARIOPT_grafico" localSheetId="2">IMOBILIARIOPT</definedName>
    <definedName name="IMOBILIARIOPT_grafico" localSheetId="13">IMOBILIARIOPT</definedName>
    <definedName name="IMOBILIARIOPT_grafico" localSheetId="20">IMOBILIARIOPT</definedName>
    <definedName name="IMOBILIARIOPT_grafico" localSheetId="29">IMOBILIARIOPT</definedName>
    <definedName name="IMOBILIARIOPT_grafico" localSheetId="28">IMOBILIARIOPT</definedName>
    <definedName name="IMOBILIARIOPT_grafico" localSheetId="27">IMOBILIARIOPT</definedName>
    <definedName name="IMOBILIARIOPT_grafico" localSheetId="26">IMOBILIARIOPT</definedName>
    <definedName name="IMOBILIARIOPT_grafico" localSheetId="0">IMOBILIARIOPT</definedName>
    <definedName name="IMOBILIARIOPT_grafico" localSheetId="15">IMOBILIARIOPT</definedName>
    <definedName name="IMOBILIARIOPT_grafico" localSheetId="8">IMOBILIARIOPT</definedName>
    <definedName name="IMOBILIARIOPT_grafico" localSheetId="11">IMOBILIARIOPT</definedName>
    <definedName name="IMOBILIARIOPT_grafico" localSheetId="21">IMOBILIARIOPT</definedName>
    <definedName name="IMOBILIARIOPT_grafico">IMOBILIARIOPT</definedName>
    <definedName name="Indicadores" localSheetId="52">#REF!</definedName>
    <definedName name="Indicadores" localSheetId="40">#REF!</definedName>
    <definedName name="Indicadores" localSheetId="36">#REF!</definedName>
    <definedName name="Indicadores" localSheetId="37">#REF!</definedName>
    <definedName name="Indicadores" localSheetId="38">#REF!</definedName>
    <definedName name="Indicadores" localSheetId="39">#REF!</definedName>
    <definedName name="LOAN_grafico" localSheetId="10">LOAN</definedName>
    <definedName name="LOAN_grafico" localSheetId="16">LOAN</definedName>
    <definedName name="LOAN_grafico" localSheetId="6">LOAN</definedName>
    <definedName name="LOAN_grafico" localSheetId="7">LOAN</definedName>
    <definedName name="LOAN_grafico" localSheetId="4">LOAN</definedName>
    <definedName name="LOAN_grafico" localSheetId="3">LOAN</definedName>
    <definedName name="LOAN_grafico" localSheetId="17">LOAN</definedName>
    <definedName name="LOAN_grafico" localSheetId="19">LOAN</definedName>
    <definedName name="LOAN_grafico" localSheetId="24">LOAN</definedName>
    <definedName name="LOAN_grafico" localSheetId="2">LOAN</definedName>
    <definedName name="LOAN_grafico" localSheetId="13">LOAN</definedName>
    <definedName name="LOAN_grafico" localSheetId="20">LOAN</definedName>
    <definedName name="LOAN_grafico" localSheetId="29">LOAN</definedName>
    <definedName name="LOAN_grafico" localSheetId="28">LOAN</definedName>
    <definedName name="LOAN_grafico" localSheetId="27">LOAN</definedName>
    <definedName name="LOAN_grafico" localSheetId="26">LOAN</definedName>
    <definedName name="LOAN_grafico" localSheetId="0">LOAN</definedName>
    <definedName name="LOAN_grafico" localSheetId="15">LOAN</definedName>
    <definedName name="LOAN_grafico" localSheetId="8">LOAN</definedName>
    <definedName name="LOAN_grafico" localSheetId="11">LOAN</definedName>
    <definedName name="LOAN_grafico" localSheetId="21">LOAN</definedName>
    <definedName name="LOAN_grafico">LOAN</definedName>
    <definedName name="LOANPT_grafico" localSheetId="10">LOANPT</definedName>
    <definedName name="LOANPT_grafico" localSheetId="16">LOANPT</definedName>
    <definedName name="LOANPT_grafico" localSheetId="6">LOANPT</definedName>
    <definedName name="LOANPT_grafico" localSheetId="7">LOANPT</definedName>
    <definedName name="LOANPT_grafico" localSheetId="4">LOANPT</definedName>
    <definedName name="LOANPT_grafico" localSheetId="3">LOANPT</definedName>
    <definedName name="LOANPT_grafico" localSheetId="17">LOANPT</definedName>
    <definedName name="LOANPT_grafico" localSheetId="19">LOANPT</definedName>
    <definedName name="LOANPT_grafico" localSheetId="24">LOANPT</definedName>
    <definedName name="LOANPT_grafico" localSheetId="2">LOANPT</definedName>
    <definedName name="LOANPT_grafico" localSheetId="13">LOANPT</definedName>
    <definedName name="LOANPT_grafico" localSheetId="20">LOANPT</definedName>
    <definedName name="LOANPT_grafico" localSheetId="29">LOANPT</definedName>
    <definedName name="LOANPT_grafico" localSheetId="28">LOANPT</definedName>
    <definedName name="LOANPT_grafico" localSheetId="27">LOANPT</definedName>
    <definedName name="LOANPT_grafico" localSheetId="26">LOANPT</definedName>
    <definedName name="LOANPT_grafico" localSheetId="0">LOANPT</definedName>
    <definedName name="LOANPT_grafico" localSheetId="15">LOANPT</definedName>
    <definedName name="LOANPT_grafico" localSheetId="8">LOANPT</definedName>
    <definedName name="LOANPT_grafico" localSheetId="11">LOANPT</definedName>
    <definedName name="LOANPT_grafico" localSheetId="21">LOANPT</definedName>
    <definedName name="LOANPT_grafico">LOANPT</definedName>
    <definedName name="MARGEM_FINANCEIRA_tabela">#REF!</definedName>
    <definedName name="NEGOCIOS_grafico" localSheetId="10">NEGOCIOS</definedName>
    <definedName name="NEGOCIOS_grafico" localSheetId="16">NEGOCIOS</definedName>
    <definedName name="NEGOCIOS_grafico" localSheetId="6">NEGOCIOS</definedName>
    <definedName name="NEGOCIOS_grafico" localSheetId="7">NEGOCIOS</definedName>
    <definedName name="NEGOCIOS_grafico" localSheetId="4">NEGOCIOS</definedName>
    <definedName name="NEGOCIOS_grafico" localSheetId="3">NEGOCIOS</definedName>
    <definedName name="NEGOCIOS_grafico" localSheetId="17">NEGOCIOS</definedName>
    <definedName name="NEGOCIOS_grafico" localSheetId="19">NEGOCIOS</definedName>
    <definedName name="NEGOCIOS_grafico" localSheetId="24">NEGOCIOS</definedName>
    <definedName name="NEGOCIOS_grafico" localSheetId="2">NEGOCIOS</definedName>
    <definedName name="NEGOCIOS_grafico" localSheetId="13">NEGOCIOS</definedName>
    <definedName name="NEGOCIOS_grafico" localSheetId="20">NEGOCIOS</definedName>
    <definedName name="NEGOCIOS_grafico" localSheetId="29">NEGOCIOS</definedName>
    <definedName name="NEGOCIOS_grafico" localSheetId="28">NEGOCIOS</definedName>
    <definedName name="NEGOCIOS_grafico" localSheetId="27">NEGOCIOS</definedName>
    <definedName name="NEGOCIOS_grafico" localSheetId="26">NEGOCIOS</definedName>
    <definedName name="NEGOCIOS_grafico" localSheetId="0">NEGOCIOS</definedName>
    <definedName name="NEGOCIOS_grafico" localSheetId="15">NEGOCIOS</definedName>
    <definedName name="NEGOCIOS_grafico" localSheetId="8">NEGOCIOS</definedName>
    <definedName name="NEGOCIOS_grafico" localSheetId="11">NEGOCIOS</definedName>
    <definedName name="NEGOCIOS_grafico" localSheetId="21">NEGOCIOS</definedName>
    <definedName name="NEGOCIOS_grafico">NEGOCIOS</definedName>
    <definedName name="NPL_FORMATION_grafico" localSheetId="10">NPL_FORMATION</definedName>
    <definedName name="NPL_FORMATION_grafico" localSheetId="16">NPL_FORMATION</definedName>
    <definedName name="NPL_FORMATION_grafico" localSheetId="6">NPL_FORMATION</definedName>
    <definedName name="NPL_FORMATION_grafico" localSheetId="7">NPL_FORMATION</definedName>
    <definedName name="NPL_FORMATION_grafico" localSheetId="4">NPL_FORMATION</definedName>
    <definedName name="NPL_FORMATION_grafico" localSheetId="3">NPL_FORMATION</definedName>
    <definedName name="NPL_FORMATION_grafico" localSheetId="17">NPL_FORMATION</definedName>
    <definedName name="NPL_FORMATION_grafico" localSheetId="19">NPL_FORMATION</definedName>
    <definedName name="NPL_FORMATION_grafico" localSheetId="24">NPL_FORMATION</definedName>
    <definedName name="NPL_FORMATION_grafico" localSheetId="2">NPL_FORMATION</definedName>
    <definedName name="NPL_FORMATION_grafico" localSheetId="13">NPL_FORMATION</definedName>
    <definedName name="NPL_FORMATION_grafico" localSheetId="20">NPL_FORMATION</definedName>
    <definedName name="NPL_FORMATION_grafico" localSheetId="29">NPL_FORMATION</definedName>
    <definedName name="NPL_FORMATION_grafico" localSheetId="28">NPL_FORMATION</definedName>
    <definedName name="NPL_FORMATION_grafico" localSheetId="27">NPL_FORMATION</definedName>
    <definedName name="NPL_FORMATION_grafico" localSheetId="26">NPL_FORMATION</definedName>
    <definedName name="NPL_FORMATION_grafico" localSheetId="0">NPL_FORMATION</definedName>
    <definedName name="NPL_FORMATION_grafico" localSheetId="15">NPL_FORMATION</definedName>
    <definedName name="NPL_FORMATION_grafico" localSheetId="8">NPL_FORMATION</definedName>
    <definedName name="NPL_FORMATION_grafico" localSheetId="11">NPL_FORMATION</definedName>
    <definedName name="NPL_FORMATION_grafico" localSheetId="21">NPL_FORMATION</definedName>
    <definedName name="NPL_FORMATION_grafico">NPL_FORMATION</definedName>
    <definedName name="NPL_FORMATIONPT_grafico" localSheetId="10">NPL_FORMATIONPT</definedName>
    <definedName name="NPL_FORMATIONPT_grafico" localSheetId="16">NPL_FORMATIONPT</definedName>
    <definedName name="NPL_FORMATIONPT_grafico" localSheetId="6">NPL_FORMATIONPT</definedName>
    <definedName name="NPL_FORMATIONPT_grafico" localSheetId="7">NPL_FORMATIONPT</definedName>
    <definedName name="NPL_FORMATIONPT_grafico" localSheetId="4">NPL_FORMATIONPT</definedName>
    <definedName name="NPL_FORMATIONPT_grafico" localSheetId="3">NPL_FORMATIONPT</definedName>
    <definedName name="NPL_FORMATIONPT_grafico" localSheetId="17">NPL_FORMATIONPT</definedName>
    <definedName name="NPL_FORMATIONPT_grafico" localSheetId="19">NPL_FORMATIONPT</definedName>
    <definedName name="NPL_FORMATIONPT_grafico" localSheetId="24">NPL_FORMATIONPT</definedName>
    <definedName name="NPL_FORMATIONPT_grafico" localSheetId="2">NPL_FORMATIONPT</definedName>
    <definedName name="NPL_FORMATIONPT_grafico" localSheetId="13">NPL_FORMATIONPT</definedName>
    <definedName name="NPL_FORMATIONPT_grafico" localSheetId="20">NPL_FORMATIONPT</definedName>
    <definedName name="NPL_FORMATIONPT_grafico" localSheetId="29">NPL_FORMATIONPT</definedName>
    <definedName name="NPL_FORMATIONPT_grafico" localSheetId="28">NPL_FORMATIONPT</definedName>
    <definedName name="NPL_FORMATIONPT_grafico" localSheetId="27">NPL_FORMATIONPT</definedName>
    <definedName name="NPL_FORMATIONPT_grafico" localSheetId="26">NPL_FORMATIONPT</definedName>
    <definedName name="NPL_FORMATIONPT_grafico" localSheetId="0">NPL_FORMATIONPT</definedName>
    <definedName name="NPL_FORMATIONPT_grafico" localSheetId="15">NPL_FORMATIONPT</definedName>
    <definedName name="NPL_FORMATIONPT_grafico" localSheetId="8">NPL_FORMATIONPT</definedName>
    <definedName name="NPL_FORMATIONPT_grafico" localSheetId="11">NPL_FORMATIONPT</definedName>
    <definedName name="NPL_FORMATIONPT_grafico" localSheetId="21">NPL_FORMATIONPT</definedName>
    <definedName name="NPL_FORMATIONPT_grafico">NPL_FORMATIONPT</definedName>
    <definedName name="OUTRAS_DESPESAS_tabela">#REF!</definedName>
    <definedName name="RECURSOS_tabela">#REF!</definedName>
    <definedName name="RENEGOTIATED_LOAN_grafico" localSheetId="10">RENEGOTIATED_LOAN</definedName>
    <definedName name="RENEGOTIATED_LOAN_grafico" localSheetId="16">RENEGOTIATED_LOAN</definedName>
    <definedName name="RENEGOTIATED_LOAN_grafico" localSheetId="6">RENEGOTIATED_LOAN</definedName>
    <definedName name="RENEGOTIATED_LOAN_grafico" localSheetId="7">RENEGOTIATED_LOAN</definedName>
    <definedName name="RENEGOTIATED_LOAN_grafico" localSheetId="4">RENEGOTIATED_LOAN</definedName>
    <definedName name="RENEGOTIATED_LOAN_grafico" localSheetId="3">RENEGOTIATED_LOAN</definedName>
    <definedName name="RENEGOTIATED_LOAN_grafico" localSheetId="17">RENEGOTIATED_LOAN</definedName>
    <definedName name="RENEGOTIATED_LOAN_grafico" localSheetId="19">RENEGOTIATED_LOAN</definedName>
    <definedName name="RENEGOTIATED_LOAN_grafico" localSheetId="24">RENEGOTIATED_LOAN</definedName>
    <definedName name="RENEGOTIATED_LOAN_grafico" localSheetId="2">RENEGOTIATED_LOAN</definedName>
    <definedName name="RENEGOTIATED_LOAN_grafico" localSheetId="13">RENEGOTIATED_LOAN</definedName>
    <definedName name="RENEGOTIATED_LOAN_grafico" localSheetId="20">RENEGOTIATED_LOAN</definedName>
    <definedName name="RENEGOTIATED_LOAN_grafico" localSheetId="29">RENEGOTIATED_LOAN</definedName>
    <definedName name="RENEGOTIATED_LOAN_grafico" localSheetId="28">RENEGOTIATED_LOAN</definedName>
    <definedName name="RENEGOTIATED_LOAN_grafico" localSheetId="27">RENEGOTIATED_LOAN</definedName>
    <definedName name="RENEGOTIATED_LOAN_grafico" localSheetId="26">RENEGOTIATED_LOAN</definedName>
    <definedName name="RENEGOTIATED_LOAN_grafico" localSheetId="0">RENEGOTIATED_LOAN</definedName>
    <definedName name="RENEGOTIATED_LOAN_grafico" localSheetId="15">RENEGOTIATED_LOAN</definedName>
    <definedName name="RENEGOTIATED_LOAN_grafico" localSheetId="8">RENEGOTIATED_LOAN</definedName>
    <definedName name="RENEGOTIATED_LOAN_grafico" localSheetId="11">RENEGOTIATED_LOAN</definedName>
    <definedName name="RENEGOTIATED_LOAN_grafico" localSheetId="21">RENEGOTIATED_LOAN</definedName>
    <definedName name="RENEGOTIATED_LOAN_grafico">RENEGOTIATED_LOAN</definedName>
    <definedName name="RENEGOTIATED_LOAN2_grafico" localSheetId="10">RENEGOTIATED_LOAN2</definedName>
    <definedName name="RENEGOTIATED_LOAN2_grafico" localSheetId="16">RENEGOTIATED_LOAN2</definedName>
    <definedName name="RENEGOTIATED_LOAN2_grafico" localSheetId="6">RENEGOTIATED_LOAN2</definedName>
    <definedName name="RENEGOTIATED_LOAN2_grafico" localSheetId="7">RENEGOTIATED_LOAN2</definedName>
    <definedName name="RENEGOTIATED_LOAN2_grafico" localSheetId="4">RENEGOTIATED_LOAN2</definedName>
    <definedName name="RENEGOTIATED_LOAN2_grafico" localSheetId="3">RENEGOTIATED_LOAN2</definedName>
    <definedName name="RENEGOTIATED_LOAN2_grafico" localSheetId="17">RENEGOTIATED_LOAN2</definedName>
    <definedName name="RENEGOTIATED_LOAN2_grafico" localSheetId="19">RENEGOTIATED_LOAN2</definedName>
    <definedName name="RENEGOTIATED_LOAN2_grafico" localSheetId="24">RENEGOTIATED_LOAN2</definedName>
    <definedName name="RENEGOTIATED_LOAN2_grafico" localSheetId="2">RENEGOTIATED_LOAN2</definedName>
    <definedName name="RENEGOTIATED_LOAN2_grafico" localSheetId="13">RENEGOTIATED_LOAN2</definedName>
    <definedName name="RENEGOTIATED_LOAN2_grafico" localSheetId="20">RENEGOTIATED_LOAN2</definedName>
    <definedName name="RENEGOTIATED_LOAN2_grafico" localSheetId="29">RENEGOTIATED_LOAN2</definedName>
    <definedName name="RENEGOTIATED_LOAN2_grafico" localSheetId="28">RENEGOTIATED_LOAN2</definedName>
    <definedName name="RENEGOTIATED_LOAN2_grafico" localSheetId="27">RENEGOTIATED_LOAN2</definedName>
    <definedName name="RENEGOTIATED_LOAN2_grafico" localSheetId="26">RENEGOTIATED_LOAN2</definedName>
    <definedName name="RENEGOTIATED_LOAN2_grafico" localSheetId="0">RENEGOTIATED_LOAN2</definedName>
    <definedName name="RENEGOTIATED_LOAN2_grafico" localSheetId="15">RENEGOTIATED_LOAN2</definedName>
    <definedName name="RENEGOTIATED_LOAN2_grafico" localSheetId="8">RENEGOTIATED_LOAN2</definedName>
    <definedName name="RENEGOTIATED_LOAN2_grafico" localSheetId="11">RENEGOTIATED_LOAN2</definedName>
    <definedName name="RENEGOTIATED_LOAN2_grafico" localSheetId="21">RENEGOTIATED_LOAN2</definedName>
    <definedName name="RENEGOTIATED_LOAN2_grafico">RENEGOTIATED_LOAN2</definedName>
    <definedName name="RENEGOTIATED_LOAN2PT_grafico" localSheetId="10">RENEGOTIATED_LOAN2PT</definedName>
    <definedName name="RENEGOTIATED_LOAN2PT_grafico" localSheetId="16">RENEGOTIATED_LOAN2PT</definedName>
    <definedName name="RENEGOTIATED_LOAN2PT_grafico" localSheetId="6">RENEGOTIATED_LOAN2PT</definedName>
    <definedName name="RENEGOTIATED_LOAN2PT_grafico" localSheetId="7">RENEGOTIATED_LOAN2PT</definedName>
    <definedName name="RENEGOTIATED_LOAN2PT_grafico" localSheetId="4">RENEGOTIATED_LOAN2PT</definedName>
    <definedName name="RENEGOTIATED_LOAN2PT_grafico" localSheetId="3">RENEGOTIATED_LOAN2PT</definedName>
    <definedName name="RENEGOTIATED_LOAN2PT_grafico" localSheetId="17">RENEGOTIATED_LOAN2PT</definedName>
    <definedName name="RENEGOTIATED_LOAN2PT_grafico" localSheetId="19">RENEGOTIATED_LOAN2PT</definedName>
    <definedName name="RENEGOTIATED_LOAN2PT_grafico" localSheetId="24">RENEGOTIATED_LOAN2PT</definedName>
    <definedName name="RENEGOTIATED_LOAN2PT_grafico" localSheetId="2">RENEGOTIATED_LOAN2PT</definedName>
    <definedName name="RENEGOTIATED_LOAN2PT_grafico" localSheetId="13">RENEGOTIATED_LOAN2PT</definedName>
    <definedName name="RENEGOTIATED_LOAN2PT_grafico" localSheetId="20">RENEGOTIATED_LOAN2PT</definedName>
    <definedName name="RENEGOTIATED_LOAN2PT_grafico" localSheetId="29">RENEGOTIATED_LOAN2PT</definedName>
    <definedName name="RENEGOTIATED_LOAN2PT_grafico" localSheetId="28">RENEGOTIATED_LOAN2PT</definedName>
    <definedName name="RENEGOTIATED_LOAN2PT_grafico" localSheetId="27">RENEGOTIATED_LOAN2PT</definedName>
    <definedName name="RENEGOTIATED_LOAN2PT_grafico" localSheetId="26">RENEGOTIATED_LOAN2PT</definedName>
    <definedName name="RENEGOTIATED_LOAN2PT_grafico" localSheetId="0">RENEGOTIATED_LOAN2PT</definedName>
    <definedName name="RENEGOTIATED_LOAN2PT_grafico" localSheetId="15">RENEGOTIATED_LOAN2PT</definedName>
    <definedName name="RENEGOTIATED_LOAN2PT_grafico" localSheetId="8">RENEGOTIATED_LOAN2PT</definedName>
    <definedName name="RENEGOTIATED_LOAN2PT_grafico" localSheetId="11">RENEGOTIATED_LOAN2PT</definedName>
    <definedName name="RENEGOTIATED_LOAN2PT_grafico" localSheetId="21">RENEGOTIATED_LOAN2PT</definedName>
    <definedName name="RENEGOTIATED_LOAN2PT_grafico">RENEGOTIATED_LOAN2PT</definedName>
    <definedName name="RENEGOTIATED_LOANPT_grafico" localSheetId="10">RENEGOTIATED_LOANPT</definedName>
    <definedName name="RENEGOTIATED_LOANPT_grafico" localSheetId="16">RENEGOTIATED_LOANPT</definedName>
    <definedName name="RENEGOTIATED_LOANPT_grafico" localSheetId="6">RENEGOTIATED_LOANPT</definedName>
    <definedName name="RENEGOTIATED_LOANPT_grafico" localSheetId="7">RENEGOTIATED_LOANPT</definedName>
    <definedName name="RENEGOTIATED_LOANPT_grafico" localSheetId="4">RENEGOTIATED_LOANPT</definedName>
    <definedName name="RENEGOTIATED_LOANPT_grafico" localSheetId="3">RENEGOTIATED_LOANPT</definedName>
    <definedName name="RENEGOTIATED_LOANPT_grafico" localSheetId="17">RENEGOTIATED_LOANPT</definedName>
    <definedName name="RENEGOTIATED_LOANPT_grafico" localSheetId="19">RENEGOTIATED_LOANPT</definedName>
    <definedName name="RENEGOTIATED_LOANPT_grafico" localSheetId="24">RENEGOTIATED_LOANPT</definedName>
    <definedName name="RENEGOTIATED_LOANPT_grafico" localSheetId="2">RENEGOTIATED_LOANPT</definedName>
    <definedName name="RENEGOTIATED_LOANPT_grafico" localSheetId="13">RENEGOTIATED_LOANPT</definedName>
    <definedName name="RENEGOTIATED_LOANPT_grafico" localSheetId="20">RENEGOTIATED_LOANPT</definedName>
    <definedName name="RENEGOTIATED_LOANPT_grafico" localSheetId="29">RENEGOTIATED_LOANPT</definedName>
    <definedName name="RENEGOTIATED_LOANPT_grafico" localSheetId="28">RENEGOTIATED_LOANPT</definedName>
    <definedName name="RENEGOTIATED_LOANPT_grafico" localSheetId="27">RENEGOTIATED_LOANPT</definedName>
    <definedName name="RENEGOTIATED_LOANPT_grafico" localSheetId="26">RENEGOTIATED_LOANPT</definedName>
    <definedName name="RENEGOTIATED_LOANPT_grafico" localSheetId="0">RENEGOTIATED_LOANPT</definedName>
    <definedName name="RENEGOTIATED_LOANPT_grafico" localSheetId="15">RENEGOTIATED_LOANPT</definedName>
    <definedName name="RENEGOTIATED_LOANPT_grafico" localSheetId="8">RENEGOTIATED_LOANPT</definedName>
    <definedName name="RENEGOTIATED_LOANPT_grafico" localSheetId="11">RENEGOTIATED_LOANPT</definedName>
    <definedName name="RENEGOTIATED_LOANPT_grafico" localSheetId="21">RENEGOTIATED_LOANPT</definedName>
    <definedName name="RENEGOTIATED_LOANPT_grafico">RENEGOTIATED_LOANPT</definedName>
    <definedName name="tabela2">#REF!</definedName>
    <definedName name="tabela22222">#REF!</definedName>
    <definedName name="tabela3">#REF!</definedName>
    <definedName name="TESTE" localSheetId="10">BIS_RATIO</definedName>
    <definedName name="TESTE" localSheetId="16">BIS_RATIO</definedName>
    <definedName name="TESTE" localSheetId="6">BIS_RATIO</definedName>
    <definedName name="TESTE" localSheetId="7">BIS_RATIO</definedName>
    <definedName name="TESTE" localSheetId="4">BIS_RATIO</definedName>
    <definedName name="TESTE" localSheetId="3">BIS_RATIO</definedName>
    <definedName name="TESTE" localSheetId="17">BIS_RATIO</definedName>
    <definedName name="TESTE" localSheetId="19">BIS_RATIO</definedName>
    <definedName name="TESTE" localSheetId="24">BIS_RATIO</definedName>
    <definedName name="TESTE" localSheetId="2">BIS_RATIO</definedName>
    <definedName name="TESTE" localSheetId="13">BIS_RATIO</definedName>
    <definedName name="TESTE" localSheetId="20">BIS_RATIO</definedName>
    <definedName name="TESTE" localSheetId="29">BIS_RATIO</definedName>
    <definedName name="TESTE" localSheetId="28">BIS_RATIO</definedName>
    <definedName name="TESTE" localSheetId="27">BIS_RATIO</definedName>
    <definedName name="TESTE" localSheetId="26">BIS_RATIO</definedName>
    <definedName name="TESTE" localSheetId="0">BIS_RATIO</definedName>
    <definedName name="TESTE" localSheetId="15">BIS_RATIO</definedName>
    <definedName name="TESTE" localSheetId="8">BIS_RATIO</definedName>
    <definedName name="TESTE" localSheetId="11">BIS_RATIO</definedName>
    <definedName name="TESTE" localSheetId="21">BIS_RATIO</definedName>
    <definedName name="TESTE">BIS_RATIO</definedName>
    <definedName name="_xlnm.Print_Titles" localSheetId="50">'Balanço Patrimonial até 2024'!$4:$8</definedName>
    <definedName name="_xlnm.Print_Titles" localSheetId="36">'Reconc.Gerencial 2011 a 2015 '!$B:$D</definedName>
    <definedName name="_xlnm.Print_Titles" localSheetId="37">'Reconc.Gerencial 2016 a 2018'!$B:$D</definedName>
    <definedName name="_xlnm.Print_Titles" localSheetId="38">'Reconc.Gerencial 2019 a 2022'!$B:$D</definedName>
    <definedName name="_xlnm.Print_Titles" localSheetId="39">'Reconc.Gerencial 2023 a 2024'!#REF!</definedName>
    <definedName name="_xlnm.Print_Titles" localSheetId="35">'Reconc.Gerencial ate 2010'!$B:$D</definedName>
    <definedName name="TURNOVER1_grafico" localSheetId="10">TURNOVER1</definedName>
    <definedName name="TURNOVER1_grafico" localSheetId="16">TURNOVER1</definedName>
    <definedName name="TURNOVER1_grafico" localSheetId="6">TURNOVER1</definedName>
    <definedName name="TURNOVER1_grafico" localSheetId="7">TURNOVER1</definedName>
    <definedName name="TURNOVER1_grafico" localSheetId="4">TURNOVER1</definedName>
    <definedName name="TURNOVER1_grafico" localSheetId="3">TURNOVER1</definedName>
    <definedName name="TURNOVER1_grafico" localSheetId="17">TURNOVER1</definedName>
    <definedName name="TURNOVER1_grafico" localSheetId="19">TURNOVER1</definedName>
    <definedName name="TURNOVER1_grafico" localSheetId="24">TURNOVER1</definedName>
    <definedName name="TURNOVER1_grafico" localSheetId="2">TURNOVER1</definedName>
    <definedName name="TURNOVER1_grafico" localSheetId="13">TURNOVER1</definedName>
    <definedName name="TURNOVER1_grafico" localSheetId="20">TURNOVER1</definedName>
    <definedName name="TURNOVER1_grafico" localSheetId="29">TURNOVER1</definedName>
    <definedName name="TURNOVER1_grafico" localSheetId="28">TURNOVER1</definedName>
    <definedName name="TURNOVER1_grafico" localSheetId="27">TURNOVER1</definedName>
    <definedName name="TURNOVER1_grafico" localSheetId="26">TURNOVER1</definedName>
    <definedName name="TURNOVER1_grafico" localSheetId="0">TURNOVER1</definedName>
    <definedName name="TURNOVER1_grafico" localSheetId="15">TURNOVER1</definedName>
    <definedName name="TURNOVER1_grafico" localSheetId="8">TURNOVER1</definedName>
    <definedName name="TURNOVER1_grafico" localSheetId="11">TURNOVER1</definedName>
    <definedName name="TURNOVER1_grafico" localSheetId="21">TURNOVER1</definedName>
    <definedName name="TURNOVER1_grafico">TURNOVER1</definedName>
    <definedName name="TURNOVER1PT_grafico" localSheetId="10">TURNOVER1PT</definedName>
    <definedName name="TURNOVER1PT_grafico" localSheetId="16">TURNOVER1PT</definedName>
    <definedName name="TURNOVER1PT_grafico" localSheetId="6">TURNOVER1PT</definedName>
    <definedName name="TURNOVER1PT_grafico" localSheetId="7">TURNOVER1PT</definedName>
    <definedName name="TURNOVER1PT_grafico" localSheetId="4">TURNOVER1PT</definedName>
    <definedName name="TURNOVER1PT_grafico" localSheetId="3">TURNOVER1PT</definedName>
    <definedName name="TURNOVER1PT_grafico" localSheetId="17">TURNOVER1PT</definedName>
    <definedName name="TURNOVER1PT_grafico" localSheetId="19">TURNOVER1PT</definedName>
    <definedName name="TURNOVER1PT_grafico" localSheetId="24">TURNOVER1PT</definedName>
    <definedName name="TURNOVER1PT_grafico" localSheetId="2">TURNOVER1PT</definedName>
    <definedName name="TURNOVER1PT_grafico" localSheetId="13">TURNOVER1PT</definedName>
    <definedName name="TURNOVER1PT_grafico" localSheetId="20">TURNOVER1PT</definedName>
    <definedName name="TURNOVER1PT_grafico" localSheetId="29">TURNOVER1PT</definedName>
    <definedName name="TURNOVER1PT_grafico" localSheetId="28">TURNOVER1PT</definedName>
    <definedName name="TURNOVER1PT_grafico" localSheetId="27">TURNOVER1PT</definedName>
    <definedName name="TURNOVER1PT_grafico" localSheetId="26">TURNOVER1PT</definedName>
    <definedName name="TURNOVER1PT_grafico" localSheetId="0">TURNOVER1PT</definedName>
    <definedName name="TURNOVER1PT_grafico" localSheetId="15">TURNOVER1PT</definedName>
    <definedName name="TURNOVER1PT_grafico" localSheetId="8">TURNOVER1PT</definedName>
    <definedName name="TURNOVER1PT_grafico" localSheetId="11">TURNOVER1PT</definedName>
    <definedName name="TURNOVER1PT_grafico" localSheetId="21">TURNOVER1PT</definedName>
    <definedName name="TURNOVER1PT_grafico">TURNOVER1PT</definedName>
    <definedName name="TURNOVER2_grafico" localSheetId="10">TURNOVER2</definedName>
    <definedName name="TURNOVER2_grafico" localSheetId="16">TURNOVER2</definedName>
    <definedName name="TURNOVER2_grafico" localSheetId="6">TURNOVER2</definedName>
    <definedName name="TURNOVER2_grafico" localSheetId="7">TURNOVER2</definedName>
    <definedName name="TURNOVER2_grafico" localSheetId="4">TURNOVER2</definedName>
    <definedName name="TURNOVER2_grafico" localSheetId="3">TURNOVER2</definedName>
    <definedName name="TURNOVER2_grafico" localSheetId="17">TURNOVER2</definedName>
    <definedName name="TURNOVER2_grafico" localSheetId="19">TURNOVER2</definedName>
    <definedName name="TURNOVER2_grafico" localSheetId="24">TURNOVER2</definedName>
    <definedName name="TURNOVER2_grafico" localSheetId="2">TURNOVER2</definedName>
    <definedName name="TURNOVER2_grafico" localSheetId="13">TURNOVER2</definedName>
    <definedName name="TURNOVER2_grafico" localSheetId="20">TURNOVER2</definedName>
    <definedName name="TURNOVER2_grafico" localSheetId="29">TURNOVER2</definedName>
    <definedName name="TURNOVER2_grafico" localSheetId="28">TURNOVER2</definedName>
    <definedName name="TURNOVER2_grafico" localSheetId="27">TURNOVER2</definedName>
    <definedName name="TURNOVER2_grafico" localSheetId="26">TURNOVER2</definedName>
    <definedName name="TURNOVER2_grafico" localSheetId="0">TURNOVER2</definedName>
    <definedName name="TURNOVER2_grafico" localSheetId="15">TURNOVER2</definedName>
    <definedName name="TURNOVER2_grafico" localSheetId="8">TURNOVER2</definedName>
    <definedName name="TURNOVER2_grafico" localSheetId="11">TURNOVER2</definedName>
    <definedName name="TURNOVER2_grafico" localSheetId="21">TURNOVER2</definedName>
    <definedName name="TURNOVER2_grafico">TURNOVER2</definedName>
    <definedName name="TURNOVER2PT_grafico" localSheetId="10">TURNOVER2PT</definedName>
    <definedName name="TURNOVER2PT_grafico" localSheetId="16">TURNOVER2PT</definedName>
    <definedName name="TURNOVER2PT_grafico" localSheetId="6">TURNOVER2PT</definedName>
    <definedName name="TURNOVER2PT_grafico" localSheetId="7">TURNOVER2PT</definedName>
    <definedName name="TURNOVER2PT_grafico" localSheetId="4">TURNOVER2PT</definedName>
    <definedName name="TURNOVER2PT_grafico" localSheetId="3">TURNOVER2PT</definedName>
    <definedName name="TURNOVER2PT_grafico" localSheetId="17">TURNOVER2PT</definedName>
    <definedName name="TURNOVER2PT_grafico" localSheetId="19">TURNOVER2PT</definedName>
    <definedName name="TURNOVER2PT_grafico" localSheetId="24">TURNOVER2PT</definedName>
    <definedName name="TURNOVER2PT_grafico" localSheetId="2">TURNOVER2PT</definedName>
    <definedName name="TURNOVER2PT_grafico" localSheetId="13">TURNOVER2PT</definedName>
    <definedName name="TURNOVER2PT_grafico" localSheetId="20">TURNOVER2PT</definedName>
    <definedName name="TURNOVER2PT_grafico" localSheetId="29">TURNOVER2PT</definedName>
    <definedName name="TURNOVER2PT_grafico" localSheetId="28">TURNOVER2PT</definedName>
    <definedName name="TURNOVER2PT_grafico" localSheetId="27">TURNOVER2PT</definedName>
    <definedName name="TURNOVER2PT_grafico" localSheetId="26">TURNOVER2PT</definedName>
    <definedName name="TURNOVER2PT_grafico" localSheetId="0">TURNOVER2PT</definedName>
    <definedName name="TURNOVER2PT_grafico" localSheetId="15">TURNOVER2PT</definedName>
    <definedName name="TURNOVER2PT_grafico" localSheetId="8">TURNOVER2PT</definedName>
    <definedName name="TURNOVER2PT_grafico" localSheetId="11">TURNOVER2PT</definedName>
    <definedName name="TURNOVER2PT_grafico" localSheetId="21">TURNOVER2PT</definedName>
    <definedName name="TURNOVER2PT_grafico">TURNOVER2PT</definedName>
  </definedNames>
  <calcPr calcId="191028" concurrentCalc="0"/>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F18" i="101" l="1"/>
  <c r="F22" i="102"/>
  <c r="F16" i="77"/>
  <c r="F16" i="93"/>
  <c r="F10" i="77"/>
  <c r="E16" i="77"/>
  <c r="F20" i="94"/>
  <c r="E10" i="77"/>
  <c r="F42" i="71"/>
  <c r="F27" i="71"/>
  <c r="F10" i="71"/>
  <c r="F17" i="71"/>
  <c r="F13" i="77"/>
  <c r="E13" i="77"/>
  <c r="E14" i="77"/>
  <c r="F25" i="71"/>
  <c r="F14" i="77"/>
  <c r="E20" i="77"/>
  <c r="E21" i="77"/>
  <c r="E19" i="77"/>
  <c r="E22" i="77"/>
  <c r="E26" i="77"/>
  <c r="F36" i="71"/>
  <c r="E28" i="77"/>
  <c r="E30" i="77"/>
  <c r="F40" i="71"/>
  <c r="F28" i="100"/>
  <c r="F51" i="71"/>
  <c r="E32" i="77"/>
  <c r="E33" i="77"/>
  <c r="E35" i="77"/>
  <c r="F12" i="99"/>
  <c r="F33" i="100"/>
  <c r="F27" i="95"/>
  <c r="F16" i="99"/>
  <c r="F20" i="77"/>
  <c r="F19" i="95"/>
  <c r="F21" i="99"/>
  <c r="F20" i="102"/>
  <c r="F21" i="95"/>
  <c r="F29" i="95"/>
  <c r="F21" i="102"/>
  <c r="F30" i="95"/>
  <c r="F21" i="77"/>
  <c r="F19" i="77"/>
  <c r="U20" i="89"/>
  <c r="F22" i="77"/>
  <c r="F26" i="77"/>
  <c r="U26" i="89"/>
  <c r="F28" i="77"/>
  <c r="F30" i="77"/>
  <c r="U30" i="89"/>
  <c r="F32" i="77"/>
  <c r="U31" i="89"/>
  <c r="U32" i="89"/>
  <c r="F33" i="77"/>
  <c r="F35" i="77"/>
  <c r="K29" i="72"/>
  <c r="E29" i="72"/>
  <c r="E30" i="72"/>
  <c r="G29" i="72"/>
  <c r="G30" i="72"/>
  <c r="K30" i="72"/>
  <c r="L29" i="72"/>
  <c r="L30" i="72"/>
  <c r="N29" i="72"/>
  <c r="N30" i="72"/>
  <c r="M14" i="72"/>
  <c r="O14" i="72"/>
  <c r="O29" i="72"/>
  <c r="M12" i="72"/>
  <c r="O12" i="72"/>
  <c r="O30" i="72"/>
  <c r="M29" i="72"/>
  <c r="M30" i="72"/>
  <c r="F29" i="72"/>
  <c r="F30" i="72"/>
  <c r="H29" i="72"/>
  <c r="H30" i="72"/>
  <c r="I29" i="72"/>
  <c r="I30" i="72"/>
  <c r="J29" i="72"/>
  <c r="J30" i="72"/>
  <c r="U21" i="89"/>
  <c r="U13" i="89"/>
  <c r="H27" i="82"/>
  <c r="H24" i="103"/>
  <c r="H25" i="103"/>
  <c r="H26" i="103"/>
  <c r="G24" i="103"/>
  <c r="G25" i="103"/>
  <c r="G26" i="103"/>
  <c r="F24" i="103"/>
  <c r="F25" i="103"/>
  <c r="F26" i="103"/>
  <c r="E24" i="103"/>
  <c r="E25" i="103"/>
  <c r="E26" i="103"/>
  <c r="H22" i="103"/>
  <c r="G22" i="103"/>
  <c r="F22" i="103"/>
  <c r="E22" i="103"/>
  <c r="H20" i="103"/>
  <c r="H14" i="103"/>
  <c r="G14" i="103"/>
  <c r="F14" i="103"/>
  <c r="E14" i="103"/>
  <c r="HP42" i="25"/>
  <c r="HP53" i="25"/>
  <c r="ED37" i="49"/>
  <c r="ED41" i="49"/>
  <c r="ED52" i="49"/>
  <c r="EC52" i="49"/>
  <c r="E24" i="105"/>
  <c r="E33" i="105"/>
  <c r="I15" i="87"/>
  <c r="J19" i="87"/>
  <c r="F15" i="84"/>
  <c r="H12" i="82"/>
  <c r="J15" i="105"/>
  <c r="M12" i="104"/>
  <c r="M19" i="104"/>
  <c r="H28" i="82"/>
  <c r="J15" i="104"/>
  <c r="F19" i="102"/>
  <c r="H35" i="82"/>
  <c r="J22" i="103"/>
  <c r="I24" i="105"/>
  <c r="M16" i="104"/>
  <c r="H22" i="82"/>
  <c r="H21" i="82"/>
  <c r="K24" i="105"/>
  <c r="G15" i="105"/>
  <c r="J24" i="103"/>
  <c r="H15" i="82"/>
  <c r="L15" i="104"/>
  <c r="H32" i="82"/>
  <c r="J24" i="105"/>
  <c r="F15" i="88"/>
  <c r="M20" i="104"/>
  <c r="I19" i="87"/>
  <c r="H14" i="82"/>
  <c r="I15" i="105"/>
  <c r="I33" i="105"/>
  <c r="K15" i="87"/>
  <c r="M17" i="104"/>
  <c r="M13" i="104"/>
  <c r="H24" i="82"/>
  <c r="F15" i="105"/>
  <c r="G24" i="105"/>
  <c r="L15" i="105"/>
  <c r="L24" i="105"/>
  <c r="L33" i="105"/>
  <c r="H17" i="82"/>
  <c r="K19" i="87"/>
  <c r="H23" i="82"/>
  <c r="J20" i="103"/>
  <c r="H16" i="82"/>
  <c r="H33" i="105"/>
  <c r="J14" i="103"/>
  <c r="H33" i="82"/>
  <c r="M13" i="72"/>
  <c r="J33" i="105"/>
  <c r="H19" i="82"/>
  <c r="H29" i="82"/>
  <c r="F10" i="84"/>
  <c r="M14" i="104"/>
  <c r="K33" i="105"/>
  <c r="J25" i="103"/>
  <c r="G33" i="105"/>
  <c r="H15" i="105"/>
  <c r="H24" i="105"/>
  <c r="F33" i="105"/>
  <c r="H31" i="82"/>
  <c r="J15" i="87"/>
  <c r="E15" i="105"/>
  <c r="F24" i="105"/>
  <c r="H30" i="82"/>
  <c r="H26" i="82"/>
  <c r="K15" i="105"/>
  <c r="H18" i="82"/>
  <c r="H13" i="82"/>
  <c r="H25" i="82"/>
  <c r="F23" i="102"/>
  <c r="K15" i="104"/>
  <c r="J18" i="104"/>
  <c r="F25" i="84"/>
  <c r="L18" i="104"/>
  <c r="J26" i="103"/>
  <c r="O13" i="72"/>
  <c r="M15" i="104"/>
  <c r="K18" i="104"/>
  <c r="M18" i="104"/>
  <c r="U12" i="89"/>
  <c r="U16" i="89"/>
  <c r="U18" i="89"/>
  <c r="U11" i="89"/>
  <c r="U14" i="89"/>
  <c r="U22" i="89"/>
  <c r="U24" i="89"/>
  <c r="U17" i="89"/>
  <c r="U19" i="89"/>
  <c r="U34" i="89"/>
  <c r="U28" i="89"/>
</calcChain>
</file>

<file path=xl/sharedStrings.xml><?xml version="1.0" encoding="utf-8"?>
<sst xmlns="http://schemas.openxmlformats.org/spreadsheetml/2006/main" count="2987" uniqueCount="1237">
  <si>
    <t>Relações com Investidores | E-mail: ri@santander.com.br</t>
  </si>
  <si>
    <t>Informações dísponíveis</t>
  </si>
  <si>
    <t>BRGAAP</t>
  </si>
  <si>
    <t>Balanço</t>
  </si>
  <si>
    <t>Resultado</t>
  </si>
  <si>
    <t>Balanço Patrimonial</t>
  </si>
  <si>
    <t>Sumário Executivo</t>
  </si>
  <si>
    <t>Demonstração das Mutações do PL</t>
  </si>
  <si>
    <t>Demonstração de Resultados Contábil</t>
  </si>
  <si>
    <t>Carteira de Crédito por Segmento</t>
  </si>
  <si>
    <t>Demonstração de Resultados Gerencial</t>
  </si>
  <si>
    <t>Carteira de Crédito por Produto</t>
  </si>
  <si>
    <t>Reconciliação Gerencial</t>
  </si>
  <si>
    <t>Carteira de Crédito por Setor de Atividade</t>
  </si>
  <si>
    <t>Margem Financeira Bruta</t>
  </si>
  <si>
    <t>Concentração de Crédito</t>
  </si>
  <si>
    <t>Comissões</t>
  </si>
  <si>
    <t>Carteira de Crédito por estágios</t>
  </si>
  <si>
    <t>Despesas</t>
  </si>
  <si>
    <t>Provisões de Crédito por Estágios - movimentação</t>
  </si>
  <si>
    <t>Demonstração do Resultado Abrangente</t>
  </si>
  <si>
    <t>Créditos Renegociados</t>
  </si>
  <si>
    <t>Demonstração de Fluxo de Caixa</t>
  </si>
  <si>
    <t>Captações</t>
  </si>
  <si>
    <t>Demonstração  de Valor Adicionado</t>
  </si>
  <si>
    <t>Séries históricas descontinuadas (BRGAAP)</t>
  </si>
  <si>
    <t>Notas explicativas</t>
  </si>
  <si>
    <t>Títulos e Valores Mobiliários</t>
  </si>
  <si>
    <t>Passivos Contingentes - saldos</t>
  </si>
  <si>
    <t>Passivos Contingentes - movimentação</t>
  </si>
  <si>
    <t>Histórico de Dividendos e JCP</t>
  </si>
  <si>
    <t>R$ Milhões</t>
  </si>
  <si>
    <t>Índice</t>
  </si>
  <si>
    <t>Ativo Circulante e Não Circulante</t>
  </si>
  <si>
    <t>Disponibilidades</t>
  </si>
  <si>
    <t>Ativos Financeiros Mensurados ao Valor Justo por meio do Resultado</t>
  </si>
  <si>
    <t>Aplicações Interfinanceiras de Liquidez</t>
  </si>
  <si>
    <t>Instrumentos Financeiros Derivativos</t>
  </si>
  <si>
    <t>Ativos Financeiros Mensurados ao Valor Justo pro meio de Outros Resultados Abrangentes</t>
  </si>
  <si>
    <t>Ativos Financeiros Mensurados ao Custo Amortizado</t>
  </si>
  <si>
    <t xml:space="preserve">Aplicações Interfinanceiras de Liquidez </t>
  </si>
  <si>
    <t>Operações de Crédito</t>
  </si>
  <si>
    <t>Operações de Arrendamento Mercantil</t>
  </si>
  <si>
    <t>Outros Ativos Financeiros</t>
  </si>
  <si>
    <t>Provisões para Perdas Associadas ao Risco de Crédito</t>
  </si>
  <si>
    <t>Outros Ativos</t>
  </si>
  <si>
    <t>Ativos Fiscais</t>
  </si>
  <si>
    <t>Permanente</t>
  </si>
  <si>
    <t>Investimentos</t>
  </si>
  <si>
    <t>Participações em Coligadas e Controladas</t>
  </si>
  <si>
    <t>Outros Investimentos</t>
  </si>
  <si>
    <t>Imobilizado de Uso</t>
  </si>
  <si>
    <t>Imóveis de Uso</t>
  </si>
  <si>
    <t>Outras Imobilizações de Uso</t>
  </si>
  <si>
    <t>(Depreciações Acumuladas)</t>
  </si>
  <si>
    <t>Intangível</t>
  </si>
  <si>
    <t>Ágio na Aquisição de Sociedades Controladas</t>
  </si>
  <si>
    <t>Outros Ativos Intangíveis</t>
  </si>
  <si>
    <t>(Amortizações Acumuladas)</t>
  </si>
  <si>
    <t>Total do Ativo</t>
  </si>
  <si>
    <t>Passivo Circulante e Não Circulante</t>
  </si>
  <si>
    <t>Depósitos e Demais Instrumentos Financeiros</t>
  </si>
  <si>
    <t>Passivos Financeiros Mensurados ao Valor Justo por meio do Resultado</t>
  </si>
  <si>
    <t>Passivos Financeiros Mensurados ao Custo Amortizado</t>
  </si>
  <si>
    <t>Depósitos</t>
  </si>
  <si>
    <t>Captações no Mercado Aberto</t>
  </si>
  <si>
    <t>Obrigações por Empréstimos</t>
  </si>
  <si>
    <t>Obrigações por Repasses do País - Instituições Oficiais</t>
  </si>
  <si>
    <t>Recursos de Aceites e Emissão de Títulos</t>
  </si>
  <si>
    <t>Outros Passivos Financeiros</t>
  </si>
  <si>
    <t>Outros Passivos</t>
  </si>
  <si>
    <t>Provisão para Riscos Fiscais e Obrigações Legais</t>
  </si>
  <si>
    <t>Provisão para Processos Judiciais e Administrativos - Ações Trabalhistas e Cíveis</t>
  </si>
  <si>
    <t>Outras Provisões</t>
  </si>
  <si>
    <t>Diversos</t>
  </si>
  <si>
    <t>Passivos Fiscais</t>
  </si>
  <si>
    <t>Patrimônio Líquido</t>
  </si>
  <si>
    <t>Capital Social:</t>
  </si>
  <si>
    <t>Reservas de Capital</t>
  </si>
  <si>
    <t>Reservas de Lucros</t>
  </si>
  <si>
    <t>Ajustes de Avaliação Patrimonial</t>
  </si>
  <si>
    <t>(-) Ações em Tesouraria</t>
  </si>
  <si>
    <t>Participação dos Acionistas Minoritários</t>
  </si>
  <si>
    <t>Total do Passivo</t>
  </si>
  <si>
    <t>Demonstração das Mutações do Patrimônio Líquido</t>
  </si>
  <si>
    <t>1T25</t>
  </si>
  <si>
    <t>Capital 
Social</t>
  </si>
  <si>
    <t>Reservas de
Capital</t>
  </si>
  <si>
    <t>Reserva 
Legal</t>
  </si>
  <si>
    <t>Reserva para Equalização de Dividendos</t>
  </si>
  <si>
    <t>Próprios</t>
  </si>
  <si>
    <t>Outros Ajustes de Avaliação Patrimonial</t>
  </si>
  <si>
    <t>Lucros 
Acumulados</t>
  </si>
  <si>
    <t>Total do Patrimônio Líquido</t>
  </si>
  <si>
    <t>SALDOS EM 31 DE DEZEMBRO DE 2024</t>
  </si>
  <si>
    <t>Efeitos da adoção inicial da Resolução CMN nº 4.966/21 (1)</t>
  </si>
  <si>
    <t>SALDOS EM 1 DE JANEIRO DE 2025</t>
  </si>
  <si>
    <t>Plano de Benefícios a Funcionários</t>
  </si>
  <si>
    <t>Ações em Tesouraria</t>
  </si>
  <si>
    <t>Resultado de Ações em Tesouraria</t>
  </si>
  <si>
    <t>Reservas para Pagamento Baseado em Ações</t>
  </si>
  <si>
    <t>Ajustes de Avaliação Patrimonial - Títulos e Valores Mobiliários e Instrumentos Financeiros Derivativos</t>
  </si>
  <si>
    <t>Dividendos Prescritos</t>
  </si>
  <si>
    <t>Lucro Líquido</t>
  </si>
  <si>
    <t>Destinações:</t>
  </si>
  <si>
    <t>Dividendos e Juros Sobre o Capital Próprio</t>
  </si>
  <si>
    <t>Lucro não Realizado</t>
  </si>
  <si>
    <t>Resultado de Participações dos Acionistas Minoritários</t>
  </si>
  <si>
    <t>Outros</t>
  </si>
  <si>
    <t>SALDOS EM 31 DE MARÇO DE 2025</t>
  </si>
  <si>
    <t>MUTAÇÕES NO PERÍODO</t>
  </si>
  <si>
    <t>Pessoa Física</t>
  </si>
  <si>
    <t>Financiamento ao consumo</t>
  </si>
  <si>
    <t>Pessoa Jurídica</t>
  </si>
  <si>
    <t>PMEs</t>
  </si>
  <si>
    <t>Grandes Empresas</t>
  </si>
  <si>
    <t>Carteira de Crédito</t>
  </si>
  <si>
    <t>Avais de fianças total</t>
  </si>
  <si>
    <t>Carteira de crédito ampliada</t>
  </si>
  <si>
    <t>Leasing/ Veículos</t>
  </si>
  <si>
    <t>Cartão de Crédito</t>
  </si>
  <si>
    <t>Consignado Total</t>
  </si>
  <si>
    <t>Crédito Imobiliário</t>
  </si>
  <si>
    <t>Crédito Rural</t>
  </si>
  <si>
    <t>Crédito Pessoal/ Outros</t>
  </si>
  <si>
    <t>Total Pessoa Física</t>
  </si>
  <si>
    <t>Financiamento ao Consumo</t>
  </si>
  <si>
    <t>Pessoa Juridica</t>
  </si>
  <si>
    <t>Comércio Exterior</t>
  </si>
  <si>
    <t>Repasses</t>
  </si>
  <si>
    <t>Capital de Giro/ Outros</t>
  </si>
  <si>
    <t>Total Pessoa Juridica</t>
  </si>
  <si>
    <t>Carteira de crédito</t>
  </si>
  <si>
    <t>Carteira ampliada</t>
  </si>
  <si>
    <t>Carteira de crédito por setor de atividades</t>
  </si>
  <si>
    <t>Setor Privado</t>
  </si>
  <si>
    <t>Indústria</t>
  </si>
  <si>
    <t>Comércio</t>
  </si>
  <si>
    <t>Instituições Financeiras</t>
  </si>
  <si>
    <t>Serviços e Outros (1)</t>
  </si>
  <si>
    <t>Crédito Consignado</t>
  </si>
  <si>
    <t>Financiamento e Leasing de Veículos</t>
  </si>
  <si>
    <t>Outros (2)</t>
  </si>
  <si>
    <t>Agricultura</t>
  </si>
  <si>
    <t>Setor Público</t>
  </si>
  <si>
    <t>Governos</t>
  </si>
  <si>
    <t>Total</t>
  </si>
  <si>
    <t>(1) Inclui as atividades de crédito imobiliário às construtoras/incorporadoras (plano empresarial), serviços de transporte, de saúde, pessoais entre outros.</t>
  </si>
  <si>
    <t>(2) Inclui crédito pessoal, cheque especial entre outros.</t>
  </si>
  <si>
    <t>Lucros (Prejuízos) Acumulados</t>
  </si>
  <si>
    <t>Concentração de crédito</t>
  </si>
  <si>
    <t>Risco</t>
  </si>
  <si>
    <t>%</t>
  </si>
  <si>
    <t>Maior Devedor</t>
  </si>
  <si>
    <t>10 Maiores</t>
  </si>
  <si>
    <t>20 Maiores</t>
  </si>
  <si>
    <t>50 Maiores</t>
  </si>
  <si>
    <t>100 Maiores</t>
  </si>
  <si>
    <t>(1) Inclui as parcelas de crédito a liberar para construtoras/incorporadoras.</t>
  </si>
  <si>
    <t>(2) Refere-se à posição de debêntures, notas promissórias e certificados de recebíveis imobiliários - CRI.</t>
  </si>
  <si>
    <t>Operações de Crédito ou com Característica de Concessão de Crédito</t>
  </si>
  <si>
    <t>Estágio 1</t>
  </si>
  <si>
    <t>Estágio 2</t>
  </si>
  <si>
    <t>Estágio 3</t>
  </si>
  <si>
    <t>Operações de crédito e com características de concessão de crédito</t>
  </si>
  <si>
    <t>Operações de crédito (1)</t>
  </si>
  <si>
    <t>Operações de arrendamento mercantil</t>
  </si>
  <si>
    <t>Outros recebíveis (2)</t>
  </si>
  <si>
    <t>Total Provisão de Crédito</t>
  </si>
  <si>
    <t>Títulos e Valores Mobiiários</t>
  </si>
  <si>
    <t>Outros Instrumentos Financeiros</t>
  </si>
  <si>
    <t>Exposição da Carteira de Títulos e Valores Mobiliários (4)</t>
  </si>
  <si>
    <t>(1) Inclui empréstimos, financiamentos e outros créditos com característica de crédito.</t>
  </si>
  <si>
    <t>(2) Referem-se, substancialmente, a Operações de Câmbio e Outros Valores a Receber com característica de concessão de crédito.</t>
  </si>
  <si>
    <t>Movimentação Perdas Associadas ao Risco de Crédito</t>
  </si>
  <si>
    <t>Total Perda Esperada</t>
  </si>
  <si>
    <t xml:space="preserve">Saldo inicial - 01/01/2025 </t>
  </si>
  <si>
    <t>Ganhos e Perdas</t>
  </si>
  <si>
    <t>Outras Movimentações</t>
  </si>
  <si>
    <t>Transferências Estágio 2</t>
  </si>
  <si>
    <t>Transferências Estágio 3</t>
  </si>
  <si>
    <t xml:space="preserve">Saldo final - 01/03/2025 </t>
  </si>
  <si>
    <t>Operações de crédito e outros recebíveis</t>
  </si>
  <si>
    <t>Títulos e Valores Mobiliários e Outros Instrumentos Financeiros</t>
  </si>
  <si>
    <t>TOTAL</t>
  </si>
  <si>
    <t>Transferências Estágio 1</t>
  </si>
  <si>
    <t>Estoque de Ativos Renegociados (1)</t>
  </si>
  <si>
    <t>Depósitos à vista</t>
  </si>
  <si>
    <t>Depósitos de poupança</t>
  </si>
  <si>
    <t>Depósitos a Prazo</t>
  </si>
  <si>
    <t>Produtos de Compromissada (1)</t>
  </si>
  <si>
    <t>LCI e LCA</t>
  </si>
  <si>
    <t>Letras Financeiras e Outros (2)</t>
  </si>
  <si>
    <t>Captações de Clientes</t>
  </si>
  <si>
    <t>(-) Depósitos Compulsórios</t>
  </si>
  <si>
    <t>Captações Líquidas de Depósitos Compulsórios</t>
  </si>
  <si>
    <t>Obrigações por Repasses e empréstimos - país</t>
  </si>
  <si>
    <t>Dívida subordinada</t>
  </si>
  <si>
    <t>Captações no Exterior</t>
  </si>
  <si>
    <t>Total Captações (B)</t>
  </si>
  <si>
    <t>Fundos (3)</t>
  </si>
  <si>
    <t>Total Captações e Fundos</t>
  </si>
  <si>
    <t>(1) Com lastro em Debêntures</t>
  </si>
  <si>
    <t>(2) Inclui Letras Imobiliárias Garantidas (LIG) e Cerificados de Operações Estruturadas (COE)</t>
  </si>
  <si>
    <t>(3) De acordo com o critério da Associação Brasileira das Entidades dos Mercados Financeiro e de Capitais (ANBIMA)</t>
  </si>
  <si>
    <t>Demonstração de Resultado Contábil</t>
  </si>
  <si>
    <t>RECEITAS DA INTERMEDIAÇÃO FINANCEIRA</t>
  </si>
  <si>
    <t>Resultado de Operações com Títulos e Valores Mobiliários</t>
  </si>
  <si>
    <t>Resultado com Instrumentos Financeiros Derivativos e Câmbio</t>
  </si>
  <si>
    <t>Resultado das Aplicações Compulsórias</t>
  </si>
  <si>
    <t>DESPESAS DA INTERMEDIAÇÃO FINANCEIRA</t>
  </si>
  <si>
    <t>Operações de Captação no Mercado</t>
  </si>
  <si>
    <t>Operações de Empréstimos e Repasses</t>
  </si>
  <si>
    <t>Operações de Venda ou de Transferência de Ativos Financeiros</t>
  </si>
  <si>
    <t>Provisão para Perdas Esperadas Associadas ao Risco de Crédito</t>
  </si>
  <si>
    <t>VARIAÇÕES CAMBIAIS (LÍQUIDAS)</t>
  </si>
  <si>
    <t>RESULTADO BRUTO DA INTERMEDIAÇÃO FINANCEIRA</t>
  </si>
  <si>
    <t>OUTRAS RECEITAS (DESPESAS) OPERACIONAIS</t>
  </si>
  <si>
    <t>Receitas de Prestação de Serviços</t>
  </si>
  <si>
    <t>Rendas de Tarifas Bancárias</t>
  </si>
  <si>
    <t>Despesas de Pessoal</t>
  </si>
  <si>
    <t>Outras Despesas Administrativas</t>
  </si>
  <si>
    <t>Despesas Tributárias</t>
  </si>
  <si>
    <t>Resultados de Participações em Coligadas e Controladas</t>
  </si>
  <si>
    <t>Outras Receitas (Despesas) Operacionais</t>
  </si>
  <si>
    <t>RESULTADO OPERACIONAL</t>
  </si>
  <si>
    <t>RESULTADO NÃO OPERACIONAL</t>
  </si>
  <si>
    <t>RESULTADO ANTES DA TRIBUTAÇÃO SOBRE O LUCRO E PARTICIPAÇÕES</t>
  </si>
  <si>
    <t>IMPOSTO DE RENDA E CONTRIBUIÇÃO SOCIAL</t>
  </si>
  <si>
    <t>Provisão para Imposto de Renda</t>
  </si>
  <si>
    <t>Provisão para Contribuição Social</t>
  </si>
  <si>
    <t>Ativo Fiscal Diferido</t>
  </si>
  <si>
    <t>PARTICIPAÇÕES NO LUCRO</t>
  </si>
  <si>
    <t>PARTICIPAÇÕES DOS ACIONISTAS MINORITÁRIOS</t>
  </si>
  <si>
    <t>LUCRO LÍQUIDO</t>
  </si>
  <si>
    <t>Demonstração de Resultado Gerencial</t>
  </si>
  <si>
    <t>Margem Financeira</t>
  </si>
  <si>
    <t>Margem com Clientes</t>
  </si>
  <si>
    <t>Margem com Mercados</t>
  </si>
  <si>
    <t>Receita Total</t>
  </si>
  <si>
    <t>Resultado de PDD</t>
  </si>
  <si>
    <t>Provisão de Crédito</t>
  </si>
  <si>
    <t>Recuperação de Crédito</t>
  </si>
  <si>
    <t>Despesas Gerais</t>
  </si>
  <si>
    <t>Despesa com Pessoal</t>
  </si>
  <si>
    <t>Despesas Administrativas</t>
  </si>
  <si>
    <t xml:space="preserve">Resultado de Participações em Coligadas e Controladas </t>
  </si>
  <si>
    <t>Outras Receitas/Despesas Operacionais</t>
  </si>
  <si>
    <t>Resultado operacional</t>
  </si>
  <si>
    <t>Resultado não operacional</t>
  </si>
  <si>
    <t>Imposto de Renda e Contribuição social</t>
  </si>
  <si>
    <t>Participações de acionistas minoritários</t>
  </si>
  <si>
    <t>Lucro Líquido Gerencial</t>
  </si>
  <si>
    <t>Indicadores de desempenho</t>
  </si>
  <si>
    <t>ROAE gerencial excluindo ágio - anualizado (1)</t>
  </si>
  <si>
    <t>ROAA gerencial excluindo ágio - anualizado (1)</t>
  </si>
  <si>
    <t>Índice de eficiência (2)</t>
  </si>
  <si>
    <t>Índice de recorrência (3)</t>
  </si>
  <si>
    <t>Índice de inadimplência (15 a 90 dias)</t>
  </si>
  <si>
    <t>Índice de inadimplência (acima de 90 dias)</t>
  </si>
  <si>
    <t>Ativos totais</t>
  </si>
  <si>
    <t>Patrimônio líquido</t>
  </si>
  <si>
    <t>Índice de Basileia</t>
  </si>
  <si>
    <t>Índice de capital principal (CET1)</t>
  </si>
  <si>
    <t>Indicadores de ações</t>
  </si>
  <si>
    <t>Valor de mercado - R$ milhões</t>
  </si>
  <si>
    <t>Lucro líquido gerencial por unit (R$) - anualizado</t>
  </si>
  <si>
    <t>Lucro líquido societário por unit (R$) - anualizado</t>
  </si>
  <si>
    <t>Valor patrimonial por unit (R$)</t>
  </si>
  <si>
    <t>Outros dados</t>
  </si>
  <si>
    <t>Funcionários</t>
  </si>
  <si>
    <t>Lojas</t>
  </si>
  <si>
    <t>PABs</t>
  </si>
  <si>
    <t>Caixas eletrônicos - próprios</t>
  </si>
  <si>
    <t>Caixas eletrônicos - Rede 24h</t>
  </si>
  <si>
    <t>Notas:</t>
  </si>
  <si>
    <t>(1) Exclui 100% do saldo do ágio (líquido de amortização).</t>
  </si>
  <si>
    <t>(2) Eficiência: Despesas Gerais/(Margem Financeira Bruta + Comissões + Despesas Tributárias + Outras Receitas/Despesas Operacionais + Resultados de Participações em Coligadas e Controladas).</t>
  </si>
  <si>
    <t>(3) Recorrência: Comissões/Despesas gerais.</t>
  </si>
  <si>
    <t>Reconciliação entre DRE contábil e gerencial</t>
  </si>
  <si>
    <t>Contábil 1T25</t>
  </si>
  <si>
    <t>Reclassificações</t>
  </si>
  <si>
    <t>Gerencial 1T25</t>
  </si>
  <si>
    <r>
      <t>Hedge Cambial</t>
    </r>
    <r>
      <rPr>
        <b/>
        <vertAlign val="superscript"/>
        <sz val="9"/>
        <color indexed="9"/>
        <rFont val="Arial"/>
        <family val="2"/>
      </rPr>
      <t>1</t>
    </r>
  </si>
  <si>
    <r>
      <t>Recup. de Crédito</t>
    </r>
    <r>
      <rPr>
        <b/>
        <vertAlign val="superscript"/>
        <sz val="9"/>
        <color indexed="9"/>
        <rFont val="Arial"/>
        <family val="2"/>
      </rPr>
      <t>2</t>
    </r>
  </si>
  <si>
    <r>
      <t>Ajuste de amortização do Ágio</t>
    </r>
    <r>
      <rPr>
        <b/>
        <vertAlign val="superscript"/>
        <sz val="9"/>
        <color indexed="9"/>
        <rFont val="Arial"/>
        <family val="2"/>
      </rPr>
      <t>3</t>
    </r>
  </si>
  <si>
    <t>Part. no Lucro</t>
  </si>
  <si>
    <t>Var. Cambiais (Liquidas)</t>
  </si>
  <si>
    <r>
      <t>Outros Eventos</t>
    </r>
    <r>
      <rPr>
        <b/>
        <vertAlign val="superscript"/>
        <sz val="9"/>
        <color indexed="9"/>
        <rFont val="Arial"/>
        <family val="2"/>
      </rPr>
      <t>4</t>
    </r>
  </si>
  <si>
    <t>PLR</t>
  </si>
  <si>
    <t>Resultado de Créditos de Liquidação Duvidosa</t>
  </si>
  <si>
    <t>Variações Cambiais (Liquidas)</t>
  </si>
  <si>
    <t>MARGEM FINANCEIRA LÍQUIDA</t>
  </si>
  <si>
    <t>Receitas de Prestação de Serviços e Tarifas Bancárias</t>
  </si>
  <si>
    <t>Resultado não Operacional</t>
  </si>
  <si>
    <t>Imposto de renda e contribuição social</t>
  </si>
  <si>
    <t>Participações no lucro</t>
  </si>
  <si>
    <t>Participação de acionistas minoritários</t>
  </si>
  <si>
    <t>LUCRO LÍQUIDO GERENCIAL</t>
  </si>
  <si>
    <r>
      <t xml:space="preserve">(1) </t>
    </r>
    <r>
      <rPr>
        <b/>
        <sz val="11"/>
        <rFont val="Arial"/>
        <family val="2"/>
      </rPr>
      <t>Hedge Cambial:</t>
    </r>
    <r>
      <rPr>
        <sz val="11"/>
        <rFont val="Arial"/>
        <family val="2"/>
      </rPr>
      <t xml:space="preserve"> de acordo com as regras fiscais brasileiras, o ganho (perda) com a variação cambial dos investimentos em moeda estrangeira não é tributável (dedutível). Esse tratamento resulta em uma exposição cambial na linha de impostos. Uma posição de hedge de câmbio foi montada com o objetivo de tornar o lucro líquido protegido contra as variações cambiais relacionadas com esta exposição cambial decorrente dos investimentos no exterior (filiais e subsidiárias).</t>
    </r>
  </si>
  <si>
    <r>
      <t xml:space="preserve">(2) </t>
    </r>
    <r>
      <rPr>
        <b/>
        <sz val="11"/>
        <rFont val="Arial"/>
        <family val="2"/>
      </rPr>
      <t>Recuperação de Crédito:</t>
    </r>
    <r>
      <rPr>
        <sz val="11"/>
        <rFont val="Arial"/>
        <family val="2"/>
      </rPr>
      <t xml:space="preserve"> </t>
    </r>
  </si>
  <si>
    <t>Margem Financeira Bruta e Resultado de Créditos de Liquidação Duvidosa: reclassificação referente à recuperação de crédito e ao desconto concedido</t>
  </si>
  <si>
    <t>Outras Receitas e Despesas Operacionais e Resultado de Créditos de Liquidação Duvidosa: reclassificação referente à provisão de garantias prestadas</t>
  </si>
  <si>
    <r>
      <t xml:space="preserve">(3) </t>
    </r>
    <r>
      <rPr>
        <b/>
        <sz val="11"/>
        <rFont val="Arial"/>
        <family val="2"/>
      </rPr>
      <t>Amortização de Ágio:</t>
    </r>
    <r>
      <rPr>
        <sz val="11"/>
        <rFont val="Arial"/>
        <family val="2"/>
      </rPr>
      <t xml:space="preserve"> reversão das despesas com amortização de ágio.</t>
    </r>
  </si>
  <si>
    <r>
      <rPr>
        <sz val="11"/>
        <rFont val="Arial"/>
        <family val="2"/>
      </rPr>
      <t>(4)</t>
    </r>
    <r>
      <rPr>
        <b/>
        <sz val="11"/>
        <rFont val="Arial"/>
        <family val="2"/>
      </rPr>
      <t xml:space="preserve"> Outros eventos: </t>
    </r>
    <r>
      <rPr>
        <sz val="11"/>
        <rFont val="Arial"/>
        <family val="2"/>
      </rPr>
      <t xml:space="preserve">Reclassificações entre Outras Receitas e Despesas Operacionais para as linhas de Margem Financeira, Comissões e Despesas Gerais. </t>
    </r>
  </si>
  <si>
    <t>Clientes</t>
  </si>
  <si>
    <t>Margem de produtos</t>
  </si>
  <si>
    <t>Volume médio</t>
  </si>
  <si>
    <t>Spread</t>
  </si>
  <si>
    <t>Capital de giro</t>
  </si>
  <si>
    <t>Margem com o mercado</t>
  </si>
  <si>
    <t>Cartões</t>
  </si>
  <si>
    <t>Seguros</t>
  </si>
  <si>
    <t>Conta Corrente</t>
  </si>
  <si>
    <t>Administração de Recursos</t>
  </si>
  <si>
    <t>Fundos e previdência</t>
  </si>
  <si>
    <t>Consórcios</t>
  </si>
  <si>
    <t xml:space="preserve">Operações de Crédito </t>
  </si>
  <si>
    <t>Cobrança e Arrecadações</t>
  </si>
  <si>
    <t>Corretagem e Colocação de Títulos</t>
  </si>
  <si>
    <t>Outras</t>
  </si>
  <si>
    <t>Serviços de terceiros, Transportes, Segurança e Sistema Financeiro</t>
  </si>
  <si>
    <t>Propaganda, promoções e publicidade</t>
  </si>
  <si>
    <t>Processamento de dados</t>
  </si>
  <si>
    <t>Comunicações</t>
  </si>
  <si>
    <t>Aluguéis</t>
  </si>
  <si>
    <t>Manutenção e conservação de bens</t>
  </si>
  <si>
    <t>Água, Energia e Gás</t>
  </si>
  <si>
    <t>Material</t>
  </si>
  <si>
    <t>Depreciações e Amortizações (1)</t>
  </si>
  <si>
    <t>Total  Despesas Administrativas</t>
  </si>
  <si>
    <t>Remuneração (2)</t>
  </si>
  <si>
    <t>Encargos</t>
  </si>
  <si>
    <t>Benefícios</t>
  </si>
  <si>
    <t>Treinamento</t>
  </si>
  <si>
    <t>Total Despesas com Pessoal</t>
  </si>
  <si>
    <t>Total Despesas Gerais (excluind. deprec. e amortização)</t>
  </si>
  <si>
    <t>Total Despesas Gerais</t>
  </si>
  <si>
    <t>Amortização do Ágio (3)</t>
  </si>
  <si>
    <t>1. Exclui despesa de amortização do ágio.</t>
  </si>
  <si>
    <t>2. Inclui Participação no Lucro</t>
  </si>
  <si>
    <t>3. Despesas de amortização de ágio.</t>
  </si>
  <si>
    <t>Demonstração dos Resultados Abrangentes</t>
  </si>
  <si>
    <t>Outros Resultados Abrangentes que serão reclassificados subsequentemente para lucros ou prejuízos quando condições específicas forem atendidas:</t>
  </si>
  <si>
    <t>De Ligada</t>
  </si>
  <si>
    <t>Impostos</t>
  </si>
  <si>
    <t>Hedge de Fluxo de Caixa</t>
  </si>
  <si>
    <t>Outros Resultados Abrangentes que não serão reclassificados para Lucro Líquido:</t>
  </si>
  <si>
    <t>Plano de Benefícios</t>
  </si>
  <si>
    <t>RESULTADO ABRANGENTE DO PERÍODO</t>
  </si>
  <si>
    <t>Atribuível à controladora</t>
  </si>
  <si>
    <t>Atribuível aos Acionistas Minoritários</t>
  </si>
  <si>
    <t>Demonstração do Fluxo de Caixa</t>
  </si>
  <si>
    <t>ATIVIDADES OPERACIONAIS</t>
  </si>
  <si>
    <t>Ajustes ao Lucro Líquido </t>
  </si>
  <si>
    <t>Provisão para Processos Judiciais e Administrativos e Obrigações Legais</t>
  </si>
  <si>
    <t>Atualizações Monetárias das Provisões para Processos Judiciais e Administrativos e Obrigações Legais</t>
  </si>
  <si>
    <t>Tributos Diferidos</t>
  </si>
  <si>
    <t>Resultado de Participações em Coligadas e Controladas</t>
  </si>
  <si>
    <t>Depreciações e Amortizações</t>
  </si>
  <si>
    <t>Constituição (Reversão) de Provisão para Perdas em Ativos não Financeiros Mantidos para Venda</t>
  </si>
  <si>
    <t>Resultado de Ativos não Financeiros Mantidos para Venda</t>
  </si>
  <si>
    <t>Resultado de Investimentos</t>
  </si>
  <si>
    <t>Atualização de Depósitos Judiciais</t>
  </si>
  <si>
    <t>Resultado em Garantias Financeiras Prestadas</t>
  </si>
  <si>
    <t>Atualização de Impostos a Compensar</t>
  </si>
  <si>
    <t>Efeitos das Mudanças das Taxas de Câmbio em Caixa e Equivalentes de Caixa</t>
  </si>
  <si>
    <t>Efeitos das Mudanças das Taxas de Câmbio em Ativos e Passivos</t>
  </si>
  <si>
    <t>Variações em Ativos e Passivos</t>
  </si>
  <si>
    <t>Redução (aumento) em Aplicações Interfinanceiras de Liquidez</t>
  </si>
  <si>
    <t>Redução (aumento) em Títulos e Valores Mobiliários e Instrumentos Financeiros Derivativos</t>
  </si>
  <si>
    <t>Redução (aumento) em Operações de Crédito e Arrendamento Mercantil</t>
  </si>
  <si>
    <t>Redução (aumento) em Outras - Provisões para Perdas Esperadas Associadas ao Risco de Crédito</t>
  </si>
  <si>
    <t>Redução (aumento) em Depósitos no Banco Central</t>
  </si>
  <si>
    <t>Redução (aumento) em Outros Ativos Financeiros</t>
  </si>
  <si>
    <t>Redução (aumento) em Despesas Antecipadas</t>
  </si>
  <si>
    <t>Redução (aumento) em Outros Ativos</t>
  </si>
  <si>
    <t>Redução (aumento) em Ativos Fiscais Correntes</t>
  </si>
  <si>
    <t>Variação líquida em Outras Relações Interfinanceiras e Interdependências</t>
  </si>
  <si>
    <t>Aumento (redução) em Depósitos</t>
  </si>
  <si>
    <t>Aumento (redução) em Captações no Mercado Aberto</t>
  </si>
  <si>
    <t>Aumento (redução) em Obrigações por Empréstimos e Repasses</t>
  </si>
  <si>
    <t>Aumento (redução) em Outros Passivos Financeiros</t>
  </si>
  <si>
    <t>Aumento (redução) em Outros Passivos</t>
  </si>
  <si>
    <t>Aumento (redução) em Passivos Fiscais Correntes</t>
  </si>
  <si>
    <t>Imposto Pago</t>
  </si>
  <si>
    <t>CAIXA LÍQUIDO ORIGINADO (APLICADO) EM ATIVIDADES OPERACIONAIS</t>
  </si>
  <si>
    <t>ATIVIDADES DE INVESTIMENTOS</t>
  </si>
  <si>
    <t>Aquisição de Imobilizado de Uso</t>
  </si>
  <si>
    <t>Aplicações no Intangível</t>
  </si>
  <si>
    <t>Dividendos e Juros sobre o Capital Próprio Recebidos</t>
  </si>
  <si>
    <t>Alienação de Ativos Não Financeiros Mantidos para Venda</t>
  </si>
  <si>
    <t>Alienação de Imobilizado de Uso</t>
  </si>
  <si>
    <t>Alienações no Intangível</t>
  </si>
  <si>
    <t>CAIXA LÍQUIDO ORIGINADO (APLICADO) EM ATIVIDADES DE INVESTIMENTOS</t>
  </si>
  <si>
    <t>ATIVIDADES DE FINANCIAMENTO</t>
  </si>
  <si>
    <t>Aquisição e Alienação de Ações de Emissão Própria</t>
  </si>
  <si>
    <t>Emissões de Obrigações de Longo Prazo</t>
  </si>
  <si>
    <t>Pagamentos de Obrigações de Longo Prazo</t>
  </si>
  <si>
    <t>Dividendos e Juros sobre o Capital Próprio Pagos</t>
  </si>
  <si>
    <t>Aumento (redução) em Participação dos Minoritários</t>
  </si>
  <si>
    <t>CAIXA LÍQUIDO ORIGINADO (APLICADO) EM ATIVIDADES DE FINANCIAMENTO</t>
  </si>
  <si>
    <t>Variação Cambial sobre Caixa e Equivalentes de Caixa</t>
  </si>
  <si>
    <t>AUMENTO (REDUÇÃO) LÍQUIDO EM CAIXA E EQUIVALENTES DE CAIXA</t>
  </si>
  <si>
    <t>Caixa e Equivalentes de Caixa no Início do Período</t>
  </si>
  <si>
    <t>Caixa e Equivalentes de Caixa no Final do Período</t>
  </si>
  <si>
    <t>Demonstração do Valor Adicionado</t>
  </si>
  <si>
    <t>Receitas da Intermediação Financeira</t>
  </si>
  <si>
    <t>Receitas de Prestação de Serviços e Rendas de Tarifas Bancárias</t>
  </si>
  <si>
    <t>Provisão para Perdas Esperadas Associadas ao Risco de Crédito </t>
  </si>
  <si>
    <t>Outras Receitas e Despesas</t>
  </si>
  <si>
    <t>Despesas da Intermediação Financeira</t>
  </si>
  <si>
    <t>Insumos de Terceiros</t>
  </si>
  <si>
    <t>Material, Energia e Outros</t>
  </si>
  <si>
    <t xml:space="preserve">VALOR ADICIONADO BRUTO </t>
  </si>
  <si>
    <t>VALOR ADICIONADO LÍQUIDO PRODUZIDO</t>
  </si>
  <si>
    <t>Valor Adicionado Recebido em Transferência do Resultado de Participações em Coligadas e Controladas</t>
  </si>
  <si>
    <t xml:space="preserve">VALOR ADICIONADO TOTAL A DISTRIBUIR </t>
  </si>
  <si>
    <t>DISTRIBUIÇÃO DO VALOR ADICIONADO</t>
  </si>
  <si>
    <t>Pessoal</t>
  </si>
  <si>
    <t>Remuneração</t>
  </si>
  <si>
    <t>Fundo de Garantia por Tempo de Serviço (FGTS)</t>
  </si>
  <si>
    <t>Impostos, Taxas e Contribuições</t>
  </si>
  <si>
    <t>Federais</t>
  </si>
  <si>
    <t>Estaduais</t>
  </si>
  <si>
    <t>Municipais</t>
  </si>
  <si>
    <t>Remuneração do Capital de Terceiros - Aluguéis</t>
  </si>
  <si>
    <t>Remuneração de Capitais Próprios</t>
  </si>
  <si>
    <t>Dividendos</t>
  </si>
  <si>
    <t>Juros sobre o Capital Próprio</t>
  </si>
  <si>
    <t>Reinvestimentos de Lucros</t>
  </si>
  <si>
    <t>Resultado das Participações dos Acionistas Minoritários</t>
  </si>
  <si>
    <t>Ativos Financeiros Mensurados ao:</t>
  </si>
  <si>
    <t>Valor Justo por Meio do Resultado</t>
  </si>
  <si>
    <t>Valor Justo por Meio dos Outros Resultados Abrangentes</t>
  </si>
  <si>
    <t>Custo Amortizado</t>
  </si>
  <si>
    <t>Títulos Públicos</t>
  </si>
  <si>
    <t>Letras Financeiras do Tesouro - LFT</t>
  </si>
  <si>
    <t>Notas do Tesouro Nacional - NTN</t>
  </si>
  <si>
    <t>Letras do Tesouro Nacional - LTN</t>
  </si>
  <si>
    <t>Títulos da Dívida Agrária - TDA</t>
  </si>
  <si>
    <t>Títulos Certificados de Variação Salarial - CVS</t>
  </si>
  <si>
    <t>Títulos da Dívida Externa Brasileira</t>
  </si>
  <si>
    <t>Títulos da Dívida Estrangeiros</t>
  </si>
  <si>
    <t>Títulos Privados</t>
  </si>
  <si>
    <t>Ações</t>
  </si>
  <si>
    <t>Cédula de Produto Rural - CPR</t>
  </si>
  <si>
    <t>Certificados de Depósitos Bancários - CDB</t>
  </si>
  <si>
    <t>Certificados de Recebíveis do Agronegócio - CRA</t>
  </si>
  <si>
    <t>Certificados de Recebíveis Imobiliários - CRI</t>
  </si>
  <si>
    <t>Cotas de Fundos de Investimento</t>
  </si>
  <si>
    <t>Letras Financeiras - LF</t>
  </si>
  <si>
    <t>Certificado de Depósito Agropecuário - WA</t>
  </si>
  <si>
    <t>Debêntures</t>
  </si>
  <si>
    <t>Eurobonds</t>
  </si>
  <si>
    <t>Notas Comerciais</t>
  </si>
  <si>
    <t>Notas Promissórias - NP</t>
  </si>
  <si>
    <t>Passivos contingentes - Provisão</t>
  </si>
  <si>
    <t>Ações Trabalhistas</t>
  </si>
  <si>
    <t>Ações Cíveis</t>
  </si>
  <si>
    <t>Passivos contingentes - Movimentação</t>
  </si>
  <si>
    <t>Fiscais(1)</t>
  </si>
  <si>
    <t>Trabalhistas</t>
  </si>
  <si>
    <t>Cíveis</t>
  </si>
  <si>
    <t>Saldo Inicial</t>
  </si>
  <si>
    <t>Atualização Monetária</t>
  </si>
  <si>
    <t>Baixas por Pagamento</t>
  </si>
  <si>
    <t>Saldo Final</t>
  </si>
  <si>
    <t>Depósitos em Garantia - Outros Créditos</t>
  </si>
  <si>
    <t>Depósitos em Garantia - Títulos e Valores Mobiliários</t>
  </si>
  <si>
    <t>Total dos Depósitos em Garantia (2)</t>
  </si>
  <si>
    <t>Dividendos e JCP</t>
  </si>
  <si>
    <t>1T24</t>
  </si>
  <si>
    <t>2T24</t>
  </si>
  <si>
    <t>3T24</t>
  </si>
  <si>
    <t>4T24</t>
  </si>
  <si>
    <t>Juros sobre o capital (R$ milhões)</t>
  </si>
  <si>
    <t>Por mil ações/units, líquido (em reais):</t>
  </si>
  <si>
    <t>Ordinárias</t>
  </si>
  <si>
    <t>Preferenciais</t>
  </si>
  <si>
    <t>Units</t>
  </si>
  <si>
    <t>Dividendos (R$ milhões)</t>
  </si>
  <si>
    <t>Por mil ações/units, líquido:</t>
  </si>
  <si>
    <t>Total (R$ milhões)</t>
  </si>
  <si>
    <t>Séries Descontinuadas</t>
  </si>
  <si>
    <t>Resultado e indicadores</t>
  </si>
  <si>
    <t>DRE Contábil</t>
  </si>
  <si>
    <t>2009 - 2024</t>
  </si>
  <si>
    <t>DRE Gerencial</t>
  </si>
  <si>
    <t xml:space="preserve">Crédito Segmentado </t>
  </si>
  <si>
    <t>2009 - 2018</t>
  </si>
  <si>
    <t>2009 - 2013</t>
  </si>
  <si>
    <t>2019 - 2022</t>
  </si>
  <si>
    <t>2014 - 2024</t>
  </si>
  <si>
    <t>2023 - 2024</t>
  </si>
  <si>
    <t>Crédito por Produto</t>
  </si>
  <si>
    <t xml:space="preserve">Reconciliação Contábil e Gerencial </t>
  </si>
  <si>
    <t>2010 - 2024</t>
  </si>
  <si>
    <t>2009 - 2010</t>
  </si>
  <si>
    <t>Crédito por nível de risco</t>
  </si>
  <si>
    <t>2011 - 2015</t>
  </si>
  <si>
    <t>2016 - 2018</t>
  </si>
  <si>
    <t>Crédito Renegociado</t>
  </si>
  <si>
    <t>2011 - 2024</t>
  </si>
  <si>
    <t xml:space="preserve">Margem Financeira Bruta </t>
  </si>
  <si>
    <t>2013 - 2014</t>
  </si>
  <si>
    <t>2015 - 2018</t>
  </si>
  <si>
    <t>2010 - 2022</t>
  </si>
  <si>
    <t>2009 -2022</t>
  </si>
  <si>
    <t>Indicadores Gerenciais</t>
  </si>
  <si>
    <t>2016 - 2022</t>
  </si>
  <si>
    <t>DRE Contábil de 2009 a 2024</t>
  </si>
  <si>
    <t>DEMONSTRAÇÃO DO RESULTADO CONTÁBIL</t>
  </si>
  <si>
    <t>(Valores expressos em milhares de reais)</t>
  </si>
  <si>
    <t>Pro forma¹</t>
  </si>
  <si>
    <t>1T09</t>
  </si>
  <si>
    <t>2T09</t>
  </si>
  <si>
    <t>3T09</t>
  </si>
  <si>
    <t>4T09</t>
  </si>
  <si>
    <t>1T10</t>
  </si>
  <si>
    <t>2T10</t>
  </si>
  <si>
    <t>3T10</t>
  </si>
  <si>
    <t>4T10</t>
  </si>
  <si>
    <t>1T11</t>
  </si>
  <si>
    <t>2T11</t>
  </si>
  <si>
    <t>3T11</t>
  </si>
  <si>
    <t>4T11</t>
  </si>
  <si>
    <t>1T12</t>
  </si>
  <si>
    <t>2T12</t>
  </si>
  <si>
    <t>3T12</t>
  </si>
  <si>
    <t>4T12</t>
  </si>
  <si>
    <t>1T13</t>
  </si>
  <si>
    <t>2T13</t>
  </si>
  <si>
    <t>3T13</t>
  </si>
  <si>
    <t>4T13</t>
  </si>
  <si>
    <t>1T14</t>
  </si>
  <si>
    <t>2T14</t>
  </si>
  <si>
    <t>3T14</t>
  </si>
  <si>
    <t>4T14</t>
  </si>
  <si>
    <t>1T15</t>
  </si>
  <si>
    <t>2T15</t>
  </si>
  <si>
    <t>3T15</t>
  </si>
  <si>
    <t>4T15</t>
  </si>
  <si>
    <t>1T16</t>
  </si>
  <si>
    <t>2T16</t>
  </si>
  <si>
    <t>3T16</t>
  </si>
  <si>
    <t>4T16</t>
  </si>
  <si>
    <t>1T17</t>
  </si>
  <si>
    <t>2T17</t>
  </si>
  <si>
    <t>3T17</t>
  </si>
  <si>
    <t>4T17</t>
  </si>
  <si>
    <t>1T18</t>
  </si>
  <si>
    <t>2T18</t>
  </si>
  <si>
    <t>3T18</t>
  </si>
  <si>
    <t>4T18</t>
  </si>
  <si>
    <t>1T19</t>
  </si>
  <si>
    <t>2T19</t>
  </si>
  <si>
    <t>3T19</t>
  </si>
  <si>
    <t>4T19</t>
  </si>
  <si>
    <t>1T20</t>
  </si>
  <si>
    <t>2T20</t>
  </si>
  <si>
    <t>3T20</t>
  </si>
  <si>
    <t>4T20</t>
  </si>
  <si>
    <t>1T21</t>
  </si>
  <si>
    <t>2T21</t>
  </si>
  <si>
    <t>3T21</t>
  </si>
  <si>
    <t>4T21</t>
  </si>
  <si>
    <t>1T22</t>
  </si>
  <si>
    <t>2T22</t>
  </si>
  <si>
    <t>3T22</t>
  </si>
  <si>
    <t>4T22</t>
  </si>
  <si>
    <t>1T23</t>
  </si>
  <si>
    <t>2T23</t>
  </si>
  <si>
    <t>3T23</t>
  </si>
  <si>
    <t>4T23</t>
  </si>
  <si>
    <t>Resultado com Instrumentos Financeiros Derivativos</t>
  </si>
  <si>
    <t>Resultado de Operações de Câmbio</t>
  </si>
  <si>
    <t>Resultado de Operações de Empréstimos e Repasses</t>
  </si>
  <si>
    <t>Outras Receitas Operacionais</t>
  </si>
  <si>
    <t>Outras Despesas Operacionais</t>
  </si>
  <si>
    <t>DRE Gerencial de 2009 a 2018</t>
  </si>
  <si>
    <t>DEMONSTRAÇÕES DO RESULTADO GERENCIAL</t>
  </si>
  <si>
    <t>Provisão para Créditos de Liquidação Duvidosa</t>
  </si>
  <si>
    <t>OUTRAS RECEITAS/(DESPESAS) OPERACIONAIS</t>
  </si>
  <si>
    <t>Receitas de Prestação de Serviços*</t>
  </si>
  <si>
    <t>LUCRO LÍQUIDO DO PERÍODO</t>
  </si>
  <si>
    <t>1) Para o período de 2016, a demonstração gerencial contempla as reclassificações contábeis mencionadas na página 28 do Informe de Resultados do 1T17</t>
  </si>
  <si>
    <t>DRE Gerencial de 2019 a 2022</t>
  </si>
  <si>
    <t>Outras Receitas e Despesas Operacionais</t>
  </si>
  <si>
    <t>LUCRO LÍQUIDO RECORRENTE</t>
  </si>
  <si>
    <t>Provisão Adicional</t>
  </si>
  <si>
    <t>Venda de Participação da Webmotors</t>
  </si>
  <si>
    <t>Impostos de Exatraordinários</t>
  </si>
  <si>
    <t>1) A partir de 2019, a demonstração gerencial contempla a reclassificação do desconto concedido de Margem Financeira para Provisões para Devedores Duvidosos.</t>
  </si>
  <si>
    <t>DRE Gerencial de 2023 a 2024</t>
  </si>
  <si>
    <t>DEMONSTRAÇÃO DO RESULTADO GERENCIAL¹</t>
  </si>
  <si>
    <t xml:space="preserve">Margem com Mercados </t>
  </si>
  <si>
    <t xml:space="preserve">Despesas com Pessoal </t>
  </si>
  <si>
    <t>Resultado Operacional</t>
  </si>
  <si>
    <t>Resultado Não Operacional</t>
  </si>
  <si>
    <t xml:space="preserve">Lucro Líquido antes de impostos </t>
  </si>
  <si>
    <t>Imposto de Renda e Contribuição Social</t>
  </si>
  <si>
    <t xml:space="preserve">Participação de acionistas minoritários </t>
  </si>
  <si>
    <t>Lucro Líquido Recorrente</t>
  </si>
  <si>
    <t>Parcerias Estratégicas</t>
  </si>
  <si>
    <t>Impostos de Extraordinários</t>
  </si>
  <si>
    <t>1) No 1T24, reclassificamos algumas linhas que estavam alocadas em Outras Receitas e Despesas Operacionais para as linhas de Margem Financeira, Comissões e Despesas Gerais. Para fins de comparabilidade, reclassificamos as informações de 2023.</t>
  </si>
  <si>
    <t>Reconciliação entre DRE contábil e gerencial 2009 - 2010</t>
  </si>
  <si>
    <t>RECONCILIAÇÃO GERENCIAL</t>
  </si>
  <si>
    <t>Contábil 1T09</t>
  </si>
  <si>
    <t>Gerencial 1T09</t>
  </si>
  <si>
    <t>Contábil 2T09</t>
  </si>
  <si>
    <t>Gerencial 2T09</t>
  </si>
  <si>
    <t>Contábil 3T09</t>
  </si>
  <si>
    <t>Gerencial 3T09</t>
  </si>
  <si>
    <t>Contábil 4T09</t>
  </si>
  <si>
    <t>Gerencial 4T09</t>
  </si>
  <si>
    <t>Contábil 2009</t>
  </si>
  <si>
    <t>Gerencial 2009</t>
  </si>
  <si>
    <t>Contábil 1T10</t>
  </si>
  <si>
    <t>Gerencial 1T10</t>
  </si>
  <si>
    <t>Contábil 2T10</t>
  </si>
  <si>
    <t>Gerencial 2T10</t>
  </si>
  <si>
    <t>Contábil 3T10</t>
  </si>
  <si>
    <t>Gerencial 3T10</t>
  </si>
  <si>
    <t>Contábil 4T10</t>
  </si>
  <si>
    <t>Gerencial 4T10</t>
  </si>
  <si>
    <t>Contábil 2010</t>
  </si>
  <si>
    <t>Gerencial 2010</t>
  </si>
  <si>
    <r>
      <t>Hedge Fiscal</t>
    </r>
    <r>
      <rPr>
        <b/>
        <vertAlign val="superscript"/>
        <sz val="9"/>
        <color indexed="9"/>
        <rFont val="Arial"/>
        <family val="2"/>
      </rPr>
      <t>1</t>
    </r>
  </si>
  <si>
    <r>
      <t>Ajuste   Leasing</t>
    </r>
    <r>
      <rPr>
        <b/>
        <vertAlign val="superscript"/>
        <sz val="9"/>
        <color indexed="9"/>
        <rFont val="Arial"/>
        <family val="2"/>
      </rPr>
      <t>4</t>
    </r>
  </si>
  <si>
    <r>
      <t xml:space="preserve">1. </t>
    </r>
    <r>
      <rPr>
        <u/>
        <sz val="10"/>
        <color indexed="8"/>
        <rFont val="Arial"/>
        <family val="2"/>
      </rPr>
      <t>Hedge Fiscal:</t>
    </r>
    <r>
      <rPr>
        <sz val="10"/>
        <color indexed="8"/>
        <rFont val="Arial"/>
        <family val="2"/>
      </rPr>
      <t xml:space="preserve"> de acordo com as regras fiscais brasileiras, o ganho (perda) com a variação cambial dos investimentos em moeda estrangeira não é tributável (dedutível). Esse tratamento fiscal leva a exposição cambial na linha de impostos. Uma posição de hedge de câmbio foi montada com o objetivo de tornar o Lucro Líquido protegido contra as variações cambiais relacionadas com esta exposição cambial na linha de impostos. </t>
    </r>
  </si>
  <si>
    <r>
      <t xml:space="preserve">2. </t>
    </r>
    <r>
      <rPr>
        <u/>
        <sz val="10"/>
        <color indexed="8"/>
        <rFont val="Arial"/>
        <family val="2"/>
      </rPr>
      <t>Recuperação de Crédito:</t>
    </r>
    <r>
      <rPr>
        <sz val="10"/>
        <color indexed="8"/>
        <rFont val="Arial"/>
        <family val="2"/>
      </rPr>
      <t xml:space="preserve"> Reclassificada da linha de receita de operações de crédito para provisões de crédito.</t>
    </r>
  </si>
  <si>
    <r>
      <t xml:space="preserve">3. </t>
    </r>
    <r>
      <rPr>
        <u/>
        <sz val="10"/>
        <color indexed="8"/>
        <rFont val="Arial"/>
        <family val="2"/>
      </rPr>
      <t>Amortização de Ágio:</t>
    </r>
    <r>
      <rPr>
        <sz val="10"/>
        <color indexed="8"/>
        <rFont val="Arial"/>
        <family val="2"/>
      </rPr>
      <t xml:space="preserve"> Reversão das despesas com amortização de ágio.</t>
    </r>
  </si>
  <si>
    <r>
      <t xml:space="preserve">4. </t>
    </r>
    <r>
      <rPr>
        <u/>
        <sz val="10"/>
        <color indexed="8"/>
        <rFont val="Arial"/>
        <family val="2"/>
      </rPr>
      <t>Santander Leasing:</t>
    </r>
    <r>
      <rPr>
        <sz val="10"/>
        <color indexed="8"/>
        <rFont val="Arial"/>
        <family val="2"/>
      </rPr>
      <t xml:space="preserve"> Unificação de classificação contábil de operações de leasing ocorrida por ocasião da integração de sistemas.</t>
    </r>
  </si>
  <si>
    <t>Reconciliação entre DRE contábil e gerencial 2011 - 2015</t>
  </si>
  <si>
    <t>Contábil  1T11</t>
  </si>
  <si>
    <t>Gerencial 1T11</t>
  </si>
  <si>
    <t>Contábil  2T11</t>
  </si>
  <si>
    <t>Gerencial 2T11</t>
  </si>
  <si>
    <t>Contábil  3T11</t>
  </si>
  <si>
    <t>Gerencial 3T11</t>
  </si>
  <si>
    <t>Contábil  4T11</t>
  </si>
  <si>
    <r>
      <t>Itens não recorrentes</t>
    </r>
    <r>
      <rPr>
        <b/>
        <vertAlign val="superscript"/>
        <sz val="9"/>
        <color indexed="9"/>
        <rFont val="Arial"/>
        <family val="2"/>
      </rPr>
      <t>5</t>
    </r>
  </si>
  <si>
    <t>Gerencial 4T11</t>
  </si>
  <si>
    <t>Contábil  2011</t>
  </si>
  <si>
    <t>Gerencial 2011</t>
  </si>
  <si>
    <t>Contábil  1T12</t>
  </si>
  <si>
    <t>Gerencial 1T12</t>
  </si>
  <si>
    <t>Contábil 2T12</t>
  </si>
  <si>
    <t>Gerencial 2T12</t>
  </si>
  <si>
    <t>Contábil 3T12</t>
  </si>
  <si>
    <t>Gerencial 3T12</t>
  </si>
  <si>
    <t>Contábil 4T12</t>
  </si>
  <si>
    <r>
      <t>Outros</t>
    </r>
    <r>
      <rPr>
        <b/>
        <vertAlign val="superscript"/>
        <sz val="9"/>
        <color indexed="9"/>
        <rFont val="Arial"/>
        <family val="2"/>
      </rPr>
      <t>6</t>
    </r>
  </si>
  <si>
    <t>Gerencial 4T12</t>
  </si>
  <si>
    <t>Contábil  2012</t>
  </si>
  <si>
    <t>Gerencial 2012</t>
  </si>
  <si>
    <t>Contábil 1T13</t>
  </si>
  <si>
    <t>Gerencial 1T13</t>
  </si>
  <si>
    <t>Contábil 2T13</t>
  </si>
  <si>
    <t>Gerencial 2T13</t>
  </si>
  <si>
    <t>Contábil 3T13</t>
  </si>
  <si>
    <t>Gerencial 3T13</t>
  </si>
  <si>
    <t>Contábil 4T13</t>
  </si>
  <si>
    <r>
      <t>Outros</t>
    </r>
    <r>
      <rPr>
        <b/>
        <vertAlign val="superscript"/>
        <sz val="9"/>
        <color indexed="9"/>
        <rFont val="Arial"/>
        <family val="2"/>
      </rPr>
      <t>7</t>
    </r>
  </si>
  <si>
    <t>Gerencial 4T13</t>
  </si>
  <si>
    <t>Contábil 2013</t>
  </si>
  <si>
    <t>Gerencial 2013</t>
  </si>
  <si>
    <t>Contábil 1T14</t>
  </si>
  <si>
    <t>Gerencial 1T14</t>
  </si>
  <si>
    <t>Contábil 2T14</t>
  </si>
  <si>
    <t>Gerencial 2T14</t>
  </si>
  <si>
    <t>Contábil 3T14</t>
  </si>
  <si>
    <r>
      <t>Outros</t>
    </r>
    <r>
      <rPr>
        <b/>
        <vertAlign val="superscript"/>
        <sz val="9"/>
        <color indexed="9"/>
        <rFont val="Arial"/>
        <family val="2"/>
      </rPr>
      <t>8</t>
    </r>
  </si>
  <si>
    <t>Gerencial 3T14</t>
  </si>
  <si>
    <t>Contábil 4T14</t>
  </si>
  <si>
    <t>Gerencial 4T14</t>
  </si>
  <si>
    <t>Contábil 2014</t>
  </si>
  <si>
    <t>Gerencial 2014</t>
  </si>
  <si>
    <t>Contábil 1T15</t>
  </si>
  <si>
    <t>Gerencial 1T15</t>
  </si>
  <si>
    <t>Contábil 2T15</t>
  </si>
  <si>
    <r>
      <t>Outros Eventos</t>
    </r>
    <r>
      <rPr>
        <b/>
        <vertAlign val="superscript"/>
        <sz val="9"/>
        <color indexed="9"/>
        <rFont val="Arial"/>
        <family val="2"/>
      </rPr>
      <t>9</t>
    </r>
  </si>
  <si>
    <t>Gerencial 2T15</t>
  </si>
  <si>
    <t>Contábil 3T15</t>
  </si>
  <si>
    <t>Gerencial 3T15</t>
  </si>
  <si>
    <t>Contábil 4T15</t>
  </si>
  <si>
    <r>
      <t>Outros Eventos</t>
    </r>
    <r>
      <rPr>
        <b/>
        <vertAlign val="superscript"/>
        <sz val="10"/>
        <color indexed="9"/>
        <rFont val="Arial"/>
        <family val="2"/>
      </rPr>
      <t>9</t>
    </r>
  </si>
  <si>
    <t>Gerencial 4T15</t>
  </si>
  <si>
    <t>Contábil 2015</t>
  </si>
  <si>
    <t>Gerencial 2015</t>
  </si>
  <si>
    <t>Variação Cambial</t>
  </si>
  <si>
    <r>
      <t>Variação Cambial/      Outros</t>
    </r>
    <r>
      <rPr>
        <b/>
        <vertAlign val="superscript"/>
        <sz val="9"/>
        <color indexed="9"/>
        <rFont val="Arial"/>
        <family val="2"/>
      </rPr>
      <t>10</t>
    </r>
  </si>
  <si>
    <r>
      <t>Variação Cambial/     Outros</t>
    </r>
    <r>
      <rPr>
        <b/>
        <vertAlign val="superscript"/>
        <sz val="9"/>
        <color indexed="9"/>
        <rFont val="Arial"/>
        <family val="2"/>
      </rPr>
      <t>10</t>
    </r>
  </si>
  <si>
    <t>Reconciliação entre DRE contábil e gerencial 2016 - 2018</t>
  </si>
  <si>
    <t>Contábil 1T16</t>
  </si>
  <si>
    <t>Gerencial 1T16</t>
  </si>
  <si>
    <t>Contábil 2T16</t>
  </si>
  <si>
    <t>Gerencial 2T16</t>
  </si>
  <si>
    <t>Contábil 3T16</t>
  </si>
  <si>
    <t>Gerencial 3T16</t>
  </si>
  <si>
    <t>Contábil 4T16</t>
  </si>
  <si>
    <t>Gerencial 4T16</t>
  </si>
  <si>
    <t>Contábil 2016</t>
  </si>
  <si>
    <t>Gerencial 2016</t>
  </si>
  <si>
    <t>Contábil 1T17</t>
  </si>
  <si>
    <t>Gerencial 1T17</t>
  </si>
  <si>
    <t>Contábil 2T17</t>
  </si>
  <si>
    <t>Gerencial 2T17</t>
  </si>
  <si>
    <t>Contábil 3T17</t>
  </si>
  <si>
    <t>Gerencial 3T17</t>
  </si>
  <si>
    <t>Contábil 4T17</t>
  </si>
  <si>
    <t>Gerencial 4T17</t>
  </si>
  <si>
    <t>Contábil 2017</t>
  </si>
  <si>
    <t>Gerencial 2017</t>
  </si>
  <si>
    <t>Contábil 1T18</t>
  </si>
  <si>
    <t>Gerencial 1T18</t>
  </si>
  <si>
    <t>Contábil 2T18</t>
  </si>
  <si>
    <t>Gerencial 2T18</t>
  </si>
  <si>
    <t>Contábil 3T18</t>
  </si>
  <si>
    <t>Gerencial 3T18</t>
  </si>
  <si>
    <t>Contábil 4T18</t>
  </si>
  <si>
    <t>Gerencial 4T18</t>
  </si>
  <si>
    <t>Contábil 2018</t>
  </si>
  <si>
    <t>Gerencial 2018</t>
  </si>
  <si>
    <r>
      <t>Variação Cambial/    Outros</t>
    </r>
    <r>
      <rPr>
        <b/>
        <vertAlign val="superscript"/>
        <sz val="9"/>
        <color indexed="9"/>
        <rFont val="Arial"/>
        <family val="2"/>
      </rPr>
      <t>10</t>
    </r>
  </si>
  <si>
    <t xml:space="preserve">1. Hedge Cambial: de acordo com as regras fiscais brasileiras, o ganho (perda) com a variação cambial dos investimentos em moeda estrangeira não é tributável (dedutível). Esse tratamento fiscal leva a exposição cambial na linha de impostos. Uma posição de hedge de câmbio foi montada com o objetivo de tornar o Lucro Líquido protegido contra as variações cambiais relacionadas com esta exposição cambial na linha de impostos. </t>
  </si>
  <si>
    <r>
      <t xml:space="preserve">5. </t>
    </r>
    <r>
      <rPr>
        <u/>
        <sz val="10"/>
        <color indexed="8"/>
        <rFont val="Arial"/>
        <family val="2"/>
      </rPr>
      <t>Itens não recorrentes</t>
    </r>
    <r>
      <rPr>
        <sz val="10"/>
        <color indexed="8"/>
        <rFont val="Arial"/>
        <family val="2"/>
      </rPr>
      <t>: A operação de venda da Santander Seguros S.A. (“Santander Seguros”) para Zurich Santander Insurance America, gerou um ganho de R$ 649 milhões no 4T11. Este valor está registrado na linha de resultado não operacional. Adicionalmente, aumentamos as provisões para contingências em montante semelhante durante o período.</t>
    </r>
  </si>
  <si>
    <r>
      <t xml:space="preserve">6. </t>
    </r>
    <r>
      <rPr>
        <u/>
        <sz val="10"/>
        <color indexed="8"/>
        <rFont val="Arial"/>
        <family val="2"/>
      </rPr>
      <t>Outros:</t>
    </r>
    <r>
      <rPr>
        <sz val="10"/>
        <color indexed="8"/>
        <rFont val="Arial"/>
        <family val="2"/>
      </rPr>
      <t xml:space="preserve"> O Banco Santander registrou ganho de equivalência patrimonial - R$ 148,5 milhões - referente à empresa controlada que detém investimentos de natureza temporária (private equity) e negócios relacionados aos serviços complementares aos serviços bancários.</t>
    </r>
  </si>
  <si>
    <r>
      <t xml:space="preserve">7. </t>
    </r>
    <r>
      <rPr>
        <u/>
        <sz val="10"/>
        <color indexed="8"/>
        <rFont val="Arial"/>
        <family val="2"/>
      </rPr>
      <t>Outros</t>
    </r>
    <r>
      <rPr>
        <sz val="10"/>
        <color indexed="8"/>
        <rFont val="Arial"/>
        <family val="2"/>
      </rPr>
      <t>: No quarto trimestre de 2013 tivemos dois eventos (conclusão da operação de venda da Santander Brasil Asset Management e ganho pela adesão à Anistia Fiscal), que geraram uma receita de R$ 1.508 milhões, depois de impostos, que foram compensadas integralmente por despesas, no mesmo montante, sem impacto no lucro líquido. Para maiores detalhes consultar a página 30 do "Informe de Resultados BR GAAP 2013".</t>
    </r>
  </si>
  <si>
    <r>
      <t xml:space="preserve">8. </t>
    </r>
    <r>
      <rPr>
        <u/>
        <sz val="10"/>
        <color indexed="8"/>
        <rFont val="Arial"/>
        <family val="2"/>
      </rPr>
      <t>Outros:</t>
    </r>
    <r>
      <rPr>
        <sz val="10"/>
        <color indexed="8"/>
        <rFont val="Arial"/>
        <family val="2"/>
      </rPr>
      <t xml:space="preserve"> Referente ao efeito na apuração dos créditos tributários decorrente da adesão ao programa de parcelamento e pagamento à vista de débitos tributários e previdenciários instituídos pela Lei 12.996/2014.</t>
    </r>
  </si>
  <si>
    <r>
      <t xml:space="preserve">9. </t>
    </r>
    <r>
      <rPr>
        <u/>
        <sz val="10"/>
        <color indexed="8"/>
        <rFont val="Arial"/>
        <family val="2"/>
      </rPr>
      <t>Outros Eventos</t>
    </r>
    <r>
      <rPr>
        <sz val="10"/>
        <color indexed="8"/>
        <rFont val="Arial"/>
        <family val="2"/>
      </rPr>
      <t>:</t>
    </r>
  </si>
  <si>
    <r>
      <t xml:space="preserve">a) </t>
    </r>
    <r>
      <rPr>
        <u/>
        <sz val="10"/>
        <rFont val="Arial"/>
        <family val="2"/>
      </rPr>
      <t>Margem financeira bruta</t>
    </r>
    <r>
      <rPr>
        <sz val="10"/>
        <rFont val="Arial"/>
        <family val="2"/>
      </rPr>
      <t xml:space="preserve">: ajuste na valoração de ativos relativo à redução ao valor recuperável de títulos e valores mobiliários. </t>
    </r>
  </si>
  <si>
    <r>
      <t xml:space="preserve">b) </t>
    </r>
    <r>
      <rPr>
        <u/>
        <sz val="10"/>
        <rFont val="Arial"/>
        <family val="2"/>
      </rPr>
      <t>Resultado de crédito de liquidação duvidosa</t>
    </r>
    <r>
      <rPr>
        <sz val="10"/>
        <rFont val="Arial"/>
        <family val="2"/>
      </rPr>
      <t xml:space="preserve">: constituição de provisão adicional de crédito e impactos pontuais de grandes empresas. </t>
    </r>
  </si>
  <si>
    <r>
      <t>c)</t>
    </r>
    <r>
      <rPr>
        <u/>
        <sz val="10"/>
        <rFont val="Arial"/>
        <family val="2"/>
      </rPr>
      <t xml:space="preserve"> Despesas Tributárias</t>
    </r>
    <r>
      <rPr>
        <sz val="10"/>
        <rFont val="Arial"/>
        <family val="2"/>
      </rPr>
      <t xml:space="preserve">: reversão da atualização da provisão de Cofins referente ao ano de 2015.     </t>
    </r>
  </si>
  <si>
    <r>
      <t xml:space="preserve">d) </t>
    </r>
    <r>
      <rPr>
        <u/>
        <sz val="10"/>
        <rFont val="Arial"/>
        <family val="2"/>
      </rPr>
      <t>Outras receitas/despesas operacionais: No 2T15, reversão de provisões fiscais referente à COFINS, no montante de R$ 7,7 bilhões; redução do valor recuperável de ativos logiciais, no valor de R$ 363 milhões, em função de obsolescência e descontinuidade de sistemas, redução ao valor recuperável de ativos de folhas de pagamento no valor de R$ 534 milhões; e provisões para contingências cíveis e fiscais no montante de R$ 735 milhões. No 3T15 ganho referente a Cofins a compensar, no montante de R$ 765 milhões; redução do valor recuperável de ativos, no valor de R$ 312 milhões, e outras provisões no montante de R$ 515 milhões.</t>
    </r>
    <r>
      <rPr>
        <sz val="10"/>
        <rFont val="Arial"/>
        <family val="2"/>
      </rPr>
      <t xml:space="preserve">
</t>
    </r>
  </si>
  <si>
    <t>e) Imposto de renda: No 4T15, do total de R$ 1.226 milhões, aproximadamente R$ 800 milhões referem-se ao aproveitamento de créditos tributários não ativados no 4º trimestre de 2015, e o restante é o efeito fiscal sobre os eventos não recorrentes nas linhas de margem e provisões para crédito.</t>
  </si>
  <si>
    <r>
      <t xml:space="preserve">f) </t>
    </r>
    <r>
      <rPr>
        <u/>
        <sz val="10"/>
        <color indexed="8"/>
        <rFont val="Arial"/>
        <family val="2"/>
      </rPr>
      <t>Resultado não operacional</t>
    </r>
    <r>
      <rPr>
        <sz val="10"/>
        <color indexed="8"/>
        <rFont val="Arial"/>
        <family val="2"/>
      </rPr>
      <t>: No 3T15 refere-se ao ganho na venda do negócio de custódia.</t>
    </r>
  </si>
  <si>
    <t xml:space="preserve">g) No 3T17: adesão ao programa de parcelamento de débitos tributários e previdenciários (conforme MP 783/2017). </t>
  </si>
  <si>
    <t>h) No 4T17: margem financeira bruta e Resultado de Créditos de Liquidação Duvidosa: Reclassificação entre as linhas referente ao ajuste na valoração de ativos relativo à redução ao valor recuperável de títulos e valores mobiliários. Despesas Administrativas e Outras Receitas e Despesas Operacionais: Adesão ao programa de pagamento incentivado dos municípios de São Paulo e Rio de Janeiro (R$ 9 milhões de despesas administrativas, R$ 27 milhões de outras despesas operacionais e R$ 179 milhões de reversão em outras receitas operacionais) e baixa de intangíveis por redução do valor recuperável no valor de R$ 306 milhões.</t>
  </si>
  <si>
    <t xml:space="preserve">i) No 1T18: efeitos da adesão ao programa de parcelamento de débitos tributários e previdenciários (conforme MP 783/2017). 
</t>
  </si>
  <si>
    <t>j) No 2T18: Inclui ganho de R$ 816 milhões com atualização de benefícios pós emprego, provisões adicionais para contingências no valor de R$ 358 milhões, redução ao valor recuperável de ativos intangíveis (aquisição e desenvolvimento de sistemas) no valor de R$ 306 milhões e baixa de créditos tributários no valor de R$ 74 milhões.</t>
  </si>
  <si>
    <t>k) No 3T18: Margem financeira bruta, Resultado de Créditos de Liquidação Duvidosa e Outras Receitas e Despesas Operacionais: Reclassificações entre as linhas
referente a ajustes na valoração de ativos relativo à redução ao valor recuperável de títulos, valores mobiliários (R$ 173MM) e instrumentos derivativos
(R$ 127MM).</t>
  </si>
  <si>
    <t>l) No 4T18: Margem financeira bruta e Resultado de Créditos de Liquidação Duvidosa: Reclassificação entre as linhas referente ao ajuste na valoração de ativos relativo à redução ao valor recuperável de títulos e valores mobiliários.</t>
  </si>
  <si>
    <r>
      <t>10.</t>
    </r>
    <r>
      <rPr>
        <u/>
        <sz val="10"/>
        <color indexed="8"/>
        <rFont val="Arial"/>
        <family val="2"/>
      </rPr>
      <t>Variação/Outros: Inclui, além do efeito da variação cambial, reclassificações entre linhas de resultados (Margem Financeira, Resultados de crédito de liquidação duvidosa, Outras receitas/despesas operacionais e Resultado não operacional) para melhor comparabilidade com trimestres anteriores.</t>
    </r>
  </si>
  <si>
    <t>Reconciliação entre DRE contábil e gerencial 2019 - 2022</t>
  </si>
  <si>
    <t>Contábil 1T19</t>
  </si>
  <si>
    <t>Gerencial 1T19</t>
  </si>
  <si>
    <t>Contábil 2T19</t>
  </si>
  <si>
    <t>Gerencial 2T19</t>
  </si>
  <si>
    <t>Contábil 3T19</t>
  </si>
  <si>
    <t>Gerencial 3T19</t>
  </si>
  <si>
    <t>Contábil 4T19</t>
  </si>
  <si>
    <t>Gerencial 4T19</t>
  </si>
  <si>
    <t>Contábil 1T20</t>
  </si>
  <si>
    <t>Gerencial 1T20</t>
  </si>
  <si>
    <t>Contábil 2T20</t>
  </si>
  <si>
    <t>Gerencial 2T20</t>
  </si>
  <si>
    <r>
      <t>Despesa extraordinária de PDD</t>
    </r>
    <r>
      <rPr>
        <b/>
        <vertAlign val="superscript"/>
        <sz val="9"/>
        <color indexed="9"/>
        <rFont val="Arial"/>
        <family val="2"/>
      </rPr>
      <t>4</t>
    </r>
  </si>
  <si>
    <t>Gerencial 2T20 sem despesa extraordinária de PDD</t>
  </si>
  <si>
    <t>Contábil 3T20</t>
  </si>
  <si>
    <t>Getnet + Eliminações</t>
  </si>
  <si>
    <t>Gerencial 3T20</t>
  </si>
  <si>
    <t>Contábil 4T20</t>
  </si>
  <si>
    <t>Gerencial 4T20</t>
  </si>
  <si>
    <t>Contábil 2020</t>
  </si>
  <si>
    <t>Gerencial 2020</t>
  </si>
  <si>
    <t>Gerencial 2020 sem despesa extraordinária de PDD</t>
  </si>
  <si>
    <t>Contábil 1T21</t>
  </si>
  <si>
    <t>Gerencial 1T21</t>
  </si>
  <si>
    <t>Contábil 2T21</t>
  </si>
  <si>
    <t>Gerencial 2T21</t>
  </si>
  <si>
    <t>Contábil 3T21</t>
  </si>
  <si>
    <t>Gerencial 3T21</t>
  </si>
  <si>
    <t>Contábil 4T21</t>
  </si>
  <si>
    <t>Gerencial 4T21</t>
  </si>
  <si>
    <t>Contábil 2021</t>
  </si>
  <si>
    <t>Gerencial 2021</t>
  </si>
  <si>
    <t>Contábil 1T22</t>
  </si>
  <si>
    <t>Gerencial 1T22</t>
  </si>
  <si>
    <t>Contábil 2T22</t>
  </si>
  <si>
    <t>Gerencial 2T22</t>
  </si>
  <si>
    <t>Contábil 3T22</t>
  </si>
  <si>
    <t>Gerencial 3T22</t>
  </si>
  <si>
    <t>Contábil 4T22</t>
  </si>
  <si>
    <t>Gerencial 4T22</t>
  </si>
  <si>
    <t>Contábil 2022</t>
  </si>
  <si>
    <t>Gerencial 2022</t>
  </si>
  <si>
    <r>
      <t>Outros Eventos</t>
    </r>
    <r>
      <rPr>
        <b/>
        <vertAlign val="superscript"/>
        <sz val="9"/>
        <color theme="0"/>
        <rFont val="Arial"/>
        <family val="2"/>
      </rPr>
      <t>4</t>
    </r>
  </si>
  <si>
    <r>
      <t xml:space="preserve">¹ </t>
    </r>
    <r>
      <rPr>
        <b/>
        <sz val="11"/>
        <color indexed="63"/>
        <rFont val="Segoe UI"/>
        <family val="2"/>
      </rPr>
      <t>Hedge Cambial:</t>
    </r>
    <r>
      <rPr>
        <sz val="11"/>
        <color indexed="63"/>
        <rFont val="Segoe UI"/>
        <family val="2"/>
      </rPr>
      <t xml:space="preserve"> de acordo com as regras fiscais brasileiras, o ganho (perda) com a variação cambial dos investimentos em moeda estrangeira não é tributável (dedutível). Esse tratamento resulta em uma exposição cambial na linha de impostos. Uma posição de hedge de câmbio foi montada com o objetivo de tornar o lucro líquido protegido contra as variações cambiais relacionadas com esta exposição cambial decorrente dos investimentos no exterior (filiais e subsidiárias).</t>
    </r>
  </si>
  <si>
    <r>
      <t xml:space="preserve">² </t>
    </r>
    <r>
      <rPr>
        <b/>
        <sz val="11"/>
        <color indexed="63"/>
        <rFont val="Segoe UI"/>
        <family val="2"/>
      </rPr>
      <t>Recuperação de Crédito:</t>
    </r>
    <r>
      <rPr>
        <sz val="11"/>
        <color indexed="63"/>
        <rFont val="Segoe UI"/>
        <family val="2"/>
      </rPr>
      <t xml:space="preserve"> </t>
    </r>
  </si>
  <si>
    <r>
      <t xml:space="preserve">³ </t>
    </r>
    <r>
      <rPr>
        <b/>
        <sz val="11"/>
        <color indexed="63"/>
        <rFont val="Segoe UI"/>
        <family val="2"/>
      </rPr>
      <t>Amortização de Ágio:</t>
    </r>
    <r>
      <rPr>
        <sz val="11"/>
        <color indexed="63"/>
        <rFont val="Segoe UI"/>
        <family val="2"/>
      </rPr>
      <t xml:space="preserve"> reversão das despesas com amortização de ágio.</t>
    </r>
  </si>
  <si>
    <r>
      <t>4</t>
    </r>
    <r>
      <rPr>
        <b/>
        <sz val="11"/>
        <color indexed="63"/>
        <rFont val="Segoe UI"/>
        <family val="2"/>
      </rPr>
      <t xml:space="preserve"> Outros eventos:</t>
    </r>
  </si>
  <si>
    <t>1T19: Margem Financeira Bruta e Resultado de Créditos de Liquidação Duvidosa: reclassificação entre as linhas referente ao ajuste na valoração de ativos relativo à redução ao valor recuperável de títulos e valores mobiliários.</t>
  </si>
  <si>
    <t>2T19: Margem Financeira Bruta e Resultado de Créditos de Liquidação Duvidosa: reclassificação entre as linhas referente ao ajuste na valoração de ativos relativo à redução ao valor recuperável de títulos e valores mobiliários.</t>
  </si>
  <si>
    <t>Despesas tributárias: Efeito da despesa extraordinária de tributos referente a Santander Leasing.</t>
  </si>
  <si>
    <t>3T19: Margem financeira bruta e Resultado de Créditos de Liquidação Duvidosa: reclassificação entre linhas referente a ajustes na valoração de ativos relativo à redução ao valor recuperável de títulos, valores mobiliários (R$ 64MM). Margem Financeira Bruta e Outras Receitas  e Despesas Operacionais: reclassificação entre linhas aos instrumentos derivativos (R$ 136MM).</t>
  </si>
  <si>
    <t>4T19: Margem Financeira Bruta e Resultado de Créditos de Liquidação Duvidosa: reclassificação referentes aos ajustes na valoração de ativos à redução ao seu valor recuperável.
Resultado de Créditos de Liquidação Duvidosa: complemento da  provisão local considerando critérios de perda esperada.
Despesas Tributárias: efeito da despesa extraordinária de tributos referente à Santander Leasing
Outras Receitas e Despesas Operacionais e Despesas Gerais: constituição de Fundo de Eficiência e Produtividade e Redução ao Valor Recuperável de ativos intangíveis
Contribuição Social: atualização de créditos tributários de CSLL decorrente do aumento da alíquota do tributo para 20% para os bancos (Emenda Constitucional 
nº 103/2019) e efeitos fiscais dos itens mencionados acima.</t>
  </si>
  <si>
    <t>1T20:</t>
  </si>
  <si>
    <t>Margem Financeira Bruta e Resultado de Créditos de Liquidação Duvidosa: reclassificação referentes aos ajustes na valoração de ativos à redução ao seu valor  recuperável</t>
  </si>
  <si>
    <t>Margem Financeira Bruta e Outras Receitas e Despesas Operacionais: reclassificação entre linhas aos instrumentos derivativos</t>
  </si>
  <si>
    <t>Outras Receitas e Despesas Operacionais: despesas extraordinárias de R$ 100MM destinados à doações e apoio para os nossos clientes e sociedade, em função do COVID-19.</t>
  </si>
  <si>
    <t xml:space="preserve">2T20: </t>
  </si>
  <si>
    <t>Margem Financeira Bruta e Outras Receitas  e Despesas Operacionais: reclassificação entre linhas referente aos instrumentos derivativos</t>
  </si>
  <si>
    <t>Resultado de Créditos de Liquidação Duvidosa: constituição de PDD extraordinária baseada em estudo de cenários</t>
  </si>
  <si>
    <t>3T20:</t>
  </si>
  <si>
    <t>4T20:</t>
  </si>
  <si>
    <t xml:space="preserve">1T21: </t>
  </si>
  <si>
    <t xml:space="preserve">Margem Financeira Bruta e Resultado de Créditos de Liquidação Duvidosa: reclassificação referente ao ajustes na valoração de ativos à redução ao seu valor  recuperável.
</t>
  </si>
  <si>
    <t>Imposto de Renda e Contribuição Social: baixa do crédito tributário referente ao prejuízo fiscal e base negativa da CSLL em virtude da cisão parcial do Banco Santander.</t>
  </si>
  <si>
    <t>2T21:</t>
  </si>
  <si>
    <t>Margem Financeira Bruta e Resultado de Créditos de Liquidação Duvidosa: reclassificação referente ao ajustes na valoração de ativos à redução ao seu valor recuperável</t>
  </si>
  <si>
    <t>3T21:</t>
  </si>
  <si>
    <t>Margem Financeira Bruta e Resultado de Créditos de Liquidação Duvidosa: reclassificação referentes aos ajustes na valoração de ativos à redução ao seu valor recuperável</t>
  </si>
  <si>
    <t>4T21:</t>
  </si>
  <si>
    <t>1T22:</t>
  </si>
  <si>
    <t xml:space="preserve">Margem Financeira Bruta e Resultado de Créditos de Liquidação Duvidosa: reclassificação referentes aos ajustes na valoração de ativos </t>
  </si>
  <si>
    <t>2T22:</t>
  </si>
  <si>
    <t>3T22:</t>
  </si>
  <si>
    <t>4T22:</t>
  </si>
  <si>
    <t>1T23:</t>
  </si>
  <si>
    <t>Resultado de Créditos de Liquidação Duvidosa, Outras Receitas/Despesas Operacionais e Imposto de Renda e Contribuição Social: evento extraordinário referente à reversão de provisões de riscos fiscais, relacionada à discussão judicial que envolve a Lei nº 9.718/1998, cuja avaliação de risco de perda é classificada como possível, não havendo a necessidade de provisionamento. O evento gerou um resultado gerencial positivo de R$ 4,2 bilhões, contabilizado em outras receitas operacionais, que foi neutralizado por provisões complementares para reforço de balanço, contabilizadas em provisões de crédito de liquidação duvidosa. Maiores detalhes na Demonstração Financeira em BRGAAP,  nota 19. Provisões, Passivos Contingentes, Ativos Contingentes e Obrigações Legais - Fiscais e Previdenciárias</t>
  </si>
  <si>
    <t>2T23:</t>
  </si>
  <si>
    <t xml:space="preserve">Provisão adicional: reversão de provisão adicional no valor bruto de R$ 1.450 milhões, contabilizada em “provisões de crédito de liquidação
duvidosa”. </t>
  </si>
  <si>
    <t>Passivos Fiscais relativos às empresas que compõe o nosso conglomerado financeiro, que envolve a decisão judicial da Lei no 9.718/1998,
com impacto negativo bruto de R$ 2.672 milhões, contabilizado em “Outras Receitas e Despesas Operacionais”.</t>
  </si>
  <si>
    <t xml:space="preserve"> Venda de 40% da participação acionária da Webmotors: ganho de receita, com impacto positivo bruto de R$ 1.105 milhões, contabilizado em
“Resultado não Operacional”.</t>
  </si>
  <si>
    <t>3T23:</t>
  </si>
  <si>
    <t>Margem Financeira Bruta e Resultado de Créditos de Liquidação Duvidosa: reclassificação referente aos ajustes na valoração de ativos. Outras Receitas/Despesas Operacionais e Receitas de Prest. de Serviços: reclassificação referente a receitas não recorrentes de seguros de Receitas de Prest. de Serviços e Tarifas Bancárias para Outras Receitas/Despesas Operacionais.</t>
  </si>
  <si>
    <t>4T23:</t>
  </si>
  <si>
    <t>Margem Financeira Bruta e Resultado de Créditos de Liquidação Duvidosa: reclassificação referente aos ajustes na valoração de ativos. Outras Receitas/Despesas Operacionais e Receitas de Prest. de Serviços: reclassificação referente a receitas de seguros de Receitas de Prest. de Serviços e Tarifas Bancárias para Outras Receitas/Despesas Operacionais.</t>
  </si>
  <si>
    <t>Reconciliação entre DRE contábil e gerencial de 2023 a 2024</t>
  </si>
  <si>
    <t>Contábil 1T23</t>
  </si>
  <si>
    <t>Gerencial 1T23 Recorrente</t>
  </si>
  <si>
    <t>Eventos Extraordinários</t>
  </si>
  <si>
    <t>Gerencial 1T23</t>
  </si>
  <si>
    <t>Contábil 2T23</t>
  </si>
  <si>
    <t>Gerencial 2T23 Recorrente</t>
  </si>
  <si>
    <t>Contábil 3T23</t>
  </si>
  <si>
    <t xml:space="preserve">Gerencial 3T23 </t>
  </si>
  <si>
    <t>Contábil 4T23</t>
  </si>
  <si>
    <t xml:space="preserve">Gerencial 4T23 </t>
  </si>
  <si>
    <t>Contábil 1T24</t>
  </si>
  <si>
    <t>Gerencial 1T24</t>
  </si>
  <si>
    <t>Contábil 2T24</t>
  </si>
  <si>
    <t>Gerencial 2T24</t>
  </si>
  <si>
    <t>Contábil 3T24</t>
  </si>
  <si>
    <t>Gerencial 3T24</t>
  </si>
  <si>
    <t>Contábil 4T24</t>
  </si>
  <si>
    <t>Gerencial 4T24</t>
  </si>
  <si>
    <r>
      <t xml:space="preserve">¹ </t>
    </r>
    <r>
      <rPr>
        <b/>
        <sz val="11"/>
        <rFont val="Santander Headline"/>
        <family val="2"/>
        <scheme val="major"/>
      </rPr>
      <t>Hedge Cambial:</t>
    </r>
    <r>
      <rPr>
        <sz val="11"/>
        <rFont val="Santander Headline"/>
        <family val="2"/>
        <scheme val="major"/>
      </rPr>
      <t xml:space="preserve"> de acordo com as regras fiscais brasileiras, o ganho (perda) com a variação cambial dos investimentos em moeda estrangeira não é tributável (dedutível). Esse tratamento resulta em uma exposição cambial na linha de impostos. Uma posição de hedge de câmbio foi montada com o objetivo de tornar o lucro líquido protegido contra as variações cambiais relacionadas com esta exposição cambial decorrente dos investimentos no exterior (filiais e subsidiárias).</t>
    </r>
  </si>
  <si>
    <r>
      <t xml:space="preserve">² </t>
    </r>
    <r>
      <rPr>
        <b/>
        <sz val="11"/>
        <rFont val="Santander Headline"/>
        <family val="2"/>
        <scheme val="major"/>
      </rPr>
      <t>Recuperação de Crédito:</t>
    </r>
    <r>
      <rPr>
        <sz val="11"/>
        <rFont val="Santander Headline"/>
        <family val="2"/>
        <scheme val="major"/>
      </rPr>
      <t xml:space="preserve"> </t>
    </r>
  </si>
  <si>
    <r>
      <t xml:space="preserve">³ </t>
    </r>
    <r>
      <rPr>
        <b/>
        <sz val="11"/>
        <rFont val="Santander Headline"/>
        <family val="2"/>
        <scheme val="major"/>
      </rPr>
      <t>Amortização de Ágio:</t>
    </r>
    <r>
      <rPr>
        <sz val="11"/>
        <rFont val="Santander Headline"/>
        <family val="2"/>
        <scheme val="major"/>
      </rPr>
      <t xml:space="preserve"> reversão das despesas com amortização de ágio.</t>
    </r>
  </si>
  <si>
    <r>
      <t>4</t>
    </r>
    <r>
      <rPr>
        <b/>
        <sz val="11"/>
        <rFont val="Santander Headline"/>
        <family val="2"/>
        <scheme val="major"/>
      </rPr>
      <t xml:space="preserve"> Outros eventos:</t>
    </r>
  </si>
  <si>
    <t xml:space="preserve">Reclassificações entre Outras Receitas e Despesas Operacionais para as linhas de Margem Financeira, Comissões e Despesas Gerais. </t>
  </si>
  <si>
    <t>2T24: Margem Financeira Bruta e Resultado de Créditos de Liquidação Duvidosa: reclassificação referente aos ajustes na valoração de ativos. Outras Receitas/Despesas Operacionais e Receitas de Prest. de Serviços: reclassificação referente a receitas de seguros de Receitas de Prest. de Serviços e Tarifas Bancárias para Outras Receitas/Despesas Operacionais.</t>
  </si>
  <si>
    <t>3T24: Margem Financeira Bruta e Resultado de Créditos de Liquidação Duvidosa: reclassificação referente aos ajustes na valoração de ativos. Outras Receitas/Despesas Operacionais e Receitas de Prest. de Serviços: reclassificação referente a receitas não recorrentes de seguros de Receitas de Prest. de Serviços e Tarifas Bancárias para Outras Receitas/Despesas Operacionais.</t>
  </si>
  <si>
    <t>Composição da Margem Financeira Bruta até 2014</t>
  </si>
  <si>
    <t>(Valores expressos em milhões de reais - R$)</t>
  </si>
  <si>
    <t>Crédito</t>
  </si>
  <si>
    <t>Volume Médio</t>
  </si>
  <si>
    <t xml:space="preserve">Spread (a.a.) </t>
  </si>
  <si>
    <t>Spread (a.a.)</t>
  </si>
  <si>
    <t>Outros¹</t>
  </si>
  <si>
    <t>Notas</t>
  </si>
  <si>
    <t>1. Inclui outras margens e Resultado de Operações Financeiras.</t>
  </si>
  <si>
    <t>Composição da Margem Financeira Bruta de 2015 a 2018</t>
  </si>
  <si>
    <t>Margem de Crédito</t>
  </si>
  <si>
    <t>Saldo médio</t>
  </si>
  <si>
    <t xml:space="preserve">Spread </t>
  </si>
  <si>
    <t>Margem de Depósitos Ampliada</t>
  </si>
  <si>
    <t xml:space="preserve">Spread  </t>
  </si>
  <si>
    <t>Outros²</t>
  </si>
  <si>
    <t>1. Com o objetivo de refletir de maneira mais adequada a nossa estrutura de captações, a partir de 2016 ampliamos o conceito da margem de depósitos, que passa a incluir as operações compromissadas, LCI, LCA e LIG, antes alocadas na linha “outros”. Adicionalmente, excluímos as receitas dos certificados de operações estruturadas (COE). Também revisamos os mecanismos de preço de transferência entre os produtos: crédito imobiliário, poupança e letras de crédito imobiliário (LCI). Tais alterações ocorrem entre linhas, não alterando, portanto, a margem financeira total.</t>
  </si>
  <si>
    <t>2. Inclui outras margens e Resultado de Operações Financeiras.</t>
  </si>
  <si>
    <t>Composição da Margem Financeira Bruta de 2019 a 2022</t>
  </si>
  <si>
    <t>Margem de Produtos</t>
  </si>
  <si>
    <t>Volume Médio²</t>
  </si>
  <si>
    <t>Spread²</t>
  </si>
  <si>
    <t xml:space="preserve">1.  Com o objetivo de dar maior transparência às informações divulgadas e adequá-las às melhores práticas de mercado, adotamos a nova abertura de margem financeira a partir de 2019. Adicionalmente reclassificamos o desconto concedido de Margem Financeira para PDD.
</t>
  </si>
  <si>
    <t>Composição da Margem Financeira Bruta de 2023 a 2024</t>
  </si>
  <si>
    <t>Margem Financeira¹</t>
  </si>
  <si>
    <t>(Valores expressos em milhões de Reais - R$)</t>
  </si>
  <si>
    <t xml:space="preserve">1.  No 1T24, reclassificamos algumas linhas que estavam alocadas em Outras Receitas e Despesas Operacionais para as linhas de Margem Financeira, Comissões e Despesas Gerais. Para fins de comparabilidade, reclassificamos as informações de 2023.
2. A partir do 2T23 passamos a incluir no cálculo do saldo médio os produtos de CRA, FIDC, e CPR, além da carteira de crédito de AA-H e debêntures, CRI, promissórias de colocação no exterior e notas promissórias. Para fins de comparabilidade, reclassificamos desde 2021. 
</t>
  </si>
  <si>
    <t>Receitas de Prestação de Serviços e Rendas de Tarifas bancárias até 2022</t>
  </si>
  <si>
    <t>RECEITAS DE PRESTAÇÃO DE SERVIÇOS E RENDAS DE TARIFAS BANCÁRIAS</t>
  </si>
  <si>
    <t>(Valores expressos em milhares de reais - R$)</t>
  </si>
  <si>
    <t>Receitas de Prestação de Serviços e Rendas de Tarifas bancárias</t>
  </si>
  <si>
    <t>Receitas de Administração de Fundos e Consórcios</t>
  </si>
  <si>
    <t>Receitas de Administração de Fundos</t>
  </si>
  <si>
    <t>Receitas de Administração de Consórcios</t>
  </si>
  <si>
    <t>Receitas de Administração de bens</t>
  </si>
  <si>
    <t>Serviços de Conta Corrente</t>
  </si>
  <si>
    <t>Operações de Crédito e Garantias Prestadas</t>
  </si>
  <si>
    <t>Comissões de Seguros</t>
  </si>
  <si>
    <t>Cartões de Crédito</t>
  </si>
  <si>
    <t>Serviços de Colocação de Títulos, Custódia e Corretagem</t>
  </si>
  <si>
    <t>Outras¹</t>
  </si>
  <si>
    <t>1. A partir desse trimestre passamos a considerar as receitas provenientes de avaliação de bens nas “operações de crédito”, antes em “Outras”. Para fins de comparabilidade reclassificamos o histórico a partir de 2022.</t>
  </si>
  <si>
    <t>Receitas de Prestação de Serviços e Rendas de Tarifas bancárias de 2023 a 2024</t>
  </si>
  <si>
    <t>RECEITAS DE PRESTAÇÃO DE SERVIÇOS E RENDAS DE TARIFAS BANCÁRIAS¹</t>
  </si>
  <si>
    <t>Composição do Total de Despesas Gerais até 2022</t>
  </si>
  <si>
    <t>DESPESAS GERAIS E AMORTIZAÇÃO DO ÁGIO</t>
  </si>
  <si>
    <t>ABERTURA GERENCIAL</t>
  </si>
  <si>
    <t>Depreciações e Amortizações¹</t>
  </si>
  <si>
    <t>Remuneração²</t>
  </si>
  <si>
    <r>
      <t>Amortização do Ágio</t>
    </r>
    <r>
      <rPr>
        <sz val="10"/>
        <rFont val="Arial"/>
        <family val="2"/>
      </rPr>
      <t>³</t>
    </r>
  </si>
  <si>
    <t>Composição das despesas de 2023 a 2024</t>
  </si>
  <si>
    <t>DESPESAS GERAIS E AMORTIZAÇÃO DO ÁGIO¹</t>
  </si>
  <si>
    <t>Indicadores gerenciais de 2016 a 2022</t>
  </si>
  <si>
    <t>INDICADORES GERENCIAIS</t>
  </si>
  <si>
    <t>2016</t>
  </si>
  <si>
    <t>2017</t>
  </si>
  <si>
    <t>2018</t>
  </si>
  <si>
    <t>2019</t>
  </si>
  <si>
    <t>2020</t>
  </si>
  <si>
    <t>2021</t>
  </si>
  <si>
    <t>2022</t>
  </si>
  <si>
    <t>ROE¹</t>
  </si>
  <si>
    <t>Indíce de Eficiência</t>
  </si>
  <si>
    <t>Recorrência</t>
  </si>
  <si>
    <t>INDICADORES DE CRÉDITO</t>
  </si>
  <si>
    <t>NPL 90</t>
  </si>
  <si>
    <t>NPL 15-90</t>
  </si>
  <si>
    <t>Cobertura Over 90</t>
  </si>
  <si>
    <t>Write off</t>
  </si>
  <si>
    <t>PESSOA FÍSICA</t>
  </si>
  <si>
    <t>PESSOA JURÍDICA</t>
  </si>
  <si>
    <t>Indicadores de 2023 a 2024</t>
  </si>
  <si>
    <t>INDICADORES GERENCIAIS¹</t>
  </si>
  <si>
    <t>ROE²</t>
  </si>
  <si>
    <t>Indíce de Eficiência²</t>
  </si>
  <si>
    <t>Recorrência²</t>
  </si>
  <si>
    <t>2) Desconsidera (i) reversão da provisão adicional no montante de R$ 1.450 milhões, ocorrida no 2T23, (ii) constituição de provisão para caso específico no atacado no 4T23, (iii) constituição de provisão adicional ocorrida no 2T24 no valor de R$ 1.930 milhões.</t>
  </si>
  <si>
    <t>2)Desconsidera efeito da constituição de provisão para caso específico no atacado no 4T23. Considerando essa provisão o custo do crédito 12M foi de 3,9% no 1T24 e de 4,1% no 4T23</t>
  </si>
  <si>
    <t>Balanço Patrimonial até 2024</t>
  </si>
  <si>
    <t>Ativo Circulante e Realizável a Longo Prazo</t>
  </si>
  <si>
    <t>Aplicações no Mercado Aberto</t>
  </si>
  <si>
    <t>Aplicações em Depósitos Interfinanceiros</t>
  </si>
  <si>
    <t>Aplicações em Moedas Estrangeiras</t>
  </si>
  <si>
    <t>(Provisões para Perdas)</t>
  </si>
  <si>
    <t>Títulos e Valores Mobiliários e Instrumentos Financeiros Derivativos</t>
  </si>
  <si>
    <t>Carteira Própria</t>
  </si>
  <si>
    <t>Vinculados a Compromissos de Recompra</t>
  </si>
  <si>
    <t>Vinculados ao Banco Central</t>
  </si>
  <si>
    <t>Vinculados à Prestação de Garantias</t>
  </si>
  <si>
    <t>Moedas de Privatização</t>
  </si>
  <si>
    <t>Títulos Objeto de Operações Compromissadas com Livre Movimentação</t>
  </si>
  <si>
    <t>Relações Interfinanceiras</t>
  </si>
  <si>
    <t>Pagamentos e Recebimentos a Liquidar</t>
  </si>
  <si>
    <t>Créditos Vinculados:</t>
  </si>
  <si>
    <t>Depósitos no Banco Central</t>
  </si>
  <si>
    <t>SFH - Sistema Financeiro da Habitação</t>
  </si>
  <si>
    <t>Repasses Interfinanceiros</t>
  </si>
  <si>
    <t>Correspondentes</t>
  </si>
  <si>
    <t>Relações Interdependências</t>
  </si>
  <si>
    <t>Recursos em Trânsito de Terceiros</t>
  </si>
  <si>
    <t>Transferências Internas de Recursos</t>
  </si>
  <si>
    <t>Operações de Crédito Vinculadas a Cessão</t>
  </si>
  <si>
    <t>(Provisão para Liquidação Duvidosa)</t>
  </si>
  <si>
    <t>Outros Créditos</t>
  </si>
  <si>
    <t>Carteira de Câmbio (1)</t>
  </si>
  <si>
    <t>Rendas a Receber</t>
  </si>
  <si>
    <t>Negociação e Intermediação de Valores</t>
  </si>
  <si>
    <t>Créditos Tributários</t>
  </si>
  <si>
    <t>Diversos (1)</t>
  </si>
  <si>
    <t>Outros Valores e Bens</t>
  </si>
  <si>
    <t>Ativos Não-Correntes Mantidos para Venda</t>
  </si>
  <si>
    <t>Investimentos Temporários</t>
  </si>
  <si>
    <t>(Provisões para Desvalorizações)</t>
  </si>
  <si>
    <t>Despesas Antecipadas</t>
  </si>
  <si>
    <t>Participações em Coligadas e Controladas:</t>
  </si>
  <si>
    <t>No País</t>
  </si>
  <si>
    <t>No Exterior</t>
  </si>
  <si>
    <t>Passivo Circulante e Exigível a Longo Prazo</t>
  </si>
  <si>
    <t>Depósitos à Vista</t>
  </si>
  <si>
    <t>Depósitos de Poupança</t>
  </si>
  <si>
    <t>Depósitos Interfinanceiros</t>
  </si>
  <si>
    <t>Outros Depósitos</t>
  </si>
  <si>
    <t>Carteira de Terceiros</t>
  </si>
  <si>
    <t>Carteira de Livre Movimentação</t>
  </si>
  <si>
    <t>Recursos de Aceites Cambiais</t>
  </si>
  <si>
    <t>Recursos de Debêntures</t>
  </si>
  <si>
    <t>Recursos de Letras Imobiliárias, Hipotecárias, de Crédito e Similares</t>
  </si>
  <si>
    <t>Captação por certificado de Operações</t>
  </si>
  <si>
    <t>Obrigações por Títulos e Valores Mobiliários no Exterior</t>
  </si>
  <si>
    <t>Recebimentos e Pagamentos a Liquidar</t>
  </si>
  <si>
    <t>Empréstimos no País</t>
  </si>
  <si>
    <t>Empréstimos no Exterior</t>
  </si>
  <si>
    <t>Tesouro Nacional</t>
  </si>
  <si>
    <t>BNDES</t>
  </si>
  <si>
    <t>CEF</t>
  </si>
  <si>
    <t>FINAME</t>
  </si>
  <si>
    <t>Outras Instituições</t>
  </si>
  <si>
    <t>Obrigações por Repasses do Exterior</t>
  </si>
  <si>
    <t>Repasses do Exterior</t>
  </si>
  <si>
    <t>Outras Obrigações</t>
  </si>
  <si>
    <t>Cobrança e Arrecadação de Tributos e Assemelhados</t>
  </si>
  <si>
    <t>Carteira de Câmbio</t>
  </si>
  <si>
    <t>Sociais e Estatutárias</t>
  </si>
  <si>
    <t>Fiscais e Previdenciárias</t>
  </si>
  <si>
    <t>Dívidas Subordinadas</t>
  </si>
  <si>
    <t>Passivos Diretamente Associados a Ativos Não-Correntes Mantidos para a Venda</t>
  </si>
  <si>
    <t>Instrumentos de Dívida Elegíveis a Capital</t>
  </si>
  <si>
    <t>Diversas</t>
  </si>
  <si>
    <t>Resultados de Exercícios Futuros</t>
  </si>
  <si>
    <t>De Domiciliados no País</t>
  </si>
  <si>
    <t>De Domiciliados no Exterior</t>
  </si>
  <si>
    <t>Composição da Provisão Total até 2013</t>
  </si>
  <si>
    <t xml:space="preserve"> ABERTURA GERENCIAL DA CARTEIRA DE CRÉDITO  POR SEGMENTO</t>
  </si>
  <si>
    <t>Outras operações com riscos de crédito¹</t>
  </si>
  <si>
    <t>Carteira de crédito ampliada com avais e fianças</t>
  </si>
  <si>
    <t>1. Inclui debêntures, FDIC, CRI,  notas promissórias, notas promissórias de colocação no exterior e ativos relacionados com a atividade de adquirência.</t>
  </si>
  <si>
    <t>Composição da Carteira de Crédito por Segmento 2014 a 2024</t>
  </si>
  <si>
    <t>Outras operações com riscos de crédito¹ ²</t>
  </si>
  <si>
    <t>1. A partir do 2T23 passamos a incluir na composição de “Outras operações com riscos de créditos” CRA, FIDC, e CPR, além de debêntures, CRI, promissórias de colocação no exterior e notas promissórias. Para fins de comparabilidade, reclassificamos desde 2021.</t>
  </si>
  <si>
    <t>2. Reclassificamos o histórico a partir de 2022.</t>
  </si>
  <si>
    <t>Composição da Carteira de Crédito por Produto até 2024</t>
  </si>
  <si>
    <t>CARTEIRA DE CRÉDITO - POR PRODUTO</t>
  </si>
  <si>
    <t>Total da carteira AA-H</t>
  </si>
  <si>
    <t>Composição da Provisão Total até 2024</t>
  </si>
  <si>
    <t>CARTEIRA DE CRÉDITO - POR NÍVEL DE RISCO</t>
  </si>
  <si>
    <t>Nível de Risco</t>
  </si>
  <si>
    <t>AA</t>
  </si>
  <si>
    <t>A</t>
  </si>
  <si>
    <t>B</t>
  </si>
  <si>
    <t>C</t>
  </si>
  <si>
    <t>D</t>
  </si>
  <si>
    <t>E</t>
  </si>
  <si>
    <t>F</t>
  </si>
  <si>
    <t>G</t>
  </si>
  <si>
    <t>H</t>
  </si>
  <si>
    <t>Provisão Adicional ¹</t>
  </si>
  <si>
    <t>Provisão Total</t>
  </si>
  <si>
    <t>1. A provisão adicional é constituída com base na avaliação de risco da Administração e na expectativa de realização da carteira de crédito, em adição ao requerido pela regulamentação vigente.</t>
  </si>
  <si>
    <t>Detalhamento da Carteira Renegociada até 2024</t>
  </si>
  <si>
    <t>CARTEIRA DE CRÉDITO - RENEGOCIAÇÃO¹</t>
  </si>
  <si>
    <t>Crédito renegociados</t>
  </si>
  <si>
    <t>Provisão para crédito de liquidação duvidosa</t>
  </si>
  <si>
    <t>Índice de Provisionamento (%)</t>
  </si>
  <si>
    <t>1. Carteira de Renegociação: Nesta operações estão incluídos os contratos de crédito que foram prorrogados e/ou modificados para permitir o seu recebimento em condições acordadas com os clientes.</t>
  </si>
  <si>
    <t xml:space="preserve">inclusive as renegociações de operações baixadas a prejuízo no passado. </t>
  </si>
  <si>
    <t>Composição das Captações até 2024</t>
  </si>
  <si>
    <t>TOTAL CAPTAÇÕES</t>
  </si>
  <si>
    <t>Debêntures / LCI / LCA/ LIG¹</t>
  </si>
  <si>
    <t>Letras Financeiras²</t>
  </si>
  <si>
    <t xml:space="preserve">(-) Depósitos Compulsórios - Reservas </t>
  </si>
  <si>
    <t>Dívida subordinada³</t>
  </si>
  <si>
    <r>
      <t>Fundos</t>
    </r>
    <r>
      <rPr>
        <vertAlign val="superscript"/>
        <sz val="10"/>
        <color indexed="8"/>
        <rFont val="Arial"/>
        <family val="2"/>
      </rPr>
      <t>4</t>
    </r>
  </si>
  <si>
    <t>1. Operações compromissadas com lastro em Debêntures, Letras de Crédito Imobiliário, Letra de Crédito Agrícola e Letras Imobiliárias Garantidas</t>
  </si>
  <si>
    <t>2. Inclui Cerificados de Operações Estruturadas</t>
  </si>
  <si>
    <t>3. Inclui Instrumentos de Dívida Elegíveis a Capital</t>
  </si>
  <si>
    <t>4. De acordo com o critério da Associação Brasileira das Entidades dos Mercados Financeiro e de Capitais (ANBIMA).</t>
  </si>
  <si>
    <t>Séries Históricas | 2T25</t>
  </si>
  <si>
    <t>2T25</t>
  </si>
  <si>
    <t>IFRS</t>
  </si>
  <si>
    <t>Contábil 2T25</t>
  </si>
  <si>
    <t>Gerencial 2T25</t>
  </si>
  <si>
    <t>IFRS - Demonstração de Resultado Contábil</t>
  </si>
  <si>
    <t>01/01 a 31/03/2025</t>
  </si>
  <si>
    <t>Receitas com juros e similares</t>
  </si>
  <si>
    <t>Despesas com juros e similares</t>
  </si>
  <si>
    <t>Receita Líquida com Juros</t>
  </si>
  <si>
    <t>Receitas de instrumentos de patrimônio</t>
  </si>
  <si>
    <t>Resultado de equivalência patrimonial</t>
  </si>
  <si>
    <t>Receitas de tarifas e comissões</t>
  </si>
  <si>
    <t>Despesas de tarifas e comissões</t>
  </si>
  <si>
    <t>Ganhos (perdas) com ativos e passivos financeiros (líquidos)</t>
  </si>
  <si>
    <t>Ativos financeiros mensurados ao valor justo no resultado</t>
  </si>
  <si>
    <t>Instrumentos financeiros não mensurados pelo valor justo no resultado</t>
  </si>
  <si>
    <t>Variações cambiais (líquidas)</t>
  </si>
  <si>
    <t>Outras despesas operacionais (líquidas)</t>
  </si>
  <si>
    <t>Total de Receitas</t>
  </si>
  <si>
    <t>Despesas administrativas</t>
  </si>
  <si>
    <t>Despesas com pessoal</t>
  </si>
  <si>
    <t>Outras despesas administrativas</t>
  </si>
  <si>
    <t>Depreciação e amortização</t>
  </si>
  <si>
    <t>Ativo tangível</t>
  </si>
  <si>
    <t>Ativo intangível</t>
  </si>
  <si>
    <t>Provisões (líquidas)</t>
  </si>
  <si>
    <t>Perdas com ativos financeiros (líquidas)</t>
  </si>
  <si>
    <t>Ativos financeiros mensurados ao custo amortizado e compromissos contingentes</t>
  </si>
  <si>
    <t>Perdas com outros ativos (líquidas)</t>
  </si>
  <si>
    <t>Outros ativos</t>
  </si>
  <si>
    <t>Resultado na alienação de ativos não classificados como ativos não correntes mantidos para venda</t>
  </si>
  <si>
    <t>Resultado na alienação e despesas com ativos não correntes mantidos para venda não classificados como operações descontinuadas</t>
  </si>
  <si>
    <t>Resultado Operacional Antes da Tributação</t>
  </si>
  <si>
    <t>Impostos sobre a renda</t>
  </si>
  <si>
    <t>Lucro Líquido do Período</t>
  </si>
  <si>
    <t>Lucro atribuível à Controladora</t>
  </si>
  <si>
    <t>Lucro atribuível às participações não-controladoras</t>
  </si>
  <si>
    <t>IFRS - Demonstração do Resultado Abrangente</t>
  </si>
  <si>
    <t>R$ milhões</t>
  </si>
  <si>
    <t>Ativos Financeiros mensurados ao valor justo por meio de Outros Resultados Abrangentes</t>
  </si>
  <si>
    <t>Hedges de Fluxo de Caixa</t>
  </si>
  <si>
    <t>Ajuste ao valor justo</t>
  </si>
  <si>
    <t>Plano de Benefícios Definidos</t>
  </si>
  <si>
    <t>Contratos de Previdência - IFRS 17</t>
  </si>
  <si>
    <t>Ágio em aquisições de controladas</t>
  </si>
  <si>
    <t>Total do Resultado Abrangente</t>
  </si>
  <si>
    <t>Atribuível às participações não-controladoras</t>
  </si>
  <si>
    <t>IFRS - Demonstração das Mutações do Patrimônio Líquido</t>
  </si>
  <si>
    <t>Patrimônio líquido atribuível à Controladora</t>
  </si>
  <si>
    <t xml:space="preserve"> Ações em Tesouraria</t>
  </si>
  <si>
    <t>Ativos financeiros mensurados ao valor justo por meio de Outros Resultados Abrangentes</t>
  </si>
  <si>
    <t>Plano de
Benefícios
Definidos</t>
  </si>
  <si>
    <t>Ajustes de
conversão de
investimento
no exterior</t>
  </si>
  <si>
    <t>Contratos de
Previdência -
IFRS 17</t>
  </si>
  <si>
    <t>Ganhos e perdas - Hedge de fluxo de Caixa e de Investimento</t>
  </si>
  <si>
    <t>Participação não-controladas</t>
  </si>
  <si>
    <t>Total Patrimônio Líquido</t>
  </si>
  <si>
    <t>Saldos em 31 de dezembro de 2024</t>
  </si>
  <si>
    <t>Lucro Líquido Atribuível à Controladora</t>
  </si>
  <si>
    <t>Outros Resultados Abrangentes</t>
  </si>
  <si>
    <t>Ativos Financeiros Mensurados ao Valor Justo por Meio de Outros Resultados Abrangentes</t>
  </si>
  <si>
    <t>Outros Ajustes de Avaliação Patrimonial – Outros</t>
  </si>
  <si>
    <t>Remuneração baseada em ações</t>
  </si>
  <si>
    <t>Venda / Incorporação / Aquisição</t>
  </si>
  <si>
    <t>Saldos em 31 de março de 2025</t>
  </si>
  <si>
    <t>Mutações no Período</t>
  </si>
  <si>
    <t>IFRS - Demonstração do Fluxo de Caixa</t>
  </si>
  <si>
    <t>1. Fluxo de Caixa das Atividades Operacionais</t>
  </si>
  <si>
    <t>Ajustes ao Lucro</t>
  </si>
  <si>
    <t>Depreciação do Ativo Tangível</t>
  </si>
  <si>
    <t>Amortização do Ativo Tangível</t>
  </si>
  <si>
    <t>Perdas com Outros Ativos (Líquidas)</t>
  </si>
  <si>
    <t>Provisões (Líquidas)</t>
  </si>
  <si>
    <t>Perdas com Ativos Financeiros (Líquidas)</t>
  </si>
  <si>
    <t>Ganhos Líquidos na Alienação do Ativo Tangível, Investimentos e Ativos Não Correntes Mantidos para Venda</t>
  </si>
  <si>
    <t>Participação no Resultado de Equivalência Patrimonial</t>
  </si>
  <si>
    <t>(Aumento) Decréscimo Líquido nos Ativos Operacionais</t>
  </si>
  <si>
    <t>Ativos Financeiros Mensurados ao Valor Justo no Resultado</t>
  </si>
  <si>
    <t>Ativos Financeiros Mensurados ao Valor Justo Por Meio de Outros Resultados Abrangentes</t>
  </si>
  <si>
    <t>Aumento (Decréscimo) Líquido nos Passivos Operacionais</t>
  </si>
  <si>
    <t>Passivos Financeiros Mensurados ao Valor Justo no Resultado</t>
  </si>
  <si>
    <t>Total do Fluxo de Caixa Líquido das Atividades Operacionais (1)</t>
  </si>
  <si>
    <t>2. Fluxo de Caixa das Atividades de Investimento</t>
  </si>
  <si>
    <t>Ativo Tangível</t>
  </si>
  <si>
    <t>Ativo Intangível</t>
  </si>
  <si>
    <t>Ativos Não Correntes Mantidos para Venda</t>
  </si>
  <si>
    <t>Alienação</t>
  </si>
  <si>
    <t>Decréscimo em Participações</t>
  </si>
  <si>
    <t>Total do Fluxo de Caixa Líquido das Atividades de Investimento (2)</t>
  </si>
  <si>
    <t>3. Fluxo de Caixa das Atividades de Financiamento</t>
  </si>
  <si>
    <t>Aquisição (Alienação) de Ações Próprias</t>
  </si>
  <si>
    <t>Emissão de Outros Passivos Financeiros Exigíveis a Longo Prazo</t>
  </si>
  <si>
    <t>Pagamentos de Outros Passivos Financeiros Exigíveis a Longo Prazo</t>
  </si>
  <si>
    <t>Pagamentos dos Juros dos Instrumentos de Dívida Elegíveis a Capital</t>
  </si>
  <si>
    <t>Aumento (Decréscimo) em Participações Não-controladoras</t>
  </si>
  <si>
    <t>Total do Fluxo de Caixa Líquido das Atividades de Financiamento (3)</t>
  </si>
  <si>
    <t>Variação Cambial sobre Caixa e Equivalentes de Caixa (4)</t>
  </si>
  <si>
    <t>Aumento (Redução) Líquido (a) nas Disponibilidades (1+2+3+4)</t>
  </si>
  <si>
    <t>IFRS - Balanço Patrimonial</t>
  </si>
  <si>
    <t>Ativo</t>
  </si>
  <si>
    <t>Instrumentos de Dívida</t>
  </si>
  <si>
    <t>Instrumentos de Patrimônio</t>
  </si>
  <si>
    <t>Derivativos</t>
  </si>
  <si>
    <t>Empréstimos e Adiantamentos a Clientes</t>
  </si>
  <si>
    <t>Reservas no Banco Central do Brasil</t>
  </si>
  <si>
    <t>Empréstimos e Outros Valores com Instituições de Crédito</t>
  </si>
  <si>
    <t>Derivativos Utilizados como Hedge Accounting</t>
  </si>
  <si>
    <t>Ativos não Correntes Mantidos para Venda</t>
  </si>
  <si>
    <t>Participações em Coligadas e Empreendimentos em Conjunto</t>
  </si>
  <si>
    <t>Correntes</t>
  </si>
  <si>
    <t>Diferidos</t>
  </si>
  <si>
    <t>Ativo Imobilizado</t>
  </si>
  <si>
    <t>Ágio</t>
  </si>
  <si>
    <t>Passivo e Patrimônio Líquido</t>
  </si>
  <si>
    <t>Posições Vendidas</t>
  </si>
  <si>
    <t>Obrigações por Títulos e Valores Mobiliários</t>
  </si>
  <si>
    <t>Depósitos do Banco Central do Brasil e Depósitos de Instituições de Crédito</t>
  </si>
  <si>
    <t>Depósitos de Clientes</t>
  </si>
  <si>
    <t>Provisões</t>
  </si>
  <si>
    <t>Provisões para Fundos de Pensões e Obrigações Similares</t>
  </si>
  <si>
    <t>Provisões para Processos Judiciais e Administrativos, Compromissos e Outras Provisões</t>
  </si>
  <si>
    <t>Patrimônio Líquido Atribuível ao Controlador</t>
  </si>
  <si>
    <t>Participações Não-Controladoras</t>
  </si>
  <si>
    <t>Total do Passivo e Patrimônio Líquido</t>
  </si>
  <si>
    <t>01/04 a 30/06/2025</t>
  </si>
  <si>
    <t>(3) No Banco e no Consolidado o total da carteira de créditos inclui o valor de R$ 167 milhões, referente ao ajuste a valor de mercado das operações de crédito que são objeto de proteção, registrados de acordo com Instrução Normativa BCB nº 276/2022 e que não estão contemplados na nota dos níveis de riscos.</t>
  </si>
  <si>
    <t>Outras Movimentações (2)</t>
  </si>
  <si>
    <t>Saldo inicial - 01/01/2025 (1)</t>
  </si>
  <si>
    <t>Write Off</t>
  </si>
  <si>
    <t>(1) Inclui os ativos reestruturados, ou seja, renegociações que impliquem concessões significativas à contraparte, em decorrência da deterioração relevante de sua qualidade creditícia, as quais não seriam concedidas caso não ocorresse tal deterioração</t>
  </si>
  <si>
    <t>01/01 a 30/06/2025</t>
  </si>
  <si>
    <t xml:space="preserve">(1) Riscos fiscais contemplam as constituições de provisões para impostos relacionados a processos judiciais e administrativos e obrigações legais, contabilizados em despesas tributárias. </t>
  </si>
  <si>
    <t>Outros ativos intangíveis</t>
  </si>
  <si>
    <t>Capital Social</t>
  </si>
  <si>
    <t>SALDOS EM 30 DE JUNHO DE 2025</t>
  </si>
  <si>
    <t>(1) Contém os efeitos da adoção inicial da Resolução CMN nº 4.966/2021 sobre as provisões para riscos de crédito e alterações de categorias de instrumentos financeiros.</t>
  </si>
  <si>
    <t>Carteira de Crédito com Avais e Fianças (1) e Títulos e Valores Mobiliários (2)</t>
  </si>
  <si>
    <t xml:space="preserve">Saldo final - 30/06/2025 </t>
  </si>
  <si>
    <t>Saldos em 30 de junho de 2025</t>
  </si>
  <si>
    <t>(1) Inclui os efeitos da adoção inicial da Resolução 4.966/21.</t>
  </si>
  <si>
    <t>Transferências para Estágio 2</t>
  </si>
  <si>
    <t>Transferências para Estágio 3</t>
  </si>
  <si>
    <t>Transferências do Estágio 2</t>
  </si>
  <si>
    <t>Transferências do Estágio 3</t>
  </si>
  <si>
    <t>Transferências do Estágio 1</t>
  </si>
  <si>
    <t>Transferências para Estágio 1</t>
  </si>
  <si>
    <t>Pagamentos de Instrumentos de Dívida Elegíveis a Capital</t>
  </si>
  <si>
    <t>Índice de cobertura da carteira em estágio 3 (4)</t>
  </si>
  <si>
    <t>Carteira de crédito ampliada (5)</t>
  </si>
  <si>
    <t>Captações de clientes (6)</t>
  </si>
  <si>
    <t>Quantidade de ações no final do período - milhões (7)</t>
  </si>
  <si>
    <t>(5) Inclui avais, fianças e títulos privados (CRI, CRA, FIDC e CPR, além de debêntures, notas promissórias, notas comerciais e floating rates notes).</t>
  </si>
  <si>
    <t>(6) Inclui Poupança, Depósitos à vista, Depósitos a prazo, Debêntures, LCA, LCI, Letras Financeiras, Certificados de Operações Estruturadas e LIG. </t>
  </si>
  <si>
    <t>(7) Quantidade de ações representativas do capital social em circulação, excluindo ações em tesouraria.</t>
  </si>
  <si>
    <t>(4) Cobertura da carteira: Saldo de provisão do estágio 3 sobre a carteira de estágio 3.</t>
  </si>
  <si>
    <t>(2) Inclui os resultados de constituições (reversões).</t>
  </si>
  <si>
    <t>Reserva Legal</t>
  </si>
  <si>
    <t>Redução (aumento) de Capital em Participações em Coligadas e Controladas</t>
  </si>
  <si>
    <t>Aumento em Participações</t>
  </si>
  <si>
    <t>Pessoas Físicas</t>
  </si>
  <si>
    <t>Títulos da Dívida Estrangeira</t>
  </si>
  <si>
    <t>Constituição Líquida de Reversão</t>
  </si>
  <si>
    <t xml:space="preserve">(2) Referem-se aos valores de depósitos em garantias, limitados ao valor da provisão das contingências classificadas como prováveis. </t>
  </si>
  <si>
    <t>Plano de Benefícios a Funcionários (2)</t>
  </si>
  <si>
    <t>(2) As perdas permanentes associadas a Planos de Benefício foram transferidas para Lucros e prejuízos acumulados, diante de suas liquidações financeiras.</t>
  </si>
  <si>
    <r>
      <t>Títulos privados</t>
    </r>
    <r>
      <rPr>
        <vertAlign val="superscript"/>
        <sz val="10"/>
        <rFont val="Arial"/>
        <family val="2"/>
      </rPr>
      <t>1</t>
    </r>
    <r>
      <rPr>
        <sz val="10"/>
        <rFont val="Arial"/>
        <family val="2"/>
      </rPr>
      <t xml:space="preserve"> </t>
    </r>
  </si>
  <si>
    <t>(1) Inclui CRI, CRA, FIDC e CPR, além de debêntures, notas promissórias, notas comerciais e floating rates notes.</t>
  </si>
  <si>
    <t>Exposição da Carteira de crédito (3)</t>
  </si>
  <si>
    <t xml:space="preserve">(4) Carteira composta por Títulos Privados mensurados a custo amortizado.										</t>
  </si>
  <si>
    <t xml:space="preserve">Movimentação da Provisão para Perdas Associadas ao Risco de Crédito e dos Instrumentos Financeiros
</t>
  </si>
  <si>
    <t>Ativos Financeiros Mensurados ao Valor Justo por Meio de Outros Resultados Abrangentes (1)</t>
  </si>
  <si>
    <t>(2) As perdas permanentes associadas a Planos de Benefício foram transferidas para Lucros e prejuízos acumulados.</t>
  </si>
  <si>
    <t>Percentual dos Ativos Reestruturados  (%)</t>
  </si>
  <si>
    <t>Ganho (Perda) Líquidos Reconhecidos</t>
  </si>
  <si>
    <r>
      <t>Títulos privados</t>
    </r>
    <r>
      <rPr>
        <vertAlign val="superscript"/>
        <sz val="10"/>
        <color rgb="FF000000"/>
        <rFont val="Arial"/>
        <family val="2"/>
      </rPr>
      <t>1</t>
    </r>
  </si>
  <si>
    <t>JCP + Dividendos - R$ milhões</t>
  </si>
  <si>
    <t>Resultado de Operações de Venda ou de Transferência de Ativos Financeiros</t>
  </si>
  <si>
    <t>Lucro antes dos impostos</t>
  </si>
  <si>
    <t>LUCRO ANTES DE IMPOSTOS</t>
  </si>
  <si>
    <t>Ativos Financeiros Mensurado ao Valor Justo por Meio dos Outros Resultados Abrangentes</t>
  </si>
  <si>
    <t>Reservas de Lucro</t>
  </si>
  <si>
    <t>Operações de crédito e com características de concessão de crédito e outros instrumentos</t>
  </si>
  <si>
    <t>(1) Inclui os efeitos da classificação relativa à alteração no modelo de negócios.</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</si>
</sst>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16">
    <numFmt numFmtId="8" formatCode="&quot;R$&quot;\ #,##0.00;[Red]\-&quot;R$&quot;\ #,##0.00"/>
    <numFmt numFmtId="43" formatCode="_-* #,##0.00_-;\-* #,##0.00_-;_-* &quot;-&quot;??_-;_-@_-"/>
    <numFmt numFmtId="164" formatCode="_(* #,##0_);_(* \(#,##0\);_(* &quot;-&quot;_);_(@_)"/>
    <numFmt numFmtId="165" formatCode="_(* #,##0.00_);_(* \(#,##0.00\);_(* &quot;-&quot;??_);_(@_)"/>
    <numFmt numFmtId="166" formatCode="_(* #,##0_);_(* \(#,##0\);_(* &quot;-&quot;??_);_(@_)"/>
    <numFmt numFmtId="167" formatCode="0.0%"/>
    <numFmt numFmtId="168" formatCode="_-* #,##0_-;\-* #,##0_-;_-* &quot;-&quot;??_-;_-@_-"/>
    <numFmt numFmtId="169" formatCode="_(* #,##0.000_);_(* \(#,##0.000\);_(* &quot;-&quot;??_);_(@_)"/>
    <numFmt numFmtId="170" formatCode="_(* #,##0.00000000_);_(* \(#,##0.00000000\);_(* &quot;-&quot;??_);_(@_)"/>
    <numFmt numFmtId="171" formatCode="_(* #,##0.0_);_(* \(#,##0.0\);_(* &quot;-&quot;??_);_(@_)"/>
    <numFmt numFmtId="172" formatCode="_(* #,##0_);_(* \(#,##0\);_(* &quot;-&quot;?_);_(@_)"/>
    <numFmt numFmtId="173" formatCode="_(* #,##0.00000000000_);_(* \(#,##0.00000000000\);_(* &quot;-&quot;??_);_(@_)"/>
    <numFmt numFmtId="174" formatCode="[$-409]mmm\-yy;@"/>
    <numFmt numFmtId="175" formatCode="General_)"/>
    <numFmt numFmtId="176" formatCode="_(* #,##0.00_);_(* \(#,##0.00\);_(* &quot;-&quot;?_);_(@_)"/>
    <numFmt numFmtId="177" formatCode="0.0000"/>
  </numFmts>
  <fonts count="111">
    <font>
      <sz val="11"/>
      <color theme="1"/>
      <name val="Santander Text"/>
      <family val="2"/>
      <scheme val="minor"/>
    </font>
    <font>
      <sz val="11"/>
      <color indexed="8"/>
      <name val="Calibri"/>
      <family val="2"/>
    </font>
    <font>
      <sz val="11"/>
      <color indexed="8"/>
      <name val="Calibri"/>
      <family val="2"/>
    </font>
    <font>
      <sz val="11"/>
      <color indexed="8"/>
      <name val="Calibri"/>
      <family val="2"/>
    </font>
    <font>
      <sz val="10"/>
      <color indexed="8"/>
      <name val="Arial"/>
      <family val="2"/>
    </font>
    <font>
      <b/>
      <sz val="10"/>
      <color indexed="8"/>
      <name val="Arial"/>
      <family val="2"/>
    </font>
    <font>
      <sz val="10"/>
      <name val="Arial"/>
      <family val="2"/>
    </font>
    <font>
      <b/>
      <sz val="10"/>
      <name val="Arial"/>
      <family val="2"/>
    </font>
    <font>
      <sz val="11"/>
      <color indexed="8"/>
      <name val="Calibri"/>
      <family val="2"/>
    </font>
    <font>
      <sz val="10"/>
      <color indexed="8"/>
      <name val="Arial"/>
      <family val="2"/>
    </font>
    <font>
      <b/>
      <sz val="10"/>
      <color indexed="9"/>
      <name val="Arial"/>
      <family val="2"/>
    </font>
    <font>
      <sz val="10"/>
      <color indexed="8"/>
      <name val="Calibri"/>
      <family val="2"/>
    </font>
    <font>
      <sz val="10"/>
      <name val="Times New Roman"/>
      <family val="1"/>
    </font>
    <font>
      <sz val="8"/>
      <name val="Calibri"/>
      <family val="2"/>
    </font>
    <font>
      <sz val="10"/>
      <color indexed="23"/>
      <name val="Arial"/>
      <family val="2"/>
    </font>
    <font>
      <b/>
      <sz val="10"/>
      <color indexed="9"/>
      <name val="Calibri"/>
      <family val="2"/>
    </font>
    <font>
      <u/>
      <sz val="10"/>
      <color indexed="8"/>
      <name val="Arial"/>
      <family val="2"/>
    </font>
    <font>
      <b/>
      <sz val="9"/>
      <color indexed="9"/>
      <name val="Arial"/>
      <family val="2"/>
    </font>
    <font>
      <b/>
      <vertAlign val="superscript"/>
      <sz val="9"/>
      <color indexed="9"/>
      <name val="Arial"/>
      <family val="2"/>
    </font>
    <font>
      <b/>
      <sz val="10"/>
      <color indexed="8"/>
      <name val="Calibri"/>
      <family val="2"/>
    </font>
    <font>
      <sz val="9"/>
      <color indexed="8"/>
      <name val="Arial"/>
      <family val="2"/>
    </font>
    <font>
      <u/>
      <sz val="10"/>
      <name val="Arial"/>
      <family val="2"/>
    </font>
    <font>
      <vertAlign val="superscript"/>
      <sz val="10"/>
      <color indexed="8"/>
      <name val="Arial"/>
      <family val="2"/>
    </font>
    <font>
      <b/>
      <vertAlign val="superscript"/>
      <sz val="10"/>
      <color indexed="9"/>
      <name val="Arial"/>
      <family val="2"/>
    </font>
    <font>
      <u/>
      <sz val="11"/>
      <color indexed="10"/>
      <name val="Arial"/>
      <family val="2"/>
    </font>
    <font>
      <sz val="11"/>
      <color indexed="63"/>
      <name val="Segoe UI"/>
      <family val="2"/>
    </font>
    <font>
      <b/>
      <sz val="11"/>
      <color indexed="63"/>
      <name val="Segoe UI"/>
      <family val="2"/>
    </font>
    <font>
      <i/>
      <sz val="10"/>
      <color indexed="8"/>
      <name val="Arial"/>
      <family val="2"/>
    </font>
    <font>
      <sz val="8"/>
      <name val="Calibri"/>
      <family val="2"/>
    </font>
    <font>
      <b/>
      <sz val="11"/>
      <color indexed="9"/>
      <name val="Arial"/>
      <family val="2"/>
    </font>
    <font>
      <sz val="11"/>
      <color theme="1"/>
      <name val="Santander Text"/>
      <family val="2"/>
      <scheme val="minor"/>
    </font>
    <font>
      <sz val="11"/>
      <color theme="0"/>
      <name val="Santander Text"/>
      <family val="2"/>
      <scheme val="minor"/>
    </font>
    <font>
      <u/>
      <sz val="9.35"/>
      <color theme="10"/>
      <name val="Calibri"/>
      <family val="2"/>
    </font>
    <font>
      <b/>
      <sz val="11"/>
      <color theme="1"/>
      <name val="Santander Text"/>
      <family val="2"/>
      <scheme val="minor"/>
    </font>
    <font>
      <sz val="10"/>
      <color theme="1"/>
      <name val="Arial"/>
      <family val="2"/>
    </font>
    <font>
      <b/>
      <sz val="10"/>
      <color theme="1"/>
      <name val="Arial"/>
      <family val="2"/>
    </font>
    <font>
      <sz val="10"/>
      <color theme="1"/>
      <name val="Santander Text"/>
      <family val="2"/>
      <scheme val="minor"/>
    </font>
    <font>
      <sz val="10"/>
      <color rgb="FFFF0000"/>
      <name val="Arial"/>
      <family val="2"/>
    </font>
    <font>
      <sz val="10"/>
      <color indexed="8"/>
      <name val="Santander Text"/>
      <family val="2"/>
      <scheme val="minor"/>
    </font>
    <font>
      <b/>
      <sz val="11"/>
      <color theme="1" tint="0.249977111117893"/>
      <name val="Arial"/>
      <family val="2"/>
    </font>
    <font>
      <sz val="11"/>
      <color theme="1" tint="0.249977111117893"/>
      <name val="Arial"/>
      <family val="2"/>
    </font>
    <font>
      <i/>
      <sz val="11"/>
      <color theme="1" tint="0.249977111117893"/>
      <name val="Arial"/>
      <family val="2"/>
    </font>
    <font>
      <sz val="11"/>
      <color rgb="FF414141"/>
      <name val="Segoe UI"/>
      <family val="2"/>
    </font>
    <font>
      <b/>
      <vertAlign val="superscript"/>
      <sz val="11"/>
      <color rgb="FF414141"/>
      <name val="Segoe UI"/>
      <family val="2"/>
    </font>
    <font>
      <b/>
      <sz val="11"/>
      <color rgb="FF414141"/>
      <name val="Segoe UI"/>
      <family val="2"/>
    </font>
    <font>
      <b/>
      <sz val="10"/>
      <color rgb="FF000000"/>
      <name val="Arial"/>
      <family val="2"/>
    </font>
    <font>
      <sz val="11"/>
      <color theme="1"/>
      <name val="Calibri"/>
      <family val="2"/>
    </font>
    <font>
      <b/>
      <sz val="10"/>
      <color rgb="FFFFFFFF"/>
      <name val="Arial"/>
      <family val="2"/>
    </font>
    <font>
      <sz val="10"/>
      <color rgb="FF000000"/>
      <name val="Arial"/>
      <family val="2"/>
    </font>
    <font>
      <b/>
      <sz val="9"/>
      <color rgb="FFFFFFFF"/>
      <name val="Arial"/>
      <family val="2"/>
    </font>
    <font>
      <b/>
      <u/>
      <sz val="11"/>
      <color rgb="FFFF0000"/>
      <name val="Santander Text"/>
      <family val="2"/>
      <scheme val="minor"/>
    </font>
    <font>
      <b/>
      <sz val="11"/>
      <color theme="0"/>
      <name val="Arial"/>
      <family val="2"/>
    </font>
    <font>
      <sz val="10"/>
      <color rgb="FF000000"/>
      <name val="Santander Text"/>
      <family val="2"/>
      <scheme val="minor"/>
    </font>
    <font>
      <b/>
      <sz val="11"/>
      <color rgb="FFFF0000"/>
      <name val="Arial"/>
      <family val="2"/>
    </font>
    <font>
      <sz val="8"/>
      <name val="Santander Text"/>
      <family val="2"/>
      <scheme val="minor"/>
    </font>
    <font>
      <b/>
      <sz val="10"/>
      <color theme="0"/>
      <name val="Arial"/>
      <family val="2"/>
    </font>
    <font>
      <sz val="10"/>
      <color theme="2" tint="-0.499984740745262"/>
      <name val="Arial"/>
      <family val="2"/>
    </font>
    <font>
      <i/>
      <sz val="10"/>
      <color theme="2" tint="-0.499984740745262"/>
      <name val="Arial"/>
      <family val="2"/>
    </font>
    <font>
      <sz val="11"/>
      <color theme="1"/>
      <name val="Santander Headline"/>
      <family val="2"/>
      <scheme val="major"/>
    </font>
    <font>
      <b/>
      <sz val="14"/>
      <color theme="4"/>
      <name val="Santander Headline"/>
      <family val="2"/>
      <scheme val="major"/>
    </font>
    <font>
      <b/>
      <sz val="11"/>
      <color theme="1"/>
      <name val="Santander Headline"/>
      <family val="2"/>
      <scheme val="major"/>
    </font>
    <font>
      <b/>
      <sz val="14"/>
      <name val="Santander Headline"/>
      <family val="2"/>
      <scheme val="major"/>
    </font>
    <font>
      <sz val="11"/>
      <color theme="3" tint="-0.749992370372631"/>
      <name val="Santander Headline"/>
      <family val="2"/>
      <scheme val="major"/>
    </font>
    <font>
      <sz val="11"/>
      <color theme="3" tint="-0.749992370372631"/>
      <name val="Santander Text"/>
      <family val="2"/>
      <scheme val="minor"/>
    </font>
    <font>
      <sz val="10"/>
      <color theme="0"/>
      <name val="Arial"/>
      <family val="2"/>
    </font>
    <font>
      <b/>
      <sz val="9"/>
      <color theme="0"/>
      <name val="Arial"/>
      <family val="2"/>
    </font>
    <font>
      <b/>
      <vertAlign val="superscript"/>
      <sz val="9"/>
      <color theme="0"/>
      <name val="Arial"/>
      <family val="2"/>
    </font>
    <font>
      <sz val="18"/>
      <color indexed="10"/>
      <name val="Wingdings 3"/>
      <family val="1"/>
      <charset val="2"/>
    </font>
    <font>
      <sz val="11"/>
      <color indexed="10"/>
      <name val="Wingdings 3"/>
      <family val="1"/>
      <charset val="2"/>
    </font>
    <font>
      <sz val="11"/>
      <color indexed="8"/>
      <name val="Santander Text"/>
      <family val="2"/>
      <scheme val="minor"/>
    </font>
    <font>
      <u/>
      <sz val="12"/>
      <name val="Santander Text"/>
      <family val="2"/>
      <scheme val="minor"/>
    </font>
    <font>
      <b/>
      <u/>
      <sz val="12"/>
      <color rgb="FF222222"/>
      <name val="Santander Text"/>
      <family val="2"/>
      <scheme val="minor"/>
    </font>
    <font>
      <sz val="12"/>
      <color indexed="8"/>
      <name val="Santander Text"/>
      <family val="2"/>
      <scheme val="minor"/>
    </font>
    <font>
      <sz val="12"/>
      <color theme="2" tint="-0.499984740745262"/>
      <name val="Santander Text"/>
      <family val="2"/>
      <scheme val="minor"/>
    </font>
    <font>
      <sz val="12"/>
      <color indexed="10"/>
      <name val="Santander Text"/>
      <family val="2"/>
      <scheme val="minor"/>
    </font>
    <font>
      <sz val="12"/>
      <name val="Santander Text"/>
      <family val="2"/>
      <scheme val="minor"/>
    </font>
    <font>
      <sz val="8"/>
      <color indexed="10"/>
      <name val="Wingdings 3"/>
      <family val="1"/>
      <charset val="2"/>
    </font>
    <font>
      <b/>
      <sz val="14"/>
      <color theme="2" tint="-0.499984740745262"/>
      <name val="Santander Text"/>
      <family val="2"/>
      <scheme val="minor"/>
    </font>
    <font>
      <u/>
      <sz val="11"/>
      <name val="Santander Text"/>
      <family val="2"/>
      <scheme val="minor"/>
    </font>
    <font>
      <b/>
      <sz val="11"/>
      <color theme="1" tint="0.34998626667073579"/>
      <name val="Santander Text"/>
      <family val="2"/>
      <scheme val="minor"/>
    </font>
    <font>
      <sz val="11"/>
      <color theme="1" tint="0.34998626667073579"/>
      <name val="Santander Text"/>
      <family val="2"/>
      <scheme val="minor"/>
    </font>
    <font>
      <sz val="10"/>
      <name val="Santander Headline"/>
      <family val="2"/>
      <scheme val="major"/>
    </font>
    <font>
      <sz val="11"/>
      <name val="Santander Headline"/>
      <family val="2"/>
      <scheme val="major"/>
    </font>
    <font>
      <b/>
      <sz val="11"/>
      <name val="Santander Headline"/>
      <family val="2"/>
      <scheme val="major"/>
    </font>
    <font>
      <b/>
      <vertAlign val="superscript"/>
      <sz val="11"/>
      <name val="Santander Headline"/>
      <family val="2"/>
      <scheme val="major"/>
    </font>
    <font>
      <i/>
      <sz val="10"/>
      <color theme="1" tint="0.34998626667073579"/>
      <name val="Arial"/>
      <family val="2"/>
    </font>
    <font>
      <sz val="14"/>
      <name val="Santander Headline"/>
      <family val="2"/>
      <scheme val="major"/>
    </font>
    <font>
      <sz val="12"/>
      <name val="Arial MT"/>
    </font>
    <font>
      <b/>
      <sz val="14"/>
      <color rgb="FFFF0000"/>
      <name val="Santander Text"/>
      <family val="2"/>
      <scheme val="minor"/>
    </font>
    <font>
      <b/>
      <sz val="12"/>
      <color theme="0"/>
      <name val="Santander Text"/>
      <family val="2"/>
      <scheme val="minor"/>
    </font>
    <font>
      <b/>
      <u/>
      <sz val="14"/>
      <color theme="1" tint="0.34998626667073579"/>
      <name val="Santander Text"/>
      <family val="2"/>
      <scheme val="minor"/>
    </font>
    <font>
      <b/>
      <sz val="10"/>
      <color rgb="FFFF0000"/>
      <name val="Arial"/>
      <family val="2"/>
    </font>
    <font>
      <u/>
      <sz val="10"/>
      <color indexed="10"/>
      <name val="Arial"/>
      <family val="2"/>
    </font>
    <font>
      <i/>
      <sz val="10"/>
      <name val="Arial"/>
      <family val="2"/>
    </font>
    <font>
      <sz val="10"/>
      <color rgb="FF000000"/>
      <name val="Arial"/>
      <family val="2"/>
    </font>
    <font>
      <i/>
      <sz val="10"/>
      <color theme="1"/>
      <name val="Arial"/>
      <family val="2"/>
    </font>
    <font>
      <b/>
      <sz val="10"/>
      <color theme="1" tint="0.249977111117893"/>
      <name val="Arial"/>
      <family val="2"/>
    </font>
    <font>
      <sz val="10"/>
      <color theme="1" tint="0.249977111117893"/>
      <name val="Arial"/>
      <family val="2"/>
    </font>
    <font>
      <i/>
      <sz val="10"/>
      <color theme="1" tint="0.249977111117893"/>
      <name val="Arial"/>
      <family val="2"/>
    </font>
    <font>
      <b/>
      <u/>
      <sz val="12"/>
      <name val="Santander Text"/>
      <family val="2"/>
      <scheme val="minor"/>
    </font>
    <font>
      <b/>
      <u/>
      <sz val="12"/>
      <color theme="1"/>
      <name val="Santander Text"/>
      <family val="2"/>
      <scheme val="minor"/>
    </font>
    <font>
      <sz val="11"/>
      <color theme="1"/>
      <name val="Arial"/>
      <family val="2"/>
    </font>
    <font>
      <b/>
      <sz val="11"/>
      <color theme="1"/>
      <name val="Arial"/>
      <family val="2"/>
    </font>
    <font>
      <sz val="11"/>
      <name val="Arial"/>
      <family val="2"/>
    </font>
    <font>
      <b/>
      <sz val="11"/>
      <name val="Arial"/>
      <family val="2"/>
    </font>
    <font>
      <b/>
      <sz val="11"/>
      <color theme="0"/>
      <name val="Santander Text"/>
      <family val="2"/>
      <scheme val="minor"/>
    </font>
    <font>
      <sz val="10"/>
      <name val="Arial"/>
      <family val="2"/>
    </font>
    <font>
      <sz val="10"/>
      <color theme="1"/>
      <name val="Arial"/>
    </font>
    <font>
      <sz val="10"/>
      <color indexed="8"/>
      <name val="Arial"/>
    </font>
    <font>
      <vertAlign val="superscript"/>
      <sz val="10"/>
      <name val="Arial"/>
      <family val="2"/>
    </font>
    <font>
      <vertAlign val="superscript"/>
      <sz val="10"/>
      <color rgb="FF000000"/>
      <name val="Arial"/>
      <family val="2"/>
    </font>
  </fonts>
  <fills count="20">
    <fill>
      <patternFill patternType="none"/>
    </fill>
    <fill>
      <patternFill patternType="gray125"/>
    </fill>
    <fill>
      <patternFill patternType="solid">
        <fgColor indexed="9"/>
        <bgColor indexed="64"/>
      </patternFill>
    </fill>
    <fill>
      <patternFill patternType="solid">
        <fgColor theme="0"/>
        <bgColor indexed="64"/>
      </patternFill>
    </fill>
    <fill>
      <patternFill patternType="solid">
        <fgColor theme="0" tint="-4.9989318521683403E-2"/>
        <bgColor indexed="64"/>
      </patternFill>
    </fill>
    <fill>
      <patternFill patternType="solid">
        <fgColor theme="2"/>
        <bgColor indexed="64"/>
      </patternFill>
    </fill>
    <fill>
      <patternFill patternType="solid">
        <fgColor rgb="FFFFFFFF"/>
        <bgColor rgb="FF000000"/>
      </patternFill>
    </fill>
    <fill>
      <patternFill patternType="solid">
        <fgColor rgb="FF4E94B1"/>
        <bgColor indexed="64"/>
      </patternFill>
    </fill>
    <fill>
      <patternFill patternType="solid">
        <fgColor theme="0" tint="-0.14999847407452621"/>
        <bgColor indexed="64"/>
      </patternFill>
    </fill>
    <fill>
      <patternFill patternType="solid">
        <fgColor theme="2" tint="0.79998168889431442"/>
        <bgColor indexed="64"/>
      </patternFill>
    </fill>
    <fill>
      <patternFill patternType="solid">
        <fgColor theme="3"/>
        <bgColor indexed="64"/>
      </patternFill>
    </fill>
    <fill>
      <patternFill patternType="solid">
        <fgColor theme="2" tint="0.79998168889431442"/>
        <bgColor rgb="FF000000"/>
      </patternFill>
    </fill>
    <fill>
      <patternFill patternType="solid">
        <fgColor theme="2" tint="-0.249977111117893"/>
        <bgColor indexed="64"/>
      </patternFill>
    </fill>
    <fill>
      <patternFill patternType="solid">
        <fgColor theme="2" tint="0.59999389629810485"/>
        <bgColor indexed="64"/>
      </patternFill>
    </fill>
    <fill>
      <patternFill patternType="solid">
        <fgColor theme="2" tint="0.39997558519241921"/>
        <bgColor indexed="64"/>
      </patternFill>
    </fill>
    <fill>
      <patternFill patternType="solid">
        <fgColor rgb="FFFF0000"/>
        <bgColor indexed="64"/>
      </patternFill>
    </fill>
    <fill>
      <patternFill patternType="solid">
        <fgColor theme="3" tint="-9.9978637043366805E-2"/>
        <bgColor indexed="64"/>
      </patternFill>
    </fill>
    <fill>
      <patternFill patternType="solid">
        <fgColor theme="2"/>
        <bgColor rgb="FF000000"/>
      </patternFill>
    </fill>
    <fill>
      <patternFill patternType="solid">
        <fgColor rgb="FF9BC3D3"/>
        <bgColor indexed="64"/>
      </patternFill>
    </fill>
    <fill>
      <patternFill patternType="solid">
        <fgColor rgb="FFFFFF00"/>
        <bgColor indexed="64"/>
      </patternFill>
    </fill>
  </fills>
  <borders count="60">
    <border>
      <left/>
      <right/>
      <top/>
      <bottom/>
      <diagonal/>
    </border>
    <border>
      <left style="dotted">
        <color indexed="55"/>
      </left>
      <right style="thin">
        <color indexed="64"/>
      </right>
      <top/>
      <bottom/>
      <diagonal/>
    </border>
    <border>
      <left style="thin">
        <color indexed="64"/>
      </left>
      <right style="dotted">
        <color indexed="55"/>
      </right>
      <top/>
      <bottom/>
      <diagonal/>
    </border>
    <border>
      <left/>
      <right style="dotted">
        <color indexed="55"/>
      </right>
      <top/>
      <bottom/>
      <diagonal/>
    </border>
    <border>
      <left style="hair">
        <color indexed="64"/>
      </left>
      <right style="hair">
        <color indexed="64"/>
      </right>
      <top/>
      <bottom/>
      <diagonal/>
    </border>
    <border>
      <left style="thin">
        <color indexed="64"/>
      </left>
      <right style="dotted">
        <color indexed="55"/>
      </right>
      <top/>
      <bottom style="thin">
        <color indexed="64"/>
      </bottom>
      <diagonal/>
    </border>
    <border>
      <left style="hair">
        <color indexed="64"/>
      </left>
      <right style="thin">
        <color indexed="64"/>
      </right>
      <top/>
      <bottom/>
      <diagonal/>
    </border>
    <border>
      <left style="hair">
        <color indexed="64"/>
      </left>
      <right style="thin">
        <color indexed="64"/>
      </right>
      <top/>
      <bottom style="thin">
        <color indexed="64"/>
      </bottom>
      <diagonal/>
    </border>
    <border>
      <left style="thin">
        <color indexed="64"/>
      </left>
      <right style="hair">
        <color indexed="64"/>
      </right>
      <top/>
      <bottom/>
      <diagonal/>
    </border>
    <border>
      <left style="thin">
        <color indexed="64"/>
      </left>
      <right style="hair">
        <color indexed="64"/>
      </right>
      <top/>
      <bottom style="thin">
        <color indexed="64"/>
      </bottom>
      <diagonal/>
    </border>
    <border>
      <left/>
      <right/>
      <top style="thin">
        <color indexed="64"/>
      </top>
      <bottom/>
      <diagonal/>
    </border>
    <border>
      <left style="thin">
        <color indexed="64"/>
      </left>
      <right/>
      <top/>
      <bottom/>
      <diagonal/>
    </border>
    <border>
      <left style="thin">
        <color indexed="64"/>
      </left>
      <right/>
      <top/>
      <bottom style="thin">
        <color indexed="64"/>
      </bottom>
      <diagonal/>
    </border>
    <border>
      <left/>
      <right style="hair">
        <color indexed="64"/>
      </right>
      <top/>
      <bottom style="thin">
        <color indexed="64"/>
      </bottom>
      <diagonal/>
    </border>
    <border>
      <left/>
      <right style="thin">
        <color indexed="64"/>
      </right>
      <top/>
      <bottom style="thin">
        <color indexed="64"/>
      </bottom>
      <diagonal/>
    </border>
    <border>
      <left/>
      <right/>
      <top style="thin">
        <color indexed="64"/>
      </top>
      <bottom style="thin">
        <color indexed="64"/>
      </bottom>
      <diagonal/>
    </border>
    <border>
      <left style="thin">
        <color indexed="64"/>
      </left>
      <right/>
      <top style="thin">
        <color indexed="64"/>
      </top>
      <bottom/>
      <diagonal/>
    </border>
    <border>
      <left/>
      <right style="thin">
        <color indexed="64"/>
      </right>
      <top/>
      <bottom/>
      <diagonal/>
    </border>
    <border>
      <left style="thin">
        <color indexed="64"/>
      </left>
      <right/>
      <top style="thin">
        <color indexed="64"/>
      </top>
      <bottom style="thin">
        <color indexed="64"/>
      </bottom>
      <diagonal/>
    </border>
    <border>
      <left/>
      <right style="thin">
        <color indexed="64"/>
      </right>
      <top style="thin">
        <color indexed="64"/>
      </top>
      <bottom style="thin">
        <color indexed="64"/>
      </bottom>
      <diagonal/>
    </border>
    <border>
      <left style="thin">
        <color indexed="64"/>
      </left>
      <right style="dotted">
        <color indexed="55"/>
      </right>
      <top style="thin">
        <color indexed="64"/>
      </top>
      <bottom/>
      <diagonal/>
    </border>
    <border>
      <left style="thin">
        <color indexed="64"/>
      </left>
      <right style="hair">
        <color indexed="64"/>
      </right>
      <top style="thin">
        <color indexed="64"/>
      </top>
      <bottom/>
      <diagonal/>
    </border>
    <border>
      <left style="dotted">
        <color indexed="55"/>
      </left>
      <right style="thin">
        <color indexed="64"/>
      </right>
      <top style="thin">
        <color indexed="64"/>
      </top>
      <bottom/>
      <diagonal/>
    </border>
    <border>
      <left style="hair">
        <color indexed="64"/>
      </left>
      <right style="thin">
        <color indexed="64"/>
      </right>
      <top style="thin">
        <color indexed="64"/>
      </top>
      <bottom/>
      <diagonal/>
    </border>
    <border>
      <left/>
      <right/>
      <top style="thin">
        <color theme="0" tint="-0.34998626667073579"/>
      </top>
      <bottom style="thin">
        <color theme="0" tint="-0.34998626667073579"/>
      </bottom>
      <diagonal/>
    </border>
    <border>
      <left/>
      <right/>
      <top/>
      <bottom style="thin">
        <color theme="0" tint="-0.14996795556505021"/>
      </bottom>
      <diagonal/>
    </border>
    <border>
      <left/>
      <right/>
      <top/>
      <bottom style="thin">
        <color theme="0" tint="-0.499984740745262"/>
      </bottom>
      <diagonal/>
    </border>
    <border>
      <left/>
      <right/>
      <top style="thin">
        <color theme="0" tint="-0.14996795556505021"/>
      </top>
      <bottom style="thin">
        <color theme="0" tint="-0.14993743705557422"/>
      </bottom>
      <diagonal/>
    </border>
    <border>
      <left/>
      <right style="hair">
        <color indexed="64"/>
      </right>
      <top style="thin">
        <color theme="0" tint="-0.14996795556505021"/>
      </top>
      <bottom style="thin">
        <color theme="0" tint="-0.14993743705557422"/>
      </bottom>
      <diagonal/>
    </border>
    <border>
      <left/>
      <right/>
      <top style="thin">
        <color theme="0" tint="-0.14993743705557422"/>
      </top>
      <bottom style="thin">
        <color theme="0" tint="-0.14990691854609822"/>
      </bottom>
      <diagonal/>
    </border>
    <border>
      <left/>
      <right style="hair">
        <color indexed="64"/>
      </right>
      <top style="thin">
        <color theme="0" tint="-0.14993743705557422"/>
      </top>
      <bottom style="thin">
        <color theme="0" tint="-0.14990691854609822"/>
      </bottom>
      <diagonal/>
    </border>
    <border>
      <left/>
      <right/>
      <top/>
      <bottom style="thin">
        <color theme="0" tint="-0.14999847407452621"/>
      </bottom>
      <diagonal/>
    </border>
    <border>
      <left/>
      <right/>
      <top style="thin">
        <color theme="0" tint="-0.14999847407452621"/>
      </top>
      <bottom style="thin">
        <color theme="0" tint="-0.14999847407452621"/>
      </bottom>
      <diagonal/>
    </border>
    <border>
      <left/>
      <right/>
      <top/>
      <bottom style="thin">
        <color theme="0" tint="-0.14993743705557422"/>
      </bottom>
      <diagonal/>
    </border>
    <border>
      <left/>
      <right/>
      <top style="hair">
        <color theme="0" tint="-0.24994659260841701"/>
      </top>
      <bottom style="hair">
        <color theme="0" tint="-0.24994659260841701"/>
      </bottom>
      <diagonal/>
    </border>
    <border>
      <left/>
      <right/>
      <top style="hair">
        <color theme="0" tint="-0.24994659260841701"/>
      </top>
      <bottom/>
      <diagonal/>
    </border>
    <border>
      <left/>
      <right/>
      <top/>
      <bottom style="hair">
        <color theme="0" tint="-0.24994659260841701"/>
      </bottom>
      <diagonal/>
    </border>
    <border>
      <left style="dotted">
        <color indexed="55"/>
      </left>
      <right/>
      <top style="thin">
        <color indexed="64"/>
      </top>
      <bottom style="dotted">
        <color theme="0"/>
      </bottom>
      <diagonal/>
    </border>
    <border>
      <left/>
      <right/>
      <top style="thin">
        <color indexed="64"/>
      </top>
      <bottom style="dotted">
        <color theme="0"/>
      </bottom>
      <diagonal/>
    </border>
    <border>
      <left/>
      <right style="dotted">
        <color indexed="55"/>
      </right>
      <top style="thin">
        <color indexed="64"/>
      </top>
      <bottom style="dotted">
        <color theme="0"/>
      </bottom>
      <diagonal/>
    </border>
    <border>
      <left style="dotted">
        <color rgb="FFFFFFFF"/>
      </left>
      <right style="dotted">
        <color rgb="FF969696"/>
      </right>
      <top/>
      <bottom/>
      <diagonal/>
    </border>
    <border>
      <left style="dotted">
        <color rgb="FF969696"/>
      </left>
      <right/>
      <top/>
      <bottom/>
      <diagonal/>
    </border>
    <border>
      <left/>
      <right style="dotted">
        <color rgb="FF969696"/>
      </right>
      <top/>
      <bottom/>
      <diagonal/>
    </border>
    <border>
      <left/>
      <right/>
      <top/>
      <bottom style="double">
        <color theme="4"/>
      </bottom>
      <diagonal/>
    </border>
    <border>
      <left/>
      <right/>
      <top/>
      <bottom style="dotted">
        <color theme="0"/>
      </bottom>
      <diagonal/>
    </border>
    <border>
      <left/>
      <right/>
      <top style="thin">
        <color theme="0" tint="-0.14999847407452621"/>
      </top>
      <bottom/>
      <diagonal/>
    </border>
    <border>
      <left/>
      <right style="dotted">
        <color rgb="FF969696"/>
      </right>
      <top/>
      <bottom style="dotted">
        <color theme="0"/>
      </bottom>
      <diagonal/>
    </border>
    <border>
      <left/>
      <right/>
      <top style="dotted">
        <color theme="0"/>
      </top>
      <bottom/>
      <diagonal/>
    </border>
    <border>
      <left style="dotted">
        <color indexed="55"/>
      </left>
      <right/>
      <top style="dotted">
        <color theme="0"/>
      </top>
      <bottom/>
      <diagonal/>
    </border>
    <border>
      <left style="hair">
        <color indexed="64"/>
      </left>
      <right/>
      <top style="dotted">
        <color theme="0"/>
      </top>
      <bottom/>
      <diagonal/>
    </border>
    <border>
      <left/>
      <right/>
      <top/>
      <bottom style="medium">
        <color theme="0"/>
      </bottom>
      <diagonal/>
    </border>
    <border>
      <left/>
      <right/>
      <top style="medium">
        <color theme="0"/>
      </top>
      <bottom/>
      <diagonal/>
    </border>
    <border>
      <left/>
      <right/>
      <top style="medium">
        <color theme="0"/>
      </top>
      <bottom style="thin">
        <color theme="0"/>
      </bottom>
      <diagonal/>
    </border>
    <border>
      <left/>
      <right/>
      <top/>
      <bottom style="thin">
        <color indexed="55"/>
      </bottom>
      <diagonal/>
    </border>
    <border>
      <left/>
      <right/>
      <top/>
      <bottom style="thin">
        <color indexed="64"/>
      </bottom>
      <diagonal/>
    </border>
    <border>
      <left/>
      <right/>
      <top/>
      <bottom style="medium">
        <color rgb="FFFFFFFF"/>
      </bottom>
      <diagonal/>
    </border>
    <border>
      <left/>
      <right style="medium">
        <color theme="0"/>
      </right>
      <top style="medium">
        <color theme="0"/>
      </top>
      <bottom/>
      <diagonal/>
    </border>
    <border>
      <left style="medium">
        <color theme="0"/>
      </left>
      <right/>
      <top style="medium">
        <color theme="0"/>
      </top>
      <bottom/>
      <diagonal/>
    </border>
    <border>
      <left style="medium">
        <color theme="0"/>
      </left>
      <right/>
      <top/>
      <bottom/>
      <diagonal/>
    </border>
    <border>
      <left/>
      <right style="medium">
        <color theme="0"/>
      </right>
      <top/>
      <bottom/>
      <diagonal/>
    </border>
  </borders>
  <cellStyleXfs count="30">
    <xf numFmtId="0" fontId="0" fillId="0" borderId="0"/>
    <xf numFmtId="165" fontId="3"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0" fontId="32" fillId="0" borderId="0" applyNumberFormat="0" applyFill="0" applyBorder="0" applyAlignment="0" applyProtection="0">
      <alignment vertical="top"/>
      <protection locked="0"/>
    </xf>
    <xf numFmtId="0" fontId="30" fillId="0" borderId="0"/>
    <xf numFmtId="0" fontId="30" fillId="0" borderId="0"/>
    <xf numFmtId="0" fontId="6" fillId="0" borderId="0"/>
    <xf numFmtId="0" fontId="12" fillId="0" borderId="0"/>
    <xf numFmtId="0" fontId="6" fillId="0" borderId="0"/>
    <xf numFmtId="0" fontId="6" fillId="0" borderId="0"/>
    <xf numFmtId="0" fontId="6" fillId="0" borderId="0"/>
    <xf numFmtId="9" fontId="2" fillId="0" borderId="0" applyFont="0" applyFill="0" applyBorder="0" applyAlignment="0" applyProtection="0"/>
    <xf numFmtId="9" fontId="30" fillId="0" borderId="0" applyFont="0" applyFill="0" applyBorder="0" applyAlignment="0" applyProtection="0"/>
    <xf numFmtId="9" fontId="1" fillId="0" borderId="0" applyFont="0" applyFill="0" applyBorder="0" applyAlignment="0" applyProtection="0"/>
    <xf numFmtId="9" fontId="8" fillId="0" borderId="0" applyFont="0" applyFill="0" applyBorder="0" applyAlignment="0" applyProtection="0"/>
    <xf numFmtId="9" fontId="2" fillId="0" borderId="0" applyFont="0" applyFill="0" applyBorder="0" applyAlignment="0" applyProtection="0"/>
    <xf numFmtId="9" fontId="6" fillId="0" borderId="0" applyFont="0" applyFill="0" applyBorder="0" applyAlignment="0" applyProtection="0"/>
    <xf numFmtId="165" fontId="12" fillId="0" borderId="0" applyFont="0" applyFill="0" applyBorder="0" applyAlignment="0" applyProtection="0"/>
    <xf numFmtId="165" fontId="6" fillId="0" borderId="0" applyFont="0" applyFill="0" applyBorder="0" applyAlignment="0" applyProtection="0"/>
    <xf numFmtId="165" fontId="6" fillId="0" borderId="0" applyFont="0" applyFill="0" applyBorder="0" applyAlignment="0" applyProtection="0"/>
    <xf numFmtId="165" fontId="8" fillId="0" borderId="0" applyFont="0" applyFill="0" applyBorder="0" applyAlignment="0" applyProtection="0"/>
    <xf numFmtId="165" fontId="2" fillId="0" borderId="0" applyFont="0" applyFill="0" applyBorder="0" applyAlignment="0" applyProtection="0"/>
    <xf numFmtId="165" fontId="1" fillId="0" borderId="0" applyFont="0" applyFill="0" applyBorder="0" applyAlignment="0" applyProtection="0"/>
    <xf numFmtId="165" fontId="30" fillId="0" borderId="0" applyFont="0" applyFill="0" applyBorder="0" applyAlignment="0" applyProtection="0"/>
    <xf numFmtId="175" fontId="87" fillId="0" borderId="0"/>
    <xf numFmtId="9" fontId="1" fillId="0" borderId="0" applyFont="0" applyFill="0" applyBorder="0" applyAlignment="0" applyProtection="0"/>
    <xf numFmtId="0" fontId="94" fillId="0" borderId="0" applyBorder="0">
      <alignment wrapText="1"/>
    </xf>
  </cellStyleXfs>
  <cellXfs count="801">
    <xf numFmtId="0" fontId="0" fillId="0" borderId="0" xfId="0"/>
    <xf numFmtId="0" fontId="9" fillId="0" borderId="0" xfId="0" applyFont="1"/>
    <xf numFmtId="0" fontId="10" fillId="0" borderId="0" xfId="0" applyFont="1"/>
    <xf numFmtId="0" fontId="10" fillId="0" borderId="0" xfId="0" applyFont="1" applyAlignment="1">
      <alignment horizontal="center" vertical="center"/>
    </xf>
    <xf numFmtId="0" fontId="11" fillId="0" borderId="0" xfId="0" applyFont="1"/>
    <xf numFmtId="0" fontId="7" fillId="0" borderId="0" xfId="0" applyFont="1" applyAlignment="1">
      <alignment vertical="center"/>
    </xf>
    <xf numFmtId="0" fontId="6" fillId="0" borderId="0" xfId="0" applyFont="1"/>
    <xf numFmtId="0" fontId="6" fillId="0" borderId="0" xfId="0" applyFont="1" applyAlignment="1">
      <alignment vertical="center"/>
    </xf>
    <xf numFmtId="0" fontId="4" fillId="0" borderId="0" xfId="0" applyFont="1"/>
    <xf numFmtId="0" fontId="7" fillId="0" borderId="0" xfId="11" quotePrefix="1" applyFont="1" applyAlignment="1" applyProtection="1">
      <alignment horizontal="left"/>
      <protection locked="0"/>
    </xf>
    <xf numFmtId="0" fontId="7" fillId="0" borderId="0" xfId="11" applyFont="1" applyProtection="1">
      <protection locked="0"/>
    </xf>
    <xf numFmtId="0" fontId="6" fillId="0" borderId="0" xfId="11" applyProtection="1">
      <protection locked="0"/>
    </xf>
    <xf numFmtId="0" fontId="7" fillId="0" borderId="0" xfId="11" quotePrefix="1" applyFont="1" applyProtection="1">
      <protection locked="0"/>
    </xf>
    <xf numFmtId="0" fontId="6" fillId="0" borderId="0" xfId="9" applyProtection="1">
      <protection locked="0"/>
    </xf>
    <xf numFmtId="0" fontId="7" fillId="0" borderId="0" xfId="9" quotePrefix="1" applyFont="1" applyProtection="1">
      <protection locked="0"/>
    </xf>
    <xf numFmtId="0" fontId="6" fillId="0" borderId="0" xfId="9" quotePrefix="1" applyProtection="1">
      <protection locked="0"/>
    </xf>
    <xf numFmtId="0" fontId="7" fillId="0" borderId="0" xfId="9" applyFont="1" applyProtection="1">
      <protection locked="0"/>
    </xf>
    <xf numFmtId="0" fontId="5" fillId="0" borderId="0" xfId="0" applyFont="1"/>
    <xf numFmtId="0" fontId="6" fillId="0" borderId="0" xfId="11" applyAlignment="1" applyProtection="1">
      <alignment horizontal="left"/>
      <protection locked="0"/>
    </xf>
    <xf numFmtId="0" fontId="7" fillId="0" borderId="0" xfId="11" applyFont="1" applyAlignment="1" applyProtection="1">
      <alignment horizontal="left"/>
      <protection locked="0"/>
    </xf>
    <xf numFmtId="0" fontId="4" fillId="2" borderId="0" xfId="8" applyFont="1" applyFill="1" applyAlignment="1">
      <alignment horizontal="left"/>
    </xf>
    <xf numFmtId="0" fontId="4" fillId="0" borderId="0" xfId="0" applyFont="1" applyAlignment="1">
      <alignment horizontal="center" vertical="center"/>
    </xf>
    <xf numFmtId="0" fontId="11" fillId="0" borderId="0" xfId="0" applyFont="1" applyAlignment="1">
      <alignment horizontal="center" vertical="center"/>
    </xf>
    <xf numFmtId="0" fontId="5" fillId="0" borderId="0" xfId="0" applyFont="1" applyAlignment="1">
      <alignment horizontal="center" vertical="center"/>
    </xf>
    <xf numFmtId="0" fontId="14" fillId="0" borderId="0" xfId="0" applyFont="1"/>
    <xf numFmtId="0" fontId="15" fillId="0" borderId="0" xfId="0" applyFont="1" applyAlignment="1">
      <alignment horizontal="center" vertical="center"/>
    </xf>
    <xf numFmtId="166" fontId="4" fillId="0" borderId="0" xfId="23" applyNumberFormat="1" applyFont="1"/>
    <xf numFmtId="37" fontId="4" fillId="0" borderId="0" xfId="0" applyNumberFormat="1" applyFont="1"/>
    <xf numFmtId="37" fontId="5" fillId="0" borderId="0" xfId="0" applyNumberFormat="1" applyFont="1"/>
    <xf numFmtId="0" fontId="7" fillId="0" borderId="0" xfId="11" applyFont="1" applyAlignment="1" applyProtection="1">
      <alignment horizontal="left" wrapText="1"/>
      <protection locked="0"/>
    </xf>
    <xf numFmtId="0" fontId="6" fillId="0" borderId="0" xfId="13" applyAlignment="1" applyProtection="1">
      <alignment horizontal="left"/>
      <protection locked="0"/>
    </xf>
    <xf numFmtId="0" fontId="6" fillId="0" borderId="0" xfId="13" applyAlignment="1" applyProtection="1">
      <alignment horizontal="left" wrapText="1" indent="1"/>
      <protection locked="0"/>
    </xf>
    <xf numFmtId="0" fontId="6" fillId="0" borderId="0" xfId="13" applyAlignment="1" applyProtection="1">
      <alignment horizontal="left" indent="1"/>
      <protection locked="0"/>
    </xf>
    <xf numFmtId="0" fontId="6" fillId="0" borderId="0" xfId="13" quotePrefix="1" applyAlignment="1" applyProtection="1">
      <alignment horizontal="left"/>
      <protection locked="0"/>
    </xf>
    <xf numFmtId="0" fontId="6" fillId="0" borderId="0" xfId="13" quotePrefix="1" applyAlignment="1" applyProtection="1">
      <alignment horizontal="left" wrapText="1" indent="1"/>
      <protection locked="0"/>
    </xf>
    <xf numFmtId="0" fontId="6" fillId="0" borderId="0" xfId="12" applyAlignment="1" applyProtection="1">
      <alignment horizontal="left"/>
      <protection locked="0"/>
    </xf>
    <xf numFmtId="0" fontId="6" fillId="0" borderId="0" xfId="12" applyAlignment="1" applyProtection="1">
      <alignment horizontal="left" indent="1"/>
      <protection locked="0"/>
    </xf>
    <xf numFmtId="0" fontId="7" fillId="0" borderId="0" xfId="11" applyFont="1" applyAlignment="1" applyProtection="1">
      <alignment wrapText="1"/>
      <protection locked="0"/>
    </xf>
    <xf numFmtId="0" fontId="6" fillId="0" borderId="0" xfId="12" applyProtection="1">
      <protection locked="0"/>
    </xf>
    <xf numFmtId="0" fontId="6" fillId="0" borderId="0" xfId="11" applyAlignment="1" applyProtection="1">
      <alignment horizontal="left" wrapText="1"/>
      <protection locked="0"/>
    </xf>
    <xf numFmtId="0" fontId="7" fillId="0" borderId="0" xfId="11" quotePrefix="1" applyFont="1" applyAlignment="1" applyProtection="1">
      <alignment horizontal="left" wrapText="1"/>
      <protection locked="0"/>
    </xf>
    <xf numFmtId="0" fontId="4" fillId="0" borderId="0" xfId="7" applyFont="1" applyAlignment="1">
      <alignment horizontal="left"/>
    </xf>
    <xf numFmtId="166" fontId="5" fillId="0" borderId="0" xfId="23" applyNumberFormat="1" applyFont="1" applyBorder="1" applyAlignment="1">
      <alignment horizontal="center" vertical="center"/>
    </xf>
    <xf numFmtId="166" fontId="4" fillId="0" borderId="0" xfId="23" applyNumberFormat="1" applyFont="1" applyBorder="1" applyAlignment="1">
      <alignment horizontal="center" vertical="center"/>
    </xf>
    <xf numFmtId="0" fontId="10" fillId="0" borderId="1" xfId="0" applyFont="1" applyBorder="1" applyAlignment="1">
      <alignment horizontal="center" vertical="center"/>
    </xf>
    <xf numFmtId="0" fontId="10" fillId="0" borderId="2" xfId="0" applyFont="1" applyBorder="1" applyAlignment="1">
      <alignment horizontal="center" vertical="center"/>
    </xf>
    <xf numFmtId="0" fontId="10" fillId="0" borderId="3" xfId="0" applyFont="1" applyBorder="1" applyAlignment="1">
      <alignment horizontal="center" vertical="center"/>
    </xf>
    <xf numFmtId="166" fontId="4" fillId="0" borderId="3" xfId="23" applyNumberFormat="1" applyFont="1" applyFill="1" applyBorder="1" applyAlignment="1">
      <alignment horizontal="center" vertical="center"/>
    </xf>
    <xf numFmtId="166" fontId="4" fillId="0" borderId="0" xfId="23" applyNumberFormat="1" applyFont="1" applyFill="1" applyBorder="1" applyAlignment="1">
      <alignment horizontal="center" vertical="center"/>
    </xf>
    <xf numFmtId="166" fontId="4" fillId="0" borderId="0" xfId="0" applyNumberFormat="1" applyFont="1" applyAlignment="1">
      <alignment horizontal="center" vertical="center"/>
    </xf>
    <xf numFmtId="166" fontId="4" fillId="0" borderId="0" xfId="0" applyNumberFormat="1" applyFont="1"/>
    <xf numFmtId="166" fontId="5" fillId="0" borderId="0" xfId="23" applyNumberFormat="1" applyFont="1" applyFill="1" applyAlignment="1">
      <alignment horizontal="center" vertical="center"/>
    </xf>
    <xf numFmtId="166" fontId="5" fillId="0" borderId="0" xfId="23" applyNumberFormat="1" applyFont="1" applyFill="1" applyBorder="1" applyAlignment="1">
      <alignment horizontal="center" vertical="center"/>
    </xf>
    <xf numFmtId="166" fontId="5" fillId="0" borderId="1" xfId="23" applyNumberFormat="1" applyFont="1" applyFill="1" applyBorder="1" applyAlignment="1">
      <alignment horizontal="center" vertical="center"/>
    </xf>
    <xf numFmtId="166" fontId="5" fillId="0" borderId="3" xfId="23" applyNumberFormat="1" applyFont="1" applyFill="1" applyBorder="1" applyAlignment="1">
      <alignment horizontal="center" vertical="center"/>
    </xf>
    <xf numFmtId="166" fontId="4" fillId="0" borderId="1" xfId="23" applyNumberFormat="1" applyFont="1" applyFill="1" applyBorder="1" applyAlignment="1">
      <alignment horizontal="center" vertical="center"/>
    </xf>
    <xf numFmtId="0" fontId="4" fillId="0" borderId="0" xfId="7" applyFont="1"/>
    <xf numFmtId="0" fontId="5" fillId="0" borderId="0" xfId="7" applyFont="1"/>
    <xf numFmtId="0" fontId="34" fillId="0" borderId="0" xfId="0" applyFont="1"/>
    <xf numFmtId="0" fontId="6" fillId="0" borderId="0" xfId="11" quotePrefix="1" applyProtection="1">
      <protection locked="0"/>
    </xf>
    <xf numFmtId="164" fontId="4" fillId="0" borderId="0" xfId="0" applyNumberFormat="1" applyFont="1"/>
    <xf numFmtId="166" fontId="11" fillId="0" borderId="0" xfId="0" applyNumberFormat="1" applyFont="1"/>
    <xf numFmtId="0" fontId="35" fillId="0" borderId="0" xfId="0" applyFont="1" applyAlignment="1">
      <alignment vertical="center"/>
    </xf>
    <xf numFmtId="0" fontId="34" fillId="0" borderId="0" xfId="0" applyFont="1" applyAlignment="1">
      <alignment vertical="center"/>
    </xf>
    <xf numFmtId="0" fontId="19" fillId="0" borderId="0" xfId="0" applyFont="1"/>
    <xf numFmtId="0" fontId="11" fillId="0" borderId="0" xfId="0" applyFont="1" applyAlignment="1">
      <alignment vertical="center"/>
    </xf>
    <xf numFmtId="0" fontId="4" fillId="0" borderId="0" xfId="0" applyFont="1" applyAlignment="1">
      <alignment vertical="center"/>
    </xf>
    <xf numFmtId="0" fontId="6" fillId="0" borderId="0" xfId="11" quotePrefix="1" applyAlignment="1" applyProtection="1">
      <alignment horizontal="left"/>
      <protection locked="0"/>
    </xf>
    <xf numFmtId="0" fontId="6" fillId="0" borderId="0" xfId="10" applyFont="1" applyProtection="1">
      <protection locked="0"/>
    </xf>
    <xf numFmtId="166" fontId="4" fillId="0" borderId="4" xfId="23" applyNumberFormat="1" applyFont="1" applyFill="1" applyBorder="1" applyAlignment="1">
      <alignment horizontal="center" vertical="center"/>
    </xf>
    <xf numFmtId="166" fontId="5" fillId="0" borderId="2" xfId="23" applyNumberFormat="1" applyFont="1" applyFill="1" applyBorder="1" applyAlignment="1">
      <alignment horizontal="center" vertical="center"/>
    </xf>
    <xf numFmtId="166" fontId="4" fillId="0" borderId="2" xfId="23" applyNumberFormat="1" applyFont="1" applyFill="1" applyBorder="1" applyAlignment="1">
      <alignment horizontal="center" vertical="center"/>
    </xf>
    <xf numFmtId="165" fontId="4" fillId="0" borderId="5" xfId="23" applyFont="1" applyFill="1" applyBorder="1" applyAlignment="1">
      <alignment horizontal="center" vertical="center"/>
    </xf>
    <xf numFmtId="0" fontId="10" fillId="0" borderId="6" xfId="0" applyFont="1" applyBorder="1" applyAlignment="1">
      <alignment horizontal="center" vertical="center"/>
    </xf>
    <xf numFmtId="166" fontId="5" fillId="0" borderId="6" xfId="23" applyNumberFormat="1" applyFont="1" applyFill="1" applyBorder="1" applyAlignment="1">
      <alignment horizontal="center" vertical="center"/>
    </xf>
    <xf numFmtId="166" fontId="4" fillId="0" borderId="6" xfId="23" applyNumberFormat="1" applyFont="1" applyFill="1" applyBorder="1" applyAlignment="1">
      <alignment horizontal="center" vertical="center"/>
    </xf>
    <xf numFmtId="165" fontId="4" fillId="0" borderId="7" xfId="23" applyFont="1" applyFill="1" applyBorder="1" applyAlignment="1">
      <alignment horizontal="center" vertical="center"/>
    </xf>
    <xf numFmtId="0" fontId="10" fillId="0" borderId="8" xfId="0" applyFont="1" applyBorder="1" applyAlignment="1">
      <alignment horizontal="center" vertical="center"/>
    </xf>
    <xf numFmtId="166" fontId="5" fillId="0" borderId="8" xfId="23" applyNumberFormat="1" applyFont="1" applyFill="1" applyBorder="1" applyAlignment="1">
      <alignment horizontal="center" vertical="center"/>
    </xf>
    <xf numFmtId="166" fontId="4" fillId="0" borderId="8" xfId="23" applyNumberFormat="1" applyFont="1" applyFill="1" applyBorder="1" applyAlignment="1">
      <alignment horizontal="center" vertical="center"/>
    </xf>
    <xf numFmtId="165" fontId="4" fillId="0" borderId="9" xfId="23" applyFont="1" applyFill="1" applyBorder="1" applyAlignment="1">
      <alignment horizontal="center" vertical="center"/>
    </xf>
    <xf numFmtId="0" fontId="7" fillId="0" borderId="0" xfId="13" applyFont="1" applyAlignment="1" applyProtection="1">
      <alignment horizontal="left" wrapText="1" indent="1"/>
      <protection locked="0"/>
    </xf>
    <xf numFmtId="0" fontId="7" fillId="0" borderId="0" xfId="12" applyFont="1" applyAlignment="1" applyProtection="1">
      <alignment horizontal="left"/>
      <protection locked="0"/>
    </xf>
    <xf numFmtId="0" fontId="7" fillId="0" borderId="0" xfId="12" applyFont="1" applyAlignment="1" applyProtection="1">
      <alignment horizontal="left" indent="1"/>
      <protection locked="0"/>
    </xf>
    <xf numFmtId="0" fontId="6" fillId="0" borderId="0" xfId="11" applyAlignment="1" applyProtection="1">
      <alignment wrapText="1"/>
      <protection locked="0"/>
    </xf>
    <xf numFmtId="3" fontId="4" fillId="0" borderId="0" xfId="0" applyNumberFormat="1" applyFont="1" applyAlignment="1">
      <alignment horizontal="center" vertical="center"/>
    </xf>
    <xf numFmtId="0" fontId="9" fillId="0" borderId="0" xfId="0" applyFont="1" applyAlignment="1">
      <alignment vertical="center"/>
    </xf>
    <xf numFmtId="0" fontId="7" fillId="5" borderId="25" xfId="0" applyFont="1" applyFill="1" applyBorder="1" applyAlignment="1">
      <alignment vertical="center"/>
    </xf>
    <xf numFmtId="0" fontId="20" fillId="0" borderId="0" xfId="0" applyFont="1"/>
    <xf numFmtId="0" fontId="6" fillId="0" borderId="0" xfId="0" applyFont="1" applyAlignment="1">
      <alignment horizontal="left" vertical="center" indent="2"/>
    </xf>
    <xf numFmtId="0" fontId="6" fillId="0" borderId="0" xfId="0" applyFont="1" applyAlignment="1">
      <alignment horizontal="left" vertical="center"/>
    </xf>
    <xf numFmtId="0" fontId="7" fillId="0" borderId="0" xfId="0" applyFont="1" applyAlignment="1">
      <alignment horizontal="left" vertical="center"/>
    </xf>
    <xf numFmtId="166" fontId="4" fillId="0" borderId="0" xfId="0" applyNumberFormat="1" applyFont="1" applyAlignment="1">
      <alignment vertical="center"/>
    </xf>
    <xf numFmtId="0" fontId="4" fillId="0" borderId="0" xfId="0" applyFont="1" applyAlignment="1">
      <alignment wrapText="1"/>
    </xf>
    <xf numFmtId="0" fontId="4" fillId="3" borderId="0" xfId="0" applyFont="1" applyFill="1"/>
    <xf numFmtId="0" fontId="4" fillId="3" borderId="0" xfId="0" applyFont="1" applyFill="1" applyAlignment="1">
      <alignment horizontal="center" vertical="center"/>
    </xf>
    <xf numFmtId="0" fontId="5" fillId="3" borderId="0" xfId="0" applyFont="1" applyFill="1"/>
    <xf numFmtId="0" fontId="5" fillId="3" borderId="0" xfId="0" applyFont="1" applyFill="1" applyAlignment="1">
      <alignment horizontal="center" vertical="center"/>
    </xf>
    <xf numFmtId="0" fontId="10" fillId="3" borderId="0" xfId="0" applyFont="1" applyFill="1"/>
    <xf numFmtId="0" fontId="10" fillId="3" borderId="0" xfId="0" applyFont="1" applyFill="1" applyAlignment="1">
      <alignment horizontal="center" vertical="center"/>
    </xf>
    <xf numFmtId="0" fontId="7" fillId="3" borderId="0" xfId="0" applyFont="1" applyFill="1" applyAlignment="1">
      <alignment horizontal="left" vertical="center"/>
    </xf>
    <xf numFmtId="0" fontId="6" fillId="3" borderId="0" xfId="0" applyFont="1" applyFill="1" applyAlignment="1">
      <alignment horizontal="left" vertical="center"/>
    </xf>
    <xf numFmtId="0" fontId="6" fillId="3" borderId="0" xfId="0" applyFont="1" applyFill="1" applyAlignment="1">
      <alignment horizontal="left" vertical="center" indent="2"/>
    </xf>
    <xf numFmtId="166" fontId="4" fillId="3" borderId="0" xfId="0" applyNumberFormat="1" applyFont="1" applyFill="1" applyAlignment="1">
      <alignment horizontal="center" vertical="center"/>
    </xf>
    <xf numFmtId="0" fontId="6" fillId="3" borderId="0" xfId="11" applyFill="1" applyProtection="1">
      <protection locked="0"/>
    </xf>
    <xf numFmtId="0" fontId="6" fillId="3" borderId="0" xfId="9" applyFill="1" applyProtection="1">
      <protection locked="0"/>
    </xf>
    <xf numFmtId="0" fontId="4" fillId="0" borderId="26" xfId="0" applyFont="1" applyBorder="1"/>
    <xf numFmtId="165" fontId="4" fillId="0" borderId="0" xfId="0" applyNumberFormat="1" applyFont="1"/>
    <xf numFmtId="166" fontId="4" fillId="0" borderId="0" xfId="23" quotePrefix="1" applyNumberFormat="1" applyFont="1" applyFill="1" applyBorder="1" applyAlignment="1">
      <alignment horizontal="center" vertical="center"/>
    </xf>
    <xf numFmtId="0" fontId="20" fillId="3" borderId="0" xfId="0" applyFont="1" applyFill="1"/>
    <xf numFmtId="0" fontId="20" fillId="3" borderId="0" xfId="0" applyFont="1" applyFill="1" applyAlignment="1">
      <alignment horizontal="center" vertical="center"/>
    </xf>
    <xf numFmtId="166" fontId="20" fillId="3" borderId="0" xfId="0" applyNumberFormat="1" applyFont="1" applyFill="1" applyAlignment="1">
      <alignment horizontal="center" vertical="center"/>
    </xf>
    <xf numFmtId="0" fontId="4" fillId="0" borderId="0" xfId="0" applyFont="1" applyAlignment="1">
      <alignment horizontal="left"/>
    </xf>
    <xf numFmtId="0" fontId="6" fillId="0" borderId="0" xfId="0" applyFont="1" applyAlignment="1">
      <alignment horizontal="left"/>
    </xf>
    <xf numFmtId="0" fontId="5" fillId="0" borderId="10" xfId="0" applyFont="1" applyBorder="1"/>
    <xf numFmtId="0" fontId="10" fillId="0" borderId="11" xfId="0" applyFont="1" applyBorder="1"/>
    <xf numFmtId="0" fontId="7" fillId="0" borderId="11" xfId="11" applyFont="1" applyBorder="1" applyAlignment="1" applyProtection="1">
      <alignment horizontal="left"/>
      <protection locked="0"/>
    </xf>
    <xf numFmtId="0" fontId="6" fillId="0" borderId="11" xfId="13" applyBorder="1" applyAlignment="1" applyProtection="1">
      <alignment horizontal="left"/>
      <protection locked="0"/>
    </xf>
    <xf numFmtId="166" fontId="4" fillId="0" borderId="0" xfId="1" applyNumberFormat="1" applyFont="1" applyFill="1" applyBorder="1" applyAlignment="1">
      <alignment horizontal="center" vertical="center"/>
    </xf>
    <xf numFmtId="0" fontId="6" fillId="0" borderId="11" xfId="13" quotePrefix="1" applyBorder="1" applyAlignment="1" applyProtection="1">
      <alignment horizontal="left"/>
      <protection locked="0"/>
    </xf>
    <xf numFmtId="0" fontId="6" fillId="0" borderId="11" xfId="11" applyBorder="1" applyAlignment="1" applyProtection="1">
      <alignment horizontal="left"/>
      <protection locked="0"/>
    </xf>
    <xf numFmtId="0" fontId="6" fillId="0" borderId="11" xfId="12" applyBorder="1" applyAlignment="1" applyProtection="1">
      <alignment horizontal="left"/>
      <protection locked="0"/>
    </xf>
    <xf numFmtId="0" fontId="7" fillId="0" borderId="11" xfId="11" applyFont="1" applyBorder="1" applyProtection="1">
      <protection locked="0"/>
    </xf>
    <xf numFmtId="0" fontId="6" fillId="0" borderId="11" xfId="11" applyBorder="1" applyProtection="1">
      <protection locked="0"/>
    </xf>
    <xf numFmtId="0" fontId="6" fillId="0" borderId="11" xfId="12" applyBorder="1" applyProtection="1">
      <protection locked="0"/>
    </xf>
    <xf numFmtId="0" fontId="4" fillId="0" borderId="11" xfId="0" applyFont="1" applyBorder="1"/>
    <xf numFmtId="166" fontId="5" fillId="0" borderId="0" xfId="1" applyNumberFormat="1" applyFont="1" applyFill="1" applyBorder="1" applyAlignment="1">
      <alignment horizontal="center" vertical="center"/>
    </xf>
    <xf numFmtId="0" fontId="7" fillId="0" borderId="11" xfId="11" quotePrefix="1" applyFont="1" applyBorder="1" applyAlignment="1" applyProtection="1">
      <alignment horizontal="left"/>
      <protection locked="0"/>
    </xf>
    <xf numFmtId="0" fontId="4" fillId="0" borderId="12" xfId="0" applyFont="1" applyBorder="1"/>
    <xf numFmtId="0" fontId="4" fillId="0" borderId="13" xfId="0" applyFont="1" applyBorder="1" applyAlignment="1">
      <alignment horizontal="center" vertical="center"/>
    </xf>
    <xf numFmtId="0" fontId="4" fillId="0" borderId="14" xfId="0" applyFont="1" applyBorder="1" applyAlignment="1">
      <alignment horizontal="center" vertical="center"/>
    </xf>
    <xf numFmtId="0" fontId="37" fillId="0" borderId="0" xfId="0" applyFont="1"/>
    <xf numFmtId="37" fontId="34" fillId="0" borderId="0" xfId="0" applyNumberFormat="1" applyFont="1"/>
    <xf numFmtId="0" fontId="7" fillId="0" borderId="24" xfId="0" applyFont="1" applyBorder="1" applyAlignment="1">
      <alignment vertical="center"/>
    </xf>
    <xf numFmtId="17" fontId="10" fillId="0" borderId="0" xfId="0" applyNumberFormat="1" applyFont="1" applyAlignment="1">
      <alignment horizontal="center" vertical="center"/>
    </xf>
    <xf numFmtId="0" fontId="35" fillId="0" borderId="10" xfId="0" applyFont="1" applyBorder="1" applyAlignment="1">
      <alignment horizontal="left" indent="1"/>
    </xf>
    <xf numFmtId="0" fontId="34" fillId="0" borderId="10" xfId="0" applyFont="1" applyBorder="1"/>
    <xf numFmtId="168" fontId="35" fillId="0" borderId="0" xfId="26" applyNumberFormat="1" applyFont="1" applyBorder="1"/>
    <xf numFmtId="0" fontId="35" fillId="0" borderId="0" xfId="0" applyFont="1" applyAlignment="1">
      <alignment horizontal="left" indent="1"/>
    </xf>
    <xf numFmtId="168" fontId="35" fillId="0" borderId="0" xfId="26" applyNumberFormat="1" applyFont="1"/>
    <xf numFmtId="166" fontId="4" fillId="0" borderId="0" xfId="24" applyNumberFormat="1" applyFont="1"/>
    <xf numFmtId="166" fontId="5" fillId="0" borderId="0" xfId="24" applyNumberFormat="1" applyFont="1"/>
    <xf numFmtId="0" fontId="38" fillId="0" borderId="0" xfId="0" applyFont="1"/>
    <xf numFmtId="0" fontId="0" fillId="0" borderId="0" xfId="0" applyAlignment="1">
      <alignment horizontal="left"/>
    </xf>
    <xf numFmtId="0" fontId="0" fillId="0" borderId="0" xfId="0" applyAlignment="1">
      <alignment horizontal="center"/>
    </xf>
    <xf numFmtId="0" fontId="16" fillId="0" borderId="0" xfId="0" applyFont="1"/>
    <xf numFmtId="0" fontId="36" fillId="0" borderId="0" xfId="0" applyFont="1" applyAlignment="1">
      <alignment horizontal="left" vertical="center" wrapText="1"/>
    </xf>
    <xf numFmtId="166" fontId="5" fillId="0" borderId="0" xfId="24" applyNumberFormat="1" applyFont="1" applyFill="1" applyBorder="1"/>
    <xf numFmtId="166" fontId="4" fillId="0" borderId="0" xfId="24" applyNumberFormat="1" applyFont="1" applyFill="1" applyBorder="1"/>
    <xf numFmtId="167" fontId="4" fillId="0" borderId="0" xfId="18" applyNumberFormat="1" applyFont="1" applyFill="1" applyBorder="1" applyAlignment="1">
      <alignment horizontal="right"/>
    </xf>
    <xf numFmtId="166" fontId="4" fillId="0" borderId="0" xfId="24" applyNumberFormat="1" applyFont="1" applyBorder="1" applyAlignment="1">
      <alignment vertical="center"/>
    </xf>
    <xf numFmtId="166" fontId="4" fillId="0" borderId="0" xfId="24" applyNumberFormat="1" applyFont="1" applyBorder="1"/>
    <xf numFmtId="166" fontId="4" fillId="0" borderId="0" xfId="24" applyNumberFormat="1" applyFont="1" applyFill="1" applyBorder="1" applyAlignment="1">
      <alignment vertical="center"/>
    </xf>
    <xf numFmtId="0" fontId="36" fillId="0" borderId="0" xfId="0" applyFont="1"/>
    <xf numFmtId="0" fontId="36" fillId="0" borderId="0" xfId="0" applyFont="1" applyAlignment="1">
      <alignment horizontal="centerContinuous"/>
    </xf>
    <xf numFmtId="166" fontId="4" fillId="0" borderId="0" xfId="2" applyNumberFormat="1" applyFont="1" applyFill="1" applyBorder="1"/>
    <xf numFmtId="166" fontId="4" fillId="0" borderId="0" xfId="2" applyNumberFormat="1" applyFont="1" applyBorder="1"/>
    <xf numFmtId="166" fontId="5" fillId="5" borderId="25" xfId="2" applyNumberFormat="1" applyFont="1" applyFill="1" applyBorder="1" applyAlignment="1">
      <alignment vertical="center"/>
    </xf>
    <xf numFmtId="166" fontId="4" fillId="0" borderId="24" xfId="2" applyNumberFormat="1" applyFont="1" applyBorder="1" applyAlignment="1">
      <alignment vertical="center"/>
    </xf>
    <xf numFmtId="168" fontId="35" fillId="0" borderId="10" xfId="26" applyNumberFormat="1" applyFont="1" applyFill="1" applyBorder="1"/>
    <xf numFmtId="168" fontId="34" fillId="0" borderId="0" xfId="26" applyNumberFormat="1" applyFont="1" applyFill="1"/>
    <xf numFmtId="168" fontId="35" fillId="0" borderId="0" xfId="26" applyNumberFormat="1" applyFont="1" applyFill="1"/>
    <xf numFmtId="167" fontId="4" fillId="0" borderId="0" xfId="14" applyNumberFormat="1" applyFont="1" applyFill="1"/>
    <xf numFmtId="168" fontId="4" fillId="0" borderId="0" xfId="23" applyNumberFormat="1" applyFont="1" applyFill="1"/>
    <xf numFmtId="168" fontId="4" fillId="0" borderId="0" xfId="23" applyNumberFormat="1" applyFont="1" applyFill="1" applyBorder="1"/>
    <xf numFmtId="166" fontId="5" fillId="0" borderId="0" xfId="24" applyNumberFormat="1" applyFont="1" applyFill="1" applyBorder="1" applyAlignment="1">
      <alignment vertical="center"/>
    </xf>
    <xf numFmtId="9" fontId="4" fillId="0" borderId="0" xfId="18" applyFont="1"/>
    <xf numFmtId="167" fontId="34" fillId="0" borderId="0" xfId="15" applyNumberFormat="1" applyFont="1" applyFill="1"/>
    <xf numFmtId="166" fontId="6" fillId="0" borderId="0" xfId="23" applyNumberFormat="1" applyFont="1" applyFill="1" applyBorder="1" applyAlignment="1">
      <alignment horizontal="center" vertical="center"/>
    </xf>
    <xf numFmtId="166" fontId="7" fillId="0" borderId="0" xfId="23" applyNumberFormat="1" applyFont="1" applyFill="1" applyBorder="1" applyAlignment="1">
      <alignment horizontal="center" vertical="center"/>
    </xf>
    <xf numFmtId="166" fontId="7" fillId="0" borderId="0" xfId="23" applyNumberFormat="1" applyFont="1" applyFill="1" applyAlignment="1">
      <alignment horizontal="center" vertical="center"/>
    </xf>
    <xf numFmtId="166" fontId="6" fillId="0" borderId="0" xfId="23" applyNumberFormat="1" applyFont="1" applyFill="1" applyAlignment="1">
      <alignment horizontal="center" vertical="center"/>
    </xf>
    <xf numFmtId="0" fontId="34" fillId="0" borderId="0" xfId="0" applyFont="1" applyAlignment="1">
      <alignment horizontal="left" indent="2"/>
    </xf>
    <xf numFmtId="167" fontId="0" fillId="0" borderId="0" xfId="0" applyNumberFormat="1"/>
    <xf numFmtId="10" fontId="34" fillId="0" borderId="0" xfId="15" applyNumberFormat="1" applyFont="1" applyFill="1"/>
    <xf numFmtId="165" fontId="4" fillId="0" borderId="0" xfId="23" applyFont="1"/>
    <xf numFmtId="165" fontId="30" fillId="0" borderId="0" xfId="23" applyFont="1"/>
    <xf numFmtId="170" fontId="7" fillId="0" borderId="0" xfId="23" applyNumberFormat="1" applyFont="1" applyFill="1" applyBorder="1" applyAlignment="1">
      <alignment horizontal="center" vertical="center"/>
    </xf>
    <xf numFmtId="166" fontId="5" fillId="5" borderId="27" xfId="2" applyNumberFormat="1" applyFont="1" applyFill="1" applyBorder="1" applyAlignment="1">
      <alignment vertical="center"/>
    </xf>
    <xf numFmtId="0" fontId="7" fillId="5" borderId="28" xfId="0" applyFont="1" applyFill="1" applyBorder="1" applyAlignment="1">
      <alignment vertical="center"/>
    </xf>
    <xf numFmtId="0" fontId="7" fillId="5" borderId="27" xfId="0" applyFont="1" applyFill="1" applyBorder="1" applyAlignment="1">
      <alignment vertical="center"/>
    </xf>
    <xf numFmtId="0" fontId="4" fillId="0" borderId="29" xfId="0" applyFont="1" applyBorder="1"/>
    <xf numFmtId="166" fontId="4" fillId="0" borderId="29" xfId="2" applyNumberFormat="1" applyFont="1" applyBorder="1" applyAlignment="1">
      <alignment vertical="center"/>
    </xf>
    <xf numFmtId="0" fontId="7" fillId="5" borderId="29" xfId="0" applyFont="1" applyFill="1" applyBorder="1" applyAlignment="1">
      <alignment vertical="center"/>
    </xf>
    <xf numFmtId="166" fontId="5" fillId="5" borderId="29" xfId="2" applyNumberFormat="1" applyFont="1" applyFill="1" applyBorder="1" applyAlignment="1">
      <alignment vertical="center"/>
    </xf>
    <xf numFmtId="0" fontId="5" fillId="5" borderId="29" xfId="0" applyFont="1" applyFill="1" applyBorder="1" applyAlignment="1">
      <alignment vertical="center"/>
    </xf>
    <xf numFmtId="0" fontId="6" fillId="0" borderId="0" xfId="0" applyFont="1" applyAlignment="1">
      <alignment wrapText="1"/>
    </xf>
    <xf numFmtId="43" fontId="7" fillId="0" borderId="0" xfId="23" applyNumberFormat="1" applyFont="1" applyFill="1" applyBorder="1" applyAlignment="1">
      <alignment horizontal="center" vertical="center"/>
    </xf>
    <xf numFmtId="169" fontId="7" fillId="0" borderId="0" xfId="23" applyNumberFormat="1" applyFont="1" applyFill="1" applyBorder="1" applyAlignment="1">
      <alignment horizontal="center" vertical="center"/>
    </xf>
    <xf numFmtId="168" fontId="0" fillId="0" borderId="0" xfId="0" applyNumberFormat="1"/>
    <xf numFmtId="0" fontId="39" fillId="3" borderId="31" xfId="0" applyFont="1" applyFill="1" applyBorder="1" applyAlignment="1">
      <alignment horizontal="left" vertical="center"/>
    </xf>
    <xf numFmtId="0" fontId="40" fillId="3" borderId="32" xfId="0" applyFont="1" applyFill="1" applyBorder="1" applyAlignment="1">
      <alignment horizontal="left" vertical="center"/>
    </xf>
    <xf numFmtId="0" fontId="41" fillId="3" borderId="32" xfId="0" applyFont="1" applyFill="1" applyBorder="1" applyAlignment="1">
      <alignment horizontal="left" vertical="center" indent="2"/>
    </xf>
    <xf numFmtId="172" fontId="39" fillId="3" borderId="33" xfId="0" applyNumberFormat="1" applyFont="1" applyFill="1" applyBorder="1" applyAlignment="1">
      <alignment horizontal="right" vertical="center"/>
    </xf>
    <xf numFmtId="172" fontId="40" fillId="3" borderId="29" xfId="0" applyNumberFormat="1" applyFont="1" applyFill="1" applyBorder="1" applyAlignment="1">
      <alignment horizontal="right" vertical="center"/>
    </xf>
    <xf numFmtId="172" fontId="41" fillId="3" borderId="29" xfId="0" applyNumberFormat="1" applyFont="1" applyFill="1" applyBorder="1" applyAlignment="1">
      <alignment horizontal="right" vertical="center"/>
    </xf>
    <xf numFmtId="172" fontId="39" fillId="3" borderId="29" xfId="0" applyNumberFormat="1" applyFont="1" applyFill="1" applyBorder="1" applyAlignment="1">
      <alignment horizontal="right" vertical="center"/>
    </xf>
    <xf numFmtId="0" fontId="39" fillId="3" borderId="32" xfId="0" applyFont="1" applyFill="1" applyBorder="1" applyAlignment="1">
      <alignment horizontal="left" vertical="center"/>
    </xf>
    <xf numFmtId="168" fontId="30" fillId="0" borderId="0" xfId="23" applyNumberFormat="1" applyFont="1"/>
    <xf numFmtId="0" fontId="42" fillId="0" borderId="0" xfId="0" applyFont="1" applyAlignment="1">
      <alignment horizontal="left" vertical="center" readingOrder="1"/>
    </xf>
    <xf numFmtId="0" fontId="43" fillId="0" borderId="0" xfId="0" applyFont="1" applyAlignment="1">
      <alignment horizontal="left" vertical="center" readingOrder="1"/>
    </xf>
    <xf numFmtId="0" fontId="44" fillId="0" borderId="0" xfId="0" applyFont="1" applyAlignment="1">
      <alignment horizontal="left" vertical="center" readingOrder="1"/>
    </xf>
    <xf numFmtId="0" fontId="4" fillId="0" borderId="0" xfId="0" quotePrefix="1" applyFont="1" applyAlignment="1">
      <alignment horizontal="left"/>
    </xf>
    <xf numFmtId="0" fontId="42" fillId="0" borderId="0" xfId="0" quotePrefix="1" applyFont="1" applyAlignment="1">
      <alignment horizontal="left" vertical="center" readingOrder="1"/>
    </xf>
    <xf numFmtId="0" fontId="6" fillId="0" borderId="0" xfId="12" quotePrefix="1" applyAlignment="1" applyProtection="1">
      <alignment horizontal="left"/>
      <protection locked="0"/>
    </xf>
    <xf numFmtId="0" fontId="7" fillId="0" borderId="34" xfId="0" applyFont="1" applyBorder="1" applyAlignment="1">
      <alignment horizontal="left" vertical="center" wrapText="1"/>
    </xf>
    <xf numFmtId="0" fontId="34" fillId="0" borderId="34" xfId="0" applyFont="1" applyBorder="1" applyAlignment="1">
      <alignment horizontal="left" indent="1"/>
    </xf>
    <xf numFmtId="0" fontId="34" fillId="0" borderId="35" xfId="0" applyFont="1" applyBorder="1" applyAlignment="1">
      <alignment horizontal="left" indent="1"/>
    </xf>
    <xf numFmtId="0" fontId="7" fillId="0" borderId="36" xfId="0" applyFont="1" applyBorder="1" applyAlignment="1">
      <alignment horizontal="left" vertical="center" wrapText="1"/>
    </xf>
    <xf numFmtId="0" fontId="7" fillId="0" borderId="36" xfId="0" applyFont="1" applyBorder="1" applyAlignment="1">
      <alignment horizontal="left" vertical="center"/>
    </xf>
    <xf numFmtId="0" fontId="7" fillId="0" borderId="34" xfId="0" applyFont="1" applyBorder="1" applyAlignment="1">
      <alignment horizontal="left" vertical="center"/>
    </xf>
    <xf numFmtId="0" fontId="34" fillId="0" borderId="34" xfId="0" applyFont="1" applyBorder="1" applyAlignment="1">
      <alignment horizontal="left"/>
    </xf>
    <xf numFmtId="0" fontId="34" fillId="0" borderId="35" xfId="0" applyFont="1" applyBorder="1" applyAlignment="1">
      <alignment horizontal="left"/>
    </xf>
    <xf numFmtId="0" fontId="7" fillId="0" borderId="0" xfId="0" applyFont="1" applyAlignment="1">
      <alignment horizontal="left" vertical="center" wrapText="1"/>
    </xf>
    <xf numFmtId="0" fontId="27" fillId="0" borderId="0" xfId="0" applyFont="1"/>
    <xf numFmtId="37" fontId="27" fillId="0" borderId="0" xfId="0" applyNumberFormat="1" applyFont="1"/>
    <xf numFmtId="0" fontId="4" fillId="0" borderId="0" xfId="0" applyFont="1" applyAlignment="1">
      <alignment horizontal="center"/>
    </xf>
    <xf numFmtId="167" fontId="34" fillId="0" borderId="35" xfId="17" applyNumberFormat="1" applyFont="1" applyBorder="1" applyAlignment="1">
      <alignment horizontal="center"/>
    </xf>
    <xf numFmtId="167" fontId="4" fillId="0" borderId="0" xfId="16" applyNumberFormat="1" applyFont="1" applyAlignment="1">
      <alignment horizontal="center"/>
    </xf>
    <xf numFmtId="166" fontId="5" fillId="0" borderId="0" xfId="5" applyNumberFormat="1" applyFont="1" applyFill="1" applyAlignment="1">
      <alignment horizontal="center"/>
    </xf>
    <xf numFmtId="9" fontId="34" fillId="0" borderId="35" xfId="17" applyFont="1" applyFill="1" applyBorder="1" applyAlignment="1">
      <alignment horizontal="center"/>
    </xf>
    <xf numFmtId="166" fontId="4" fillId="0" borderId="0" xfId="5" applyNumberFormat="1" applyFont="1" applyFill="1" applyAlignment="1">
      <alignment horizontal="center"/>
    </xf>
    <xf numFmtId="166" fontId="5" fillId="0" borderId="0" xfId="25" applyNumberFormat="1" applyFont="1" applyAlignment="1">
      <alignment horizontal="center"/>
    </xf>
    <xf numFmtId="166" fontId="5" fillId="0" borderId="0" xfId="3" applyNumberFormat="1" applyFont="1" applyAlignment="1">
      <alignment horizontal="center"/>
    </xf>
    <xf numFmtId="166" fontId="5" fillId="0" borderId="0" xfId="25" applyNumberFormat="1" applyFont="1" applyFill="1" applyAlignment="1">
      <alignment horizontal="center"/>
    </xf>
    <xf numFmtId="167" fontId="34" fillId="0" borderId="34" xfId="17" applyNumberFormat="1" applyFont="1" applyBorder="1" applyAlignment="1">
      <alignment horizontal="center"/>
    </xf>
    <xf numFmtId="3" fontId="34" fillId="0" borderId="34" xfId="17" applyNumberFormat="1" applyFont="1" applyBorder="1" applyAlignment="1">
      <alignment horizontal="center"/>
    </xf>
    <xf numFmtId="3" fontId="34" fillId="0" borderId="34" xfId="17" applyNumberFormat="1" applyFont="1" applyFill="1" applyBorder="1" applyAlignment="1">
      <alignment horizontal="center"/>
    </xf>
    <xf numFmtId="0" fontId="36" fillId="0" borderId="0" xfId="0" quotePrefix="1" applyFont="1" applyAlignment="1">
      <alignment horizontal="left" vertical="top" wrapText="1"/>
    </xf>
    <xf numFmtId="0" fontId="36" fillId="0" borderId="0" xfId="0" quotePrefix="1" applyFont="1" applyAlignment="1">
      <alignment vertical="top" wrapText="1"/>
    </xf>
    <xf numFmtId="0" fontId="44" fillId="3" borderId="0" xfId="0" applyFont="1" applyFill="1" applyAlignment="1">
      <alignment horizontal="left" vertical="center" readingOrder="1"/>
    </xf>
    <xf numFmtId="0" fontId="0" fillId="3" borderId="0" xfId="0" applyFill="1"/>
    <xf numFmtId="0" fontId="42" fillId="3" borderId="0" xfId="0" applyFont="1" applyFill="1" applyAlignment="1">
      <alignment horizontal="left" vertical="center" readingOrder="1"/>
    </xf>
    <xf numFmtId="0" fontId="16" fillId="3" borderId="0" xfId="0" applyFont="1" applyFill="1"/>
    <xf numFmtId="0" fontId="4" fillId="3" borderId="0" xfId="0" quotePrefix="1" applyFont="1" applyFill="1" applyAlignment="1">
      <alignment horizontal="left"/>
    </xf>
    <xf numFmtId="0" fontId="36" fillId="0" borderId="0" xfId="0" applyFont="1" applyAlignment="1">
      <alignment vertical="center" wrapText="1"/>
    </xf>
    <xf numFmtId="9" fontId="34" fillId="0" borderId="35" xfId="17" applyFont="1" applyBorder="1" applyAlignment="1">
      <alignment horizontal="center"/>
    </xf>
    <xf numFmtId="9" fontId="4" fillId="0" borderId="0" xfId="17" applyFont="1"/>
    <xf numFmtId="0" fontId="45" fillId="0" borderId="0" xfId="0" applyFont="1"/>
    <xf numFmtId="0" fontId="46" fillId="0" borderId="0" xfId="0" applyFont="1"/>
    <xf numFmtId="166" fontId="7" fillId="6" borderId="0" xfId="23" applyNumberFormat="1" applyFont="1" applyFill="1" applyBorder="1" applyAlignment="1">
      <alignment horizontal="center" vertical="center"/>
    </xf>
    <xf numFmtId="166" fontId="45" fillId="0" borderId="0" xfId="23" applyNumberFormat="1" applyFont="1" applyFill="1" applyBorder="1" applyAlignment="1">
      <alignment horizontal="center" vertical="center"/>
    </xf>
    <xf numFmtId="166" fontId="6" fillId="6" borderId="0" xfId="23" applyNumberFormat="1" applyFont="1" applyFill="1" applyBorder="1" applyAlignment="1">
      <alignment horizontal="center" vertical="center"/>
    </xf>
    <xf numFmtId="166" fontId="45" fillId="0" borderId="0" xfId="3" applyNumberFormat="1" applyFont="1" applyFill="1" applyBorder="1" applyAlignment="1">
      <alignment horizontal="center" vertical="center"/>
    </xf>
    <xf numFmtId="166" fontId="7" fillId="6" borderId="0" xfId="3" applyNumberFormat="1" applyFont="1" applyFill="1" applyBorder="1" applyAlignment="1">
      <alignment horizontal="center" vertical="center"/>
    </xf>
    <xf numFmtId="166" fontId="4" fillId="3" borderId="0" xfId="0" applyNumberFormat="1" applyFont="1" applyFill="1"/>
    <xf numFmtId="172" fontId="0" fillId="0" borderId="0" xfId="0" applyNumberFormat="1"/>
    <xf numFmtId="0" fontId="10" fillId="7" borderId="16" xfId="0" applyFont="1" applyFill="1" applyBorder="1"/>
    <xf numFmtId="0" fontId="10" fillId="7" borderId="10" xfId="0" applyFont="1" applyFill="1" applyBorder="1"/>
    <xf numFmtId="0" fontId="10" fillId="7" borderId="0" xfId="0" applyFont="1" applyFill="1"/>
    <xf numFmtId="0" fontId="10" fillId="7" borderId="0" xfId="0" applyFont="1" applyFill="1" applyAlignment="1">
      <alignment horizontal="center" vertical="center"/>
    </xf>
    <xf numFmtId="0" fontId="10" fillId="7" borderId="11" xfId="0" applyFont="1" applyFill="1" applyBorder="1"/>
    <xf numFmtId="17" fontId="10" fillId="7" borderId="0" xfId="0" applyNumberFormat="1" applyFont="1" applyFill="1" applyAlignment="1">
      <alignment horizontal="center" vertical="center"/>
    </xf>
    <xf numFmtId="10" fontId="40" fillId="3" borderId="29" xfId="18" applyNumberFormat="1" applyFont="1" applyFill="1" applyBorder="1" applyAlignment="1">
      <alignment horizontal="right" vertical="center"/>
    </xf>
    <xf numFmtId="10" fontId="0" fillId="0" borderId="0" xfId="0" applyNumberFormat="1"/>
    <xf numFmtId="0" fontId="24" fillId="0" borderId="0" xfId="6" applyFont="1" applyFill="1" applyBorder="1" applyAlignment="1" applyProtection="1">
      <alignment horizontal="left"/>
    </xf>
    <xf numFmtId="0" fontId="24" fillId="3" borderId="0" xfId="6" applyFont="1" applyFill="1" applyBorder="1" applyAlignment="1" applyProtection="1">
      <alignment horizontal="left"/>
    </xf>
    <xf numFmtId="0" fontId="10" fillId="5" borderId="0" xfId="0" applyFont="1" applyFill="1"/>
    <xf numFmtId="0" fontId="10" fillId="5" borderId="0" xfId="0" applyFont="1" applyFill="1" applyAlignment="1">
      <alignment horizontal="center" vertical="center"/>
    </xf>
    <xf numFmtId="17" fontId="10" fillId="5" borderId="0" xfId="0" applyNumberFormat="1" applyFont="1" applyFill="1" applyAlignment="1">
      <alignment horizontal="center" vertical="center"/>
    </xf>
    <xf numFmtId="0" fontId="6" fillId="9" borderId="0" xfId="9" applyFill="1" applyProtection="1">
      <protection locked="0"/>
    </xf>
    <xf numFmtId="0" fontId="5" fillId="9" borderId="0" xfId="0" applyFont="1" applyFill="1"/>
    <xf numFmtId="0" fontId="7" fillId="9" borderId="0" xfId="11" applyFont="1" applyFill="1" applyProtection="1">
      <protection locked="0"/>
    </xf>
    <xf numFmtId="0" fontId="10" fillId="5" borderId="0" xfId="0" quotePrefix="1" applyFont="1" applyFill="1" applyAlignment="1">
      <alignment horizontal="center" vertical="center"/>
    </xf>
    <xf numFmtId="166" fontId="5" fillId="0" borderId="0" xfId="3" applyNumberFormat="1" applyFont="1" applyBorder="1" applyAlignment="1">
      <alignment horizontal="center" vertical="center"/>
    </xf>
    <xf numFmtId="166" fontId="4" fillId="0" borderId="0" xfId="3" applyNumberFormat="1" applyFont="1" applyBorder="1" applyAlignment="1">
      <alignment horizontal="center" vertical="center"/>
    </xf>
    <xf numFmtId="166" fontId="4" fillId="0" borderId="0" xfId="3" applyNumberFormat="1" applyFont="1" applyFill="1" applyBorder="1"/>
    <xf numFmtId="166" fontId="5" fillId="0" borderId="0" xfId="3" applyNumberFormat="1" applyFont="1" applyFill="1" applyBorder="1" applyAlignment="1">
      <alignment horizontal="center" vertical="center"/>
    </xf>
    <xf numFmtId="0" fontId="10" fillId="0" borderId="11" xfId="0" applyFont="1" applyBorder="1" applyAlignment="1">
      <alignment horizontal="center" vertical="center"/>
    </xf>
    <xf numFmtId="0" fontId="10" fillId="0" borderId="17" xfId="0" applyFont="1" applyBorder="1" applyAlignment="1">
      <alignment horizontal="center" vertical="center"/>
    </xf>
    <xf numFmtId="166" fontId="4" fillId="0" borderId="11" xfId="3" applyNumberFormat="1" applyFont="1" applyFill="1" applyBorder="1" applyAlignment="1">
      <alignment horizontal="center" vertical="center"/>
    </xf>
    <xf numFmtId="166" fontId="4" fillId="0" borderId="0" xfId="3" applyNumberFormat="1" applyFont="1" applyFill="1" applyBorder="1" applyAlignment="1">
      <alignment horizontal="center" vertical="center"/>
    </xf>
    <xf numFmtId="166" fontId="4" fillId="0" borderId="17" xfId="3" applyNumberFormat="1" applyFont="1" applyFill="1" applyBorder="1" applyAlignment="1">
      <alignment horizontal="center" vertical="center"/>
    </xf>
    <xf numFmtId="166" fontId="5" fillId="0" borderId="11" xfId="3" applyNumberFormat="1" applyFont="1" applyFill="1" applyBorder="1" applyAlignment="1">
      <alignment horizontal="center" vertical="center"/>
    </xf>
    <xf numFmtId="166" fontId="5" fillId="0" borderId="17" xfId="3" applyNumberFormat="1" applyFont="1" applyFill="1" applyBorder="1" applyAlignment="1">
      <alignment horizontal="center" vertical="center"/>
    </xf>
    <xf numFmtId="0" fontId="29" fillId="3" borderId="0" xfId="0" applyFont="1" applyFill="1" applyAlignment="1">
      <alignment horizontal="left" vertical="center"/>
    </xf>
    <xf numFmtId="166" fontId="5" fillId="10" borderId="0" xfId="3" applyNumberFormat="1" applyFont="1" applyFill="1" applyBorder="1" applyAlignment="1">
      <alignment horizontal="center" vertical="center"/>
    </xf>
    <xf numFmtId="166" fontId="5" fillId="10" borderId="11" xfId="3" applyNumberFormat="1" applyFont="1" applyFill="1" applyBorder="1" applyAlignment="1">
      <alignment horizontal="center" vertical="center"/>
    </xf>
    <xf numFmtId="166" fontId="5" fillId="10" borderId="17" xfId="3" applyNumberFormat="1" applyFont="1" applyFill="1" applyBorder="1" applyAlignment="1">
      <alignment horizontal="center" vertical="center"/>
    </xf>
    <xf numFmtId="166" fontId="7" fillId="0" borderId="0" xfId="2" applyNumberFormat="1" applyFont="1" applyFill="1" applyBorder="1" applyAlignment="1">
      <alignment horizontal="center" vertical="center"/>
    </xf>
    <xf numFmtId="166" fontId="45" fillId="11" borderId="0" xfId="23" applyNumberFormat="1" applyFont="1" applyFill="1" applyBorder="1" applyAlignment="1">
      <alignment horizontal="center" vertical="center"/>
    </xf>
    <xf numFmtId="166" fontId="48" fillId="11" borderId="0" xfId="23" applyNumberFormat="1" applyFont="1" applyFill="1" applyBorder="1" applyAlignment="1">
      <alignment horizontal="center" vertical="center"/>
    </xf>
    <xf numFmtId="166" fontId="6" fillId="11" borderId="0" xfId="23" applyNumberFormat="1" applyFont="1" applyFill="1" applyBorder="1" applyAlignment="1">
      <alignment horizontal="center" vertical="center"/>
    </xf>
    <xf numFmtId="166" fontId="7" fillId="11" borderId="0" xfId="23" applyNumberFormat="1" applyFont="1" applyFill="1" applyBorder="1" applyAlignment="1">
      <alignment horizontal="center" vertical="center"/>
    </xf>
    <xf numFmtId="166" fontId="7" fillId="11" borderId="0" xfId="2" applyNumberFormat="1" applyFont="1" applyFill="1" applyBorder="1" applyAlignment="1">
      <alignment horizontal="center" vertical="center"/>
    </xf>
    <xf numFmtId="0" fontId="49" fillId="5" borderId="0" xfId="0" applyFont="1" applyFill="1" applyAlignment="1">
      <alignment horizontal="center" vertical="center" wrapText="1"/>
    </xf>
    <xf numFmtId="0" fontId="17" fillId="5" borderId="0" xfId="0" applyFont="1" applyFill="1" applyAlignment="1">
      <alignment horizontal="center" vertical="center" wrapText="1"/>
    </xf>
    <xf numFmtId="0" fontId="49" fillId="5" borderId="0" xfId="0" applyFont="1" applyFill="1" applyAlignment="1">
      <alignment vertical="center" wrapText="1"/>
    </xf>
    <xf numFmtId="0" fontId="10" fillId="5" borderId="0" xfId="0" applyFont="1" applyFill="1" applyAlignment="1">
      <alignment vertical="center"/>
    </xf>
    <xf numFmtId="172" fontId="39" fillId="3" borderId="0" xfId="0" applyNumberFormat="1" applyFont="1" applyFill="1" applyAlignment="1">
      <alignment horizontal="right" vertical="center"/>
    </xf>
    <xf numFmtId="172" fontId="40" fillId="3" borderId="0" xfId="0" applyNumberFormat="1" applyFont="1" applyFill="1" applyAlignment="1">
      <alignment horizontal="right" vertical="center"/>
    </xf>
    <xf numFmtId="172" fontId="41" fillId="3" borderId="0" xfId="0" applyNumberFormat="1" applyFont="1" applyFill="1" applyAlignment="1">
      <alignment horizontal="right" vertical="center"/>
    </xf>
    <xf numFmtId="10" fontId="40" fillId="3" borderId="0" xfId="18" applyNumberFormat="1" applyFont="1" applyFill="1" applyBorder="1" applyAlignment="1">
      <alignment horizontal="right" vertical="center"/>
    </xf>
    <xf numFmtId="0" fontId="50" fillId="5" borderId="0" xfId="0" applyFont="1" applyFill="1"/>
    <xf numFmtId="0" fontId="0" fillId="5" borderId="0" xfId="0" applyFill="1"/>
    <xf numFmtId="0" fontId="51" fillId="5" borderId="0" xfId="0" applyFont="1" applyFill="1" applyAlignment="1">
      <alignment horizontal="left" vertical="center"/>
    </xf>
    <xf numFmtId="172" fontId="51" fillId="5" borderId="0" xfId="0" applyNumberFormat="1" applyFont="1" applyFill="1" applyAlignment="1">
      <alignment horizontal="right" vertical="center"/>
    </xf>
    <xf numFmtId="0" fontId="39" fillId="3" borderId="0" xfId="0" applyFont="1" applyFill="1" applyAlignment="1">
      <alignment horizontal="left" vertical="center"/>
    </xf>
    <xf numFmtId="0" fontId="40" fillId="3" borderId="0" xfId="0" applyFont="1" applyFill="1" applyAlignment="1">
      <alignment horizontal="left" vertical="center"/>
    </xf>
    <xf numFmtId="0" fontId="41" fillId="3" borderId="0" xfId="0" applyFont="1" applyFill="1" applyAlignment="1">
      <alignment horizontal="left" vertical="center" indent="2"/>
    </xf>
    <xf numFmtId="0" fontId="52" fillId="0" borderId="0" xfId="0" applyFont="1" applyAlignment="1">
      <alignment vertical="center" wrapText="1" readingOrder="1"/>
    </xf>
    <xf numFmtId="0" fontId="53" fillId="3" borderId="43" xfId="0" applyFont="1" applyFill="1" applyBorder="1" applyAlignment="1">
      <alignment vertical="center"/>
    </xf>
    <xf numFmtId="0" fontId="29" fillId="3" borderId="43" xfId="0" applyFont="1" applyFill="1" applyBorder="1" applyAlignment="1">
      <alignment vertical="center"/>
    </xf>
    <xf numFmtId="0" fontId="55" fillId="5" borderId="0" xfId="0" applyFont="1" applyFill="1"/>
    <xf numFmtId="37" fontId="55" fillId="5" borderId="0" xfId="0" applyNumberFormat="1" applyFont="1" applyFill="1"/>
    <xf numFmtId="0" fontId="55" fillId="0" borderId="0" xfId="0" applyFont="1"/>
    <xf numFmtId="0" fontId="56" fillId="0" borderId="0" xfId="0" applyFont="1"/>
    <xf numFmtId="0" fontId="57" fillId="0" borderId="0" xfId="0" applyFont="1"/>
    <xf numFmtId="37" fontId="56" fillId="0" borderId="0" xfId="0" applyNumberFormat="1" applyFont="1"/>
    <xf numFmtId="0" fontId="7" fillId="13" borderId="29" xfId="0" applyFont="1" applyFill="1" applyBorder="1" applyAlignment="1">
      <alignment vertical="center"/>
    </xf>
    <xf numFmtId="0" fontId="5" fillId="13" borderId="29" xfId="0" applyFont="1" applyFill="1" applyBorder="1" applyAlignment="1">
      <alignment vertical="center"/>
    </xf>
    <xf numFmtId="0" fontId="7" fillId="13" borderId="27" xfId="0" applyFont="1" applyFill="1" applyBorder="1" applyAlignment="1">
      <alignment vertical="center"/>
    </xf>
    <xf numFmtId="0" fontId="7" fillId="13" borderId="25" xfId="0" applyFont="1" applyFill="1" applyBorder="1" applyAlignment="1">
      <alignment vertical="center"/>
    </xf>
    <xf numFmtId="0" fontId="7" fillId="13" borderId="28" xfId="0" applyFont="1" applyFill="1" applyBorder="1" applyAlignment="1">
      <alignment vertical="center"/>
    </xf>
    <xf numFmtId="0" fontId="7" fillId="13" borderId="0" xfId="0" applyFont="1" applyFill="1" applyAlignment="1">
      <alignment vertical="center"/>
    </xf>
    <xf numFmtId="0" fontId="6" fillId="13" borderId="0" xfId="0" applyFont="1" applyFill="1" applyAlignment="1">
      <alignment vertical="center"/>
    </xf>
    <xf numFmtId="0" fontId="4" fillId="13" borderId="0" xfId="0" applyFont="1" applyFill="1"/>
    <xf numFmtId="0" fontId="35" fillId="13" borderId="0" xfId="0" applyFont="1" applyFill="1" applyAlignment="1">
      <alignment vertical="center"/>
    </xf>
    <xf numFmtId="0" fontId="19" fillId="13" borderId="0" xfId="0" applyFont="1" applyFill="1" applyAlignment="1">
      <alignment vertical="center"/>
    </xf>
    <xf numFmtId="166" fontId="5" fillId="13" borderId="0" xfId="0" applyNumberFormat="1" applyFont="1" applyFill="1" applyAlignment="1">
      <alignment vertical="center"/>
    </xf>
    <xf numFmtId="0" fontId="5" fillId="13" borderId="0" xfId="0" applyFont="1" applyFill="1" applyAlignment="1">
      <alignment vertical="center"/>
    </xf>
    <xf numFmtId="0" fontId="11" fillId="13" borderId="0" xfId="0" applyFont="1" applyFill="1" applyAlignment="1">
      <alignment vertical="center"/>
    </xf>
    <xf numFmtId="166" fontId="5" fillId="13" borderId="0" xfId="24" applyNumberFormat="1" applyFont="1" applyFill="1" applyBorder="1" applyAlignment="1">
      <alignment vertical="center"/>
    </xf>
    <xf numFmtId="174" fontId="10" fillId="5" borderId="0" xfId="0" applyNumberFormat="1" applyFont="1" applyFill="1" applyAlignment="1">
      <alignment horizontal="center" vertical="center"/>
    </xf>
    <xf numFmtId="0" fontId="33" fillId="3" borderId="0" xfId="0" applyFont="1" applyFill="1"/>
    <xf numFmtId="0" fontId="58" fillId="3" borderId="0" xfId="0" applyFont="1" applyFill="1"/>
    <xf numFmtId="0" fontId="59" fillId="3" borderId="43" xfId="0" applyFont="1" applyFill="1" applyBorder="1"/>
    <xf numFmtId="0" fontId="58" fillId="3" borderId="43" xfId="0" applyFont="1" applyFill="1" applyBorder="1"/>
    <xf numFmtId="0" fontId="59" fillId="3" borderId="0" xfId="0" applyFont="1" applyFill="1"/>
    <xf numFmtId="0" fontId="60" fillId="3" borderId="0" xfId="0" applyFont="1" applyFill="1"/>
    <xf numFmtId="0" fontId="61" fillId="3" borderId="0" xfId="0" applyFont="1" applyFill="1"/>
    <xf numFmtId="0" fontId="62" fillId="3" borderId="0" xfId="0" applyFont="1" applyFill="1"/>
    <xf numFmtId="0" fontId="63" fillId="3" borderId="0" xfId="0" applyFont="1" applyFill="1"/>
    <xf numFmtId="0" fontId="24" fillId="0" borderId="0" xfId="6" applyFont="1" applyFill="1" applyBorder="1" applyAlignment="1" applyProtection="1"/>
    <xf numFmtId="174" fontId="10" fillId="5" borderId="0" xfId="0" quotePrefix="1" applyNumberFormat="1" applyFont="1" applyFill="1" applyAlignment="1">
      <alignment horizontal="center" vertical="center"/>
    </xf>
    <xf numFmtId="0" fontId="64" fillId="5" borderId="0" xfId="0" applyFont="1" applyFill="1"/>
    <xf numFmtId="168" fontId="55" fillId="5" borderId="0" xfId="26" applyNumberFormat="1" applyFont="1" applyFill="1" applyBorder="1"/>
    <xf numFmtId="0" fontId="31" fillId="0" borderId="0" xfId="0" applyFont="1"/>
    <xf numFmtId="168" fontId="55" fillId="0" borderId="0" xfId="26" applyNumberFormat="1" applyFont="1" applyBorder="1"/>
    <xf numFmtId="166" fontId="55" fillId="5" borderId="0" xfId="24" applyNumberFormat="1" applyFont="1" applyFill="1" applyBorder="1"/>
    <xf numFmtId="0" fontId="49" fillId="5" borderId="41" xfId="0" applyFont="1" applyFill="1" applyBorder="1" applyAlignment="1">
      <alignment horizontal="center" vertical="center" wrapText="1"/>
    </xf>
    <xf numFmtId="0" fontId="49" fillId="5" borderId="42" xfId="0" applyFont="1" applyFill="1" applyBorder="1" applyAlignment="1">
      <alignment vertical="center" wrapText="1"/>
    </xf>
    <xf numFmtId="0" fontId="49" fillId="5" borderId="40" xfId="0" applyFont="1" applyFill="1" applyBorder="1" applyAlignment="1">
      <alignment vertical="center" wrapText="1"/>
    </xf>
    <xf numFmtId="0" fontId="47" fillId="0" borderId="0" xfId="0" applyFont="1" applyAlignment="1">
      <alignment horizontal="center" vertical="center"/>
    </xf>
    <xf numFmtId="168" fontId="4" fillId="0" borderId="0" xfId="0" applyNumberFormat="1" applyFont="1"/>
    <xf numFmtId="0" fontId="7" fillId="6" borderId="0" xfId="0" applyFont="1" applyFill="1" applyAlignment="1">
      <alignment horizontal="center" vertical="center"/>
    </xf>
    <xf numFmtId="0" fontId="48" fillId="0" borderId="0" xfId="0" applyFont="1"/>
    <xf numFmtId="168" fontId="48" fillId="0" borderId="0" xfId="0" applyNumberFormat="1" applyFont="1"/>
    <xf numFmtId="168" fontId="5" fillId="0" borderId="0" xfId="23" applyNumberFormat="1" applyFont="1" applyFill="1" applyBorder="1"/>
    <xf numFmtId="0" fontId="49" fillId="5" borderId="47" xfId="0" applyFont="1" applyFill="1" applyBorder="1" applyAlignment="1">
      <alignment vertical="center" wrapText="1"/>
    </xf>
    <xf numFmtId="0" fontId="65" fillId="5" borderId="47" xfId="0" applyFont="1" applyFill="1" applyBorder="1" applyAlignment="1">
      <alignment vertical="center" wrapText="1"/>
    </xf>
    <xf numFmtId="0" fontId="10" fillId="12" borderId="0" xfId="0" applyFont="1" applyFill="1"/>
    <xf numFmtId="166" fontId="5" fillId="0" borderId="0" xfId="2" applyNumberFormat="1" applyFont="1" applyFill="1" applyBorder="1" applyAlignment="1">
      <alignment horizontal="center" vertical="center"/>
    </xf>
    <xf numFmtId="166" fontId="5" fillId="0" borderId="0" xfId="0" applyNumberFormat="1" applyFont="1"/>
    <xf numFmtId="173" fontId="7" fillId="0" borderId="0" xfId="2" applyNumberFormat="1" applyFont="1" applyFill="1" applyBorder="1" applyAlignment="1">
      <alignment horizontal="center" vertical="center"/>
    </xf>
    <xf numFmtId="0" fontId="10" fillId="14" borderId="0" xfId="0" applyFont="1" applyFill="1" applyAlignment="1">
      <alignment horizontal="centerContinuous" vertical="center"/>
    </xf>
    <xf numFmtId="0" fontId="17" fillId="14" borderId="0" xfId="0" applyFont="1" applyFill="1" applyAlignment="1">
      <alignment horizontal="center" vertical="center" wrapText="1"/>
    </xf>
    <xf numFmtId="0" fontId="10" fillId="14" borderId="37" xfId="0" applyFont="1" applyFill="1" applyBorder="1" applyAlignment="1">
      <alignment horizontal="centerContinuous" vertical="center"/>
    </xf>
    <xf numFmtId="0" fontId="10" fillId="14" borderId="38" xfId="0" applyFont="1" applyFill="1" applyBorder="1" applyAlignment="1">
      <alignment horizontal="centerContinuous" vertical="center"/>
    </xf>
    <xf numFmtId="0" fontId="17" fillId="14" borderId="49" xfId="0" applyFont="1" applyFill="1" applyBorder="1" applyAlignment="1">
      <alignment horizontal="center" vertical="center" wrapText="1"/>
    </xf>
    <xf numFmtId="0" fontId="17" fillId="14" borderId="47" xfId="0" applyFont="1" applyFill="1" applyBorder="1" applyAlignment="1">
      <alignment horizontal="center" vertical="center" wrapText="1"/>
    </xf>
    <xf numFmtId="0" fontId="10" fillId="14" borderId="39" xfId="0" applyFont="1" applyFill="1" applyBorder="1" applyAlignment="1">
      <alignment horizontal="centerContinuous" vertical="center"/>
    </xf>
    <xf numFmtId="0" fontId="17" fillId="14" borderId="48" xfId="0" applyFont="1" applyFill="1" applyBorder="1" applyAlignment="1">
      <alignment horizontal="center" vertical="center" wrapText="1"/>
    </xf>
    <xf numFmtId="0" fontId="17" fillId="14" borderId="3" xfId="0" applyFont="1" applyFill="1" applyBorder="1" applyAlignment="1">
      <alignment horizontal="center" vertical="center" wrapText="1"/>
    </xf>
    <xf numFmtId="0" fontId="67" fillId="0" borderId="0" xfId="0" applyFont="1" applyAlignment="1">
      <alignment horizontal="right"/>
    </xf>
    <xf numFmtId="0" fontId="68" fillId="0" borderId="0" xfId="0" applyFont="1" applyAlignment="1">
      <alignment horizontal="right"/>
    </xf>
    <xf numFmtId="0" fontId="69" fillId="0" borderId="0" xfId="0" applyFont="1"/>
    <xf numFmtId="0" fontId="70" fillId="0" borderId="0" xfId="6" applyFont="1" applyAlignment="1" applyProtection="1">
      <alignment horizontal="left"/>
    </xf>
    <xf numFmtId="0" fontId="71" fillId="0" borderId="0" xfId="0" applyFont="1" applyAlignment="1">
      <alignment vertical="top"/>
    </xf>
    <xf numFmtId="0" fontId="69" fillId="0" borderId="0" xfId="0" applyFont="1" applyAlignment="1">
      <alignment horizontal="left" wrapText="1"/>
    </xf>
    <xf numFmtId="0" fontId="72" fillId="0" borderId="0" xfId="0" applyFont="1"/>
    <xf numFmtId="0" fontId="72" fillId="0" borderId="0" xfId="0" applyFont="1" applyAlignment="1">
      <alignment horizontal="left" vertical="center" wrapText="1"/>
    </xf>
    <xf numFmtId="0" fontId="74" fillId="0" borderId="0" xfId="0" applyFont="1" applyAlignment="1">
      <alignment horizontal="right"/>
    </xf>
    <xf numFmtId="0" fontId="75" fillId="0" borderId="0" xfId="0" applyFont="1"/>
    <xf numFmtId="0" fontId="72" fillId="0" borderId="0" xfId="0" applyFont="1" applyAlignment="1">
      <alignment horizontal="left" wrapText="1"/>
    </xf>
    <xf numFmtId="0" fontId="72" fillId="0" borderId="0" xfId="0" applyFont="1" applyAlignment="1">
      <alignment horizontal="center" wrapText="1"/>
    </xf>
    <xf numFmtId="0" fontId="72" fillId="0" borderId="0" xfId="0" quotePrefix="1" applyFont="1" applyAlignment="1">
      <alignment horizontal="left"/>
    </xf>
    <xf numFmtId="0" fontId="76" fillId="0" borderId="0" xfId="0" applyFont="1" applyAlignment="1">
      <alignment horizontal="right"/>
    </xf>
    <xf numFmtId="0" fontId="77" fillId="0" borderId="0" xfId="0" applyFont="1" applyAlignment="1">
      <alignment horizontal="left" indent="3"/>
    </xf>
    <xf numFmtId="0" fontId="63" fillId="3" borderId="0" xfId="6" applyFont="1" applyFill="1" applyAlignment="1" applyProtection="1">
      <alignment horizontal="left" indent="3"/>
    </xf>
    <xf numFmtId="0" fontId="78" fillId="0" borderId="0" xfId="6" applyFont="1" applyAlignment="1" applyProtection="1">
      <alignment horizontal="left"/>
    </xf>
    <xf numFmtId="0" fontId="80" fillId="0" borderId="0" xfId="0" applyFont="1"/>
    <xf numFmtId="0" fontId="7" fillId="5" borderId="0" xfId="11" applyFont="1" applyFill="1" applyAlignment="1" applyProtection="1">
      <alignment horizontal="left"/>
      <protection locked="0"/>
    </xf>
    <xf numFmtId="0" fontId="7" fillId="5" borderId="0" xfId="13" applyFont="1" applyFill="1" applyAlignment="1" applyProtection="1">
      <alignment horizontal="left" wrapText="1" indent="1"/>
      <protection locked="0"/>
    </xf>
    <xf numFmtId="0" fontId="7" fillId="5" borderId="0" xfId="12" applyFont="1" applyFill="1" applyAlignment="1" applyProtection="1">
      <alignment horizontal="left"/>
      <protection locked="0"/>
    </xf>
    <xf numFmtId="0" fontId="7" fillId="5" borderId="0" xfId="12" applyFont="1" applyFill="1" applyAlignment="1" applyProtection="1">
      <alignment horizontal="left" indent="1"/>
      <protection locked="0"/>
    </xf>
    <xf numFmtId="0" fontId="7" fillId="5" borderId="0" xfId="11" applyFont="1" applyFill="1" applyAlignment="1" applyProtection="1">
      <alignment horizontal="left" wrapText="1"/>
      <protection locked="0"/>
    </xf>
    <xf numFmtId="0" fontId="7" fillId="5" borderId="0" xfId="11" quotePrefix="1" applyFont="1" applyFill="1" applyAlignment="1" applyProtection="1">
      <alignment horizontal="left"/>
      <protection locked="0"/>
    </xf>
    <xf numFmtId="172" fontId="0" fillId="0" borderId="0" xfId="0" applyNumberFormat="1" applyAlignment="1">
      <alignment vertical="top"/>
    </xf>
    <xf numFmtId="0" fontId="0" fillId="0" borderId="0" xfId="0" applyAlignment="1">
      <alignment vertical="top"/>
    </xf>
    <xf numFmtId="0" fontId="81" fillId="0" borderId="0" xfId="0" applyFont="1" applyAlignment="1">
      <alignment horizontal="left"/>
    </xf>
    <xf numFmtId="0" fontId="81" fillId="0" borderId="0" xfId="0" applyFont="1"/>
    <xf numFmtId="0" fontId="82" fillId="0" borderId="0" xfId="0" applyFont="1" applyAlignment="1">
      <alignment horizontal="left" vertical="center" readingOrder="1"/>
    </xf>
    <xf numFmtId="0" fontId="81" fillId="0" borderId="0" xfId="0" applyFont="1" applyAlignment="1">
      <alignment wrapText="1"/>
    </xf>
    <xf numFmtId="0" fontId="84" fillId="0" borderId="0" xfId="0" applyFont="1" applyAlignment="1">
      <alignment horizontal="left" vertical="center" readingOrder="1"/>
    </xf>
    <xf numFmtId="0" fontId="81" fillId="0" borderId="0" xfId="0" applyFont="1" applyAlignment="1">
      <alignment vertical="top"/>
    </xf>
    <xf numFmtId="3" fontId="4" fillId="0" borderId="0" xfId="0" applyNumberFormat="1" applyFont="1"/>
    <xf numFmtId="43" fontId="4" fillId="0" borderId="0" xfId="0" applyNumberFormat="1" applyFont="1"/>
    <xf numFmtId="0" fontId="6" fillId="0" borderId="0" xfId="11" applyAlignment="1" applyProtection="1">
      <alignment horizontal="left" vertical="center"/>
      <protection locked="0"/>
    </xf>
    <xf numFmtId="0" fontId="7" fillId="5" borderId="0" xfId="11" applyFont="1" applyFill="1" applyAlignment="1" applyProtection="1">
      <alignment horizontal="left" vertical="center"/>
      <protection locked="0"/>
    </xf>
    <xf numFmtId="0" fontId="5" fillId="0" borderId="0" xfId="0" applyFont="1" applyAlignment="1">
      <alignment vertical="center"/>
    </xf>
    <xf numFmtId="0" fontId="6" fillId="0" borderId="0" xfId="12" applyAlignment="1" applyProtection="1">
      <alignment horizontal="left" vertical="center"/>
      <protection locked="0"/>
    </xf>
    <xf numFmtId="0" fontId="7" fillId="5" borderId="0" xfId="11" quotePrefix="1" applyFont="1" applyFill="1" applyAlignment="1" applyProtection="1">
      <alignment horizontal="left" vertical="center"/>
      <protection locked="0"/>
    </xf>
    <xf numFmtId="0" fontId="6" fillId="0" borderId="0" xfId="13" applyAlignment="1" applyProtection="1">
      <alignment horizontal="left" vertical="center"/>
      <protection locked="0"/>
    </xf>
    <xf numFmtId="0" fontId="6" fillId="0" borderId="0" xfId="13" quotePrefix="1" applyAlignment="1" applyProtection="1">
      <alignment horizontal="left" vertical="center"/>
      <protection locked="0"/>
    </xf>
    <xf numFmtId="0" fontId="85" fillId="0" borderId="0" xfId="0" applyFont="1" applyAlignment="1">
      <alignment vertical="center"/>
    </xf>
    <xf numFmtId="166" fontId="5" fillId="0" borderId="0" xfId="25" applyNumberFormat="1" applyFont="1" applyBorder="1" applyAlignment="1">
      <alignment horizontal="center" vertical="center"/>
    </xf>
    <xf numFmtId="166" fontId="4" fillId="0" borderId="0" xfId="25" applyNumberFormat="1" applyFont="1" applyBorder="1" applyAlignment="1">
      <alignment horizontal="center" vertical="center"/>
    </xf>
    <xf numFmtId="166" fontId="4" fillId="0" borderId="0" xfId="25" applyNumberFormat="1" applyFont="1" applyFill="1" applyBorder="1"/>
    <xf numFmtId="166" fontId="5" fillId="10" borderId="0" xfId="25" applyNumberFormat="1" applyFont="1" applyFill="1" applyBorder="1" applyAlignment="1">
      <alignment horizontal="center" vertical="center"/>
    </xf>
    <xf numFmtId="166" fontId="5" fillId="0" borderId="0" xfId="25" applyNumberFormat="1" applyFont="1" applyFill="1" applyBorder="1" applyAlignment="1">
      <alignment horizontal="center" vertical="center"/>
    </xf>
    <xf numFmtId="166" fontId="6" fillId="0" borderId="0" xfId="25" applyNumberFormat="1" applyFont="1" applyFill="1" applyBorder="1" applyAlignment="1">
      <alignment horizontal="center" vertical="center"/>
    </xf>
    <xf numFmtId="166" fontId="7" fillId="5" borderId="0" xfId="25" applyNumberFormat="1" applyFont="1" applyFill="1" applyBorder="1" applyAlignment="1">
      <alignment horizontal="center" vertical="center"/>
    </xf>
    <xf numFmtId="166" fontId="7" fillId="0" borderId="0" xfId="25" applyNumberFormat="1" applyFont="1" applyFill="1" applyBorder="1" applyAlignment="1">
      <alignment horizontal="center" vertical="center"/>
    </xf>
    <xf numFmtId="166" fontId="4" fillId="0" borderId="0" xfId="25" applyNumberFormat="1" applyFont="1" applyFill="1" applyBorder="1" applyAlignment="1">
      <alignment vertical="center"/>
    </xf>
    <xf numFmtId="166" fontId="9" fillId="0" borderId="0" xfId="0" applyNumberFormat="1" applyFont="1" applyAlignment="1">
      <alignment vertical="center"/>
    </xf>
    <xf numFmtId="166" fontId="5" fillId="13" borderId="0" xfId="25" applyNumberFormat="1" applyFont="1" applyFill="1" applyBorder="1" applyAlignment="1">
      <alignment vertical="center"/>
    </xf>
    <xf numFmtId="166" fontId="5" fillId="0" borderId="0" xfId="25" applyNumberFormat="1" applyFont="1" applyFill="1" applyBorder="1" applyAlignment="1">
      <alignment vertical="center"/>
    </xf>
    <xf numFmtId="166" fontId="4" fillId="0" borderId="0" xfId="25" applyNumberFormat="1" applyFont="1" applyBorder="1" applyAlignment="1">
      <alignment vertical="center"/>
    </xf>
    <xf numFmtId="166" fontId="5" fillId="13" borderId="29" xfId="3" applyNumberFormat="1" applyFont="1" applyFill="1" applyBorder="1" applyAlignment="1">
      <alignment vertical="center"/>
    </xf>
    <xf numFmtId="166" fontId="4" fillId="0" borderId="0" xfId="25" applyNumberFormat="1" applyFont="1" applyBorder="1"/>
    <xf numFmtId="166" fontId="5" fillId="13" borderId="27" xfId="3" applyNumberFormat="1" applyFont="1" applyFill="1" applyBorder="1" applyAlignment="1">
      <alignment vertical="center"/>
    </xf>
    <xf numFmtId="166" fontId="4" fillId="0" borderId="29" xfId="3" applyNumberFormat="1" applyFont="1" applyBorder="1" applyAlignment="1">
      <alignment vertical="center"/>
    </xf>
    <xf numFmtId="166" fontId="5" fillId="13" borderId="25" xfId="3" applyNumberFormat="1" applyFont="1" applyFill="1" applyBorder="1" applyAlignment="1">
      <alignment vertical="center"/>
    </xf>
    <xf numFmtId="166" fontId="4" fillId="0" borderId="24" xfId="3" applyNumberFormat="1" applyFont="1" applyBorder="1" applyAlignment="1">
      <alignment vertical="center"/>
    </xf>
    <xf numFmtId="8" fontId="4" fillId="0" borderId="0" xfId="0" applyNumberFormat="1" applyFont="1"/>
    <xf numFmtId="167" fontId="4" fillId="0" borderId="0" xfId="17" applyNumberFormat="1" applyFont="1"/>
    <xf numFmtId="168" fontId="4" fillId="0" borderId="0" xfId="23" applyNumberFormat="1" applyFont="1"/>
    <xf numFmtId="166" fontId="45" fillId="11" borderId="0" xfId="25" applyNumberFormat="1" applyFont="1" applyFill="1" applyBorder="1" applyAlignment="1">
      <alignment horizontal="center" vertical="center"/>
    </xf>
    <xf numFmtId="166" fontId="6" fillId="11" borderId="0" xfId="25" applyNumberFormat="1" applyFont="1" applyFill="1" applyBorder="1" applyAlignment="1">
      <alignment horizontal="center" vertical="center"/>
    </xf>
    <xf numFmtId="166" fontId="7" fillId="11" borderId="0" xfId="25" applyNumberFormat="1" applyFont="1" applyFill="1" applyBorder="1" applyAlignment="1">
      <alignment horizontal="center" vertical="center"/>
    </xf>
    <xf numFmtId="166" fontId="7" fillId="11" borderId="0" xfId="3" applyNumberFormat="1" applyFont="1" applyFill="1" applyBorder="1" applyAlignment="1">
      <alignment horizontal="center" vertical="center"/>
    </xf>
    <xf numFmtId="166" fontId="7" fillId="6" borderId="0" xfId="25" applyNumberFormat="1" applyFont="1" applyFill="1" applyBorder="1" applyAlignment="1">
      <alignment horizontal="center" vertical="center"/>
    </xf>
    <xf numFmtId="166" fontId="48" fillId="11" borderId="0" xfId="25" applyNumberFormat="1" applyFont="1" applyFill="1" applyBorder="1" applyAlignment="1">
      <alignment horizontal="center" vertical="center"/>
    </xf>
    <xf numFmtId="166" fontId="6" fillId="6" borderId="0" xfId="25" applyNumberFormat="1" applyFont="1" applyFill="1" applyBorder="1" applyAlignment="1">
      <alignment horizontal="center" vertical="center"/>
    </xf>
    <xf numFmtId="169" fontId="7" fillId="6" borderId="0" xfId="25" applyNumberFormat="1" applyFont="1" applyFill="1" applyBorder="1" applyAlignment="1">
      <alignment horizontal="center" vertical="center"/>
    </xf>
    <xf numFmtId="169" fontId="7" fillId="0" borderId="0" xfId="25" applyNumberFormat="1" applyFont="1" applyFill="1" applyBorder="1" applyAlignment="1">
      <alignment horizontal="center" vertical="center"/>
    </xf>
    <xf numFmtId="0" fontId="53" fillId="3" borderId="0" xfId="0" applyFont="1" applyFill="1" applyAlignment="1">
      <alignment horizontal="left" vertical="center"/>
    </xf>
    <xf numFmtId="0" fontId="10" fillId="0" borderId="0" xfId="0" applyFont="1" applyAlignment="1">
      <alignment vertical="center"/>
    </xf>
    <xf numFmtId="0" fontId="7" fillId="0" borderId="0" xfId="11" applyFont="1" applyAlignment="1" applyProtection="1">
      <alignment horizontal="left" vertical="center"/>
      <protection locked="0"/>
    </xf>
    <xf numFmtId="0" fontId="7" fillId="10" borderId="0" xfId="11" applyFont="1" applyFill="1" applyAlignment="1" applyProtection="1">
      <alignment horizontal="left" vertical="center"/>
      <protection locked="0"/>
    </xf>
    <xf numFmtId="0" fontId="7" fillId="10" borderId="0" xfId="11" applyFont="1" applyFill="1" applyAlignment="1" applyProtection="1">
      <alignment vertical="center"/>
      <protection locked="0"/>
    </xf>
    <xf numFmtId="0" fontId="7" fillId="0" borderId="0" xfId="11" applyFont="1" applyAlignment="1" applyProtection="1">
      <alignment vertical="center"/>
      <protection locked="0"/>
    </xf>
    <xf numFmtId="0" fontId="6" fillId="0" borderId="0" xfId="12" applyAlignment="1" applyProtection="1">
      <alignment vertical="center"/>
      <protection locked="0"/>
    </xf>
    <xf numFmtId="0" fontId="85" fillId="0" borderId="0" xfId="13" quotePrefix="1" applyFont="1" applyAlignment="1" applyProtection="1">
      <alignment horizontal="left" vertical="center" indent="1"/>
      <protection locked="0"/>
    </xf>
    <xf numFmtId="0" fontId="85" fillId="0" borderId="0" xfId="13" applyFont="1" applyAlignment="1" applyProtection="1">
      <alignment horizontal="left" vertical="center" indent="1"/>
      <protection locked="0"/>
    </xf>
    <xf numFmtId="0" fontId="53" fillId="3" borderId="43" xfId="0" applyFont="1" applyFill="1" applyBorder="1" applyAlignment="1">
      <alignment horizontal="left" vertical="center"/>
    </xf>
    <xf numFmtId="0" fontId="29" fillId="3" borderId="43" xfId="0" applyFont="1" applyFill="1" applyBorder="1" applyAlignment="1">
      <alignment horizontal="left" vertical="center"/>
    </xf>
    <xf numFmtId="0" fontId="34" fillId="0" borderId="0" xfId="0" applyFont="1" applyAlignment="1">
      <alignment horizontal="left" vertical="center" indent="1"/>
    </xf>
    <xf numFmtId="0" fontId="10" fillId="0" borderId="0" xfId="0" quotePrefix="1" applyFont="1" applyAlignment="1">
      <alignment horizontal="center" vertical="center"/>
    </xf>
    <xf numFmtId="0" fontId="10" fillId="5" borderId="0" xfId="0" quotePrefix="1" applyFont="1" applyFill="1" applyAlignment="1">
      <alignment horizontal="center" vertical="center" wrapText="1"/>
    </xf>
    <xf numFmtId="166" fontId="4" fillId="3" borderId="0" xfId="25" applyNumberFormat="1" applyFont="1" applyFill="1" applyBorder="1" applyAlignment="1">
      <alignment horizontal="center" vertical="center"/>
    </xf>
    <xf numFmtId="165" fontId="5" fillId="10" borderId="0" xfId="25" applyFont="1" applyFill="1" applyBorder="1" applyAlignment="1">
      <alignment horizontal="center" vertical="center"/>
    </xf>
    <xf numFmtId="166" fontId="85" fillId="0" borderId="0" xfId="25" applyNumberFormat="1" applyFont="1" applyFill="1" applyBorder="1" applyAlignment="1">
      <alignment horizontal="center" vertical="center"/>
    </xf>
    <xf numFmtId="165" fontId="6" fillId="0" borderId="0" xfId="25" applyFont="1" applyFill="1" applyBorder="1" applyAlignment="1">
      <alignment horizontal="center" vertical="center"/>
    </xf>
    <xf numFmtId="166" fontId="45" fillId="0" borderId="0" xfId="25" applyNumberFormat="1" applyFont="1" applyFill="1" applyBorder="1" applyAlignment="1">
      <alignment horizontal="center" vertical="center"/>
    </xf>
    <xf numFmtId="166" fontId="48" fillId="0" borderId="0" xfId="25" applyNumberFormat="1" applyFont="1" applyFill="1" applyBorder="1" applyAlignment="1">
      <alignment horizontal="center" vertical="center"/>
    </xf>
    <xf numFmtId="166" fontId="4" fillId="0" borderId="0" xfId="3" applyNumberFormat="1" applyFont="1" applyBorder="1"/>
    <xf numFmtId="166" fontId="5" fillId="0" borderId="0" xfId="3" applyNumberFormat="1" applyFont="1" applyFill="1"/>
    <xf numFmtId="166" fontId="4" fillId="0" borderId="0" xfId="3" applyNumberFormat="1" applyFont="1" applyFill="1"/>
    <xf numFmtId="166" fontId="6" fillId="0" borderId="0" xfId="3" applyNumberFormat="1" applyFont="1" applyFill="1"/>
    <xf numFmtId="166" fontId="7" fillId="0" borderId="0" xfId="3" applyNumberFormat="1" applyFont="1" applyFill="1"/>
    <xf numFmtId="166" fontId="7" fillId="9" borderId="0" xfId="3" applyNumberFormat="1" applyFont="1" applyFill="1"/>
    <xf numFmtId="166" fontId="5" fillId="9" borderId="0" xfId="3" applyNumberFormat="1" applyFont="1" applyFill="1"/>
    <xf numFmtId="166" fontId="4" fillId="0" borderId="0" xfId="25" applyNumberFormat="1" applyFont="1" applyFill="1"/>
    <xf numFmtId="166" fontId="4" fillId="3" borderId="0" xfId="25" applyNumberFormat="1" applyFont="1" applyFill="1"/>
    <xf numFmtId="166" fontId="5" fillId="0" borderId="0" xfId="25" applyNumberFormat="1" applyFont="1" applyFill="1"/>
    <xf numFmtId="166" fontId="5" fillId="3" borderId="0" xfId="25" applyNumberFormat="1" applyFont="1" applyFill="1"/>
    <xf numFmtId="166" fontId="5" fillId="13" borderId="0" xfId="25" applyNumberFormat="1" applyFont="1" applyFill="1"/>
    <xf numFmtId="171" fontId="4" fillId="0" borderId="0" xfId="25" applyNumberFormat="1" applyFont="1" applyFill="1"/>
    <xf numFmtId="0" fontId="86" fillId="3" borderId="0" xfId="0" applyFont="1" applyFill="1" applyAlignment="1">
      <alignment horizontal="left" indent="3"/>
    </xf>
    <xf numFmtId="0" fontId="75" fillId="0" borderId="0" xfId="0" applyFont="1" applyAlignment="1">
      <alignment horizontal="left"/>
    </xf>
    <xf numFmtId="0" fontId="75" fillId="0" borderId="0" xfId="0" applyFont="1" applyAlignment="1">
      <alignment horizontal="center" vertical="center"/>
    </xf>
    <xf numFmtId="0" fontId="63" fillId="3" borderId="0" xfId="6" applyFont="1" applyFill="1" applyAlignment="1" applyProtection="1">
      <alignment horizontal="left" vertical="center"/>
    </xf>
    <xf numFmtId="0" fontId="69" fillId="0" borderId="0" xfId="0" applyFont="1" applyAlignment="1">
      <alignment horizontal="center" vertical="center" wrapText="1"/>
    </xf>
    <xf numFmtId="0" fontId="78" fillId="0" borderId="0" xfId="6" applyFont="1" applyAlignment="1" applyProtection="1">
      <alignment horizontal="center" vertical="center"/>
    </xf>
    <xf numFmtId="0" fontId="69" fillId="0" borderId="0" xfId="0" applyFont="1" applyAlignment="1">
      <alignment horizontal="center" vertical="center"/>
    </xf>
    <xf numFmtId="0" fontId="72" fillId="4" borderId="0" xfId="0" applyFont="1" applyFill="1"/>
    <xf numFmtId="0" fontId="73" fillId="4" borderId="0" xfId="0" applyFont="1" applyFill="1" applyAlignment="1">
      <alignment vertical="center"/>
    </xf>
    <xf numFmtId="0" fontId="74" fillId="4" borderId="0" xfId="0" applyFont="1" applyFill="1" applyAlignment="1">
      <alignment horizontal="right"/>
    </xf>
    <xf numFmtId="0" fontId="88" fillId="4" borderId="0" xfId="0" applyFont="1" applyFill="1" applyAlignment="1">
      <alignment vertical="center"/>
    </xf>
    <xf numFmtId="0" fontId="75" fillId="15" borderId="0" xfId="0" applyFont="1" applyFill="1"/>
    <xf numFmtId="0" fontId="72" fillId="0" borderId="0" xfId="0" applyFont="1" applyAlignment="1">
      <alignment horizontal="left"/>
    </xf>
    <xf numFmtId="0" fontId="72" fillId="4" borderId="0" xfId="0" applyFont="1" applyFill="1" applyAlignment="1">
      <alignment horizontal="left"/>
    </xf>
    <xf numFmtId="0" fontId="79" fillId="3" borderId="0" xfId="0" applyFont="1" applyFill="1" applyAlignment="1">
      <alignment horizontal="left" vertical="center"/>
    </xf>
    <xf numFmtId="0" fontId="90" fillId="0" borderId="0" xfId="0" applyFont="1" applyAlignment="1">
      <alignment horizontal="left"/>
    </xf>
    <xf numFmtId="0" fontId="53" fillId="3" borderId="0" xfId="0" applyFont="1" applyFill="1" applyAlignment="1">
      <alignment vertical="center"/>
    </xf>
    <xf numFmtId="2" fontId="7" fillId="0" borderId="0" xfId="11" applyNumberFormat="1" applyFont="1" applyAlignment="1" applyProtection="1">
      <alignment horizontal="left" wrapText="1"/>
      <protection locked="0"/>
    </xf>
    <xf numFmtId="2" fontId="7" fillId="5" borderId="0" xfId="13" applyNumberFormat="1" applyFont="1" applyFill="1" applyAlignment="1" applyProtection="1">
      <alignment horizontal="left" wrapText="1" indent="1"/>
      <protection locked="0"/>
    </xf>
    <xf numFmtId="2" fontId="6" fillId="0" borderId="0" xfId="11" applyNumberFormat="1" applyAlignment="1" applyProtection="1">
      <alignment horizontal="left" wrapText="1"/>
      <protection locked="0"/>
    </xf>
    <xf numFmtId="2" fontId="7" fillId="0" borderId="0" xfId="11" applyNumberFormat="1" applyFont="1" applyAlignment="1" applyProtection="1">
      <alignment wrapText="1"/>
      <protection locked="0"/>
    </xf>
    <xf numFmtId="2" fontId="6" fillId="0" borderId="0" xfId="12" applyNumberFormat="1" applyProtection="1">
      <protection locked="0"/>
    </xf>
    <xf numFmtId="2" fontId="6" fillId="0" borderId="0" xfId="11" applyNumberFormat="1" applyAlignment="1" applyProtection="1">
      <alignment horizontal="left"/>
      <protection locked="0"/>
    </xf>
    <xf numFmtId="0" fontId="35" fillId="0" borderId="0" xfId="0" applyFont="1" applyAlignment="1">
      <alignment horizontal="left" vertical="center"/>
    </xf>
    <xf numFmtId="0" fontId="47" fillId="17" borderId="0" xfId="0" applyFont="1" applyFill="1" applyAlignment="1">
      <alignment horizontal="center" vertical="center" wrapText="1"/>
    </xf>
    <xf numFmtId="0" fontId="34" fillId="0" borderId="0" xfId="0" applyFont="1" applyAlignment="1">
      <alignment horizontal="left" vertical="center"/>
    </xf>
    <xf numFmtId="0" fontId="91" fillId="3" borderId="43" xfId="0" applyFont="1" applyFill="1" applyBorder="1" applyAlignment="1">
      <alignment vertical="center"/>
    </xf>
    <xf numFmtId="0" fontId="92" fillId="0" borderId="0" xfId="6" applyFont="1" applyFill="1" applyBorder="1" applyAlignment="1" applyProtection="1">
      <alignment horizontal="left"/>
    </xf>
    <xf numFmtId="0" fontId="35" fillId="0" borderId="0" xfId="0" applyFont="1"/>
    <xf numFmtId="0" fontId="35" fillId="16" borderId="0" xfId="0" applyFont="1" applyFill="1" applyAlignment="1">
      <alignment vertical="center"/>
    </xf>
    <xf numFmtId="0" fontId="7" fillId="16" borderId="0" xfId="12" applyFont="1" applyFill="1" applyAlignment="1" applyProtection="1">
      <alignment horizontal="left"/>
      <protection locked="0"/>
    </xf>
    <xf numFmtId="0" fontId="7" fillId="16" borderId="0" xfId="12" applyFont="1" applyFill="1" applyAlignment="1" applyProtection="1">
      <alignment horizontal="left" indent="1"/>
      <protection locked="0"/>
    </xf>
    <xf numFmtId="2" fontId="7" fillId="0" borderId="0" xfId="13" applyNumberFormat="1" applyFont="1" applyAlignment="1" applyProtection="1">
      <alignment horizontal="left" wrapText="1" indent="1"/>
      <protection locked="0"/>
    </xf>
    <xf numFmtId="0" fontId="7" fillId="0" borderId="0" xfId="13" applyFont="1" applyAlignment="1" applyProtection="1">
      <alignment horizontal="left"/>
      <protection locked="0"/>
    </xf>
    <xf numFmtId="0" fontId="7" fillId="0" borderId="0" xfId="11" applyFont="1" applyAlignment="1" applyProtection="1">
      <alignment horizontal="left" vertical="center" wrapText="1"/>
      <protection locked="0"/>
    </xf>
    <xf numFmtId="0" fontId="7" fillId="16" borderId="0" xfId="13" applyFont="1" applyFill="1" applyAlignment="1" applyProtection="1">
      <alignment horizontal="left" vertical="center"/>
      <protection locked="0"/>
    </xf>
    <xf numFmtId="0" fontId="7" fillId="16" borderId="0" xfId="13" applyFont="1" applyFill="1" applyAlignment="1" applyProtection="1">
      <alignment horizontal="left" vertical="center" wrapText="1"/>
      <protection locked="0"/>
    </xf>
    <xf numFmtId="0" fontId="7" fillId="0" borderId="0" xfId="13" applyFont="1" applyAlignment="1" applyProtection="1">
      <alignment horizontal="left" vertical="center" wrapText="1"/>
      <protection locked="0"/>
    </xf>
    <xf numFmtId="0" fontId="7" fillId="0" borderId="0" xfId="12" applyFont="1" applyAlignment="1" applyProtection="1">
      <alignment horizontal="left" vertical="center"/>
      <protection locked="0"/>
    </xf>
    <xf numFmtId="0" fontId="5" fillId="5" borderId="0" xfId="0" applyFont="1" applyFill="1"/>
    <xf numFmtId="0" fontId="6" fillId="5" borderId="0" xfId="9" applyFill="1" applyProtection="1">
      <protection locked="0"/>
    </xf>
    <xf numFmtId="0" fontId="5" fillId="0" borderId="0" xfId="7" applyFont="1" applyAlignment="1">
      <alignment horizontal="left"/>
    </xf>
    <xf numFmtId="0" fontId="10" fillId="18" borderId="0" xfId="0" applyFont="1" applyFill="1"/>
    <xf numFmtId="0" fontId="93" fillId="0" borderId="0" xfId="11" applyFont="1" applyAlignment="1" applyProtection="1">
      <alignment horizontal="left"/>
      <protection locked="0"/>
    </xf>
    <xf numFmtId="0" fontId="93" fillId="0" borderId="0" xfId="13" applyFont="1" applyAlignment="1" applyProtection="1">
      <alignment horizontal="left"/>
      <protection locked="0"/>
    </xf>
    <xf numFmtId="165" fontId="6" fillId="0" borderId="0" xfId="23" applyFont="1" applyAlignment="1" applyProtection="1">
      <alignment horizontal="center" vertical="center" wrapText="1"/>
      <protection locked="0"/>
    </xf>
    <xf numFmtId="166" fontId="7" fillId="0" borderId="0" xfId="23" applyNumberFormat="1" applyFont="1" applyAlignment="1" applyProtection="1">
      <alignment horizontal="center" vertical="center" wrapText="1"/>
      <protection locked="0"/>
    </xf>
    <xf numFmtId="0" fontId="0" fillId="0" borderId="0" xfId="0" applyAlignment="1">
      <alignment horizontal="left" vertical="center"/>
    </xf>
    <xf numFmtId="0" fontId="34" fillId="18" borderId="0" xfId="0" applyFont="1" applyFill="1" applyAlignment="1">
      <alignment vertical="center"/>
    </xf>
    <xf numFmtId="0" fontId="34" fillId="18" borderId="0" xfId="0" applyFont="1" applyFill="1"/>
    <xf numFmtId="166" fontId="6" fillId="0" borderId="0" xfId="25" applyNumberFormat="1" applyFont="1" applyFill="1" applyAlignment="1">
      <alignment horizontal="center" vertical="center"/>
    </xf>
    <xf numFmtId="166" fontId="4" fillId="0" borderId="0" xfId="25" applyNumberFormat="1" applyFont="1"/>
    <xf numFmtId="0" fontId="5" fillId="0" borderId="0" xfId="0" quotePrefix="1" applyFont="1"/>
    <xf numFmtId="166" fontId="5" fillId="5" borderId="0" xfId="25" applyNumberFormat="1" applyFont="1" applyFill="1" applyBorder="1" applyAlignment="1">
      <alignment horizontal="center" vertical="center"/>
    </xf>
    <xf numFmtId="166" fontId="5" fillId="3" borderId="0" xfId="25" applyNumberFormat="1" applyFont="1" applyFill="1" applyBorder="1" applyAlignment="1">
      <alignment horizontal="center" vertical="center"/>
    </xf>
    <xf numFmtId="166" fontId="5" fillId="3" borderId="0" xfId="25" applyNumberFormat="1" applyFont="1" applyFill="1" applyAlignment="1">
      <alignment horizontal="center" vertical="center"/>
    </xf>
    <xf numFmtId="0" fontId="24" fillId="0" borderId="0" xfId="6" applyFont="1" applyAlignment="1" applyProtection="1">
      <alignment horizontal="left"/>
    </xf>
    <xf numFmtId="166" fontId="4" fillId="0" borderId="0" xfId="25" applyNumberFormat="1" applyFont="1" applyAlignment="1">
      <alignment vertical="center"/>
    </xf>
    <xf numFmtId="166" fontId="27" fillId="3" borderId="0" xfId="25" applyNumberFormat="1" applyFont="1" applyFill="1" applyAlignment="1">
      <alignment horizontal="center" vertical="center"/>
    </xf>
    <xf numFmtId="0" fontId="95" fillId="0" borderId="0" xfId="0" applyFont="1" applyAlignment="1">
      <alignment horizontal="left" vertical="center"/>
    </xf>
    <xf numFmtId="0" fontId="95" fillId="0" borderId="0" xfId="0" applyFont="1" applyAlignment="1">
      <alignment vertical="center"/>
    </xf>
    <xf numFmtId="166" fontId="4" fillId="3" borderId="0" xfId="25" applyNumberFormat="1" applyFont="1" applyFill="1" applyAlignment="1">
      <alignment horizontal="center" vertical="center"/>
    </xf>
    <xf numFmtId="166" fontId="5" fillId="5" borderId="0" xfId="25" applyNumberFormat="1" applyFont="1" applyFill="1" applyAlignment="1">
      <alignment horizontal="center" vertical="center"/>
    </xf>
    <xf numFmtId="166" fontId="27" fillId="3" borderId="0" xfId="25" applyNumberFormat="1" applyFont="1" applyFill="1" applyBorder="1" applyAlignment="1">
      <alignment horizontal="center" vertical="center"/>
    </xf>
    <xf numFmtId="0" fontId="34" fillId="5" borderId="0" xfId="0" applyFont="1" applyFill="1" applyAlignment="1">
      <alignment vertical="center"/>
    </xf>
    <xf numFmtId="166" fontId="7" fillId="0" borderId="0" xfId="23" applyNumberFormat="1" applyFont="1" applyAlignment="1" applyProtection="1">
      <alignment horizontal="left" vertical="center" wrapText="1"/>
      <protection locked="0"/>
    </xf>
    <xf numFmtId="166" fontId="5" fillId="16" borderId="0" xfId="25" applyNumberFormat="1" applyFont="1" applyFill="1" applyAlignment="1">
      <alignment horizontal="center" vertical="center"/>
    </xf>
    <xf numFmtId="166" fontId="5" fillId="16" borderId="0" xfId="25" applyNumberFormat="1" applyFont="1" applyFill="1" applyBorder="1" applyAlignment="1">
      <alignment horizontal="center" vertical="center"/>
    </xf>
    <xf numFmtId="0" fontId="93" fillId="0" borderId="0" xfId="13" applyFont="1" applyAlignment="1" applyProtection="1">
      <alignment horizontal="left" vertical="center"/>
      <protection locked="0"/>
    </xf>
    <xf numFmtId="0" fontId="93" fillId="0" borderId="0" xfId="11" applyFont="1" applyAlignment="1" applyProtection="1">
      <alignment horizontal="left" vertical="center"/>
      <protection locked="0"/>
    </xf>
    <xf numFmtId="0" fontId="0" fillId="0" borderId="0" xfId="0" applyAlignment="1">
      <alignment vertical="center"/>
    </xf>
    <xf numFmtId="0" fontId="7" fillId="5" borderId="0" xfId="13" applyFont="1" applyFill="1" applyAlignment="1" applyProtection="1">
      <alignment horizontal="left" vertical="center" wrapText="1"/>
      <protection locked="0"/>
    </xf>
    <xf numFmtId="0" fontId="7" fillId="0" borderId="0" xfId="13" applyFont="1" applyAlignment="1" applyProtection="1">
      <alignment horizontal="left" vertical="center"/>
      <protection locked="0"/>
    </xf>
    <xf numFmtId="0" fontId="7" fillId="5" borderId="0" xfId="11" applyFont="1" applyFill="1" applyAlignment="1" applyProtection="1">
      <alignment horizontal="left" vertical="center" wrapText="1"/>
      <protection locked="0"/>
    </xf>
    <xf numFmtId="0" fontId="7" fillId="0" borderId="0" xfId="11" applyFont="1" applyAlignment="1" applyProtection="1">
      <alignment vertical="center" wrapText="1"/>
      <protection locked="0"/>
    </xf>
    <xf numFmtId="0" fontId="93" fillId="0" borderId="0" xfId="13" applyFont="1" applyAlignment="1" applyProtection="1">
      <alignment horizontal="left" wrapText="1" indent="1"/>
      <protection locked="0"/>
    </xf>
    <xf numFmtId="166" fontId="27" fillId="3" borderId="0" xfId="25" applyNumberFormat="1" applyFont="1" applyFill="1"/>
    <xf numFmtId="166" fontId="5" fillId="0" borderId="0" xfId="25" applyNumberFormat="1" applyFont="1"/>
    <xf numFmtId="166" fontId="5" fillId="5" borderId="0" xfId="25" applyNumberFormat="1" applyFont="1" applyFill="1"/>
    <xf numFmtId="166" fontId="27" fillId="0" borderId="0" xfId="25" applyNumberFormat="1" applyFont="1"/>
    <xf numFmtId="0" fontId="93" fillId="0" borderId="0" xfId="11" applyFont="1" applyProtection="1">
      <protection locked="0"/>
    </xf>
    <xf numFmtId="0" fontId="27" fillId="0" borderId="0" xfId="7" applyFont="1" applyAlignment="1">
      <alignment horizontal="left"/>
    </xf>
    <xf numFmtId="0" fontId="55" fillId="5" borderId="50" xfId="0" applyFont="1" applyFill="1" applyBorder="1" applyAlignment="1">
      <alignment vertical="center"/>
    </xf>
    <xf numFmtId="0" fontId="55" fillId="18" borderId="0" xfId="0" applyFont="1" applyFill="1" applyAlignment="1">
      <alignment horizontal="center" vertical="center"/>
    </xf>
    <xf numFmtId="0" fontId="55" fillId="18" borderId="0" xfId="0" applyFont="1" applyFill="1" applyAlignment="1">
      <alignment horizontal="center" vertical="center" wrapText="1"/>
    </xf>
    <xf numFmtId="166" fontId="34" fillId="0" borderId="0" xfId="0" applyNumberFormat="1" applyFont="1"/>
    <xf numFmtId="0" fontId="7" fillId="0" borderId="0" xfId="11" quotePrefix="1" applyFont="1" applyAlignment="1" applyProtection="1">
      <alignment vertical="center"/>
      <protection locked="0"/>
    </xf>
    <xf numFmtId="166" fontId="5" fillId="0" borderId="0" xfId="25" applyNumberFormat="1" applyFont="1" applyAlignment="1">
      <alignment vertical="center"/>
    </xf>
    <xf numFmtId="0" fontId="4" fillId="0" borderId="0" xfId="7" applyFont="1" applyAlignment="1">
      <alignment horizontal="left" vertical="center"/>
    </xf>
    <xf numFmtId="0" fontId="5" fillId="5" borderId="0" xfId="0" applyFont="1" applyFill="1" applyAlignment="1">
      <alignment vertical="center"/>
    </xf>
    <xf numFmtId="166" fontId="5" fillId="5" borderId="0" xfId="25" applyNumberFormat="1" applyFont="1" applyFill="1" applyAlignment="1">
      <alignment vertical="center"/>
    </xf>
    <xf numFmtId="0" fontId="4" fillId="5" borderId="0" xfId="0" applyFont="1" applyFill="1" applyAlignment="1">
      <alignment vertical="center"/>
    </xf>
    <xf numFmtId="0" fontId="5" fillId="0" borderId="0" xfId="7" applyFont="1" applyAlignment="1">
      <alignment horizontal="left" vertical="center"/>
    </xf>
    <xf numFmtId="0" fontId="7" fillId="0" borderId="0" xfId="9" applyFont="1" applyAlignment="1" applyProtection="1">
      <alignment vertical="center"/>
      <protection locked="0"/>
    </xf>
    <xf numFmtId="0" fontId="4" fillId="0" borderId="0" xfId="7" applyFont="1" applyAlignment="1">
      <alignment vertical="center"/>
    </xf>
    <xf numFmtId="0" fontId="55" fillId="5" borderId="0" xfId="0" applyFont="1" applyFill="1" applyAlignment="1">
      <alignment horizontal="center" vertical="center"/>
    </xf>
    <xf numFmtId="0" fontId="24" fillId="18" borderId="0" xfId="6" applyFont="1" applyFill="1" applyBorder="1" applyAlignment="1" applyProtection="1">
      <alignment horizontal="left" vertical="center"/>
    </xf>
    <xf numFmtId="0" fontId="7" fillId="0" borderId="0" xfId="11" quotePrefix="1" applyFont="1" applyAlignment="1" applyProtection="1">
      <alignment vertical="center" wrapText="1"/>
      <protection locked="0"/>
    </xf>
    <xf numFmtId="172" fontId="96" fillId="3" borderId="0" xfId="0" applyNumberFormat="1" applyFont="1" applyFill="1" applyAlignment="1">
      <alignment horizontal="right" vertical="center"/>
    </xf>
    <xf numFmtId="172" fontId="97" fillId="3" borderId="0" xfId="0" applyNumberFormat="1" applyFont="1" applyFill="1" applyAlignment="1">
      <alignment horizontal="right" vertical="center"/>
    </xf>
    <xf numFmtId="172" fontId="98" fillId="3" borderId="0" xfId="0" applyNumberFormat="1" applyFont="1" applyFill="1" applyAlignment="1">
      <alignment horizontal="right" vertical="center"/>
    </xf>
    <xf numFmtId="10" fontId="98" fillId="3" borderId="0" xfId="28" applyNumberFormat="1" applyFont="1" applyFill="1" applyAlignment="1">
      <alignment horizontal="right" vertical="center"/>
    </xf>
    <xf numFmtId="166" fontId="5" fillId="5" borderId="0" xfId="3" applyNumberFormat="1" applyFont="1" applyFill="1" applyBorder="1" applyAlignment="1">
      <alignment vertical="center"/>
    </xf>
    <xf numFmtId="0" fontId="0" fillId="3" borderId="0" xfId="0" applyFill="1" applyAlignment="1">
      <alignment horizontal="left" vertical="center"/>
    </xf>
    <xf numFmtId="0" fontId="79" fillId="0" borderId="0" xfId="0" applyFont="1"/>
    <xf numFmtId="0" fontId="4" fillId="5" borderId="0" xfId="0" applyFont="1" applyFill="1"/>
    <xf numFmtId="0" fontId="24" fillId="0" borderId="0" xfId="6" applyFont="1" applyAlignment="1" applyProtection="1">
      <alignment horizontal="left" vertical="center"/>
    </xf>
    <xf numFmtId="166" fontId="5" fillId="3" borderId="0" xfId="3" applyNumberFormat="1" applyFont="1" applyFill="1" applyAlignment="1">
      <alignment vertical="center"/>
    </xf>
    <xf numFmtId="166" fontId="4" fillId="3" borderId="0" xfId="3" applyNumberFormat="1" applyFont="1" applyFill="1" applyAlignment="1">
      <alignment vertical="center"/>
    </xf>
    <xf numFmtId="0" fontId="92" fillId="0" borderId="0" xfId="6" applyFont="1" applyFill="1" applyBorder="1" applyAlignment="1" applyProtection="1">
      <alignment horizontal="left" vertical="center"/>
    </xf>
    <xf numFmtId="0" fontId="4" fillId="3" borderId="0" xfId="0" applyFont="1" applyFill="1" applyAlignment="1">
      <alignment vertical="center"/>
    </xf>
    <xf numFmtId="0" fontId="4" fillId="3" borderId="0" xfId="7" applyFont="1" applyFill="1" applyAlignment="1">
      <alignment horizontal="left" vertical="center"/>
    </xf>
    <xf numFmtId="0" fontId="7" fillId="3" borderId="0" xfId="9" applyFont="1" applyFill="1" applyAlignment="1" applyProtection="1">
      <alignment vertical="center"/>
      <protection locked="0"/>
    </xf>
    <xf numFmtId="0" fontId="4" fillId="3" borderId="0" xfId="7" applyFont="1" applyFill="1" applyAlignment="1">
      <alignment vertical="center"/>
    </xf>
    <xf numFmtId="166" fontId="5" fillId="5" borderId="0" xfId="3" applyNumberFormat="1" applyFont="1" applyFill="1" applyAlignment="1">
      <alignment vertical="center"/>
    </xf>
    <xf numFmtId="0" fontId="5" fillId="0" borderId="0" xfId="7" applyFont="1" applyAlignment="1">
      <alignment vertical="center"/>
    </xf>
    <xf numFmtId="0" fontId="6" fillId="0" borderId="0" xfId="10" applyFont="1" applyAlignment="1" applyProtection="1">
      <alignment vertical="center"/>
      <protection locked="0"/>
    </xf>
    <xf numFmtId="0" fontId="7" fillId="5" borderId="0" xfId="11" applyFont="1" applyFill="1" applyAlignment="1" applyProtection="1">
      <alignment vertical="center"/>
      <protection locked="0"/>
    </xf>
    <xf numFmtId="0" fontId="99" fillId="0" borderId="0" xfId="0" applyFont="1"/>
    <xf numFmtId="0" fontId="100" fillId="0" borderId="0" xfId="0" applyFont="1" applyAlignment="1">
      <alignment horizontal="left" vertical="center"/>
    </xf>
    <xf numFmtId="166" fontId="4" fillId="0" borderId="0" xfId="25" applyNumberFormat="1" applyFont="1" applyFill="1" applyAlignment="1">
      <alignment horizontal="center" vertical="center"/>
    </xf>
    <xf numFmtId="166" fontId="4" fillId="0" borderId="0" xfId="25" applyNumberFormat="1" applyFont="1" applyFill="1" applyBorder="1" applyAlignment="1">
      <alignment horizontal="center" vertical="center"/>
    </xf>
    <xf numFmtId="167" fontId="97" fillId="3" borderId="0" xfId="17" applyNumberFormat="1" applyFont="1" applyFill="1" applyAlignment="1">
      <alignment horizontal="right" vertical="center"/>
    </xf>
    <xf numFmtId="167" fontId="34" fillId="0" borderId="0" xfId="17" applyNumberFormat="1" applyFont="1"/>
    <xf numFmtId="176" fontId="97" fillId="3" borderId="0" xfId="0" applyNumberFormat="1" applyFont="1" applyFill="1" applyAlignment="1">
      <alignment horizontal="right" vertical="center"/>
    </xf>
    <xf numFmtId="43" fontId="34" fillId="0" borderId="0" xfId="0" applyNumberFormat="1" applyFont="1"/>
    <xf numFmtId="166" fontId="4" fillId="0" borderId="0" xfId="3" applyNumberFormat="1" applyFont="1" applyFill="1" applyAlignment="1">
      <alignment vertical="center"/>
    </xf>
    <xf numFmtId="0" fontId="93" fillId="0" borderId="0" xfId="13" applyFont="1" applyAlignment="1" applyProtection="1">
      <alignment horizontal="left" vertical="center" indent="1"/>
      <protection locked="0"/>
    </xf>
    <xf numFmtId="172" fontId="7" fillId="5" borderId="0" xfId="0" applyNumberFormat="1" applyFont="1" applyFill="1" applyAlignment="1">
      <alignment horizontal="right" vertical="center"/>
    </xf>
    <xf numFmtId="166" fontId="34" fillId="0" borderId="0" xfId="23" applyNumberFormat="1" applyFont="1"/>
    <xf numFmtId="166" fontId="35" fillId="0" borderId="0" xfId="23" applyNumberFormat="1" applyFont="1"/>
    <xf numFmtId="0" fontId="7" fillId="0" borderId="0" xfId="13" quotePrefix="1" applyFont="1" applyAlignment="1" applyProtection="1">
      <alignment horizontal="left" vertical="center"/>
      <protection locked="0"/>
    </xf>
    <xf numFmtId="9" fontId="34" fillId="0" borderId="0" xfId="17" applyFont="1"/>
    <xf numFmtId="37" fontId="7" fillId="5" borderId="0" xfId="0" applyNumberFormat="1" applyFont="1" applyFill="1"/>
    <xf numFmtId="171" fontId="34" fillId="0" borderId="0" xfId="0" applyNumberFormat="1" applyFont="1"/>
    <xf numFmtId="0" fontId="101" fillId="0" borderId="0" xfId="0" applyFont="1" applyAlignment="1">
      <alignment vertical="center"/>
    </xf>
    <xf numFmtId="0" fontId="101" fillId="0" borderId="0" xfId="0" applyFont="1"/>
    <xf numFmtId="0" fontId="101" fillId="0" borderId="0" xfId="0" applyFont="1" applyAlignment="1">
      <alignment vertical="center" wrapText="1"/>
    </xf>
    <xf numFmtId="166" fontId="101" fillId="0" borderId="0" xfId="0" applyNumberFormat="1" applyFont="1"/>
    <xf numFmtId="0" fontId="7" fillId="3" borderId="0" xfId="11" applyFont="1" applyFill="1" applyAlignment="1" applyProtection="1">
      <alignment vertical="center"/>
      <protection locked="0"/>
    </xf>
    <xf numFmtId="0" fontId="6" fillId="3" borderId="0" xfId="9" applyFill="1" applyAlignment="1" applyProtection="1">
      <alignment vertical="center"/>
      <protection locked="0"/>
    </xf>
    <xf numFmtId="0" fontId="6" fillId="0" borderId="0" xfId="9" applyAlignment="1" applyProtection="1">
      <alignment vertical="center"/>
      <protection locked="0"/>
    </xf>
    <xf numFmtId="0" fontId="7" fillId="3" borderId="0" xfId="9" quotePrefix="1" applyFont="1" applyFill="1" applyAlignment="1" applyProtection="1">
      <alignment vertical="center"/>
      <protection locked="0"/>
    </xf>
    <xf numFmtId="0" fontId="6" fillId="3" borderId="0" xfId="9" quotePrefix="1" applyFill="1" applyAlignment="1" applyProtection="1">
      <alignment vertical="center"/>
      <protection locked="0"/>
    </xf>
    <xf numFmtId="0" fontId="7" fillId="3" borderId="0" xfId="9" applyFont="1" applyFill="1" applyAlignment="1" applyProtection="1">
      <alignment horizontal="left" vertical="center" indent="1"/>
      <protection locked="0"/>
    </xf>
    <xf numFmtId="0" fontId="6" fillId="3" borderId="0" xfId="11" applyFill="1" applyAlignment="1" applyProtection="1">
      <alignment vertical="center"/>
      <protection locked="0"/>
    </xf>
    <xf numFmtId="0" fontId="6" fillId="5" borderId="0" xfId="9" applyFill="1" applyAlignment="1" applyProtection="1">
      <alignment vertical="center"/>
      <protection locked="0"/>
    </xf>
    <xf numFmtId="166" fontId="101" fillId="0" borderId="0" xfId="23" applyNumberFormat="1" applyFont="1"/>
    <xf numFmtId="0" fontId="5" fillId="0" borderId="0" xfId="0" applyFont="1" applyAlignment="1">
      <alignment horizontal="left" vertical="center" indent="1"/>
    </xf>
    <xf numFmtId="0" fontId="6" fillId="0" borderId="0" xfId="11" applyAlignment="1" applyProtection="1">
      <alignment vertical="center"/>
      <protection locked="0"/>
    </xf>
    <xf numFmtId="0" fontId="51" fillId="5" borderId="50" xfId="0" applyFont="1" applyFill="1" applyBorder="1" applyAlignment="1">
      <alignment horizontal="center" vertical="center"/>
    </xf>
    <xf numFmtId="0" fontId="51" fillId="5" borderId="50" xfId="0" applyFont="1" applyFill="1" applyBorder="1" applyAlignment="1">
      <alignment vertical="center"/>
    </xf>
    <xf numFmtId="166" fontId="5" fillId="18" borderId="0" xfId="25" applyNumberFormat="1" applyFont="1" applyFill="1" applyAlignment="1">
      <alignment horizontal="center" vertical="center"/>
    </xf>
    <xf numFmtId="0" fontId="102" fillId="0" borderId="0" xfId="0" applyFont="1"/>
    <xf numFmtId="2" fontId="6" fillId="0" borderId="0" xfId="13" applyNumberFormat="1" applyAlignment="1" applyProtection="1">
      <alignment horizontal="left" wrapText="1" indent="1"/>
      <protection locked="0"/>
    </xf>
    <xf numFmtId="0" fontId="51" fillId="18" borderId="0" xfId="0" applyFont="1" applyFill="1" applyAlignment="1">
      <alignment horizontal="center" vertical="center"/>
    </xf>
    <xf numFmtId="166" fontId="35" fillId="0" borderId="0" xfId="0" applyNumberFormat="1" applyFont="1"/>
    <xf numFmtId="0" fontId="51" fillId="18" borderId="0" xfId="0" applyFont="1" applyFill="1" applyAlignment="1">
      <alignment horizontal="center" vertical="center" wrapText="1"/>
    </xf>
    <xf numFmtId="0" fontId="102" fillId="0" borderId="0" xfId="0" applyFont="1" applyAlignment="1">
      <alignment vertical="center"/>
    </xf>
    <xf numFmtId="14" fontId="101" fillId="0" borderId="0" xfId="0" applyNumberFormat="1" applyFont="1" applyAlignment="1">
      <alignment vertical="center"/>
    </xf>
    <xf numFmtId="0" fontId="6" fillId="0" borderId="0" xfId="11" quotePrefix="1" applyAlignment="1" applyProtection="1">
      <alignment vertical="center"/>
      <protection locked="0"/>
    </xf>
    <xf numFmtId="171" fontId="101" fillId="0" borderId="0" xfId="23" applyNumberFormat="1" applyFont="1"/>
    <xf numFmtId="0" fontId="6" fillId="0" borderId="0" xfId="13" quotePrefix="1" applyAlignment="1" applyProtection="1">
      <alignment horizontal="left" vertical="center" wrapText="1"/>
      <protection locked="0"/>
    </xf>
    <xf numFmtId="2" fontId="6" fillId="0" borderId="0" xfId="13" applyNumberFormat="1" applyAlignment="1" applyProtection="1">
      <alignment horizontal="left" vertical="center" wrapText="1"/>
      <protection locked="0"/>
    </xf>
    <xf numFmtId="0" fontId="6" fillId="5" borderId="0" xfId="11" applyFill="1" applyAlignment="1" applyProtection="1">
      <alignment horizontal="left"/>
      <protection locked="0"/>
    </xf>
    <xf numFmtId="0" fontId="92" fillId="0" borderId="0" xfId="6" applyFont="1" applyAlignment="1" applyProtection="1">
      <alignment horizontal="left"/>
    </xf>
    <xf numFmtId="0" fontId="6" fillId="0" borderId="0" xfId="13" applyAlignment="1" applyProtection="1">
      <alignment horizontal="left" vertical="center" wrapText="1"/>
      <protection locked="0"/>
    </xf>
    <xf numFmtId="166" fontId="6" fillId="0" borderId="0" xfId="25" applyNumberFormat="1" applyFont="1" applyAlignment="1">
      <alignment horizontal="center" vertical="center"/>
    </xf>
    <xf numFmtId="166" fontId="7" fillId="0" borderId="0" xfId="25" applyNumberFormat="1" applyFont="1" applyAlignment="1">
      <alignment horizontal="center" vertical="center"/>
    </xf>
    <xf numFmtId="0" fontId="6" fillId="5" borderId="0" xfId="11" applyFill="1" applyAlignment="1" applyProtection="1">
      <alignment horizontal="left" vertical="center"/>
      <protection locked="0"/>
    </xf>
    <xf numFmtId="0" fontId="103" fillId="0" borderId="0" xfId="0" applyFont="1" applyAlignment="1">
      <alignment horizontal="left" vertical="center" readingOrder="1"/>
    </xf>
    <xf numFmtId="0" fontId="104" fillId="0" borderId="0" xfId="0" applyFont="1" applyAlignment="1">
      <alignment horizontal="left" vertical="center" readingOrder="1"/>
    </xf>
    <xf numFmtId="0" fontId="6" fillId="0" borderId="0" xfId="0" applyFont="1" applyAlignment="1">
      <alignment vertical="top"/>
    </xf>
    <xf numFmtId="0" fontId="6" fillId="16" borderId="0" xfId="13" quotePrefix="1" applyFill="1" applyAlignment="1" applyProtection="1">
      <alignment horizontal="left" vertical="center"/>
      <protection locked="0"/>
    </xf>
    <xf numFmtId="0" fontId="6" fillId="16" borderId="0" xfId="13" quotePrefix="1" applyFill="1" applyAlignment="1" applyProtection="1">
      <alignment horizontal="left" vertical="center" wrapText="1"/>
      <protection locked="0"/>
    </xf>
    <xf numFmtId="0" fontId="6" fillId="0" borderId="0" xfId="13" applyAlignment="1" applyProtection="1">
      <alignment vertical="center"/>
      <protection locked="0"/>
    </xf>
    <xf numFmtId="0" fontId="6" fillId="0" borderId="0" xfId="11" applyAlignment="1" applyProtection="1">
      <alignment horizontal="left" vertical="center" wrapText="1"/>
      <protection locked="0"/>
    </xf>
    <xf numFmtId="2" fontId="6" fillId="0" borderId="0" xfId="11" applyNumberFormat="1" applyAlignment="1" applyProtection="1">
      <alignment wrapText="1"/>
      <protection locked="0"/>
    </xf>
    <xf numFmtId="0" fontId="4" fillId="0" borderId="53" xfId="0" applyFont="1" applyBorder="1" applyAlignment="1">
      <alignment vertical="center"/>
    </xf>
    <xf numFmtId="0" fontId="4" fillId="0" borderId="53" xfId="0" applyFont="1" applyBorder="1" applyAlignment="1">
      <alignment horizontal="center" vertical="center"/>
    </xf>
    <xf numFmtId="0" fontId="4" fillId="0" borderId="53" xfId="0" applyFont="1" applyBorder="1"/>
    <xf numFmtId="166" fontId="5" fillId="0" borderId="0" xfId="25" applyNumberFormat="1" applyFont="1" applyAlignment="1">
      <alignment horizontal="center" vertical="center"/>
    </xf>
    <xf numFmtId="166" fontId="4" fillId="0" borderId="0" xfId="25" applyNumberFormat="1" applyFont="1" applyAlignment="1">
      <alignment horizontal="center" vertical="center"/>
    </xf>
    <xf numFmtId="0" fontId="4" fillId="3" borderId="53" xfId="0" applyFont="1" applyFill="1" applyBorder="1" applyAlignment="1">
      <alignment horizontal="center" vertical="center"/>
    </xf>
    <xf numFmtId="0" fontId="4" fillId="0" borderId="54" xfId="0" applyFont="1" applyBorder="1"/>
    <xf numFmtId="0" fontId="4" fillId="0" borderId="54" xfId="0" applyFont="1" applyBorder="1" applyAlignment="1">
      <alignment horizontal="center" vertical="center"/>
    </xf>
    <xf numFmtId="0" fontId="5" fillId="0" borderId="53" xfId="0" applyFont="1" applyBorder="1"/>
    <xf numFmtId="37" fontId="5" fillId="0" borderId="53" xfId="0" applyNumberFormat="1" applyFont="1" applyBorder="1"/>
    <xf numFmtId="166" fontId="5" fillId="0" borderId="53" xfId="23" applyNumberFormat="1" applyFont="1" applyFill="1" applyBorder="1"/>
    <xf numFmtId="10" fontId="40" fillId="3" borderId="0" xfId="18" applyNumberFormat="1" applyFont="1" applyFill="1" applyAlignment="1">
      <alignment horizontal="right" vertical="center"/>
    </xf>
    <xf numFmtId="0" fontId="4" fillId="5" borderId="29" xfId="0" applyFont="1" applyFill="1" applyBorder="1" applyAlignment="1">
      <alignment vertical="center"/>
    </xf>
    <xf numFmtId="0" fontId="4" fillId="5" borderId="30" xfId="0" applyFont="1" applyFill="1" applyBorder="1" applyAlignment="1">
      <alignment vertical="center"/>
    </xf>
    <xf numFmtId="0" fontId="4" fillId="5" borderId="27" xfId="0" applyFont="1" applyFill="1" applyBorder="1" applyAlignment="1">
      <alignment vertical="center"/>
    </xf>
    <xf numFmtId="0" fontId="4" fillId="5" borderId="28" xfId="0" applyFont="1" applyFill="1" applyBorder="1" applyAlignment="1">
      <alignment vertical="center"/>
    </xf>
    <xf numFmtId="0" fontId="4" fillId="5" borderId="25" xfId="0" applyFont="1" applyFill="1" applyBorder="1" applyAlignment="1">
      <alignment vertical="center"/>
    </xf>
    <xf numFmtId="0" fontId="4" fillId="0" borderId="24" xfId="0" applyFont="1" applyBorder="1" applyAlignment="1">
      <alignment vertical="center"/>
    </xf>
    <xf numFmtId="165" fontId="4" fillId="0" borderId="0" xfId="25" applyFont="1" applyAlignment="1">
      <alignment vertical="center"/>
    </xf>
    <xf numFmtId="0" fontId="4" fillId="13" borderId="29" xfId="0" applyFont="1" applyFill="1" applyBorder="1" applyAlignment="1">
      <alignment vertical="center"/>
    </xf>
    <xf numFmtId="0" fontId="4" fillId="13" borderId="30" xfId="0" applyFont="1" applyFill="1" applyBorder="1" applyAlignment="1">
      <alignment vertical="center"/>
    </xf>
    <xf numFmtId="166" fontId="4" fillId="0" borderId="0" xfId="3" applyNumberFormat="1" applyFont="1"/>
    <xf numFmtId="0" fontId="4" fillId="13" borderId="27" xfId="0" applyFont="1" applyFill="1" applyBorder="1" applyAlignment="1">
      <alignment vertical="center"/>
    </xf>
    <xf numFmtId="0" fontId="4" fillId="13" borderId="28" xfId="0" applyFont="1" applyFill="1" applyBorder="1" applyAlignment="1">
      <alignment vertical="center"/>
    </xf>
    <xf numFmtId="0" fontId="4" fillId="13" borderId="25" xfId="0" applyFont="1" applyFill="1" applyBorder="1" applyAlignment="1">
      <alignment vertical="center"/>
    </xf>
    <xf numFmtId="167" fontId="4" fillId="0" borderId="0" xfId="0" applyNumberFormat="1" applyFont="1"/>
    <xf numFmtId="166" fontId="5" fillId="0" borderId="0" xfId="5" applyNumberFormat="1" applyFont="1" applyAlignment="1">
      <alignment horizontal="center"/>
    </xf>
    <xf numFmtId="10" fontId="4" fillId="0" borderId="0" xfId="0" applyNumberFormat="1" applyFont="1"/>
    <xf numFmtId="9" fontId="4" fillId="0" borderId="0" xfId="0" applyNumberFormat="1" applyFont="1"/>
    <xf numFmtId="166" fontId="4" fillId="0" borderId="0" xfId="5" applyNumberFormat="1" applyFont="1" applyAlignment="1">
      <alignment horizontal="center"/>
    </xf>
    <xf numFmtId="166" fontId="5" fillId="0" borderId="0" xfId="3" applyNumberFormat="1" applyFont="1"/>
    <xf numFmtId="166" fontId="6" fillId="0" borderId="0" xfId="3" applyNumberFormat="1" applyFont="1"/>
    <xf numFmtId="166" fontId="7" fillId="0" borderId="0" xfId="3" applyNumberFormat="1" applyFont="1"/>
    <xf numFmtId="0" fontId="4" fillId="9" borderId="0" xfId="0" applyFont="1" applyFill="1"/>
    <xf numFmtId="166" fontId="5" fillId="0" borderId="0" xfId="23" applyNumberFormat="1" applyFont="1"/>
    <xf numFmtId="167" fontId="4" fillId="0" borderId="0" xfId="14" applyNumberFormat="1" applyFont="1"/>
    <xf numFmtId="0" fontId="4" fillId="3" borderId="53" xfId="0" applyFont="1" applyFill="1" applyBorder="1"/>
    <xf numFmtId="166" fontId="5" fillId="13" borderId="0" xfId="25" applyNumberFormat="1" applyFont="1" applyFill="1" applyAlignment="1">
      <alignment vertical="center"/>
    </xf>
    <xf numFmtId="169" fontId="4" fillId="0" borderId="0" xfId="25" applyNumberFormat="1" applyFont="1" applyAlignment="1">
      <alignment vertical="center"/>
    </xf>
    <xf numFmtId="0" fontId="11" fillId="0" borderId="54" xfId="0" applyFont="1" applyBorder="1"/>
    <xf numFmtId="166" fontId="4" fillId="0" borderId="0" xfId="24" applyNumberFormat="1" applyFont="1" applyAlignment="1">
      <alignment vertical="center"/>
    </xf>
    <xf numFmtId="0" fontId="55" fillId="5" borderId="50" xfId="0" applyFont="1" applyFill="1" applyBorder="1" applyAlignment="1">
      <alignment horizontal="center" vertical="center" wrapText="1"/>
    </xf>
    <xf numFmtId="0" fontId="55" fillId="0" borderId="50" xfId="0" applyFont="1" applyBorder="1" applyAlignment="1">
      <alignment horizontal="center" vertical="center" wrapText="1"/>
    </xf>
    <xf numFmtId="0" fontId="55" fillId="0" borderId="0" xfId="0" applyFont="1" applyAlignment="1">
      <alignment horizontal="center" vertical="center"/>
    </xf>
    <xf numFmtId="166" fontId="5" fillId="0" borderId="0" xfId="25" applyNumberFormat="1" applyFont="1" applyFill="1" applyAlignment="1">
      <alignment vertical="center"/>
    </xf>
    <xf numFmtId="166" fontId="4" fillId="0" borderId="0" xfId="25" applyNumberFormat="1" applyFont="1" applyFill="1" applyAlignment="1">
      <alignment vertical="center"/>
    </xf>
    <xf numFmtId="0" fontId="10" fillId="5" borderId="0" xfId="0" applyFont="1" applyFill="1" applyAlignment="1">
      <alignment horizontal="center" vertical="center" wrapText="1"/>
    </xf>
    <xf numFmtId="166" fontId="0" fillId="0" borderId="0" xfId="0" applyNumberFormat="1"/>
    <xf numFmtId="0" fontId="7" fillId="5" borderId="0" xfId="13" applyFont="1" applyFill="1" applyAlignment="1" applyProtection="1">
      <alignment horizontal="left" vertical="center"/>
      <protection locked="0"/>
    </xf>
    <xf numFmtId="166" fontId="7" fillId="5" borderId="0" xfId="25" applyNumberFormat="1" applyFont="1" applyFill="1" applyAlignment="1" applyProtection="1">
      <alignment horizontal="left"/>
      <protection locked="0"/>
    </xf>
    <xf numFmtId="0" fontId="33" fillId="0" borderId="0" xfId="0" applyFont="1"/>
    <xf numFmtId="0" fontId="6" fillId="0" borderId="0" xfId="12" quotePrefix="1" applyAlignment="1" applyProtection="1">
      <alignment horizontal="left" vertical="center"/>
      <protection locked="0"/>
    </xf>
    <xf numFmtId="166" fontId="7" fillId="5" borderId="0" xfId="25" applyNumberFormat="1" applyFont="1" applyFill="1" applyAlignment="1" applyProtection="1">
      <alignment horizontal="left" vertical="center"/>
      <protection locked="0"/>
    </xf>
    <xf numFmtId="0" fontId="6" fillId="0" borderId="0" xfId="11" applyAlignment="1" applyProtection="1">
      <alignment vertical="center" wrapText="1"/>
      <protection locked="0"/>
    </xf>
    <xf numFmtId="0" fontId="34" fillId="5" borderId="0" xfId="0" applyFont="1" applyFill="1"/>
    <xf numFmtId="166" fontId="5" fillId="18" borderId="0" xfId="25" applyNumberFormat="1" applyFont="1" applyFill="1"/>
    <xf numFmtId="0" fontId="35" fillId="0" borderId="0" xfId="0" applyFont="1" applyAlignment="1">
      <alignment horizontal="left" vertical="center" wrapText="1"/>
    </xf>
    <xf numFmtId="0" fontId="35" fillId="0" borderId="0" xfId="0" applyFont="1" applyAlignment="1">
      <alignment horizontal="left" vertical="center" indent="1"/>
    </xf>
    <xf numFmtId="0" fontId="34" fillId="0" borderId="0" xfId="0" applyFont="1" applyAlignment="1">
      <alignment horizontal="left" vertical="center" indent="2"/>
    </xf>
    <xf numFmtId="0" fontId="34" fillId="0" borderId="0" xfId="0" applyFont="1" applyAlignment="1">
      <alignment horizontal="left"/>
    </xf>
    <xf numFmtId="0" fontId="34" fillId="0" borderId="55" xfId="0" applyFont="1" applyBorder="1"/>
    <xf numFmtId="3" fontId="34" fillId="0" borderId="0" xfId="0" applyNumberFormat="1" applyFont="1"/>
    <xf numFmtId="0" fontId="6" fillId="0" borderId="0" xfId="11" applyAlignment="1" applyProtection="1">
      <alignment horizontal="left" indent="1"/>
      <protection locked="0"/>
    </xf>
    <xf numFmtId="0" fontId="6" fillId="0" borderId="0" xfId="11" applyAlignment="1" applyProtection="1">
      <alignment horizontal="left" indent="2"/>
      <protection locked="0"/>
    </xf>
    <xf numFmtId="0" fontId="34" fillId="0" borderId="0" xfId="0" applyFont="1" applyAlignment="1">
      <alignment horizontal="left" vertical="center" wrapText="1" indent="2"/>
    </xf>
    <xf numFmtId="0" fontId="34" fillId="0" borderId="0" xfId="0" applyFont="1" applyAlignment="1">
      <alignment vertical="center" wrapText="1"/>
    </xf>
    <xf numFmtId="0" fontId="34" fillId="0" borderId="0" xfId="0" applyFont="1" applyAlignment="1">
      <alignment horizontal="left" indent="1"/>
    </xf>
    <xf numFmtId="166" fontId="5" fillId="0" borderId="0" xfId="25" applyNumberFormat="1" applyFont="1" applyBorder="1"/>
    <xf numFmtId="0" fontId="0" fillId="19" borderId="0" xfId="0" applyFill="1"/>
    <xf numFmtId="166" fontId="5" fillId="16" borderId="0" xfId="25" applyNumberFormat="1" applyFont="1" applyFill="1"/>
    <xf numFmtId="0" fontId="105" fillId="5" borderId="0" xfId="0" applyFont="1" applyFill="1" applyAlignment="1">
      <alignment horizontal="center" vertical="center"/>
    </xf>
    <xf numFmtId="0" fontId="7" fillId="0" borderId="0" xfId="9" quotePrefix="1" applyFont="1" applyAlignment="1" applyProtection="1">
      <alignment vertical="center"/>
      <protection locked="0"/>
    </xf>
    <xf numFmtId="0" fontId="33" fillId="0" borderId="0" xfId="0" applyFont="1" applyAlignment="1">
      <alignment vertical="center"/>
    </xf>
    <xf numFmtId="177" fontId="101" fillId="0" borderId="0" xfId="0" applyNumberFormat="1" applyFont="1"/>
    <xf numFmtId="166" fontId="5" fillId="0" borderId="0" xfId="25" applyNumberFormat="1" applyFont="1" applyFill="1" applyAlignment="1">
      <alignment horizontal="center" vertical="center"/>
    </xf>
    <xf numFmtId="0" fontId="55" fillId="0" borderId="50" xfId="0" applyFont="1" applyBorder="1" applyAlignment="1">
      <alignment horizontal="center" vertical="center"/>
    </xf>
    <xf numFmtId="0" fontId="55" fillId="0" borderId="0" xfId="0" applyFont="1" applyAlignment="1">
      <alignment horizontal="center" vertical="center" wrapText="1"/>
    </xf>
    <xf numFmtId="0" fontId="51" fillId="0" borderId="50" xfId="0" applyFont="1" applyBorder="1" applyAlignment="1">
      <alignment horizontal="center" vertical="center"/>
    </xf>
    <xf numFmtId="0" fontId="51" fillId="0" borderId="0" xfId="0" applyFont="1" applyAlignment="1">
      <alignment horizontal="center" vertical="center"/>
    </xf>
    <xf numFmtId="167" fontId="4" fillId="0" borderId="0" xfId="17" applyNumberFormat="1" applyFont="1" applyFill="1"/>
    <xf numFmtId="0" fontId="51" fillId="5" borderId="51" xfId="0" applyFont="1" applyFill="1" applyBorder="1" applyAlignment="1">
      <alignment vertical="center"/>
    </xf>
    <xf numFmtId="0" fontId="51" fillId="5" borderId="58" xfId="0" applyFont="1" applyFill="1" applyBorder="1" applyAlignment="1">
      <alignment horizontal="center" vertical="center" wrapText="1"/>
    </xf>
    <xf numFmtId="0" fontId="51" fillId="5" borderId="59" xfId="0" applyFont="1" applyFill="1" applyBorder="1" applyAlignment="1">
      <alignment horizontal="center" vertical="center" wrapText="1"/>
    </xf>
    <xf numFmtId="0" fontId="51" fillId="5" borderId="0" xfId="0" applyFont="1" applyFill="1" applyAlignment="1">
      <alignment vertical="center"/>
    </xf>
    <xf numFmtId="166" fontId="101" fillId="0" borderId="0" xfId="0" applyNumberFormat="1" applyFont="1" applyAlignment="1">
      <alignment vertical="center"/>
    </xf>
    <xf numFmtId="167" fontId="107" fillId="0" borderId="0" xfId="17" applyNumberFormat="1" applyFont="1"/>
    <xf numFmtId="0" fontId="107" fillId="0" borderId="0" xfId="0" applyFont="1" applyAlignment="1">
      <alignment vertical="center"/>
    </xf>
    <xf numFmtId="166" fontId="108" fillId="0" borderId="0" xfId="25" applyNumberFormat="1" applyFont="1" applyAlignment="1">
      <alignment horizontal="center" vertical="center"/>
    </xf>
    <xf numFmtId="166" fontId="108" fillId="0" borderId="0" xfId="25" applyNumberFormat="1" applyFont="1"/>
    <xf numFmtId="166" fontId="107" fillId="0" borderId="0" xfId="0" applyNumberFormat="1" applyFont="1"/>
    <xf numFmtId="0" fontId="4" fillId="0" borderId="0" xfId="0" quotePrefix="1" applyFont="1"/>
    <xf numFmtId="0" fontId="53" fillId="0" borderId="43" xfId="0" applyFont="1" applyBorder="1" applyAlignment="1">
      <alignment vertical="center"/>
    </xf>
    <xf numFmtId="0" fontId="91" fillId="0" borderId="43" xfId="0" applyFont="1" applyBorder="1" applyAlignment="1">
      <alignment vertical="center"/>
    </xf>
    <xf numFmtId="166" fontId="102" fillId="0" borderId="0" xfId="0" applyNumberFormat="1" applyFont="1" applyAlignment="1">
      <alignment vertical="center"/>
    </xf>
    <xf numFmtId="37" fontId="102" fillId="0" borderId="0" xfId="0" applyNumberFormat="1" applyFont="1"/>
    <xf numFmtId="1" fontId="34" fillId="0" borderId="0" xfId="0" applyNumberFormat="1" applyFont="1"/>
    <xf numFmtId="0" fontId="89" fillId="15" borderId="0" xfId="0" applyFont="1" applyFill="1" applyAlignment="1">
      <alignment horizontal="center" vertical="center"/>
    </xf>
    <xf numFmtId="0" fontId="0" fillId="0" borderId="0" xfId="0" applyAlignment="1">
      <alignment horizontal="left" vertical="center"/>
    </xf>
    <xf numFmtId="0" fontId="0" fillId="3" borderId="0" xfId="0" applyFill="1" applyAlignment="1">
      <alignment horizontal="left" vertical="center"/>
    </xf>
    <xf numFmtId="0" fontId="89" fillId="7" borderId="0" xfId="0" applyFont="1" applyFill="1" applyAlignment="1">
      <alignment horizontal="center" vertical="center"/>
    </xf>
    <xf numFmtId="0" fontId="24" fillId="0" borderId="0" xfId="6" applyFont="1" applyFill="1" applyBorder="1" applyAlignment="1" applyProtection="1">
      <alignment horizontal="left" vertical="center"/>
    </xf>
    <xf numFmtId="0" fontId="51" fillId="5" borderId="50" xfId="0" applyFont="1" applyFill="1" applyBorder="1" applyAlignment="1">
      <alignment horizontal="center" vertical="center"/>
    </xf>
    <xf numFmtId="0" fontId="47" fillId="17" borderId="52" xfId="0" applyFont="1" applyFill="1" applyBorder="1" applyAlignment="1">
      <alignment horizontal="right" vertical="center" wrapText="1"/>
    </xf>
    <xf numFmtId="0" fontId="24" fillId="0" borderId="0" xfId="6" applyFont="1" applyFill="1" applyBorder="1" applyAlignment="1" applyProtection="1">
      <alignment horizontal="left"/>
    </xf>
    <xf numFmtId="0" fontId="7" fillId="0" borderId="0" xfId="11" quotePrefix="1" applyFont="1" applyAlignment="1" applyProtection="1">
      <alignment horizontal="left" vertical="center" wrapText="1"/>
      <protection locked="0"/>
    </xf>
    <xf numFmtId="0" fontId="7" fillId="0" borderId="0" xfId="11" quotePrefix="1" applyFont="1" applyAlignment="1" applyProtection="1">
      <alignment horizontal="left" wrapText="1"/>
      <protection locked="0"/>
    </xf>
    <xf numFmtId="0" fontId="7" fillId="0" borderId="0" xfId="11" applyFont="1" applyAlignment="1" applyProtection="1">
      <alignment horizontal="left" wrapText="1"/>
      <protection locked="0"/>
    </xf>
    <xf numFmtId="0" fontId="55" fillId="5" borderId="50" xfId="0" applyFont="1" applyFill="1" applyBorder="1" applyAlignment="1">
      <alignment horizontal="center" vertical="center"/>
    </xf>
    <xf numFmtId="0" fontId="51" fillId="5" borderId="57" xfId="0" applyFont="1" applyFill="1" applyBorder="1" applyAlignment="1">
      <alignment horizontal="center" vertical="center"/>
    </xf>
    <xf numFmtId="0" fontId="51" fillId="5" borderId="51" xfId="0" applyFont="1" applyFill="1" applyBorder="1" applyAlignment="1">
      <alignment horizontal="center" vertical="center"/>
    </xf>
    <xf numFmtId="0" fontId="51" fillId="5" borderId="56" xfId="0" applyFont="1" applyFill="1" applyBorder="1" applyAlignment="1">
      <alignment horizontal="center" vertical="center"/>
    </xf>
    <xf numFmtId="0" fontId="24" fillId="0" borderId="0" xfId="6" applyFont="1" applyAlignment="1" applyProtection="1">
      <alignment horizontal="left"/>
    </xf>
    <xf numFmtId="0" fontId="47" fillId="12" borderId="0" xfId="0" quotePrefix="1" applyFont="1" applyFill="1" applyAlignment="1">
      <alignment horizontal="center" vertical="center" wrapText="1"/>
    </xf>
    <xf numFmtId="0" fontId="10" fillId="5" borderId="44" xfId="0" applyFont="1" applyFill="1" applyBorder="1" applyAlignment="1">
      <alignment horizontal="center" vertical="center"/>
    </xf>
    <xf numFmtId="0" fontId="7" fillId="0" borderId="0" xfId="11" applyFont="1" applyAlignment="1" applyProtection="1">
      <alignment horizontal="left" vertical="center" wrapText="1"/>
      <protection locked="0"/>
    </xf>
    <xf numFmtId="0" fontId="6" fillId="0" borderId="0" xfId="13" applyAlignment="1" applyProtection="1">
      <alignment horizontal="left" vertical="center" wrapText="1"/>
      <protection locked="0"/>
    </xf>
    <xf numFmtId="0" fontId="34" fillId="0" borderId="0" xfId="0" applyFont="1" applyAlignment="1">
      <alignment horizontal="center" vertical="center"/>
    </xf>
    <xf numFmtId="0" fontId="55" fillId="5" borderId="0" xfId="0" applyFont="1" applyFill="1" applyAlignment="1">
      <alignment horizontal="center" vertical="center"/>
    </xf>
    <xf numFmtId="0" fontId="55" fillId="5" borderId="50" xfId="0" applyFont="1" applyFill="1" applyBorder="1" applyAlignment="1">
      <alignment horizontal="center" vertical="center" wrapText="1"/>
    </xf>
    <xf numFmtId="0" fontId="106" fillId="0" borderId="0" xfId="11" applyFont="1" applyAlignment="1" applyProtection="1">
      <alignment horizontal="left" vertical="center" wrapText="1"/>
      <protection locked="0"/>
    </xf>
    <xf numFmtId="0" fontId="35" fillId="0" borderId="0" xfId="0" applyFont="1" applyAlignment="1">
      <alignment horizontal="left" vertical="center" wrapText="1"/>
    </xf>
    <xf numFmtId="0" fontId="47" fillId="17" borderId="55" xfId="0" applyFont="1" applyFill="1" applyBorder="1" applyAlignment="1">
      <alignment horizontal="center" vertical="center"/>
    </xf>
    <xf numFmtId="0" fontId="5" fillId="8" borderId="18" xfId="0" applyFont="1" applyFill="1" applyBorder="1" applyAlignment="1">
      <alignment horizontal="center"/>
    </xf>
    <xf numFmtId="0" fontId="5" fillId="8" borderId="15" xfId="0" applyFont="1" applyFill="1" applyBorder="1" applyAlignment="1">
      <alignment horizontal="center"/>
    </xf>
    <xf numFmtId="0" fontId="5" fillId="8" borderId="19" xfId="0" applyFont="1" applyFill="1" applyBorder="1" applyAlignment="1">
      <alignment horizontal="center"/>
    </xf>
    <xf numFmtId="0" fontId="53" fillId="3" borderId="43" xfId="0" applyFont="1" applyFill="1" applyBorder="1" applyAlignment="1">
      <alignment horizontal="left" vertical="center"/>
    </xf>
    <xf numFmtId="0" fontId="29" fillId="3" borderId="43" xfId="0" applyFont="1" applyFill="1" applyBorder="1" applyAlignment="1">
      <alignment horizontal="left" vertical="center"/>
    </xf>
    <xf numFmtId="0" fontId="4" fillId="0" borderId="0" xfId="0" applyFont="1" applyAlignment="1">
      <alignment wrapText="1"/>
    </xf>
    <xf numFmtId="0" fontId="10" fillId="7" borderId="22" xfId="0" applyFont="1" applyFill="1" applyBorder="1" applyAlignment="1">
      <alignment horizontal="center" vertical="center" wrapText="1"/>
    </xf>
    <xf numFmtId="0" fontId="10" fillId="7" borderId="1" xfId="0" applyFont="1" applyFill="1" applyBorder="1" applyAlignment="1">
      <alignment horizontal="center" vertical="center" wrapText="1"/>
    </xf>
    <xf numFmtId="0" fontId="10" fillId="7" borderId="20" xfId="0" applyFont="1" applyFill="1" applyBorder="1" applyAlignment="1">
      <alignment horizontal="center" vertical="center" wrapText="1"/>
    </xf>
    <xf numFmtId="0" fontId="10" fillId="7" borderId="2" xfId="0" applyFont="1" applyFill="1" applyBorder="1" applyAlignment="1">
      <alignment horizontal="center" vertical="center" wrapText="1"/>
    </xf>
    <xf numFmtId="0" fontId="10" fillId="7" borderId="23" xfId="0" applyFont="1" applyFill="1" applyBorder="1" applyAlignment="1">
      <alignment horizontal="center" vertical="center" wrapText="1"/>
    </xf>
    <xf numFmtId="0" fontId="10" fillId="7" borderId="6" xfId="0" applyFont="1" applyFill="1" applyBorder="1" applyAlignment="1">
      <alignment horizontal="center" vertical="center" wrapText="1"/>
    </xf>
    <xf numFmtId="0" fontId="10" fillId="7" borderId="21" xfId="0" applyFont="1" applyFill="1" applyBorder="1" applyAlignment="1">
      <alignment horizontal="center" vertical="center" wrapText="1"/>
    </xf>
    <xf numFmtId="0" fontId="10" fillId="7" borderId="8" xfId="0" applyFont="1" applyFill="1" applyBorder="1" applyAlignment="1">
      <alignment horizontal="center" vertical="center" wrapText="1"/>
    </xf>
    <xf numFmtId="0" fontId="10" fillId="12" borderId="0" xfId="0" applyFont="1" applyFill="1" applyAlignment="1">
      <alignment horizontal="center" vertical="center" wrapText="1"/>
    </xf>
    <xf numFmtId="0" fontId="17" fillId="14" borderId="0" xfId="0" applyFont="1" applyFill="1" applyAlignment="1">
      <alignment horizontal="center" vertical="center" wrapText="1"/>
    </xf>
    <xf numFmtId="0" fontId="33" fillId="14" borderId="0" xfId="0" applyFont="1" applyFill="1" applyAlignment="1">
      <alignment horizontal="center" vertical="center" wrapText="1"/>
    </xf>
    <xf numFmtId="0" fontId="17" fillId="7" borderId="0" xfId="0" applyFont="1" applyFill="1" applyAlignment="1">
      <alignment horizontal="center" vertical="center" wrapText="1"/>
    </xf>
    <xf numFmtId="0" fontId="33" fillId="7" borderId="0" xfId="0" applyFont="1" applyFill="1" applyAlignment="1">
      <alignment horizontal="center" vertical="center" wrapText="1"/>
    </xf>
    <xf numFmtId="0" fontId="10" fillId="7" borderId="0" xfId="0" applyFont="1" applyFill="1" applyAlignment="1">
      <alignment horizontal="center" vertical="center" wrapText="1"/>
    </xf>
    <xf numFmtId="0" fontId="10" fillId="14" borderId="0" xfId="0" applyFont="1" applyFill="1" applyAlignment="1">
      <alignment horizontal="center" vertical="center" wrapText="1"/>
    </xf>
    <xf numFmtId="0" fontId="10" fillId="14" borderId="0" xfId="0" applyFont="1" applyFill="1" applyAlignment="1">
      <alignment horizontal="center" vertical="center"/>
    </xf>
    <xf numFmtId="0" fontId="47" fillId="12" borderId="0" xfId="0" applyFont="1" applyFill="1" applyAlignment="1">
      <alignment horizontal="center" vertical="center" wrapText="1"/>
    </xf>
    <xf numFmtId="0" fontId="49" fillId="5" borderId="0" xfId="0" applyFont="1" applyFill="1" applyAlignment="1">
      <alignment horizontal="center" vertical="center" wrapText="1"/>
    </xf>
    <xf numFmtId="0" fontId="47" fillId="7" borderId="0" xfId="0" quotePrefix="1" applyFont="1" applyFill="1" applyAlignment="1">
      <alignment horizontal="center" vertical="center" wrapText="1"/>
    </xf>
    <xf numFmtId="0" fontId="47" fillId="7" borderId="0" xfId="0" applyFont="1" applyFill="1" applyAlignment="1">
      <alignment horizontal="center" vertical="center" wrapText="1"/>
    </xf>
    <xf numFmtId="0" fontId="10" fillId="5" borderId="46" xfId="0" applyFont="1" applyFill="1" applyBorder="1" applyAlignment="1">
      <alignment horizontal="center" vertical="center"/>
    </xf>
    <xf numFmtId="0" fontId="52" fillId="0" borderId="0" xfId="0" applyFont="1" applyAlignment="1">
      <alignment horizontal="left" vertical="center" wrapText="1" readingOrder="1"/>
    </xf>
    <xf numFmtId="0" fontId="52" fillId="0" borderId="45" xfId="0" applyFont="1" applyBorder="1" applyAlignment="1">
      <alignment horizontal="left" vertical="top" wrapText="1" readingOrder="1"/>
    </xf>
    <xf numFmtId="0" fontId="52" fillId="0" borderId="0" xfId="0" applyFont="1" applyAlignment="1">
      <alignment horizontal="left" vertical="center" readingOrder="1"/>
    </xf>
    <xf numFmtId="0" fontId="36" fillId="0" borderId="0" xfId="0" quotePrefix="1" applyFont="1" applyAlignment="1">
      <alignment horizontal="left" vertical="top" wrapText="1"/>
    </xf>
  </cellXfs>
  <cellStyles count="30">
    <cellStyle name="Comma 2" xfId="1" xr:uid="{00000000-0005-0000-0000-000001000000}"/>
    <cellStyle name="Comma 2 3 2" xfId="2" xr:uid="{00000000-0005-0000-0000-000002000000}"/>
    <cellStyle name="Comma 2 3 2 2" xfId="3" xr:uid="{00000000-0005-0000-0000-000003000000}"/>
    <cellStyle name="Comma 3" xfId="4" xr:uid="{00000000-0005-0000-0000-000004000000}"/>
    <cellStyle name="Comma 4" xfId="5" xr:uid="{00000000-0005-0000-0000-000005000000}"/>
    <cellStyle name="Hiperlink" xfId="6" builtinId="8"/>
    <cellStyle name="Normal" xfId="0" builtinId="0"/>
    <cellStyle name="Normal 6" xfId="7" xr:uid="{00000000-0005-0000-0000-000008000000}"/>
    <cellStyle name="Normal 65" xfId="27" xr:uid="{80AF6BE6-ED16-46A5-A225-9C9C748A7F53}"/>
    <cellStyle name="Normal 9" xfId="8" xr:uid="{00000000-0005-0000-0000-000009000000}"/>
    <cellStyle name="Normal_Ativo_BSB" xfId="9" xr:uid="{00000000-0005-0000-0000-00000A000000}"/>
    <cellStyle name="Normal_DFs Proforma Junho 2005" xfId="10" xr:uid="{00000000-0005-0000-0000-00000B000000}"/>
    <cellStyle name="Normal_Passivo" xfId="11" xr:uid="{00000000-0005-0000-0000-00000C000000}"/>
    <cellStyle name="Normal_Pasta3" xfId="12" xr:uid="{00000000-0005-0000-0000-00000D000000}"/>
    <cellStyle name="Normal_Resultado" xfId="13" xr:uid="{00000000-0005-0000-0000-00000E000000}"/>
    <cellStyle name="Percent 2" xfId="14" xr:uid="{00000000-0005-0000-0000-000010000000}"/>
    <cellStyle name="Percent 3" xfId="15" xr:uid="{00000000-0005-0000-0000-000011000000}"/>
    <cellStyle name="Percent 4" xfId="16" xr:uid="{00000000-0005-0000-0000-000012000000}"/>
    <cellStyle name="Porcentagem" xfId="17" builtinId="5"/>
    <cellStyle name="Porcentagem 2" xfId="18" xr:uid="{00000000-0005-0000-0000-000013000000}"/>
    <cellStyle name="Porcentagem 2 2" xfId="28" xr:uid="{5C986B35-D9D3-442D-BEC3-A18D6846331E}"/>
    <cellStyle name="Porcentagem 3 2" xfId="19" xr:uid="{00000000-0005-0000-0000-000014000000}"/>
    <cellStyle name="Separador de milhares 15 34" xfId="20" xr:uid="{00000000-0005-0000-0000-000015000000}"/>
    <cellStyle name="Separador de milhares 3 2" xfId="21" xr:uid="{00000000-0005-0000-0000-000016000000}"/>
    <cellStyle name="Separador de milhares 5" xfId="22" xr:uid="{00000000-0005-0000-0000-000017000000}"/>
    <cellStyle name="Table (Normal)" xfId="29" xr:uid="{AAA72CCC-0B2D-454A-AE0D-23B326A889B0}"/>
    <cellStyle name="Vírgula" xfId="23" builtinId="3"/>
    <cellStyle name="Vírgula 2" xfId="24" xr:uid="{00000000-0005-0000-0000-000018000000}"/>
    <cellStyle name="Vírgula 2 2" xfId="25" xr:uid="{00000000-0005-0000-0000-000019000000}"/>
    <cellStyle name="Vírgula 3" xfId="26" xr:uid="{00000000-0005-0000-0000-00001A000000}"/>
  </cellStyles>
  <dxfs count="0"/>
  <tableStyles count="0" defaultTableStyle="TableStyleMedium9" defaultPivotStyle="PivotStyleLight16"/>
  <colors>
    <mruColors>
      <color rgb="FFFF0000"/>
      <color rgb="FF9BC3D3"/>
      <color rgb="FFFFFFFF"/>
      <color rgb="FF4E94B7"/>
      <color rgb="FF4E94B1"/>
      <color rgb="FF0033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worksheet" Target="worksheets/sheet47.xml"/><Relationship Id="rId50" Type="http://schemas.openxmlformats.org/officeDocument/2006/relationships/worksheet" Target="worksheets/sheet50.xml"/><Relationship Id="rId55" Type="http://schemas.openxmlformats.org/officeDocument/2006/relationships/worksheet" Target="worksheets/sheet55.xml"/><Relationship Id="rId63" Type="http://schemas.openxmlformats.org/officeDocument/2006/relationships/customXml" Target="../customXml/item2.xml"/><Relationship Id="rId7" Type="http://schemas.openxmlformats.org/officeDocument/2006/relationships/worksheet" Target="worksheets/sheet7.xml"/><Relationship Id="rId2" Type="http://schemas.openxmlformats.org/officeDocument/2006/relationships/worksheet" Target="worksheets/sheet2.xml"/><Relationship Id="rId16" Type="http://schemas.openxmlformats.org/officeDocument/2006/relationships/worksheet" Target="worksheets/sheet16.xml"/><Relationship Id="rId29" Type="http://schemas.openxmlformats.org/officeDocument/2006/relationships/worksheet" Target="worksheets/sheet29.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worksheet" Target="worksheets/sheet45.xml"/><Relationship Id="rId53" Type="http://schemas.openxmlformats.org/officeDocument/2006/relationships/worksheet" Target="worksheets/sheet53.xml"/><Relationship Id="rId58" Type="http://schemas.openxmlformats.org/officeDocument/2006/relationships/theme" Target="theme/theme1.xml"/><Relationship Id="rId5" Type="http://schemas.openxmlformats.org/officeDocument/2006/relationships/worksheet" Target="worksheets/sheet5.xml"/><Relationship Id="rId61" Type="http://schemas.openxmlformats.org/officeDocument/2006/relationships/calcChain" Target="calcChain.xml"/><Relationship Id="rId19" Type="http://schemas.openxmlformats.org/officeDocument/2006/relationships/worksheet" Target="worksheets/sheet1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worksheet" Target="worksheets/sheet48.xml"/><Relationship Id="rId56" Type="http://schemas.openxmlformats.org/officeDocument/2006/relationships/worksheet" Target="worksheets/sheet56.xml"/><Relationship Id="rId64" Type="http://schemas.openxmlformats.org/officeDocument/2006/relationships/customXml" Target="../customXml/item3.xml"/><Relationship Id="rId8" Type="http://schemas.openxmlformats.org/officeDocument/2006/relationships/worksheet" Target="worksheets/sheet8.xml"/><Relationship Id="rId51" Type="http://schemas.openxmlformats.org/officeDocument/2006/relationships/worksheet" Target="worksheets/sheet51.xml"/><Relationship Id="rId3" Type="http://schemas.openxmlformats.org/officeDocument/2006/relationships/worksheet" Target="worksheets/sheet3.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worksheet" Target="worksheets/sheet46.xml"/><Relationship Id="rId59" Type="http://schemas.openxmlformats.org/officeDocument/2006/relationships/styles" Target="styles.xml"/><Relationship Id="rId20" Type="http://schemas.openxmlformats.org/officeDocument/2006/relationships/worksheet" Target="worksheets/sheet20.xml"/><Relationship Id="rId41" Type="http://schemas.openxmlformats.org/officeDocument/2006/relationships/worksheet" Target="worksheets/sheet41.xml"/><Relationship Id="rId54" Type="http://schemas.openxmlformats.org/officeDocument/2006/relationships/worksheet" Target="worksheets/sheet54.xml"/><Relationship Id="rId62" Type="http://schemas.openxmlformats.org/officeDocument/2006/relationships/customXml" Target="../customXml/item1.xml"/><Relationship Id="rId1" Type="http://schemas.openxmlformats.org/officeDocument/2006/relationships/worksheet" Target="worksheets/sheet1.xml"/><Relationship Id="rId6" Type="http://schemas.openxmlformats.org/officeDocument/2006/relationships/worksheet" Target="worksheets/sheet6.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49" Type="http://schemas.openxmlformats.org/officeDocument/2006/relationships/worksheet" Target="worksheets/sheet49.xml"/><Relationship Id="rId57" Type="http://schemas.openxmlformats.org/officeDocument/2006/relationships/worksheet" Target="worksheets/sheet57.xml"/><Relationship Id="rId10" Type="http://schemas.openxmlformats.org/officeDocument/2006/relationships/worksheet" Target="worksheets/sheet10.xml"/><Relationship Id="rId31" Type="http://schemas.openxmlformats.org/officeDocument/2006/relationships/worksheet" Target="worksheets/sheet31.xml"/><Relationship Id="rId44" Type="http://schemas.openxmlformats.org/officeDocument/2006/relationships/worksheet" Target="worksheets/sheet44.xml"/><Relationship Id="rId52" Type="http://schemas.openxmlformats.org/officeDocument/2006/relationships/worksheet" Target="worksheets/sheet52.xml"/><Relationship Id="rId60" Type="http://schemas.openxmlformats.org/officeDocument/2006/relationships/sharedStrings" Target="sharedStrings.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2.svg"/><Relationship Id="rId1" Type="http://schemas.openxmlformats.org/officeDocument/2006/relationships/image" Target="../media/image1.png"/></Relationships>
</file>

<file path=xl/drawings/drawing1.xml><?xml version="1.0" encoding="utf-8"?>
<xdr:wsDr xmlns:xdr="http://schemas.openxmlformats.org/drawingml/2006/spreadsheetDrawing" xmlns:a="http://schemas.openxmlformats.org/drawingml/2006/main">
  <xdr:twoCellAnchor editAs="oneCell">
    <xdr:from>
      <xdr:col>1</xdr:col>
      <xdr:colOff>344581</xdr:colOff>
      <xdr:row>1</xdr:row>
      <xdr:rowOff>75807</xdr:rowOff>
    </xdr:from>
    <xdr:to>
      <xdr:col>3</xdr:col>
      <xdr:colOff>588982</xdr:colOff>
      <xdr:row>3</xdr:row>
      <xdr:rowOff>116542</xdr:rowOff>
    </xdr:to>
    <xdr:pic>
      <xdr:nvPicPr>
        <xdr:cNvPr id="2" name="Gráfico 1">
          <a:extLst>
            <a:ext uri="{FF2B5EF4-FFF2-40B4-BE49-F238E27FC236}">
              <a16:creationId xmlns:a16="http://schemas.microsoft.com/office/drawing/2014/main" id="{C6B1FF81-1364-43F4-8EDF-409475026E0C}"/>
            </a:ext>
          </a:extLst>
        </xdr:cNvPr>
        <xdr:cNvPicPr>
          <a:picLocks noChangeAspect="1"/>
        </xdr:cNvPicPr>
      </xdr:nvPicPr>
      <xdr:blipFill>
        <a:blip xmlns:r="http://schemas.openxmlformats.org/officeDocument/2006/relationships" r:embed="rId1">
          <a:extLst>
            <a:ext uri="{96DAC541-7B7A-43D3-8B79-37D633B846F1}">
              <asvg:svgBlip xmlns:asvg="http://schemas.microsoft.com/office/drawing/2016/SVG/main" r:embed="rId2"/>
            </a:ext>
          </a:extLst>
        </a:blip>
        <a:stretch>
          <a:fillRect/>
        </a:stretch>
      </xdr:blipFill>
      <xdr:spPr>
        <a:xfrm>
          <a:off x="443641" y="144387"/>
          <a:ext cx="1882701" cy="353155"/>
        </a:xfrm>
        <a:prstGeom prst="rect">
          <a:avLst/>
        </a:prstGeom>
      </xdr:spPr>
    </xdr:pic>
    <xdr:clientData/>
  </xdr:twoCellAnchor>
  <xdr:twoCellAnchor>
    <xdr:from>
      <xdr:col>4</xdr:col>
      <xdr:colOff>61912</xdr:colOff>
      <xdr:row>2</xdr:row>
      <xdr:rowOff>47148</xdr:rowOff>
    </xdr:from>
    <xdr:to>
      <xdr:col>4</xdr:col>
      <xdr:colOff>61912</xdr:colOff>
      <xdr:row>3</xdr:row>
      <xdr:rowOff>160020</xdr:rowOff>
    </xdr:to>
    <xdr:cxnSp macro="">
      <xdr:nvCxnSpPr>
        <xdr:cNvPr id="3" name="Straight Connector 3">
          <a:extLst>
            <a:ext uri="{FF2B5EF4-FFF2-40B4-BE49-F238E27FC236}">
              <a16:creationId xmlns:a16="http://schemas.microsoft.com/office/drawing/2014/main" id="{35ADACD6-500A-4A04-AED4-1A1ACB503136}"/>
            </a:ext>
          </a:extLst>
        </xdr:cNvPr>
        <xdr:cNvCxnSpPr/>
      </xdr:nvCxnSpPr>
      <xdr:spPr>
        <a:xfrm>
          <a:off x="2675572" y="191928"/>
          <a:ext cx="0" cy="349092"/>
        </a:xfrm>
        <a:prstGeom prst="line">
          <a:avLst/>
        </a:prstGeom>
        <a:ln w="28575"/>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414619</xdr:colOff>
      <xdr:row>11</xdr:row>
      <xdr:rowOff>65604</xdr:rowOff>
    </xdr:from>
    <xdr:to>
      <xdr:col>1</xdr:col>
      <xdr:colOff>728382</xdr:colOff>
      <xdr:row>11</xdr:row>
      <xdr:rowOff>191109</xdr:rowOff>
    </xdr:to>
    <xdr:grpSp>
      <xdr:nvGrpSpPr>
        <xdr:cNvPr id="4" name="Group 9">
          <a:extLst>
            <a:ext uri="{FF2B5EF4-FFF2-40B4-BE49-F238E27FC236}">
              <a16:creationId xmlns:a16="http://schemas.microsoft.com/office/drawing/2014/main" id="{DA3F5DBD-AA5F-43A4-95F8-A32162226DF3}"/>
            </a:ext>
          </a:extLst>
        </xdr:cNvPr>
        <xdr:cNvGrpSpPr>
          <a:grpSpLocks noChangeAspect="1"/>
        </xdr:cNvGrpSpPr>
      </xdr:nvGrpSpPr>
      <xdr:grpSpPr>
        <a:xfrm>
          <a:off x="516219" y="1783279"/>
          <a:ext cx="320113" cy="122330"/>
          <a:chOff x="4022913" y="1815353"/>
          <a:chExt cx="392206" cy="156882"/>
        </a:xfrm>
      </xdr:grpSpPr>
      <xdr:sp macro="" textlink="">
        <xdr:nvSpPr>
          <xdr:cNvPr id="5" name="Rectangle: Rounded Corners 7">
            <a:extLst>
              <a:ext uri="{FF2B5EF4-FFF2-40B4-BE49-F238E27FC236}">
                <a16:creationId xmlns:a16="http://schemas.microsoft.com/office/drawing/2014/main" id="{151AF8A5-4796-601D-FC15-8BEE058C93AD}"/>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6" name="Oval 8">
            <a:extLst>
              <a:ext uri="{FF2B5EF4-FFF2-40B4-BE49-F238E27FC236}">
                <a16:creationId xmlns:a16="http://schemas.microsoft.com/office/drawing/2014/main" id="{85339684-72D5-670F-E6EE-C5B30256D085}"/>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418731</xdr:colOff>
      <xdr:row>25</xdr:row>
      <xdr:rowOff>64025</xdr:rowOff>
    </xdr:from>
    <xdr:to>
      <xdr:col>1</xdr:col>
      <xdr:colOff>732494</xdr:colOff>
      <xdr:row>25</xdr:row>
      <xdr:rowOff>189530</xdr:rowOff>
    </xdr:to>
    <xdr:grpSp>
      <xdr:nvGrpSpPr>
        <xdr:cNvPr id="2649" name="Group 10">
          <a:extLst>
            <a:ext uri="{FF2B5EF4-FFF2-40B4-BE49-F238E27FC236}">
              <a16:creationId xmlns:a16="http://schemas.microsoft.com/office/drawing/2014/main" id="{BDC24BBC-A29A-48A7-B486-4B0B0884A7CD}"/>
            </a:ext>
          </a:extLst>
        </xdr:cNvPr>
        <xdr:cNvGrpSpPr>
          <a:grpSpLocks noChangeAspect="1"/>
        </xdr:cNvGrpSpPr>
      </xdr:nvGrpSpPr>
      <xdr:grpSpPr>
        <a:xfrm>
          <a:off x="523506" y="5382150"/>
          <a:ext cx="316938" cy="122330"/>
          <a:chOff x="4022913" y="1815353"/>
          <a:chExt cx="392206" cy="156882"/>
        </a:xfrm>
      </xdr:grpSpPr>
      <xdr:sp macro="" textlink="">
        <xdr:nvSpPr>
          <xdr:cNvPr id="2650" name="Rectangle: Rounded Corners 11">
            <a:extLst>
              <a:ext uri="{FF2B5EF4-FFF2-40B4-BE49-F238E27FC236}">
                <a16:creationId xmlns:a16="http://schemas.microsoft.com/office/drawing/2014/main" id="{24B7793C-FDC3-F067-8CC1-4F5F09A2172F}"/>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2651" name="Oval 12">
            <a:extLst>
              <a:ext uri="{FF2B5EF4-FFF2-40B4-BE49-F238E27FC236}">
                <a16:creationId xmlns:a16="http://schemas.microsoft.com/office/drawing/2014/main" id="{BC82A89B-ECF1-2F2B-BBBF-ACE817D30F6C}"/>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414619</xdr:colOff>
      <xdr:row>13</xdr:row>
      <xdr:rowOff>65604</xdr:rowOff>
    </xdr:from>
    <xdr:to>
      <xdr:col>1</xdr:col>
      <xdr:colOff>728382</xdr:colOff>
      <xdr:row>13</xdr:row>
      <xdr:rowOff>191109</xdr:rowOff>
    </xdr:to>
    <xdr:grpSp>
      <xdr:nvGrpSpPr>
        <xdr:cNvPr id="10" name="Group 13">
          <a:extLst>
            <a:ext uri="{FF2B5EF4-FFF2-40B4-BE49-F238E27FC236}">
              <a16:creationId xmlns:a16="http://schemas.microsoft.com/office/drawing/2014/main" id="{AE638059-EDA6-4C5A-8A64-6BCC8CA83D03}"/>
            </a:ext>
          </a:extLst>
        </xdr:cNvPr>
        <xdr:cNvGrpSpPr>
          <a:grpSpLocks noChangeAspect="1"/>
        </xdr:cNvGrpSpPr>
      </xdr:nvGrpSpPr>
      <xdr:grpSpPr>
        <a:xfrm>
          <a:off x="516219" y="2297629"/>
          <a:ext cx="320113" cy="122330"/>
          <a:chOff x="4022913" y="1815353"/>
          <a:chExt cx="392206" cy="156882"/>
        </a:xfrm>
      </xdr:grpSpPr>
      <xdr:sp macro="" textlink="">
        <xdr:nvSpPr>
          <xdr:cNvPr id="11" name="Rectangle: Rounded Corners 14">
            <a:extLst>
              <a:ext uri="{FF2B5EF4-FFF2-40B4-BE49-F238E27FC236}">
                <a16:creationId xmlns:a16="http://schemas.microsoft.com/office/drawing/2014/main" id="{4B010806-6D9B-89D8-6F8D-E9083F6AF2B6}"/>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12" name="Oval 15">
            <a:extLst>
              <a:ext uri="{FF2B5EF4-FFF2-40B4-BE49-F238E27FC236}">
                <a16:creationId xmlns:a16="http://schemas.microsoft.com/office/drawing/2014/main" id="{37EEC9BD-B2ED-F65B-112A-49CDEDCAA521}"/>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418731</xdr:colOff>
      <xdr:row>26</xdr:row>
      <xdr:rowOff>57747</xdr:rowOff>
    </xdr:from>
    <xdr:to>
      <xdr:col>1</xdr:col>
      <xdr:colOff>732494</xdr:colOff>
      <xdr:row>26</xdr:row>
      <xdr:rowOff>183252</xdr:rowOff>
    </xdr:to>
    <xdr:grpSp>
      <xdr:nvGrpSpPr>
        <xdr:cNvPr id="2646" name="Group 16">
          <a:extLst>
            <a:ext uri="{FF2B5EF4-FFF2-40B4-BE49-F238E27FC236}">
              <a16:creationId xmlns:a16="http://schemas.microsoft.com/office/drawing/2014/main" id="{5CAA0B60-E444-4CA4-B3B9-39332A641916}"/>
            </a:ext>
          </a:extLst>
        </xdr:cNvPr>
        <xdr:cNvGrpSpPr>
          <a:grpSpLocks noChangeAspect="1"/>
        </xdr:cNvGrpSpPr>
      </xdr:nvGrpSpPr>
      <xdr:grpSpPr>
        <a:xfrm>
          <a:off x="523506" y="5629872"/>
          <a:ext cx="316938" cy="122330"/>
          <a:chOff x="4022913" y="1815353"/>
          <a:chExt cx="392206" cy="156882"/>
        </a:xfrm>
      </xdr:grpSpPr>
      <xdr:sp macro="" textlink="">
        <xdr:nvSpPr>
          <xdr:cNvPr id="2647" name="Rectangle: Rounded Corners 17">
            <a:extLst>
              <a:ext uri="{FF2B5EF4-FFF2-40B4-BE49-F238E27FC236}">
                <a16:creationId xmlns:a16="http://schemas.microsoft.com/office/drawing/2014/main" id="{89EB12C8-06B9-4916-7067-5B12C963E6FA}"/>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2648" name="Oval 18">
            <a:extLst>
              <a:ext uri="{FF2B5EF4-FFF2-40B4-BE49-F238E27FC236}">
                <a16:creationId xmlns:a16="http://schemas.microsoft.com/office/drawing/2014/main" id="{F190CDFA-EC23-DD93-5B38-BCBED7CB8100}"/>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418731</xdr:colOff>
      <xdr:row>27</xdr:row>
      <xdr:rowOff>56117</xdr:rowOff>
    </xdr:from>
    <xdr:to>
      <xdr:col>1</xdr:col>
      <xdr:colOff>732494</xdr:colOff>
      <xdr:row>27</xdr:row>
      <xdr:rowOff>181622</xdr:rowOff>
    </xdr:to>
    <xdr:grpSp>
      <xdr:nvGrpSpPr>
        <xdr:cNvPr id="2643" name="Group 19">
          <a:extLst>
            <a:ext uri="{FF2B5EF4-FFF2-40B4-BE49-F238E27FC236}">
              <a16:creationId xmlns:a16="http://schemas.microsoft.com/office/drawing/2014/main" id="{A8D2C455-FCA5-4170-A230-60CCC63CE411}"/>
            </a:ext>
          </a:extLst>
        </xdr:cNvPr>
        <xdr:cNvGrpSpPr>
          <a:grpSpLocks noChangeAspect="1"/>
        </xdr:cNvGrpSpPr>
      </xdr:nvGrpSpPr>
      <xdr:grpSpPr>
        <a:xfrm>
          <a:off x="523506" y="5885417"/>
          <a:ext cx="316938" cy="122330"/>
          <a:chOff x="4022913" y="1815353"/>
          <a:chExt cx="392206" cy="156882"/>
        </a:xfrm>
      </xdr:grpSpPr>
      <xdr:sp macro="" textlink="">
        <xdr:nvSpPr>
          <xdr:cNvPr id="2644" name="Rectangle: Rounded Corners 20">
            <a:extLst>
              <a:ext uri="{FF2B5EF4-FFF2-40B4-BE49-F238E27FC236}">
                <a16:creationId xmlns:a16="http://schemas.microsoft.com/office/drawing/2014/main" id="{97D18762-F375-7295-0A24-B3AAF690561D}"/>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2645" name="Oval 21">
            <a:extLst>
              <a:ext uri="{FF2B5EF4-FFF2-40B4-BE49-F238E27FC236}">
                <a16:creationId xmlns:a16="http://schemas.microsoft.com/office/drawing/2014/main" id="{ACCBF4A5-9B07-DB59-5660-34926CEEDC51}"/>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6</xdr:col>
      <xdr:colOff>450985</xdr:colOff>
      <xdr:row>11</xdr:row>
      <xdr:rowOff>68252</xdr:rowOff>
    </xdr:from>
    <xdr:to>
      <xdr:col>6</xdr:col>
      <xdr:colOff>764748</xdr:colOff>
      <xdr:row>11</xdr:row>
      <xdr:rowOff>193757</xdr:rowOff>
    </xdr:to>
    <xdr:grpSp>
      <xdr:nvGrpSpPr>
        <xdr:cNvPr id="19" name="Group 25">
          <a:extLst>
            <a:ext uri="{FF2B5EF4-FFF2-40B4-BE49-F238E27FC236}">
              <a16:creationId xmlns:a16="http://schemas.microsoft.com/office/drawing/2014/main" id="{49DA5A26-1838-49DB-89B2-44C333D202AF}"/>
            </a:ext>
          </a:extLst>
        </xdr:cNvPr>
        <xdr:cNvGrpSpPr>
          <a:grpSpLocks noChangeAspect="1"/>
        </xdr:cNvGrpSpPr>
      </xdr:nvGrpSpPr>
      <xdr:grpSpPr>
        <a:xfrm>
          <a:off x="4486410" y="1779577"/>
          <a:ext cx="316938" cy="131855"/>
          <a:chOff x="4022913" y="1815353"/>
          <a:chExt cx="392206" cy="156882"/>
        </a:xfrm>
      </xdr:grpSpPr>
      <xdr:sp macro="" textlink="">
        <xdr:nvSpPr>
          <xdr:cNvPr id="20" name="Rectangle: Rounded Corners 26">
            <a:extLst>
              <a:ext uri="{FF2B5EF4-FFF2-40B4-BE49-F238E27FC236}">
                <a16:creationId xmlns:a16="http://schemas.microsoft.com/office/drawing/2014/main" id="{6A61011C-7CA0-D475-4454-770326F96417}"/>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21" name="Oval 27">
            <a:extLst>
              <a:ext uri="{FF2B5EF4-FFF2-40B4-BE49-F238E27FC236}">
                <a16:creationId xmlns:a16="http://schemas.microsoft.com/office/drawing/2014/main" id="{E8B63C63-809E-F63B-27DD-65C95D70D8C7}"/>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6</xdr:col>
      <xdr:colOff>450985</xdr:colOff>
      <xdr:row>12</xdr:row>
      <xdr:rowOff>68252</xdr:rowOff>
    </xdr:from>
    <xdr:to>
      <xdr:col>6</xdr:col>
      <xdr:colOff>764748</xdr:colOff>
      <xdr:row>12</xdr:row>
      <xdr:rowOff>193757</xdr:rowOff>
    </xdr:to>
    <xdr:grpSp>
      <xdr:nvGrpSpPr>
        <xdr:cNvPr id="22" name="Group 28">
          <a:extLst>
            <a:ext uri="{FF2B5EF4-FFF2-40B4-BE49-F238E27FC236}">
              <a16:creationId xmlns:a16="http://schemas.microsoft.com/office/drawing/2014/main" id="{8B30D4E3-9529-4588-88DA-D791F307C29E}"/>
            </a:ext>
          </a:extLst>
        </xdr:cNvPr>
        <xdr:cNvGrpSpPr>
          <a:grpSpLocks noChangeAspect="1"/>
        </xdr:cNvGrpSpPr>
      </xdr:nvGrpSpPr>
      <xdr:grpSpPr>
        <a:xfrm>
          <a:off x="4486410" y="2036752"/>
          <a:ext cx="316938" cy="131855"/>
          <a:chOff x="4022913" y="1815353"/>
          <a:chExt cx="392206" cy="156882"/>
        </a:xfrm>
      </xdr:grpSpPr>
      <xdr:sp macro="" textlink="">
        <xdr:nvSpPr>
          <xdr:cNvPr id="23" name="Rectangle: Rounded Corners 29">
            <a:extLst>
              <a:ext uri="{FF2B5EF4-FFF2-40B4-BE49-F238E27FC236}">
                <a16:creationId xmlns:a16="http://schemas.microsoft.com/office/drawing/2014/main" id="{0214A27E-9444-2B13-3BBA-8350724E3711}"/>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24" name="Oval 30">
            <a:extLst>
              <a:ext uri="{FF2B5EF4-FFF2-40B4-BE49-F238E27FC236}">
                <a16:creationId xmlns:a16="http://schemas.microsoft.com/office/drawing/2014/main" id="{723C26DB-CDE6-8723-4122-E28EA07199EA}"/>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6</xdr:col>
      <xdr:colOff>450985</xdr:colOff>
      <xdr:row>13</xdr:row>
      <xdr:rowOff>79457</xdr:rowOff>
    </xdr:from>
    <xdr:to>
      <xdr:col>6</xdr:col>
      <xdr:colOff>764748</xdr:colOff>
      <xdr:row>13</xdr:row>
      <xdr:rowOff>204962</xdr:rowOff>
    </xdr:to>
    <xdr:grpSp>
      <xdr:nvGrpSpPr>
        <xdr:cNvPr id="25" name="Group 31">
          <a:extLst>
            <a:ext uri="{FF2B5EF4-FFF2-40B4-BE49-F238E27FC236}">
              <a16:creationId xmlns:a16="http://schemas.microsoft.com/office/drawing/2014/main" id="{39CA5BCA-464A-40AC-8739-8DD829CBE99C}"/>
            </a:ext>
          </a:extLst>
        </xdr:cNvPr>
        <xdr:cNvGrpSpPr>
          <a:grpSpLocks noChangeAspect="1"/>
        </xdr:cNvGrpSpPr>
      </xdr:nvGrpSpPr>
      <xdr:grpSpPr>
        <a:xfrm>
          <a:off x="4486410" y="2311482"/>
          <a:ext cx="316938" cy="119155"/>
          <a:chOff x="4022913" y="1815353"/>
          <a:chExt cx="392206" cy="156882"/>
        </a:xfrm>
      </xdr:grpSpPr>
      <xdr:sp macro="" textlink="">
        <xdr:nvSpPr>
          <xdr:cNvPr id="26" name="Rectangle: Rounded Corners 32">
            <a:extLst>
              <a:ext uri="{FF2B5EF4-FFF2-40B4-BE49-F238E27FC236}">
                <a16:creationId xmlns:a16="http://schemas.microsoft.com/office/drawing/2014/main" id="{F1A38DFB-D85A-08F8-8371-FCF7FC0D2CE2}"/>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27" name="Oval 33">
            <a:extLst>
              <a:ext uri="{FF2B5EF4-FFF2-40B4-BE49-F238E27FC236}">
                <a16:creationId xmlns:a16="http://schemas.microsoft.com/office/drawing/2014/main" id="{04B4D2FE-D8CE-3628-C62D-E97DF530C8B6}"/>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6</xdr:col>
      <xdr:colOff>450985</xdr:colOff>
      <xdr:row>14</xdr:row>
      <xdr:rowOff>90663</xdr:rowOff>
    </xdr:from>
    <xdr:to>
      <xdr:col>6</xdr:col>
      <xdr:colOff>764748</xdr:colOff>
      <xdr:row>14</xdr:row>
      <xdr:rowOff>216168</xdr:rowOff>
    </xdr:to>
    <xdr:grpSp>
      <xdr:nvGrpSpPr>
        <xdr:cNvPr id="28" name="Group 34">
          <a:extLst>
            <a:ext uri="{FF2B5EF4-FFF2-40B4-BE49-F238E27FC236}">
              <a16:creationId xmlns:a16="http://schemas.microsoft.com/office/drawing/2014/main" id="{FDD374D9-92D6-40CE-B9F4-B131510EDA43}"/>
            </a:ext>
          </a:extLst>
        </xdr:cNvPr>
        <xdr:cNvGrpSpPr>
          <a:grpSpLocks noChangeAspect="1"/>
        </xdr:cNvGrpSpPr>
      </xdr:nvGrpSpPr>
      <xdr:grpSpPr>
        <a:xfrm>
          <a:off x="4486410" y="2573513"/>
          <a:ext cx="316938" cy="131855"/>
          <a:chOff x="4022913" y="1815353"/>
          <a:chExt cx="392206" cy="156882"/>
        </a:xfrm>
      </xdr:grpSpPr>
      <xdr:sp macro="" textlink="">
        <xdr:nvSpPr>
          <xdr:cNvPr id="29" name="Rectangle: Rounded Corners 35">
            <a:extLst>
              <a:ext uri="{FF2B5EF4-FFF2-40B4-BE49-F238E27FC236}">
                <a16:creationId xmlns:a16="http://schemas.microsoft.com/office/drawing/2014/main" id="{63B2755E-34FC-FE32-8D00-D064B5B30306}"/>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30" name="Oval 36">
            <a:extLst>
              <a:ext uri="{FF2B5EF4-FFF2-40B4-BE49-F238E27FC236}">
                <a16:creationId xmlns:a16="http://schemas.microsoft.com/office/drawing/2014/main" id="{8813A0DB-6F30-28B2-0946-6BC74AED9978}"/>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6</xdr:col>
      <xdr:colOff>450985</xdr:colOff>
      <xdr:row>15</xdr:row>
      <xdr:rowOff>79457</xdr:rowOff>
    </xdr:from>
    <xdr:to>
      <xdr:col>6</xdr:col>
      <xdr:colOff>764748</xdr:colOff>
      <xdr:row>15</xdr:row>
      <xdr:rowOff>204962</xdr:rowOff>
    </xdr:to>
    <xdr:grpSp>
      <xdr:nvGrpSpPr>
        <xdr:cNvPr id="31" name="Group 37">
          <a:extLst>
            <a:ext uri="{FF2B5EF4-FFF2-40B4-BE49-F238E27FC236}">
              <a16:creationId xmlns:a16="http://schemas.microsoft.com/office/drawing/2014/main" id="{7DC64CEB-2B44-4FCC-8947-DF2EB76626AF}"/>
            </a:ext>
          </a:extLst>
        </xdr:cNvPr>
        <xdr:cNvGrpSpPr>
          <a:grpSpLocks noChangeAspect="1"/>
        </xdr:cNvGrpSpPr>
      </xdr:nvGrpSpPr>
      <xdr:grpSpPr>
        <a:xfrm>
          <a:off x="4486410" y="2825832"/>
          <a:ext cx="316938" cy="119155"/>
          <a:chOff x="4022913" y="1815353"/>
          <a:chExt cx="392206" cy="156882"/>
        </a:xfrm>
      </xdr:grpSpPr>
      <xdr:sp macro="" textlink="">
        <xdr:nvSpPr>
          <xdr:cNvPr id="32" name="Rectangle: Rounded Corners 38">
            <a:extLst>
              <a:ext uri="{FF2B5EF4-FFF2-40B4-BE49-F238E27FC236}">
                <a16:creationId xmlns:a16="http://schemas.microsoft.com/office/drawing/2014/main" id="{429B26D1-88D5-C4D1-A1B8-74B587F3493D}"/>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33" name="Oval 39">
            <a:extLst>
              <a:ext uri="{FF2B5EF4-FFF2-40B4-BE49-F238E27FC236}">
                <a16:creationId xmlns:a16="http://schemas.microsoft.com/office/drawing/2014/main" id="{BC072DDA-4835-589E-030C-E72AF09B3234}"/>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6</xdr:col>
      <xdr:colOff>450985</xdr:colOff>
      <xdr:row>16</xdr:row>
      <xdr:rowOff>90663</xdr:rowOff>
    </xdr:from>
    <xdr:to>
      <xdr:col>6</xdr:col>
      <xdr:colOff>764748</xdr:colOff>
      <xdr:row>16</xdr:row>
      <xdr:rowOff>216168</xdr:rowOff>
    </xdr:to>
    <xdr:grpSp>
      <xdr:nvGrpSpPr>
        <xdr:cNvPr id="34" name="Group 40">
          <a:extLst>
            <a:ext uri="{FF2B5EF4-FFF2-40B4-BE49-F238E27FC236}">
              <a16:creationId xmlns:a16="http://schemas.microsoft.com/office/drawing/2014/main" id="{9314CBA9-2A58-4FB4-9C9B-4662D1481EFB}"/>
            </a:ext>
          </a:extLst>
        </xdr:cNvPr>
        <xdr:cNvGrpSpPr>
          <a:grpSpLocks noChangeAspect="1"/>
        </xdr:cNvGrpSpPr>
      </xdr:nvGrpSpPr>
      <xdr:grpSpPr>
        <a:xfrm>
          <a:off x="4486410" y="3087863"/>
          <a:ext cx="316938" cy="131855"/>
          <a:chOff x="4022913" y="1815353"/>
          <a:chExt cx="392206" cy="156882"/>
        </a:xfrm>
      </xdr:grpSpPr>
      <xdr:sp macro="" textlink="">
        <xdr:nvSpPr>
          <xdr:cNvPr id="35" name="Rectangle: Rounded Corners 41">
            <a:extLst>
              <a:ext uri="{FF2B5EF4-FFF2-40B4-BE49-F238E27FC236}">
                <a16:creationId xmlns:a16="http://schemas.microsoft.com/office/drawing/2014/main" id="{02788A4C-2578-CBCF-EE8B-D7C770ADD43B}"/>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36" name="Oval 42">
            <a:extLst>
              <a:ext uri="{FF2B5EF4-FFF2-40B4-BE49-F238E27FC236}">
                <a16:creationId xmlns:a16="http://schemas.microsoft.com/office/drawing/2014/main" id="{0EA40F58-1515-7BC7-2B19-9E3C506803E6}"/>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6</xdr:col>
      <xdr:colOff>450985</xdr:colOff>
      <xdr:row>17</xdr:row>
      <xdr:rowOff>90664</xdr:rowOff>
    </xdr:from>
    <xdr:to>
      <xdr:col>6</xdr:col>
      <xdr:colOff>764748</xdr:colOff>
      <xdr:row>17</xdr:row>
      <xdr:rowOff>216169</xdr:rowOff>
    </xdr:to>
    <xdr:grpSp>
      <xdr:nvGrpSpPr>
        <xdr:cNvPr id="37" name="Group 43">
          <a:extLst>
            <a:ext uri="{FF2B5EF4-FFF2-40B4-BE49-F238E27FC236}">
              <a16:creationId xmlns:a16="http://schemas.microsoft.com/office/drawing/2014/main" id="{35C663DD-68A1-4DD9-803B-A67FAE7F6979}"/>
            </a:ext>
          </a:extLst>
        </xdr:cNvPr>
        <xdr:cNvGrpSpPr>
          <a:grpSpLocks noChangeAspect="1"/>
        </xdr:cNvGrpSpPr>
      </xdr:nvGrpSpPr>
      <xdr:grpSpPr>
        <a:xfrm>
          <a:off x="4486410" y="3345039"/>
          <a:ext cx="316938" cy="131855"/>
          <a:chOff x="4022913" y="1815353"/>
          <a:chExt cx="392206" cy="156882"/>
        </a:xfrm>
      </xdr:grpSpPr>
      <xdr:sp macro="" textlink="">
        <xdr:nvSpPr>
          <xdr:cNvPr id="38" name="Rectangle: Rounded Corners 44">
            <a:extLst>
              <a:ext uri="{FF2B5EF4-FFF2-40B4-BE49-F238E27FC236}">
                <a16:creationId xmlns:a16="http://schemas.microsoft.com/office/drawing/2014/main" id="{5CEE906A-C032-FBF6-850C-9E317FEF577C}"/>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39" name="Oval 45">
            <a:extLst>
              <a:ext uri="{FF2B5EF4-FFF2-40B4-BE49-F238E27FC236}">
                <a16:creationId xmlns:a16="http://schemas.microsoft.com/office/drawing/2014/main" id="{01FA8C2B-EDF9-68D5-D233-88E147E2A5C6}"/>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220335</xdr:colOff>
      <xdr:row>11</xdr:row>
      <xdr:rowOff>14847</xdr:rowOff>
    </xdr:from>
    <xdr:to>
      <xdr:col>1</xdr:col>
      <xdr:colOff>220335</xdr:colOff>
      <xdr:row>27</xdr:row>
      <xdr:rowOff>234847</xdr:rowOff>
    </xdr:to>
    <xdr:cxnSp macro="">
      <xdr:nvCxnSpPr>
        <xdr:cNvPr id="863" name="Straight Connector 69">
          <a:extLst>
            <a:ext uri="{FF2B5EF4-FFF2-40B4-BE49-F238E27FC236}">
              <a16:creationId xmlns:a16="http://schemas.microsoft.com/office/drawing/2014/main" id="{E822BBB3-E510-4CCD-A588-43C96E37D7D8}"/>
            </a:ext>
          </a:extLst>
        </xdr:cNvPr>
        <xdr:cNvCxnSpPr/>
      </xdr:nvCxnSpPr>
      <xdr:spPr>
        <a:xfrm>
          <a:off x="324244" y="1735120"/>
          <a:ext cx="0" cy="4284000"/>
        </a:xfrm>
        <a:prstGeom prst="line">
          <a:avLst/>
        </a:prstGeom>
        <a:ln w="15875">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1</xdr:col>
      <xdr:colOff>414619</xdr:colOff>
      <xdr:row>16</xdr:row>
      <xdr:rowOff>54399</xdr:rowOff>
    </xdr:from>
    <xdr:to>
      <xdr:col>1</xdr:col>
      <xdr:colOff>728382</xdr:colOff>
      <xdr:row>16</xdr:row>
      <xdr:rowOff>179904</xdr:rowOff>
    </xdr:to>
    <xdr:grpSp>
      <xdr:nvGrpSpPr>
        <xdr:cNvPr id="60" name="Group 71">
          <a:extLst>
            <a:ext uri="{FF2B5EF4-FFF2-40B4-BE49-F238E27FC236}">
              <a16:creationId xmlns:a16="http://schemas.microsoft.com/office/drawing/2014/main" id="{8590217B-8B17-42EB-8691-70130B009660}"/>
            </a:ext>
          </a:extLst>
        </xdr:cNvPr>
        <xdr:cNvGrpSpPr>
          <a:grpSpLocks noChangeAspect="1"/>
        </xdr:cNvGrpSpPr>
      </xdr:nvGrpSpPr>
      <xdr:grpSpPr>
        <a:xfrm>
          <a:off x="516219" y="3054774"/>
          <a:ext cx="320113" cy="128680"/>
          <a:chOff x="4022913" y="1815353"/>
          <a:chExt cx="392206" cy="156882"/>
        </a:xfrm>
      </xdr:grpSpPr>
      <xdr:sp macro="" textlink="">
        <xdr:nvSpPr>
          <xdr:cNvPr id="61" name="Rectangle: Rounded Corners 72">
            <a:extLst>
              <a:ext uri="{FF2B5EF4-FFF2-40B4-BE49-F238E27FC236}">
                <a16:creationId xmlns:a16="http://schemas.microsoft.com/office/drawing/2014/main" id="{6DD832EE-FB29-5BB9-6799-4953173529F9}"/>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62" name="Oval 73">
            <a:extLst>
              <a:ext uri="{FF2B5EF4-FFF2-40B4-BE49-F238E27FC236}">
                <a16:creationId xmlns:a16="http://schemas.microsoft.com/office/drawing/2014/main" id="{0F2E4C21-687D-3A69-E5F7-450FA4FB8997}"/>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414619</xdr:colOff>
      <xdr:row>17</xdr:row>
      <xdr:rowOff>65604</xdr:rowOff>
    </xdr:from>
    <xdr:to>
      <xdr:col>1</xdr:col>
      <xdr:colOff>728382</xdr:colOff>
      <xdr:row>17</xdr:row>
      <xdr:rowOff>191109</xdr:rowOff>
    </xdr:to>
    <xdr:grpSp>
      <xdr:nvGrpSpPr>
        <xdr:cNvPr id="63" name="Group 74">
          <a:extLst>
            <a:ext uri="{FF2B5EF4-FFF2-40B4-BE49-F238E27FC236}">
              <a16:creationId xmlns:a16="http://schemas.microsoft.com/office/drawing/2014/main" id="{1892A548-015A-4ADB-A3E8-360132A161C3}"/>
            </a:ext>
          </a:extLst>
        </xdr:cNvPr>
        <xdr:cNvGrpSpPr>
          <a:grpSpLocks noChangeAspect="1"/>
        </xdr:cNvGrpSpPr>
      </xdr:nvGrpSpPr>
      <xdr:grpSpPr>
        <a:xfrm>
          <a:off x="516219" y="3326329"/>
          <a:ext cx="320113" cy="122330"/>
          <a:chOff x="4022913" y="1815353"/>
          <a:chExt cx="392206" cy="156882"/>
        </a:xfrm>
      </xdr:grpSpPr>
      <xdr:sp macro="" textlink="">
        <xdr:nvSpPr>
          <xdr:cNvPr id="64" name="Rectangle: Rounded Corners 75">
            <a:extLst>
              <a:ext uri="{FF2B5EF4-FFF2-40B4-BE49-F238E27FC236}">
                <a16:creationId xmlns:a16="http://schemas.microsoft.com/office/drawing/2014/main" id="{516D5C6D-65C1-5041-54E2-47324BB8C63D}"/>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65" name="Oval 76">
            <a:extLst>
              <a:ext uri="{FF2B5EF4-FFF2-40B4-BE49-F238E27FC236}">
                <a16:creationId xmlns:a16="http://schemas.microsoft.com/office/drawing/2014/main" id="{55A66DF5-DDCE-9EEE-8E6D-C17D48956CA5}"/>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450458</xdr:colOff>
      <xdr:row>28</xdr:row>
      <xdr:rowOff>96609</xdr:rowOff>
    </xdr:from>
    <xdr:to>
      <xdr:col>1</xdr:col>
      <xdr:colOff>519898</xdr:colOff>
      <xdr:row>28</xdr:row>
      <xdr:rowOff>159106</xdr:rowOff>
    </xdr:to>
    <xdr:sp macro="" textlink="">
      <xdr:nvSpPr>
        <xdr:cNvPr id="89" name="Oval 12">
          <a:extLst>
            <a:ext uri="{FF2B5EF4-FFF2-40B4-BE49-F238E27FC236}">
              <a16:creationId xmlns:a16="http://schemas.microsoft.com/office/drawing/2014/main" id="{90E900A0-EE58-AF5E-1DB2-EBEE616695F2}"/>
            </a:ext>
          </a:extLst>
        </xdr:cNvPr>
        <xdr:cNvSpPr/>
      </xdr:nvSpPr>
      <xdr:spPr>
        <a:xfrm>
          <a:off x="552058" y="5976709"/>
          <a:ext cx="69440" cy="62497"/>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clientData/>
  </xdr:twoCellAnchor>
  <xdr:twoCellAnchor>
    <xdr:from>
      <xdr:col>1</xdr:col>
      <xdr:colOff>450458</xdr:colOff>
      <xdr:row>29</xdr:row>
      <xdr:rowOff>96608</xdr:rowOff>
    </xdr:from>
    <xdr:to>
      <xdr:col>1</xdr:col>
      <xdr:colOff>519898</xdr:colOff>
      <xdr:row>29</xdr:row>
      <xdr:rowOff>159105</xdr:rowOff>
    </xdr:to>
    <xdr:sp macro="" textlink="">
      <xdr:nvSpPr>
        <xdr:cNvPr id="92" name="Oval 15">
          <a:extLst>
            <a:ext uri="{FF2B5EF4-FFF2-40B4-BE49-F238E27FC236}">
              <a16:creationId xmlns:a16="http://schemas.microsoft.com/office/drawing/2014/main" id="{B289333D-BA74-74E1-7468-E8535C607C73}"/>
            </a:ext>
          </a:extLst>
        </xdr:cNvPr>
        <xdr:cNvSpPr/>
      </xdr:nvSpPr>
      <xdr:spPr>
        <a:xfrm>
          <a:off x="552058" y="6230708"/>
          <a:ext cx="69440" cy="62497"/>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clientData/>
  </xdr:twoCellAnchor>
  <xdr:twoCellAnchor>
    <xdr:from>
      <xdr:col>1</xdr:col>
      <xdr:colOff>450458</xdr:colOff>
      <xdr:row>31</xdr:row>
      <xdr:rowOff>85403</xdr:rowOff>
    </xdr:from>
    <xdr:to>
      <xdr:col>1</xdr:col>
      <xdr:colOff>519898</xdr:colOff>
      <xdr:row>31</xdr:row>
      <xdr:rowOff>147900</xdr:rowOff>
    </xdr:to>
    <xdr:sp macro="" textlink="">
      <xdr:nvSpPr>
        <xdr:cNvPr id="95" name="Oval 21">
          <a:extLst>
            <a:ext uri="{FF2B5EF4-FFF2-40B4-BE49-F238E27FC236}">
              <a16:creationId xmlns:a16="http://schemas.microsoft.com/office/drawing/2014/main" id="{E748A575-648E-990C-33C1-588E1DD6D482}"/>
            </a:ext>
          </a:extLst>
        </xdr:cNvPr>
        <xdr:cNvSpPr/>
      </xdr:nvSpPr>
      <xdr:spPr>
        <a:xfrm>
          <a:off x="552058" y="6727503"/>
          <a:ext cx="69440" cy="62497"/>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clientData/>
  </xdr:twoCellAnchor>
  <xdr:twoCellAnchor>
    <xdr:from>
      <xdr:col>1</xdr:col>
      <xdr:colOff>412342</xdr:colOff>
      <xdr:row>24</xdr:row>
      <xdr:rowOff>70146</xdr:rowOff>
    </xdr:from>
    <xdr:to>
      <xdr:col>1</xdr:col>
      <xdr:colOff>726105</xdr:colOff>
      <xdr:row>24</xdr:row>
      <xdr:rowOff>195651</xdr:rowOff>
    </xdr:to>
    <xdr:grpSp>
      <xdr:nvGrpSpPr>
        <xdr:cNvPr id="2652" name="Group 22">
          <a:extLst>
            <a:ext uri="{FF2B5EF4-FFF2-40B4-BE49-F238E27FC236}">
              <a16:creationId xmlns:a16="http://schemas.microsoft.com/office/drawing/2014/main" id="{E239F94B-0023-4D56-8E92-D1AE5673B33A}"/>
            </a:ext>
          </a:extLst>
        </xdr:cNvPr>
        <xdr:cNvGrpSpPr>
          <a:grpSpLocks noChangeAspect="1"/>
        </xdr:cNvGrpSpPr>
      </xdr:nvGrpSpPr>
      <xdr:grpSpPr>
        <a:xfrm>
          <a:off x="513942" y="5124746"/>
          <a:ext cx="316938" cy="131855"/>
          <a:chOff x="4022913" y="1815353"/>
          <a:chExt cx="392206" cy="156882"/>
        </a:xfrm>
      </xdr:grpSpPr>
      <xdr:sp macro="" textlink="">
        <xdr:nvSpPr>
          <xdr:cNvPr id="2653" name="Rectangle: Rounded Corners 23">
            <a:extLst>
              <a:ext uri="{FF2B5EF4-FFF2-40B4-BE49-F238E27FC236}">
                <a16:creationId xmlns:a16="http://schemas.microsoft.com/office/drawing/2014/main" id="{8AC75789-DCAE-85D8-1C76-D24B9FF3A303}"/>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2654" name="Oval 24">
            <a:extLst>
              <a:ext uri="{FF2B5EF4-FFF2-40B4-BE49-F238E27FC236}">
                <a16:creationId xmlns:a16="http://schemas.microsoft.com/office/drawing/2014/main" id="{13C7E18A-5E22-5549-3E72-E7C88DCBB03F}"/>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450458</xdr:colOff>
      <xdr:row>30</xdr:row>
      <xdr:rowOff>96608</xdr:rowOff>
    </xdr:from>
    <xdr:to>
      <xdr:col>1</xdr:col>
      <xdr:colOff>519898</xdr:colOff>
      <xdr:row>30</xdr:row>
      <xdr:rowOff>159105</xdr:rowOff>
    </xdr:to>
    <xdr:sp macro="" textlink="">
      <xdr:nvSpPr>
        <xdr:cNvPr id="101" name="Oval 5">
          <a:extLst>
            <a:ext uri="{FF2B5EF4-FFF2-40B4-BE49-F238E27FC236}">
              <a16:creationId xmlns:a16="http://schemas.microsoft.com/office/drawing/2014/main" id="{B3DC8EBF-B192-F865-8BFC-889D87CD8A1D}"/>
            </a:ext>
          </a:extLst>
        </xdr:cNvPr>
        <xdr:cNvSpPr/>
      </xdr:nvSpPr>
      <xdr:spPr>
        <a:xfrm>
          <a:off x="552058" y="6484708"/>
          <a:ext cx="69440" cy="62497"/>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clientData/>
  </xdr:twoCellAnchor>
  <xdr:twoCellAnchor>
    <xdr:from>
      <xdr:col>6</xdr:col>
      <xdr:colOff>454954</xdr:colOff>
      <xdr:row>19</xdr:row>
      <xdr:rowOff>64163</xdr:rowOff>
    </xdr:from>
    <xdr:to>
      <xdr:col>6</xdr:col>
      <xdr:colOff>768717</xdr:colOff>
      <xdr:row>19</xdr:row>
      <xdr:rowOff>189668</xdr:rowOff>
    </xdr:to>
    <xdr:grpSp>
      <xdr:nvGrpSpPr>
        <xdr:cNvPr id="179" name="Group 6">
          <a:extLst>
            <a:ext uri="{FF2B5EF4-FFF2-40B4-BE49-F238E27FC236}">
              <a16:creationId xmlns:a16="http://schemas.microsoft.com/office/drawing/2014/main" id="{3A7229B8-F6E0-477A-ABAB-C3B55D11C65E}"/>
            </a:ext>
          </a:extLst>
        </xdr:cNvPr>
        <xdr:cNvGrpSpPr>
          <a:grpSpLocks noChangeAspect="1"/>
        </xdr:cNvGrpSpPr>
      </xdr:nvGrpSpPr>
      <xdr:grpSpPr>
        <a:xfrm>
          <a:off x="4493554" y="3839238"/>
          <a:ext cx="316938" cy="122330"/>
          <a:chOff x="4022913" y="1815353"/>
          <a:chExt cx="392206" cy="156882"/>
        </a:xfrm>
      </xdr:grpSpPr>
      <xdr:sp macro="" textlink="">
        <xdr:nvSpPr>
          <xdr:cNvPr id="180" name="Rectangle: Rounded Corners 67">
            <a:extLst>
              <a:ext uri="{FF2B5EF4-FFF2-40B4-BE49-F238E27FC236}">
                <a16:creationId xmlns:a16="http://schemas.microsoft.com/office/drawing/2014/main" id="{90979E82-610C-B7E2-497B-A500CEDA7333}"/>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181" name="Oval 70">
            <a:extLst>
              <a:ext uri="{FF2B5EF4-FFF2-40B4-BE49-F238E27FC236}">
                <a16:creationId xmlns:a16="http://schemas.microsoft.com/office/drawing/2014/main" id="{1567DCB0-2F50-D4F6-F3F3-CBA6846499C8}"/>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6</xdr:col>
      <xdr:colOff>450985</xdr:colOff>
      <xdr:row>20</xdr:row>
      <xdr:rowOff>71667</xdr:rowOff>
    </xdr:from>
    <xdr:to>
      <xdr:col>6</xdr:col>
      <xdr:colOff>764748</xdr:colOff>
      <xdr:row>20</xdr:row>
      <xdr:rowOff>197172</xdr:rowOff>
    </xdr:to>
    <xdr:grpSp>
      <xdr:nvGrpSpPr>
        <xdr:cNvPr id="169" name="Group 74">
          <a:extLst>
            <a:ext uri="{FF2B5EF4-FFF2-40B4-BE49-F238E27FC236}">
              <a16:creationId xmlns:a16="http://schemas.microsoft.com/office/drawing/2014/main" id="{4C152C75-FE95-4ACD-AD24-D056BF042A2B}"/>
            </a:ext>
          </a:extLst>
        </xdr:cNvPr>
        <xdr:cNvGrpSpPr>
          <a:grpSpLocks noChangeAspect="1"/>
        </xdr:cNvGrpSpPr>
      </xdr:nvGrpSpPr>
      <xdr:grpSpPr>
        <a:xfrm>
          <a:off x="4486410" y="4097567"/>
          <a:ext cx="316938" cy="131855"/>
          <a:chOff x="4022913" y="1815353"/>
          <a:chExt cx="392206" cy="156882"/>
        </a:xfrm>
      </xdr:grpSpPr>
      <xdr:sp macro="" textlink="">
        <xdr:nvSpPr>
          <xdr:cNvPr id="170" name="Rectangle: Rounded Corners 75">
            <a:extLst>
              <a:ext uri="{FF2B5EF4-FFF2-40B4-BE49-F238E27FC236}">
                <a16:creationId xmlns:a16="http://schemas.microsoft.com/office/drawing/2014/main" id="{A539BD86-F598-D78A-A4E3-4BF258721311}"/>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172" name="Oval 76">
            <a:extLst>
              <a:ext uri="{FF2B5EF4-FFF2-40B4-BE49-F238E27FC236}">
                <a16:creationId xmlns:a16="http://schemas.microsoft.com/office/drawing/2014/main" id="{2999EE98-6235-4509-B49F-6DF403050BAA}"/>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6</xdr:col>
      <xdr:colOff>486824</xdr:colOff>
      <xdr:row>23</xdr:row>
      <xdr:rowOff>108071</xdr:rowOff>
    </xdr:from>
    <xdr:to>
      <xdr:col>6</xdr:col>
      <xdr:colOff>556264</xdr:colOff>
      <xdr:row>23</xdr:row>
      <xdr:rowOff>170568</xdr:rowOff>
    </xdr:to>
    <xdr:sp macro="" textlink="">
      <xdr:nvSpPr>
        <xdr:cNvPr id="113" name="Oval 24">
          <a:extLst>
            <a:ext uri="{FF2B5EF4-FFF2-40B4-BE49-F238E27FC236}">
              <a16:creationId xmlns:a16="http://schemas.microsoft.com/office/drawing/2014/main" id="{2595BD82-957D-7CA2-4559-A6A43F22E986}"/>
            </a:ext>
          </a:extLst>
        </xdr:cNvPr>
        <xdr:cNvSpPr/>
      </xdr:nvSpPr>
      <xdr:spPr>
        <a:xfrm>
          <a:off x="4214274" y="4718171"/>
          <a:ext cx="69440" cy="62497"/>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clientData/>
  </xdr:twoCellAnchor>
  <xdr:twoCellAnchor>
    <xdr:from>
      <xdr:col>6</xdr:col>
      <xdr:colOff>247229</xdr:colOff>
      <xdr:row>11</xdr:row>
      <xdr:rowOff>33897</xdr:rowOff>
    </xdr:from>
    <xdr:to>
      <xdr:col>6</xdr:col>
      <xdr:colOff>247229</xdr:colOff>
      <xdr:row>27</xdr:row>
      <xdr:rowOff>253897</xdr:rowOff>
    </xdr:to>
    <xdr:cxnSp macro="">
      <xdr:nvCxnSpPr>
        <xdr:cNvPr id="862" name="Straight Connector 69">
          <a:extLst>
            <a:ext uri="{FF2B5EF4-FFF2-40B4-BE49-F238E27FC236}">
              <a16:creationId xmlns:a16="http://schemas.microsoft.com/office/drawing/2014/main" id="{87E652D1-69DA-4720-94B5-F70B8F8092B2}"/>
            </a:ext>
          </a:extLst>
        </xdr:cNvPr>
        <xdr:cNvCxnSpPr/>
      </xdr:nvCxnSpPr>
      <xdr:spPr>
        <a:xfrm>
          <a:off x="4288138" y="1754170"/>
          <a:ext cx="0" cy="4284000"/>
        </a:xfrm>
        <a:prstGeom prst="line">
          <a:avLst/>
        </a:prstGeom>
        <a:ln w="15875">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6</xdr:col>
      <xdr:colOff>464734</xdr:colOff>
      <xdr:row>22</xdr:row>
      <xdr:rowOff>62357</xdr:rowOff>
    </xdr:from>
    <xdr:to>
      <xdr:col>6</xdr:col>
      <xdr:colOff>778497</xdr:colOff>
      <xdr:row>22</xdr:row>
      <xdr:rowOff>209389</xdr:rowOff>
    </xdr:to>
    <xdr:grpSp>
      <xdr:nvGrpSpPr>
        <xdr:cNvPr id="2658" name="Agrupar 155">
          <a:extLst>
            <a:ext uri="{FF2B5EF4-FFF2-40B4-BE49-F238E27FC236}">
              <a16:creationId xmlns:a16="http://schemas.microsoft.com/office/drawing/2014/main" id="{F5639480-0795-C662-09A1-BD47DBD1D328}"/>
            </a:ext>
          </a:extLst>
        </xdr:cNvPr>
        <xdr:cNvGrpSpPr/>
      </xdr:nvGrpSpPr>
      <xdr:grpSpPr>
        <a:xfrm>
          <a:off x="4506509" y="4608957"/>
          <a:ext cx="310588" cy="143857"/>
          <a:chOff x="498290" y="5075007"/>
          <a:chExt cx="313763" cy="125505"/>
        </a:xfrm>
      </xdr:grpSpPr>
      <xdr:sp macro="" textlink="">
        <xdr:nvSpPr>
          <xdr:cNvPr id="2659" name="Rectangle: Rounded Corners 20">
            <a:extLst>
              <a:ext uri="{FF2B5EF4-FFF2-40B4-BE49-F238E27FC236}">
                <a16:creationId xmlns:a16="http://schemas.microsoft.com/office/drawing/2014/main" id="{3F148F1B-B6A7-17D3-5D45-85BECBED2372}"/>
              </a:ext>
            </a:extLst>
          </xdr:cNvPr>
          <xdr:cNvSpPr/>
        </xdr:nvSpPr>
        <xdr:spPr>
          <a:xfrm>
            <a:off x="498290" y="5075007"/>
            <a:ext cx="313763" cy="125505"/>
          </a:xfrm>
          <a:prstGeom prst="roundRect">
            <a:avLst>
              <a:gd name="adj" fmla="val 50000"/>
            </a:avLst>
          </a:prstGeom>
          <a:solidFill>
            <a:schemeClr val="bg1">
              <a:lumMod val="85000"/>
            </a:schemeClr>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2660" name="Oval 21">
            <a:extLst>
              <a:ext uri="{FF2B5EF4-FFF2-40B4-BE49-F238E27FC236}">
                <a16:creationId xmlns:a16="http://schemas.microsoft.com/office/drawing/2014/main" id="{6F36C44E-8262-99E9-711E-B4FCD7634310}"/>
              </a:ext>
            </a:extLst>
          </xdr:cNvPr>
          <xdr:cNvSpPr/>
        </xdr:nvSpPr>
        <xdr:spPr>
          <a:xfrm>
            <a:off x="534148" y="5106000"/>
            <a:ext cx="69440" cy="62497"/>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408269</xdr:colOff>
      <xdr:row>18</xdr:row>
      <xdr:rowOff>65604</xdr:rowOff>
    </xdr:from>
    <xdr:to>
      <xdr:col>1</xdr:col>
      <xdr:colOff>722032</xdr:colOff>
      <xdr:row>18</xdr:row>
      <xdr:rowOff>191109</xdr:rowOff>
    </xdr:to>
    <xdr:grpSp>
      <xdr:nvGrpSpPr>
        <xdr:cNvPr id="40" name="Group 74">
          <a:extLst>
            <a:ext uri="{FF2B5EF4-FFF2-40B4-BE49-F238E27FC236}">
              <a16:creationId xmlns:a16="http://schemas.microsoft.com/office/drawing/2014/main" id="{85162623-2050-436B-BD54-F9BA6E0DCDED}"/>
            </a:ext>
          </a:extLst>
        </xdr:cNvPr>
        <xdr:cNvGrpSpPr>
          <a:grpSpLocks noChangeAspect="1"/>
        </xdr:cNvGrpSpPr>
      </xdr:nvGrpSpPr>
      <xdr:grpSpPr>
        <a:xfrm>
          <a:off x="516219" y="3583504"/>
          <a:ext cx="310588" cy="122330"/>
          <a:chOff x="4022913" y="1815353"/>
          <a:chExt cx="392206" cy="156882"/>
        </a:xfrm>
      </xdr:grpSpPr>
      <xdr:sp macro="" textlink="">
        <xdr:nvSpPr>
          <xdr:cNvPr id="41" name="Rectangle: Rounded Corners 75">
            <a:extLst>
              <a:ext uri="{FF2B5EF4-FFF2-40B4-BE49-F238E27FC236}">
                <a16:creationId xmlns:a16="http://schemas.microsoft.com/office/drawing/2014/main" id="{0AF464FA-B9E1-9954-48BC-C2A11F981BBA}"/>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42" name="Oval 76">
            <a:extLst>
              <a:ext uri="{FF2B5EF4-FFF2-40B4-BE49-F238E27FC236}">
                <a16:creationId xmlns:a16="http://schemas.microsoft.com/office/drawing/2014/main" id="{047F7139-BE0A-2E90-60CE-93AE4FF279BE}"/>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408269</xdr:colOff>
      <xdr:row>19</xdr:row>
      <xdr:rowOff>65604</xdr:rowOff>
    </xdr:from>
    <xdr:to>
      <xdr:col>1</xdr:col>
      <xdr:colOff>722032</xdr:colOff>
      <xdr:row>19</xdr:row>
      <xdr:rowOff>191109</xdr:rowOff>
    </xdr:to>
    <xdr:grpSp>
      <xdr:nvGrpSpPr>
        <xdr:cNvPr id="43" name="Group 74">
          <a:extLst>
            <a:ext uri="{FF2B5EF4-FFF2-40B4-BE49-F238E27FC236}">
              <a16:creationId xmlns:a16="http://schemas.microsoft.com/office/drawing/2014/main" id="{1CD58571-0B20-45E7-B649-EED4E66098A4}"/>
            </a:ext>
          </a:extLst>
        </xdr:cNvPr>
        <xdr:cNvGrpSpPr>
          <a:grpSpLocks noChangeAspect="1"/>
        </xdr:cNvGrpSpPr>
      </xdr:nvGrpSpPr>
      <xdr:grpSpPr>
        <a:xfrm>
          <a:off x="516219" y="3840679"/>
          <a:ext cx="310588" cy="122330"/>
          <a:chOff x="4022913" y="1815353"/>
          <a:chExt cx="392206" cy="156882"/>
        </a:xfrm>
      </xdr:grpSpPr>
      <xdr:sp macro="" textlink="">
        <xdr:nvSpPr>
          <xdr:cNvPr id="44" name="Rectangle: Rounded Corners 75">
            <a:extLst>
              <a:ext uri="{FF2B5EF4-FFF2-40B4-BE49-F238E27FC236}">
                <a16:creationId xmlns:a16="http://schemas.microsoft.com/office/drawing/2014/main" id="{FACA833D-C2E8-167F-0B3F-53044DD64331}"/>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45" name="Oval 76">
            <a:extLst>
              <a:ext uri="{FF2B5EF4-FFF2-40B4-BE49-F238E27FC236}">
                <a16:creationId xmlns:a16="http://schemas.microsoft.com/office/drawing/2014/main" id="{C7CC7F53-73C8-0908-2A2B-B4F4ABCF85C9}"/>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414619</xdr:colOff>
      <xdr:row>18</xdr:row>
      <xdr:rowOff>65604</xdr:rowOff>
    </xdr:from>
    <xdr:to>
      <xdr:col>1</xdr:col>
      <xdr:colOff>728382</xdr:colOff>
      <xdr:row>18</xdr:row>
      <xdr:rowOff>191109</xdr:rowOff>
    </xdr:to>
    <xdr:grpSp>
      <xdr:nvGrpSpPr>
        <xdr:cNvPr id="46" name="Group 74">
          <a:extLst>
            <a:ext uri="{FF2B5EF4-FFF2-40B4-BE49-F238E27FC236}">
              <a16:creationId xmlns:a16="http://schemas.microsoft.com/office/drawing/2014/main" id="{177636FF-7B18-4ACA-AE10-6FB50EF4AB13}"/>
            </a:ext>
          </a:extLst>
        </xdr:cNvPr>
        <xdr:cNvGrpSpPr>
          <a:grpSpLocks noChangeAspect="1"/>
        </xdr:cNvGrpSpPr>
      </xdr:nvGrpSpPr>
      <xdr:grpSpPr>
        <a:xfrm>
          <a:off x="516219" y="3583504"/>
          <a:ext cx="320113" cy="122330"/>
          <a:chOff x="4022913" y="1815353"/>
          <a:chExt cx="392206" cy="156882"/>
        </a:xfrm>
      </xdr:grpSpPr>
      <xdr:sp macro="" textlink="">
        <xdr:nvSpPr>
          <xdr:cNvPr id="47" name="Rectangle: Rounded Corners 75">
            <a:extLst>
              <a:ext uri="{FF2B5EF4-FFF2-40B4-BE49-F238E27FC236}">
                <a16:creationId xmlns:a16="http://schemas.microsoft.com/office/drawing/2014/main" id="{F8485F91-D477-096D-1429-444BAE567256}"/>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48" name="Oval 76">
            <a:extLst>
              <a:ext uri="{FF2B5EF4-FFF2-40B4-BE49-F238E27FC236}">
                <a16:creationId xmlns:a16="http://schemas.microsoft.com/office/drawing/2014/main" id="{8CADF738-FDE7-5F03-DEB6-42C1ECDAC38C}"/>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408269</xdr:colOff>
      <xdr:row>19</xdr:row>
      <xdr:rowOff>65604</xdr:rowOff>
    </xdr:from>
    <xdr:to>
      <xdr:col>1</xdr:col>
      <xdr:colOff>722032</xdr:colOff>
      <xdr:row>19</xdr:row>
      <xdr:rowOff>191109</xdr:rowOff>
    </xdr:to>
    <xdr:grpSp>
      <xdr:nvGrpSpPr>
        <xdr:cNvPr id="49" name="Group 74">
          <a:extLst>
            <a:ext uri="{FF2B5EF4-FFF2-40B4-BE49-F238E27FC236}">
              <a16:creationId xmlns:a16="http://schemas.microsoft.com/office/drawing/2014/main" id="{9BAAC18C-1053-47E7-8B6B-4424703FD166}"/>
            </a:ext>
          </a:extLst>
        </xdr:cNvPr>
        <xdr:cNvGrpSpPr>
          <a:grpSpLocks noChangeAspect="1"/>
        </xdr:cNvGrpSpPr>
      </xdr:nvGrpSpPr>
      <xdr:grpSpPr>
        <a:xfrm>
          <a:off x="516219" y="3840679"/>
          <a:ext cx="310588" cy="122330"/>
          <a:chOff x="4022913" y="1815353"/>
          <a:chExt cx="392206" cy="156882"/>
        </a:xfrm>
      </xdr:grpSpPr>
      <xdr:sp macro="" textlink="">
        <xdr:nvSpPr>
          <xdr:cNvPr id="50" name="Rectangle: Rounded Corners 75">
            <a:extLst>
              <a:ext uri="{FF2B5EF4-FFF2-40B4-BE49-F238E27FC236}">
                <a16:creationId xmlns:a16="http://schemas.microsoft.com/office/drawing/2014/main" id="{A0A892BA-74A4-8361-6418-8F13F339D9D2}"/>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51" name="Oval 76">
            <a:extLst>
              <a:ext uri="{FF2B5EF4-FFF2-40B4-BE49-F238E27FC236}">
                <a16:creationId xmlns:a16="http://schemas.microsoft.com/office/drawing/2014/main" id="{92EB5B80-5EDF-041E-7E7E-7B0D7CF3EA05}"/>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414619</xdr:colOff>
      <xdr:row>19</xdr:row>
      <xdr:rowOff>65604</xdr:rowOff>
    </xdr:from>
    <xdr:to>
      <xdr:col>1</xdr:col>
      <xdr:colOff>728382</xdr:colOff>
      <xdr:row>19</xdr:row>
      <xdr:rowOff>191109</xdr:rowOff>
    </xdr:to>
    <xdr:grpSp>
      <xdr:nvGrpSpPr>
        <xdr:cNvPr id="52" name="Group 74">
          <a:extLst>
            <a:ext uri="{FF2B5EF4-FFF2-40B4-BE49-F238E27FC236}">
              <a16:creationId xmlns:a16="http://schemas.microsoft.com/office/drawing/2014/main" id="{2A873E5F-148E-472B-808D-9226BA9CBD4C}"/>
            </a:ext>
          </a:extLst>
        </xdr:cNvPr>
        <xdr:cNvGrpSpPr>
          <a:grpSpLocks noChangeAspect="1"/>
        </xdr:cNvGrpSpPr>
      </xdr:nvGrpSpPr>
      <xdr:grpSpPr>
        <a:xfrm>
          <a:off x="516219" y="3840679"/>
          <a:ext cx="320113" cy="122330"/>
          <a:chOff x="4022913" y="1815353"/>
          <a:chExt cx="392206" cy="156882"/>
        </a:xfrm>
      </xdr:grpSpPr>
      <xdr:sp macro="" textlink="">
        <xdr:nvSpPr>
          <xdr:cNvPr id="53" name="Rectangle: Rounded Corners 75">
            <a:extLst>
              <a:ext uri="{FF2B5EF4-FFF2-40B4-BE49-F238E27FC236}">
                <a16:creationId xmlns:a16="http://schemas.microsoft.com/office/drawing/2014/main" id="{9CC74053-FBFE-1526-90B9-7AB18182AF27}"/>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54" name="Oval 76">
            <a:extLst>
              <a:ext uri="{FF2B5EF4-FFF2-40B4-BE49-F238E27FC236}">
                <a16:creationId xmlns:a16="http://schemas.microsoft.com/office/drawing/2014/main" id="{6EE328CD-CF3C-C27E-F53F-A29C3EE804D6}"/>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408269</xdr:colOff>
      <xdr:row>20</xdr:row>
      <xdr:rowOff>65604</xdr:rowOff>
    </xdr:from>
    <xdr:to>
      <xdr:col>1</xdr:col>
      <xdr:colOff>722032</xdr:colOff>
      <xdr:row>20</xdr:row>
      <xdr:rowOff>191109</xdr:rowOff>
    </xdr:to>
    <xdr:grpSp>
      <xdr:nvGrpSpPr>
        <xdr:cNvPr id="71" name="Group 74">
          <a:extLst>
            <a:ext uri="{FF2B5EF4-FFF2-40B4-BE49-F238E27FC236}">
              <a16:creationId xmlns:a16="http://schemas.microsoft.com/office/drawing/2014/main" id="{074D0716-DC3C-43E5-89EE-AFABE01EBF30}"/>
            </a:ext>
          </a:extLst>
        </xdr:cNvPr>
        <xdr:cNvGrpSpPr>
          <a:grpSpLocks noChangeAspect="1"/>
        </xdr:cNvGrpSpPr>
      </xdr:nvGrpSpPr>
      <xdr:grpSpPr>
        <a:xfrm>
          <a:off x="516219" y="4097854"/>
          <a:ext cx="310588" cy="122330"/>
          <a:chOff x="4022913" y="1815353"/>
          <a:chExt cx="392206" cy="156882"/>
        </a:xfrm>
      </xdr:grpSpPr>
      <xdr:sp macro="" textlink="">
        <xdr:nvSpPr>
          <xdr:cNvPr id="72" name="Rectangle: Rounded Corners 75">
            <a:extLst>
              <a:ext uri="{FF2B5EF4-FFF2-40B4-BE49-F238E27FC236}">
                <a16:creationId xmlns:a16="http://schemas.microsoft.com/office/drawing/2014/main" id="{3E65459C-839E-FD6A-2E6E-834CD406D0B6}"/>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73" name="Oval 76">
            <a:extLst>
              <a:ext uri="{FF2B5EF4-FFF2-40B4-BE49-F238E27FC236}">
                <a16:creationId xmlns:a16="http://schemas.microsoft.com/office/drawing/2014/main" id="{ADD7EFFC-D615-A349-DC6B-73FE3FE8AD90}"/>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408269</xdr:colOff>
      <xdr:row>20</xdr:row>
      <xdr:rowOff>65604</xdr:rowOff>
    </xdr:from>
    <xdr:to>
      <xdr:col>1</xdr:col>
      <xdr:colOff>722032</xdr:colOff>
      <xdr:row>20</xdr:row>
      <xdr:rowOff>191109</xdr:rowOff>
    </xdr:to>
    <xdr:grpSp>
      <xdr:nvGrpSpPr>
        <xdr:cNvPr id="74" name="Group 74">
          <a:extLst>
            <a:ext uri="{FF2B5EF4-FFF2-40B4-BE49-F238E27FC236}">
              <a16:creationId xmlns:a16="http://schemas.microsoft.com/office/drawing/2014/main" id="{69CDE85D-4AAC-417E-9DB8-D9DE38715F40}"/>
            </a:ext>
          </a:extLst>
        </xdr:cNvPr>
        <xdr:cNvGrpSpPr>
          <a:grpSpLocks noChangeAspect="1"/>
        </xdr:cNvGrpSpPr>
      </xdr:nvGrpSpPr>
      <xdr:grpSpPr>
        <a:xfrm>
          <a:off x="516219" y="4097854"/>
          <a:ext cx="310588" cy="122330"/>
          <a:chOff x="4022913" y="1815353"/>
          <a:chExt cx="392206" cy="156882"/>
        </a:xfrm>
      </xdr:grpSpPr>
      <xdr:sp macro="" textlink="">
        <xdr:nvSpPr>
          <xdr:cNvPr id="75" name="Rectangle: Rounded Corners 75">
            <a:extLst>
              <a:ext uri="{FF2B5EF4-FFF2-40B4-BE49-F238E27FC236}">
                <a16:creationId xmlns:a16="http://schemas.microsoft.com/office/drawing/2014/main" id="{E8B69D40-DC54-1FD6-5A3E-A13F04E5FCE4}"/>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76" name="Oval 76">
            <a:extLst>
              <a:ext uri="{FF2B5EF4-FFF2-40B4-BE49-F238E27FC236}">
                <a16:creationId xmlns:a16="http://schemas.microsoft.com/office/drawing/2014/main" id="{C1CDD478-DEEC-9A3E-9E17-8949B0058E1C}"/>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414619</xdr:colOff>
      <xdr:row>20</xdr:row>
      <xdr:rowOff>65604</xdr:rowOff>
    </xdr:from>
    <xdr:to>
      <xdr:col>1</xdr:col>
      <xdr:colOff>728382</xdr:colOff>
      <xdr:row>20</xdr:row>
      <xdr:rowOff>191109</xdr:rowOff>
    </xdr:to>
    <xdr:grpSp>
      <xdr:nvGrpSpPr>
        <xdr:cNvPr id="163" name="Group 74">
          <a:extLst>
            <a:ext uri="{FF2B5EF4-FFF2-40B4-BE49-F238E27FC236}">
              <a16:creationId xmlns:a16="http://schemas.microsoft.com/office/drawing/2014/main" id="{E5E7E93A-DCC7-4ADF-BEDA-E14DA59D3E85}"/>
            </a:ext>
          </a:extLst>
        </xdr:cNvPr>
        <xdr:cNvGrpSpPr>
          <a:grpSpLocks noChangeAspect="1"/>
        </xdr:cNvGrpSpPr>
      </xdr:nvGrpSpPr>
      <xdr:grpSpPr>
        <a:xfrm>
          <a:off x="516219" y="4097854"/>
          <a:ext cx="320113" cy="122330"/>
          <a:chOff x="4022913" y="1815353"/>
          <a:chExt cx="392206" cy="156882"/>
        </a:xfrm>
      </xdr:grpSpPr>
      <xdr:sp macro="" textlink="">
        <xdr:nvSpPr>
          <xdr:cNvPr id="164" name="Rectangle: Rounded Corners 75">
            <a:extLst>
              <a:ext uri="{FF2B5EF4-FFF2-40B4-BE49-F238E27FC236}">
                <a16:creationId xmlns:a16="http://schemas.microsoft.com/office/drawing/2014/main" id="{6154F3C5-6707-33CD-8EE9-BEE376FF89BF}"/>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165" name="Oval 76">
            <a:extLst>
              <a:ext uri="{FF2B5EF4-FFF2-40B4-BE49-F238E27FC236}">
                <a16:creationId xmlns:a16="http://schemas.microsoft.com/office/drawing/2014/main" id="{D8125024-2AEA-653B-B767-8E9B889DA1B1}"/>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408269</xdr:colOff>
      <xdr:row>12</xdr:row>
      <xdr:rowOff>50663</xdr:rowOff>
    </xdr:from>
    <xdr:to>
      <xdr:col>1</xdr:col>
      <xdr:colOff>722032</xdr:colOff>
      <xdr:row>12</xdr:row>
      <xdr:rowOff>176168</xdr:rowOff>
    </xdr:to>
    <xdr:grpSp>
      <xdr:nvGrpSpPr>
        <xdr:cNvPr id="797" name="Group 74">
          <a:extLst>
            <a:ext uri="{FF2B5EF4-FFF2-40B4-BE49-F238E27FC236}">
              <a16:creationId xmlns:a16="http://schemas.microsoft.com/office/drawing/2014/main" id="{81B31129-AA53-4695-A935-39CEAE910727}"/>
            </a:ext>
          </a:extLst>
        </xdr:cNvPr>
        <xdr:cNvGrpSpPr>
          <a:grpSpLocks noChangeAspect="1"/>
        </xdr:cNvGrpSpPr>
      </xdr:nvGrpSpPr>
      <xdr:grpSpPr>
        <a:xfrm>
          <a:off x="516219" y="2019163"/>
          <a:ext cx="310588" cy="131855"/>
          <a:chOff x="4022913" y="1815353"/>
          <a:chExt cx="392206" cy="156882"/>
        </a:xfrm>
      </xdr:grpSpPr>
      <xdr:sp macro="" textlink="">
        <xdr:nvSpPr>
          <xdr:cNvPr id="798" name="Rectangle: Rounded Corners 75">
            <a:extLst>
              <a:ext uri="{FF2B5EF4-FFF2-40B4-BE49-F238E27FC236}">
                <a16:creationId xmlns:a16="http://schemas.microsoft.com/office/drawing/2014/main" id="{7AE95E3D-EA6C-FD7A-2A61-64DED3905ED5}"/>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799" name="Oval 76">
            <a:extLst>
              <a:ext uri="{FF2B5EF4-FFF2-40B4-BE49-F238E27FC236}">
                <a16:creationId xmlns:a16="http://schemas.microsoft.com/office/drawing/2014/main" id="{D80C644E-D710-D6AD-3344-C6E4F78DD1F5}"/>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414619</xdr:colOff>
      <xdr:row>14</xdr:row>
      <xdr:rowOff>67232</xdr:rowOff>
    </xdr:from>
    <xdr:to>
      <xdr:col>1</xdr:col>
      <xdr:colOff>728382</xdr:colOff>
      <xdr:row>14</xdr:row>
      <xdr:rowOff>192737</xdr:rowOff>
    </xdr:to>
    <xdr:grpSp>
      <xdr:nvGrpSpPr>
        <xdr:cNvPr id="791" name="Group 74">
          <a:extLst>
            <a:ext uri="{FF2B5EF4-FFF2-40B4-BE49-F238E27FC236}">
              <a16:creationId xmlns:a16="http://schemas.microsoft.com/office/drawing/2014/main" id="{A7CAD8CB-DC62-4197-9BF5-8A597A9FCA65}"/>
            </a:ext>
          </a:extLst>
        </xdr:cNvPr>
        <xdr:cNvGrpSpPr>
          <a:grpSpLocks noChangeAspect="1"/>
        </xdr:cNvGrpSpPr>
      </xdr:nvGrpSpPr>
      <xdr:grpSpPr>
        <a:xfrm>
          <a:off x="516219" y="2550082"/>
          <a:ext cx="320113" cy="128680"/>
          <a:chOff x="4022913" y="1815353"/>
          <a:chExt cx="392206" cy="156882"/>
        </a:xfrm>
      </xdr:grpSpPr>
      <xdr:sp macro="" textlink="">
        <xdr:nvSpPr>
          <xdr:cNvPr id="792" name="Rectangle: Rounded Corners 75">
            <a:extLst>
              <a:ext uri="{FF2B5EF4-FFF2-40B4-BE49-F238E27FC236}">
                <a16:creationId xmlns:a16="http://schemas.microsoft.com/office/drawing/2014/main" id="{8521CBA0-4227-E4D8-5A11-1FD4720FBEBA}"/>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793" name="Oval 76">
            <a:extLst>
              <a:ext uri="{FF2B5EF4-FFF2-40B4-BE49-F238E27FC236}">
                <a16:creationId xmlns:a16="http://schemas.microsoft.com/office/drawing/2014/main" id="{B784257C-783B-4988-D73D-14991A764FCA}"/>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1</xdr:col>
      <xdr:colOff>414619</xdr:colOff>
      <xdr:row>15</xdr:row>
      <xdr:rowOff>67232</xdr:rowOff>
    </xdr:from>
    <xdr:to>
      <xdr:col>1</xdr:col>
      <xdr:colOff>728382</xdr:colOff>
      <xdr:row>15</xdr:row>
      <xdr:rowOff>192737</xdr:rowOff>
    </xdr:to>
    <xdr:grpSp>
      <xdr:nvGrpSpPr>
        <xdr:cNvPr id="794" name="Group 74">
          <a:extLst>
            <a:ext uri="{FF2B5EF4-FFF2-40B4-BE49-F238E27FC236}">
              <a16:creationId xmlns:a16="http://schemas.microsoft.com/office/drawing/2014/main" id="{190F7C0C-C784-444F-A7E7-B497A90734B6}"/>
            </a:ext>
          </a:extLst>
        </xdr:cNvPr>
        <xdr:cNvGrpSpPr>
          <a:grpSpLocks noChangeAspect="1"/>
        </xdr:cNvGrpSpPr>
      </xdr:nvGrpSpPr>
      <xdr:grpSpPr>
        <a:xfrm>
          <a:off x="516219" y="2807257"/>
          <a:ext cx="320113" cy="128680"/>
          <a:chOff x="4022913" y="1815353"/>
          <a:chExt cx="392206" cy="156882"/>
        </a:xfrm>
      </xdr:grpSpPr>
      <xdr:sp macro="" textlink="">
        <xdr:nvSpPr>
          <xdr:cNvPr id="795" name="Rectangle: Rounded Corners 75">
            <a:extLst>
              <a:ext uri="{FF2B5EF4-FFF2-40B4-BE49-F238E27FC236}">
                <a16:creationId xmlns:a16="http://schemas.microsoft.com/office/drawing/2014/main" id="{F4A7328B-99DA-B904-26E0-404B54E7CB0B}"/>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796" name="Oval 76">
            <a:extLst>
              <a:ext uri="{FF2B5EF4-FFF2-40B4-BE49-F238E27FC236}">
                <a16:creationId xmlns:a16="http://schemas.microsoft.com/office/drawing/2014/main" id="{725EAB9D-2244-A6A6-CC43-295EB75F887A}"/>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6</xdr:col>
      <xdr:colOff>458923</xdr:colOff>
      <xdr:row>18</xdr:row>
      <xdr:rowOff>78523</xdr:rowOff>
    </xdr:from>
    <xdr:to>
      <xdr:col>6</xdr:col>
      <xdr:colOff>772686</xdr:colOff>
      <xdr:row>18</xdr:row>
      <xdr:rowOff>204028</xdr:rowOff>
    </xdr:to>
    <xdr:grpSp>
      <xdr:nvGrpSpPr>
        <xdr:cNvPr id="176" name="Group 74">
          <a:extLst>
            <a:ext uri="{FF2B5EF4-FFF2-40B4-BE49-F238E27FC236}">
              <a16:creationId xmlns:a16="http://schemas.microsoft.com/office/drawing/2014/main" id="{205B9EBF-6368-D357-6449-BD56D3C32E20}"/>
            </a:ext>
          </a:extLst>
        </xdr:cNvPr>
        <xdr:cNvGrpSpPr>
          <a:grpSpLocks noChangeAspect="1"/>
        </xdr:cNvGrpSpPr>
      </xdr:nvGrpSpPr>
      <xdr:grpSpPr>
        <a:xfrm>
          <a:off x="4497523" y="3593248"/>
          <a:ext cx="310588" cy="122330"/>
          <a:chOff x="4022913" y="1815353"/>
          <a:chExt cx="392206" cy="156882"/>
        </a:xfrm>
      </xdr:grpSpPr>
      <xdr:sp macro="" textlink="">
        <xdr:nvSpPr>
          <xdr:cNvPr id="177" name="Rectangle: Rounded Corners 75">
            <a:extLst>
              <a:ext uri="{FF2B5EF4-FFF2-40B4-BE49-F238E27FC236}">
                <a16:creationId xmlns:a16="http://schemas.microsoft.com/office/drawing/2014/main" id="{86793525-EF94-D450-C38D-FCAABCE1E7CB}"/>
              </a:ext>
            </a:extLst>
          </xdr:cNvPr>
          <xdr:cNvSpPr/>
        </xdr:nvSpPr>
        <xdr:spPr>
          <a:xfrm>
            <a:off x="4022913" y="1815353"/>
            <a:ext cx="392206" cy="156882"/>
          </a:xfrm>
          <a:prstGeom prst="roundRect">
            <a:avLst>
              <a:gd name="adj" fmla="val 50000"/>
            </a:avLst>
          </a:prstGeom>
          <a:solidFill>
            <a:schemeClr val="accent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178" name="Oval 76">
            <a:extLst>
              <a:ext uri="{FF2B5EF4-FFF2-40B4-BE49-F238E27FC236}">
                <a16:creationId xmlns:a16="http://schemas.microsoft.com/office/drawing/2014/main" id="{FEF8865B-BA76-DA43-2E40-A4BDD01E0B6C}"/>
              </a:ext>
            </a:extLst>
          </xdr:cNvPr>
          <xdr:cNvSpPr/>
        </xdr:nvSpPr>
        <xdr:spPr>
          <a:xfrm>
            <a:off x="4067736" y="1854094"/>
            <a:ext cx="86801" cy="78121"/>
          </a:xfrm>
          <a:prstGeom prst="ellipse">
            <a:avLst/>
          </a:prstGeom>
          <a:solidFill>
            <a:schemeClr val="bg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8</xdr:col>
      <xdr:colOff>187315</xdr:colOff>
      <xdr:row>11</xdr:row>
      <xdr:rowOff>15482</xdr:rowOff>
    </xdr:from>
    <xdr:to>
      <xdr:col>8</xdr:col>
      <xdr:colOff>187315</xdr:colOff>
      <xdr:row>16</xdr:row>
      <xdr:rowOff>126149</xdr:rowOff>
    </xdr:to>
    <xdr:cxnSp macro="">
      <xdr:nvCxnSpPr>
        <xdr:cNvPr id="7" name="Straight Connector 69">
          <a:extLst>
            <a:ext uri="{FF2B5EF4-FFF2-40B4-BE49-F238E27FC236}">
              <a16:creationId xmlns:a16="http://schemas.microsoft.com/office/drawing/2014/main" id="{392D84A4-10D6-4E8D-AD34-766E2C2AB54D}"/>
            </a:ext>
          </a:extLst>
        </xdr:cNvPr>
        <xdr:cNvCxnSpPr/>
      </xdr:nvCxnSpPr>
      <xdr:spPr>
        <a:xfrm>
          <a:off x="7837795" y="1722362"/>
          <a:ext cx="0" cy="1367967"/>
        </a:xfrm>
        <a:prstGeom prst="line">
          <a:avLst/>
        </a:prstGeom>
        <a:ln w="15875">
          <a:solidFill>
            <a:srgbClr val="4E94B1"/>
          </a:solidFill>
        </a:ln>
      </xdr:spPr>
      <xdr:style>
        <a:lnRef idx="1">
          <a:schemeClr val="accent1"/>
        </a:lnRef>
        <a:fillRef idx="0">
          <a:schemeClr val="accent1"/>
        </a:fillRef>
        <a:effectRef idx="0">
          <a:schemeClr val="accent1"/>
        </a:effectRef>
        <a:fontRef idx="minor">
          <a:schemeClr val="tx1"/>
        </a:fontRef>
      </xdr:style>
    </xdr:cxnSp>
    <xdr:clientData/>
  </xdr:twoCellAnchor>
  <xdr:twoCellAnchor>
    <xdr:from>
      <xdr:col>8</xdr:col>
      <xdr:colOff>370205</xdr:colOff>
      <xdr:row>12</xdr:row>
      <xdr:rowOff>82784</xdr:rowOff>
    </xdr:from>
    <xdr:to>
      <xdr:col>8</xdr:col>
      <xdr:colOff>685873</xdr:colOff>
      <xdr:row>12</xdr:row>
      <xdr:rowOff>220354</xdr:rowOff>
    </xdr:to>
    <xdr:grpSp>
      <xdr:nvGrpSpPr>
        <xdr:cNvPr id="8" name="Agrupar 143">
          <a:extLst>
            <a:ext uri="{FF2B5EF4-FFF2-40B4-BE49-F238E27FC236}">
              <a16:creationId xmlns:a16="http://schemas.microsoft.com/office/drawing/2014/main" id="{08D2649D-88B9-42EA-B2B8-53970F948041}"/>
            </a:ext>
          </a:extLst>
        </xdr:cNvPr>
        <xdr:cNvGrpSpPr/>
      </xdr:nvGrpSpPr>
      <xdr:grpSpPr>
        <a:xfrm>
          <a:off x="8050530" y="2057634"/>
          <a:ext cx="312493" cy="131220"/>
          <a:chOff x="8420100" y="2908300"/>
          <a:chExt cx="313763" cy="122330"/>
        </a:xfrm>
      </xdr:grpSpPr>
      <xdr:sp macro="" textlink="">
        <xdr:nvSpPr>
          <xdr:cNvPr id="9" name="Rectangle: Rounded Corners 47">
            <a:extLst>
              <a:ext uri="{FF2B5EF4-FFF2-40B4-BE49-F238E27FC236}">
                <a16:creationId xmlns:a16="http://schemas.microsoft.com/office/drawing/2014/main" id="{CB09732B-89A2-E18C-F7DB-4FF8A1526030}"/>
              </a:ext>
            </a:extLst>
          </xdr:cNvPr>
          <xdr:cNvSpPr/>
        </xdr:nvSpPr>
        <xdr:spPr>
          <a:xfrm>
            <a:off x="8420100" y="2908300"/>
            <a:ext cx="313763" cy="122330"/>
          </a:xfrm>
          <a:prstGeom prst="roundRect">
            <a:avLst>
              <a:gd name="adj" fmla="val 50000"/>
            </a:avLst>
          </a:prstGeom>
          <a:solidFill>
            <a:srgbClr val="4E94B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13" name="Oval 48">
            <a:extLst>
              <a:ext uri="{FF2B5EF4-FFF2-40B4-BE49-F238E27FC236}">
                <a16:creationId xmlns:a16="http://schemas.microsoft.com/office/drawing/2014/main" id="{053134DD-CBEC-2D68-3CDF-668B7CB4855D}"/>
              </a:ext>
            </a:extLst>
          </xdr:cNvPr>
          <xdr:cNvSpPr/>
        </xdr:nvSpPr>
        <xdr:spPr>
          <a:xfrm>
            <a:off x="8455958" y="2938509"/>
            <a:ext cx="69440" cy="60915"/>
          </a:xfrm>
          <a:prstGeom prst="ellipse">
            <a:avLst/>
          </a:prstGeom>
          <a:solidFill>
            <a:srgbClr val="FFFFFF"/>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8</xdr:col>
      <xdr:colOff>364958</xdr:colOff>
      <xdr:row>11</xdr:row>
      <xdr:rowOff>60358</xdr:rowOff>
    </xdr:from>
    <xdr:to>
      <xdr:col>8</xdr:col>
      <xdr:colOff>682531</xdr:colOff>
      <xdr:row>11</xdr:row>
      <xdr:rowOff>209358</xdr:rowOff>
    </xdr:to>
    <xdr:grpSp>
      <xdr:nvGrpSpPr>
        <xdr:cNvPr id="14" name="Agrupar 146">
          <a:extLst>
            <a:ext uri="{FF2B5EF4-FFF2-40B4-BE49-F238E27FC236}">
              <a16:creationId xmlns:a16="http://schemas.microsoft.com/office/drawing/2014/main" id="{EB883C46-3546-48D7-8B35-34E23052505B}"/>
            </a:ext>
          </a:extLst>
        </xdr:cNvPr>
        <xdr:cNvGrpSpPr/>
      </xdr:nvGrpSpPr>
      <xdr:grpSpPr>
        <a:xfrm>
          <a:off x="8042108" y="1778033"/>
          <a:ext cx="314398" cy="145825"/>
          <a:chOff x="8420100" y="2908300"/>
          <a:chExt cx="313763" cy="122330"/>
        </a:xfrm>
      </xdr:grpSpPr>
      <xdr:sp macro="" textlink="">
        <xdr:nvSpPr>
          <xdr:cNvPr id="15" name="Rectangle: Rounded Corners 47">
            <a:extLst>
              <a:ext uri="{FF2B5EF4-FFF2-40B4-BE49-F238E27FC236}">
                <a16:creationId xmlns:a16="http://schemas.microsoft.com/office/drawing/2014/main" id="{A0CD10E8-B438-5C49-CDAE-DB25721F06AC}"/>
              </a:ext>
            </a:extLst>
          </xdr:cNvPr>
          <xdr:cNvSpPr/>
        </xdr:nvSpPr>
        <xdr:spPr>
          <a:xfrm>
            <a:off x="8420100" y="2908300"/>
            <a:ext cx="313763" cy="122330"/>
          </a:xfrm>
          <a:prstGeom prst="roundRect">
            <a:avLst>
              <a:gd name="adj" fmla="val 50000"/>
            </a:avLst>
          </a:prstGeom>
          <a:solidFill>
            <a:srgbClr val="4E94B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16" name="Oval 48">
            <a:extLst>
              <a:ext uri="{FF2B5EF4-FFF2-40B4-BE49-F238E27FC236}">
                <a16:creationId xmlns:a16="http://schemas.microsoft.com/office/drawing/2014/main" id="{62690A1A-E118-ED37-C644-36489D0B7FF0}"/>
              </a:ext>
            </a:extLst>
          </xdr:cNvPr>
          <xdr:cNvSpPr/>
        </xdr:nvSpPr>
        <xdr:spPr>
          <a:xfrm>
            <a:off x="8455958" y="2938509"/>
            <a:ext cx="69440" cy="60915"/>
          </a:xfrm>
          <a:prstGeom prst="ellipse">
            <a:avLst/>
          </a:prstGeom>
          <a:solidFill>
            <a:srgbClr val="FFFFFF"/>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8</xdr:col>
      <xdr:colOff>358274</xdr:colOff>
      <xdr:row>13</xdr:row>
      <xdr:rowOff>65605</xdr:rowOff>
    </xdr:from>
    <xdr:to>
      <xdr:col>8</xdr:col>
      <xdr:colOff>673942</xdr:colOff>
      <xdr:row>13</xdr:row>
      <xdr:rowOff>212700</xdr:rowOff>
    </xdr:to>
    <xdr:grpSp>
      <xdr:nvGrpSpPr>
        <xdr:cNvPr id="17" name="Agrupar 90">
          <a:extLst>
            <a:ext uri="{FF2B5EF4-FFF2-40B4-BE49-F238E27FC236}">
              <a16:creationId xmlns:a16="http://schemas.microsoft.com/office/drawing/2014/main" id="{3DA13A83-E8F9-4EA8-9447-90C21ADFB6E6}"/>
            </a:ext>
          </a:extLst>
        </xdr:cNvPr>
        <xdr:cNvGrpSpPr/>
      </xdr:nvGrpSpPr>
      <xdr:grpSpPr>
        <a:xfrm>
          <a:off x="8032249" y="2297630"/>
          <a:ext cx="322018" cy="143920"/>
          <a:chOff x="8420100" y="2908300"/>
          <a:chExt cx="313763" cy="122330"/>
        </a:xfrm>
      </xdr:grpSpPr>
      <xdr:sp macro="" textlink="">
        <xdr:nvSpPr>
          <xdr:cNvPr id="18" name="Rectangle: Rounded Corners 47">
            <a:extLst>
              <a:ext uri="{FF2B5EF4-FFF2-40B4-BE49-F238E27FC236}">
                <a16:creationId xmlns:a16="http://schemas.microsoft.com/office/drawing/2014/main" id="{912C58DB-6080-BB5E-30C4-E7D2D507F277}"/>
              </a:ext>
            </a:extLst>
          </xdr:cNvPr>
          <xdr:cNvSpPr/>
        </xdr:nvSpPr>
        <xdr:spPr>
          <a:xfrm>
            <a:off x="8420100" y="2908300"/>
            <a:ext cx="313763" cy="122330"/>
          </a:xfrm>
          <a:prstGeom prst="roundRect">
            <a:avLst>
              <a:gd name="adj" fmla="val 50000"/>
            </a:avLst>
          </a:prstGeom>
          <a:solidFill>
            <a:srgbClr val="4E94B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55" name="Oval 48">
            <a:extLst>
              <a:ext uri="{FF2B5EF4-FFF2-40B4-BE49-F238E27FC236}">
                <a16:creationId xmlns:a16="http://schemas.microsoft.com/office/drawing/2014/main" id="{27C271AE-5B31-1CED-80AF-8243967542FF}"/>
              </a:ext>
            </a:extLst>
          </xdr:cNvPr>
          <xdr:cNvSpPr/>
        </xdr:nvSpPr>
        <xdr:spPr>
          <a:xfrm>
            <a:off x="8455958" y="2938509"/>
            <a:ext cx="69440" cy="60915"/>
          </a:xfrm>
          <a:prstGeom prst="ellipse">
            <a:avLst/>
          </a:prstGeom>
          <a:solidFill>
            <a:srgbClr val="FFFFFF"/>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8</xdr:col>
      <xdr:colOff>358274</xdr:colOff>
      <xdr:row>14</xdr:row>
      <xdr:rowOff>65605</xdr:rowOff>
    </xdr:from>
    <xdr:to>
      <xdr:col>8</xdr:col>
      <xdr:colOff>673942</xdr:colOff>
      <xdr:row>14</xdr:row>
      <xdr:rowOff>212700</xdr:rowOff>
    </xdr:to>
    <xdr:grpSp>
      <xdr:nvGrpSpPr>
        <xdr:cNvPr id="56" name="Agrupar 98">
          <a:extLst>
            <a:ext uri="{FF2B5EF4-FFF2-40B4-BE49-F238E27FC236}">
              <a16:creationId xmlns:a16="http://schemas.microsoft.com/office/drawing/2014/main" id="{74730EFA-1DD3-4FC0-B040-4B9FD142B5CB}"/>
            </a:ext>
          </a:extLst>
        </xdr:cNvPr>
        <xdr:cNvGrpSpPr/>
      </xdr:nvGrpSpPr>
      <xdr:grpSpPr>
        <a:xfrm>
          <a:off x="8032249" y="2554805"/>
          <a:ext cx="322018" cy="143920"/>
          <a:chOff x="8420100" y="2908300"/>
          <a:chExt cx="313763" cy="122330"/>
        </a:xfrm>
      </xdr:grpSpPr>
      <xdr:sp macro="" textlink="">
        <xdr:nvSpPr>
          <xdr:cNvPr id="57" name="Rectangle: Rounded Corners 47">
            <a:extLst>
              <a:ext uri="{FF2B5EF4-FFF2-40B4-BE49-F238E27FC236}">
                <a16:creationId xmlns:a16="http://schemas.microsoft.com/office/drawing/2014/main" id="{D8F31AC1-9E4E-CA88-ADDD-3284492C6702}"/>
              </a:ext>
            </a:extLst>
          </xdr:cNvPr>
          <xdr:cNvSpPr/>
        </xdr:nvSpPr>
        <xdr:spPr>
          <a:xfrm>
            <a:off x="8420100" y="2908300"/>
            <a:ext cx="313763" cy="122330"/>
          </a:xfrm>
          <a:prstGeom prst="roundRect">
            <a:avLst>
              <a:gd name="adj" fmla="val 50000"/>
            </a:avLst>
          </a:prstGeom>
          <a:solidFill>
            <a:srgbClr val="4E94B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58" name="Oval 48">
            <a:extLst>
              <a:ext uri="{FF2B5EF4-FFF2-40B4-BE49-F238E27FC236}">
                <a16:creationId xmlns:a16="http://schemas.microsoft.com/office/drawing/2014/main" id="{08AFCBEC-A546-C14E-D616-F7DE9C559769}"/>
              </a:ext>
            </a:extLst>
          </xdr:cNvPr>
          <xdr:cNvSpPr/>
        </xdr:nvSpPr>
        <xdr:spPr>
          <a:xfrm>
            <a:off x="8455958" y="2938509"/>
            <a:ext cx="69440" cy="60915"/>
          </a:xfrm>
          <a:prstGeom prst="ellipse">
            <a:avLst/>
          </a:prstGeom>
          <a:solidFill>
            <a:srgbClr val="FFFFFF"/>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twoCellAnchor>
    <xdr:from>
      <xdr:col>8</xdr:col>
      <xdr:colOff>361616</xdr:colOff>
      <xdr:row>15</xdr:row>
      <xdr:rowOff>57951</xdr:rowOff>
    </xdr:from>
    <xdr:to>
      <xdr:col>8</xdr:col>
      <xdr:colOff>677284</xdr:colOff>
      <xdr:row>15</xdr:row>
      <xdr:rowOff>197426</xdr:rowOff>
    </xdr:to>
    <xdr:grpSp>
      <xdr:nvGrpSpPr>
        <xdr:cNvPr id="59" name="Agrupar 111">
          <a:extLst>
            <a:ext uri="{FF2B5EF4-FFF2-40B4-BE49-F238E27FC236}">
              <a16:creationId xmlns:a16="http://schemas.microsoft.com/office/drawing/2014/main" id="{91723391-BFB4-4374-A184-F885B66FCCD4}"/>
            </a:ext>
          </a:extLst>
        </xdr:cNvPr>
        <xdr:cNvGrpSpPr/>
      </xdr:nvGrpSpPr>
      <xdr:grpSpPr>
        <a:xfrm>
          <a:off x="8038766" y="2801151"/>
          <a:ext cx="312493" cy="142650"/>
          <a:chOff x="8420100" y="2908300"/>
          <a:chExt cx="313763" cy="122330"/>
        </a:xfrm>
      </xdr:grpSpPr>
      <xdr:sp macro="" textlink="">
        <xdr:nvSpPr>
          <xdr:cNvPr id="66" name="Rectangle: Rounded Corners 47">
            <a:extLst>
              <a:ext uri="{FF2B5EF4-FFF2-40B4-BE49-F238E27FC236}">
                <a16:creationId xmlns:a16="http://schemas.microsoft.com/office/drawing/2014/main" id="{A13E4982-E47C-F2B5-4944-A611C01C3BE5}"/>
              </a:ext>
            </a:extLst>
          </xdr:cNvPr>
          <xdr:cNvSpPr/>
        </xdr:nvSpPr>
        <xdr:spPr>
          <a:xfrm>
            <a:off x="8420100" y="2908300"/>
            <a:ext cx="313763" cy="122330"/>
          </a:xfrm>
          <a:prstGeom prst="roundRect">
            <a:avLst>
              <a:gd name="adj" fmla="val 50000"/>
            </a:avLst>
          </a:prstGeom>
          <a:solidFill>
            <a:srgbClr val="4E94B1"/>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sp macro="" textlink="">
        <xdr:nvSpPr>
          <xdr:cNvPr id="67" name="Oval 48">
            <a:extLst>
              <a:ext uri="{FF2B5EF4-FFF2-40B4-BE49-F238E27FC236}">
                <a16:creationId xmlns:a16="http://schemas.microsoft.com/office/drawing/2014/main" id="{AA90D164-C5A8-FE94-9C9F-E3BCEA168504}"/>
              </a:ext>
            </a:extLst>
          </xdr:cNvPr>
          <xdr:cNvSpPr/>
        </xdr:nvSpPr>
        <xdr:spPr>
          <a:xfrm>
            <a:off x="8455958" y="2938509"/>
            <a:ext cx="69440" cy="60915"/>
          </a:xfrm>
          <a:prstGeom prst="ellipse">
            <a:avLst/>
          </a:prstGeom>
          <a:solidFill>
            <a:srgbClr val="FFFFFF"/>
          </a:solidFill>
          <a:ln>
            <a:solidFill>
              <a:schemeClr val="bg1"/>
            </a:solidFill>
            <a:tailEnd type="arrow"/>
          </a:ln>
        </xdr:spPr>
        <xdr: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xdr:style>
        <xdr:txBody>
          <a:bodyPr rtlCol="0" anchor="ctr"/>
          <a:lstStyle/>
          <a:p>
            <a:pPr algn="l"/>
            <a:endParaRPr lang="en-US" sz="1100"/>
          </a:p>
        </xdr:txBody>
      </xdr:sp>
    </xdr:grpSp>
    <xdr:clientData/>
  </xdr:twoCellAnchor>
</xdr:wsDr>
</file>

<file path=xl/drawings/drawing2.xml><?xml version="1.0" encoding="utf-8"?>
<xdr:wsDr xmlns:xdr="http://schemas.openxmlformats.org/drawingml/2006/spreadsheetDrawing" xmlns:a="http://schemas.openxmlformats.org/drawingml/2006/main">
  <xdr:twoCellAnchor>
    <xdr:from>
      <xdr:col>0</xdr:col>
      <xdr:colOff>219076</xdr:colOff>
      <xdr:row>1</xdr:row>
      <xdr:rowOff>239485</xdr:rowOff>
    </xdr:from>
    <xdr:to>
      <xdr:col>0</xdr:col>
      <xdr:colOff>219076</xdr:colOff>
      <xdr:row>32</xdr:row>
      <xdr:rowOff>1389</xdr:rowOff>
    </xdr:to>
    <xdr:cxnSp macro="">
      <xdr:nvCxnSpPr>
        <xdr:cNvPr id="2" name="Straight Connector 69">
          <a:extLst>
            <a:ext uri="{FF2B5EF4-FFF2-40B4-BE49-F238E27FC236}">
              <a16:creationId xmlns:a16="http://schemas.microsoft.com/office/drawing/2014/main" id="{AE115BB5-394C-460E-AFF7-4D669B3C16DB}"/>
            </a:ext>
          </a:extLst>
        </xdr:cNvPr>
        <xdr:cNvCxnSpPr/>
      </xdr:nvCxnSpPr>
      <xdr:spPr>
        <a:xfrm>
          <a:off x="219076" y="276120"/>
          <a:ext cx="0" cy="7272000"/>
        </a:xfrm>
        <a:prstGeom prst="line">
          <a:avLst/>
        </a:prstGeom>
        <a:ln w="19050">
          <a:solidFill>
            <a:schemeClr val="accent1"/>
          </a:solidFill>
        </a:ln>
      </xdr:spPr>
      <xdr:style>
        <a:lnRef idx="1">
          <a:schemeClr val="accent1"/>
        </a:lnRef>
        <a:fillRef idx="0">
          <a:schemeClr val="accent1"/>
        </a:fillRef>
        <a:effectRef idx="0">
          <a:schemeClr val="accent1"/>
        </a:effectRef>
        <a:fontRef idx="minor">
          <a:schemeClr val="tx1"/>
        </a:fontRef>
      </xdr:style>
    </xdr:cxnSp>
    <xdr:clientData/>
  </xdr:twoCellAnchor>
</xdr:wsDr>
</file>

<file path=xl/drawings/drawing3.xml><?xml version="1.0" encoding="utf-8"?>
<xdr:wsDr xmlns:xdr="http://schemas.openxmlformats.org/drawingml/2006/spreadsheetDrawing" xmlns:a="http://schemas.openxmlformats.org/drawingml/2006/main">
  <xdr:twoCellAnchor>
    <xdr:from>
      <xdr:col>4</xdr:col>
      <xdr:colOff>2246</xdr:colOff>
      <xdr:row>33</xdr:row>
      <xdr:rowOff>147274</xdr:rowOff>
    </xdr:from>
    <xdr:to>
      <xdr:col>4</xdr:col>
      <xdr:colOff>2246</xdr:colOff>
      <xdr:row>35</xdr:row>
      <xdr:rowOff>162706</xdr:rowOff>
    </xdr:to>
    <xdr:sp macro="" textlink="">
      <xdr:nvSpPr>
        <xdr:cNvPr id="2" name="CaixaDeTexto 1">
          <a:extLst>
            <a:ext uri="{FF2B5EF4-FFF2-40B4-BE49-F238E27FC236}">
              <a16:creationId xmlns:a16="http://schemas.microsoft.com/office/drawing/2014/main" id="{08E64429-4FA9-E641-AC9A-F3A0CF377A71}"/>
            </a:ext>
          </a:extLst>
        </xdr:cNvPr>
        <xdr:cNvSpPr txBox="1"/>
      </xdr:nvSpPr>
      <xdr:spPr>
        <a:xfrm>
          <a:off x="1781180" y="5815853"/>
          <a:ext cx="314876" cy="392206"/>
        </a:xfrm>
        <a:prstGeom prst="rect">
          <a:avLst/>
        </a:prstGeom>
        <a:noFill/>
        <a:ln w="9525" cmpd="sng">
          <a:noFill/>
        </a:ln>
      </xdr:spPr>
      <xdr:style>
        <a:lnRef idx="0">
          <a:scrgbClr r="0" g="0" b="0"/>
        </a:lnRef>
        <a:fillRef idx="0">
          <a:scrgbClr r="0" g="0" b="0"/>
        </a:fillRef>
        <a:effectRef idx="0">
          <a:scrgbClr r="0" g="0" b="0"/>
        </a:effectRef>
        <a:fontRef idx="minor">
          <a:schemeClr val="dk1"/>
        </a:fontRef>
      </xdr:style>
      <xdr:txBody>
        <a:bodyPr vertOverflow="clip" horzOverflow="clip" wrap="square" rtlCol="0" anchor="t"/>
        <a:lstStyle/>
        <a:p>
          <a:r>
            <a:rPr lang="pt-BR" sz="1000" baseline="0">
              <a:latin typeface="Arial" pitchFamily="34" charset="0"/>
              <a:cs typeface="Arial" pitchFamily="34" charset="0"/>
            </a:rPr>
            <a:t>*</a:t>
          </a:r>
        </a:p>
      </xdr:txBody>
    </xdr:sp>
    <xdr:clientData/>
  </xdr:twoCellAnchor>
</xdr:wsDr>
</file>

<file path=xl/theme/theme1.xml><?xml version="1.0" encoding="utf-8"?>
<a:theme xmlns:a="http://schemas.openxmlformats.org/drawingml/2006/main" name="Apresentação">
  <a:themeElements>
    <a:clrScheme name="Corporate">
      <a:dk1>
        <a:sysClr val="windowText" lastClr="000000"/>
      </a:dk1>
      <a:lt1>
        <a:sysClr val="window" lastClr="FFFFFF"/>
      </a:lt1>
      <a:dk2>
        <a:srgbClr val="C3DEE7"/>
      </a:dk2>
      <a:lt2>
        <a:srgbClr val="9BC3D3"/>
      </a:lt2>
      <a:accent1>
        <a:srgbClr val="EC0000"/>
      </a:accent1>
      <a:accent2>
        <a:srgbClr val="990000"/>
      </a:accent2>
      <a:accent3>
        <a:srgbClr val="FFCC33"/>
      </a:accent3>
      <a:accent4>
        <a:srgbClr val="9E3667"/>
      </a:accent4>
      <a:accent5>
        <a:srgbClr val="1BB3BC"/>
      </a:accent5>
      <a:accent6>
        <a:srgbClr val="63BA68"/>
      </a:accent6>
      <a:hlink>
        <a:srgbClr val="0000FF"/>
      </a:hlink>
      <a:folHlink>
        <a:srgbClr val="0000FF"/>
      </a:folHlink>
    </a:clrScheme>
    <a:fontScheme name="Custom 1">
      <a:majorFont>
        <a:latin typeface="Santander Headline"/>
        <a:ea typeface=""/>
        <a:cs typeface=""/>
      </a:majorFont>
      <a:minorFont>
        <a:latin typeface="Santander Text"/>
        <a:ea typeface=""/>
        <a:cs typeface=""/>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spDef>
      <a:spPr>
        <a:noFill/>
        <a:ln>
          <a:solidFill>
            <a:srgbClr val="507F92"/>
          </a:solidFill>
          <a:tailEnd type="arrow"/>
        </a:ln>
      </a:spPr>
      <a:bodyPr/>
      <a:lstStyle/>
      <a:style>
        <a:lnRef idx="1">
          <a:schemeClr val="accent1">
            <a:hueOff val="0"/>
            <a:satOff val="0"/>
            <a:lumOff val="0"/>
            <a:alphaOff val="0"/>
          </a:schemeClr>
        </a:lnRef>
        <a:fillRef idx="0">
          <a:scrgbClr r="0" g="0" b="0"/>
        </a:fillRef>
        <a:effectRef idx="0">
          <a:schemeClr val="accent1">
            <a:hueOff val="0"/>
            <a:satOff val="0"/>
            <a:lumOff val="0"/>
            <a:alphaOff val="0"/>
          </a:schemeClr>
        </a:effectRef>
        <a:fontRef idx="minor">
          <a:schemeClr val="tx1">
            <a:hueOff val="0"/>
            <a:satOff val="0"/>
            <a:lumOff val="0"/>
            <a:alphaOff val="0"/>
          </a:schemeClr>
        </a:fontRef>
      </a:style>
    </a:spDef>
    <a:txDef>
      <a:spPr>
        <a:noFill/>
      </a:spPr>
      <a:bodyPr vert="horz" rtlCol="0">
        <a:spAutoFit/>
      </a:bodyPr>
      <a:lstStyle>
        <a:defPPr algn="l">
          <a:defRPr smtClean="0"/>
        </a:defPPr>
      </a:lstStyle>
    </a:txDef>
  </a:objectDefaults>
  <a:extraClrSchemeLst/>
  <a:extLst>
    <a:ext uri="{05A4C25C-085E-4340-85A3-A5531E510DB2}">
      <thm15:themeFamily xmlns:thm15="http://schemas.microsoft.com/office/thememl/2012/main" name="Apresentação" id="{1647C7EF-9184-4955-8BF0-89174234B8D7}" vid="{9FC61034-B042-4989-AD86-A8BA82D0BE9B}"/>
    </a:ext>
  </a:extLst>
</a:theme>
</file>

<file path=xl/worksheets/_rels/sheet1.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1.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2.xml.rels><?xml version="1.0" encoding="UTF-8" standalone="yes"?>
<Relationships xmlns="http://schemas.openxmlformats.org/package/2006/relationships"><Relationship Id="rId1" Type="http://schemas.openxmlformats.org/officeDocument/2006/relationships/printerSettings" Target="../printerSettings/printerSettings4.bin"/></Relationships>
</file>

<file path=xl/worksheets/_rels/sheet33.xml.rels><?xml version="1.0" encoding="UTF-8" standalone="yes"?>
<Relationships xmlns="http://schemas.openxmlformats.org/package/2006/relationships"><Relationship Id="rId2" Type="http://schemas.openxmlformats.org/officeDocument/2006/relationships/drawing" Target="../drawings/drawing3.xml"/><Relationship Id="rId1" Type="http://schemas.openxmlformats.org/officeDocument/2006/relationships/printerSettings" Target="../printerSettings/printerSettings5.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_rels/sheet35.xml.rels><?xml version="1.0" encoding="UTF-8" standalone="yes"?>
<Relationships xmlns="http://schemas.openxmlformats.org/package/2006/relationships"><Relationship Id="rId1" Type="http://schemas.openxmlformats.org/officeDocument/2006/relationships/printerSettings" Target="../printerSettings/printerSettings7.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8.bin"/></Relationships>
</file>

<file path=xl/worksheets/_rels/sheet37.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_rels/sheet38.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41.xml.rels><?xml version="1.0" encoding="UTF-8" standalone="yes"?>
<Relationships xmlns="http://schemas.openxmlformats.org/package/2006/relationships"><Relationship Id="rId1" Type="http://schemas.openxmlformats.org/officeDocument/2006/relationships/printerSettings" Target="../printerSettings/printerSettings13.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15.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45.xml.rels><?xml version="1.0" encoding="UTF-8" standalone="yes"?>
<Relationships xmlns="http://schemas.openxmlformats.org/package/2006/relationships"><Relationship Id="rId1" Type="http://schemas.openxmlformats.org/officeDocument/2006/relationships/printerSettings" Target="../printerSettings/printerSettings17.bin"/></Relationships>
</file>

<file path=xl/worksheets/_rels/sheet46.xml.rels><?xml version="1.0" encoding="UTF-8" standalone="yes"?>
<Relationships xmlns="http://schemas.openxmlformats.org/package/2006/relationships"><Relationship Id="rId1" Type="http://schemas.openxmlformats.org/officeDocument/2006/relationships/printerSettings" Target="../printerSettings/printerSettings18.bin"/></Relationships>
</file>

<file path=xl/worksheets/_rels/sheet47.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48.xml.rels><?xml version="1.0" encoding="UTF-8" standalone="yes"?>
<Relationships xmlns="http://schemas.openxmlformats.org/package/2006/relationships"><Relationship Id="rId1" Type="http://schemas.openxmlformats.org/officeDocument/2006/relationships/printerSettings" Target="../printerSettings/printerSettings20.bin"/></Relationships>
</file>

<file path=xl/worksheets/_rels/sheet49.xml.rels><?xml version="1.0" encoding="UTF-8" standalone="yes"?>
<Relationships xmlns="http://schemas.openxmlformats.org/package/2006/relationships"><Relationship Id="rId1" Type="http://schemas.openxmlformats.org/officeDocument/2006/relationships/printerSettings" Target="../printerSettings/printerSettings21.bin"/></Relationships>
</file>

<file path=xl/worksheets/_rels/sheet50.xml.rels><?xml version="1.0" encoding="UTF-8" standalone="yes"?>
<Relationships xmlns="http://schemas.openxmlformats.org/package/2006/relationships"><Relationship Id="rId1" Type="http://schemas.openxmlformats.org/officeDocument/2006/relationships/printerSettings" Target="../printerSettings/printerSettings22.bin"/></Relationships>
</file>

<file path=xl/worksheets/_rels/sheet51.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52.xml.rels><?xml version="1.0" encoding="UTF-8" standalone="yes"?>
<Relationships xmlns="http://schemas.openxmlformats.org/package/2006/relationships"><Relationship Id="rId1" Type="http://schemas.openxmlformats.org/officeDocument/2006/relationships/printerSettings" Target="../printerSettings/printerSettings24.bin"/></Relationships>
</file>

<file path=xl/worksheets/_rels/sheet53.xml.rels><?xml version="1.0" encoding="UTF-8" standalone="yes"?>
<Relationships xmlns="http://schemas.openxmlformats.org/package/2006/relationships"><Relationship Id="rId1" Type="http://schemas.openxmlformats.org/officeDocument/2006/relationships/printerSettings" Target="../printerSettings/printerSettings25.bin"/></Relationships>
</file>

<file path=xl/worksheets/_rels/sheet54.xml.rels><?xml version="1.0" encoding="UTF-8" standalone="yes"?>
<Relationships xmlns="http://schemas.openxmlformats.org/package/2006/relationships"><Relationship Id="rId1" Type="http://schemas.openxmlformats.org/officeDocument/2006/relationships/printerSettings" Target="../printerSettings/printerSettings26.bin"/></Relationships>
</file>

<file path=xl/worksheets/_rels/sheet55.xml.rels><?xml version="1.0" encoding="UTF-8" standalone="yes"?>
<Relationships xmlns="http://schemas.openxmlformats.org/package/2006/relationships"><Relationship Id="rId1" Type="http://schemas.openxmlformats.org/officeDocument/2006/relationships/printerSettings" Target="../printerSettings/printerSettings27.bin"/></Relationships>
</file>

<file path=xl/worksheets/_rels/sheet56.xml.rels><?xml version="1.0" encoding="UTF-8" standalone="yes"?>
<Relationships xmlns="http://schemas.openxmlformats.org/package/2006/relationships"><Relationship Id="rId1" Type="http://schemas.openxmlformats.org/officeDocument/2006/relationships/printerSettings" Target="../printerSettings/printerSettings28.bin"/></Relationships>
</file>

<file path=xl/worksheets/_rels/sheet57.xml.rels><?xml version="1.0" encoding="UTF-8" standalone="yes"?>
<Relationships xmlns="http://schemas.openxmlformats.org/package/2006/relationships"><Relationship Id="rId1" Type="http://schemas.openxmlformats.org/officeDocument/2006/relationships/printerSettings" Target="../printerSettings/printerSettings2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8A2E6-F6E4-4C46-88B1-A03593FEB9C0}">
  <sheetPr codeName="Planilha2"/>
  <dimension ref="A1:T83"/>
  <sheetViews>
    <sheetView showGridLines="0" tabSelected="1" zoomScaleNormal="100" zoomScaleSheetLayoutView="90" workbookViewId="0">
      <selection activeCell="H16" sqref="H16"/>
    </sheetView>
  </sheetViews>
  <sheetFormatPr defaultColWidth="8.83203125" defaultRowHeight="0" customHeight="1" zeroHeight="1"/>
  <cols>
    <col min="1" max="1" width="1.33203125" style="370" customWidth="1"/>
    <col min="2" max="2" width="10.83203125" style="370" customWidth="1"/>
    <col min="3" max="3" width="10.58203125" style="370" customWidth="1"/>
    <col min="4" max="4" width="11.5" style="370" customWidth="1"/>
    <col min="5" max="5" width="2.08203125" style="370" customWidth="1"/>
    <col min="6" max="6" width="16.5" style="370" customWidth="1"/>
    <col min="7" max="7" width="10.83203125" style="370" customWidth="1"/>
    <col min="8" max="8" width="36.83203125" style="370" customWidth="1"/>
    <col min="9" max="9" width="10.08203125" style="370" customWidth="1"/>
    <col min="10" max="10" width="11.83203125" style="482" customWidth="1"/>
    <col min="11" max="11" width="10.83203125" style="370" customWidth="1"/>
    <col min="12" max="12" width="2.08203125" style="370" customWidth="1"/>
    <col min="13" max="13" width="10.5" style="370" customWidth="1"/>
    <col min="14" max="14" width="1.33203125" style="482" customWidth="1"/>
    <col min="15" max="15" width="3.33203125" style="370" customWidth="1"/>
    <col min="16" max="16" width="1.33203125" style="370" customWidth="1"/>
    <col min="17" max="17" width="71.5" style="370" customWidth="1"/>
    <col min="18" max="20" width="9" style="370" customWidth="1"/>
    <col min="21" max="16384" width="8.83203125" style="370"/>
  </cols>
  <sheetData>
    <row r="1" spans="1:20" ht="5.5" customHeight="1"/>
    <row r="2" spans="1:20" s="477" customFormat="1" ht="6" customHeight="1">
      <c r="J2" s="483"/>
      <c r="N2" s="483"/>
      <c r="T2" s="479"/>
    </row>
    <row r="3" spans="1:20" s="477" customFormat="1" ht="18.649999999999999" customHeight="1">
      <c r="F3" s="480" t="s">
        <v>1053</v>
      </c>
      <c r="J3" s="483"/>
      <c r="M3" s="480"/>
      <c r="N3" s="483"/>
    </row>
    <row r="4" spans="1:20" s="477" customFormat="1" ht="18.649999999999999" customHeight="1">
      <c r="F4" s="478" t="s">
        <v>0</v>
      </c>
      <c r="J4" s="483"/>
      <c r="M4" s="478"/>
      <c r="N4" s="483"/>
    </row>
    <row r="5" spans="1:20" s="477" customFormat="1" ht="6" customHeight="1">
      <c r="J5" s="483"/>
      <c r="N5" s="483"/>
      <c r="T5" s="479"/>
    </row>
    <row r="6" spans="1:20" ht="13.75" customHeight="1">
      <c r="T6" s="372"/>
    </row>
    <row r="7" spans="1:20" ht="22" hidden="1">
      <c r="B7" s="485" t="s">
        <v>1</v>
      </c>
      <c r="T7" s="372"/>
    </row>
    <row r="8" spans="1:20" ht="10.75" customHeight="1">
      <c r="B8" s="378"/>
      <c r="I8" s="378"/>
      <c r="T8" s="372"/>
    </row>
    <row r="9" spans="1:20" s="373" customFormat="1" ht="20.5" customHeight="1">
      <c r="A9" s="481"/>
      <c r="B9" s="744" t="s">
        <v>2</v>
      </c>
      <c r="C9" s="744"/>
      <c r="I9" s="747" t="s">
        <v>1055</v>
      </c>
      <c r="J9" s="747"/>
      <c r="K9" s="747"/>
      <c r="L9" s="747"/>
      <c r="M9" s="747"/>
      <c r="N9" s="747"/>
      <c r="Q9" s="364"/>
      <c r="S9" s="372"/>
    </row>
    <row r="10" spans="1:20" s="373" customFormat="1" ht="12" customHeight="1">
      <c r="N10" s="471"/>
      <c r="P10" s="472"/>
      <c r="Q10" s="364"/>
      <c r="S10" s="372"/>
    </row>
    <row r="11" spans="1:20" s="373" customFormat="1" ht="24">
      <c r="C11" s="588" t="s">
        <v>3</v>
      </c>
      <c r="H11" s="589" t="s">
        <v>4</v>
      </c>
      <c r="J11" s="471"/>
      <c r="N11" s="471"/>
      <c r="P11" s="472"/>
      <c r="Q11" s="364"/>
      <c r="S11" s="372"/>
    </row>
    <row r="12" spans="1:20" s="373" customFormat="1" ht="20.149999999999999" customHeight="1">
      <c r="B12" s="377"/>
      <c r="C12" s="745" t="s">
        <v>5</v>
      </c>
      <c r="D12" s="745"/>
      <c r="E12" s="745"/>
      <c r="F12" s="745"/>
      <c r="G12" s="377"/>
      <c r="H12" s="517" t="s">
        <v>6</v>
      </c>
      <c r="J12" s="745" t="s">
        <v>8</v>
      </c>
      <c r="K12" s="745"/>
      <c r="L12" s="745"/>
      <c r="M12" s="745"/>
      <c r="S12" s="372"/>
    </row>
    <row r="13" spans="1:20" s="373" customFormat="1" ht="20.149999999999999" customHeight="1">
      <c r="B13" s="377"/>
      <c r="C13" s="745" t="s">
        <v>7</v>
      </c>
      <c r="D13" s="745"/>
      <c r="E13" s="745"/>
      <c r="F13" s="745"/>
      <c r="G13" s="377"/>
      <c r="H13" s="517" t="s">
        <v>8</v>
      </c>
      <c r="I13" s="368"/>
      <c r="J13" s="745" t="s">
        <v>20</v>
      </c>
      <c r="K13" s="745"/>
      <c r="L13" s="745"/>
      <c r="M13" s="745"/>
      <c r="S13" s="372"/>
    </row>
    <row r="14" spans="1:20" s="373" customFormat="1" ht="20.149999999999999" customHeight="1">
      <c r="B14" s="377"/>
      <c r="C14" s="745" t="s">
        <v>9</v>
      </c>
      <c r="D14" s="745"/>
      <c r="E14" s="745"/>
      <c r="F14" s="745"/>
      <c r="G14" s="377"/>
      <c r="H14" s="517" t="s">
        <v>10</v>
      </c>
      <c r="I14" s="368"/>
      <c r="J14" s="745" t="s">
        <v>7</v>
      </c>
      <c r="K14" s="745"/>
      <c r="L14" s="745"/>
      <c r="M14" s="745"/>
      <c r="N14"/>
      <c r="O14" s="370"/>
      <c r="S14" s="372"/>
    </row>
    <row r="15" spans="1:20" s="373" customFormat="1" ht="20.149999999999999" customHeight="1">
      <c r="B15" s="377"/>
      <c r="C15" s="745" t="s">
        <v>11</v>
      </c>
      <c r="D15" s="745"/>
      <c r="E15" s="745"/>
      <c r="F15" s="745"/>
      <c r="G15" s="377"/>
      <c r="H15" s="517" t="s">
        <v>12</v>
      </c>
      <c r="I15" s="368"/>
      <c r="J15" s="745" t="s">
        <v>22</v>
      </c>
      <c r="K15" s="745"/>
      <c r="L15" s="745"/>
      <c r="M15" s="745"/>
      <c r="N15" s="484"/>
      <c r="O15" s="366"/>
      <c r="S15" s="372"/>
    </row>
    <row r="16" spans="1:20" s="373" customFormat="1" ht="20.149999999999999" customHeight="1">
      <c r="B16" s="377"/>
      <c r="C16" s="745" t="s">
        <v>13</v>
      </c>
      <c r="D16" s="745"/>
      <c r="E16" s="745"/>
      <c r="F16" s="745"/>
      <c r="G16" s="377"/>
      <c r="H16" s="517" t="s">
        <v>14</v>
      </c>
      <c r="I16" s="368"/>
      <c r="J16" s="745" t="s">
        <v>5</v>
      </c>
      <c r="K16" s="745"/>
      <c r="L16" s="745"/>
      <c r="M16" s="745"/>
      <c r="N16" s="473"/>
      <c r="O16" s="369"/>
      <c r="S16" s="372"/>
    </row>
    <row r="17" spans="2:20" s="373" customFormat="1" ht="20.149999999999999" customHeight="1">
      <c r="B17" s="377"/>
      <c r="C17" s="746" t="s">
        <v>15</v>
      </c>
      <c r="D17" s="746"/>
      <c r="E17" s="746"/>
      <c r="F17" s="746"/>
      <c r="G17" s="377"/>
      <c r="H17" s="517" t="s">
        <v>16</v>
      </c>
      <c r="I17" s="365"/>
      <c r="J17" s="473"/>
      <c r="K17" s="474"/>
      <c r="L17" s="367"/>
      <c r="M17" s="367"/>
      <c r="N17" s="484"/>
      <c r="O17" s="366"/>
      <c r="S17" s="372"/>
    </row>
    <row r="18" spans="2:20" s="373" customFormat="1" ht="20.149999999999999" customHeight="1">
      <c r="B18" s="377"/>
      <c r="C18" s="746" t="s">
        <v>17</v>
      </c>
      <c r="D18" s="746"/>
      <c r="E18" s="746"/>
      <c r="F18" s="746"/>
      <c r="G18" s="377"/>
      <c r="H18" s="517" t="s">
        <v>18</v>
      </c>
      <c r="I18" s="377"/>
      <c r="J18" s="484"/>
      <c r="K18" s="381"/>
      <c r="L18" s="367"/>
      <c r="M18" s="367"/>
      <c r="N18" s="473"/>
      <c r="O18" s="366"/>
      <c r="S18" s="372"/>
    </row>
    <row r="19" spans="2:20" s="373" customFormat="1" ht="20.149999999999999" customHeight="1">
      <c r="B19" s="377"/>
      <c r="C19" s="745" t="s">
        <v>19</v>
      </c>
      <c r="D19" s="745"/>
      <c r="E19" s="745"/>
      <c r="F19" s="745"/>
      <c r="H19" s="745" t="s">
        <v>20</v>
      </c>
      <c r="I19" s="745"/>
      <c r="J19" s="745"/>
      <c r="K19" s="745"/>
      <c r="L19" s="367"/>
      <c r="M19" s="367"/>
      <c r="N19" s="473"/>
      <c r="O19" s="366"/>
      <c r="S19" s="372"/>
    </row>
    <row r="20" spans="2:20" s="373" customFormat="1" ht="20.149999999999999" customHeight="1">
      <c r="B20" s="377"/>
      <c r="C20" s="745" t="s">
        <v>21</v>
      </c>
      <c r="D20" s="745"/>
      <c r="E20" s="745"/>
      <c r="F20" s="745"/>
      <c r="G20" s="377"/>
      <c r="H20" s="745" t="s">
        <v>22</v>
      </c>
      <c r="I20" s="745"/>
      <c r="J20" s="745"/>
      <c r="K20" s="745"/>
      <c r="L20" s="367"/>
      <c r="M20" s="367"/>
      <c r="N20" s="473"/>
      <c r="O20" s="366"/>
      <c r="S20" s="372"/>
    </row>
    <row r="21" spans="2:20" s="373" customFormat="1" ht="20.149999999999999" customHeight="1">
      <c r="B21" s="377"/>
      <c r="C21" s="745" t="s">
        <v>23</v>
      </c>
      <c r="D21" s="745"/>
      <c r="E21" s="745"/>
      <c r="F21" s="745"/>
      <c r="H21" s="745" t="s">
        <v>24</v>
      </c>
      <c r="I21" s="745"/>
      <c r="J21" s="745"/>
      <c r="K21" s="745"/>
      <c r="L21" s="367"/>
      <c r="M21" s="367"/>
      <c r="N21" s="473"/>
      <c r="O21" s="366"/>
      <c r="S21" s="372"/>
    </row>
    <row r="22" spans="2:20" s="373" customFormat="1" ht="20.149999999999999" customHeight="1">
      <c r="B22" s="377"/>
      <c r="C22" s="745"/>
      <c r="D22" s="745"/>
      <c r="E22" s="745"/>
      <c r="F22" s="745"/>
      <c r="K22" s="381"/>
      <c r="L22" s="367"/>
      <c r="M22" s="367"/>
      <c r="N22" s="473"/>
      <c r="O22" s="366"/>
      <c r="S22" s="372"/>
    </row>
    <row r="23" spans="2:20" s="373" customFormat="1" ht="20.149999999999999" customHeight="1">
      <c r="B23" s="377"/>
      <c r="G23" s="367"/>
      <c r="H23" s="574" t="s">
        <v>25</v>
      </c>
      <c r="I23" s="574"/>
      <c r="J23" s="574"/>
      <c r="K23" s="574"/>
      <c r="L23" s="367"/>
      <c r="M23" s="367"/>
      <c r="N23" s="473"/>
      <c r="O23" s="366"/>
      <c r="S23" s="372"/>
    </row>
    <row r="24" spans="2:20" s="373" customFormat="1" ht="20.149999999999999" customHeight="1">
      <c r="B24" s="377"/>
      <c r="C24" s="589" t="s">
        <v>26</v>
      </c>
      <c r="G24" s="377"/>
      <c r="K24" s="381"/>
      <c r="L24" s="367"/>
      <c r="M24" s="367"/>
      <c r="N24" s="473"/>
      <c r="O24" s="366"/>
      <c r="S24" s="372"/>
    </row>
    <row r="25" spans="2:20" s="373" customFormat="1" ht="20.149999999999999" customHeight="1">
      <c r="B25" s="377"/>
      <c r="C25" s="517" t="s">
        <v>27</v>
      </c>
      <c r="G25" s="377"/>
      <c r="K25" s="381"/>
      <c r="L25" s="367"/>
      <c r="M25" s="367"/>
      <c r="N25" s="473"/>
      <c r="O25" s="366"/>
      <c r="S25" s="372"/>
    </row>
    <row r="26" spans="2:20" s="373" customFormat="1" ht="20.149999999999999" customHeight="1">
      <c r="B26" s="377"/>
      <c r="C26" s="517" t="s">
        <v>28</v>
      </c>
      <c r="G26" s="574"/>
      <c r="K26" s="381"/>
      <c r="L26" s="367"/>
      <c r="M26" s="367"/>
      <c r="N26" s="473"/>
      <c r="O26" s="366"/>
      <c r="S26" s="372"/>
    </row>
    <row r="27" spans="2:20" s="373" customFormat="1" ht="20.149999999999999" customHeight="1">
      <c r="B27" s="370"/>
      <c r="C27" s="517" t="s">
        <v>29</v>
      </c>
      <c r="N27" s="473"/>
      <c r="O27" s="366"/>
      <c r="S27" s="372"/>
    </row>
    <row r="28" spans="2:20" s="373" customFormat="1" ht="20.149999999999999" customHeight="1">
      <c r="C28" s="517" t="s">
        <v>30</v>
      </c>
      <c r="I28" s="377"/>
      <c r="J28" s="473"/>
      <c r="K28" s="475"/>
      <c r="N28" s="473"/>
      <c r="O28" s="369"/>
      <c r="S28" s="372"/>
    </row>
    <row r="29" spans="2:20" s="373" customFormat="1" ht="20.149999999999999" customHeight="1">
      <c r="B29" s="377"/>
      <c r="D29" s="540"/>
      <c r="E29" s="540"/>
      <c r="F29" s="540"/>
      <c r="I29" s="377"/>
      <c r="J29" s="473"/>
      <c r="K29" s="475"/>
      <c r="L29" s="367"/>
      <c r="M29" s="367"/>
      <c r="N29" s="484"/>
      <c r="O29" s="366"/>
      <c r="S29" s="372"/>
    </row>
    <row r="30" spans="2:20" ht="20.149999999999999" hidden="1" customHeight="1">
      <c r="B30" s="377"/>
      <c r="D30" s="517"/>
      <c r="E30" s="517"/>
      <c r="F30" s="517"/>
      <c r="I30" s="377"/>
      <c r="J30" s="473"/>
      <c r="K30" s="475"/>
      <c r="L30" s="367"/>
      <c r="M30" s="367"/>
      <c r="N30" s="473"/>
      <c r="O30" s="369"/>
      <c r="S30" s="372"/>
    </row>
    <row r="31" spans="2:20" ht="20.149999999999999" hidden="1" customHeight="1">
      <c r="B31" s="377"/>
      <c r="D31" s="517"/>
      <c r="E31" s="517"/>
      <c r="F31" s="517"/>
      <c r="I31" s="377"/>
      <c r="J31" s="473"/>
      <c r="K31" s="475"/>
      <c r="L31" s="367"/>
      <c r="M31" s="367"/>
      <c r="N31" s="484"/>
      <c r="O31" s="366"/>
      <c r="T31" s="372"/>
    </row>
    <row r="32" spans="2:20" ht="20.149999999999999" hidden="1" customHeight="1">
      <c r="B32" s="377"/>
      <c r="D32" s="517"/>
      <c r="E32" s="517"/>
      <c r="F32" s="517"/>
      <c r="I32" s="365"/>
      <c r="J32" s="473"/>
      <c r="K32" s="474"/>
      <c r="L32" s="367"/>
      <c r="M32" s="367"/>
      <c r="N32" s="473"/>
      <c r="O32" s="369"/>
      <c r="T32" s="372"/>
    </row>
    <row r="33" spans="2:20" ht="22.75" hidden="1" customHeight="1">
      <c r="C33" s="573"/>
      <c r="D33" s="573"/>
      <c r="E33" s="573"/>
      <c r="F33" s="573"/>
      <c r="I33" s="377"/>
      <c r="J33" s="484"/>
      <c r="K33" s="380"/>
      <c r="N33" s="484"/>
      <c r="O33" s="366"/>
      <c r="T33" s="372"/>
    </row>
    <row r="34" spans="2:20" ht="20.149999999999999" hidden="1" customHeight="1">
      <c r="B34" s="377"/>
      <c r="D34" s="517"/>
      <c r="E34" s="517"/>
      <c r="F34" s="517"/>
      <c r="I34" s="377"/>
      <c r="J34" s="473"/>
      <c r="K34" s="475"/>
      <c r="L34" s="367"/>
      <c r="M34" s="367"/>
      <c r="N34" s="473"/>
      <c r="O34" s="369"/>
      <c r="T34" s="372"/>
    </row>
    <row r="35" spans="2:20" ht="19" hidden="1" customHeight="1">
      <c r="I35" s="377"/>
      <c r="J35" s="473"/>
      <c r="K35" s="476"/>
      <c r="N35" s="484"/>
      <c r="O35" s="366"/>
      <c r="T35" s="372"/>
    </row>
    <row r="36" spans="2:20" ht="19" hidden="1" customHeight="1">
      <c r="J36" s="473"/>
      <c r="K36" s="476"/>
      <c r="N36" s="473"/>
      <c r="O36" s="369"/>
      <c r="T36" s="372"/>
    </row>
    <row r="37" spans="2:20" ht="19" hidden="1" customHeight="1">
      <c r="I37" s="365"/>
      <c r="J37" s="473"/>
      <c r="K37" s="474"/>
      <c r="L37" s="367"/>
      <c r="N37" s="484"/>
      <c r="O37" s="366"/>
      <c r="T37" s="372"/>
    </row>
    <row r="38" spans="2:20" ht="19" hidden="1" customHeight="1">
      <c r="I38" s="365"/>
      <c r="J38" s="484"/>
      <c r="K38" s="366"/>
      <c r="L38" s="367"/>
      <c r="M38" s="367"/>
      <c r="N38" s="473"/>
      <c r="O38" s="366"/>
      <c r="T38" s="372"/>
    </row>
    <row r="39" spans="2:20" ht="19" hidden="1" customHeight="1">
      <c r="I39" s="365"/>
      <c r="J39" s="473"/>
      <c r="K39" s="476"/>
      <c r="L39" s="367"/>
      <c r="M39" s="367"/>
      <c r="N39" s="473"/>
      <c r="O39" s="369"/>
      <c r="T39" s="372"/>
    </row>
    <row r="40" spans="2:20" ht="17.25" hidden="1" customHeight="1">
      <c r="D40" s="373"/>
      <c r="I40" s="365"/>
      <c r="J40" s="473"/>
      <c r="K40" s="474"/>
      <c r="T40" s="372"/>
    </row>
    <row r="41" spans="2:20" ht="20" hidden="1">
      <c r="J41" s="379"/>
      <c r="K41" s="366"/>
      <c r="T41" s="372"/>
    </row>
    <row r="42" spans="2:20" ht="20" hidden="1">
      <c r="T42" s="372"/>
    </row>
    <row r="43" spans="2:20" ht="20" hidden="1">
      <c r="D43" s="374"/>
      <c r="E43" s="374"/>
      <c r="F43" s="374"/>
      <c r="G43" s="374"/>
      <c r="H43" s="374"/>
      <c r="I43" s="374"/>
      <c r="L43" s="374"/>
      <c r="M43" s="374"/>
      <c r="N43" s="374"/>
      <c r="O43" s="374"/>
      <c r="T43" s="372"/>
    </row>
    <row r="44" spans="2:20" ht="20" hidden="1">
      <c r="T44" s="372"/>
    </row>
    <row r="45" spans="2:20" ht="20" hidden="1">
      <c r="T45" s="372"/>
    </row>
    <row r="46" spans="2:20" ht="20" hidden="1">
      <c r="T46" s="372"/>
    </row>
    <row r="47" spans="2:20" ht="20" hidden="1">
      <c r="T47" s="372"/>
    </row>
    <row r="48" spans="2:20" ht="20" hidden="1">
      <c r="T48" s="372"/>
    </row>
    <row r="49" spans="2:15" ht="21" hidden="1" customHeight="1">
      <c r="B49" s="368"/>
      <c r="D49" s="371"/>
      <c r="E49" s="371"/>
      <c r="F49" s="371"/>
      <c r="G49" s="371"/>
      <c r="H49" s="371"/>
      <c r="I49" s="371"/>
      <c r="J49" s="371"/>
      <c r="K49" s="371"/>
      <c r="L49" s="371"/>
      <c r="M49" s="371"/>
      <c r="N49" s="371"/>
      <c r="O49" s="371"/>
    </row>
    <row r="50" spans="2:15" ht="14.25" hidden="1" customHeight="1">
      <c r="C50" s="371"/>
      <c r="D50" s="371"/>
      <c r="E50" s="371"/>
      <c r="F50" s="371"/>
      <c r="G50" s="371"/>
      <c r="H50" s="371"/>
      <c r="I50" s="371"/>
      <c r="J50" s="371"/>
      <c r="K50" s="371"/>
      <c r="L50" s="371"/>
      <c r="M50" s="371"/>
      <c r="N50" s="371"/>
      <c r="O50" s="371"/>
    </row>
    <row r="51" spans="2:15" ht="14.25" hidden="1" customHeight="1">
      <c r="C51" s="371"/>
      <c r="D51" s="371"/>
      <c r="E51" s="371"/>
      <c r="F51" s="371"/>
      <c r="G51" s="371"/>
      <c r="H51" s="371"/>
      <c r="I51" s="371"/>
      <c r="J51" s="371"/>
      <c r="K51" s="371"/>
      <c r="L51" s="371"/>
      <c r="M51" s="371"/>
      <c r="N51" s="371"/>
      <c r="O51" s="371"/>
    </row>
    <row r="52" spans="2:15" ht="20" hidden="1">
      <c r="C52" s="371"/>
    </row>
    <row r="59" spans="2:15" ht="75" hidden="1" customHeight="1">
      <c r="D59" s="375"/>
      <c r="E59" s="375"/>
      <c r="F59" s="375"/>
      <c r="G59" s="375"/>
      <c r="H59" s="375"/>
      <c r="I59" s="375"/>
      <c r="J59" s="374"/>
      <c r="K59" s="375"/>
      <c r="L59" s="375"/>
      <c r="M59" s="375"/>
      <c r="N59" s="374"/>
      <c r="O59" s="375"/>
    </row>
    <row r="60" spans="2:15" ht="20" hidden="1">
      <c r="C60" s="375"/>
    </row>
    <row r="67" ht="20" hidden="1"/>
    <row r="74" ht="20" hidden="1"/>
    <row r="75" ht="20" hidden="1"/>
    <row r="76" ht="20" hidden="1"/>
    <row r="77" ht="20" hidden="1"/>
    <row r="78" ht="20" hidden="1"/>
    <row r="79" ht="20" hidden="1"/>
    <row r="80" ht="20" hidden="1"/>
    <row r="81" spans="2:2" ht="20" hidden="1"/>
    <row r="82" spans="2:2" ht="20" hidden="1">
      <c r="B82" s="376"/>
    </row>
    <row r="83" spans="2:2" ht="15" hidden="1" customHeight="1"/>
  </sheetData>
  <sheetProtection formatCells="0" formatColumns="0" formatRows="0" insertColumns="0" insertRows="0" insertHyperlinks="0" deleteColumns="0" deleteRows="0" sort="0" autoFilter="0"/>
  <mergeCells count="21">
    <mergeCell ref="C22:F22"/>
    <mergeCell ref="J13:M13"/>
    <mergeCell ref="J14:M14"/>
    <mergeCell ref="J15:M15"/>
    <mergeCell ref="J16:M16"/>
    <mergeCell ref="C13:F13"/>
    <mergeCell ref="C15:F15"/>
    <mergeCell ref="C16:F16"/>
    <mergeCell ref="B9:C9"/>
    <mergeCell ref="H21:K21"/>
    <mergeCell ref="H19:K19"/>
    <mergeCell ref="C14:F14"/>
    <mergeCell ref="H20:K20"/>
    <mergeCell ref="C12:F12"/>
    <mergeCell ref="C17:F17"/>
    <mergeCell ref="C18:F18"/>
    <mergeCell ref="C19:F19"/>
    <mergeCell ref="C20:F20"/>
    <mergeCell ref="I9:N9"/>
    <mergeCell ref="C21:F21"/>
    <mergeCell ref="J12:M12"/>
  </mergeCells>
  <hyperlinks>
    <hyperlink ref="B16" location="'Reconc.Gerencial ate 2010'!A1" display="[" xr:uid="{7D984942-4F46-47EF-8A8E-076A11F08DF9}"/>
    <hyperlink ref="H16" location="Margem!A1" display="Margem Financeira Bruta" xr:uid="{B181D79D-9A3A-40A3-9F11-EDE36F9D76E7}"/>
    <hyperlink ref="H23" location="'Séries Descontinuadas &gt;&gt;'!A1" display="Séries históricas descontinuadas (BRGAAP)" xr:uid="{C195702C-A0C2-494D-8C77-A8EB3D1BCA41}"/>
    <hyperlink ref="H19" location="DRA!A1" display="Demonstração do Resultado Abrangente" xr:uid="{BDEF245B-A9A7-41A1-8870-12750779ADCE}"/>
    <hyperlink ref="C13" location="DMPL!A1" display="Demonstração das Mutações do PL" xr:uid="{78E56086-1F62-4076-AF76-33DDA73ACEA0}"/>
    <hyperlink ref="H20" location="DFC!A1" display="Demonstração de Fluxo de Caixa" xr:uid="{17C976DC-A0F8-4228-A9E1-33DA43080BB1}"/>
    <hyperlink ref="H21" location="DVA!A1" display="Demonstração  de Valor Adicionado" xr:uid="{A03E56D4-C347-4B96-B6D8-5104F60C1800}"/>
    <hyperlink ref="C12" location="Balanço!A1" display="Balanço Patrimonial" xr:uid="{5F66E2E0-0F80-42D4-90B2-AAAC060584E4}"/>
    <hyperlink ref="C14" location="'Crédito Segmento'!A1" display="Carteira de Crédito por Segmento" xr:uid="{3A222B76-3D06-447C-ACFD-83620027FD8D}"/>
    <hyperlink ref="C15" location="'Crédito Produtos'!A1" display="Carteira de Crédito por Produto" xr:uid="{FE5062FC-4656-4C7A-A9F6-9ACEC47F96EC}"/>
    <hyperlink ref="C16" location="'Crédito Setor'!A1" display="Carteira de Crédito por Setor de Atividade" xr:uid="{F58F3B44-7B23-4F5B-94FF-EE57CEF03489}"/>
    <hyperlink ref="C18" location="'Crédito Provisão Risco'!A1" display="Carteira de Crédito por nível de risco" xr:uid="{262A7A2B-C11D-4709-9590-C4452C814C69}"/>
    <hyperlink ref="C28" location="'Dividendos e JCP'!A1" display="Histórico de Dividendos e JCP" xr:uid="{7CABC1C4-8F87-4BB6-BA34-54795C4FCBC9}"/>
    <hyperlink ref="C17" location="'Crédito Concentração'!A1" display="Carteira de Crédito por Concentração" xr:uid="{9257198A-3CBE-41D2-B3CC-E6E6546DEFFB}"/>
    <hyperlink ref="H12" location="'Sumário Executivo'!A1" display="Sumário Executivo" xr:uid="{92B70D9D-22F7-49E4-9F4F-4B998B700033}"/>
    <hyperlink ref="C27" location="'Contingência - Mov'!A1" display="Contingência - Mov" xr:uid="{54D6830C-3EA1-44AF-8BB6-16ED9FEF6881}"/>
    <hyperlink ref="H13" location="'DRE Contábil'!A1" display="Demonstração de Resultados Contábil" xr:uid="{D1D99828-2DC5-4AD8-8F84-D52968F209C7}"/>
    <hyperlink ref="H14" location="'DRE Gerencial'!A1" display="Demonstração de Resultados Gerencial" xr:uid="{69ADA9C7-29ED-4071-873B-752952C92A25}"/>
    <hyperlink ref="H15" location="Reconciliação!A1" display="Reconciliação Gerencial" xr:uid="{D98F7D17-8BFC-4129-ABD2-F5EDAFAD581A}"/>
    <hyperlink ref="H17" location="Comissões!A1" display="Receitas de Prestação de Serviços" xr:uid="{10C625A7-0A43-4992-8276-6AB7824B304D}"/>
    <hyperlink ref="H18" location="Despesas!A1" display="Despesas" xr:uid="{6DD5CD7C-B37E-4CFE-B3E3-5A93D63E3285}"/>
    <hyperlink ref="C26" location="'Contingência - Prov'!A1" display="Passivos Contingentes" xr:uid="{72D277AE-E6D1-4E3D-9A7C-0462E66AC24C}"/>
    <hyperlink ref="C25" location="TVM!A1" display="Títulos e valores mobiliários" xr:uid="{17212AC7-A1CD-4D56-8362-CF97E7241330}"/>
    <hyperlink ref="C18:F18" location="'Crédito e Provisão Estágios'!A1" display="Carteira de Crédito por estágios" xr:uid="{74F08AD3-957E-4A9D-8958-298EC4AE6431}"/>
    <hyperlink ref="C19" location="'Crédito Provisão - Mov'!A1" display="Crédito Provisão - Mov" xr:uid="{357DA31D-ECE6-4273-8B87-E9E3577DA98F}"/>
    <hyperlink ref="C19:F19" location="'Provisão Crédito Estágios - Mov'!A1" display="Provisões de Crédito por Estágios - movimentação" xr:uid="{41AAE821-B6D5-4664-AD63-BB2AD3D571EB}"/>
    <hyperlink ref="C20" location="Renegociação!A1" display="Renegociação" xr:uid="{D7721525-6223-4610-A487-C187D1A6E522}"/>
    <hyperlink ref="C21" location="Captações!A1" display="Captações" xr:uid="{DC71639E-AAF9-4D26-A934-2763F943FC58}"/>
    <hyperlink ref="J12" location="'IFRS DRE'!A1" display="Demonstração de Resultados Contábil" xr:uid="{AD47C4CF-725D-4AE9-89B5-C434B6F16F48}"/>
    <hyperlink ref="J14" location="'IFRS DMPL'!A1" display="Demonstração das Mutações do PL" xr:uid="{6515306D-B9DA-4DC8-AF75-72A6D190715E}"/>
    <hyperlink ref="J15" location="'IFRS DFC'!A1" display="Demonstração de Fluxo de Caixa" xr:uid="{EC276DBD-7E24-43FB-A05E-3AEC9A6DEC50}"/>
    <hyperlink ref="J16" location="'IFRS Balanço '!A1" display="Balanço Patrimonial" xr:uid="{7A818F35-CC29-4D0C-83F4-1B55F8E23EE3}"/>
    <hyperlink ref="J13" location="'IFRS DRA'!A1" display="Demonstração do Resultado Abrangente" xr:uid="{97B78D83-2AFD-4EC9-AAFE-A38FD704779B}"/>
  </hyperlinks>
  <pageMargins left="0" right="0" top="0" bottom="0" header="0" footer="0"/>
  <pageSetup paperSize="9" scale="65" orientation="landscape" r:id="rId1"/>
  <headerFooter>
    <oddHeader>&amp;L&amp;"Calibri"&amp;10&amp;K000000 Confidential&amp;1#_x000D_</oddHeader>
  </headerFooter>
  <drawing r:id="rId2"/>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97B551-A3D7-45B9-895F-7DBBC1B4C027}">
  <sheetPr codeName="Planilha25">
    <tabColor rgb="FFFF0000"/>
  </sheetPr>
  <dimension ref="A2:J70"/>
  <sheetViews>
    <sheetView showGridLines="0" zoomScaleNormal="100" workbookViewId="0"/>
  </sheetViews>
  <sheetFormatPr defaultColWidth="8.58203125" defaultRowHeight="14"/>
  <cols>
    <col min="1" max="1" width="3.83203125" style="606" customWidth="1"/>
    <col min="2" max="2" width="1.83203125" style="8" customWidth="1"/>
    <col min="3" max="3" width="2.5" style="8" customWidth="1"/>
    <col min="4" max="4" width="36.33203125" style="8" customWidth="1"/>
    <col min="5" max="6" width="14.08203125" style="606" customWidth="1"/>
    <col min="7" max="7" width="8.58203125" style="606"/>
    <col min="8" max="8" width="9.5" style="606" bestFit="1" customWidth="1"/>
    <col min="9" max="16384" width="8.58203125" style="606"/>
  </cols>
  <sheetData>
    <row r="2" spans="1:10" ht="14.5" thickBot="1">
      <c r="B2" s="301" t="s">
        <v>21</v>
      </c>
      <c r="C2" s="496"/>
      <c r="D2" s="496"/>
    </row>
    <row r="3" spans="1:10" ht="14.5" thickTop="1">
      <c r="B3" s="8" t="s">
        <v>31</v>
      </c>
      <c r="C3" s="17"/>
      <c r="D3" s="17"/>
    </row>
    <row r="5" spans="1:10">
      <c r="B5" s="751" t="s">
        <v>32</v>
      </c>
      <c r="C5" s="751"/>
      <c r="D5" s="751"/>
    </row>
    <row r="6" spans="1:10" ht="9.65" customHeight="1">
      <c r="B6" s="497"/>
      <c r="C6" s="497"/>
      <c r="D6" s="497"/>
    </row>
    <row r="7" spans="1:10" ht="5.5" customHeight="1">
      <c r="B7" s="2"/>
      <c r="C7" s="2"/>
      <c r="D7" s="2"/>
    </row>
    <row r="8" spans="1:10" ht="14.15" customHeight="1">
      <c r="B8" s="257"/>
      <c r="C8" s="257"/>
      <c r="D8" s="258"/>
      <c r="E8" s="258" t="s">
        <v>85</v>
      </c>
      <c r="F8" s="258" t="s">
        <v>1054</v>
      </c>
    </row>
    <row r="9" spans="1:10" ht="14.15" customHeight="1">
      <c r="B9" s="2"/>
      <c r="C9" s="2"/>
      <c r="D9" s="3"/>
    </row>
    <row r="10" spans="1:10" ht="14.15" customHeight="1">
      <c r="A10" s="623"/>
      <c r="B10" s="101" t="s">
        <v>186</v>
      </c>
      <c r="C10" s="11"/>
      <c r="E10" s="599">
        <v>48651.921999999999</v>
      </c>
      <c r="F10" s="599">
        <v>44781.680999999997</v>
      </c>
    </row>
    <row r="11" spans="1:10" ht="14.15" customHeight="1">
      <c r="B11" s="90" t="s">
        <v>1226</v>
      </c>
      <c r="C11" s="11"/>
      <c r="E11" s="602">
        <v>0.49299999999999999</v>
      </c>
      <c r="F11" s="602">
        <v>0.51100000000000001</v>
      </c>
    </row>
    <row r="12" spans="1:10" ht="14.15" customHeight="1">
      <c r="B12" s="91" t="s">
        <v>1227</v>
      </c>
      <c r="C12" s="10"/>
      <c r="D12" s="17"/>
      <c r="E12" s="600">
        <v>-523.60299999999995</v>
      </c>
      <c r="F12" s="600">
        <v>-1383.819</v>
      </c>
    </row>
    <row r="13" spans="1:10" ht="14.15" customHeight="1">
      <c r="B13" s="112"/>
      <c r="C13" s="16"/>
      <c r="D13" s="17"/>
    </row>
    <row r="14" spans="1:10" ht="14.15" customHeight="1">
      <c r="B14" s="56" t="s">
        <v>1183</v>
      </c>
      <c r="C14" s="16"/>
      <c r="D14" s="17"/>
      <c r="J14" s="631"/>
    </row>
    <row r="15" spans="1:10">
      <c r="B15" s="13"/>
    </row>
    <row r="16" spans="1:10">
      <c r="C16" s="13"/>
    </row>
    <row r="17" spans="1:4">
      <c r="B17" s="56"/>
      <c r="C17" s="13"/>
    </row>
    <row r="18" spans="1:4">
      <c r="B18" s="68"/>
    </row>
    <row r="19" spans="1:4">
      <c r="B19" s="56"/>
    </row>
    <row r="20" spans="1:4">
      <c r="B20" s="12"/>
      <c r="C20" s="17"/>
      <c r="D20" s="17"/>
    </row>
    <row r="21" spans="1:4">
      <c r="B21" s="11"/>
    </row>
    <row r="22" spans="1:4">
      <c r="C22" s="11"/>
    </row>
    <row r="23" spans="1:4">
      <c r="C23" s="11"/>
    </row>
    <row r="24" spans="1:4">
      <c r="B24" s="17"/>
      <c r="C24" s="10"/>
      <c r="D24" s="17"/>
    </row>
    <row r="25" spans="1:4">
      <c r="C25" s="11"/>
    </row>
    <row r="26" spans="1:4">
      <c r="A26" s="623"/>
      <c r="C26" s="11"/>
    </row>
    <row r="27" spans="1:4">
      <c r="A27" s="623"/>
      <c r="C27" s="11"/>
    </row>
    <row r="28" spans="1:4">
      <c r="C28" s="11"/>
    </row>
    <row r="29" spans="1:4">
      <c r="B29" s="11"/>
    </row>
    <row r="30" spans="1:4">
      <c r="B30" s="17"/>
      <c r="C30" s="10"/>
      <c r="D30" s="17"/>
    </row>
    <row r="31" spans="1:4">
      <c r="C31" s="11"/>
    </row>
    <row r="32" spans="1:4">
      <c r="C32" s="11"/>
    </row>
    <row r="33" spans="2:4">
      <c r="B33" s="10"/>
      <c r="C33" s="17"/>
      <c r="D33" s="17"/>
    </row>
    <row r="34" spans="2:4">
      <c r="C34" s="11"/>
    </row>
    <row r="35" spans="2:4">
      <c r="C35" s="11"/>
    </row>
    <row r="36" spans="2:4">
      <c r="B36" s="17"/>
      <c r="C36" s="10"/>
      <c r="D36" s="17"/>
    </row>
    <row r="37" spans="2:4">
      <c r="C37" s="11"/>
    </row>
    <row r="38" spans="2:4">
      <c r="B38" s="59"/>
    </row>
    <row r="39" spans="2:4">
      <c r="B39" s="17"/>
      <c r="C39" s="10"/>
      <c r="D39" s="17"/>
    </row>
    <row r="40" spans="2:4">
      <c r="C40" s="11"/>
    </row>
    <row r="41" spans="2:4">
      <c r="B41" s="11"/>
    </row>
    <row r="42" spans="2:4">
      <c r="C42" s="11"/>
    </row>
    <row r="43" spans="2:4">
      <c r="C43" s="11"/>
    </row>
    <row r="44" spans="2:4">
      <c r="B44" s="11"/>
    </row>
    <row r="45" spans="2:4">
      <c r="B45" s="17"/>
      <c r="C45" s="10"/>
      <c r="D45" s="17"/>
    </row>
    <row r="46" spans="2:4">
      <c r="C46" s="11"/>
    </row>
    <row r="47" spans="2:4">
      <c r="B47" s="17"/>
      <c r="C47" s="10"/>
      <c r="D47" s="17"/>
    </row>
    <row r="48" spans="2:4">
      <c r="B48" s="11"/>
    </row>
    <row r="49" spans="2:4">
      <c r="B49" s="17"/>
      <c r="C49" s="10"/>
      <c r="D49" s="17"/>
    </row>
    <row r="50" spans="2:4">
      <c r="C50" s="11"/>
    </row>
    <row r="51" spans="2:4">
      <c r="C51" s="11"/>
    </row>
    <row r="52" spans="2:4">
      <c r="C52" s="11"/>
    </row>
    <row r="53" spans="2:4">
      <c r="C53" s="11"/>
    </row>
    <row r="54" spans="2:4">
      <c r="B54" s="11"/>
    </row>
    <row r="55" spans="2:4">
      <c r="C55" s="18"/>
    </row>
    <row r="56" spans="2:4">
      <c r="C56" s="58"/>
    </row>
    <row r="57" spans="2:4">
      <c r="C57" s="58"/>
    </row>
    <row r="58" spans="2:4">
      <c r="B58" s="67"/>
    </row>
    <row r="59" spans="2:4">
      <c r="B59" s="10"/>
      <c r="C59" s="17"/>
      <c r="D59" s="17"/>
    </row>
    <row r="60" spans="2:4">
      <c r="C60" s="11"/>
    </row>
    <row r="61" spans="2:4">
      <c r="B61" s="17"/>
      <c r="C61" s="10"/>
      <c r="D61" s="17"/>
    </row>
    <row r="62" spans="2:4">
      <c r="B62" s="17"/>
      <c r="C62" s="10"/>
      <c r="D62" s="17"/>
    </row>
    <row r="63" spans="2:4">
      <c r="C63" s="11"/>
    </row>
    <row r="64" spans="2:4">
      <c r="D64" s="11"/>
    </row>
    <row r="65" spans="2:4">
      <c r="B65" s="11"/>
    </row>
    <row r="66" spans="2:4">
      <c r="C66" s="11"/>
    </row>
    <row r="67" spans="2:4">
      <c r="C67" s="11"/>
    </row>
    <row r="68" spans="2:4">
      <c r="C68" s="11"/>
    </row>
    <row r="69" spans="2:4">
      <c r="B69" s="94"/>
      <c r="C69" s="104"/>
      <c r="D69" s="94"/>
    </row>
    <row r="70" spans="2:4">
      <c r="B70" s="11"/>
    </row>
  </sheetData>
  <mergeCells count="1">
    <mergeCell ref="B5:D5"/>
  </mergeCells>
  <phoneticPr fontId="54" type="noConversion"/>
  <hyperlinks>
    <hyperlink ref="B6" location="Início!A1" display="Início" xr:uid="{2D05E520-1255-4944-822B-DE4B0C97C410}"/>
    <hyperlink ref="B6:D6" location="'Séries Hist. Descontinuadas &gt;&gt;'!A1" display="Séries Descontinuadas" xr:uid="{09435D78-F1FF-4D19-994C-5C32760D10B1}"/>
    <hyperlink ref="B5" location="Início!A1" display="Início" xr:uid="{52BB9F03-D5C2-4E4E-AE27-87E115E04A7D}"/>
    <hyperlink ref="B5:D5" location="Índice!A1" display="Índice" xr:uid="{D2902077-501E-4A9D-9353-E1A9CD3EBD1E}"/>
  </hyperlinks>
  <pageMargins left="0.511811024" right="0.511811024" top="0.78740157499999996" bottom="0.78740157499999996" header="0.31496062000000002" footer="0.31496062000000002"/>
  <pageSetup paperSize="9" orientation="portrait" verticalDpi="0" r:id="rId1"/>
</worksheet>
</file>

<file path=xl/worksheets/sheet1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A4A45AC0-5B69-4F21-9E8B-CEE35199F9FC}">
  <sheetPr codeName="Planilha26">
    <tabColor rgb="FFFF0000"/>
  </sheetPr>
  <dimension ref="A2:I33"/>
  <sheetViews>
    <sheetView showGridLines="0" zoomScaleNormal="100" workbookViewId="0"/>
  </sheetViews>
  <sheetFormatPr defaultColWidth="8.58203125" defaultRowHeight="14"/>
  <cols>
    <col min="1" max="1" width="3.83203125" style="606" customWidth="1"/>
    <col min="2" max="2" width="1.83203125" style="8" customWidth="1"/>
    <col min="3" max="3" width="2.5" style="8" customWidth="1"/>
    <col min="4" max="4" width="55.33203125" style="8" customWidth="1"/>
    <col min="5" max="6" width="14.83203125" style="8" customWidth="1"/>
    <col min="7" max="16384" width="8.58203125" style="606"/>
  </cols>
  <sheetData>
    <row r="2" spans="1:9" ht="14.5" thickBot="1">
      <c r="B2" s="301" t="s">
        <v>23</v>
      </c>
      <c r="C2" s="496"/>
      <c r="D2" s="496"/>
      <c r="E2" s="301"/>
      <c r="F2" s="486"/>
    </row>
    <row r="3" spans="1:9" ht="14.5" thickTop="1">
      <c r="B3" s="8" t="s">
        <v>31</v>
      </c>
      <c r="C3" s="17"/>
      <c r="D3" s="17"/>
      <c r="E3" s="17"/>
      <c r="F3" s="17"/>
    </row>
    <row r="5" spans="1:9">
      <c r="B5" s="751" t="s">
        <v>32</v>
      </c>
      <c r="C5" s="751"/>
      <c r="D5" s="751"/>
      <c r="E5" s="606"/>
      <c r="F5" s="606"/>
    </row>
    <row r="6" spans="1:9" ht="9.65" customHeight="1">
      <c r="B6" s="497"/>
      <c r="C6" s="497"/>
      <c r="D6" s="497"/>
      <c r="E6" s="526"/>
      <c r="F6" s="526"/>
    </row>
    <row r="7" spans="1:9" ht="5.5" customHeight="1">
      <c r="B7" s="2"/>
      <c r="C7" s="2"/>
      <c r="D7" s="2"/>
      <c r="E7" s="2"/>
      <c r="F7" s="2"/>
    </row>
    <row r="8" spans="1:9" ht="14.5" customHeight="1">
      <c r="B8" s="257"/>
      <c r="C8" s="257"/>
      <c r="D8" s="257"/>
      <c r="E8" s="259">
        <v>45717</v>
      </c>
      <c r="F8" s="259">
        <v>45809</v>
      </c>
    </row>
    <row r="9" spans="1:9" ht="14.5" customHeight="1">
      <c r="B9" s="2"/>
      <c r="C9" s="2"/>
      <c r="D9" s="2"/>
      <c r="E9" s="2"/>
      <c r="F9" s="2"/>
    </row>
    <row r="10" spans="1:9" ht="14.5" customHeight="1">
      <c r="A10" s="623"/>
      <c r="B10" s="30"/>
      <c r="C10" s="30" t="s">
        <v>187</v>
      </c>
      <c r="D10" s="31"/>
      <c r="E10" s="527">
        <v>50435.703000000001</v>
      </c>
      <c r="F10" s="527">
        <v>49068.19</v>
      </c>
    </row>
    <row r="11" spans="1:9" ht="14.5" customHeight="1">
      <c r="B11" s="30"/>
      <c r="C11" s="30" t="s">
        <v>188</v>
      </c>
      <c r="D11" s="31"/>
      <c r="E11" s="527">
        <v>54786.47</v>
      </c>
      <c r="F11" s="527">
        <v>53884.167999999998</v>
      </c>
    </row>
    <row r="12" spans="1:9" ht="14.15" customHeight="1">
      <c r="B12" s="30"/>
      <c r="C12" s="30" t="s">
        <v>189</v>
      </c>
      <c r="D12" s="31"/>
      <c r="E12" s="527">
        <v>381500.39399999997</v>
      </c>
      <c r="F12" s="527">
        <v>377343.55</v>
      </c>
      <c r="I12" s="608"/>
    </row>
    <row r="13" spans="1:9" ht="14.5" customHeight="1">
      <c r="B13" s="30"/>
      <c r="C13" s="30" t="s">
        <v>190</v>
      </c>
      <c r="D13" s="31"/>
      <c r="E13" s="527">
        <v>12536.294</v>
      </c>
      <c r="F13" s="527">
        <v>10441.135</v>
      </c>
    </row>
    <row r="14" spans="1:9" ht="14.5" customHeight="1">
      <c r="B14" s="30"/>
      <c r="C14" s="30" t="s">
        <v>191</v>
      </c>
      <c r="D14" s="31"/>
      <c r="E14" s="527">
        <v>78339.644</v>
      </c>
      <c r="F14" s="527">
        <v>81336.678</v>
      </c>
    </row>
    <row r="15" spans="1:9" ht="14.5" customHeight="1">
      <c r="B15" s="30"/>
      <c r="C15" s="30" t="s">
        <v>192</v>
      </c>
      <c r="D15" s="31"/>
      <c r="E15" s="527">
        <v>73887.095499999996</v>
      </c>
      <c r="F15" s="527">
        <v>71753.069900000002</v>
      </c>
    </row>
    <row r="16" spans="1:9" ht="14.5" customHeight="1">
      <c r="B16" s="382" t="s">
        <v>193</v>
      </c>
      <c r="C16" s="383"/>
      <c r="D16" s="383"/>
      <c r="E16" s="560">
        <v>651485.60049999994</v>
      </c>
      <c r="F16" s="560">
        <v>643826.79129999992</v>
      </c>
    </row>
    <row r="17" spans="1:8" ht="14.5" customHeight="1">
      <c r="B17" s="30"/>
      <c r="C17" s="30" t="s">
        <v>194</v>
      </c>
      <c r="D17" s="31"/>
      <c r="E17" s="527">
        <v>-92487.823999999993</v>
      </c>
      <c r="F17" s="527">
        <v>-95654.35070000001</v>
      </c>
    </row>
    <row r="18" spans="1:8" ht="14.5" customHeight="1">
      <c r="B18" s="19" t="s">
        <v>195</v>
      </c>
      <c r="C18" s="29"/>
      <c r="D18" s="29"/>
      <c r="E18" s="557">
        <v>558997.77650000004</v>
      </c>
      <c r="F18" s="557">
        <f>ROUND(SUM(F16:F17),7)</f>
        <v>548172.44059999997</v>
      </c>
    </row>
    <row r="19" spans="1:8" ht="14.5" customHeight="1">
      <c r="B19" s="30"/>
      <c r="C19" s="30" t="s">
        <v>196</v>
      </c>
      <c r="D19" s="31"/>
      <c r="E19" s="527">
        <v>8909.7904999999992</v>
      </c>
      <c r="F19" s="527">
        <v>8929.7345999999998</v>
      </c>
      <c r="H19" s="608"/>
    </row>
    <row r="20" spans="1:8" ht="14.5" customHeight="1">
      <c r="B20" s="30"/>
      <c r="C20" s="30" t="s">
        <v>197</v>
      </c>
      <c r="D20" s="31"/>
      <c r="E20" s="527">
        <v>23659.002499999999</v>
      </c>
      <c r="F20" s="527">
        <v>24532.274899999997</v>
      </c>
    </row>
    <row r="21" spans="1:8" ht="14.5" customHeight="1">
      <c r="B21" s="30"/>
      <c r="C21" s="30" t="s">
        <v>198</v>
      </c>
      <c r="D21" s="31"/>
      <c r="E21" s="527">
        <v>131643.17379999999</v>
      </c>
      <c r="F21" s="527">
        <v>128741.18609999999</v>
      </c>
    </row>
    <row r="22" spans="1:8" ht="14.5" customHeight="1">
      <c r="B22" s="382" t="s">
        <v>199</v>
      </c>
      <c r="C22" s="383"/>
      <c r="D22" s="383"/>
      <c r="E22" s="560">
        <v>723209.74329999997</v>
      </c>
      <c r="F22" s="560">
        <v>710375.63620000007</v>
      </c>
    </row>
    <row r="23" spans="1:8" ht="15" customHeight="1">
      <c r="B23" s="30"/>
      <c r="C23" s="403" t="s">
        <v>200</v>
      </c>
      <c r="D23" s="31"/>
      <c r="E23" s="527">
        <v>439744.97546699998</v>
      </c>
      <c r="F23" s="527">
        <v>447571.67341399996</v>
      </c>
    </row>
    <row r="24" spans="1:8" ht="14.5" customHeight="1">
      <c r="B24" s="382" t="s">
        <v>201</v>
      </c>
      <c r="C24" s="386"/>
      <c r="D24" s="386"/>
      <c r="E24" s="560">
        <v>1162954.7187669999</v>
      </c>
      <c r="F24" s="560">
        <v>1157947.3096140001</v>
      </c>
    </row>
    <row r="26" spans="1:8">
      <c r="A26" s="623"/>
      <c r="B26" s="8" t="s">
        <v>202</v>
      </c>
    </row>
    <row r="27" spans="1:8">
      <c r="A27" s="623"/>
      <c r="B27" s="8" t="s">
        <v>203</v>
      </c>
    </row>
    <row r="28" spans="1:8">
      <c r="B28" s="8" t="s">
        <v>204</v>
      </c>
    </row>
    <row r="31" spans="1:8">
      <c r="F31" s="26"/>
    </row>
    <row r="32" spans="1:8">
      <c r="F32" s="26"/>
    </row>
    <row r="33" spans="6:6">
      <c r="F33" s="50"/>
    </row>
  </sheetData>
  <mergeCells count="1">
    <mergeCell ref="B5:D5"/>
  </mergeCells>
  <hyperlinks>
    <hyperlink ref="B5" location="Início!A1" display="Início" xr:uid="{47C873E8-E15D-425A-9972-51EA402281EB}"/>
    <hyperlink ref="B5:D5" location="Índice!A1" display="Índice" xr:uid="{67385A30-B765-4EEC-A4B3-F0B2A6E1F9DD}"/>
  </hyperlinks>
  <pageMargins left="0.511811024" right="0.511811024" top="0.78740157499999996" bottom="0.78740157499999996" header="0.31496062000000002" footer="0.31496062000000002"/>
</worksheet>
</file>

<file path=xl/worksheets/sheet1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23F70C6-46E3-4D8B-A58C-F533758AE089}">
  <sheetPr codeName="Planilha10">
    <tabColor rgb="FFFF0000"/>
  </sheetPr>
  <dimension ref="B2:G47"/>
  <sheetViews>
    <sheetView showGridLines="0" zoomScaleNormal="100" workbookViewId="0"/>
  </sheetViews>
  <sheetFormatPr defaultColWidth="8.58203125" defaultRowHeight="14"/>
  <cols>
    <col min="1" max="1" width="3.83203125" style="606" customWidth="1"/>
    <col min="2" max="2" width="1.83203125" style="8" customWidth="1"/>
    <col min="3" max="3" width="2.5" style="8" customWidth="1"/>
    <col min="4" max="4" width="55.33203125" style="8" customWidth="1"/>
    <col min="5" max="5" width="14.83203125" style="8" customWidth="1"/>
    <col min="6" max="7" width="11.08203125" style="606" bestFit="1" customWidth="1"/>
    <col min="8" max="16384" width="8.58203125" style="606"/>
  </cols>
  <sheetData>
    <row r="2" spans="2:7" ht="14.5" thickBot="1">
      <c r="B2" s="301" t="s">
        <v>6</v>
      </c>
      <c r="C2" s="496"/>
      <c r="D2" s="496"/>
      <c r="E2" s="301"/>
    </row>
    <row r="3" spans="2:7" ht="14.5" thickTop="1">
      <c r="B3" s="8" t="s">
        <v>31</v>
      </c>
      <c r="C3" s="17"/>
      <c r="D3" s="17"/>
      <c r="E3" s="17"/>
    </row>
    <row r="5" spans="2:7">
      <c r="B5" s="751" t="s">
        <v>32</v>
      </c>
      <c r="C5" s="751"/>
      <c r="D5" s="751"/>
      <c r="E5" s="606"/>
    </row>
    <row r="6" spans="2:7" ht="9.65" customHeight="1">
      <c r="B6" s="497"/>
      <c r="C6" s="497"/>
      <c r="D6" s="497"/>
      <c r="E6" s="255"/>
    </row>
    <row r="7" spans="2:7" ht="5.5" customHeight="1">
      <c r="B7" s="2"/>
      <c r="C7" s="2"/>
      <c r="D7" s="2"/>
      <c r="E7" s="2"/>
    </row>
    <row r="8" spans="2:7" ht="14.5" customHeight="1">
      <c r="B8" s="257"/>
      <c r="C8" s="257"/>
      <c r="D8" s="257"/>
      <c r="E8" s="258" t="s">
        <v>85</v>
      </c>
      <c r="F8" s="258" t="s">
        <v>1054</v>
      </c>
    </row>
    <row r="9" spans="2:7" ht="7.5" customHeight="1">
      <c r="B9" s="2"/>
      <c r="C9" s="2"/>
      <c r="D9" s="2"/>
      <c r="E9" s="2"/>
    </row>
    <row r="10" spans="2:7" s="58" customFormat="1" ht="14.15" customHeight="1">
      <c r="B10" s="601" t="s">
        <v>253</v>
      </c>
      <c r="C10" s="404"/>
      <c r="D10" s="632"/>
      <c r="E10" s="633"/>
    </row>
    <row r="11" spans="2:7" s="58" customFormat="1" ht="14.15" customHeight="1">
      <c r="B11" s="404"/>
      <c r="C11" s="404" t="s">
        <v>254</v>
      </c>
      <c r="D11" s="632"/>
      <c r="E11" s="592">
        <v>0.17448483303174872</v>
      </c>
      <c r="F11" s="592">
        <v>0.16355280675921258</v>
      </c>
      <c r="G11" s="593"/>
    </row>
    <row r="12" spans="2:7" s="58" customFormat="1" ht="14.15" customHeight="1">
      <c r="B12" s="404"/>
      <c r="C12" s="404" t="s">
        <v>255</v>
      </c>
      <c r="D12" s="632"/>
      <c r="E12" s="592">
        <v>1.2023232443561552E-2</v>
      </c>
      <c r="F12" s="592">
        <v>1.1909790915506974E-2</v>
      </c>
    </row>
    <row r="13" spans="2:7" s="58" customFormat="1" ht="14.15" customHeight="1">
      <c r="B13" s="404"/>
      <c r="C13" s="404" t="s">
        <v>256</v>
      </c>
      <c r="D13" s="632"/>
      <c r="E13" s="592">
        <v>0.37206753321920227</v>
      </c>
      <c r="F13" s="592">
        <v>0.36813148527564876</v>
      </c>
    </row>
    <row r="14" spans="2:7" s="58" customFormat="1" ht="14.15" customHeight="1">
      <c r="B14" s="404"/>
      <c r="C14" s="404" t="s">
        <v>257</v>
      </c>
      <c r="D14" s="632"/>
      <c r="E14" s="592">
        <v>0.78140763147290504</v>
      </c>
      <c r="F14" s="592">
        <v>0.81159530686723758</v>
      </c>
    </row>
    <row r="15" spans="2:7" s="58" customFormat="1" ht="14.15" customHeight="1">
      <c r="B15" s="404"/>
      <c r="C15" s="404" t="s">
        <v>258</v>
      </c>
      <c r="D15" s="632"/>
      <c r="E15" s="592">
        <v>4.1111088977626976E-2</v>
      </c>
      <c r="F15" s="592">
        <v>4.0423623676211107E-2</v>
      </c>
    </row>
    <row r="16" spans="2:7" s="58" customFormat="1" ht="14.15" customHeight="1">
      <c r="B16" s="404"/>
      <c r="C16" s="404" t="s">
        <v>259</v>
      </c>
      <c r="D16" s="632"/>
      <c r="E16" s="592">
        <v>3.3306093957300879E-2</v>
      </c>
      <c r="F16" s="592">
        <v>3.1084152747021573E-2</v>
      </c>
    </row>
    <row r="17" spans="2:6" s="58" customFormat="1" ht="14.15" customHeight="1">
      <c r="B17" s="404"/>
      <c r="C17" s="404" t="s">
        <v>1201</v>
      </c>
      <c r="D17" s="632"/>
      <c r="E17" s="592">
        <v>0.74070115735039932</v>
      </c>
      <c r="F17" s="592">
        <v>0.67127181790316015</v>
      </c>
    </row>
    <row r="18" spans="2:6" s="58" customFormat="1" ht="14.15" customHeight="1">
      <c r="B18" s="601" t="s">
        <v>5</v>
      </c>
      <c r="C18" s="404"/>
      <c r="D18" s="632"/>
      <c r="E18" s="569"/>
      <c r="F18" s="569"/>
    </row>
    <row r="19" spans="2:6" s="58" customFormat="1" ht="14.15" customHeight="1">
      <c r="B19" s="404"/>
      <c r="C19" s="404" t="s">
        <v>260</v>
      </c>
      <c r="D19" s="632"/>
      <c r="E19" s="569">
        <v>1234640.666</v>
      </c>
      <c r="F19" s="569">
        <f>Balanço!F10</f>
        <v>1224313.9240000001</v>
      </c>
    </row>
    <row r="20" spans="2:6" s="58" customFormat="1" ht="14.15" customHeight="1">
      <c r="B20" s="404"/>
      <c r="C20" s="404" t="s">
        <v>132</v>
      </c>
      <c r="D20" s="632"/>
      <c r="E20" s="569">
        <v>546265.21631399996</v>
      </c>
      <c r="F20" s="569">
        <f>'Crédito Segmento'!F16</f>
        <v>539495.61821800005</v>
      </c>
    </row>
    <row r="21" spans="2:6" s="58" customFormat="1" ht="14.15" customHeight="1">
      <c r="B21" s="404"/>
      <c r="C21" s="404" t="s">
        <v>1202</v>
      </c>
      <c r="D21" s="632"/>
      <c r="E21" s="569">
        <v>682293.22420199995</v>
      </c>
      <c r="F21" s="569">
        <f>'Crédito Segmento'!F21</f>
        <v>675522.53671100002</v>
      </c>
    </row>
    <row r="22" spans="2:6" s="58" customFormat="1" ht="14.15" customHeight="1">
      <c r="B22" s="404"/>
      <c r="C22" s="404" t="s">
        <v>1203</v>
      </c>
      <c r="D22" s="632"/>
      <c r="E22" s="569">
        <v>651485.60049999994</v>
      </c>
      <c r="F22" s="569">
        <f>Captações!F16</f>
        <v>643826.79129999992</v>
      </c>
    </row>
    <row r="23" spans="2:6" s="58" customFormat="1" ht="14.15" customHeight="1">
      <c r="B23" s="404"/>
      <c r="C23" s="404" t="s">
        <v>261</v>
      </c>
      <c r="D23" s="632"/>
      <c r="E23" s="569">
        <v>90544.222999999998</v>
      </c>
      <c r="F23" s="569">
        <f>Balanço!F61</f>
        <v>92459.145999999993</v>
      </c>
    </row>
    <row r="24" spans="2:6" s="58" customFormat="1" ht="14.15" customHeight="1">
      <c r="B24" s="404"/>
      <c r="C24" s="404" t="s">
        <v>262</v>
      </c>
      <c r="D24" s="632"/>
      <c r="E24" s="592">
        <v>0.14345955747877948</v>
      </c>
      <c r="F24" s="592">
        <v>0.15022180246950315</v>
      </c>
    </row>
    <row r="25" spans="2:6" s="58" customFormat="1" ht="14.15" customHeight="1">
      <c r="B25" s="404"/>
      <c r="C25" s="404" t="s">
        <v>263</v>
      </c>
      <c r="D25" s="632"/>
      <c r="E25" s="592">
        <v>0.11053077483508526</v>
      </c>
      <c r="F25" s="592">
        <v>0.11578658220549251</v>
      </c>
    </row>
    <row r="26" spans="2:6" s="58" customFormat="1" ht="14.15" customHeight="1">
      <c r="B26" s="601" t="s">
        <v>264</v>
      </c>
      <c r="C26" s="404"/>
      <c r="D26" s="632"/>
      <c r="E26" s="569"/>
      <c r="F26" s="569"/>
    </row>
    <row r="27" spans="2:6" s="58" customFormat="1" ht="14.15" customHeight="1">
      <c r="B27" s="404"/>
      <c r="C27" s="404" t="s">
        <v>265</v>
      </c>
      <c r="D27" s="632"/>
      <c r="E27" s="569">
        <v>99507.002800000002</v>
      </c>
      <c r="F27" s="569">
        <v>110129.81660000001</v>
      </c>
    </row>
    <row r="28" spans="2:6" s="58" customFormat="1" ht="14.15" customHeight="1">
      <c r="B28" s="404"/>
      <c r="C28" s="404" t="s">
        <v>266</v>
      </c>
      <c r="D28" s="632"/>
      <c r="E28" s="594">
        <v>4.1340987659088393</v>
      </c>
      <c r="F28" s="594">
        <v>3.9184986597215374</v>
      </c>
    </row>
    <row r="29" spans="2:6" s="58" customFormat="1" ht="14.15" customHeight="1">
      <c r="B29" s="404"/>
      <c r="C29" s="404" t="s">
        <v>267</v>
      </c>
      <c r="D29" s="632"/>
      <c r="E29" s="594">
        <v>4.0460811881498362</v>
      </c>
      <c r="F29" s="594">
        <v>3.8476259303516924</v>
      </c>
    </row>
    <row r="30" spans="2:6" s="58" customFormat="1" ht="14.15" customHeight="1">
      <c r="B30" s="404"/>
      <c r="C30" s="404" t="s">
        <v>1204</v>
      </c>
      <c r="D30" s="632"/>
      <c r="E30" s="569">
        <v>7470.8713429999998</v>
      </c>
      <c r="F30" s="569">
        <v>7470.9695069999998</v>
      </c>
    </row>
    <row r="31" spans="2:6" s="58" customFormat="1" ht="14.15" customHeight="1">
      <c r="B31" s="404"/>
      <c r="C31" s="404" t="s">
        <v>268</v>
      </c>
      <c r="D31" s="632"/>
      <c r="E31" s="594">
        <v>23.687723231509548</v>
      </c>
      <c r="F31" s="594">
        <v>24.229817159779774</v>
      </c>
    </row>
    <row r="32" spans="2:6" s="58" customFormat="1" ht="14.15" customHeight="1">
      <c r="B32" s="404"/>
      <c r="C32" s="404" t="s">
        <v>1229</v>
      </c>
      <c r="D32" s="632"/>
      <c r="E32" s="569">
        <v>1500</v>
      </c>
      <c r="F32" s="569">
        <v>1500</v>
      </c>
    </row>
    <row r="33" spans="2:6" s="58" customFormat="1" ht="14.15" customHeight="1">
      <c r="B33" s="601" t="s">
        <v>269</v>
      </c>
      <c r="C33" s="404"/>
      <c r="D33" s="632"/>
      <c r="E33" s="569"/>
      <c r="F33" s="569"/>
    </row>
    <row r="34" spans="2:6" s="58" customFormat="1" ht="14.15" customHeight="1">
      <c r="B34" s="404"/>
      <c r="C34" s="404" t="s">
        <v>270</v>
      </c>
      <c r="D34" s="632"/>
      <c r="E34" s="569">
        <v>55303</v>
      </c>
      <c r="F34" s="569">
        <v>53918</v>
      </c>
    </row>
    <row r="35" spans="2:6" s="58" customFormat="1" ht="14.15" customHeight="1">
      <c r="B35" s="404"/>
      <c r="C35" s="404" t="s">
        <v>271</v>
      </c>
      <c r="D35" s="632"/>
      <c r="E35" s="569">
        <v>1126</v>
      </c>
      <c r="F35" s="569">
        <v>1036</v>
      </c>
    </row>
    <row r="36" spans="2:6" s="58" customFormat="1" ht="14.15" customHeight="1">
      <c r="B36" s="404"/>
      <c r="C36" s="404" t="s">
        <v>272</v>
      </c>
      <c r="D36" s="632"/>
      <c r="E36" s="569">
        <v>979</v>
      </c>
      <c r="F36" s="569">
        <v>910</v>
      </c>
    </row>
    <row r="37" spans="2:6" s="58" customFormat="1" ht="14.15" customHeight="1">
      <c r="B37" s="404"/>
      <c r="C37" s="404" t="s">
        <v>273</v>
      </c>
      <c r="D37" s="632"/>
      <c r="E37" s="569">
        <v>7146</v>
      </c>
      <c r="F37" s="569">
        <v>6699</v>
      </c>
    </row>
    <row r="38" spans="2:6" s="58" customFormat="1" ht="14.15" customHeight="1">
      <c r="B38" s="404"/>
      <c r="C38" s="404" t="s">
        <v>274</v>
      </c>
      <c r="D38" s="632"/>
      <c r="E38" s="569">
        <v>24285</v>
      </c>
      <c r="F38" s="569">
        <v>24850</v>
      </c>
    </row>
    <row r="39" spans="2:6" s="58" customFormat="1" ht="14.15" customHeight="1">
      <c r="B39" s="8"/>
      <c r="C39" s="8"/>
      <c r="D39" s="8"/>
      <c r="E39" s="8"/>
    </row>
    <row r="40" spans="2:6" s="58" customFormat="1" ht="14.15" customHeight="1">
      <c r="B40" s="17" t="s">
        <v>275</v>
      </c>
      <c r="C40" s="8"/>
      <c r="D40" s="8"/>
      <c r="E40" s="8"/>
    </row>
    <row r="41" spans="2:6" s="58" customFormat="1" ht="14.15" customHeight="1">
      <c r="B41" s="8" t="s">
        <v>276</v>
      </c>
      <c r="C41" s="8"/>
      <c r="D41" s="8"/>
      <c r="E41" s="8"/>
    </row>
    <row r="42" spans="2:6" s="58" customFormat="1" ht="14.15" customHeight="1">
      <c r="B42" s="8" t="s">
        <v>277</v>
      </c>
      <c r="C42" s="8"/>
      <c r="D42" s="8"/>
      <c r="E42" s="8"/>
    </row>
    <row r="43" spans="2:6" s="58" customFormat="1" ht="14.15" customHeight="1">
      <c r="B43" s="8" t="s">
        <v>278</v>
      </c>
      <c r="C43" s="8"/>
      <c r="D43" s="8"/>
      <c r="E43" s="8"/>
    </row>
    <row r="44" spans="2:6" s="58" customFormat="1" ht="14.15" customHeight="1">
      <c r="B44" s="58" t="s">
        <v>1208</v>
      </c>
      <c r="C44" s="8"/>
      <c r="D44" s="8"/>
      <c r="E44" s="8"/>
    </row>
    <row r="45" spans="2:6" s="58" customFormat="1" ht="14.15" customHeight="1">
      <c r="B45" s="8" t="s">
        <v>1205</v>
      </c>
      <c r="C45" s="8"/>
      <c r="D45" s="8"/>
      <c r="E45" s="8"/>
    </row>
    <row r="46" spans="2:6" s="58" customFormat="1" ht="14.15" customHeight="1">
      <c r="B46" s="8" t="s">
        <v>1206</v>
      </c>
      <c r="C46" s="8"/>
      <c r="D46" s="8"/>
      <c r="E46" s="8"/>
    </row>
    <row r="47" spans="2:6" s="58" customFormat="1" ht="14.15" customHeight="1">
      <c r="B47" s="8" t="s">
        <v>1207</v>
      </c>
      <c r="C47" s="8"/>
      <c r="D47" s="8"/>
      <c r="E47" s="8"/>
    </row>
  </sheetData>
  <mergeCells count="1">
    <mergeCell ref="B5:D5"/>
  </mergeCells>
  <phoneticPr fontId="54" type="noConversion"/>
  <hyperlinks>
    <hyperlink ref="B5" location="Início!A1" display="Início" xr:uid="{EA5B1F45-65CF-4FB3-B0E3-024F8488E2F2}"/>
    <hyperlink ref="B5:D5" location="Índice!A1" display="Índice" xr:uid="{0865F2D4-4021-4580-B0EF-1036BCECCABA}"/>
  </hyperlinks>
  <pageMargins left="0.511811024" right="0.511811024" top="0.78740157499999996" bottom="0.78740157499999996" header="0.31496062000000002" footer="0.31496062000000002"/>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F84B154-056C-446A-96AD-DEABA3DF3AFF}">
  <sheetPr codeName="Planilha3">
    <tabColor rgb="FFFF0000"/>
  </sheetPr>
  <dimension ref="B2:H51"/>
  <sheetViews>
    <sheetView showGridLines="0" zoomScaleNormal="100" workbookViewId="0"/>
  </sheetViews>
  <sheetFormatPr defaultColWidth="8.58203125" defaultRowHeight="14"/>
  <cols>
    <col min="1" max="1" width="3.83203125" style="606" customWidth="1"/>
    <col min="2" max="2" width="1.83203125" style="8" customWidth="1"/>
    <col min="3" max="3" width="2.5" style="8" customWidth="1"/>
    <col min="4" max="4" width="55.33203125" style="8" customWidth="1"/>
    <col min="5" max="6" width="14.83203125" style="606" customWidth="1"/>
    <col min="7" max="16384" width="8.58203125" style="606"/>
  </cols>
  <sheetData>
    <row r="2" spans="2:8" ht="14.5" thickBot="1">
      <c r="B2" s="301" t="s">
        <v>205</v>
      </c>
      <c r="C2" s="496"/>
      <c r="D2" s="496"/>
    </row>
    <row r="3" spans="2:8" ht="14.5" thickTop="1">
      <c r="B3" s="8" t="s">
        <v>31</v>
      </c>
      <c r="C3" s="17"/>
      <c r="D3" s="17"/>
    </row>
    <row r="5" spans="2:8">
      <c r="B5" s="751" t="s">
        <v>32</v>
      </c>
      <c r="C5" s="751"/>
      <c r="D5" s="751"/>
    </row>
    <row r="6" spans="2:8" ht="9.65" customHeight="1">
      <c r="B6" s="497"/>
      <c r="C6" s="497"/>
      <c r="D6" s="497"/>
    </row>
    <row r="7" spans="2:8" ht="5.5" customHeight="1">
      <c r="B7" s="2"/>
      <c r="C7" s="2"/>
      <c r="D7" s="2"/>
    </row>
    <row r="8" spans="2:8" ht="14.5" customHeight="1">
      <c r="B8" s="257"/>
      <c r="C8" s="257"/>
      <c r="D8" s="257"/>
      <c r="E8" s="258" t="s">
        <v>85</v>
      </c>
      <c r="F8" s="258" t="s">
        <v>1054</v>
      </c>
    </row>
    <row r="9" spans="2:8" ht="14.5" customHeight="1">
      <c r="B9" s="2"/>
      <c r="C9" s="2"/>
      <c r="D9" s="2"/>
      <c r="E9" s="406"/>
      <c r="F9" s="406"/>
    </row>
    <row r="10" spans="2:8" ht="14.5" customHeight="1">
      <c r="B10" s="19" t="s">
        <v>206</v>
      </c>
      <c r="C10" s="29"/>
      <c r="D10" s="29"/>
      <c r="E10" s="406">
        <v>36732.029000000002</v>
      </c>
      <c r="F10" s="406">
        <f>SUM(F11:F15)</f>
        <v>39232.838000000003</v>
      </c>
      <c r="G10" s="608"/>
      <c r="H10" s="608"/>
    </row>
    <row r="11" spans="2:8" ht="14.5" customHeight="1">
      <c r="B11" s="30"/>
      <c r="C11" s="30" t="s">
        <v>41</v>
      </c>
      <c r="D11" s="31"/>
      <c r="E11" s="531">
        <v>22586.196</v>
      </c>
      <c r="F11" s="531">
        <v>23877.624</v>
      </c>
      <c r="G11" s="608"/>
      <c r="H11" s="608"/>
    </row>
    <row r="12" spans="2:8" ht="14.5" customHeight="1">
      <c r="B12" s="30"/>
      <c r="C12" s="30" t="s">
        <v>42</v>
      </c>
      <c r="D12" s="31"/>
      <c r="E12" s="531">
        <v>126.711</v>
      </c>
      <c r="F12" s="531">
        <v>129.376</v>
      </c>
      <c r="G12" s="608"/>
      <c r="H12" s="608"/>
    </row>
    <row r="13" spans="2:8" ht="14.5" customHeight="1">
      <c r="B13" s="30"/>
      <c r="C13" s="30" t="s">
        <v>207</v>
      </c>
      <c r="D13" s="32"/>
      <c r="E13" s="531">
        <v>14688.394</v>
      </c>
      <c r="F13" s="531">
        <v>13689.223</v>
      </c>
      <c r="G13" s="608"/>
      <c r="H13" s="608"/>
    </row>
    <row r="14" spans="2:8" ht="14.5" customHeight="1">
      <c r="B14" s="30"/>
      <c r="C14" s="30" t="s">
        <v>208</v>
      </c>
      <c r="D14" s="32"/>
      <c r="E14" s="531">
        <v>-3100.1080000000002</v>
      </c>
      <c r="F14" s="531">
        <v>-1145.3989999999999</v>
      </c>
      <c r="G14" s="608"/>
      <c r="H14" s="608"/>
    </row>
    <row r="15" spans="2:8" ht="14.5" customHeight="1">
      <c r="B15" s="30"/>
      <c r="C15" s="30" t="s">
        <v>209</v>
      </c>
      <c r="D15" s="31"/>
      <c r="E15" s="531">
        <v>2430.8359999999998</v>
      </c>
      <c r="F15" s="531">
        <v>2682.0140000000001</v>
      </c>
      <c r="G15" s="608"/>
      <c r="H15" s="608"/>
    </row>
    <row r="16" spans="2:8" ht="14.5" customHeight="1">
      <c r="B16" s="30"/>
      <c r="C16" s="31"/>
      <c r="D16" s="31"/>
      <c r="G16" s="608"/>
      <c r="H16" s="608"/>
    </row>
    <row r="17" spans="2:8" ht="14.5" customHeight="1">
      <c r="B17" s="19" t="s">
        <v>210</v>
      </c>
      <c r="C17" s="29"/>
      <c r="D17" s="29"/>
      <c r="E17" s="406">
        <v>-29499.629999999997</v>
      </c>
      <c r="F17" s="406">
        <f>SUM(F18:F21)</f>
        <v>-32676.222000000002</v>
      </c>
      <c r="G17" s="608"/>
      <c r="H17" s="608"/>
    </row>
    <row r="18" spans="2:8" ht="14.5" customHeight="1">
      <c r="B18" s="33"/>
      <c r="C18" s="33" t="s">
        <v>211</v>
      </c>
      <c r="D18" s="34"/>
      <c r="E18" s="451">
        <v>-21709.128000000001</v>
      </c>
      <c r="F18" s="451">
        <v>-24074.678</v>
      </c>
      <c r="G18" s="608"/>
      <c r="H18" s="608"/>
    </row>
    <row r="19" spans="2:8" ht="14.5" customHeight="1">
      <c r="B19" s="30"/>
      <c r="C19" s="30" t="s">
        <v>577</v>
      </c>
      <c r="D19" s="31"/>
      <c r="E19" s="451">
        <v>-1419.9390000000001</v>
      </c>
      <c r="F19" s="451">
        <v>-1519.3309999999999</v>
      </c>
      <c r="G19" s="608"/>
      <c r="H19" s="608"/>
    </row>
    <row r="20" spans="2:8" ht="14.5" customHeight="1">
      <c r="B20" s="30"/>
      <c r="C20" s="30" t="s">
        <v>1230</v>
      </c>
      <c r="D20" s="31"/>
      <c r="E20" s="451">
        <v>-56.911000000000001</v>
      </c>
      <c r="F20" s="451">
        <v>-86.701999999999998</v>
      </c>
      <c r="G20" s="608"/>
      <c r="H20" s="608"/>
    </row>
    <row r="21" spans="2:8" ht="14.5" customHeight="1">
      <c r="B21" s="30"/>
      <c r="C21" s="30" t="s">
        <v>214</v>
      </c>
      <c r="D21" s="31"/>
      <c r="E21" s="451">
        <v>-6313.652</v>
      </c>
      <c r="F21" s="451">
        <v>-6995.5110000000004</v>
      </c>
      <c r="G21" s="608"/>
      <c r="H21" s="608"/>
    </row>
    <row r="22" spans="2:8" ht="14.5" customHeight="1">
      <c r="B22" s="30"/>
      <c r="C22" s="30"/>
      <c r="D22" s="31"/>
      <c r="G22" s="608"/>
      <c r="H22" s="608"/>
    </row>
    <row r="23" spans="2:8" ht="14.5" customHeight="1">
      <c r="B23" s="19" t="s">
        <v>215</v>
      </c>
      <c r="C23" s="30"/>
      <c r="D23" s="31"/>
      <c r="E23" s="524">
        <v>2775.433</v>
      </c>
      <c r="F23" s="524">
        <v>1825.1679999999999</v>
      </c>
      <c r="G23" s="608"/>
      <c r="H23" s="608"/>
    </row>
    <row r="24" spans="2:8" ht="14.5" customHeight="1">
      <c r="B24" s="30"/>
      <c r="C24" s="30"/>
      <c r="D24" s="31"/>
      <c r="G24" s="608"/>
      <c r="H24" s="608"/>
    </row>
    <row r="25" spans="2:8" ht="14.5" customHeight="1">
      <c r="B25" s="382" t="s">
        <v>216</v>
      </c>
      <c r="C25" s="383"/>
      <c r="D25" s="383"/>
      <c r="E25" s="532">
        <v>10007.832000000006</v>
      </c>
      <c r="F25" s="532">
        <f>SUM(F10,F17,F23)</f>
        <v>8381.7840000000015</v>
      </c>
      <c r="G25" s="608"/>
      <c r="H25" s="608"/>
    </row>
    <row r="26" spans="2:8" ht="14.5" customHeight="1">
      <c r="B26" s="19"/>
      <c r="C26" s="29"/>
      <c r="D26" s="29"/>
      <c r="G26" s="608"/>
      <c r="H26" s="608"/>
    </row>
    <row r="27" spans="2:8" ht="14.5" customHeight="1">
      <c r="B27" s="19" t="s">
        <v>217</v>
      </c>
      <c r="C27" s="29"/>
      <c r="D27" s="29"/>
      <c r="E27" s="524">
        <v>-4664.3669999999993</v>
      </c>
      <c r="F27" s="524">
        <f>SUM(F28:F34)</f>
        <v>-3625.2539999999999</v>
      </c>
      <c r="G27" s="608"/>
      <c r="H27" s="608"/>
    </row>
    <row r="28" spans="2:8" ht="14.5" customHeight="1">
      <c r="B28" s="18"/>
      <c r="C28" s="204" t="s">
        <v>218</v>
      </c>
      <c r="D28" s="39"/>
      <c r="E28" s="451">
        <v>4133.3370000000004</v>
      </c>
      <c r="F28" s="451">
        <v>4067.498</v>
      </c>
      <c r="G28" s="608"/>
      <c r="H28" s="608"/>
    </row>
    <row r="29" spans="2:8" ht="14.5" customHeight="1">
      <c r="B29" s="35"/>
      <c r="C29" s="35" t="s">
        <v>219</v>
      </c>
      <c r="D29" s="36"/>
      <c r="E29" s="451">
        <v>1337.0419999999999</v>
      </c>
      <c r="F29" s="451">
        <v>1411.194</v>
      </c>
      <c r="G29" s="608"/>
      <c r="H29" s="608"/>
    </row>
    <row r="30" spans="2:8" ht="14.5" customHeight="1">
      <c r="B30" s="35"/>
      <c r="C30" s="35" t="s">
        <v>220</v>
      </c>
      <c r="D30" s="36"/>
      <c r="E30" s="451">
        <v>-2467.4699999999998</v>
      </c>
      <c r="F30" s="451">
        <v>-2411.31</v>
      </c>
      <c r="G30" s="608"/>
      <c r="H30" s="608"/>
    </row>
    <row r="31" spans="2:8" ht="14.5" customHeight="1">
      <c r="B31" s="35"/>
      <c r="C31" s="35" t="s">
        <v>221</v>
      </c>
      <c r="D31" s="36"/>
      <c r="E31" s="451">
        <v>-3357.395</v>
      </c>
      <c r="F31" s="451">
        <v>-3368.893</v>
      </c>
      <c r="G31" s="608"/>
      <c r="H31" s="608"/>
    </row>
    <row r="32" spans="2:8" ht="14.5" customHeight="1">
      <c r="B32" s="35"/>
      <c r="C32" s="35" t="s">
        <v>222</v>
      </c>
      <c r="D32" s="36"/>
      <c r="E32" s="451">
        <v>-1596.98</v>
      </c>
      <c r="F32" s="451">
        <v>-1483.2950000000001</v>
      </c>
      <c r="G32" s="608"/>
      <c r="H32" s="608"/>
    </row>
    <row r="33" spans="2:8" ht="14.5" customHeight="1">
      <c r="B33" s="35"/>
      <c r="C33" s="35" t="s">
        <v>223</v>
      </c>
      <c r="D33" s="36"/>
      <c r="E33" s="451">
        <v>76.787000000000006</v>
      </c>
      <c r="F33" s="451">
        <v>79.512</v>
      </c>
      <c r="G33" s="608"/>
      <c r="H33" s="608"/>
    </row>
    <row r="34" spans="2:8" ht="14.5" customHeight="1">
      <c r="B34" s="35"/>
      <c r="C34" s="204" t="s">
        <v>224</v>
      </c>
      <c r="D34" s="36"/>
      <c r="E34" s="451">
        <v>-2789.6880000000001</v>
      </c>
      <c r="F34" s="451">
        <v>-1919.96</v>
      </c>
      <c r="G34" s="608"/>
      <c r="H34" s="608"/>
    </row>
    <row r="35" spans="2:8" ht="14.5" customHeight="1">
      <c r="B35" s="35"/>
      <c r="C35" s="35"/>
      <c r="D35" s="36"/>
      <c r="G35" s="608"/>
      <c r="H35" s="608"/>
    </row>
    <row r="36" spans="2:8" ht="14.5" customHeight="1">
      <c r="B36" s="382" t="s">
        <v>225</v>
      </c>
      <c r="C36" s="384"/>
      <c r="D36" s="385"/>
      <c r="E36" s="523">
        <v>5343.4650000000065</v>
      </c>
      <c r="F36" s="523">
        <f>SUM(F25,F27)</f>
        <v>4756.5300000000016</v>
      </c>
      <c r="G36" s="608"/>
      <c r="H36" s="608"/>
    </row>
    <row r="37" spans="2:8" ht="14.5" customHeight="1">
      <c r="B37" s="35"/>
      <c r="C37" s="36"/>
      <c r="D37" s="36"/>
      <c r="G37" s="608"/>
      <c r="H37" s="608"/>
    </row>
    <row r="38" spans="2:8" ht="14.5" customHeight="1">
      <c r="B38" s="19" t="s">
        <v>226</v>
      </c>
      <c r="C38" s="29"/>
      <c r="D38" s="29"/>
      <c r="E38" s="451">
        <v>43.037999999999997</v>
      </c>
      <c r="F38" s="451">
        <v>57.572000000000003</v>
      </c>
      <c r="G38" s="608"/>
      <c r="H38" s="608"/>
    </row>
    <row r="39" spans="2:8" ht="14.5" customHeight="1">
      <c r="B39" s="19"/>
      <c r="C39" s="29"/>
      <c r="D39" s="29"/>
      <c r="G39" s="608"/>
      <c r="H39" s="608"/>
    </row>
    <row r="40" spans="2:8" ht="14.5" customHeight="1">
      <c r="B40" s="382" t="s">
        <v>227</v>
      </c>
      <c r="C40" s="386"/>
      <c r="D40" s="386"/>
      <c r="E40" s="523">
        <v>5386.5030000000061</v>
      </c>
      <c r="F40" s="523">
        <f>F36+F38</f>
        <v>4814.1020000000017</v>
      </c>
      <c r="G40" s="608"/>
      <c r="H40" s="608"/>
    </row>
    <row r="41" spans="2:8" ht="14.5" customHeight="1">
      <c r="B41" s="19"/>
      <c r="C41" s="29"/>
      <c r="D41" s="29"/>
      <c r="G41" s="608"/>
      <c r="H41" s="608"/>
    </row>
    <row r="42" spans="2:8" ht="14.5" customHeight="1">
      <c r="B42" s="10" t="s">
        <v>228</v>
      </c>
      <c r="C42" s="37"/>
      <c r="D42" s="37"/>
      <c r="E42" s="524">
        <v>-822.7299999999999</v>
      </c>
      <c r="F42" s="524">
        <f>SUM(F43:F45)</f>
        <v>-429.06899999999996</v>
      </c>
      <c r="G42" s="608"/>
      <c r="H42" s="608"/>
    </row>
    <row r="43" spans="2:8" ht="14.5" customHeight="1">
      <c r="B43" s="10"/>
      <c r="C43" s="38" t="s">
        <v>229</v>
      </c>
      <c r="D43" s="84"/>
      <c r="E43" s="451">
        <v>-950.774</v>
      </c>
      <c r="F43" s="451">
        <v>-458.49799999999999</v>
      </c>
      <c r="G43" s="608"/>
      <c r="H43" s="608"/>
    </row>
    <row r="44" spans="2:8" ht="14.5" customHeight="1">
      <c r="B44" s="19"/>
      <c r="C44" s="18" t="s">
        <v>230</v>
      </c>
      <c r="D44" s="39"/>
      <c r="E44" s="451">
        <v>-485.30599999999998</v>
      </c>
      <c r="F44" s="451">
        <v>-280.02300000000002</v>
      </c>
      <c r="G44" s="608"/>
      <c r="H44" s="608"/>
    </row>
    <row r="45" spans="2:8" ht="14.5" customHeight="1">
      <c r="B45" s="38"/>
      <c r="C45" s="18" t="s">
        <v>231</v>
      </c>
      <c r="D45" s="38"/>
      <c r="E45" s="451">
        <v>613.35</v>
      </c>
      <c r="F45" s="451">
        <v>309.452</v>
      </c>
      <c r="G45" s="608"/>
      <c r="H45" s="608"/>
    </row>
    <row r="46" spans="2:8" ht="14.5" customHeight="1">
      <c r="B46" s="18"/>
      <c r="C46" s="18"/>
      <c r="D46" s="39"/>
      <c r="G46" s="608"/>
      <c r="H46" s="608"/>
    </row>
    <row r="47" spans="2:8" ht="14.5" customHeight="1">
      <c r="B47" s="19" t="s">
        <v>232</v>
      </c>
      <c r="C47" s="18"/>
      <c r="D47" s="39"/>
      <c r="E47" s="525">
        <v>-721.553</v>
      </c>
      <c r="F47" s="525">
        <v>-678.83900000000006</v>
      </c>
      <c r="G47" s="608"/>
      <c r="H47" s="608"/>
    </row>
    <row r="48" spans="2:8" ht="14.5" customHeight="1">
      <c r="C48" s="39"/>
      <c r="D48" s="39"/>
      <c r="E48" s="623"/>
      <c r="F48" s="623"/>
      <c r="G48" s="608"/>
      <c r="H48" s="608"/>
    </row>
    <row r="49" spans="2:8" ht="14.5" customHeight="1">
      <c r="B49" s="19" t="s">
        <v>233</v>
      </c>
      <c r="C49" s="29"/>
      <c r="D49" s="29"/>
      <c r="E49" s="525">
        <v>-63.750999999999998</v>
      </c>
      <c r="F49" s="525">
        <v>-113.00700000000001</v>
      </c>
      <c r="G49" s="608"/>
      <c r="H49" s="608"/>
    </row>
    <row r="50" spans="2:8" ht="14.5" customHeight="1">
      <c r="B50" s="18"/>
      <c r="D50" s="18"/>
      <c r="G50" s="608"/>
      <c r="H50" s="608"/>
    </row>
    <row r="51" spans="2:8" ht="14.5" customHeight="1">
      <c r="B51" s="387" t="s">
        <v>234</v>
      </c>
      <c r="C51" s="634"/>
      <c r="D51" s="634"/>
      <c r="E51" s="523">
        <v>3778.4690000000001</v>
      </c>
      <c r="F51" s="523">
        <f>ROUND(SUM(F40,F42,F47,F49),3)</f>
        <v>3593.1869999999999</v>
      </c>
      <c r="G51" s="608"/>
      <c r="H51" s="608"/>
    </row>
  </sheetData>
  <mergeCells count="1">
    <mergeCell ref="B5:D5"/>
  </mergeCells>
  <phoneticPr fontId="54" type="noConversion"/>
  <hyperlinks>
    <hyperlink ref="B5" location="Início!A1" display="Início" xr:uid="{AB0495A3-6EB6-4173-95F9-D35711F18F63}"/>
    <hyperlink ref="B5:D5" location="Índice!A1" display="Índice" xr:uid="{8B3E2BBC-B06B-43F7-BDE4-FE189AD16818}"/>
  </hyperlinks>
  <pageMargins left="0.511811024" right="0.511811024" top="0.78740157499999996" bottom="0.78740157499999996" header="0.31496062000000002" footer="0.31496062000000002"/>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834B591-77FA-4A98-8FF1-EB0F99702AAE}">
  <sheetPr codeName="Planilha11">
    <tabColor rgb="FFFF0000"/>
  </sheetPr>
  <dimension ref="B1:H35"/>
  <sheetViews>
    <sheetView showGridLines="0" zoomScaleNormal="100" workbookViewId="0"/>
  </sheetViews>
  <sheetFormatPr defaultColWidth="8.58203125" defaultRowHeight="14"/>
  <cols>
    <col min="1" max="1" width="3.83203125" style="606" customWidth="1"/>
    <col min="2" max="2" width="1.83203125" style="8" customWidth="1"/>
    <col min="3" max="3" width="2.5" style="8" customWidth="1"/>
    <col min="4" max="4" width="55.33203125" style="8" customWidth="1"/>
    <col min="5" max="6" width="14.83203125" style="8" customWidth="1"/>
    <col min="7" max="7" width="8.58203125" style="606"/>
    <col min="8" max="8" width="15.58203125" style="606" customWidth="1"/>
    <col min="9" max="16384" width="8.58203125" style="606"/>
  </cols>
  <sheetData>
    <row r="1" spans="2:8">
      <c r="E1" s="606"/>
      <c r="F1" s="606"/>
    </row>
    <row r="2" spans="2:8" ht="14.5" thickBot="1">
      <c r="B2" s="301" t="s">
        <v>235</v>
      </c>
      <c r="C2" s="496"/>
      <c r="D2" s="496"/>
      <c r="E2" s="606"/>
      <c r="F2" s="606"/>
    </row>
    <row r="3" spans="2:8" ht="14.5" thickTop="1">
      <c r="B3" s="8" t="s">
        <v>31</v>
      </c>
      <c r="C3" s="17"/>
      <c r="D3" s="17"/>
      <c r="E3" s="606"/>
      <c r="F3" s="606"/>
    </row>
    <row r="4" spans="2:8">
      <c r="E4" s="606"/>
      <c r="F4" s="606"/>
    </row>
    <row r="5" spans="2:8">
      <c r="B5" s="759" t="s">
        <v>32</v>
      </c>
      <c r="C5" s="759"/>
      <c r="D5" s="759"/>
      <c r="E5" s="606"/>
      <c r="F5" s="606"/>
    </row>
    <row r="6" spans="2:8" ht="9.65" customHeight="1">
      <c r="B6" s="635"/>
      <c r="C6" s="635"/>
      <c r="D6" s="635"/>
      <c r="E6" s="606"/>
      <c r="F6" s="606"/>
    </row>
    <row r="7" spans="2:8" ht="5.5" customHeight="1">
      <c r="B7" s="2"/>
      <c r="C7" s="2"/>
      <c r="D7" s="2"/>
      <c r="E7" s="606"/>
      <c r="F7" s="606"/>
    </row>
    <row r="8" spans="2:8" ht="14.5" customHeight="1">
      <c r="B8" s="257"/>
      <c r="C8" s="257"/>
      <c r="D8" s="257"/>
      <c r="E8" s="263" t="s">
        <v>85</v>
      </c>
      <c r="F8" s="263" t="s">
        <v>1054</v>
      </c>
    </row>
    <row r="9" spans="2:8" ht="14.5" customHeight="1">
      <c r="B9" s="2"/>
      <c r="C9" s="2"/>
      <c r="D9" s="2"/>
      <c r="E9" s="3"/>
      <c r="F9" s="3"/>
    </row>
    <row r="10" spans="2:8" s="628" customFormat="1" ht="14.5" customHeight="1">
      <c r="B10" s="439" t="s">
        <v>236</v>
      </c>
      <c r="C10" s="504"/>
      <c r="D10" s="504"/>
      <c r="E10" s="413">
        <f>ROUND(+SUM(E11:E12),4)</f>
        <v>15921.6188</v>
      </c>
      <c r="F10" s="413">
        <f>ROUND(+SUM(F11:F12),4)</f>
        <v>15396.3734</v>
      </c>
      <c r="H10" s="741"/>
    </row>
    <row r="11" spans="2:8" s="605" customFormat="1" ht="14.5" customHeight="1">
      <c r="B11" s="403"/>
      <c r="C11" s="403" t="s">
        <v>237</v>
      </c>
      <c r="D11" s="636"/>
      <c r="E11" s="637">
        <v>15824.803900000001</v>
      </c>
      <c r="F11" s="637">
        <v>16126.763499999999</v>
      </c>
    </row>
    <row r="12" spans="2:8" s="605" customFormat="1" ht="14.5" customHeight="1">
      <c r="B12" s="403"/>
      <c r="C12" s="403" t="s">
        <v>238</v>
      </c>
      <c r="D12" s="636"/>
      <c r="E12" s="637">
        <v>96.814899999999994</v>
      </c>
      <c r="F12" s="637">
        <v>-730.39009999999996</v>
      </c>
    </row>
    <row r="13" spans="2:8" s="628" customFormat="1" ht="14.5" customHeight="1">
      <c r="B13" s="439" t="s">
        <v>16</v>
      </c>
      <c r="C13" s="504"/>
      <c r="D13" s="504"/>
      <c r="E13" s="413">
        <f>ROUND(Comissões!E20,7)</f>
        <v>5136.5610999999999</v>
      </c>
      <c r="F13" s="413">
        <f>ROUND(Comissões!F20,7)</f>
        <v>5204.0084999999999</v>
      </c>
    </row>
    <row r="14" spans="2:8" s="605" customFormat="1" ht="14.5" customHeight="1">
      <c r="B14" s="399" t="s">
        <v>239</v>
      </c>
      <c r="C14" s="541"/>
      <c r="D14" s="541"/>
      <c r="E14" s="412">
        <f>ROUND(SUM(E10,E13),7)</f>
        <v>21058.179899999999</v>
      </c>
      <c r="F14" s="412">
        <f>ROUND(SUM(F10,F13),7)</f>
        <v>20600.3819</v>
      </c>
    </row>
    <row r="15" spans="2:8" s="605" customFormat="1" ht="14.5" customHeight="1">
      <c r="B15" s="439"/>
      <c r="C15" s="507"/>
      <c r="D15" s="507"/>
      <c r="E15" s="66"/>
      <c r="F15" s="66"/>
    </row>
    <row r="16" spans="2:8" s="628" customFormat="1" ht="14.5" customHeight="1">
      <c r="B16" s="542" t="s">
        <v>240</v>
      </c>
      <c r="C16" s="542"/>
      <c r="D16" s="542"/>
      <c r="E16" s="638">
        <f>ROUND(SUM(E17:E18),7)</f>
        <v>-6389.8359627999998</v>
      </c>
      <c r="F16" s="638">
        <f>ROUND(SUM(F17:F18),7)</f>
        <v>-6861.9382978000003</v>
      </c>
    </row>
    <row r="17" spans="2:6" s="605" customFormat="1" ht="14.5" customHeight="1">
      <c r="B17" s="403"/>
      <c r="C17" s="403" t="s">
        <v>241</v>
      </c>
      <c r="D17" s="636"/>
      <c r="E17" s="637">
        <v>-7011.5098361999999</v>
      </c>
      <c r="F17" s="637">
        <v>-7757.5133948000002</v>
      </c>
    </row>
    <row r="18" spans="2:6" s="605" customFormat="1" ht="14.5" customHeight="1">
      <c r="B18" s="403"/>
      <c r="C18" s="403" t="s">
        <v>242</v>
      </c>
      <c r="D18" s="636"/>
      <c r="E18" s="637">
        <v>621.67387340000005</v>
      </c>
      <c r="F18" s="637">
        <v>895.57509700000003</v>
      </c>
    </row>
    <row r="19" spans="2:6" s="605" customFormat="1" ht="14.5" customHeight="1">
      <c r="B19" s="439" t="s">
        <v>243</v>
      </c>
      <c r="C19" s="504"/>
      <c r="D19" s="504"/>
      <c r="E19" s="638">
        <f>ROUND(SUM(E20:E21),7)</f>
        <v>-6573.4718015999997</v>
      </c>
      <c r="F19" s="638">
        <f>ROUND(SUM(F20:F21),7)</f>
        <v>-6412.0731472999996</v>
      </c>
    </row>
    <row r="20" spans="2:6" s="605" customFormat="1" ht="14.5" customHeight="1">
      <c r="B20" s="404"/>
      <c r="C20" s="404" t="s">
        <v>244</v>
      </c>
      <c r="D20" s="632"/>
      <c r="E20" s="637">
        <f>ROUND(-Despesas!E27,7)</f>
        <v>-3189.0230000000001</v>
      </c>
      <c r="F20" s="637">
        <f>ROUND(-Despesas!F27,7)</f>
        <v>-3032.76838</v>
      </c>
    </row>
    <row r="21" spans="2:6" s="605" customFormat="1" ht="14.5" customHeight="1">
      <c r="B21" s="403"/>
      <c r="C21" s="403" t="s">
        <v>245</v>
      </c>
      <c r="D21" s="636"/>
      <c r="E21" s="637">
        <f>ROUND(-Despesas!E21,7)</f>
        <v>-3384.4488016</v>
      </c>
      <c r="F21" s="637">
        <f>ROUND(-Despesas!F21,7)</f>
        <v>-3379.3047673000001</v>
      </c>
    </row>
    <row r="22" spans="2:6" s="605" customFormat="1" ht="14.5" customHeight="1">
      <c r="B22" s="439" t="s">
        <v>222</v>
      </c>
      <c r="C22" s="403"/>
      <c r="D22" s="636"/>
      <c r="E22" s="638">
        <f>ROUND(Reconciliação!L20,7)</f>
        <v>-1341.1684961999999</v>
      </c>
      <c r="F22" s="638">
        <f>ROUND(Reconciliação!U20,7)</f>
        <v>-1333.8291730000001</v>
      </c>
    </row>
    <row r="23" spans="2:6" s="605" customFormat="1" ht="14.5" customHeight="1">
      <c r="B23" s="439" t="s">
        <v>246</v>
      </c>
      <c r="C23" s="403"/>
      <c r="D23" s="636"/>
      <c r="E23" s="638">
        <v>76.787000000000006</v>
      </c>
      <c r="F23" s="638">
        <v>79.512</v>
      </c>
    </row>
    <row r="24" spans="2:6" s="605" customFormat="1" ht="14.5" customHeight="1">
      <c r="B24" s="439" t="s">
        <v>247</v>
      </c>
      <c r="C24" s="403"/>
      <c r="D24" s="636"/>
      <c r="E24" s="638">
        <v>-2126.3829999999998</v>
      </c>
      <c r="F24" s="638">
        <v>-1928.1759999999999</v>
      </c>
    </row>
    <row r="25" spans="2:6" s="605" customFormat="1" ht="14.5" customHeight="1">
      <c r="B25" s="439"/>
      <c r="C25" s="403"/>
      <c r="D25" s="636"/>
      <c r="E25" s="411"/>
      <c r="F25" s="411"/>
    </row>
    <row r="26" spans="2:6" s="605" customFormat="1" ht="14.5" customHeight="1">
      <c r="B26" s="399" t="s">
        <v>248</v>
      </c>
      <c r="C26" s="541"/>
      <c r="D26" s="541"/>
      <c r="E26" s="412">
        <f>ROUND(SUM(E14,E16,E19,E22,E23,E24),7)</f>
        <v>4704.1076394000002</v>
      </c>
      <c r="F26" s="412">
        <f>ROUND(SUM(F14,F16,F19,F22,F23,F24),7)</f>
        <v>4143.8772818999996</v>
      </c>
    </row>
    <row r="27" spans="2:6" s="605" customFormat="1" ht="14.5" customHeight="1">
      <c r="B27" s="439"/>
      <c r="C27" s="504"/>
      <c r="D27" s="504"/>
      <c r="E27" s="411"/>
      <c r="F27" s="411"/>
    </row>
    <row r="28" spans="2:6" s="605" customFormat="1" ht="14.5" customHeight="1">
      <c r="B28" s="439" t="s">
        <v>249</v>
      </c>
      <c r="C28" s="504"/>
      <c r="D28" s="504"/>
      <c r="E28" s="413">
        <f>ROUND(Reconciliação!L26,7)</f>
        <v>43.037999999999997</v>
      </c>
      <c r="F28" s="413">
        <f>ROUND(Reconciliação!U26,7)</f>
        <v>57.572000000000003</v>
      </c>
    </row>
    <row r="29" spans="2:6" s="605" customFormat="1" ht="14.5" customHeight="1">
      <c r="B29" s="439"/>
      <c r="C29" s="504"/>
      <c r="D29" s="504"/>
      <c r="E29" s="411"/>
      <c r="F29" s="411"/>
    </row>
    <row r="30" spans="2:6" s="605" customFormat="1" ht="14.5" customHeight="1">
      <c r="B30" s="399" t="s">
        <v>1231</v>
      </c>
      <c r="C30" s="541"/>
      <c r="D30" s="541"/>
      <c r="E30" s="412">
        <f>ROUND(+E26+E28,7)</f>
        <v>4747.1456393999997</v>
      </c>
      <c r="F30" s="412">
        <f>ROUND(+F26+F28,7)</f>
        <v>4201.4492818999997</v>
      </c>
    </row>
    <row r="31" spans="2:6" s="605" customFormat="1" ht="14.5" customHeight="1">
      <c r="B31" s="439"/>
      <c r="C31" s="504"/>
      <c r="D31" s="504"/>
      <c r="E31" s="520"/>
      <c r="F31" s="520"/>
    </row>
    <row r="32" spans="2:6" s="605" customFormat="1" ht="14.5" customHeight="1">
      <c r="B32" s="442" t="s">
        <v>250</v>
      </c>
      <c r="C32" s="544"/>
      <c r="D32" s="544"/>
      <c r="E32" s="638">
        <f>ROUND(Reconciliação!L30,7)</f>
        <v>-822.73</v>
      </c>
      <c r="F32" s="638">
        <f>ROUND(Reconciliação!U30,7)</f>
        <v>-429.06900000000002</v>
      </c>
    </row>
    <row r="33" spans="2:6" s="605" customFormat="1" ht="14.5" customHeight="1">
      <c r="B33" s="439" t="s">
        <v>251</v>
      </c>
      <c r="C33" s="504"/>
      <c r="D33" s="504"/>
      <c r="E33" s="413">
        <f>ROUND(SUM(Reconciliação!L31:L32),7)</f>
        <v>-63.750999999999998</v>
      </c>
      <c r="F33" s="413">
        <f>ROUND(SUM(Reconciliação!U31:U32),7)</f>
        <v>-113.00700000000001</v>
      </c>
    </row>
    <row r="34" spans="2:6" s="605" customFormat="1" ht="14.5" customHeight="1">
      <c r="B34" s="398"/>
      <c r="C34" s="66"/>
      <c r="D34" s="398"/>
      <c r="E34" s="411"/>
      <c r="F34" s="411"/>
    </row>
    <row r="35" spans="2:6" s="605" customFormat="1" ht="14.5" customHeight="1">
      <c r="B35" s="402" t="s">
        <v>252</v>
      </c>
      <c r="C35" s="639"/>
      <c r="D35" s="639"/>
      <c r="E35" s="412">
        <f>ROUND(SUM(E30,E32:E33),7)</f>
        <v>3860.6646393999999</v>
      </c>
      <c r="F35" s="412">
        <f>ROUND(SUM(F30,F32:F33),7)</f>
        <v>3659.3732819000002</v>
      </c>
    </row>
  </sheetData>
  <mergeCells count="1">
    <mergeCell ref="B5:D5"/>
  </mergeCells>
  <phoneticPr fontId="54" type="noConversion"/>
  <hyperlinks>
    <hyperlink ref="B5" location="Início!A1" display="Início" xr:uid="{4451E0E9-5FA3-4969-9F3F-DE5F47ECA3A7}"/>
    <hyperlink ref="B5:D5" location="Índice!A1" display="Índice" xr:uid="{E301F47C-A7AC-49CF-A25D-9F8ED934B3CD}"/>
  </hyperlinks>
  <pageMargins left="0.511811024" right="0.511811024" top="0.78740157499999996" bottom="0.78740157499999996" header="0.31496062000000002" footer="0.31496062000000002"/>
  <ignoredErrors>
    <ignoredError sqref="E33" formulaRange="1"/>
  </ignoredErrors>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7C49A9D-CD5D-4CE2-B047-6AD788A0EBEB}">
  <sheetPr codeName="Planilha12">
    <tabColor rgb="FFFF0000"/>
  </sheetPr>
  <dimension ref="A2:U43"/>
  <sheetViews>
    <sheetView showGridLines="0" zoomScaleNormal="100" workbookViewId="0">
      <pane xSplit="4" topLeftCell="E1" activePane="topRight" state="frozen"/>
      <selection pane="topRight"/>
    </sheetView>
  </sheetViews>
  <sheetFormatPr defaultColWidth="8.58203125" defaultRowHeight="14"/>
  <cols>
    <col min="1" max="1" width="3.83203125" style="606" customWidth="1"/>
    <col min="2" max="2" width="1.83203125" style="8" customWidth="1"/>
    <col min="3" max="3" width="2.5" style="8" customWidth="1"/>
    <col min="4" max="4" width="42.33203125" style="8" customWidth="1"/>
    <col min="5" max="7" width="8.58203125" style="606"/>
    <col min="8" max="8" width="12.58203125" style="606" customWidth="1"/>
    <col min="9" max="16" width="8.58203125" style="606"/>
    <col min="17" max="17" width="12.58203125" style="606" customWidth="1"/>
    <col min="18" max="16384" width="8.58203125" style="606"/>
  </cols>
  <sheetData>
    <row r="2" spans="1:21" ht="14.5" thickBot="1">
      <c r="B2" s="301" t="s">
        <v>279</v>
      </c>
      <c r="C2" s="496"/>
      <c r="D2" s="496"/>
    </row>
    <row r="3" spans="1:21" ht="14.5" thickTop="1">
      <c r="B3" s="8" t="s">
        <v>31</v>
      </c>
      <c r="C3" s="17"/>
      <c r="D3" s="17"/>
    </row>
    <row r="5" spans="1:21">
      <c r="B5" s="751" t="s">
        <v>32</v>
      </c>
      <c r="C5" s="751"/>
      <c r="D5" s="751"/>
    </row>
    <row r="6" spans="1:21">
      <c r="B6" s="497"/>
      <c r="C6" s="497"/>
      <c r="D6" s="497"/>
    </row>
    <row r="7" spans="1:21">
      <c r="B7" s="497"/>
      <c r="C7" s="497"/>
      <c r="D7" s="497"/>
    </row>
    <row r="8" spans="1:21" ht="18" customHeight="1">
      <c r="B8" s="512"/>
      <c r="C8" s="512"/>
      <c r="D8" s="512"/>
      <c r="E8" s="760" t="s">
        <v>280</v>
      </c>
      <c r="F8" s="761" t="s">
        <v>281</v>
      </c>
      <c r="G8" s="761"/>
      <c r="H8" s="761"/>
      <c r="I8" s="761"/>
      <c r="J8" s="761"/>
      <c r="K8" s="761"/>
      <c r="L8" s="760" t="s">
        <v>282</v>
      </c>
      <c r="N8" s="760" t="s">
        <v>1056</v>
      </c>
      <c r="O8" s="761" t="s">
        <v>281</v>
      </c>
      <c r="P8" s="761"/>
      <c r="Q8" s="761"/>
      <c r="R8" s="761"/>
      <c r="S8" s="761"/>
      <c r="T8" s="761"/>
      <c r="U8" s="760" t="s">
        <v>1057</v>
      </c>
    </row>
    <row r="9" spans="1:21" ht="37.75" customHeight="1">
      <c r="B9" s="257"/>
      <c r="C9" s="512"/>
      <c r="D9" s="512"/>
      <c r="E9" s="760"/>
      <c r="F9" s="285" t="s">
        <v>283</v>
      </c>
      <c r="G9" s="287" t="s">
        <v>284</v>
      </c>
      <c r="H9" s="285" t="s">
        <v>285</v>
      </c>
      <c r="I9" s="285" t="s">
        <v>286</v>
      </c>
      <c r="J9" s="285" t="s">
        <v>287</v>
      </c>
      <c r="K9" s="287" t="s">
        <v>288</v>
      </c>
      <c r="L9" s="760"/>
      <c r="N9" s="760"/>
      <c r="O9" s="285" t="s">
        <v>283</v>
      </c>
      <c r="P9" s="287" t="s">
        <v>284</v>
      </c>
      <c r="Q9" s="285" t="s">
        <v>285</v>
      </c>
      <c r="R9" s="285" t="s">
        <v>286</v>
      </c>
      <c r="S9" s="285" t="s">
        <v>287</v>
      </c>
      <c r="T9" s="287" t="s">
        <v>288</v>
      </c>
      <c r="U9" s="760"/>
    </row>
    <row r="10" spans="1:21" ht="18" customHeight="1">
      <c r="A10" s="628"/>
      <c r="B10" s="2"/>
      <c r="C10" s="2"/>
      <c r="D10" s="2"/>
    </row>
    <row r="11" spans="1:21">
      <c r="A11" s="605"/>
      <c r="B11" s="19" t="s">
        <v>14</v>
      </c>
      <c r="C11" s="29"/>
      <c r="D11" s="29"/>
      <c r="E11" s="428">
        <v>13546.050999999999</v>
      </c>
      <c r="F11" s="428">
        <v>-255.8115038</v>
      </c>
      <c r="G11" s="428">
        <v>59.911499800000001</v>
      </c>
      <c r="H11" s="428">
        <v>0</v>
      </c>
      <c r="I11" s="428">
        <v>0</v>
      </c>
      <c r="J11" s="428">
        <v>2775.433</v>
      </c>
      <c r="K11" s="428">
        <v>-203.96519749999999</v>
      </c>
      <c r="L11" s="428">
        <v>15921.618798500002</v>
      </c>
      <c r="N11" s="428">
        <v>13552.127</v>
      </c>
      <c r="O11" s="428">
        <v>-149.46582699999999</v>
      </c>
      <c r="P11" s="428">
        <v>-70.273746099999997</v>
      </c>
      <c r="Q11" s="428">
        <v>0</v>
      </c>
      <c r="R11" s="428">
        <v>0</v>
      </c>
      <c r="S11" s="428">
        <v>1825.1679999999999</v>
      </c>
      <c r="T11" s="428">
        <v>238.81799380000001</v>
      </c>
      <c r="U11" s="428">
        <f>SUM(N11:T11)</f>
        <v>15396.3734207</v>
      </c>
    </row>
    <row r="12" spans="1:21">
      <c r="A12" s="605"/>
      <c r="B12" s="30" t="s">
        <v>290</v>
      </c>
      <c r="C12" s="30"/>
      <c r="D12" s="31"/>
      <c r="E12" s="433">
        <v>-6313.652</v>
      </c>
      <c r="F12" s="433">
        <v>0</v>
      </c>
      <c r="G12" s="433">
        <v>-59.911499800000001</v>
      </c>
      <c r="H12" s="433">
        <v>0</v>
      </c>
      <c r="I12" s="433">
        <v>0</v>
      </c>
      <c r="J12" s="433">
        <v>0</v>
      </c>
      <c r="K12" s="433">
        <v>-16.272462999999998</v>
      </c>
      <c r="L12" s="433">
        <v>-6389.8359628000007</v>
      </c>
      <c r="N12" s="433">
        <v>-6995.5110000000004</v>
      </c>
      <c r="O12" s="433">
        <v>0</v>
      </c>
      <c r="P12" s="433">
        <v>70.273746099999997</v>
      </c>
      <c r="Q12" s="433">
        <v>0</v>
      </c>
      <c r="R12" s="433">
        <v>0</v>
      </c>
      <c r="S12" s="433">
        <v>0</v>
      </c>
      <c r="T12" s="433">
        <v>63.298955999999997</v>
      </c>
      <c r="U12" s="433">
        <f t="shared" ref="U12:U34" si="0">SUM(N12:T12)</f>
        <v>-6861.9382979000011</v>
      </c>
    </row>
    <row r="13" spans="1:21">
      <c r="A13" s="628"/>
      <c r="B13" s="30" t="s">
        <v>291</v>
      </c>
      <c r="C13" s="30"/>
      <c r="D13" s="31"/>
      <c r="E13" s="433">
        <v>2775.433</v>
      </c>
      <c r="F13" s="433">
        <v>0</v>
      </c>
      <c r="G13" s="433">
        <v>0</v>
      </c>
      <c r="H13" s="433">
        <v>0</v>
      </c>
      <c r="I13" s="433">
        <v>0</v>
      </c>
      <c r="J13" s="433">
        <v>-2775.433</v>
      </c>
      <c r="K13" s="433">
        <v>0</v>
      </c>
      <c r="L13" s="433">
        <v>0</v>
      </c>
      <c r="N13" s="433">
        <v>1825.1679999999999</v>
      </c>
      <c r="O13" s="433">
        <v>0</v>
      </c>
      <c r="P13" s="433">
        <v>0</v>
      </c>
      <c r="Q13" s="433">
        <v>0</v>
      </c>
      <c r="R13" s="433">
        <v>0</v>
      </c>
      <c r="S13" s="433">
        <v>-1825.1679999999999</v>
      </c>
      <c r="T13" s="433">
        <v>0</v>
      </c>
      <c r="U13" s="433">
        <f t="shared" si="0"/>
        <v>0</v>
      </c>
    </row>
    <row r="14" spans="1:21">
      <c r="A14" s="605"/>
      <c r="B14" s="382" t="s">
        <v>292</v>
      </c>
      <c r="C14" s="383"/>
      <c r="D14" s="383"/>
      <c r="E14" s="428">
        <v>10007.832</v>
      </c>
      <c r="F14" s="428">
        <v>-255.8115038</v>
      </c>
      <c r="G14" s="428">
        <v>0</v>
      </c>
      <c r="H14" s="428">
        <v>0</v>
      </c>
      <c r="I14" s="428">
        <v>0</v>
      </c>
      <c r="J14" s="428">
        <v>0</v>
      </c>
      <c r="K14" s="428">
        <v>-220.2376605</v>
      </c>
      <c r="L14" s="428">
        <v>9531.7828356999999</v>
      </c>
      <c r="N14" s="428">
        <v>8381.7839999999997</v>
      </c>
      <c r="O14" s="428">
        <v>-149.46582699999999</v>
      </c>
      <c r="P14" s="428">
        <v>0</v>
      </c>
      <c r="Q14" s="428">
        <v>0</v>
      </c>
      <c r="R14" s="428">
        <v>0</v>
      </c>
      <c r="S14" s="428">
        <v>0</v>
      </c>
      <c r="T14" s="428">
        <v>302.11694979999999</v>
      </c>
      <c r="U14" s="428">
        <f t="shared" si="0"/>
        <v>8534.4351227999996</v>
      </c>
    </row>
    <row r="15" spans="1:21" s="623" customFormat="1">
      <c r="A15" s="605"/>
      <c r="B15" s="19"/>
      <c r="C15" s="503"/>
      <c r="D15" s="81"/>
    </row>
    <row r="16" spans="1:21">
      <c r="A16" s="628"/>
      <c r="B16" s="82" t="s">
        <v>293</v>
      </c>
      <c r="D16" s="36"/>
      <c r="E16" s="428">
        <v>5470.3789999999999</v>
      </c>
      <c r="F16" s="428">
        <v>0</v>
      </c>
      <c r="G16" s="428">
        <v>0</v>
      </c>
      <c r="H16" s="428">
        <v>0</v>
      </c>
      <c r="I16" s="428">
        <v>0</v>
      </c>
      <c r="J16" s="428">
        <v>0</v>
      </c>
      <c r="K16" s="428">
        <v>-333.81796850000001</v>
      </c>
      <c r="L16" s="428">
        <v>5136.5610314999994</v>
      </c>
      <c r="N16" s="428">
        <v>5478.692</v>
      </c>
      <c r="O16" s="428">
        <v>0</v>
      </c>
      <c r="P16" s="428">
        <v>0</v>
      </c>
      <c r="Q16" s="428">
        <v>0</v>
      </c>
      <c r="R16" s="428">
        <v>0</v>
      </c>
      <c r="S16" s="428">
        <v>0</v>
      </c>
      <c r="T16" s="428">
        <v>-274.68353619999999</v>
      </c>
      <c r="U16" s="428">
        <f t="shared" si="0"/>
        <v>5204.0084637999998</v>
      </c>
    </row>
    <row r="17" spans="1:21">
      <c r="A17" s="605"/>
      <c r="B17" s="19" t="s">
        <v>243</v>
      </c>
      <c r="C17" s="29"/>
      <c r="D17" s="29"/>
      <c r="E17" s="428">
        <v>-5824.8649999999998</v>
      </c>
      <c r="F17" s="428">
        <v>0</v>
      </c>
      <c r="G17" s="428">
        <v>0</v>
      </c>
      <c r="H17" s="428">
        <v>82.195999900000004</v>
      </c>
      <c r="I17" s="428">
        <v>-721.553</v>
      </c>
      <c r="J17" s="428">
        <v>0</v>
      </c>
      <c r="K17" s="428">
        <v>-109.2498015</v>
      </c>
      <c r="L17" s="428">
        <v>-6573.4718015999997</v>
      </c>
      <c r="N17" s="428">
        <v>-5780.2030000000004</v>
      </c>
      <c r="O17" s="428">
        <v>0</v>
      </c>
      <c r="P17" s="428">
        <v>0</v>
      </c>
      <c r="Q17" s="428">
        <v>66.186000000000007</v>
      </c>
      <c r="R17" s="428">
        <v>-678.83900000000006</v>
      </c>
      <c r="S17" s="428">
        <v>0</v>
      </c>
      <c r="T17" s="428">
        <v>-19.217147300000001</v>
      </c>
      <c r="U17" s="428">
        <f t="shared" si="0"/>
        <v>-6412.0731473000005</v>
      </c>
    </row>
    <row r="18" spans="1:21">
      <c r="A18" s="605"/>
      <c r="B18" s="33"/>
      <c r="C18" s="33" t="s">
        <v>244</v>
      </c>
      <c r="D18" s="34"/>
      <c r="E18" s="433">
        <v>-2467.4699999999998</v>
      </c>
      <c r="F18" s="433">
        <v>0</v>
      </c>
      <c r="G18" s="433">
        <v>0</v>
      </c>
      <c r="H18" s="433">
        <v>0</v>
      </c>
      <c r="I18" s="433">
        <v>-721.553</v>
      </c>
      <c r="J18" s="433">
        <v>0</v>
      </c>
      <c r="K18" s="433">
        <v>0</v>
      </c>
      <c r="L18" s="433">
        <v>-3189.0229999999997</v>
      </c>
      <c r="N18" s="433">
        <v>-2411.31</v>
      </c>
      <c r="O18" s="433">
        <v>0</v>
      </c>
      <c r="P18" s="433">
        <v>0</v>
      </c>
      <c r="Q18" s="433">
        <v>0</v>
      </c>
      <c r="R18" s="433">
        <v>-678.83900000000006</v>
      </c>
      <c r="S18" s="433">
        <v>0</v>
      </c>
      <c r="T18" s="433">
        <v>57.38062</v>
      </c>
      <c r="U18" s="433">
        <f t="shared" si="0"/>
        <v>-3032.76838</v>
      </c>
    </row>
    <row r="19" spans="1:21">
      <c r="A19" s="605"/>
      <c r="B19" s="30"/>
      <c r="C19" s="30" t="s">
        <v>245</v>
      </c>
      <c r="D19" s="31"/>
      <c r="E19" s="433">
        <v>-3357.395</v>
      </c>
      <c r="F19" s="433">
        <v>0</v>
      </c>
      <c r="G19" s="433">
        <v>0</v>
      </c>
      <c r="H19" s="433">
        <v>82.195999900000004</v>
      </c>
      <c r="I19" s="433">
        <v>0</v>
      </c>
      <c r="J19" s="433">
        <v>0</v>
      </c>
      <c r="K19" s="433">
        <v>-109.2498015</v>
      </c>
      <c r="L19" s="433">
        <v>-3384.4488016</v>
      </c>
      <c r="N19" s="433">
        <v>-3368.893</v>
      </c>
      <c r="O19" s="433">
        <v>0</v>
      </c>
      <c r="P19" s="433">
        <v>0</v>
      </c>
      <c r="Q19" s="433">
        <v>66.186000000000007</v>
      </c>
      <c r="R19" s="433">
        <v>0</v>
      </c>
      <c r="S19" s="433">
        <v>0</v>
      </c>
      <c r="T19" s="433">
        <v>-76.597767300000001</v>
      </c>
      <c r="U19" s="433">
        <f t="shared" si="0"/>
        <v>-3379.3047673000001</v>
      </c>
    </row>
    <row r="20" spans="1:21">
      <c r="A20" s="605"/>
      <c r="B20" s="19" t="s">
        <v>222</v>
      </c>
      <c r="C20" s="30"/>
      <c r="D20" s="31"/>
      <c r="E20" s="428">
        <v>-1596.98</v>
      </c>
      <c r="F20" s="428">
        <v>255.8115038</v>
      </c>
      <c r="G20" s="428">
        <v>0</v>
      </c>
      <c r="H20" s="428">
        <v>0</v>
      </c>
      <c r="I20" s="428">
        <v>0</v>
      </c>
      <c r="J20" s="428">
        <v>0</v>
      </c>
      <c r="K20" s="428">
        <v>0</v>
      </c>
      <c r="L20" s="428">
        <v>-1341.1684961999999</v>
      </c>
      <c r="N20" s="428">
        <v>-1483.2950000000001</v>
      </c>
      <c r="O20" s="428">
        <v>149.46582699999999</v>
      </c>
      <c r="P20" s="428">
        <v>0</v>
      </c>
      <c r="Q20" s="428">
        <v>0</v>
      </c>
      <c r="R20" s="428">
        <v>0</v>
      </c>
      <c r="S20" s="428">
        <v>0</v>
      </c>
      <c r="T20" s="428">
        <v>0</v>
      </c>
      <c r="U20" s="428">
        <f t="shared" si="0"/>
        <v>-1333.8291730000001</v>
      </c>
    </row>
    <row r="21" spans="1:21">
      <c r="A21" s="605"/>
      <c r="B21" s="19" t="s">
        <v>246</v>
      </c>
      <c r="C21" s="30"/>
      <c r="D21" s="31"/>
      <c r="E21" s="428">
        <v>76.787000000000006</v>
      </c>
      <c r="F21" s="428">
        <v>0</v>
      </c>
      <c r="G21" s="428">
        <v>0</v>
      </c>
      <c r="H21" s="428">
        <v>0</v>
      </c>
      <c r="I21" s="428">
        <v>0</v>
      </c>
      <c r="J21" s="428">
        <v>0</v>
      </c>
      <c r="K21" s="428">
        <v>0</v>
      </c>
      <c r="L21" s="428">
        <v>76.787000000000006</v>
      </c>
      <c r="N21" s="428">
        <v>79.512</v>
      </c>
      <c r="O21" s="428">
        <v>0</v>
      </c>
      <c r="P21" s="428">
        <v>0</v>
      </c>
      <c r="Q21" s="428">
        <v>0</v>
      </c>
      <c r="R21" s="428">
        <v>0</v>
      </c>
      <c r="S21" s="428">
        <v>0</v>
      </c>
      <c r="T21" s="428">
        <v>0</v>
      </c>
      <c r="U21" s="428">
        <f t="shared" si="0"/>
        <v>79.512</v>
      </c>
    </row>
    <row r="22" spans="1:21">
      <c r="A22" s="605"/>
      <c r="B22" s="19" t="s">
        <v>247</v>
      </c>
      <c r="C22" s="30"/>
      <c r="D22" s="31"/>
      <c r="E22" s="428">
        <v>-2789.6880000000001</v>
      </c>
      <c r="F22" s="428">
        <v>0</v>
      </c>
      <c r="G22" s="428">
        <v>0</v>
      </c>
      <c r="H22" s="428">
        <v>0</v>
      </c>
      <c r="I22" s="428">
        <v>0</v>
      </c>
      <c r="J22" s="428">
        <v>0</v>
      </c>
      <c r="K22" s="428">
        <v>663.30543050000006</v>
      </c>
      <c r="L22" s="428">
        <v>-2126.3825695</v>
      </c>
      <c r="N22" s="428">
        <v>-1919.96</v>
      </c>
      <c r="O22" s="428">
        <v>0</v>
      </c>
      <c r="P22" s="428">
        <v>0</v>
      </c>
      <c r="Q22" s="428">
        <v>0</v>
      </c>
      <c r="R22" s="428">
        <v>0</v>
      </c>
      <c r="S22" s="428">
        <v>0</v>
      </c>
      <c r="T22" s="428">
        <v>-8.2162664000000003</v>
      </c>
      <c r="U22" s="428">
        <f t="shared" si="0"/>
        <v>-1928.1762664</v>
      </c>
    </row>
    <row r="23" spans="1:21">
      <c r="A23" s="605"/>
      <c r="B23" s="19"/>
      <c r="C23" s="30"/>
      <c r="D23" s="31"/>
    </row>
    <row r="24" spans="1:21">
      <c r="A24" s="605"/>
      <c r="B24" s="382" t="s">
        <v>225</v>
      </c>
      <c r="C24" s="383"/>
      <c r="D24" s="383"/>
      <c r="E24" s="428">
        <v>5343.4650000000001</v>
      </c>
      <c r="F24" s="428">
        <v>0</v>
      </c>
      <c r="G24" s="428">
        <v>0</v>
      </c>
      <c r="H24" s="428">
        <v>82.195999900000004</v>
      </c>
      <c r="I24" s="428">
        <v>-721.553</v>
      </c>
      <c r="J24" s="428">
        <v>0</v>
      </c>
      <c r="K24" s="428">
        <v>0</v>
      </c>
      <c r="L24" s="428">
        <v>4704.1079999000003</v>
      </c>
      <c r="N24" s="428">
        <v>4756.53</v>
      </c>
      <c r="O24" s="428">
        <v>0</v>
      </c>
      <c r="P24" s="428">
        <v>0</v>
      </c>
      <c r="Q24" s="428">
        <v>66.186000000000007</v>
      </c>
      <c r="R24" s="428">
        <v>-678.83900000000006</v>
      </c>
      <c r="S24" s="428">
        <v>0</v>
      </c>
      <c r="T24" s="428">
        <v>0</v>
      </c>
      <c r="U24" s="428">
        <f t="shared" si="0"/>
        <v>4143.8769999999995</v>
      </c>
    </row>
    <row r="25" spans="1:21">
      <c r="A25" s="605"/>
      <c r="B25" s="19"/>
      <c r="C25" s="29"/>
      <c r="D25" s="29"/>
    </row>
    <row r="26" spans="1:21">
      <c r="A26" s="605"/>
      <c r="B26" s="19" t="s">
        <v>294</v>
      </c>
      <c r="C26" s="29"/>
      <c r="D26" s="29"/>
      <c r="E26" s="428">
        <v>43.037999999999997</v>
      </c>
      <c r="F26" s="428">
        <v>0</v>
      </c>
      <c r="G26" s="428">
        <v>0</v>
      </c>
      <c r="H26" s="428">
        <v>0</v>
      </c>
      <c r="I26" s="428">
        <v>0</v>
      </c>
      <c r="J26" s="428">
        <v>0</v>
      </c>
      <c r="K26" s="428">
        <v>0</v>
      </c>
      <c r="L26" s="428">
        <v>43.037999999999997</v>
      </c>
      <c r="N26" s="428">
        <v>57.572000000000003</v>
      </c>
      <c r="O26" s="428">
        <v>0</v>
      </c>
      <c r="P26" s="428">
        <v>0</v>
      </c>
      <c r="Q26" s="428">
        <v>0</v>
      </c>
      <c r="R26" s="428">
        <v>0</v>
      </c>
      <c r="S26" s="428">
        <v>0</v>
      </c>
      <c r="T26" s="428">
        <v>0</v>
      </c>
      <c r="U26" s="428">
        <f t="shared" si="0"/>
        <v>57.572000000000003</v>
      </c>
    </row>
    <row r="27" spans="1:21">
      <c r="A27" s="605"/>
      <c r="B27" s="19"/>
      <c r="C27" s="29"/>
      <c r="D27" s="29"/>
    </row>
    <row r="28" spans="1:21">
      <c r="A28" s="19"/>
      <c r="B28" s="634" t="s">
        <v>1232</v>
      </c>
      <c r="C28" s="634"/>
      <c r="D28" s="382"/>
      <c r="E28" s="428">
        <v>5386.5029999999997</v>
      </c>
      <c r="F28" s="428">
        <v>0</v>
      </c>
      <c r="G28" s="428">
        <v>0</v>
      </c>
      <c r="H28" s="428">
        <v>82.195999900000004</v>
      </c>
      <c r="I28" s="428">
        <v>-721.553</v>
      </c>
      <c r="J28" s="428">
        <v>0</v>
      </c>
      <c r="K28" s="428">
        <v>0</v>
      </c>
      <c r="L28" s="428">
        <v>4747.1459998999999</v>
      </c>
      <c r="N28" s="428">
        <v>4814.1019999999999</v>
      </c>
      <c r="O28" s="428">
        <v>0</v>
      </c>
      <c r="P28" s="428">
        <v>0</v>
      </c>
      <c r="Q28" s="428">
        <v>66.186000000000007</v>
      </c>
      <c r="R28" s="428">
        <v>-678.83900000000006</v>
      </c>
      <c r="S28" s="428">
        <v>0</v>
      </c>
      <c r="T28" s="428">
        <v>0</v>
      </c>
      <c r="U28" s="428">
        <f t="shared" si="0"/>
        <v>4201.4489999999996</v>
      </c>
    </row>
    <row r="29" spans="1:21">
      <c r="A29" s="605"/>
      <c r="B29" s="19"/>
      <c r="C29" s="29"/>
      <c r="D29" s="29"/>
    </row>
    <row r="30" spans="1:21">
      <c r="A30" s="605"/>
      <c r="B30" s="10" t="s">
        <v>295</v>
      </c>
      <c r="C30" s="37"/>
      <c r="D30" s="37"/>
      <c r="E30" s="428">
        <v>-822.73</v>
      </c>
      <c r="F30" s="428">
        <v>0</v>
      </c>
      <c r="G30" s="428">
        <v>0</v>
      </c>
      <c r="H30" s="428">
        <v>0</v>
      </c>
      <c r="I30" s="428">
        <v>0</v>
      </c>
      <c r="J30" s="428">
        <v>0</v>
      </c>
      <c r="K30" s="428">
        <v>0</v>
      </c>
      <c r="L30" s="428">
        <v>-822.73</v>
      </c>
      <c r="N30" s="428">
        <v>-429.06900000000002</v>
      </c>
      <c r="O30" s="428">
        <v>0</v>
      </c>
      <c r="P30" s="428">
        <v>0</v>
      </c>
      <c r="Q30" s="428">
        <v>0</v>
      </c>
      <c r="R30" s="428">
        <v>0</v>
      </c>
      <c r="S30" s="428">
        <v>0</v>
      </c>
      <c r="T30" s="428">
        <v>0</v>
      </c>
      <c r="U30" s="428">
        <f>SUM(N30:T30)</f>
        <v>-429.06900000000002</v>
      </c>
    </row>
    <row r="31" spans="1:21">
      <c r="A31" s="605"/>
      <c r="B31" s="10" t="s">
        <v>296</v>
      </c>
      <c r="C31" s="37"/>
      <c r="D31" s="37"/>
      <c r="E31" s="428">
        <v>-721.553</v>
      </c>
      <c r="F31" s="428">
        <v>0</v>
      </c>
      <c r="G31" s="428">
        <v>0</v>
      </c>
      <c r="H31" s="428">
        <v>0</v>
      </c>
      <c r="I31" s="428">
        <v>721.553</v>
      </c>
      <c r="J31" s="428">
        <v>0</v>
      </c>
      <c r="K31" s="428">
        <v>0</v>
      </c>
      <c r="L31" s="428">
        <v>0</v>
      </c>
      <c r="N31" s="428">
        <v>-678.83900000000006</v>
      </c>
      <c r="O31" s="428">
        <v>0</v>
      </c>
      <c r="P31" s="428">
        <v>0</v>
      </c>
      <c r="Q31" s="428">
        <v>0</v>
      </c>
      <c r="R31" s="428">
        <v>678.83900000000006</v>
      </c>
      <c r="S31" s="428">
        <v>0</v>
      </c>
      <c r="T31" s="428">
        <v>0</v>
      </c>
      <c r="U31" s="428">
        <f t="shared" si="0"/>
        <v>0</v>
      </c>
    </row>
    <row r="32" spans="1:21">
      <c r="A32" s="605"/>
      <c r="B32" s="19" t="s">
        <v>297</v>
      </c>
      <c r="C32" s="29"/>
      <c r="D32" s="29"/>
      <c r="E32" s="428">
        <v>-63.750999999999998</v>
      </c>
      <c r="F32" s="428">
        <v>0</v>
      </c>
      <c r="G32" s="428">
        <v>0</v>
      </c>
      <c r="H32" s="428">
        <v>0</v>
      </c>
      <c r="I32" s="428">
        <v>0</v>
      </c>
      <c r="J32" s="428">
        <v>0</v>
      </c>
      <c r="K32" s="428">
        <v>0</v>
      </c>
      <c r="L32" s="428">
        <v>-63.750999999999998</v>
      </c>
      <c r="N32" s="428">
        <v>-113.00700000000001</v>
      </c>
      <c r="O32" s="428">
        <v>0</v>
      </c>
      <c r="P32" s="428">
        <v>0</v>
      </c>
      <c r="Q32" s="428">
        <v>0</v>
      </c>
      <c r="R32" s="428">
        <v>0</v>
      </c>
      <c r="S32" s="428">
        <v>0</v>
      </c>
      <c r="T32" s="428">
        <v>0</v>
      </c>
      <c r="U32" s="428">
        <f t="shared" si="0"/>
        <v>-113.00700000000001</v>
      </c>
    </row>
    <row r="33" spans="1:21">
      <c r="A33" s="605"/>
      <c r="B33" s="18"/>
      <c r="D33" s="18"/>
    </row>
    <row r="34" spans="1:21">
      <c r="A34" s="605"/>
      <c r="B34" s="387" t="s">
        <v>298</v>
      </c>
      <c r="C34" s="634"/>
      <c r="D34" s="634"/>
      <c r="E34" s="428">
        <v>3778.4690000000001</v>
      </c>
      <c r="F34" s="428">
        <v>0</v>
      </c>
      <c r="G34" s="428">
        <v>0</v>
      </c>
      <c r="H34" s="428">
        <v>82.195999900000004</v>
      </c>
      <c r="I34" s="428">
        <v>0</v>
      </c>
      <c r="J34" s="428">
        <v>0</v>
      </c>
      <c r="K34" s="428">
        <v>0</v>
      </c>
      <c r="L34" s="428">
        <v>3860.6649999000001</v>
      </c>
      <c r="N34" s="428">
        <v>3593.1869999999999</v>
      </c>
      <c r="O34" s="428">
        <v>0</v>
      </c>
      <c r="P34" s="428">
        <v>0</v>
      </c>
      <c r="Q34" s="428">
        <v>66.186000000000007</v>
      </c>
      <c r="R34" s="428">
        <v>0</v>
      </c>
      <c r="S34" s="428">
        <v>0</v>
      </c>
      <c r="T34" s="428">
        <v>0</v>
      </c>
      <c r="U34" s="428">
        <f t="shared" si="0"/>
        <v>3659.373</v>
      </c>
    </row>
    <row r="35" spans="1:21">
      <c r="A35" s="605"/>
      <c r="B35" s="18"/>
      <c r="C35" s="18"/>
      <c r="D35" s="39"/>
    </row>
    <row r="36" spans="1:21">
      <c r="B36" s="6" t="s">
        <v>275</v>
      </c>
    </row>
    <row r="37" spans="1:21">
      <c r="B37" s="640" t="s">
        <v>299</v>
      </c>
    </row>
    <row r="38" spans="1:21">
      <c r="B38" s="640" t="s">
        <v>300</v>
      </c>
    </row>
    <row r="39" spans="1:21">
      <c r="B39" s="640" t="s">
        <v>301</v>
      </c>
    </row>
    <row r="40" spans="1:21">
      <c r="B40" s="640" t="s">
        <v>302</v>
      </c>
    </row>
    <row r="41" spans="1:21">
      <c r="B41" s="640" t="s">
        <v>303</v>
      </c>
    </row>
    <row r="42" spans="1:21">
      <c r="B42" s="641" t="s">
        <v>304</v>
      </c>
    </row>
    <row r="43" spans="1:21">
      <c r="B43" s="642"/>
    </row>
  </sheetData>
  <mergeCells count="7">
    <mergeCell ref="B5:D5"/>
    <mergeCell ref="N8:N9"/>
    <mergeCell ref="O8:T8"/>
    <mergeCell ref="U8:U9"/>
    <mergeCell ref="E8:E9"/>
    <mergeCell ref="F8:K8"/>
    <mergeCell ref="L8:L9"/>
  </mergeCells>
  <hyperlinks>
    <hyperlink ref="B5" location="Início!A1" display="Início" xr:uid="{4D9190A5-5276-47A4-B01A-0B838267E31F}"/>
    <hyperlink ref="B5:D5" location="Índice!A1" display="Índice" xr:uid="{85FBE926-FB8C-4D65-9292-929BE27DD9AF}"/>
  </hyperlinks>
  <pageMargins left="0.511811024" right="0.511811024" top="0.78740157499999996" bottom="0.78740157499999996" header="0.31496062000000002" footer="0.3149606200000000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2531AD1-2D70-4FC6-9F82-3C1940A8AEB6}">
  <sheetPr codeName="Planilha13">
    <tabColor rgb="FFFF0000"/>
  </sheetPr>
  <dimension ref="B2:F17"/>
  <sheetViews>
    <sheetView showGridLines="0" zoomScaleNormal="100" workbookViewId="0"/>
  </sheetViews>
  <sheetFormatPr defaultColWidth="8.58203125" defaultRowHeight="14"/>
  <cols>
    <col min="1" max="1" width="3.83203125" style="606" customWidth="1"/>
    <col min="2" max="2" width="1.83203125" style="8" customWidth="1"/>
    <col min="3" max="3" width="2.5" style="8" customWidth="1"/>
    <col min="4" max="4" width="55.33203125" style="8" customWidth="1"/>
    <col min="5" max="6" width="14.83203125" style="606" customWidth="1"/>
    <col min="7" max="16384" width="8.58203125" style="606"/>
  </cols>
  <sheetData>
    <row r="2" spans="2:6" ht="14.5" thickBot="1">
      <c r="B2" s="301" t="s">
        <v>14</v>
      </c>
      <c r="C2" s="496"/>
      <c r="D2" s="496"/>
    </row>
    <row r="3" spans="2:6" ht="14.5" thickTop="1">
      <c r="B3" s="8" t="s">
        <v>31</v>
      </c>
      <c r="C3" s="17"/>
      <c r="D3" s="17"/>
    </row>
    <row r="5" spans="2:6">
      <c r="B5" s="751" t="s">
        <v>32</v>
      </c>
      <c r="C5" s="751"/>
      <c r="D5" s="751"/>
    </row>
    <row r="6" spans="2:6" ht="9.65" customHeight="1">
      <c r="B6" s="497"/>
      <c r="C6" s="497"/>
      <c r="D6" s="497"/>
    </row>
    <row r="7" spans="2:6" ht="5.5" customHeight="1">
      <c r="B7" s="2"/>
      <c r="C7" s="2"/>
      <c r="D7" s="2"/>
    </row>
    <row r="8" spans="2:6" s="63" customFormat="1" ht="14.5" customHeight="1">
      <c r="B8" s="288"/>
      <c r="C8" s="288"/>
      <c r="D8" s="288"/>
      <c r="E8" s="263" t="s">
        <v>85</v>
      </c>
      <c r="F8" s="263" t="s">
        <v>1054</v>
      </c>
    </row>
    <row r="9" spans="2:6" s="63" customFormat="1" ht="14.5" customHeight="1">
      <c r="B9" s="438"/>
      <c r="C9" s="438"/>
      <c r="D9" s="438"/>
    </row>
    <row r="10" spans="2:6" s="62" customFormat="1" ht="14.5" customHeight="1">
      <c r="B10" s="439" t="s">
        <v>305</v>
      </c>
      <c r="C10" s="504"/>
      <c r="D10" s="504"/>
      <c r="E10" s="568">
        <v>15824.80385</v>
      </c>
      <c r="F10" s="568">
        <v>16126.763510000001</v>
      </c>
    </row>
    <row r="11" spans="2:6" s="63" customFormat="1" ht="14.5" customHeight="1">
      <c r="B11" s="403"/>
      <c r="C11" s="403" t="s">
        <v>306</v>
      </c>
      <c r="D11" s="636"/>
      <c r="E11" s="569">
        <v>15107.504080000001</v>
      </c>
      <c r="F11" s="569">
        <v>15453.40257</v>
      </c>
    </row>
    <row r="12" spans="2:6" s="63" customFormat="1" ht="14.5" customHeight="1">
      <c r="B12" s="403"/>
      <c r="C12" s="597" t="s">
        <v>307</v>
      </c>
      <c r="D12" s="636"/>
      <c r="E12" s="570">
        <v>605629.66737000004</v>
      </c>
      <c r="F12" s="570">
        <v>599341.85736999998</v>
      </c>
    </row>
    <row r="13" spans="2:6" s="63" customFormat="1" ht="14.5" customHeight="1">
      <c r="B13" s="403"/>
      <c r="C13" s="597" t="s">
        <v>308</v>
      </c>
      <c r="D13" s="636"/>
      <c r="E13" s="571">
        <v>0.10509</v>
      </c>
      <c r="F13" s="571">
        <v>0.1075</v>
      </c>
    </row>
    <row r="14" spans="2:6" s="63" customFormat="1" ht="14.5" customHeight="1">
      <c r="B14" s="403"/>
      <c r="C14" s="403" t="s">
        <v>309</v>
      </c>
      <c r="D14" s="636"/>
      <c r="E14" s="569">
        <v>717.29976999999997</v>
      </c>
      <c r="F14" s="569">
        <v>673.36094000000003</v>
      </c>
    </row>
    <row r="15" spans="2:6" s="62" customFormat="1" ht="14.5" customHeight="1">
      <c r="B15" s="439" t="s">
        <v>310</v>
      </c>
      <c r="C15" s="504"/>
      <c r="D15" s="504"/>
      <c r="E15" s="568">
        <v>96.814940000000007</v>
      </c>
      <c r="F15" s="568">
        <v>-730.39008999999999</v>
      </c>
    </row>
    <row r="16" spans="2:6" s="63" customFormat="1" ht="14.5" customHeight="1">
      <c r="B16" s="399" t="s">
        <v>14</v>
      </c>
      <c r="C16" s="541"/>
      <c r="D16" s="541"/>
      <c r="E16" s="598">
        <v>15921.61879</v>
      </c>
      <c r="F16" s="598">
        <f>ROUND(F10+F15,5)</f>
        <v>15396.37342</v>
      </c>
    </row>
    <row r="17" spans="2:4" s="605" customFormat="1" ht="14.15" customHeight="1">
      <c r="B17" s="439"/>
      <c r="C17" s="507"/>
      <c r="D17" s="507"/>
    </row>
  </sheetData>
  <mergeCells count="1">
    <mergeCell ref="B5:D5"/>
  </mergeCells>
  <phoneticPr fontId="54" type="noConversion"/>
  <hyperlinks>
    <hyperlink ref="B5" location="Início!A1" display="Início" xr:uid="{C7F128AE-8828-4F81-A308-B66D617BDDCB}"/>
    <hyperlink ref="B5:D5" location="Índice!A1" display="Índice" xr:uid="{BEE0617B-6082-4BEA-9FA2-DF2F34196A08}"/>
  </hyperlinks>
  <pageMargins left="0.511811024" right="0.511811024" top="0.78740157499999996" bottom="0.78740157499999996" header="0.31496062000000002" footer="0.31496062000000002"/>
</worksheet>
</file>

<file path=xl/worksheets/sheet1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253295E7-9F9C-4530-B7DC-977D8B2F49CE}">
  <sheetPr codeName="Planilha14">
    <tabColor rgb="FFFF0000"/>
  </sheetPr>
  <dimension ref="B2:G20"/>
  <sheetViews>
    <sheetView showGridLines="0" zoomScaleNormal="100" workbookViewId="0"/>
  </sheetViews>
  <sheetFormatPr defaultColWidth="8.58203125" defaultRowHeight="14"/>
  <cols>
    <col min="1" max="1" width="3.83203125" style="606" customWidth="1"/>
    <col min="2" max="2" width="1.83203125" style="8" customWidth="1"/>
    <col min="3" max="3" width="2.5" style="8" customWidth="1"/>
    <col min="4" max="4" width="55.33203125" style="8" customWidth="1"/>
    <col min="5" max="5" width="10.33203125" style="606" bestFit="1" customWidth="1"/>
    <col min="6" max="6" width="10.33203125" style="606" customWidth="1"/>
    <col min="7" max="16384" width="8.58203125" style="606"/>
  </cols>
  <sheetData>
    <row r="2" spans="2:7" ht="14.5" thickBot="1">
      <c r="B2" s="301" t="s">
        <v>16</v>
      </c>
      <c r="C2" s="496"/>
      <c r="D2" s="496"/>
    </row>
    <row r="3" spans="2:7" ht="14.5" thickTop="1">
      <c r="B3" s="8" t="s">
        <v>31</v>
      </c>
      <c r="C3" s="17"/>
      <c r="D3" s="17"/>
    </row>
    <row r="5" spans="2:7">
      <c r="B5" s="751" t="s">
        <v>32</v>
      </c>
      <c r="C5" s="751"/>
      <c r="D5" s="751"/>
    </row>
    <row r="6" spans="2:7" ht="9.65" customHeight="1">
      <c r="B6" s="497"/>
      <c r="C6" s="497"/>
      <c r="D6" s="497"/>
    </row>
    <row r="7" spans="2:7" ht="5.5" customHeight="1">
      <c r="B7" s="2"/>
      <c r="C7" s="2"/>
      <c r="D7" s="2"/>
    </row>
    <row r="8" spans="2:7" ht="14.5" customHeight="1">
      <c r="B8" s="257"/>
      <c r="C8" s="257"/>
      <c r="D8" s="257"/>
      <c r="E8" s="263" t="s">
        <v>85</v>
      </c>
      <c r="F8" s="263" t="s">
        <v>1054</v>
      </c>
    </row>
    <row r="9" spans="2:7" ht="14.5" customHeight="1">
      <c r="B9" s="2"/>
      <c r="C9" s="2"/>
      <c r="D9" s="2"/>
    </row>
    <row r="10" spans="2:7" s="623" customFormat="1" ht="14.5" customHeight="1">
      <c r="B10" s="18" t="s">
        <v>311</v>
      </c>
      <c r="C10" s="29"/>
      <c r="D10" s="29"/>
      <c r="E10" s="27">
        <v>1420.3786</v>
      </c>
      <c r="F10" s="27">
        <v>1482.9917</v>
      </c>
      <c r="G10" s="742"/>
    </row>
    <row r="11" spans="2:7" s="623" customFormat="1" ht="14.5" customHeight="1">
      <c r="B11" s="18" t="s">
        <v>312</v>
      </c>
      <c r="C11" s="29"/>
      <c r="D11" s="29"/>
      <c r="E11" s="27">
        <v>1027.837</v>
      </c>
      <c r="F11" s="27">
        <v>1026.5219999999999</v>
      </c>
      <c r="G11" s="742"/>
    </row>
    <row r="12" spans="2:7" s="623" customFormat="1" ht="14.5" customHeight="1">
      <c r="B12" s="18" t="s">
        <v>313</v>
      </c>
      <c r="C12" s="29"/>
      <c r="D12" s="29"/>
      <c r="E12" s="27">
        <v>900.29949999999997</v>
      </c>
      <c r="F12" s="27">
        <v>938.81359999999995</v>
      </c>
      <c r="G12" s="742"/>
    </row>
    <row r="13" spans="2:7" s="623" customFormat="1" ht="14.5" customHeight="1">
      <c r="B13" s="18" t="s">
        <v>314</v>
      </c>
      <c r="C13" s="29"/>
      <c r="D13" s="29"/>
      <c r="E13" s="27">
        <v>413.68</v>
      </c>
      <c r="F13" s="27">
        <v>432.62299999999999</v>
      </c>
      <c r="G13" s="742"/>
    </row>
    <row r="14" spans="2:7" s="623" customFormat="1" ht="14.5" customHeight="1">
      <c r="B14" s="19"/>
      <c r="C14" s="513" t="s">
        <v>315</v>
      </c>
      <c r="D14" s="29"/>
      <c r="E14" s="215">
        <v>149.96</v>
      </c>
      <c r="F14" s="215">
        <v>151.72999999999999</v>
      </c>
      <c r="G14" s="742"/>
    </row>
    <row r="15" spans="2:7" s="623" customFormat="1" ht="14.5" customHeight="1">
      <c r="B15" s="19"/>
      <c r="C15" s="513" t="s">
        <v>316</v>
      </c>
      <c r="D15" s="29"/>
      <c r="E15" s="215">
        <v>263.72000000000003</v>
      </c>
      <c r="F15" s="215">
        <v>280.89299999999997</v>
      </c>
      <c r="G15" s="742"/>
    </row>
    <row r="16" spans="2:7" s="623" customFormat="1" ht="14.5" customHeight="1">
      <c r="B16" s="18" t="s">
        <v>317</v>
      </c>
      <c r="C16" s="29"/>
      <c r="D16" s="29"/>
      <c r="E16" s="27">
        <v>453.13</v>
      </c>
      <c r="F16" s="27">
        <v>453.62200000000001</v>
      </c>
      <c r="G16" s="742"/>
    </row>
    <row r="17" spans="2:7" s="623" customFormat="1" ht="14.5" customHeight="1">
      <c r="B17" s="18" t="s">
        <v>318</v>
      </c>
      <c r="C17" s="29"/>
      <c r="D17" s="29"/>
      <c r="E17" s="27">
        <v>277.17399999999998</v>
      </c>
      <c r="F17" s="27">
        <v>289.53300000000002</v>
      </c>
      <c r="G17" s="742"/>
    </row>
    <row r="18" spans="2:7" s="623" customFormat="1" ht="14.5" customHeight="1">
      <c r="B18" s="18" t="s">
        <v>319</v>
      </c>
      <c r="C18" s="29"/>
      <c r="D18" s="29"/>
      <c r="E18" s="27">
        <v>398.18340000000001</v>
      </c>
      <c r="F18" s="27">
        <v>353.3245</v>
      </c>
      <c r="G18" s="742"/>
    </row>
    <row r="19" spans="2:7" s="623" customFormat="1" ht="14.5" customHeight="1">
      <c r="B19" s="18" t="s">
        <v>320</v>
      </c>
      <c r="C19" s="29"/>
      <c r="D19" s="29"/>
      <c r="E19" s="27">
        <v>245.87860000000001</v>
      </c>
      <c r="F19" s="27">
        <v>226.5787</v>
      </c>
      <c r="G19" s="742"/>
    </row>
    <row r="20" spans="2:7" ht="14.5" customHeight="1">
      <c r="B20" s="382" t="s">
        <v>146</v>
      </c>
      <c r="C20" s="383"/>
      <c r="D20" s="383"/>
      <c r="E20" s="603">
        <v>5136.5610999999999</v>
      </c>
      <c r="F20" s="603">
        <f>ROUND(SUM(F16:F19,F10:F13),4)</f>
        <v>5204.0084999999999</v>
      </c>
      <c r="G20" s="742"/>
    </row>
  </sheetData>
  <mergeCells count="1">
    <mergeCell ref="B5:D5"/>
  </mergeCells>
  <phoneticPr fontId="54" type="noConversion"/>
  <hyperlinks>
    <hyperlink ref="B5" location="Início!A1" display="Início" xr:uid="{2272985C-E080-47FF-8301-440261025925}"/>
    <hyperlink ref="B5:D5" location="Índice!A1" display="Índice" xr:uid="{2C59F341-1B91-44CE-A555-D764ED904B49}"/>
  </hyperlinks>
  <pageMargins left="0.511811024" right="0.511811024" top="0.78740157499999996" bottom="0.78740157499999996" header="0.31496062000000002" footer="0.31496062000000002"/>
</worksheet>
</file>

<file path=xl/worksheets/sheet1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978C954-E5B1-459C-A32E-A6BA9AC5AB94}">
  <sheetPr codeName="Planilha15">
    <tabColor rgb="FFFF0000"/>
  </sheetPr>
  <dimension ref="B2:G37"/>
  <sheetViews>
    <sheetView showGridLines="0" zoomScaleNormal="100" workbookViewId="0"/>
  </sheetViews>
  <sheetFormatPr defaultColWidth="8.58203125" defaultRowHeight="14"/>
  <cols>
    <col min="1" max="1" width="3.83203125" style="606" customWidth="1"/>
    <col min="2" max="2" width="1.83203125" style="8" customWidth="1"/>
    <col min="3" max="3" width="2.5" style="8" customWidth="1"/>
    <col min="4" max="4" width="55.33203125" style="8" customWidth="1"/>
    <col min="5" max="6" width="14.83203125" style="606" customWidth="1"/>
    <col min="7" max="16384" width="8.58203125" style="606"/>
  </cols>
  <sheetData>
    <row r="2" spans="2:7" ht="14.5" thickBot="1">
      <c r="B2" s="301" t="s">
        <v>18</v>
      </c>
      <c r="C2" s="496"/>
      <c r="D2" s="496"/>
    </row>
    <row r="3" spans="2:7" ht="14.5" thickTop="1">
      <c r="B3" s="8" t="s">
        <v>31</v>
      </c>
      <c r="C3" s="17"/>
      <c r="D3" s="17"/>
    </row>
    <row r="5" spans="2:7">
      <c r="B5" s="751" t="s">
        <v>32</v>
      </c>
      <c r="C5" s="751"/>
      <c r="D5" s="751"/>
    </row>
    <row r="6" spans="2:7" ht="9.65" customHeight="1">
      <c r="B6" s="497"/>
      <c r="C6" s="497"/>
      <c r="D6" s="497"/>
    </row>
    <row r="7" spans="2:7" ht="5.5" customHeight="1">
      <c r="B7" s="2"/>
      <c r="C7" s="2"/>
      <c r="D7" s="2"/>
    </row>
    <row r="8" spans="2:7" ht="14.5" customHeight="1">
      <c r="B8" s="257"/>
      <c r="C8" s="257"/>
      <c r="D8" s="257"/>
      <c r="E8" s="258" t="s">
        <v>85</v>
      </c>
      <c r="F8" s="258" t="s">
        <v>1054</v>
      </c>
    </row>
    <row r="9" spans="2:7" ht="14.5" customHeight="1">
      <c r="B9" s="2"/>
      <c r="C9" s="2"/>
      <c r="D9" s="2"/>
    </row>
    <row r="10" spans="2:7" ht="14.5" customHeight="1">
      <c r="B10" s="30"/>
      <c r="C10" s="30" t="s">
        <v>321</v>
      </c>
      <c r="D10" s="31"/>
      <c r="E10" s="414">
        <v>952.11445600000002</v>
      </c>
      <c r="F10" s="414">
        <v>940.90760920000002</v>
      </c>
      <c r="G10" s="608"/>
    </row>
    <row r="11" spans="2:7" ht="14.5" customHeight="1">
      <c r="B11" s="30"/>
      <c r="C11" s="30" t="s">
        <v>322</v>
      </c>
      <c r="D11" s="31"/>
      <c r="E11" s="414">
        <v>163.60300000000001</v>
      </c>
      <c r="F11" s="414">
        <v>135.60400000000001</v>
      </c>
      <c r="G11" s="608"/>
    </row>
    <row r="12" spans="2:7" ht="14.5" customHeight="1">
      <c r="B12" s="30"/>
      <c r="C12" s="30" t="s">
        <v>323</v>
      </c>
      <c r="D12" s="31"/>
      <c r="E12" s="414">
        <v>784.77690930000006</v>
      </c>
      <c r="F12" s="414">
        <v>828.98646759999997</v>
      </c>
      <c r="G12" s="608"/>
    </row>
    <row r="13" spans="2:7" ht="14.5" customHeight="1">
      <c r="B13" s="30"/>
      <c r="C13" s="30" t="s">
        <v>324</v>
      </c>
      <c r="D13" s="31"/>
      <c r="E13" s="414">
        <v>63.017549899999999</v>
      </c>
      <c r="F13" s="414">
        <v>62.008000000000003</v>
      </c>
      <c r="G13" s="608"/>
    </row>
    <row r="14" spans="2:7" ht="14.5" customHeight="1">
      <c r="B14" s="30"/>
      <c r="C14" s="30" t="s">
        <v>325</v>
      </c>
      <c r="D14" s="31"/>
      <c r="E14" s="414">
        <v>164.39</v>
      </c>
      <c r="F14" s="414">
        <v>150.31200000000001</v>
      </c>
      <c r="G14" s="608"/>
    </row>
    <row r="15" spans="2:7" ht="14.5" customHeight="1">
      <c r="B15" s="30"/>
      <c r="C15" s="30" t="s">
        <v>326</v>
      </c>
      <c r="D15" s="31"/>
      <c r="E15" s="414">
        <v>61.792000000000002</v>
      </c>
      <c r="F15" s="414">
        <v>71.783000000000001</v>
      </c>
      <c r="G15" s="608"/>
    </row>
    <row r="16" spans="2:7" ht="14.5" customHeight="1">
      <c r="B16" s="30"/>
      <c r="C16" s="30" t="s">
        <v>327</v>
      </c>
      <c r="D16" s="31"/>
      <c r="E16" s="414">
        <v>43.435734699999998</v>
      </c>
      <c r="F16" s="414">
        <v>43.830420199999999</v>
      </c>
      <c r="G16" s="608"/>
    </row>
    <row r="17" spans="2:7" ht="14.5" customHeight="1">
      <c r="B17" s="30"/>
      <c r="C17" s="30" t="s">
        <v>328</v>
      </c>
      <c r="D17" s="31"/>
      <c r="E17" s="414">
        <v>27.026</v>
      </c>
      <c r="F17" s="414">
        <v>19.417000000000002</v>
      </c>
      <c r="G17" s="608"/>
    </row>
    <row r="18" spans="2:7" ht="14.5" customHeight="1">
      <c r="B18" s="30"/>
      <c r="C18" s="30" t="s">
        <v>320</v>
      </c>
      <c r="D18" s="31"/>
      <c r="E18" s="414">
        <v>309.90568680000001</v>
      </c>
      <c r="F18" s="414">
        <v>307.90984839999999</v>
      </c>
      <c r="G18" s="608"/>
    </row>
    <row r="19" spans="2:7" ht="14.5" customHeight="1">
      <c r="B19" s="19" t="s">
        <v>221</v>
      </c>
      <c r="C19" s="29"/>
      <c r="D19" s="29"/>
      <c r="E19" s="417">
        <v>2570.0613367000001</v>
      </c>
      <c r="F19" s="417">
        <f>ROUND(SUM(F10:F18),7)</f>
        <v>2560.7583454000001</v>
      </c>
      <c r="G19" s="608"/>
    </row>
    <row r="20" spans="2:7" ht="14.5" customHeight="1">
      <c r="B20" s="33"/>
      <c r="C20" s="33" t="s">
        <v>329</v>
      </c>
      <c r="D20" s="34"/>
      <c r="E20" s="414">
        <v>814.38746490000005</v>
      </c>
      <c r="F20" s="414">
        <v>818.54642190000004</v>
      </c>
      <c r="G20" s="608"/>
    </row>
    <row r="21" spans="2:7" ht="14.5" customHeight="1">
      <c r="B21" s="19" t="s">
        <v>330</v>
      </c>
      <c r="C21" s="30"/>
      <c r="D21" s="31"/>
      <c r="E21" s="417">
        <v>3384.4488016</v>
      </c>
      <c r="F21" s="417">
        <f>ROUND(SUM(F19:F20),7)</f>
        <v>3379.3047673000001</v>
      </c>
      <c r="G21" s="608"/>
    </row>
    <row r="22" spans="2:7" ht="14.5" customHeight="1">
      <c r="B22" s="33"/>
      <c r="C22" s="33" t="s">
        <v>331</v>
      </c>
      <c r="D22" s="34"/>
      <c r="E22" s="414">
        <v>2131.848</v>
      </c>
      <c r="F22" s="414">
        <v>2087.5115485000001</v>
      </c>
      <c r="G22" s="608"/>
    </row>
    <row r="23" spans="2:7" ht="14.5" customHeight="1">
      <c r="B23" s="33"/>
      <c r="C23" s="33" t="s">
        <v>332</v>
      </c>
      <c r="D23" s="34"/>
      <c r="E23" s="414">
        <v>601.79399999999998</v>
      </c>
      <c r="F23" s="414">
        <v>483.85764230000001</v>
      </c>
      <c r="G23" s="608"/>
    </row>
    <row r="24" spans="2:7" ht="14.5" customHeight="1">
      <c r="B24" s="33"/>
      <c r="C24" s="33" t="s">
        <v>333</v>
      </c>
      <c r="D24" s="34"/>
      <c r="E24" s="414">
        <v>433.947</v>
      </c>
      <c r="F24" s="414">
        <v>448.62918919999998</v>
      </c>
      <c r="G24" s="608"/>
    </row>
    <row r="25" spans="2:7" ht="14.5" customHeight="1">
      <c r="B25" s="33"/>
      <c r="C25" s="33" t="s">
        <v>334</v>
      </c>
      <c r="D25" s="34"/>
      <c r="E25" s="414">
        <v>21.375</v>
      </c>
      <c r="F25" s="414">
        <v>12.114000000000001</v>
      </c>
      <c r="G25" s="608"/>
    </row>
    <row r="26" spans="2:7" ht="14.5" customHeight="1">
      <c r="B26" s="33"/>
      <c r="C26" s="33" t="s">
        <v>320</v>
      </c>
      <c r="D26" s="34"/>
      <c r="E26" s="414">
        <v>5.8999999999999997E-2</v>
      </c>
      <c r="F26" s="414">
        <v>0.65600000000000003</v>
      </c>
      <c r="G26" s="608"/>
    </row>
    <row r="27" spans="2:7" ht="14.5" customHeight="1">
      <c r="B27" s="19" t="s">
        <v>335</v>
      </c>
      <c r="C27" s="29"/>
      <c r="D27" s="29"/>
      <c r="E27" s="417">
        <v>3189.0230000000001</v>
      </c>
      <c r="F27" s="417">
        <f>ROUND(SUM(F22:F26),7)</f>
        <v>3032.76838</v>
      </c>
      <c r="G27" s="608"/>
    </row>
    <row r="28" spans="2:7" ht="14.5" customHeight="1">
      <c r="B28" s="19"/>
      <c r="C28" s="29"/>
      <c r="D28" s="29"/>
      <c r="G28" s="608"/>
    </row>
    <row r="29" spans="2:7" ht="14.5" customHeight="1">
      <c r="B29" s="382" t="s">
        <v>336</v>
      </c>
      <c r="C29" s="386"/>
      <c r="D29" s="386"/>
      <c r="E29" s="572">
        <v>5759.0843366999998</v>
      </c>
      <c r="F29" s="572">
        <f>ROUND(SUM(F19,F27),7)</f>
        <v>5593.5267254</v>
      </c>
      <c r="G29" s="608"/>
    </row>
    <row r="30" spans="2:7" ht="14.5" customHeight="1">
      <c r="B30" s="382" t="s">
        <v>337</v>
      </c>
      <c r="C30" s="386"/>
      <c r="D30" s="386"/>
      <c r="E30" s="572">
        <v>6573.4718015999997</v>
      </c>
      <c r="F30" s="572">
        <f>ROUND(SUM(F21,F27),7)</f>
        <v>6412.0731472999996</v>
      </c>
      <c r="G30" s="608"/>
    </row>
    <row r="31" spans="2:7">
      <c r="G31" s="608"/>
    </row>
    <row r="32" spans="2:7" s="58" customFormat="1">
      <c r="B32" s="33" t="s">
        <v>338</v>
      </c>
      <c r="C32" s="8"/>
      <c r="D32" s="8"/>
      <c r="E32" s="527">
        <v>82.195999999999998</v>
      </c>
      <c r="F32" s="527">
        <v>66.186000000000007</v>
      </c>
      <c r="G32" s="608"/>
    </row>
    <row r="33" spans="2:4" s="58" customFormat="1" ht="12.5">
      <c r="B33" s="8"/>
      <c r="C33" s="8"/>
      <c r="D33" s="8"/>
    </row>
    <row r="34" spans="2:4" s="58" customFormat="1" ht="12.5">
      <c r="B34" s="8" t="s">
        <v>275</v>
      </c>
      <c r="C34" s="8"/>
      <c r="D34" s="8"/>
    </row>
    <row r="35" spans="2:4" s="58" customFormat="1" ht="12.5">
      <c r="B35" s="8" t="s">
        <v>339</v>
      </c>
      <c r="C35" s="8"/>
      <c r="D35" s="8"/>
    </row>
    <row r="36" spans="2:4" s="58" customFormat="1" ht="12.5">
      <c r="B36" s="8" t="s">
        <v>340</v>
      </c>
      <c r="C36" s="8"/>
      <c r="D36" s="8"/>
    </row>
    <row r="37" spans="2:4" s="58" customFormat="1" ht="12.5">
      <c r="B37" s="8" t="s">
        <v>341</v>
      </c>
      <c r="C37" s="8"/>
      <c r="D37" s="8"/>
    </row>
  </sheetData>
  <mergeCells count="1">
    <mergeCell ref="B5:D5"/>
  </mergeCells>
  <phoneticPr fontId="54" type="noConversion"/>
  <hyperlinks>
    <hyperlink ref="B5" location="Início!A1" display="Início" xr:uid="{6D976251-D21B-4EE0-8948-60053D699642}"/>
    <hyperlink ref="B5:D5" location="Índice!A1" display="Índice" xr:uid="{9AAE409C-162B-484F-9880-D1246174312E}"/>
  </hyperlinks>
  <pageMargins left="0.511811024" right="0.511811024" top="0.78740157499999996" bottom="0.78740157499999996" header="0.31496062000000002" footer="0.3149606200000000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4089CE-6A24-4D41-BFBF-27DF53CF6E55}">
  <sheetPr codeName="Planilha5">
    <tabColor rgb="FFFF0000"/>
  </sheetPr>
  <dimension ref="A1:G31"/>
  <sheetViews>
    <sheetView showGridLines="0" zoomScaleNormal="100" workbookViewId="0"/>
  </sheetViews>
  <sheetFormatPr defaultColWidth="8.58203125" defaultRowHeight="14"/>
  <cols>
    <col min="1" max="1" width="3.83203125" style="606" customWidth="1"/>
    <col min="2" max="2" width="1.83203125" style="58" customWidth="1"/>
    <col min="3" max="3" width="2.5" style="58" customWidth="1"/>
    <col min="4" max="4" width="64.83203125" style="58" customWidth="1"/>
    <col min="5" max="6" width="10.83203125" style="58" customWidth="1"/>
    <col min="7" max="16384" width="8.58203125" style="606"/>
  </cols>
  <sheetData>
    <row r="1" spans="2:7">
      <c r="B1" s="8"/>
      <c r="C1" s="8"/>
      <c r="D1" s="8"/>
      <c r="E1" s="606"/>
      <c r="F1" s="606"/>
    </row>
    <row r="2" spans="2:7" ht="14.5" thickBot="1">
      <c r="B2" s="301" t="s">
        <v>342</v>
      </c>
      <c r="C2" s="496"/>
      <c r="D2" s="496"/>
      <c r="E2" s="606"/>
      <c r="F2" s="606"/>
    </row>
    <row r="3" spans="2:7" ht="14.5" thickTop="1">
      <c r="B3" s="8" t="s">
        <v>31</v>
      </c>
      <c r="C3" s="17"/>
      <c r="D3" s="17"/>
      <c r="E3" s="606"/>
      <c r="F3" s="606"/>
    </row>
    <row r="4" spans="2:7">
      <c r="B4" s="8"/>
      <c r="C4" s="8"/>
      <c r="D4" s="8"/>
      <c r="E4" s="606"/>
      <c r="F4" s="606"/>
    </row>
    <row r="5" spans="2:7">
      <c r="B5" s="751" t="s">
        <v>32</v>
      </c>
      <c r="C5" s="751"/>
      <c r="D5" s="751"/>
      <c r="E5" s="606"/>
      <c r="F5" s="606"/>
    </row>
    <row r="6" spans="2:7" ht="9.65" customHeight="1">
      <c r="B6" s="497"/>
      <c r="C6" s="497"/>
      <c r="D6" s="497"/>
      <c r="E6" s="606"/>
      <c r="F6" s="606"/>
    </row>
    <row r="7" spans="2:7" ht="5.5" customHeight="1">
      <c r="B7" s="2"/>
      <c r="C7" s="2"/>
      <c r="D7" s="2"/>
      <c r="E7" s="606"/>
      <c r="F7" s="606"/>
    </row>
    <row r="8" spans="2:7" ht="29.5" customHeight="1">
      <c r="B8" s="263"/>
      <c r="C8" s="263"/>
      <c r="D8" s="263"/>
      <c r="E8" s="450" t="s">
        <v>1059</v>
      </c>
      <c r="F8" s="450" t="s">
        <v>1184</v>
      </c>
      <c r="G8" s="449"/>
    </row>
    <row r="9" spans="2:7" ht="14.15" customHeight="1">
      <c r="B9" s="63"/>
      <c r="C9" s="449"/>
    </row>
    <row r="10" spans="2:7" ht="14.15" customHeight="1">
      <c r="B10" s="439" t="s">
        <v>103</v>
      </c>
      <c r="C10" s="504"/>
      <c r="D10" s="504"/>
      <c r="E10" s="410">
        <v>3778.4690000000001</v>
      </c>
      <c r="F10" s="410">
        <v>7371.6559999999999</v>
      </c>
      <c r="G10" s="608"/>
    </row>
    <row r="11" spans="2:7" ht="14.15" customHeight="1">
      <c r="B11" s="63"/>
      <c r="C11" s="63"/>
      <c r="D11" s="63"/>
    </row>
    <row r="12" spans="2:7" ht="46.5" customHeight="1">
      <c r="B12" s="762" t="s">
        <v>343</v>
      </c>
      <c r="C12" s="762"/>
      <c r="D12" s="762"/>
      <c r="E12" s="525">
        <v>858.05700000000002</v>
      </c>
      <c r="F12" s="410">
        <v>856.85400000000004</v>
      </c>
    </row>
    <row r="13" spans="2:7" ht="14.15" customHeight="1">
      <c r="B13" s="63"/>
      <c r="C13" s="403" t="s">
        <v>1233</v>
      </c>
      <c r="D13" s="636"/>
      <c r="E13" s="531">
        <v>892.26900000000001</v>
      </c>
      <c r="F13" s="531">
        <v>1206.412</v>
      </c>
    </row>
    <row r="14" spans="2:7" ht="14.15" customHeight="1">
      <c r="B14" s="495"/>
      <c r="C14" s="63"/>
      <c r="D14" s="529" t="s">
        <v>90</v>
      </c>
      <c r="E14" s="528">
        <v>2013.13</v>
      </c>
      <c r="F14" s="528">
        <v>2435.2429999999999</v>
      </c>
    </row>
    <row r="15" spans="2:7" ht="14.15" customHeight="1">
      <c r="B15" s="495"/>
      <c r="C15" s="63"/>
      <c r="D15" s="529" t="s">
        <v>344</v>
      </c>
      <c r="E15" s="528">
        <v>0</v>
      </c>
      <c r="F15" s="528">
        <v>0</v>
      </c>
    </row>
    <row r="16" spans="2:7" ht="14.15" customHeight="1">
      <c r="B16" s="495"/>
      <c r="C16" s="63"/>
      <c r="D16" s="530" t="s">
        <v>345</v>
      </c>
      <c r="E16" s="528">
        <v>-1120.8610000000001</v>
      </c>
      <c r="F16" s="528">
        <v>-1228.8309999999999</v>
      </c>
    </row>
    <row r="17" spans="1:6" ht="14.15" customHeight="1">
      <c r="B17" s="495"/>
      <c r="C17" s="495"/>
      <c r="D17" s="63"/>
      <c r="E17" s="531"/>
      <c r="F17" s="531"/>
    </row>
    <row r="18" spans="1:6" ht="14.15" customHeight="1">
      <c r="B18" s="63"/>
      <c r="C18" s="495" t="s">
        <v>346</v>
      </c>
      <c r="D18" s="63"/>
      <c r="E18" s="531">
        <v>-34.212000000000003</v>
      </c>
      <c r="F18" s="531">
        <v>-349.55799999999999</v>
      </c>
    </row>
    <row r="19" spans="1:6" ht="14.15" customHeight="1">
      <c r="B19" s="63"/>
      <c r="C19" s="63"/>
      <c r="D19" s="529" t="s">
        <v>90</v>
      </c>
      <c r="E19" s="528">
        <v>-65.238</v>
      </c>
      <c r="F19" s="528">
        <v>-666.55499999999995</v>
      </c>
    </row>
    <row r="20" spans="1:6" ht="14.15" customHeight="1">
      <c r="B20" s="63"/>
      <c r="C20" s="63"/>
      <c r="D20" s="530" t="s">
        <v>345</v>
      </c>
      <c r="E20" s="528">
        <v>31.026</v>
      </c>
      <c r="F20" s="528">
        <v>316.99700000000001</v>
      </c>
    </row>
    <row r="21" spans="1:6" ht="14.15" customHeight="1">
      <c r="B21" s="62"/>
      <c r="C21" s="63"/>
      <c r="D21" s="63"/>
      <c r="E21" s="531"/>
      <c r="F21" s="531"/>
    </row>
    <row r="22" spans="1:6" ht="14.15" customHeight="1">
      <c r="B22" s="62" t="s">
        <v>347</v>
      </c>
      <c r="C22" s="63"/>
      <c r="D22" s="63"/>
      <c r="E22" s="525">
        <v>1170.8579999999999</v>
      </c>
      <c r="F22" s="525">
        <v>894.33</v>
      </c>
    </row>
    <row r="23" spans="1:6" ht="14.15" customHeight="1">
      <c r="B23" s="63"/>
      <c r="C23" s="63" t="s">
        <v>348</v>
      </c>
      <c r="D23" s="63"/>
      <c r="E23" s="531">
        <v>1170.8579999999999</v>
      </c>
      <c r="F23" s="531">
        <v>894.33</v>
      </c>
    </row>
    <row r="24" spans="1:6" ht="14.15" customHeight="1">
      <c r="B24" s="495"/>
      <c r="C24" s="63"/>
      <c r="D24" s="530" t="s">
        <v>90</v>
      </c>
      <c r="E24" s="528">
        <v>2164.7779999999998</v>
      </c>
      <c r="F24" s="528">
        <v>1666.9739999999999</v>
      </c>
    </row>
    <row r="25" spans="1:6" ht="14.15" customHeight="1">
      <c r="B25" s="495"/>
      <c r="C25" s="63"/>
      <c r="D25" s="530" t="s">
        <v>345</v>
      </c>
      <c r="E25" s="528">
        <v>-993.92</v>
      </c>
      <c r="F25" s="528">
        <v>-772.64400000000001</v>
      </c>
    </row>
    <row r="26" spans="1:6" ht="14.15" customHeight="1">
      <c r="B26" s="63"/>
      <c r="C26" s="63"/>
      <c r="D26" s="63"/>
      <c r="E26" s="531"/>
      <c r="F26" s="531"/>
    </row>
    <row r="27" spans="1:6" ht="14.15" customHeight="1">
      <c r="B27" s="399" t="s">
        <v>349</v>
      </c>
      <c r="C27" s="534"/>
      <c r="D27" s="399"/>
      <c r="E27" s="532">
        <v>5807.384</v>
      </c>
      <c r="F27" s="532">
        <v>9122.84</v>
      </c>
    </row>
    <row r="28" spans="1:6" ht="14.15" customHeight="1">
      <c r="B28" s="495"/>
      <c r="C28" s="495" t="s">
        <v>350</v>
      </c>
      <c r="D28" s="529"/>
      <c r="E28" s="531">
        <v>5743.6329999999998</v>
      </c>
      <c r="F28" s="531">
        <v>8946.0820000000003</v>
      </c>
    </row>
    <row r="29" spans="1:6" ht="14.15" customHeight="1">
      <c r="B29" s="495"/>
      <c r="C29" s="495" t="s">
        <v>351</v>
      </c>
      <c r="D29" s="529"/>
      <c r="E29" s="531">
        <v>63.750999999999998</v>
      </c>
      <c r="F29" s="531">
        <v>176.75800000000001</v>
      </c>
    </row>
    <row r="30" spans="1:6" s="623" customFormat="1" ht="14.15" customHeight="1">
      <c r="A30" s="606"/>
      <c r="B30" s="493" t="s">
        <v>146</v>
      </c>
      <c r="C30" s="493"/>
      <c r="D30" s="62"/>
      <c r="E30" s="525">
        <v>5807.384</v>
      </c>
      <c r="F30" s="525">
        <v>9122.84</v>
      </c>
    </row>
    <row r="31" spans="1:6">
      <c r="B31" s="63"/>
    </row>
  </sheetData>
  <mergeCells count="2">
    <mergeCell ref="B12:D12"/>
    <mergeCell ref="B5:D5"/>
  </mergeCells>
  <phoneticPr fontId="54" type="noConversion"/>
  <hyperlinks>
    <hyperlink ref="B5" location="Início!A1" display="Início" xr:uid="{E906FB51-5BEC-4ED3-B3F2-3304E89D8890}"/>
    <hyperlink ref="B5:D5" location="Índice!A1" display="Índice" xr:uid="{05DAC811-E34A-4D29-9378-9935775E0C4C}"/>
  </hyperlinks>
  <pageMargins left="0.511811024" right="0.511811024" top="0.78740157499999996" bottom="0.78740157499999996" header="0.31496062000000002" footer="0.31496062000000002"/>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1031FC5-A01C-4111-BD54-793DA7088BA5}">
  <sheetPr codeName="Planilha16">
    <tabColor rgb="FFFF0000"/>
  </sheetPr>
  <dimension ref="B2:J77"/>
  <sheetViews>
    <sheetView showGridLines="0" zoomScaleNormal="100" workbookViewId="0"/>
  </sheetViews>
  <sheetFormatPr defaultColWidth="8.58203125" defaultRowHeight="14"/>
  <cols>
    <col min="1" max="1" width="3.83203125" style="606" customWidth="1"/>
    <col min="2" max="2" width="1.83203125" style="66" customWidth="1"/>
    <col min="3" max="3" width="2.5" style="66" customWidth="1"/>
    <col min="4" max="4" width="60.33203125" style="66" customWidth="1"/>
    <col min="5" max="6" width="14.83203125" style="605" customWidth="1"/>
    <col min="7" max="7" width="8.58203125" style="606"/>
    <col min="8" max="8" width="12.58203125" style="606" bestFit="1" customWidth="1"/>
    <col min="9" max="10" width="8.58203125" style="606"/>
    <col min="11" max="12" width="10.83203125" style="606" bestFit="1" customWidth="1"/>
    <col min="13" max="16384" width="8.58203125" style="606"/>
  </cols>
  <sheetData>
    <row r="2" spans="2:10" ht="14.5" thickBot="1">
      <c r="B2" s="301" t="s">
        <v>5</v>
      </c>
      <c r="C2" s="496"/>
      <c r="D2" s="496"/>
    </row>
    <row r="3" spans="2:10" ht="14.5" thickTop="1">
      <c r="B3" s="66" t="s">
        <v>31</v>
      </c>
      <c r="C3" s="400"/>
      <c r="D3" s="400"/>
    </row>
    <row r="4" spans="2:10" ht="12" customHeight="1"/>
    <row r="5" spans="2:10">
      <c r="B5" s="748" t="s">
        <v>32</v>
      </c>
      <c r="C5" s="748"/>
      <c r="D5" s="748"/>
    </row>
    <row r="6" spans="2:10" ht="9.65" customHeight="1">
      <c r="B6" s="579"/>
      <c r="C6" s="579"/>
      <c r="D6" s="579"/>
    </row>
    <row r="7" spans="2:10" ht="5.5" customHeight="1">
      <c r="B7" s="438"/>
      <c r="C7" s="438"/>
      <c r="D7" s="438"/>
    </row>
    <row r="8" spans="2:10" ht="14.5" customHeight="1">
      <c r="B8" s="288"/>
      <c r="C8" s="288"/>
      <c r="D8" s="258"/>
      <c r="E8" s="259">
        <v>45717</v>
      </c>
      <c r="F8" s="259">
        <v>45809</v>
      </c>
    </row>
    <row r="9" spans="2:10" ht="14.5" customHeight="1">
      <c r="B9" s="438"/>
      <c r="C9" s="438"/>
      <c r="D9" s="3"/>
    </row>
    <row r="10" spans="2:10" ht="14.5" customHeight="1">
      <c r="B10" s="556" t="s">
        <v>33</v>
      </c>
      <c r="E10" s="577">
        <v>1234640.666</v>
      </c>
      <c r="F10" s="577">
        <v>1224313.9240000001</v>
      </c>
      <c r="G10" s="607"/>
      <c r="H10" s="617"/>
      <c r="I10" s="608"/>
      <c r="J10" s="607"/>
    </row>
    <row r="11" spans="2:10" ht="14.5" customHeight="1">
      <c r="B11" s="442" t="s">
        <v>34</v>
      </c>
      <c r="E11" s="577">
        <v>14116.772999999999</v>
      </c>
      <c r="F11" s="577">
        <v>8625.5889999999999</v>
      </c>
      <c r="G11" s="607"/>
      <c r="I11" s="608"/>
      <c r="J11" s="607"/>
    </row>
    <row r="12" spans="2:10" ht="14.5" customHeight="1">
      <c r="B12" s="609" t="s">
        <v>35</v>
      </c>
      <c r="C12" s="580"/>
      <c r="D12" s="580"/>
      <c r="E12" s="577">
        <v>237619.93599999999</v>
      </c>
      <c r="F12" s="577">
        <v>231133.46900000001</v>
      </c>
      <c r="G12" s="607"/>
      <c r="I12" s="608"/>
      <c r="J12" s="607"/>
    </row>
    <row r="13" spans="2:10" ht="14.5" customHeight="1">
      <c r="B13" s="580"/>
      <c r="C13" s="581" t="s">
        <v>36</v>
      </c>
      <c r="D13" s="580"/>
      <c r="E13" s="578">
        <v>108759.992</v>
      </c>
      <c r="F13" s="578">
        <v>103306.46</v>
      </c>
      <c r="G13" s="607"/>
      <c r="I13" s="608"/>
      <c r="J13" s="607"/>
    </row>
    <row r="14" spans="2:10" ht="14.5" customHeight="1">
      <c r="B14" s="581"/>
      <c r="C14" s="610" t="s">
        <v>27</v>
      </c>
      <c r="D14" s="580"/>
      <c r="E14" s="578">
        <v>98748.013999999996</v>
      </c>
      <c r="F14" s="578">
        <v>92083.361999999994</v>
      </c>
      <c r="G14" s="607"/>
      <c r="I14" s="608"/>
      <c r="J14" s="607"/>
    </row>
    <row r="15" spans="2:10" ht="14.5" customHeight="1">
      <c r="B15" s="558"/>
      <c r="C15" s="611" t="s">
        <v>37</v>
      </c>
      <c r="E15" s="596">
        <v>30111.93</v>
      </c>
      <c r="F15" s="596">
        <v>35743.646999999997</v>
      </c>
      <c r="G15" s="607"/>
      <c r="I15" s="608"/>
      <c r="J15" s="607"/>
    </row>
    <row r="16" spans="2:10" ht="14.5" customHeight="1">
      <c r="B16" s="612" t="s">
        <v>38</v>
      </c>
      <c r="C16" s="580"/>
      <c r="D16" s="580"/>
      <c r="E16" s="577">
        <v>68170.807000000001</v>
      </c>
      <c r="F16" s="577">
        <v>70364.846000000005</v>
      </c>
      <c r="G16" s="607"/>
      <c r="I16" s="608"/>
      <c r="J16" s="607"/>
    </row>
    <row r="17" spans="2:10" ht="14.5" customHeight="1">
      <c r="B17" s="580"/>
      <c r="C17" s="610" t="s">
        <v>27</v>
      </c>
      <c r="D17" s="580"/>
      <c r="E17" s="578">
        <v>68170.807000000001</v>
      </c>
      <c r="F17" s="578">
        <v>70364.846000000005</v>
      </c>
      <c r="G17" s="607"/>
      <c r="I17" s="608"/>
      <c r="J17" s="607"/>
    </row>
    <row r="18" spans="2:10" ht="14.5" customHeight="1">
      <c r="B18" s="612" t="s">
        <v>39</v>
      </c>
      <c r="C18" s="610"/>
      <c r="D18" s="580"/>
      <c r="E18" s="577">
        <v>747084.40099999995</v>
      </c>
      <c r="F18" s="577">
        <v>749942.82299999997</v>
      </c>
      <c r="G18" s="607"/>
      <c r="I18" s="608"/>
      <c r="J18" s="607"/>
    </row>
    <row r="19" spans="2:10" ht="14.5" customHeight="1">
      <c r="B19" s="580"/>
      <c r="C19" s="610" t="s">
        <v>40</v>
      </c>
      <c r="D19" s="580"/>
      <c r="E19" s="578">
        <v>39515.864999999998</v>
      </c>
      <c r="F19" s="578">
        <v>41919.122000000003</v>
      </c>
      <c r="G19" s="607"/>
      <c r="I19" s="608"/>
      <c r="J19" s="607"/>
    </row>
    <row r="20" spans="2:10" ht="14.5" customHeight="1">
      <c r="B20" s="580"/>
      <c r="C20" s="610" t="s">
        <v>27</v>
      </c>
      <c r="D20" s="580"/>
      <c r="E20" s="578">
        <v>122466.73299999999</v>
      </c>
      <c r="F20" s="578">
        <v>120589.662</v>
      </c>
      <c r="G20" s="607"/>
      <c r="I20" s="608"/>
      <c r="J20" s="607"/>
    </row>
    <row r="21" spans="2:10" ht="14.5" customHeight="1">
      <c r="B21" s="580"/>
      <c r="C21" s="610" t="s">
        <v>41</v>
      </c>
      <c r="D21" s="580"/>
      <c r="E21" s="578">
        <v>450674.91600000003</v>
      </c>
      <c r="F21" s="578">
        <v>447218.17099999997</v>
      </c>
      <c r="G21" s="607"/>
      <c r="I21" s="608"/>
      <c r="J21" s="607"/>
    </row>
    <row r="22" spans="2:10" ht="14.5" customHeight="1">
      <c r="B22" s="580"/>
      <c r="C22" s="610" t="s">
        <v>42</v>
      </c>
      <c r="D22" s="580"/>
      <c r="E22" s="578">
        <v>3261.6759999999999</v>
      </c>
      <c r="F22" s="578">
        <v>3279.9839999999999</v>
      </c>
      <c r="G22" s="607"/>
      <c r="I22" s="608"/>
      <c r="J22" s="607"/>
    </row>
    <row r="23" spans="2:10" ht="14.5" customHeight="1">
      <c r="B23" s="580"/>
      <c r="C23" s="613" t="s">
        <v>43</v>
      </c>
      <c r="D23" s="580"/>
      <c r="E23" s="578">
        <v>131165.21100000001</v>
      </c>
      <c r="F23" s="578">
        <v>136935.88399999999</v>
      </c>
      <c r="G23" s="607"/>
      <c r="I23" s="608"/>
      <c r="J23" s="607"/>
    </row>
    <row r="24" spans="2:10" ht="14.5" customHeight="1">
      <c r="B24" s="582" t="s">
        <v>44</v>
      </c>
      <c r="C24" s="580"/>
      <c r="D24" s="580"/>
      <c r="E24" s="577">
        <v>-42710.934000000001</v>
      </c>
      <c r="F24" s="577">
        <v>-41665.773000000001</v>
      </c>
      <c r="G24" s="607"/>
      <c r="I24" s="608"/>
      <c r="J24" s="607"/>
    </row>
    <row r="25" spans="2:10" ht="14.5" customHeight="1">
      <c r="B25" s="582" t="s">
        <v>45</v>
      </c>
      <c r="C25" s="610"/>
      <c r="D25" s="580"/>
      <c r="E25" s="577">
        <v>128975.985</v>
      </c>
      <c r="F25" s="577">
        <v>123935.3</v>
      </c>
      <c r="G25" s="607"/>
      <c r="I25" s="608"/>
      <c r="J25" s="607"/>
    </row>
    <row r="26" spans="2:10" ht="14.5" customHeight="1">
      <c r="B26" s="582" t="s">
        <v>46</v>
      </c>
      <c r="C26" s="610"/>
      <c r="D26" s="580"/>
      <c r="E26" s="577">
        <v>65924.370999999999</v>
      </c>
      <c r="F26" s="577">
        <v>66583.395999999993</v>
      </c>
      <c r="G26" s="607"/>
      <c r="I26" s="608"/>
      <c r="J26" s="607"/>
    </row>
    <row r="27" spans="2:10" ht="14.5" customHeight="1">
      <c r="B27" s="582" t="s">
        <v>47</v>
      </c>
      <c r="C27" s="610"/>
      <c r="D27" s="610"/>
      <c r="E27" s="577">
        <v>15459.326999999999</v>
      </c>
      <c r="F27" s="577">
        <v>15394.273999999999</v>
      </c>
      <c r="G27" s="607"/>
      <c r="I27" s="608"/>
      <c r="J27" s="607"/>
    </row>
    <row r="28" spans="2:10" ht="14.5" customHeight="1">
      <c r="B28" s="614" t="s">
        <v>48</v>
      </c>
      <c r="C28" s="610"/>
      <c r="D28" s="610"/>
      <c r="E28" s="577">
        <v>2889.817</v>
      </c>
      <c r="F28" s="577">
        <v>2954.2060000000001</v>
      </c>
      <c r="G28" s="607"/>
      <c r="I28" s="608"/>
      <c r="J28" s="607"/>
    </row>
    <row r="29" spans="2:10" ht="14.5" customHeight="1">
      <c r="B29" s="583"/>
      <c r="C29" s="610" t="s">
        <v>49</v>
      </c>
      <c r="D29" s="580"/>
      <c r="E29" s="578">
        <v>2884.5839999999998</v>
      </c>
      <c r="F29" s="578">
        <v>2858.0659999999998</v>
      </c>
      <c r="G29" s="607"/>
      <c r="I29" s="608"/>
      <c r="J29" s="607"/>
    </row>
    <row r="30" spans="2:10" ht="14.5" customHeight="1">
      <c r="B30" s="583"/>
      <c r="C30" s="610" t="s">
        <v>50</v>
      </c>
      <c r="D30" s="580"/>
      <c r="E30" s="578">
        <v>5.2329999999999997</v>
      </c>
      <c r="F30" s="578">
        <v>96.14</v>
      </c>
      <c r="G30" s="607"/>
      <c r="I30" s="608"/>
      <c r="J30" s="607"/>
    </row>
    <row r="31" spans="2:10" ht="14.5" customHeight="1">
      <c r="B31" s="614" t="s">
        <v>51</v>
      </c>
      <c r="C31" s="580"/>
      <c r="D31" s="580"/>
      <c r="E31" s="577">
        <v>4763.8010000000004</v>
      </c>
      <c r="F31" s="577">
        <v>4694.607</v>
      </c>
      <c r="G31" s="607"/>
      <c r="I31" s="608"/>
      <c r="J31" s="607"/>
    </row>
    <row r="32" spans="2:10" ht="14.5" customHeight="1">
      <c r="B32" s="580"/>
      <c r="C32" s="615" t="s">
        <v>52</v>
      </c>
      <c r="D32" s="580"/>
      <c r="E32" s="578">
        <v>2596.4299999999998</v>
      </c>
      <c r="F32" s="578">
        <v>2587.1669999999999</v>
      </c>
      <c r="G32" s="607"/>
      <c r="I32" s="608"/>
      <c r="J32" s="607"/>
    </row>
    <row r="33" spans="2:10" ht="14.5" customHeight="1">
      <c r="B33" s="580"/>
      <c r="C33" s="610" t="s">
        <v>53</v>
      </c>
      <c r="D33" s="580"/>
      <c r="E33" s="578">
        <v>13087.159</v>
      </c>
      <c r="F33" s="578">
        <v>12917.65</v>
      </c>
      <c r="G33" s="607"/>
      <c r="I33" s="608"/>
      <c r="J33" s="607"/>
    </row>
    <row r="34" spans="2:10" ht="14.5" customHeight="1">
      <c r="B34" s="582"/>
      <c r="C34" s="580" t="s">
        <v>54</v>
      </c>
      <c r="D34" s="580"/>
      <c r="E34" s="578">
        <v>-10919.788</v>
      </c>
      <c r="F34" s="578">
        <v>-10810.21</v>
      </c>
      <c r="G34" s="607"/>
      <c r="I34" s="608"/>
      <c r="J34" s="607"/>
    </row>
    <row r="35" spans="2:10" ht="14.5" customHeight="1">
      <c r="B35" s="614" t="s">
        <v>55</v>
      </c>
      <c r="C35" s="610"/>
      <c r="D35" s="580"/>
      <c r="E35" s="577">
        <v>7805.7089999999998</v>
      </c>
      <c r="F35" s="577">
        <v>7745.4610000000002</v>
      </c>
      <c r="G35" s="607"/>
      <c r="I35" s="608"/>
      <c r="J35" s="607"/>
    </row>
    <row r="36" spans="2:10" ht="14.5" customHeight="1">
      <c r="B36" s="580"/>
      <c r="C36" s="580" t="s">
        <v>56</v>
      </c>
      <c r="D36" s="610"/>
      <c r="E36" s="578">
        <v>28192.812999999998</v>
      </c>
      <c r="F36" s="578">
        <v>28167.735000000001</v>
      </c>
      <c r="G36" s="607"/>
      <c r="I36" s="608"/>
      <c r="J36" s="607"/>
    </row>
    <row r="37" spans="2:10" ht="14.5" customHeight="1">
      <c r="B37" s="580"/>
      <c r="C37" s="580" t="s">
        <v>57</v>
      </c>
      <c r="D37" s="610"/>
      <c r="E37" s="578">
        <v>16624.508000000002</v>
      </c>
      <c r="F37" s="578">
        <v>17127.717000000001</v>
      </c>
      <c r="G37" s="607"/>
      <c r="I37" s="608"/>
      <c r="J37" s="607"/>
    </row>
    <row r="38" spans="2:10" ht="14.5" customHeight="1">
      <c r="B38" s="580"/>
      <c r="C38" s="580" t="s">
        <v>58</v>
      </c>
      <c r="D38" s="610"/>
      <c r="E38" s="578">
        <v>-37011.612000000001</v>
      </c>
      <c r="F38" s="578">
        <v>-37549.991000000002</v>
      </c>
      <c r="G38" s="607"/>
      <c r="I38" s="608"/>
      <c r="J38" s="607"/>
    </row>
    <row r="39" spans="2:10" ht="14.5" customHeight="1">
      <c r="B39" s="564"/>
      <c r="C39" s="611"/>
      <c r="G39" s="607"/>
      <c r="I39" s="608"/>
    </row>
    <row r="40" spans="2:10" ht="14.5" customHeight="1">
      <c r="B40" s="559" t="s">
        <v>59</v>
      </c>
      <c r="C40" s="616"/>
      <c r="D40" s="561"/>
      <c r="E40" s="584">
        <v>1234640.666</v>
      </c>
      <c r="F40" s="584">
        <v>1224313.9240000001</v>
      </c>
    </row>
    <row r="41" spans="2:10" ht="14.5" customHeight="1">
      <c r="B41" s="563"/>
    </row>
    <row r="42" spans="2:10" ht="14.5" customHeight="1">
      <c r="B42" s="400"/>
      <c r="C42" s="611"/>
    </row>
    <row r="43" spans="2:10" ht="14.5" customHeight="1">
      <c r="B43" s="400" t="s">
        <v>60</v>
      </c>
      <c r="C43" s="563"/>
      <c r="D43" s="400"/>
      <c r="E43" s="577">
        <v>1142138.07</v>
      </c>
      <c r="F43" s="577">
        <v>1129971.6540000001</v>
      </c>
      <c r="G43" s="607"/>
      <c r="H43" s="617"/>
      <c r="I43" s="608"/>
      <c r="J43" s="607"/>
    </row>
    <row r="44" spans="2:10" ht="14.5" customHeight="1">
      <c r="B44" s="585" t="s">
        <v>61</v>
      </c>
      <c r="C44" s="563"/>
      <c r="D44" s="400"/>
      <c r="E44" s="577">
        <v>1034822.524</v>
      </c>
      <c r="F44" s="577">
        <v>1022717.911</v>
      </c>
      <c r="G44" s="607"/>
      <c r="H44" s="617"/>
      <c r="I44" s="608"/>
      <c r="J44" s="607"/>
    </row>
    <row r="45" spans="2:10" ht="14.5" customHeight="1">
      <c r="B45" s="618" t="s">
        <v>62</v>
      </c>
      <c r="D45" s="400"/>
      <c r="E45" s="577">
        <v>29066.018</v>
      </c>
      <c r="F45" s="577">
        <v>32859.974000000002</v>
      </c>
      <c r="G45" s="607"/>
      <c r="H45" s="617"/>
      <c r="I45" s="608"/>
      <c r="J45" s="607"/>
    </row>
    <row r="46" spans="2:10" ht="14.5" customHeight="1">
      <c r="B46" s="585"/>
      <c r="C46" s="66" t="s">
        <v>37</v>
      </c>
      <c r="D46" s="400"/>
      <c r="E46" s="578">
        <v>29066.018</v>
      </c>
      <c r="F46" s="578">
        <v>32859.974000000002</v>
      </c>
      <c r="G46" s="607"/>
      <c r="H46" s="617"/>
      <c r="I46" s="608"/>
      <c r="J46" s="607"/>
    </row>
    <row r="47" spans="2:10" ht="14.5" customHeight="1">
      <c r="B47" s="618" t="s">
        <v>63</v>
      </c>
      <c r="D47" s="400"/>
      <c r="E47" s="577">
        <v>1005756.5060000001</v>
      </c>
      <c r="F47" s="577">
        <v>989857.93700000003</v>
      </c>
      <c r="G47" s="607"/>
      <c r="H47" s="617"/>
      <c r="I47" s="608"/>
      <c r="J47" s="607"/>
    </row>
    <row r="48" spans="2:10" ht="14.5" customHeight="1">
      <c r="B48" s="611"/>
      <c r="C48" s="66" t="s">
        <v>64</v>
      </c>
      <c r="E48" s="578">
        <v>492540.696</v>
      </c>
      <c r="F48" s="578">
        <v>487545.49900000001</v>
      </c>
      <c r="G48" s="607"/>
      <c r="H48" s="617"/>
      <c r="I48" s="608"/>
      <c r="J48" s="607"/>
    </row>
    <row r="49" spans="2:10" ht="14.5" customHeight="1">
      <c r="C49" s="611" t="s">
        <v>65</v>
      </c>
      <c r="E49" s="578">
        <v>164702.163</v>
      </c>
      <c r="F49" s="578">
        <v>157460.182</v>
      </c>
      <c r="G49" s="607"/>
      <c r="H49" s="617"/>
      <c r="I49" s="608"/>
      <c r="J49" s="607"/>
    </row>
    <row r="50" spans="2:10" ht="14.5" customHeight="1">
      <c r="B50" s="564"/>
      <c r="C50" s="611" t="s">
        <v>66</v>
      </c>
      <c r="E50" s="578">
        <v>115360.341</v>
      </c>
      <c r="F50" s="578">
        <v>111808.693</v>
      </c>
      <c r="G50" s="607"/>
      <c r="H50" s="617"/>
      <c r="I50" s="608"/>
      <c r="J50" s="607"/>
    </row>
    <row r="51" spans="2:10" ht="14.5" customHeight="1">
      <c r="B51" s="586"/>
      <c r="C51" s="66" t="s">
        <v>67</v>
      </c>
      <c r="E51" s="578">
        <v>8879.2839999999997</v>
      </c>
      <c r="F51" s="578">
        <v>8513.0949999999993</v>
      </c>
      <c r="G51" s="607"/>
      <c r="H51" s="617"/>
      <c r="I51" s="608"/>
      <c r="J51" s="607"/>
    </row>
    <row r="52" spans="2:10" ht="14.5" customHeight="1">
      <c r="B52" s="564"/>
      <c r="C52" s="66" t="s">
        <v>68</v>
      </c>
      <c r="E52" s="578">
        <v>169527.09899999999</v>
      </c>
      <c r="F52" s="578">
        <v>171625.652</v>
      </c>
      <c r="G52" s="607"/>
      <c r="H52" s="617"/>
      <c r="I52" s="608"/>
      <c r="J52" s="607"/>
    </row>
    <row r="53" spans="2:10" ht="14.5" customHeight="1">
      <c r="B53" s="564"/>
      <c r="C53" s="66" t="s">
        <v>69</v>
      </c>
      <c r="E53" s="578">
        <v>54746.923000000003</v>
      </c>
      <c r="F53" s="578">
        <v>52904.815999999999</v>
      </c>
      <c r="G53" s="607"/>
      <c r="H53" s="617"/>
      <c r="I53" s="608"/>
      <c r="J53" s="607"/>
    </row>
    <row r="54" spans="2:10" ht="14.5" customHeight="1">
      <c r="B54" s="585" t="s">
        <v>70</v>
      </c>
      <c r="E54" s="577">
        <v>94139.513999999996</v>
      </c>
      <c r="F54" s="577">
        <v>94688.22</v>
      </c>
      <c r="G54" s="607"/>
      <c r="H54" s="617"/>
      <c r="I54" s="608"/>
      <c r="J54" s="607"/>
    </row>
    <row r="55" spans="2:10" ht="14.5" customHeight="1">
      <c r="B55" s="564"/>
      <c r="C55" s="619" t="s">
        <v>71</v>
      </c>
      <c r="E55" s="578">
        <v>3125.6390000000001</v>
      </c>
      <c r="F55" s="578">
        <v>3289.7190000000001</v>
      </c>
      <c r="G55" s="607"/>
      <c r="H55" s="617"/>
      <c r="I55" s="608"/>
      <c r="J55" s="607"/>
    </row>
    <row r="56" spans="2:10" ht="14.5" customHeight="1">
      <c r="B56" s="564"/>
      <c r="C56" s="619" t="s">
        <v>72</v>
      </c>
      <c r="E56" s="578">
        <v>6679.5290000000005</v>
      </c>
      <c r="F56" s="578">
        <v>7083.674</v>
      </c>
      <c r="G56" s="607"/>
      <c r="H56" s="617"/>
      <c r="I56" s="608"/>
      <c r="J56" s="607"/>
    </row>
    <row r="57" spans="2:10" ht="14.5" customHeight="1">
      <c r="B57" s="564"/>
      <c r="C57" s="619" t="s">
        <v>73</v>
      </c>
      <c r="E57" s="578">
        <v>7370.4809999999998</v>
      </c>
      <c r="F57" s="578">
        <v>7443.8819999999996</v>
      </c>
      <c r="G57" s="607"/>
      <c r="H57" s="617"/>
      <c r="I57" s="608"/>
      <c r="J57" s="607"/>
    </row>
    <row r="58" spans="2:10" ht="14.5" customHeight="1">
      <c r="B58" s="564"/>
      <c r="C58" s="619" t="s">
        <v>74</v>
      </c>
      <c r="E58" s="578">
        <v>76963.865000000005</v>
      </c>
      <c r="F58" s="578">
        <v>76870.945000000007</v>
      </c>
      <c r="G58" s="607"/>
      <c r="H58" s="617"/>
      <c r="I58" s="608"/>
      <c r="J58" s="607"/>
    </row>
    <row r="59" spans="2:10" ht="14.5" customHeight="1">
      <c r="B59" s="585" t="s">
        <v>75</v>
      </c>
      <c r="C59" s="619"/>
      <c r="E59" s="577">
        <v>13176.031999999999</v>
      </c>
      <c r="F59" s="577">
        <v>12565.522999999999</v>
      </c>
      <c r="G59" s="607"/>
      <c r="H59" s="617"/>
      <c r="I59" s="608"/>
      <c r="J59" s="607"/>
    </row>
    <row r="60" spans="2:10" ht="14.5" customHeight="1">
      <c r="B60" s="585"/>
      <c r="C60" s="619"/>
      <c r="G60" s="607"/>
      <c r="H60" s="617"/>
      <c r="I60" s="608"/>
      <c r="J60" s="607"/>
    </row>
    <row r="61" spans="2:10" ht="14.5" customHeight="1">
      <c r="B61" s="400" t="s">
        <v>76</v>
      </c>
      <c r="C61" s="442"/>
      <c r="D61" s="400"/>
      <c r="E61" s="577">
        <v>90544.222999999998</v>
      </c>
      <c r="F61" s="577">
        <v>92459.145999999993</v>
      </c>
      <c r="G61" s="607"/>
      <c r="H61" s="617"/>
      <c r="I61" s="608"/>
      <c r="J61" s="607"/>
    </row>
    <row r="62" spans="2:10" ht="14.5" customHeight="1">
      <c r="C62" s="619" t="s">
        <v>1187</v>
      </c>
      <c r="E62" s="578">
        <v>65000</v>
      </c>
      <c r="F62" s="578">
        <v>65000</v>
      </c>
      <c r="G62" s="607"/>
      <c r="H62" s="617"/>
      <c r="I62" s="608"/>
      <c r="J62" s="607"/>
    </row>
    <row r="63" spans="2:10" ht="14.5" customHeight="1">
      <c r="C63" s="619" t="s">
        <v>78</v>
      </c>
      <c r="E63" s="578">
        <v>456.86399999999998</v>
      </c>
      <c r="F63" s="578">
        <v>514.29499999999996</v>
      </c>
      <c r="G63" s="607"/>
      <c r="H63" s="617"/>
      <c r="I63" s="608"/>
      <c r="J63" s="607"/>
    </row>
    <row r="64" spans="2:10" ht="14.5" customHeight="1">
      <c r="C64" s="619" t="s">
        <v>79</v>
      </c>
      <c r="E64" s="578">
        <v>30250.424999999999</v>
      </c>
      <c r="F64" s="578">
        <v>32384.248</v>
      </c>
      <c r="G64" s="607"/>
      <c r="H64" s="617"/>
      <c r="I64" s="608"/>
      <c r="J64" s="607"/>
    </row>
    <row r="65" spans="2:10" ht="14.5" customHeight="1">
      <c r="C65" s="619" t="s">
        <v>80</v>
      </c>
      <c r="E65" s="578">
        <v>-4438.8419999999996</v>
      </c>
      <c r="F65" s="578">
        <v>-4716.5739999999996</v>
      </c>
      <c r="G65" s="607"/>
      <c r="H65" s="617"/>
      <c r="I65" s="608"/>
      <c r="J65" s="607"/>
    </row>
    <row r="66" spans="2:10" ht="14.5" customHeight="1">
      <c r="C66" s="66" t="s">
        <v>81</v>
      </c>
      <c r="E66" s="578">
        <v>-724.22400000000005</v>
      </c>
      <c r="F66" s="578">
        <v>-722.82299999999998</v>
      </c>
      <c r="G66" s="607"/>
      <c r="H66" s="617"/>
      <c r="I66" s="608"/>
      <c r="J66" s="607"/>
    </row>
    <row r="67" spans="2:10" ht="14.5" customHeight="1">
      <c r="G67" s="607"/>
      <c r="H67" s="617"/>
      <c r="I67" s="608"/>
    </row>
    <row r="68" spans="2:10" ht="14.5" customHeight="1">
      <c r="B68" s="400" t="s">
        <v>82</v>
      </c>
      <c r="E68" s="577">
        <v>1958.373</v>
      </c>
      <c r="F68" s="577">
        <v>1883.124</v>
      </c>
      <c r="G68" s="607"/>
      <c r="H68" s="617"/>
      <c r="I68" s="608"/>
      <c r="J68" s="607"/>
    </row>
    <row r="69" spans="2:10" ht="14.5" customHeight="1">
      <c r="G69" s="607"/>
      <c r="H69" s="617"/>
      <c r="I69" s="608"/>
      <c r="J69" s="607"/>
    </row>
    <row r="70" spans="2:10" ht="14.5" customHeight="1">
      <c r="B70" s="559" t="s">
        <v>1177</v>
      </c>
      <c r="C70" s="587"/>
      <c r="D70" s="559"/>
      <c r="E70" s="584">
        <v>1234640.666</v>
      </c>
      <c r="F70" s="584">
        <v>1224313.9240000001</v>
      </c>
      <c r="G70" s="607"/>
      <c r="H70" s="617"/>
      <c r="I70" s="608"/>
      <c r="J70" s="607"/>
    </row>
    <row r="71" spans="2:10" ht="14.5" customHeight="1">
      <c r="B71" s="648"/>
      <c r="C71" s="648"/>
      <c r="D71" s="649"/>
      <c r="E71" s="648"/>
      <c r="F71" s="648"/>
    </row>
    <row r="72" spans="2:10" ht="14.5" customHeight="1"/>
    <row r="73" spans="2:10" ht="14.5" customHeight="1"/>
    <row r="74" spans="2:10" ht="14.5" customHeight="1"/>
    <row r="75" spans="2:10" ht="14.5" customHeight="1"/>
    <row r="76" spans="2:10" ht="14.5" customHeight="1"/>
    <row r="77" spans="2:10" ht="14.5" customHeight="1"/>
  </sheetData>
  <mergeCells count="1">
    <mergeCell ref="B5:D5"/>
  </mergeCells>
  <hyperlinks>
    <hyperlink ref="B6" location="Início!A1" display="Início" xr:uid="{75F4CE54-7A2F-4536-96BB-81451432B8F0}"/>
    <hyperlink ref="B6:D6" location="'Séries Hist. Descontinuadas &gt;&gt;'!A1" display="Séries Descontinuadas" xr:uid="{55A0E1DF-472E-4ED7-873D-A768F99B52BF}"/>
    <hyperlink ref="B5" location="Início!A1" display="Início" xr:uid="{3B786A43-E2D3-4C03-A973-A44057FFDE3A}"/>
    <hyperlink ref="B5:D5" location="Índice!A1" display="Índice" xr:uid="{596948CE-0B06-4630-8F2B-3D9ABED8CDCE}"/>
  </hyperlinks>
  <pageMargins left="0.511811024" right="0.511811024" top="0.78740157499999996" bottom="0.78740157499999996" header="0.31496062000000002" footer="0.31496062000000002"/>
</worksheet>
</file>

<file path=xl/worksheets/sheet2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7717DAAD-FDEF-428C-A9F8-9C44C9C84B2A}">
  <sheetPr codeName="Planilha8">
    <tabColor rgb="FFFF0000"/>
  </sheetPr>
  <dimension ref="B1:H72"/>
  <sheetViews>
    <sheetView showGridLines="0" zoomScaleNormal="100" workbookViewId="0"/>
  </sheetViews>
  <sheetFormatPr defaultColWidth="8.58203125" defaultRowHeight="14"/>
  <cols>
    <col min="1" max="1" width="3.83203125" style="606" customWidth="1"/>
    <col min="2" max="2" width="1.83203125" style="8" customWidth="1"/>
    <col min="3" max="3" width="2.5" style="8" customWidth="1"/>
    <col min="4" max="4" width="61.33203125" style="8" customWidth="1"/>
    <col min="5" max="6" width="12.58203125" style="8" customWidth="1"/>
    <col min="7" max="7" width="11.08203125" style="606" bestFit="1" customWidth="1"/>
    <col min="8" max="16384" width="8.58203125" style="606"/>
  </cols>
  <sheetData>
    <row r="1" spans="2:7">
      <c r="E1" s="606"/>
      <c r="F1" s="606"/>
    </row>
    <row r="2" spans="2:7" ht="14.5" thickBot="1">
      <c r="B2" s="301" t="s">
        <v>352</v>
      </c>
      <c r="C2" s="496"/>
      <c r="D2" s="496"/>
      <c r="E2" s="606"/>
      <c r="F2" s="606"/>
    </row>
    <row r="3" spans="2:7" ht="14.5" thickTop="1">
      <c r="B3" s="8" t="s">
        <v>31</v>
      </c>
      <c r="C3" s="17"/>
      <c r="D3" s="17"/>
      <c r="E3" s="606"/>
      <c r="F3" s="606"/>
    </row>
    <row r="4" spans="2:7">
      <c r="E4" s="606"/>
      <c r="F4" s="606"/>
    </row>
    <row r="5" spans="2:7">
      <c r="B5" s="751" t="s">
        <v>32</v>
      </c>
      <c r="C5" s="751"/>
      <c r="D5" s="751"/>
      <c r="E5" s="606"/>
      <c r="F5" s="606"/>
    </row>
    <row r="6" spans="2:7" ht="9.65" customHeight="1">
      <c r="B6" s="497"/>
      <c r="C6" s="497"/>
      <c r="D6" s="497"/>
      <c r="E6" s="606"/>
      <c r="F6" s="606"/>
    </row>
    <row r="7" spans="2:7" ht="5.5" customHeight="1">
      <c r="B7" s="2"/>
      <c r="C7" s="2"/>
      <c r="D7" s="2"/>
      <c r="E7" s="606"/>
      <c r="F7" s="606"/>
    </row>
    <row r="8" spans="2:7" ht="29.5" customHeight="1">
      <c r="B8" s="263"/>
      <c r="C8" s="263"/>
      <c r="D8" s="263"/>
      <c r="E8" s="450" t="s">
        <v>1059</v>
      </c>
      <c r="F8" s="450" t="s">
        <v>1184</v>
      </c>
      <c r="G8" s="449"/>
    </row>
    <row r="9" spans="2:7" ht="14.15" customHeight="1">
      <c r="B9" s="2"/>
      <c r="C9" s="2"/>
      <c r="D9" s="2"/>
      <c r="E9" s="2"/>
      <c r="F9" s="2"/>
    </row>
    <row r="10" spans="2:7" ht="14.15" customHeight="1">
      <c r="B10" s="62" t="s">
        <v>353</v>
      </c>
      <c r="C10" s="29"/>
      <c r="D10" s="29"/>
      <c r="E10" s="535"/>
      <c r="F10" s="535"/>
    </row>
    <row r="11" spans="2:7" ht="14.15" customHeight="1">
      <c r="B11" s="62" t="s">
        <v>103</v>
      </c>
      <c r="C11" s="30"/>
      <c r="D11" s="31"/>
      <c r="E11" s="524">
        <v>3778.4690000000001</v>
      </c>
      <c r="F11" s="524">
        <v>7371.6559999999999</v>
      </c>
      <c r="G11" s="608"/>
    </row>
    <row r="12" spans="2:7" ht="14.15" customHeight="1">
      <c r="B12" s="62" t="s">
        <v>354</v>
      </c>
      <c r="C12" s="30"/>
      <c r="D12" s="31"/>
      <c r="E12" s="524">
        <v>4520.7619999999997</v>
      </c>
      <c r="F12" s="524">
        <v>7926.9639999999999</v>
      </c>
    </row>
    <row r="13" spans="2:7" ht="14.15" customHeight="1">
      <c r="C13" s="63" t="s">
        <v>214</v>
      </c>
      <c r="D13" s="32"/>
      <c r="E13" s="451">
        <v>6313.652</v>
      </c>
      <c r="F13" s="451">
        <v>13309.163</v>
      </c>
    </row>
    <row r="14" spans="2:7" ht="14.15" customHeight="1">
      <c r="C14" s="63" t="s">
        <v>355</v>
      </c>
      <c r="D14" s="32"/>
      <c r="E14" s="451">
        <v>1151.6690000000001</v>
      </c>
      <c r="F14" s="451">
        <v>2306.5650000000001</v>
      </c>
    </row>
    <row r="15" spans="2:7" ht="14.15" customHeight="1">
      <c r="C15" s="63" t="s">
        <v>356</v>
      </c>
      <c r="D15" s="32"/>
      <c r="E15" s="451">
        <v>132.83099999999999</v>
      </c>
      <c r="F15" s="451">
        <v>257.10199999999998</v>
      </c>
    </row>
    <row r="16" spans="2:7" ht="14.15" customHeight="1">
      <c r="C16" s="63" t="s">
        <v>357</v>
      </c>
      <c r="D16" s="31"/>
      <c r="E16" s="451">
        <v>-3099.04</v>
      </c>
      <c r="F16" s="451">
        <v>-3625.0590000000002</v>
      </c>
    </row>
    <row r="17" spans="2:8" ht="14.15" customHeight="1">
      <c r="C17" s="63" t="s">
        <v>358</v>
      </c>
      <c r="D17" s="31"/>
      <c r="E17" s="451">
        <v>-76.787000000000006</v>
      </c>
      <c r="F17" s="451">
        <v>-156.29900000000001</v>
      </c>
    </row>
    <row r="18" spans="2:8" ht="14.15" customHeight="1">
      <c r="C18" s="63" t="s">
        <v>359</v>
      </c>
      <c r="D18" s="29"/>
      <c r="E18" s="451">
        <v>853.50599999999997</v>
      </c>
      <c r="F18" s="451">
        <v>1696.019</v>
      </c>
    </row>
    <row r="19" spans="2:8" ht="14.15" customHeight="1">
      <c r="C19" s="63" t="s">
        <v>360</v>
      </c>
      <c r="D19" s="34"/>
      <c r="E19" s="451">
        <v>-15.853</v>
      </c>
      <c r="F19" s="451">
        <v>-20.306000000000001</v>
      </c>
    </row>
    <row r="20" spans="2:8" ht="14.15" customHeight="1">
      <c r="C20" s="63" t="s">
        <v>361</v>
      </c>
      <c r="D20" s="31"/>
      <c r="E20" s="451">
        <v>-45.475000000000001</v>
      </c>
      <c r="F20" s="451">
        <v>-113.002</v>
      </c>
    </row>
    <row r="21" spans="2:8" ht="14.15" customHeight="1">
      <c r="C21" s="63" t="s">
        <v>362</v>
      </c>
      <c r="D21" s="31"/>
      <c r="E21" s="451">
        <v>-1.093</v>
      </c>
      <c r="F21" s="451">
        <v>-1.093</v>
      </c>
    </row>
    <row r="22" spans="2:8" ht="14.15" customHeight="1">
      <c r="C22" s="63" t="s">
        <v>363</v>
      </c>
      <c r="D22" s="31"/>
      <c r="E22" s="451">
        <v>-159.46199999999999</v>
      </c>
      <c r="F22" s="451">
        <v>-376.07</v>
      </c>
    </row>
    <row r="23" spans="2:8" ht="14.15" customHeight="1">
      <c r="C23" s="63" t="s">
        <v>364</v>
      </c>
      <c r="D23" s="81"/>
      <c r="E23" s="451">
        <v>39.639000000000003</v>
      </c>
      <c r="F23" s="451">
        <v>-625.32299999999998</v>
      </c>
    </row>
    <row r="24" spans="2:8" ht="14.15" customHeight="1">
      <c r="C24" s="63" t="s">
        <v>365</v>
      </c>
      <c r="D24" s="29"/>
      <c r="E24" s="451">
        <v>-123.60599999999999</v>
      </c>
      <c r="F24" s="451">
        <v>-217.77099999999999</v>
      </c>
    </row>
    <row r="25" spans="2:8" ht="14.15" customHeight="1">
      <c r="C25" s="63" t="s">
        <v>366</v>
      </c>
      <c r="D25" s="29"/>
      <c r="E25" s="451">
        <v>-2.3959999999999999</v>
      </c>
      <c r="F25" s="451">
        <v>-1.4370000000000001</v>
      </c>
    </row>
    <row r="26" spans="2:8" ht="14.15" customHeight="1">
      <c r="C26" s="63" t="s">
        <v>367</v>
      </c>
      <c r="D26" s="39"/>
      <c r="E26" s="451">
        <v>-488.233</v>
      </c>
      <c r="F26" s="451">
        <v>-4660.0630000000001</v>
      </c>
    </row>
    <row r="27" spans="2:8" ht="14.15" customHeight="1">
      <c r="C27" s="63" t="s">
        <v>108</v>
      </c>
      <c r="D27" s="36"/>
      <c r="E27" s="451">
        <v>41.41</v>
      </c>
      <c r="F27" s="451">
        <v>154.53800000000001</v>
      </c>
    </row>
    <row r="28" spans="2:8" ht="14.15" customHeight="1">
      <c r="B28" s="62" t="s">
        <v>368</v>
      </c>
      <c r="C28" s="82"/>
      <c r="D28" s="83"/>
      <c r="E28" s="524">
        <v>24401.403999999999</v>
      </c>
      <c r="F28" s="524">
        <v>9346.3490000000002</v>
      </c>
      <c r="H28" s="608"/>
    </row>
    <row r="29" spans="2:8" ht="14.15" customHeight="1">
      <c r="C29" s="63" t="s">
        <v>369</v>
      </c>
      <c r="D29" s="36"/>
      <c r="E29" s="451">
        <v>779.80600000000004</v>
      </c>
      <c r="F29" s="451">
        <v>-6809.375</v>
      </c>
    </row>
    <row r="30" spans="2:8" ht="14.15" customHeight="1">
      <c r="C30" s="63" t="s">
        <v>370</v>
      </c>
      <c r="D30" s="36"/>
      <c r="E30" s="451">
        <v>2889.672</v>
      </c>
      <c r="F30" s="451">
        <v>5451.4579999999996</v>
      </c>
    </row>
    <row r="31" spans="2:8" ht="14.15" customHeight="1">
      <c r="C31" s="63" t="s">
        <v>371</v>
      </c>
      <c r="D31" s="36"/>
      <c r="E31" s="451">
        <v>3211.944</v>
      </c>
      <c r="F31" s="451">
        <v>-459.50700000000001</v>
      </c>
    </row>
    <row r="32" spans="2:8" ht="14.15" customHeight="1">
      <c r="C32" s="63" t="s">
        <v>372</v>
      </c>
      <c r="D32" s="36"/>
      <c r="E32" s="451">
        <v>550.50300000000004</v>
      </c>
      <c r="F32" s="451">
        <v>668.00800000000004</v>
      </c>
    </row>
    <row r="33" spans="2:6" ht="14.15" customHeight="1">
      <c r="C33" s="63" t="s">
        <v>373</v>
      </c>
      <c r="D33" s="36"/>
      <c r="E33" s="451">
        <v>-662.66800000000001</v>
      </c>
      <c r="F33" s="451">
        <v>-3829.1950000000002</v>
      </c>
    </row>
    <row r="34" spans="2:6" ht="14.15" customHeight="1">
      <c r="C34" s="63" t="s">
        <v>374</v>
      </c>
      <c r="D34" s="83"/>
      <c r="E34" s="451">
        <v>135193.24799999999</v>
      </c>
      <c r="F34" s="451">
        <v>134977.05300000001</v>
      </c>
    </row>
    <row r="35" spans="2:6" ht="14.15" customHeight="1">
      <c r="C35" s="63" t="s">
        <v>375</v>
      </c>
      <c r="D35" s="36"/>
      <c r="E35" s="451">
        <v>-660.84900000000005</v>
      </c>
      <c r="F35" s="451">
        <v>-690.69399999999996</v>
      </c>
    </row>
    <row r="36" spans="2:6" ht="14.15" customHeight="1">
      <c r="C36" s="63" t="s">
        <v>376</v>
      </c>
      <c r="D36" s="29"/>
      <c r="E36" s="451">
        <v>-12136.751</v>
      </c>
      <c r="F36" s="451">
        <v>-7571.0870000000004</v>
      </c>
    </row>
    <row r="37" spans="2:6" ht="14.15" customHeight="1">
      <c r="C37" s="63" t="s">
        <v>377</v>
      </c>
      <c r="D37" s="29"/>
      <c r="E37" s="451">
        <v>-495.04399999999998</v>
      </c>
      <c r="F37" s="451">
        <v>-1202.1479999999999</v>
      </c>
    </row>
    <row r="38" spans="2:6" ht="14.15" customHeight="1">
      <c r="C38" s="63" t="s">
        <v>378</v>
      </c>
      <c r="D38" s="29"/>
      <c r="E38" s="451">
        <v>4965.8069999999998</v>
      </c>
      <c r="F38" s="451">
        <v>2477.6460000000002</v>
      </c>
    </row>
    <row r="39" spans="2:6" ht="14.15" customHeight="1">
      <c r="C39" s="63" t="s">
        <v>379</v>
      </c>
      <c r="D39" s="29"/>
      <c r="E39" s="451">
        <v>-2787.5189999999998</v>
      </c>
      <c r="F39" s="451">
        <v>-7782.7160000000003</v>
      </c>
    </row>
    <row r="40" spans="2:6" ht="14.15" customHeight="1">
      <c r="C40" s="63" t="s">
        <v>380</v>
      </c>
      <c r="D40" s="37"/>
      <c r="E40" s="451">
        <v>14224.183999999999</v>
      </c>
      <c r="F40" s="451">
        <v>6982.2030000000004</v>
      </c>
    </row>
    <row r="41" spans="2:6" ht="14.15" customHeight="1">
      <c r="C41" s="63" t="s">
        <v>381</v>
      </c>
      <c r="D41" s="84"/>
      <c r="E41" s="451">
        <v>5980.38</v>
      </c>
      <c r="F41" s="451">
        <v>4874.5169999999998</v>
      </c>
    </row>
    <row r="42" spans="2:6" ht="14.15" customHeight="1">
      <c r="C42" s="63" t="s">
        <v>382</v>
      </c>
      <c r="D42" s="39"/>
      <c r="E42" s="451">
        <v>-112533.183</v>
      </c>
      <c r="F42" s="451">
        <v>-120954.42600000001</v>
      </c>
    </row>
    <row r="43" spans="2:6" ht="14.15" customHeight="1">
      <c r="C43" s="63" t="s">
        <v>383</v>
      </c>
      <c r="D43" s="38"/>
      <c r="E43" s="451">
        <v>-13951.475</v>
      </c>
      <c r="F43" s="451">
        <v>3140.8229999999999</v>
      </c>
    </row>
    <row r="44" spans="2:6" ht="14.15" customHeight="1">
      <c r="C44" s="63" t="s">
        <v>384</v>
      </c>
      <c r="D44" s="39"/>
      <c r="E44" s="451">
        <v>1313.778</v>
      </c>
      <c r="F44" s="451">
        <v>2119.308</v>
      </c>
    </row>
    <row r="45" spans="2:6" ht="14.15" customHeight="1">
      <c r="C45" s="63" t="s">
        <v>385</v>
      </c>
      <c r="D45" s="39"/>
      <c r="E45" s="451">
        <v>-1480.4290000000001</v>
      </c>
      <c r="F45" s="451">
        <v>-2045.519</v>
      </c>
    </row>
    <row r="46" spans="2:6" ht="14.15" customHeight="1">
      <c r="B46" s="499" t="s">
        <v>386</v>
      </c>
      <c r="C46" s="500"/>
      <c r="D46" s="501"/>
      <c r="E46" s="536">
        <v>32700.634999999998</v>
      </c>
      <c r="F46" s="536">
        <v>24644.969000000001</v>
      </c>
    </row>
    <row r="47" spans="2:6" ht="14.15" customHeight="1">
      <c r="B47" s="62"/>
      <c r="C47" s="82"/>
      <c r="D47" s="83"/>
      <c r="E47" s="489"/>
      <c r="F47" s="489"/>
    </row>
    <row r="48" spans="2:6" ht="14.15" customHeight="1">
      <c r="B48" s="62" t="s">
        <v>387</v>
      </c>
      <c r="C48" s="29"/>
      <c r="D48" s="29"/>
      <c r="E48" s="487"/>
      <c r="F48" s="487"/>
    </row>
    <row r="49" spans="2:6" ht="14.15" customHeight="1">
      <c r="B49" s="62"/>
      <c r="C49" s="734" t="s">
        <v>1211</v>
      </c>
      <c r="D49" s="29"/>
      <c r="E49" s="735">
        <v>0</v>
      </c>
      <c r="F49" s="735">
        <v>-7.5</v>
      </c>
    </row>
    <row r="50" spans="2:6" ht="14.15" customHeight="1">
      <c r="C50" s="63" t="s">
        <v>388</v>
      </c>
      <c r="E50" s="590">
        <v>-105.188</v>
      </c>
      <c r="F50" s="590">
        <v>-300.67899999999997</v>
      </c>
    </row>
    <row r="51" spans="2:6" ht="14.15" customHeight="1">
      <c r="C51" s="63" t="s">
        <v>389</v>
      </c>
      <c r="E51" s="591">
        <v>-371.69799999999998</v>
      </c>
      <c r="F51" s="591">
        <v>-804.59400000000005</v>
      </c>
    </row>
    <row r="52" spans="2:6" ht="14.15" customHeight="1">
      <c r="C52" s="63" t="s">
        <v>390</v>
      </c>
      <c r="E52" s="451">
        <v>316.041</v>
      </c>
      <c r="F52" s="451">
        <v>1837.0889999999999</v>
      </c>
    </row>
    <row r="53" spans="2:6" ht="14.15" customHeight="1">
      <c r="C53" s="63" t="s">
        <v>391</v>
      </c>
      <c r="E53" s="451">
        <v>202.988</v>
      </c>
      <c r="F53" s="451">
        <v>403.14800000000002</v>
      </c>
    </row>
    <row r="54" spans="2:6" ht="14.15" customHeight="1">
      <c r="C54" s="63" t="s">
        <v>392</v>
      </c>
      <c r="E54" s="451">
        <v>80.787999999999997</v>
      </c>
      <c r="F54" s="451">
        <v>152.37799999999999</v>
      </c>
    </row>
    <row r="55" spans="2:6" ht="14.15" customHeight="1">
      <c r="C55" s="63" t="s">
        <v>393</v>
      </c>
      <c r="E55" s="451">
        <v>47.634</v>
      </c>
      <c r="F55" s="451">
        <v>706.48099999999999</v>
      </c>
    </row>
    <row r="56" spans="2:6" ht="14.15" customHeight="1">
      <c r="B56" s="499" t="s">
        <v>394</v>
      </c>
      <c r="C56" s="500"/>
      <c r="D56" s="501"/>
      <c r="E56" s="536">
        <v>170.565</v>
      </c>
      <c r="F56" s="536">
        <v>1986.3230000000001</v>
      </c>
    </row>
    <row r="57" spans="2:6" ht="14.15" customHeight="1">
      <c r="B57" s="62"/>
      <c r="C57" s="82"/>
      <c r="D57" s="83"/>
    </row>
    <row r="58" spans="2:6" ht="14.15" customHeight="1">
      <c r="B58" s="62" t="s">
        <v>395</v>
      </c>
    </row>
    <row r="59" spans="2:6" ht="14.15" customHeight="1">
      <c r="C59" s="63" t="s">
        <v>396</v>
      </c>
      <c r="E59" s="451">
        <v>160.483</v>
      </c>
      <c r="F59" s="451">
        <v>161.88399999999999</v>
      </c>
    </row>
    <row r="60" spans="2:6" ht="14.15" customHeight="1">
      <c r="C60" s="63" t="s">
        <v>397</v>
      </c>
      <c r="E60" s="451">
        <v>55231.360999999997</v>
      </c>
      <c r="F60" s="451">
        <v>74310.876000000004</v>
      </c>
    </row>
    <row r="61" spans="2:6" ht="14.15" customHeight="1">
      <c r="C61" s="63" t="s">
        <v>398</v>
      </c>
      <c r="E61" s="451">
        <v>-52505.891000000003</v>
      </c>
      <c r="F61" s="451">
        <v>-78587.807000000001</v>
      </c>
    </row>
    <row r="62" spans="2:6" ht="14.15" customHeight="1">
      <c r="C62" s="63" t="s">
        <v>1200</v>
      </c>
      <c r="E62" s="451">
        <v>0</v>
      </c>
      <c r="F62" s="451">
        <v>-471.72699999999998</v>
      </c>
    </row>
    <row r="63" spans="2:6" ht="14.15" customHeight="1">
      <c r="C63" s="63" t="s">
        <v>399</v>
      </c>
      <c r="E63" s="451">
        <v>-1581.789</v>
      </c>
      <c r="F63" s="451">
        <v>-3876.672</v>
      </c>
    </row>
    <row r="64" spans="2:6" ht="14.15" customHeight="1">
      <c r="C64" s="63" t="s">
        <v>400</v>
      </c>
      <c r="E64" s="451">
        <v>708.28099999999995</v>
      </c>
      <c r="F64" s="451">
        <v>586.11800000000005</v>
      </c>
    </row>
    <row r="65" spans="2:6" ht="14.15" customHeight="1">
      <c r="B65" s="500" t="s">
        <v>401</v>
      </c>
      <c r="C65" s="501"/>
      <c r="D65" s="501"/>
      <c r="E65" s="536">
        <v>2012.4449999999999</v>
      </c>
      <c r="F65" s="536">
        <v>-7877.3280000000004</v>
      </c>
    </row>
    <row r="66" spans="2:6" ht="14.15" customHeight="1">
      <c r="B66" s="82"/>
      <c r="C66" s="83"/>
      <c r="D66" s="83"/>
      <c r="E66" s="651"/>
      <c r="F66" s="651"/>
    </row>
    <row r="67" spans="2:6" ht="14.15" customHeight="1">
      <c r="B67" s="500" t="s">
        <v>402</v>
      </c>
      <c r="C67" s="501"/>
      <c r="D67" s="501"/>
      <c r="E67" s="536">
        <v>2.3959999999999999</v>
      </c>
      <c r="F67" s="536">
        <v>1.4370000000000001</v>
      </c>
    </row>
    <row r="68" spans="2:6" ht="14.15" customHeight="1">
      <c r="B68" s="62"/>
      <c r="C68" s="82"/>
      <c r="D68" s="83"/>
    </row>
    <row r="69" spans="2:6" ht="14.15" customHeight="1">
      <c r="B69" s="499" t="s">
        <v>403</v>
      </c>
      <c r="C69" s="501"/>
      <c r="D69" s="501"/>
      <c r="E69" s="536">
        <v>34886.040999999997</v>
      </c>
      <c r="F69" s="536">
        <v>18755.401000000002</v>
      </c>
    </row>
    <row r="70" spans="2:6" ht="14.15" customHeight="1">
      <c r="B70" s="62"/>
    </row>
    <row r="71" spans="2:6" ht="14.15" customHeight="1">
      <c r="B71" s="62" t="s">
        <v>404</v>
      </c>
      <c r="E71" s="524">
        <v>68495.706999999995</v>
      </c>
      <c r="F71" s="524">
        <v>68495.706999999995</v>
      </c>
    </row>
    <row r="72" spans="2:6" ht="14.15" customHeight="1">
      <c r="B72" s="62" t="s">
        <v>405</v>
      </c>
      <c r="E72" s="525">
        <v>103381.74800000001</v>
      </c>
      <c r="F72" s="525">
        <v>87251.107999999993</v>
      </c>
    </row>
  </sheetData>
  <mergeCells count="1">
    <mergeCell ref="B5:D5"/>
  </mergeCells>
  <phoneticPr fontId="54" type="noConversion"/>
  <hyperlinks>
    <hyperlink ref="B5" location="Início!A1" display="Início" xr:uid="{EDD414B0-C9CC-4E84-AD3F-77F5C0D51E0E}"/>
    <hyperlink ref="B5:D5" location="Índice!A1" display="Índice" xr:uid="{EF47BCE4-A93A-4EE2-B52E-B53094EBF47D}"/>
  </hyperlinks>
  <pageMargins left="0.511811024" right="0.511811024" top="0.78740157499999996" bottom="0.78740157499999996" header="0.31496062000000002" footer="0.31496062000000002"/>
</worksheet>
</file>

<file path=xl/worksheets/sheet2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E9B7C97-B496-470C-8118-492F75CBC923}">
  <sheetPr codeName="Planilha9">
    <tabColor rgb="FFFF0000"/>
  </sheetPr>
  <dimension ref="B1:I51"/>
  <sheetViews>
    <sheetView showGridLines="0" zoomScaleNormal="100" workbookViewId="0"/>
  </sheetViews>
  <sheetFormatPr defaultColWidth="8.58203125" defaultRowHeight="14"/>
  <cols>
    <col min="1" max="1" width="3.83203125" style="606" customWidth="1"/>
    <col min="2" max="2" width="1.83203125" style="8" customWidth="1"/>
    <col min="3" max="3" width="2.5" style="8" customWidth="1"/>
    <col min="4" max="4" width="57.5" style="8" customWidth="1"/>
    <col min="5" max="6" width="12.58203125" style="8" customWidth="1"/>
    <col min="7" max="7" width="11.08203125" style="606" bestFit="1" customWidth="1"/>
    <col min="8" max="16384" width="8.58203125" style="606"/>
  </cols>
  <sheetData>
    <row r="1" spans="2:7">
      <c r="E1" s="606"/>
      <c r="F1" s="606"/>
    </row>
    <row r="2" spans="2:7" ht="14.5" thickBot="1">
      <c r="B2" s="301" t="s">
        <v>406</v>
      </c>
      <c r="C2" s="496"/>
      <c r="D2" s="496"/>
      <c r="E2" s="606"/>
      <c r="F2" s="606"/>
    </row>
    <row r="3" spans="2:7" ht="14.5" thickTop="1">
      <c r="B3" s="8" t="s">
        <v>31</v>
      </c>
      <c r="C3" s="17"/>
      <c r="D3" s="17"/>
      <c r="E3" s="606"/>
      <c r="F3" s="606"/>
    </row>
    <row r="4" spans="2:7">
      <c r="E4" s="606"/>
      <c r="F4" s="606"/>
    </row>
    <row r="5" spans="2:7">
      <c r="B5" s="751" t="s">
        <v>32</v>
      </c>
      <c r="C5" s="751"/>
      <c r="D5" s="751"/>
      <c r="E5" s="606"/>
      <c r="F5" s="606"/>
    </row>
    <row r="6" spans="2:7" ht="9.65" customHeight="1">
      <c r="B6" s="497"/>
      <c r="C6" s="497"/>
      <c r="D6" s="497"/>
      <c r="E6" s="606"/>
      <c r="F6" s="606"/>
    </row>
    <row r="7" spans="2:7" ht="5.5" customHeight="1">
      <c r="B7" s="2"/>
      <c r="C7" s="2"/>
      <c r="D7" s="2"/>
      <c r="E7" s="606"/>
      <c r="F7" s="606"/>
    </row>
    <row r="8" spans="2:7" ht="29.5" customHeight="1">
      <c r="B8" s="263"/>
      <c r="C8" s="263"/>
      <c r="D8" s="263"/>
      <c r="E8" s="450" t="s">
        <v>1059</v>
      </c>
      <c r="F8" s="450" t="s">
        <v>1184</v>
      </c>
      <c r="G8" s="449"/>
    </row>
    <row r="9" spans="2:7" ht="14.15" customHeight="1">
      <c r="B9" s="438"/>
      <c r="C9" s="438"/>
      <c r="D9" s="438"/>
      <c r="E9" s="451"/>
      <c r="F9" s="451"/>
    </row>
    <row r="10" spans="2:7" ht="14.15" customHeight="1">
      <c r="B10" s="398"/>
      <c r="C10" s="398" t="s">
        <v>407</v>
      </c>
      <c r="D10" s="504"/>
      <c r="E10" s="451">
        <v>36732.029000000002</v>
      </c>
      <c r="F10" s="451">
        <v>75964.866999999998</v>
      </c>
    </row>
    <row r="11" spans="2:7" ht="14.15" customHeight="1">
      <c r="B11" s="403"/>
      <c r="C11" s="403" t="s">
        <v>408</v>
      </c>
      <c r="D11" s="636"/>
      <c r="E11" s="451">
        <v>5470.3789999999999</v>
      </c>
      <c r="F11" s="451">
        <v>10949.071</v>
      </c>
    </row>
    <row r="12" spans="2:7" ht="14.15" customHeight="1">
      <c r="B12" s="403"/>
      <c r="C12" s="403" t="s">
        <v>409</v>
      </c>
      <c r="D12" s="636"/>
      <c r="E12" s="451">
        <v>-6313.652</v>
      </c>
      <c r="F12" s="451">
        <v>-13309.163</v>
      </c>
    </row>
    <row r="13" spans="2:7" ht="14.15" customHeight="1">
      <c r="B13" s="403"/>
      <c r="C13" s="403" t="s">
        <v>410</v>
      </c>
      <c r="D13" s="403"/>
      <c r="E13" s="451">
        <v>-2746.65</v>
      </c>
      <c r="F13" s="451">
        <v>-4609.0379999999996</v>
      </c>
    </row>
    <row r="14" spans="2:7" ht="14.15" customHeight="1">
      <c r="B14" s="403"/>
      <c r="C14" s="403" t="s">
        <v>411</v>
      </c>
      <c r="D14" s="403"/>
      <c r="E14" s="451">
        <v>-22530.702000000001</v>
      </c>
      <c r="F14" s="451">
        <v>-47892.345000000001</v>
      </c>
    </row>
    <row r="15" spans="2:7" ht="14.15" customHeight="1">
      <c r="B15" s="403"/>
      <c r="C15" s="403" t="s">
        <v>291</v>
      </c>
      <c r="D15" s="403"/>
      <c r="E15" s="451">
        <v>2775.433</v>
      </c>
      <c r="F15" s="451">
        <v>4600.6009999999997</v>
      </c>
    </row>
    <row r="16" spans="2:7" ht="14.15" customHeight="1">
      <c r="B16" s="403"/>
      <c r="C16" s="403" t="s">
        <v>412</v>
      </c>
      <c r="D16" s="403"/>
      <c r="E16" s="451">
        <v>-2339.4989999999998</v>
      </c>
      <c r="F16" s="451">
        <v>-4715.567</v>
      </c>
    </row>
    <row r="17" spans="2:9" ht="14.15" customHeight="1">
      <c r="B17" s="66"/>
      <c r="C17" s="403"/>
      <c r="D17" s="538" t="s">
        <v>413</v>
      </c>
      <c r="E17" s="533">
        <v>-72.043000000000006</v>
      </c>
      <c r="F17" s="533">
        <v>-137.55699999999999</v>
      </c>
    </row>
    <row r="18" spans="2:9" ht="14.15" customHeight="1">
      <c r="B18" s="66"/>
      <c r="C18" s="403"/>
      <c r="D18" s="538" t="s">
        <v>321</v>
      </c>
      <c r="E18" s="533">
        <v>-926.40599999999995</v>
      </c>
      <c r="F18" s="533">
        <v>-1861.316</v>
      </c>
    </row>
    <row r="19" spans="2:9" ht="14.15" customHeight="1">
      <c r="B19" s="66"/>
      <c r="C19" s="398"/>
      <c r="D19" s="539" t="s">
        <v>108</v>
      </c>
      <c r="E19" s="533">
        <v>-1341.05</v>
      </c>
      <c r="F19" s="533">
        <v>-2716.694</v>
      </c>
    </row>
    <row r="20" spans="2:9" ht="14.15" customHeight="1">
      <c r="B20" s="505" t="s">
        <v>414</v>
      </c>
      <c r="C20" s="643"/>
      <c r="D20" s="644"/>
      <c r="E20" s="537">
        <v>11047.338</v>
      </c>
      <c r="F20" s="537">
        <v>20988.425999999999</v>
      </c>
    </row>
    <row r="21" spans="2:9" ht="14.15" customHeight="1">
      <c r="B21" s="403"/>
      <c r="C21" s="403" t="s">
        <v>359</v>
      </c>
      <c r="D21" s="636"/>
      <c r="E21" s="451">
        <v>-853.50599999999997</v>
      </c>
      <c r="F21" s="451">
        <v>-1696.019</v>
      </c>
    </row>
    <row r="22" spans="2:9" s="623" customFormat="1" ht="14.15" customHeight="1">
      <c r="B22" s="505" t="s">
        <v>415</v>
      </c>
      <c r="C22" s="505"/>
      <c r="D22" s="506"/>
      <c r="E22" s="537">
        <v>10193.832</v>
      </c>
      <c r="F22" s="537">
        <v>19292.406999999999</v>
      </c>
      <c r="G22" s="606"/>
    </row>
    <row r="23" spans="2:9" ht="28" customHeight="1">
      <c r="B23" s="645"/>
      <c r="C23" s="763" t="s">
        <v>416</v>
      </c>
      <c r="D23" s="763"/>
      <c r="E23" s="451">
        <v>76.787000000000006</v>
      </c>
      <c r="F23" s="451">
        <v>156.29900000000001</v>
      </c>
      <c r="I23" s="403"/>
    </row>
    <row r="24" spans="2:9" ht="14.15" customHeight="1">
      <c r="B24" s="505" t="s">
        <v>417</v>
      </c>
      <c r="C24" s="505"/>
      <c r="D24" s="506"/>
      <c r="E24" s="537">
        <v>10270.619000000001</v>
      </c>
      <c r="F24" s="537">
        <v>19448.705999999998</v>
      </c>
    </row>
    <row r="25" spans="2:9" ht="14.15" customHeight="1">
      <c r="B25" s="439"/>
      <c r="C25" s="507"/>
      <c r="D25" s="507"/>
    </row>
    <row r="26" spans="2:9" ht="14.15" customHeight="1">
      <c r="B26" s="439" t="s">
        <v>418</v>
      </c>
      <c r="C26" s="504"/>
      <c r="D26" s="504"/>
      <c r="E26" s="451"/>
      <c r="F26" s="451"/>
    </row>
    <row r="27" spans="2:9" ht="14.15" customHeight="1">
      <c r="B27" s="439" t="s">
        <v>419</v>
      </c>
      <c r="C27" s="504"/>
      <c r="D27" s="504"/>
      <c r="E27" s="524">
        <v>2840.2460000000001</v>
      </c>
      <c r="F27" s="524">
        <v>5585.0789999999997</v>
      </c>
    </row>
    <row r="28" spans="2:9" ht="14.15" customHeight="1">
      <c r="B28" s="66"/>
      <c r="C28" s="398" t="s">
        <v>420</v>
      </c>
      <c r="D28" s="646"/>
      <c r="E28" s="451">
        <v>1410.2950000000001</v>
      </c>
      <c r="F28" s="451">
        <v>2851.663</v>
      </c>
    </row>
    <row r="29" spans="2:9" ht="14.15" customHeight="1">
      <c r="B29" s="66"/>
      <c r="C29" s="401" t="s">
        <v>333</v>
      </c>
      <c r="D29" s="401"/>
      <c r="E29" s="451">
        <v>433.947</v>
      </c>
      <c r="F29" s="451">
        <v>883.31600000000003</v>
      </c>
    </row>
    <row r="30" spans="2:9" ht="14.15" customHeight="1">
      <c r="B30" s="66"/>
      <c r="C30" s="401" t="s">
        <v>421</v>
      </c>
      <c r="D30" s="401"/>
      <c r="E30" s="451">
        <v>137.72499999999999</v>
      </c>
      <c r="F30" s="451">
        <v>283.59300000000002</v>
      </c>
    </row>
    <row r="31" spans="2:9" ht="14.15" customHeight="1">
      <c r="B31" s="66"/>
      <c r="C31" s="401" t="s">
        <v>320</v>
      </c>
      <c r="D31" s="401"/>
      <c r="E31" s="451">
        <v>858.279</v>
      </c>
      <c r="F31" s="451">
        <v>1566.5070000000001</v>
      </c>
    </row>
    <row r="32" spans="2:9" ht="14.15" customHeight="1">
      <c r="B32" s="508" t="s">
        <v>422</v>
      </c>
      <c r="C32" s="401"/>
      <c r="D32" s="401"/>
      <c r="E32" s="524">
        <v>3423.7629999999999</v>
      </c>
      <c r="F32" s="524">
        <v>6000.5110000000004</v>
      </c>
    </row>
    <row r="33" spans="2:6" ht="14.15" customHeight="1">
      <c r="B33" s="66"/>
      <c r="C33" s="401" t="s">
        <v>423</v>
      </c>
      <c r="D33" s="401"/>
      <c r="E33" s="451">
        <v>3168.4470000000001</v>
      </c>
      <c r="F33" s="451">
        <v>5475.2610000000004</v>
      </c>
    </row>
    <row r="34" spans="2:6" ht="14.15" customHeight="1">
      <c r="B34" s="66"/>
      <c r="C34" s="401" t="s">
        <v>424</v>
      </c>
      <c r="D34" s="401"/>
      <c r="E34" s="451">
        <v>0</v>
      </c>
      <c r="F34" s="451">
        <v>0.23200000000000001</v>
      </c>
    </row>
    <row r="35" spans="2:6" ht="14.15" customHeight="1">
      <c r="B35" s="66"/>
      <c r="C35" s="401" t="s">
        <v>425</v>
      </c>
      <c r="D35" s="401"/>
      <c r="E35" s="451">
        <v>255.316</v>
      </c>
      <c r="F35" s="451">
        <v>525.01800000000003</v>
      </c>
    </row>
    <row r="36" spans="2:6" ht="14.15" customHeight="1">
      <c r="B36" s="439" t="s">
        <v>426</v>
      </c>
      <c r="C36" s="508"/>
      <c r="D36" s="508"/>
      <c r="E36" s="524">
        <v>164.39</v>
      </c>
      <c r="F36" s="524">
        <v>314.702</v>
      </c>
    </row>
    <row r="37" spans="2:6" ht="14.15" customHeight="1">
      <c r="B37" s="508" t="s">
        <v>427</v>
      </c>
      <c r="C37" s="401"/>
      <c r="D37" s="401"/>
      <c r="E37" s="524">
        <v>3842.22</v>
      </c>
      <c r="F37" s="524">
        <v>7548.4139999999998</v>
      </c>
    </row>
    <row r="38" spans="2:6" ht="14.15" customHeight="1">
      <c r="B38" s="508"/>
      <c r="C38" s="443" t="s">
        <v>428</v>
      </c>
      <c r="D38" s="401"/>
      <c r="E38" s="451">
        <v>0</v>
      </c>
      <c r="F38" s="451">
        <v>0</v>
      </c>
    </row>
    <row r="39" spans="2:6" ht="14.15" customHeight="1">
      <c r="B39" s="66"/>
      <c r="C39" s="398" t="s">
        <v>429</v>
      </c>
      <c r="D39" s="504"/>
      <c r="E39" s="451">
        <v>1500</v>
      </c>
      <c r="F39" s="451">
        <v>3000</v>
      </c>
    </row>
    <row r="40" spans="2:6" ht="14.15" customHeight="1">
      <c r="B40" s="66"/>
      <c r="C40" s="398" t="s">
        <v>430</v>
      </c>
      <c r="D40" s="504"/>
      <c r="E40" s="451">
        <v>2405.971</v>
      </c>
      <c r="F40" s="451">
        <v>4725.1719999999996</v>
      </c>
    </row>
    <row r="41" spans="2:6" ht="14.15" customHeight="1">
      <c r="B41" s="66"/>
      <c r="C41" s="398" t="s">
        <v>431</v>
      </c>
      <c r="D41" s="504"/>
      <c r="E41" s="451">
        <v>-63.750999999999998</v>
      </c>
      <c r="F41" s="451">
        <v>-176.75800000000001</v>
      </c>
    </row>
    <row r="42" spans="2:6" ht="14.15" customHeight="1">
      <c r="B42" s="439" t="s">
        <v>184</v>
      </c>
      <c r="C42" s="504"/>
      <c r="D42" s="504"/>
      <c r="E42" s="524">
        <v>10270.619000000001</v>
      </c>
      <c r="F42" s="524">
        <v>19448.705999999998</v>
      </c>
    </row>
    <row r="43" spans="2:6" ht="14.5" customHeight="1">
      <c r="B43" s="10"/>
      <c r="C43" s="37"/>
      <c r="D43" s="37"/>
      <c r="E43" s="490"/>
      <c r="F43" s="490"/>
    </row>
    <row r="44" spans="2:6" ht="14.5" customHeight="1">
      <c r="B44" s="10"/>
      <c r="C44" s="38"/>
      <c r="D44" s="84"/>
      <c r="E44" s="647"/>
      <c r="F44" s="647"/>
    </row>
    <row r="45" spans="2:6" ht="14.5" customHeight="1">
      <c r="B45" s="19"/>
      <c r="C45" s="18"/>
      <c r="D45" s="39"/>
      <c r="E45" s="489"/>
      <c r="F45" s="489"/>
    </row>
    <row r="46" spans="2:6" ht="14.5" customHeight="1">
      <c r="B46" s="38"/>
      <c r="C46" s="18"/>
      <c r="D46" s="38"/>
      <c r="E46" s="491"/>
      <c r="F46" s="491"/>
    </row>
    <row r="47" spans="2:6" ht="14.5" customHeight="1">
      <c r="B47" s="18"/>
      <c r="C47" s="18"/>
      <c r="D47" s="39"/>
      <c r="E47" s="489"/>
      <c r="F47" s="489"/>
    </row>
    <row r="48" spans="2:6" ht="14.5" customHeight="1">
      <c r="B48" s="19"/>
      <c r="C48" s="18"/>
      <c r="D48" s="39"/>
      <c r="E48" s="489"/>
      <c r="F48" s="489"/>
    </row>
    <row r="49" spans="2:6" ht="14.5" customHeight="1">
      <c r="C49" s="39"/>
      <c r="D49" s="39"/>
      <c r="E49" s="489"/>
      <c r="F49" s="489"/>
    </row>
    <row r="50" spans="2:6" ht="14.5" customHeight="1">
      <c r="B50" s="19"/>
      <c r="C50" s="29"/>
      <c r="D50" s="29"/>
      <c r="E50" s="487"/>
      <c r="F50" s="487"/>
    </row>
    <row r="51" spans="2:6" ht="14.5" customHeight="1">
      <c r="B51" s="18"/>
      <c r="D51" s="18"/>
      <c r="E51" s="492"/>
      <c r="F51" s="492"/>
    </row>
  </sheetData>
  <mergeCells count="2">
    <mergeCell ref="B5:D5"/>
    <mergeCell ref="C23:D23"/>
  </mergeCells>
  <phoneticPr fontId="54" type="noConversion"/>
  <hyperlinks>
    <hyperlink ref="B5" location="Início!A1" display="Início" xr:uid="{69EAB2FF-7FF8-4EEA-97C2-042406CF5912}"/>
    <hyperlink ref="B5:D5" location="Índice!A1" display="Índice" xr:uid="{B73CA395-D077-494D-8850-02C50CC9807E}"/>
  </hyperlinks>
  <pageMargins left="0.511811024" right="0.511811024" top="0.78740157499999996" bottom="0.78740157499999996" header="0.31496062000000002" footer="0.31496062000000002"/>
</worksheet>
</file>

<file path=xl/worksheets/sheet2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4A40D3E-0BD3-40F9-8B23-B07DF006C944}">
  <sheetPr codeName="Planilha17">
    <tabColor rgb="FFFF0000"/>
  </sheetPr>
  <dimension ref="A1:J95"/>
  <sheetViews>
    <sheetView showGridLines="0" zoomScaleNormal="100" workbookViewId="0"/>
  </sheetViews>
  <sheetFormatPr defaultColWidth="8.58203125" defaultRowHeight="14"/>
  <cols>
    <col min="1" max="1" width="3.83203125" style="606" customWidth="1"/>
    <col min="2" max="2" width="1.83203125" style="8" customWidth="1"/>
    <col min="3" max="3" width="2.58203125" style="8" customWidth="1"/>
    <col min="4" max="4" width="42.58203125" style="8" customWidth="1"/>
    <col min="5" max="8" width="19.83203125" style="605" customWidth="1"/>
    <col min="9" max="16384" width="8.58203125" style="606"/>
  </cols>
  <sheetData>
    <row r="1" spans="1:8">
      <c r="E1" s="66"/>
    </row>
    <row r="2" spans="1:8" ht="14.5" thickBot="1">
      <c r="B2" s="301" t="s">
        <v>27</v>
      </c>
      <c r="C2" s="496"/>
      <c r="D2" s="496"/>
      <c r="E2" s="301"/>
    </row>
    <row r="3" spans="1:8" ht="14.5" thickTop="1">
      <c r="B3" s="8" t="s">
        <v>31</v>
      </c>
      <c r="C3" s="17"/>
      <c r="D3" s="17"/>
      <c r="E3" s="400"/>
    </row>
    <row r="4" spans="1:8">
      <c r="E4" s="66"/>
    </row>
    <row r="5" spans="1:8">
      <c r="B5" s="751" t="s">
        <v>32</v>
      </c>
      <c r="C5" s="751"/>
      <c r="D5" s="751"/>
    </row>
    <row r="6" spans="1:8" ht="9.65" customHeight="1">
      <c r="B6" s="497"/>
      <c r="C6" s="497"/>
      <c r="D6" s="497"/>
      <c r="E6" s="576"/>
    </row>
    <row r="7" spans="1:8" ht="5.5" customHeight="1">
      <c r="B7" s="2"/>
      <c r="C7" s="2"/>
      <c r="D7" s="2"/>
      <c r="E7" s="438"/>
    </row>
    <row r="8" spans="1:8" s="58" customFormat="1" ht="14.15" customHeight="1">
      <c r="A8" s="606"/>
      <c r="E8" s="765" t="s">
        <v>1054</v>
      </c>
      <c r="F8" s="765"/>
      <c r="G8" s="765"/>
      <c r="H8" s="765"/>
    </row>
    <row r="9" spans="1:8" s="58" customFormat="1" ht="14.15" customHeight="1">
      <c r="A9" s="606"/>
      <c r="B9" s="497"/>
      <c r="C9" s="497"/>
      <c r="D9" s="497"/>
      <c r="E9" s="764" t="s">
        <v>432</v>
      </c>
      <c r="F9" s="764"/>
      <c r="G9" s="764"/>
      <c r="H9" s="764"/>
    </row>
    <row r="10" spans="1:8" s="58" customFormat="1" ht="39">
      <c r="A10" s="606"/>
      <c r="B10" s="257"/>
      <c r="C10" s="257"/>
      <c r="D10" s="258"/>
      <c r="E10" s="554" t="s">
        <v>433</v>
      </c>
      <c r="F10" s="554" t="s">
        <v>434</v>
      </c>
      <c r="G10" s="554" t="s">
        <v>435</v>
      </c>
      <c r="H10" s="553" t="s">
        <v>146</v>
      </c>
    </row>
    <row r="11" spans="1:8" s="58" customFormat="1" ht="14.15" customHeight="1">
      <c r="A11" s="606"/>
      <c r="B11" s="2"/>
      <c r="C11" s="2"/>
      <c r="D11" s="3"/>
      <c r="E11" s="63"/>
      <c r="F11" s="63"/>
      <c r="G11" s="63"/>
      <c r="H11" s="63"/>
    </row>
    <row r="12" spans="1:8" s="58" customFormat="1" ht="14.15" customHeight="1">
      <c r="A12" s="606"/>
      <c r="B12" s="10" t="s">
        <v>436</v>
      </c>
      <c r="C12" s="8"/>
      <c r="D12" s="8"/>
      <c r="E12" s="577">
        <v>75790.55</v>
      </c>
      <c r="F12" s="577">
        <v>70364.846000000005</v>
      </c>
      <c r="G12" s="577">
        <v>50980.824999999997</v>
      </c>
      <c r="H12" s="577">
        <f>E12+F12+G12</f>
        <v>197136.22100000002</v>
      </c>
    </row>
    <row r="13" spans="1:8" s="58" customFormat="1" ht="14.15" customHeight="1">
      <c r="A13" s="606"/>
      <c r="B13" s="8"/>
      <c r="C13" s="15" t="s">
        <v>437</v>
      </c>
      <c r="D13" s="8"/>
      <c r="E13" s="578">
        <v>18172.589</v>
      </c>
      <c r="F13" s="578">
        <v>42610.817999999999</v>
      </c>
      <c r="G13" s="578">
        <v>1.0189999999999999</v>
      </c>
      <c r="H13" s="578">
        <f t="shared" ref="H13:H35" si="0">E13+F13+G13</f>
        <v>60784.425999999999</v>
      </c>
    </row>
    <row r="14" spans="1:8" s="58" customFormat="1" ht="14.15" customHeight="1">
      <c r="A14" s="606"/>
      <c r="B14" s="8"/>
      <c r="C14" s="11" t="s">
        <v>438</v>
      </c>
      <c r="D14" s="8"/>
      <c r="E14" s="578">
        <v>46113.995999999999</v>
      </c>
      <c r="F14" s="578">
        <v>18922.427</v>
      </c>
      <c r="G14" s="578">
        <v>1449.3979999999999</v>
      </c>
      <c r="H14" s="578">
        <f t="shared" si="0"/>
        <v>66485.820999999996</v>
      </c>
    </row>
    <row r="15" spans="1:8" s="58" customFormat="1" ht="14.15" customHeight="1">
      <c r="A15" s="606"/>
      <c r="B15" s="8"/>
      <c r="C15" s="8" t="s">
        <v>439</v>
      </c>
      <c r="D15" s="13"/>
      <c r="E15" s="578">
        <v>10900.395</v>
      </c>
      <c r="F15" s="578">
        <v>8831.6010000000006</v>
      </c>
      <c r="G15" s="578">
        <v>23309.598999999998</v>
      </c>
      <c r="H15" s="578">
        <f t="shared" si="0"/>
        <v>43041.595000000001</v>
      </c>
    </row>
    <row r="16" spans="1:8" s="58" customFormat="1" ht="14.15" customHeight="1">
      <c r="A16" s="606"/>
      <c r="B16" s="8"/>
      <c r="C16" s="8" t="s">
        <v>440</v>
      </c>
      <c r="D16" s="13"/>
      <c r="E16" s="578">
        <v>3.18</v>
      </c>
      <c r="F16" s="578">
        <v>0</v>
      </c>
      <c r="G16" s="578">
        <v>0</v>
      </c>
      <c r="H16" s="578">
        <f t="shared" si="0"/>
        <v>3.18</v>
      </c>
    </row>
    <row r="17" spans="1:10" s="58" customFormat="1" ht="14.15" customHeight="1">
      <c r="A17" s="606"/>
      <c r="B17" s="8"/>
      <c r="C17" s="8" t="s">
        <v>441</v>
      </c>
      <c r="D17" s="41"/>
      <c r="E17" s="578">
        <v>0</v>
      </c>
      <c r="F17" s="578">
        <v>0</v>
      </c>
      <c r="G17" s="578">
        <v>8.234</v>
      </c>
      <c r="H17" s="578">
        <f t="shared" si="0"/>
        <v>8.234</v>
      </c>
    </row>
    <row r="18" spans="1:10" s="58" customFormat="1" ht="14.15" customHeight="1">
      <c r="A18" s="606"/>
      <c r="B18" s="8"/>
      <c r="C18" s="41" t="s">
        <v>442</v>
      </c>
      <c r="D18" s="13"/>
      <c r="E18" s="578">
        <v>0.34599999999999997</v>
      </c>
      <c r="F18" s="578">
        <v>0</v>
      </c>
      <c r="G18" s="578">
        <v>0</v>
      </c>
      <c r="H18" s="578">
        <f t="shared" si="0"/>
        <v>0.34599999999999997</v>
      </c>
    </row>
    <row r="19" spans="1:10" s="58" customFormat="1" ht="14.15" customHeight="1">
      <c r="A19" s="606"/>
      <c r="B19" s="8"/>
      <c r="C19" s="41" t="s">
        <v>1214</v>
      </c>
      <c r="D19" s="13"/>
      <c r="E19" s="578">
        <v>600.04399999999998</v>
      </c>
      <c r="F19" s="578">
        <v>0</v>
      </c>
      <c r="G19" s="578">
        <v>26212.575000000001</v>
      </c>
      <c r="H19" s="578">
        <f t="shared" si="0"/>
        <v>26812.619000000002</v>
      </c>
    </row>
    <row r="20" spans="1:10" s="58" customFormat="1" ht="14.15" customHeight="1">
      <c r="A20" s="606"/>
      <c r="B20" s="8"/>
      <c r="C20" s="8"/>
      <c r="D20" s="13"/>
      <c r="E20" s="577"/>
      <c r="F20" s="577"/>
      <c r="G20" s="577"/>
      <c r="H20" s="577"/>
    </row>
    <row r="21" spans="1:10" s="58" customFormat="1" ht="14.15" customHeight="1">
      <c r="A21" s="606"/>
      <c r="B21" s="10" t="s">
        <v>444</v>
      </c>
      <c r="C21" s="8"/>
      <c r="D21" s="8"/>
      <c r="E21" s="577">
        <v>16292.812</v>
      </c>
      <c r="F21" s="577">
        <v>0</v>
      </c>
      <c r="G21" s="577">
        <v>69608.837</v>
      </c>
      <c r="H21" s="577">
        <f t="shared" si="0"/>
        <v>85901.649000000005</v>
      </c>
    </row>
    <row r="22" spans="1:10" s="58" customFormat="1" ht="14.15" customHeight="1">
      <c r="A22" s="606"/>
      <c r="B22" s="8"/>
      <c r="C22" s="8" t="s">
        <v>445</v>
      </c>
      <c r="D22" s="15"/>
      <c r="E22" s="578">
        <v>1273.7049999999999</v>
      </c>
      <c r="F22" s="578">
        <v>0</v>
      </c>
      <c r="G22" s="578">
        <v>0</v>
      </c>
      <c r="H22" s="578">
        <f>E22+F22+G22</f>
        <v>1273.7049999999999</v>
      </c>
    </row>
    <row r="23" spans="1:10" s="58" customFormat="1" ht="14.15" customHeight="1">
      <c r="C23" s="56" t="s">
        <v>446</v>
      </c>
      <c r="D23" s="8"/>
      <c r="E23" s="596">
        <v>0</v>
      </c>
      <c r="F23" s="596">
        <v>0</v>
      </c>
      <c r="G23" s="578">
        <v>25896.673999999999</v>
      </c>
      <c r="H23" s="578">
        <f t="shared" ref="H23:H33" si="1">E23+F23+G23</f>
        <v>25896.673999999999</v>
      </c>
    </row>
    <row r="24" spans="1:10" s="58" customFormat="1" ht="14.15" customHeight="1">
      <c r="C24" s="56" t="s">
        <v>447</v>
      </c>
      <c r="D24" s="8"/>
      <c r="E24" s="596">
        <v>45.140999999999998</v>
      </c>
      <c r="F24" s="596">
        <v>0</v>
      </c>
      <c r="G24" s="578">
        <v>0</v>
      </c>
      <c r="H24" s="578">
        <f t="shared" si="1"/>
        <v>45.140999999999998</v>
      </c>
    </row>
    <row r="25" spans="1:10" s="58" customFormat="1" ht="14.15" customHeight="1">
      <c r="C25" s="13" t="s">
        <v>448</v>
      </c>
      <c r="D25" s="8"/>
      <c r="E25" s="596">
        <v>57.819000000000003</v>
      </c>
      <c r="F25" s="596">
        <v>0</v>
      </c>
      <c r="G25" s="578">
        <v>646.65200000000004</v>
      </c>
      <c r="H25" s="578">
        <f t="shared" si="1"/>
        <v>704.471</v>
      </c>
      <c r="J25" s="604"/>
    </row>
    <row r="26" spans="1:10" s="58" customFormat="1" ht="14.15" customHeight="1">
      <c r="C26" s="8" t="s">
        <v>449</v>
      </c>
      <c r="D26" s="8"/>
      <c r="E26" s="596">
        <v>116.45399999999999</v>
      </c>
      <c r="F26" s="596">
        <v>0</v>
      </c>
      <c r="G26" s="578">
        <v>149.012</v>
      </c>
      <c r="H26" s="578">
        <f t="shared" si="1"/>
        <v>265.46600000000001</v>
      </c>
      <c r="J26" s="604"/>
    </row>
    <row r="27" spans="1:10" s="58" customFormat="1" ht="14.15" customHeight="1">
      <c r="C27" s="8" t="s">
        <v>450</v>
      </c>
      <c r="D27" s="8"/>
      <c r="E27" s="596">
        <v>1608.75</v>
      </c>
      <c r="F27" s="596">
        <v>0</v>
      </c>
      <c r="G27" s="578">
        <v>0</v>
      </c>
      <c r="H27" s="578">
        <f t="shared" si="1"/>
        <v>1608.75</v>
      </c>
    </row>
    <row r="28" spans="1:10" s="58" customFormat="1" ht="14.15" customHeight="1">
      <c r="C28" s="8" t="s">
        <v>451</v>
      </c>
      <c r="D28" s="8"/>
      <c r="E28" s="596">
        <v>1.0629999999999999</v>
      </c>
      <c r="F28" s="596">
        <v>0</v>
      </c>
      <c r="G28" s="578">
        <v>0</v>
      </c>
      <c r="H28" s="578">
        <f t="shared" si="1"/>
        <v>1.0629999999999999</v>
      </c>
    </row>
    <row r="29" spans="1:10" s="58" customFormat="1" ht="14.15" customHeight="1">
      <c r="C29" s="56" t="s">
        <v>452</v>
      </c>
      <c r="D29" s="13"/>
      <c r="E29" s="596">
        <v>0</v>
      </c>
      <c r="F29" s="596">
        <v>0</v>
      </c>
      <c r="G29" s="578">
        <v>0</v>
      </c>
      <c r="H29" s="578">
        <f t="shared" si="1"/>
        <v>0</v>
      </c>
    </row>
    <row r="30" spans="1:10" s="58" customFormat="1" ht="14.15" customHeight="1">
      <c r="C30" s="56" t="s">
        <v>453</v>
      </c>
      <c r="D30" s="13"/>
      <c r="E30" s="596">
        <v>13189.88</v>
      </c>
      <c r="F30" s="596">
        <v>0</v>
      </c>
      <c r="G30" s="578">
        <v>31994.923999999999</v>
      </c>
      <c r="H30" s="578">
        <f t="shared" si="1"/>
        <v>45184.803999999996</v>
      </c>
      <c r="J30" s="604"/>
    </row>
    <row r="31" spans="1:10" s="58" customFormat="1" ht="14.15" customHeight="1">
      <c r="C31" s="13" t="s">
        <v>454</v>
      </c>
      <c r="D31" s="8"/>
      <c r="E31" s="596">
        <v>0</v>
      </c>
      <c r="F31" s="596">
        <v>0</v>
      </c>
      <c r="G31" s="578">
        <v>235.55600000000001</v>
      </c>
      <c r="H31" s="578">
        <f t="shared" si="1"/>
        <v>235.55600000000001</v>
      </c>
    </row>
    <row r="32" spans="1:10" s="58" customFormat="1" ht="14.15" customHeight="1">
      <c r="C32" s="8" t="s">
        <v>455</v>
      </c>
      <c r="D32" s="8"/>
      <c r="E32" s="596">
        <v>0</v>
      </c>
      <c r="F32" s="596">
        <v>0</v>
      </c>
      <c r="G32" s="578">
        <v>3576.79</v>
      </c>
      <c r="H32" s="578">
        <f t="shared" si="1"/>
        <v>3576.79</v>
      </c>
    </row>
    <row r="33" spans="1:8" s="58" customFormat="1" ht="14.15" customHeight="1">
      <c r="C33" s="8" t="s">
        <v>456</v>
      </c>
      <c r="D33" s="8"/>
      <c r="E33" s="596">
        <v>0</v>
      </c>
      <c r="F33" s="596">
        <v>0</v>
      </c>
      <c r="G33" s="578">
        <v>7109.2290000000003</v>
      </c>
      <c r="H33" s="578">
        <f t="shared" si="1"/>
        <v>7109.2290000000003</v>
      </c>
    </row>
    <row r="34" spans="1:8" s="58" customFormat="1" ht="14.15" customHeight="1">
      <c r="A34" s="606"/>
      <c r="B34" s="56"/>
      <c r="C34" s="13"/>
      <c r="D34" s="8"/>
      <c r="E34" s="577"/>
      <c r="F34" s="577"/>
      <c r="G34" s="577"/>
      <c r="H34" s="577"/>
    </row>
    <row r="35" spans="1:8" s="58" customFormat="1" ht="14.15" customHeight="1">
      <c r="A35" s="606"/>
      <c r="B35" s="509" t="s">
        <v>184</v>
      </c>
      <c r="C35" s="510"/>
      <c r="D35" s="575"/>
      <c r="E35" s="584">
        <v>92083.361999999994</v>
      </c>
      <c r="F35" s="584">
        <v>70364.846000000005</v>
      </c>
      <c r="G35" s="584">
        <v>120589.662</v>
      </c>
      <c r="H35" s="584">
        <f t="shared" si="0"/>
        <v>283037.87</v>
      </c>
    </row>
    <row r="36" spans="1:8" ht="14.5" customHeight="1">
      <c r="B36" s="16"/>
    </row>
    <row r="37" spans="1:8" ht="14.5" customHeight="1">
      <c r="B37" s="17"/>
      <c r="C37" s="13"/>
    </row>
    <row r="38" spans="1:8" s="58" customFormat="1" ht="14.15" customHeight="1">
      <c r="A38" s="606"/>
      <c r="E38" s="765" t="s">
        <v>85</v>
      </c>
      <c r="F38" s="765"/>
      <c r="G38" s="765"/>
      <c r="H38" s="765"/>
    </row>
    <row r="39" spans="1:8" s="58" customFormat="1" ht="14.15" customHeight="1">
      <c r="A39" s="606"/>
      <c r="B39" s="497"/>
      <c r="C39" s="497"/>
      <c r="D39" s="497"/>
      <c r="E39" s="764" t="s">
        <v>432</v>
      </c>
      <c r="F39" s="764"/>
      <c r="G39" s="764"/>
      <c r="H39" s="764"/>
    </row>
    <row r="40" spans="1:8" s="58" customFormat="1" ht="39">
      <c r="A40" s="606"/>
      <c r="B40" s="257"/>
      <c r="C40" s="257"/>
      <c r="D40" s="258"/>
      <c r="E40" s="554" t="s">
        <v>433</v>
      </c>
      <c r="F40" s="554" t="s">
        <v>434</v>
      </c>
      <c r="G40" s="554" t="s">
        <v>435</v>
      </c>
      <c r="H40" s="553" t="s">
        <v>146</v>
      </c>
    </row>
    <row r="41" spans="1:8" s="58" customFormat="1" ht="14.15" customHeight="1">
      <c r="A41" s="606"/>
      <c r="B41" s="2"/>
      <c r="C41" s="2"/>
      <c r="D41" s="3"/>
      <c r="E41" s="63"/>
      <c r="F41" s="63"/>
      <c r="G41" s="63"/>
      <c r="H41" s="63"/>
    </row>
    <row r="42" spans="1:8" s="58" customFormat="1" ht="14.15" customHeight="1">
      <c r="A42" s="606"/>
      <c r="B42" s="10" t="s">
        <v>436</v>
      </c>
      <c r="C42" s="8"/>
      <c r="D42" s="8"/>
      <c r="E42" s="577">
        <v>81309.72</v>
      </c>
      <c r="F42" s="577">
        <v>68170.807000000001</v>
      </c>
      <c r="G42" s="577">
        <v>53592.656999999999</v>
      </c>
      <c r="H42" s="577">
        <v>203073.18400000001</v>
      </c>
    </row>
    <row r="43" spans="1:8" s="58" customFormat="1" ht="14.15" customHeight="1">
      <c r="A43" s="606"/>
      <c r="B43" s="8"/>
      <c r="C43" s="15" t="s">
        <v>437</v>
      </c>
      <c r="D43" s="8"/>
      <c r="E43" s="578">
        <v>11631.566000000001</v>
      </c>
      <c r="F43" s="578">
        <v>46332.466999999997</v>
      </c>
      <c r="G43" s="578">
        <v>1593.0129999999999</v>
      </c>
      <c r="H43" s="578">
        <v>59557.045999999995</v>
      </c>
    </row>
    <row r="44" spans="1:8" s="58" customFormat="1" ht="14.15" customHeight="1">
      <c r="A44" s="606"/>
      <c r="B44" s="8"/>
      <c r="C44" s="11" t="s">
        <v>438</v>
      </c>
      <c r="D44" s="8"/>
      <c r="E44" s="578">
        <v>52428.330999999998</v>
      </c>
      <c r="F44" s="578">
        <v>15058.648999999999</v>
      </c>
      <c r="G44" s="578">
        <v>4054.8420000000001</v>
      </c>
      <c r="H44" s="578">
        <v>71541.822</v>
      </c>
    </row>
    <row r="45" spans="1:8" s="58" customFormat="1" ht="14.15" customHeight="1">
      <c r="A45" s="606"/>
      <c r="B45" s="8"/>
      <c r="C45" s="8" t="s">
        <v>439</v>
      </c>
      <c r="D45" s="13"/>
      <c r="E45" s="578">
        <v>16216.482</v>
      </c>
      <c r="F45" s="578">
        <v>6779.6909999999998</v>
      </c>
      <c r="G45" s="578">
        <v>20201.222000000002</v>
      </c>
      <c r="H45" s="578">
        <v>43197.395000000004</v>
      </c>
    </row>
    <row r="46" spans="1:8" s="58" customFormat="1" ht="14.15" customHeight="1">
      <c r="A46" s="606"/>
      <c r="B46" s="8"/>
      <c r="C46" s="8" t="s">
        <v>440</v>
      </c>
      <c r="D46" s="13"/>
      <c r="E46" s="578">
        <v>3.7080000000000002</v>
      </c>
      <c r="F46" s="578">
        <v>0</v>
      </c>
      <c r="G46" s="578">
        <v>0</v>
      </c>
      <c r="H46" s="578">
        <v>3.7080000000000002</v>
      </c>
    </row>
    <row r="47" spans="1:8" s="58" customFormat="1" ht="14.15" customHeight="1">
      <c r="A47" s="606"/>
      <c r="B47" s="8"/>
      <c r="C47" s="8" t="s">
        <v>441</v>
      </c>
      <c r="D47" s="41"/>
      <c r="E47" s="578">
        <v>0</v>
      </c>
      <c r="F47" s="578">
        <v>0</v>
      </c>
      <c r="G47" s="578">
        <v>9.4809999999999999</v>
      </c>
      <c r="H47" s="578">
        <v>9.4809999999999999</v>
      </c>
    </row>
    <row r="48" spans="1:8" s="58" customFormat="1" ht="14.15" customHeight="1">
      <c r="A48" s="606"/>
      <c r="B48" s="8"/>
      <c r="C48" s="41" t="s">
        <v>442</v>
      </c>
      <c r="D48" s="13"/>
      <c r="E48" s="578">
        <v>0.33600000000000002</v>
      </c>
      <c r="F48" s="578">
        <v>0</v>
      </c>
      <c r="G48" s="578">
        <v>3239.2069999999999</v>
      </c>
      <c r="H48" s="578">
        <v>3239.5429999999997</v>
      </c>
    </row>
    <row r="49" spans="1:10" s="58" customFormat="1" ht="14.15" customHeight="1">
      <c r="A49" s="606"/>
      <c r="B49" s="8"/>
      <c r="C49" s="41" t="s">
        <v>443</v>
      </c>
      <c r="D49" s="13"/>
      <c r="E49" s="578">
        <v>1029.297</v>
      </c>
      <c r="F49" s="578">
        <v>0</v>
      </c>
      <c r="G49" s="578">
        <v>24494.892</v>
      </c>
      <c r="H49" s="578">
        <v>25524.188999999998</v>
      </c>
    </row>
    <row r="50" spans="1:10" s="58" customFormat="1" ht="14.15" customHeight="1">
      <c r="A50" s="606"/>
      <c r="B50" s="8"/>
      <c r="C50" s="8"/>
      <c r="D50" s="13"/>
      <c r="E50" s="577"/>
      <c r="F50" s="577"/>
      <c r="G50" s="577"/>
      <c r="H50" s="577"/>
    </row>
    <row r="51" spans="1:10" s="58" customFormat="1" ht="14.15" customHeight="1">
      <c r="A51" s="606"/>
      <c r="B51" s="10" t="s">
        <v>444</v>
      </c>
      <c r="C51" s="8"/>
      <c r="D51" s="8"/>
      <c r="E51" s="577">
        <v>17438.294000000002</v>
      </c>
      <c r="F51" s="577">
        <v>0</v>
      </c>
      <c r="G51" s="577">
        <v>68874.076000000001</v>
      </c>
      <c r="H51" s="577">
        <v>86312.37</v>
      </c>
    </row>
    <row r="52" spans="1:10" s="58" customFormat="1" ht="14.15" customHeight="1">
      <c r="A52" s="606"/>
      <c r="B52" s="8"/>
      <c r="C52" s="8" t="s">
        <v>445</v>
      </c>
      <c r="D52" s="15"/>
      <c r="E52" s="578">
        <v>1486.6479999999999</v>
      </c>
      <c r="F52" s="578">
        <v>0</v>
      </c>
      <c r="G52" s="578">
        <v>0</v>
      </c>
      <c r="H52" s="578">
        <v>1486.6479999999999</v>
      </c>
    </row>
    <row r="53" spans="1:10" s="58" customFormat="1" ht="14.15" customHeight="1">
      <c r="C53" s="56" t="s">
        <v>446</v>
      </c>
      <c r="D53" s="8"/>
      <c r="E53" s="596">
        <v>0</v>
      </c>
      <c r="F53" s="596">
        <v>0</v>
      </c>
      <c r="G53" s="578">
        <v>25395.704000000002</v>
      </c>
      <c r="H53" s="578">
        <v>25395.704000000002</v>
      </c>
    </row>
    <row r="54" spans="1:10" s="58" customFormat="1" ht="14.15" customHeight="1">
      <c r="C54" s="56" t="s">
        <v>447</v>
      </c>
      <c r="D54" s="8"/>
      <c r="E54" s="596">
        <v>40.668999999999997</v>
      </c>
      <c r="F54" s="596">
        <v>0</v>
      </c>
      <c r="G54" s="578">
        <v>0</v>
      </c>
      <c r="H54" s="578">
        <v>40.668999999999997</v>
      </c>
    </row>
    <row r="55" spans="1:10" s="58" customFormat="1" ht="14.15" customHeight="1">
      <c r="C55" s="13" t="s">
        <v>448</v>
      </c>
      <c r="D55" s="8"/>
      <c r="E55" s="596">
        <v>146.352</v>
      </c>
      <c r="F55" s="596">
        <v>0</v>
      </c>
      <c r="G55" s="578">
        <v>554.13499999999999</v>
      </c>
      <c r="H55" s="578">
        <v>700.48699999999997</v>
      </c>
      <c r="J55" s="604"/>
    </row>
    <row r="56" spans="1:10" s="58" customFormat="1" ht="14.15" customHeight="1">
      <c r="C56" s="8" t="s">
        <v>449</v>
      </c>
      <c r="D56" s="8"/>
      <c r="E56" s="596">
        <v>183.048</v>
      </c>
      <c r="F56" s="596">
        <v>0</v>
      </c>
      <c r="G56" s="578">
        <v>127.544</v>
      </c>
      <c r="H56" s="578">
        <v>310.59199999999998</v>
      </c>
      <c r="J56" s="604"/>
    </row>
    <row r="57" spans="1:10" s="58" customFormat="1" ht="14.15" customHeight="1">
      <c r="C57" s="8" t="s">
        <v>450</v>
      </c>
      <c r="D57" s="8"/>
      <c r="E57" s="596">
        <v>1553.681</v>
      </c>
      <c r="F57" s="596">
        <v>0</v>
      </c>
      <c r="G57" s="578">
        <v>0</v>
      </c>
      <c r="H57" s="578">
        <v>1553.681</v>
      </c>
    </row>
    <row r="58" spans="1:10" s="58" customFormat="1" ht="14.15" customHeight="1">
      <c r="C58" s="8" t="s">
        <v>451</v>
      </c>
      <c r="D58" s="8"/>
      <c r="E58" s="596">
        <v>1.218</v>
      </c>
      <c r="F58" s="596">
        <v>0</v>
      </c>
      <c r="G58" s="578">
        <v>0</v>
      </c>
      <c r="H58" s="578">
        <v>1.218</v>
      </c>
    </row>
    <row r="59" spans="1:10" s="58" customFormat="1" ht="14.15" customHeight="1">
      <c r="C59" s="56" t="s">
        <v>452</v>
      </c>
      <c r="D59" s="13"/>
      <c r="E59" s="596">
        <v>8.7420000000000009</v>
      </c>
      <c r="F59" s="596">
        <v>0</v>
      </c>
      <c r="G59" s="578">
        <v>0</v>
      </c>
      <c r="H59" s="578">
        <v>8.7420000000000009</v>
      </c>
    </row>
    <row r="60" spans="1:10" s="58" customFormat="1" ht="14.15" customHeight="1">
      <c r="C60" s="56" t="s">
        <v>453</v>
      </c>
      <c r="D60" s="13"/>
      <c r="E60" s="596">
        <v>14017.936</v>
      </c>
      <c r="F60" s="596">
        <v>0</v>
      </c>
      <c r="G60" s="578">
        <v>31077.64</v>
      </c>
      <c r="H60" s="578">
        <v>45095.576000000001</v>
      </c>
      <c r="J60" s="604"/>
    </row>
    <row r="61" spans="1:10" s="58" customFormat="1" ht="14.15" customHeight="1">
      <c r="C61" s="13" t="s">
        <v>454</v>
      </c>
      <c r="D61" s="8"/>
      <c r="E61" s="596">
        <v>0</v>
      </c>
      <c r="F61" s="596">
        <v>0</v>
      </c>
      <c r="G61" s="578">
        <v>343.75</v>
      </c>
      <c r="H61" s="578">
        <v>343.75</v>
      </c>
    </row>
    <row r="62" spans="1:10" s="58" customFormat="1" ht="14.15" customHeight="1">
      <c r="C62" s="8" t="s">
        <v>455</v>
      </c>
      <c r="D62" s="8"/>
      <c r="E62" s="596">
        <v>0</v>
      </c>
      <c r="F62" s="596">
        <v>0</v>
      </c>
      <c r="G62" s="578">
        <v>4332.3410000000003</v>
      </c>
      <c r="H62" s="578">
        <v>4332.3410000000003</v>
      </c>
    </row>
    <row r="63" spans="1:10" s="58" customFormat="1" ht="14.15" customHeight="1">
      <c r="C63" s="8" t="s">
        <v>456</v>
      </c>
      <c r="D63" s="8"/>
      <c r="E63" s="596">
        <v>0</v>
      </c>
      <c r="F63" s="596">
        <v>0</v>
      </c>
      <c r="G63" s="578">
        <v>7042.9620000000004</v>
      </c>
      <c r="H63" s="578">
        <v>7042.9620000000004</v>
      </c>
    </row>
    <row r="64" spans="1:10" s="58" customFormat="1" ht="14.15" customHeight="1">
      <c r="A64" s="606"/>
      <c r="B64" s="56"/>
      <c r="C64" s="13"/>
      <c r="D64" s="8"/>
      <c r="E64" s="577"/>
      <c r="F64" s="577"/>
      <c r="G64" s="577"/>
      <c r="H64" s="577"/>
    </row>
    <row r="65" spans="1:8" s="58" customFormat="1" ht="14.15" customHeight="1">
      <c r="A65" s="606"/>
      <c r="B65" s="509" t="s">
        <v>184</v>
      </c>
      <c r="C65" s="510"/>
      <c r="D65" s="575"/>
      <c r="E65" s="584">
        <v>98748.013999999996</v>
      </c>
      <c r="F65" s="584">
        <v>68170.807000000001</v>
      </c>
      <c r="G65" s="584">
        <v>122466.73299999999</v>
      </c>
      <c r="H65" s="584">
        <v>289385.554</v>
      </c>
    </row>
    <row r="66" spans="1:8" ht="14.5" customHeight="1">
      <c r="B66" s="11"/>
    </row>
    <row r="67" spans="1:8" ht="14.5" customHeight="1">
      <c r="C67" s="11"/>
    </row>
    <row r="68" spans="1:8" ht="14.5" customHeight="1">
      <c r="C68" s="11"/>
    </row>
    <row r="69" spans="1:8" ht="14.5" customHeight="1">
      <c r="B69" s="11"/>
    </row>
    <row r="70" spans="1:8" ht="14.5" customHeight="1">
      <c r="B70" s="17"/>
      <c r="C70" s="10"/>
      <c r="D70" s="17"/>
    </row>
    <row r="71" spans="1:8" ht="14.5" customHeight="1">
      <c r="C71" s="11"/>
    </row>
    <row r="72" spans="1:8" ht="14.5" customHeight="1">
      <c r="B72" s="17"/>
      <c r="C72" s="10"/>
      <c r="D72" s="17"/>
    </row>
    <row r="73" spans="1:8" ht="14.5" customHeight="1">
      <c r="B73" s="11"/>
    </row>
    <row r="74" spans="1:8" ht="14.5" customHeight="1">
      <c r="B74" s="17"/>
      <c r="C74" s="10"/>
      <c r="D74" s="17"/>
    </row>
    <row r="75" spans="1:8" ht="14.5" customHeight="1">
      <c r="C75" s="11"/>
    </row>
    <row r="76" spans="1:8" ht="14.5" customHeight="1">
      <c r="C76" s="11"/>
    </row>
    <row r="77" spans="1:8" ht="14.5" customHeight="1">
      <c r="C77" s="11"/>
    </row>
    <row r="78" spans="1:8" ht="14.5" customHeight="1">
      <c r="C78" s="11"/>
    </row>
    <row r="79" spans="1:8" ht="14.5" customHeight="1">
      <c r="B79" s="11"/>
    </row>
    <row r="80" spans="1:8" ht="14.5" customHeight="1">
      <c r="C80" s="18"/>
    </row>
    <row r="81" spans="2:4" ht="14.5" customHeight="1">
      <c r="C81" s="58"/>
    </row>
    <row r="82" spans="2:4" ht="14.5" customHeight="1">
      <c r="C82" s="58"/>
    </row>
    <row r="83" spans="2:4" ht="14.5" customHeight="1">
      <c r="B83" s="67"/>
    </row>
    <row r="84" spans="2:4" ht="14.5" customHeight="1">
      <c r="B84" s="10"/>
      <c r="C84" s="17"/>
      <c r="D84" s="17"/>
    </row>
    <row r="85" spans="2:4" ht="14.5" customHeight="1">
      <c r="C85" s="11"/>
    </row>
    <row r="86" spans="2:4" ht="14.5" customHeight="1">
      <c r="B86" s="17"/>
      <c r="C86" s="10"/>
      <c r="D86" s="17"/>
    </row>
    <row r="87" spans="2:4" ht="14.5" customHeight="1">
      <c r="B87" s="17"/>
      <c r="C87" s="10"/>
      <c r="D87" s="17"/>
    </row>
    <row r="88" spans="2:4" ht="14.5" customHeight="1">
      <c r="C88" s="11"/>
    </row>
    <row r="89" spans="2:4" ht="14.5" customHeight="1">
      <c r="D89" s="11"/>
    </row>
    <row r="90" spans="2:4" ht="14.5" customHeight="1">
      <c r="B90" s="11"/>
    </row>
    <row r="91" spans="2:4" ht="14.5" customHeight="1">
      <c r="C91" s="11"/>
    </row>
    <row r="92" spans="2:4" ht="14.5" customHeight="1">
      <c r="C92" s="11"/>
    </row>
    <row r="93" spans="2:4" ht="14.5" customHeight="1">
      <c r="C93" s="11"/>
    </row>
    <row r="94" spans="2:4" ht="14.5" customHeight="1">
      <c r="B94" s="94"/>
      <c r="C94" s="104"/>
      <c r="D94" s="94"/>
    </row>
    <row r="95" spans="2:4" ht="14.5" customHeight="1">
      <c r="B95" s="11"/>
    </row>
  </sheetData>
  <mergeCells count="5">
    <mergeCell ref="E39:H39"/>
    <mergeCell ref="B5:D5"/>
    <mergeCell ref="E8:H8"/>
    <mergeCell ref="E9:H9"/>
    <mergeCell ref="E38:H38"/>
  </mergeCells>
  <hyperlinks>
    <hyperlink ref="B8" location="Início!A1" display="Início" xr:uid="{28D2BBAA-F7E6-453F-8108-4FA47EBA1E12}"/>
    <hyperlink ref="B8:D8" location="'Séries Hist. Descontinuadas &gt;&gt;'!A1" display="Séries Descontinuadas" xr:uid="{5E2C04FE-45C0-4FCE-BEAC-C24B3A9B59A3}"/>
    <hyperlink ref="B5" location="Início!A1" display="Início" xr:uid="{C6E050C1-9B15-436E-8D0F-A22AFC26A1B6}"/>
    <hyperlink ref="B5:D5" location="Índice!A1" display="Índice" xr:uid="{57D3F085-C691-406A-92B9-58C058F66D59}"/>
    <hyperlink ref="B38" location="Início!A1" display="Início" xr:uid="{ADB116A8-6E67-4A25-9532-8376CD94106D}"/>
    <hyperlink ref="B38:D38" location="'Séries Hist. Descontinuadas &gt;&gt;'!A1" display="Séries Descontinuadas" xr:uid="{5EA52F70-C54F-4191-83B5-C3BD670F1D7C}"/>
  </hyperlinks>
  <pageMargins left="0.511811024" right="0.511811024" top="0.78740157499999996" bottom="0.78740157499999996" header="0.31496062000000002" footer="0.3149606200000000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282C227-452A-4330-8416-1D59AC93559B}">
  <sheetPr codeName="Planilha27">
    <tabColor rgb="FFFF0000"/>
  </sheetPr>
  <dimension ref="A1:G74"/>
  <sheetViews>
    <sheetView showGridLines="0" zoomScaleNormal="100" workbookViewId="0"/>
  </sheetViews>
  <sheetFormatPr defaultColWidth="8.58203125" defaultRowHeight="14"/>
  <cols>
    <col min="1" max="1" width="3.83203125" style="606" customWidth="1"/>
    <col min="2" max="2" width="1.83203125" style="8" customWidth="1"/>
    <col min="3" max="3" width="2.58203125" style="8" customWidth="1"/>
    <col min="4" max="4" width="64.83203125" style="8" customWidth="1"/>
    <col min="5" max="6" width="11.5" style="606" bestFit="1" customWidth="1"/>
    <col min="7" max="16384" width="8.58203125" style="606"/>
  </cols>
  <sheetData>
    <row r="1" spans="1:7">
      <c r="E1" s="8"/>
      <c r="F1" s="8"/>
    </row>
    <row r="2" spans="1:7" ht="14.5" thickBot="1">
      <c r="B2" s="301" t="s">
        <v>457</v>
      </c>
      <c r="C2" s="496"/>
      <c r="D2" s="496"/>
      <c r="E2" s="301"/>
      <c r="F2" s="301"/>
    </row>
    <row r="3" spans="1:7" ht="14.5" thickTop="1">
      <c r="B3" s="8" t="s">
        <v>31</v>
      </c>
      <c r="C3" s="17"/>
      <c r="D3" s="17"/>
      <c r="E3" s="17"/>
      <c r="F3" s="17"/>
    </row>
    <row r="4" spans="1:7">
      <c r="E4" s="8"/>
      <c r="F4" s="8"/>
    </row>
    <row r="5" spans="1:7">
      <c r="B5" s="751" t="s">
        <v>32</v>
      </c>
      <c r="C5" s="751"/>
      <c r="D5" s="751"/>
    </row>
    <row r="6" spans="1:7" ht="9.65" customHeight="1">
      <c r="B6" s="497"/>
      <c r="C6" s="497"/>
      <c r="D6" s="497"/>
      <c r="E6" s="526"/>
      <c r="F6" s="526"/>
    </row>
    <row r="7" spans="1:7" ht="5.5" customHeight="1">
      <c r="B7" s="2"/>
      <c r="C7" s="2"/>
      <c r="D7" s="2"/>
      <c r="E7" s="2"/>
      <c r="F7" s="2"/>
    </row>
    <row r="8" spans="1:7" s="605" customFormat="1" ht="14.15" customHeight="1">
      <c r="B8" s="288"/>
      <c r="C8" s="288"/>
      <c r="D8" s="258"/>
      <c r="E8" s="565" t="s">
        <v>85</v>
      </c>
      <c r="F8" s="565" t="s">
        <v>1054</v>
      </c>
    </row>
    <row r="9" spans="1:7" s="605" customFormat="1" ht="14.15" customHeight="1">
      <c r="B9" s="438"/>
      <c r="C9" s="438"/>
      <c r="D9" s="3"/>
      <c r="E9" s="63"/>
      <c r="F9" s="63"/>
    </row>
    <row r="10" spans="1:7" s="628" customFormat="1" ht="14.15" customHeight="1">
      <c r="A10" s="605"/>
      <c r="B10" s="556" t="s">
        <v>71</v>
      </c>
      <c r="C10" s="400"/>
      <c r="D10" s="400"/>
      <c r="E10" s="557">
        <v>3125.6390000000001</v>
      </c>
      <c r="F10" s="557">
        <v>3289.7190000000001</v>
      </c>
    </row>
    <row r="11" spans="1:7" s="605" customFormat="1" ht="14.15" customHeight="1">
      <c r="B11" s="442" t="s">
        <v>72</v>
      </c>
      <c r="C11" s="544"/>
      <c r="D11" s="544"/>
      <c r="E11" s="557">
        <v>6679.5290000000005</v>
      </c>
      <c r="F11" s="557">
        <v>7083.674</v>
      </c>
    </row>
    <row r="12" spans="1:7" s="605" customFormat="1" ht="14.15" customHeight="1">
      <c r="B12" s="619"/>
      <c r="C12" s="66" t="s">
        <v>458</v>
      </c>
      <c r="D12" s="66"/>
      <c r="E12" s="527">
        <v>3168.5059999999999</v>
      </c>
      <c r="F12" s="527">
        <v>3433.7269999999999</v>
      </c>
    </row>
    <row r="13" spans="1:7" s="605" customFormat="1" ht="14.15" customHeight="1">
      <c r="B13" s="66"/>
      <c r="C13" s="558" t="s">
        <v>459</v>
      </c>
      <c r="D13" s="66"/>
      <c r="E13" s="527">
        <v>3511.0230000000001</v>
      </c>
      <c r="F13" s="527">
        <v>3649.9470000000001</v>
      </c>
    </row>
    <row r="14" spans="1:7" s="605" customFormat="1" ht="14.15" customHeight="1">
      <c r="B14" s="66"/>
      <c r="C14" s="558"/>
      <c r="D14" s="66"/>
      <c r="E14" s="63"/>
      <c r="F14" s="63"/>
    </row>
    <row r="15" spans="1:7" s="605" customFormat="1" ht="14.15" customHeight="1">
      <c r="B15" s="559" t="s">
        <v>146</v>
      </c>
      <c r="C15" s="616"/>
      <c r="D15" s="561"/>
      <c r="E15" s="560">
        <v>9805.1680000000015</v>
      </c>
      <c r="F15" s="560">
        <f>F10+F11</f>
        <v>10373.393</v>
      </c>
      <c r="G15" s="732"/>
    </row>
    <row r="16" spans="1:7" s="623" customFormat="1">
      <c r="A16" s="606"/>
      <c r="B16" s="511"/>
      <c r="C16" s="16"/>
      <c r="D16" s="17"/>
    </row>
    <row r="17" spans="2:4">
      <c r="B17" s="17"/>
      <c r="C17" s="16"/>
      <c r="D17" s="17"/>
    </row>
    <row r="18" spans="2:4">
      <c r="B18" s="57"/>
      <c r="C18" s="16"/>
      <c r="D18" s="17"/>
    </row>
    <row r="19" spans="2:4">
      <c r="B19" s="13"/>
    </row>
    <row r="20" spans="2:4">
      <c r="C20" s="13"/>
    </row>
    <row r="21" spans="2:4">
      <c r="B21" s="56"/>
      <c r="C21" s="13"/>
    </row>
    <row r="22" spans="2:4">
      <c r="B22" s="68"/>
    </row>
    <row r="23" spans="2:4">
      <c r="B23" s="56"/>
    </row>
    <row r="24" spans="2:4">
      <c r="B24" s="12"/>
      <c r="C24" s="17"/>
      <c r="D24" s="17"/>
    </row>
    <row r="25" spans="2:4">
      <c r="B25" s="11"/>
    </row>
    <row r="26" spans="2:4">
      <c r="C26" s="11"/>
    </row>
    <row r="27" spans="2:4">
      <c r="C27" s="11"/>
    </row>
    <row r="28" spans="2:4">
      <c r="B28" s="17"/>
      <c r="C28" s="10"/>
      <c r="D28" s="17"/>
    </row>
    <row r="29" spans="2:4">
      <c r="C29" s="11"/>
    </row>
    <row r="30" spans="2:4">
      <c r="C30" s="11"/>
    </row>
    <row r="31" spans="2:4">
      <c r="C31" s="11"/>
    </row>
    <row r="32" spans="2:4">
      <c r="C32" s="11"/>
    </row>
    <row r="33" spans="2:4">
      <c r="B33" s="11"/>
    </row>
    <row r="34" spans="2:4">
      <c r="B34" s="17"/>
      <c r="C34" s="10"/>
      <c r="D34" s="17"/>
    </row>
    <row r="35" spans="2:4">
      <c r="C35" s="11"/>
    </row>
    <row r="36" spans="2:4">
      <c r="C36" s="11"/>
    </row>
    <row r="37" spans="2:4">
      <c r="B37" s="10"/>
      <c r="C37" s="17"/>
      <c r="D37" s="17"/>
    </row>
    <row r="38" spans="2:4">
      <c r="C38" s="11"/>
    </row>
    <row r="39" spans="2:4">
      <c r="C39" s="11"/>
    </row>
    <row r="40" spans="2:4">
      <c r="B40" s="17"/>
      <c r="C40" s="10"/>
      <c r="D40" s="17"/>
    </row>
    <row r="41" spans="2:4">
      <c r="C41" s="11"/>
    </row>
    <row r="42" spans="2:4">
      <c r="B42" s="59"/>
    </row>
    <row r="43" spans="2:4">
      <c r="B43" s="17"/>
      <c r="C43" s="10"/>
      <c r="D43" s="17"/>
    </row>
    <row r="44" spans="2:4">
      <c r="C44" s="11"/>
    </row>
    <row r="45" spans="2:4">
      <c r="B45" s="11"/>
    </row>
    <row r="46" spans="2:4">
      <c r="C46" s="11"/>
    </row>
    <row r="47" spans="2:4">
      <c r="C47" s="11"/>
    </row>
    <row r="48" spans="2:4">
      <c r="B48" s="11"/>
    </row>
    <row r="49" spans="2:4">
      <c r="B49" s="17"/>
      <c r="C49" s="10"/>
      <c r="D49" s="17"/>
    </row>
    <row r="50" spans="2:4">
      <c r="C50" s="11"/>
    </row>
    <row r="51" spans="2:4">
      <c r="B51" s="17"/>
      <c r="C51" s="10"/>
      <c r="D51" s="17"/>
    </row>
    <row r="52" spans="2:4">
      <c r="B52" s="11"/>
    </row>
    <row r="53" spans="2:4">
      <c r="B53" s="17"/>
      <c r="C53" s="10"/>
      <c r="D53" s="17"/>
    </row>
    <row r="54" spans="2:4">
      <c r="C54" s="11"/>
    </row>
    <row r="55" spans="2:4">
      <c r="C55" s="11"/>
    </row>
    <row r="56" spans="2:4">
      <c r="C56" s="11"/>
    </row>
    <row r="57" spans="2:4">
      <c r="C57" s="11"/>
    </row>
    <row r="58" spans="2:4">
      <c r="B58" s="11"/>
    </row>
    <row r="59" spans="2:4">
      <c r="C59" s="18"/>
    </row>
    <row r="60" spans="2:4">
      <c r="C60" s="58"/>
    </row>
    <row r="61" spans="2:4">
      <c r="C61" s="58"/>
    </row>
    <row r="62" spans="2:4">
      <c r="B62" s="67"/>
    </row>
    <row r="63" spans="2:4">
      <c r="B63" s="10"/>
      <c r="C63" s="17"/>
      <c r="D63" s="17"/>
    </row>
    <row r="64" spans="2:4">
      <c r="C64" s="11"/>
    </row>
    <row r="65" spans="2:4">
      <c r="B65" s="17"/>
      <c r="C65" s="10"/>
      <c r="D65" s="17"/>
    </row>
    <row r="66" spans="2:4">
      <c r="B66" s="17"/>
      <c r="C66" s="10"/>
      <c r="D66" s="17"/>
    </row>
    <row r="67" spans="2:4">
      <c r="C67" s="11"/>
    </row>
    <row r="68" spans="2:4">
      <c r="D68" s="11"/>
    </row>
    <row r="69" spans="2:4">
      <c r="B69" s="11"/>
    </row>
    <row r="70" spans="2:4">
      <c r="C70" s="11"/>
    </row>
    <row r="71" spans="2:4">
      <c r="C71" s="11"/>
    </row>
    <row r="72" spans="2:4">
      <c r="C72" s="11"/>
    </row>
    <row r="73" spans="2:4">
      <c r="B73" s="94"/>
      <c r="C73" s="104"/>
      <c r="D73" s="94"/>
    </row>
    <row r="74" spans="2:4">
      <c r="B74" s="11"/>
    </row>
  </sheetData>
  <mergeCells count="1">
    <mergeCell ref="B5:D5"/>
  </mergeCells>
  <phoneticPr fontId="54" type="noConversion"/>
  <hyperlinks>
    <hyperlink ref="B6" location="Início!A1" display="Início" xr:uid="{D2BBB673-8F47-46E0-A797-372EF0CD77BA}"/>
    <hyperlink ref="B6:D6" location="'Séries Hist. Descontinuadas &gt;&gt;'!A1" display="Séries Descontinuadas" xr:uid="{D4616848-0DBC-4A8E-A987-8AF18A8998C9}"/>
    <hyperlink ref="B5" location="Início!A1" display="Início" xr:uid="{7B252E69-D188-41DC-925E-85663E0EFDA4}"/>
    <hyperlink ref="B5:D5" location="Índice!A1" display="Índice" xr:uid="{8BA9FD1F-5383-4876-96E2-70FBE874B6FC}"/>
  </hyperlinks>
  <pageMargins left="0.511811024" right="0.511811024" top="0.78740157499999996" bottom="0.78740157499999996" header="0.31496062000000002" footer="0.31496062000000002"/>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DD81CD8-4753-4987-A369-E326161CBE7F}">
  <sheetPr codeName="Planilha28">
    <tabColor rgb="FFFF0000"/>
  </sheetPr>
  <dimension ref="A1:M68"/>
  <sheetViews>
    <sheetView showGridLines="0" zoomScaleNormal="100" workbookViewId="0"/>
  </sheetViews>
  <sheetFormatPr defaultColWidth="8.58203125" defaultRowHeight="14"/>
  <cols>
    <col min="1" max="1" width="3.83203125" style="606" customWidth="1"/>
    <col min="2" max="2" width="1.83203125" style="8" customWidth="1"/>
    <col min="3" max="3" width="2.58203125" style="8" customWidth="1"/>
    <col min="4" max="4" width="36.33203125" style="8" customWidth="1"/>
    <col min="5" max="7" width="11.5" style="606" bestFit="1" customWidth="1"/>
    <col min="8" max="8" width="0.58203125" style="606" customWidth="1"/>
    <col min="9" max="11" width="11.5" style="606" bestFit="1" customWidth="1"/>
    <col min="12" max="12" width="0.58203125" style="606" customWidth="1"/>
    <col min="13" max="16384" width="8.58203125" style="606"/>
  </cols>
  <sheetData>
    <row r="1" spans="1:12">
      <c r="E1" s="8"/>
      <c r="I1" s="8"/>
    </row>
    <row r="2" spans="1:12" ht="14.5" thickBot="1">
      <c r="B2" s="301" t="s">
        <v>460</v>
      </c>
      <c r="C2" s="496"/>
      <c r="D2" s="496"/>
      <c r="E2" s="301"/>
      <c r="I2" s="8"/>
    </row>
    <row r="3" spans="1:12" ht="14.5" thickTop="1">
      <c r="B3" s="8" t="s">
        <v>31</v>
      </c>
      <c r="C3" s="17"/>
      <c r="D3" s="17"/>
      <c r="E3" s="17"/>
      <c r="I3" s="17"/>
    </row>
    <row r="4" spans="1:12">
      <c r="E4" s="8"/>
      <c r="I4" s="8"/>
    </row>
    <row r="5" spans="1:12">
      <c r="B5" s="751" t="s">
        <v>32</v>
      </c>
      <c r="C5" s="751"/>
      <c r="D5" s="751"/>
    </row>
    <row r="6" spans="1:12" ht="9.65" customHeight="1">
      <c r="B6" s="497"/>
      <c r="C6" s="497"/>
      <c r="D6" s="497"/>
      <c r="E6" s="526"/>
      <c r="I6" s="526"/>
    </row>
    <row r="7" spans="1:12" ht="5.5" customHeight="1">
      <c r="B7" s="2"/>
      <c r="C7" s="2"/>
      <c r="D7" s="2"/>
      <c r="E7" s="2"/>
      <c r="I7" s="2"/>
    </row>
    <row r="8" spans="1:12" s="63" customFormat="1" ht="14.15" customHeight="1" thickBot="1">
      <c r="B8" s="689"/>
      <c r="C8" s="689"/>
      <c r="D8" s="689"/>
      <c r="E8" s="766" t="s">
        <v>1059</v>
      </c>
      <c r="F8" s="766"/>
      <c r="G8" s="766"/>
      <c r="H8" s="690"/>
      <c r="I8" s="766" t="s">
        <v>1184</v>
      </c>
      <c r="J8" s="766"/>
      <c r="K8" s="766"/>
      <c r="L8" s="690"/>
    </row>
    <row r="9" spans="1:12" s="63" customFormat="1" ht="14.15" customHeight="1">
      <c r="B9" s="288"/>
      <c r="C9" s="288"/>
      <c r="D9" s="258"/>
      <c r="E9" s="553" t="s">
        <v>461</v>
      </c>
      <c r="F9" s="553" t="s">
        <v>462</v>
      </c>
      <c r="G9" s="553" t="s">
        <v>463</v>
      </c>
      <c r="H9" s="691"/>
      <c r="I9" s="553" t="s">
        <v>461</v>
      </c>
      <c r="J9" s="553" t="s">
        <v>462</v>
      </c>
      <c r="K9" s="553" t="s">
        <v>463</v>
      </c>
      <c r="L9" s="691"/>
    </row>
    <row r="10" spans="1:12" s="63" customFormat="1" ht="14.15" customHeight="1">
      <c r="B10" s="438"/>
      <c r="C10" s="438"/>
      <c r="D10" s="3"/>
    </row>
    <row r="11" spans="1:12" s="62" customFormat="1" ht="14.15" customHeight="1">
      <c r="A11" s="63"/>
      <c r="B11" s="556" t="s">
        <v>464</v>
      </c>
      <c r="C11" s="400"/>
      <c r="D11" s="400"/>
      <c r="E11" s="557">
        <v>3032.6129999999998</v>
      </c>
      <c r="F11" s="557">
        <v>2968.6669999999999</v>
      </c>
      <c r="G11" s="557">
        <v>3340.9479999999999</v>
      </c>
      <c r="H11" s="692"/>
      <c r="I11" s="557">
        <v>3032.6129999999998</v>
      </c>
      <c r="J11" s="557">
        <v>2968.6669999999999</v>
      </c>
      <c r="K11" s="557">
        <v>3340.9479999999999</v>
      </c>
      <c r="L11" s="692"/>
    </row>
    <row r="12" spans="1:12" s="63" customFormat="1" ht="14.15" customHeight="1">
      <c r="B12" s="619"/>
      <c r="C12" s="619" t="s">
        <v>1215</v>
      </c>
      <c r="D12" s="66"/>
      <c r="E12" s="527">
        <v>111.383</v>
      </c>
      <c r="F12" s="527">
        <v>739.64700000000005</v>
      </c>
      <c r="G12" s="527">
        <v>300.63900000000001</v>
      </c>
      <c r="H12" s="693"/>
      <c r="I12" s="527">
        <v>258.05599999999998</v>
      </c>
      <c r="J12" s="527">
        <v>1489.954</v>
      </c>
      <c r="K12" s="527">
        <v>558.55499999999995</v>
      </c>
      <c r="L12" s="693"/>
    </row>
    <row r="13" spans="1:12" s="63" customFormat="1" ht="14.15" customHeight="1">
      <c r="B13" s="619"/>
      <c r="C13" s="619" t="s">
        <v>465</v>
      </c>
      <c r="D13" s="66"/>
      <c r="E13" s="527">
        <v>40.030999999999999</v>
      </c>
      <c r="F13" s="527">
        <v>12.005000000000001</v>
      </c>
      <c r="G13" s="527">
        <v>80.795000000000002</v>
      </c>
      <c r="H13" s="693"/>
      <c r="I13" s="527">
        <v>80.418000000000006</v>
      </c>
      <c r="J13" s="527">
        <v>34.387</v>
      </c>
      <c r="K13" s="527">
        <v>142.297</v>
      </c>
      <c r="L13" s="693"/>
    </row>
    <row r="14" spans="1:12" s="63" customFormat="1" ht="14.15" customHeight="1">
      <c r="B14" s="66"/>
      <c r="C14" s="66" t="s">
        <v>466</v>
      </c>
      <c r="D14" s="66"/>
      <c r="E14" s="527">
        <v>-58.387999999999998</v>
      </c>
      <c r="F14" s="527">
        <v>-551.81299999999999</v>
      </c>
      <c r="G14" s="527">
        <v>-211.35900000000001</v>
      </c>
      <c r="H14" s="693"/>
      <c r="I14" s="527">
        <v>-81.369</v>
      </c>
      <c r="J14" s="527">
        <v>-1059.2809999999999</v>
      </c>
      <c r="K14" s="527">
        <v>-391.85300000000001</v>
      </c>
      <c r="L14" s="693"/>
    </row>
    <row r="15" spans="1:12" s="63" customFormat="1" ht="14.15" customHeight="1">
      <c r="B15" s="559" t="s">
        <v>467</v>
      </c>
      <c r="C15" s="616"/>
      <c r="D15" s="561"/>
      <c r="E15" s="560">
        <v>3125.6390000000001</v>
      </c>
      <c r="F15" s="560">
        <v>3168.5059999999999</v>
      </c>
      <c r="G15" s="560">
        <v>3511.0230000000001</v>
      </c>
      <c r="H15" s="692"/>
      <c r="I15" s="560">
        <f>ROUND(SUM(I11:I14),6)</f>
        <v>3289.7179999999998</v>
      </c>
      <c r="J15" s="560">
        <f t="shared" ref="J15:K15" si="0">ROUND(SUM(J11:J14),6)</f>
        <v>3433.7269999999999</v>
      </c>
      <c r="K15" s="560">
        <f t="shared" si="0"/>
        <v>3649.9470000000001</v>
      </c>
      <c r="L15" s="692"/>
    </row>
    <row r="16" spans="1:12" s="62" customFormat="1" ht="14.15" customHeight="1">
      <c r="A16" s="63"/>
      <c r="B16" s="562"/>
      <c r="C16" s="563"/>
      <c r="D16" s="400"/>
      <c r="E16" s="527"/>
      <c r="F16" s="527"/>
      <c r="G16" s="527"/>
      <c r="H16" s="693"/>
      <c r="I16" s="527"/>
      <c r="J16" s="527"/>
      <c r="K16" s="527"/>
      <c r="L16" s="693"/>
    </row>
    <row r="17" spans="2:13" s="63" customFormat="1" ht="14.15" customHeight="1">
      <c r="B17" s="558"/>
      <c r="C17" s="558" t="s">
        <v>468</v>
      </c>
      <c r="D17" s="66"/>
      <c r="E17" s="527">
        <v>3318.0450000000001</v>
      </c>
      <c r="F17" s="527">
        <v>511.99400000000003</v>
      </c>
      <c r="G17" s="527">
        <v>282.59399999999999</v>
      </c>
      <c r="H17" s="693"/>
      <c r="I17" s="527">
        <v>3372.1030000000001</v>
      </c>
      <c r="J17" s="527">
        <v>540.91899999999998</v>
      </c>
      <c r="K17" s="527">
        <v>299.92399999999998</v>
      </c>
      <c r="L17" s="693"/>
    </row>
    <row r="18" spans="2:13" s="63" customFormat="1" ht="14.15" customHeight="1">
      <c r="B18" s="558"/>
      <c r="C18" s="558" t="s">
        <v>469</v>
      </c>
      <c r="D18" s="66"/>
      <c r="E18" s="527">
        <v>5.0060000000000002</v>
      </c>
      <c r="F18" s="527">
        <v>0.79500000000000004</v>
      </c>
      <c r="G18" s="527">
        <v>1.43</v>
      </c>
      <c r="H18" s="693"/>
      <c r="I18" s="527">
        <v>4.1470000000000002</v>
      </c>
      <c r="J18" s="527">
        <v>2.8380000000000001</v>
      </c>
      <c r="K18" s="527">
        <v>1.722</v>
      </c>
      <c r="L18" s="693"/>
    </row>
    <row r="19" spans="2:13" s="63" customFormat="1" ht="14.15" customHeight="1">
      <c r="B19" s="559" t="s">
        <v>470</v>
      </c>
      <c r="C19" s="616"/>
      <c r="D19" s="561"/>
      <c r="E19" s="560">
        <v>3323.0509999999999</v>
      </c>
      <c r="F19" s="560">
        <v>512.78899999999999</v>
      </c>
      <c r="G19" s="560">
        <v>284.024</v>
      </c>
      <c r="H19" s="692"/>
      <c r="I19" s="560">
        <f>ROUND(SUM(I17:I18),6)</f>
        <v>3376.25</v>
      </c>
      <c r="J19" s="560">
        <f t="shared" ref="J19:K19" si="1">ROUND(SUM(J17:J18),6)</f>
        <v>543.75699999999995</v>
      </c>
      <c r="K19" s="560">
        <f t="shared" si="1"/>
        <v>301.64600000000002</v>
      </c>
      <c r="L19" s="692"/>
    </row>
    <row r="20" spans="2:13" s="63" customFormat="1" ht="14.15" customHeight="1">
      <c r="B20" s="564"/>
      <c r="C20" s="611"/>
      <c r="D20" s="66"/>
    </row>
    <row r="21" spans="2:13" s="63" customFormat="1" ht="14.15" customHeight="1">
      <c r="B21" s="611" t="s">
        <v>1185</v>
      </c>
      <c r="C21" s="66"/>
      <c r="D21" s="66"/>
    </row>
    <row r="22" spans="2:13" s="58" customFormat="1" ht="12.5">
      <c r="B22" s="611" t="s">
        <v>1216</v>
      </c>
      <c r="C22" s="13"/>
      <c r="D22" s="8"/>
    </row>
    <row r="23" spans="2:13">
      <c r="B23" s="17"/>
      <c r="C23" s="16"/>
      <c r="D23" s="17"/>
      <c r="G23" s="608"/>
      <c r="K23" s="608"/>
      <c r="M23" s="608"/>
    </row>
    <row r="24" spans="2:13">
      <c r="B24" s="57"/>
      <c r="C24" s="16"/>
      <c r="D24" s="17"/>
      <c r="E24" s="608"/>
      <c r="F24" s="608"/>
      <c r="G24" s="608"/>
      <c r="K24" s="608"/>
      <c r="M24" s="608"/>
    </row>
    <row r="25" spans="2:13">
      <c r="C25" s="11"/>
      <c r="G25" s="608"/>
      <c r="K25" s="608"/>
      <c r="M25" s="608"/>
    </row>
    <row r="26" spans="2:13">
      <c r="C26" s="11"/>
      <c r="G26" s="608"/>
      <c r="K26" s="608"/>
      <c r="M26" s="608"/>
    </row>
    <row r="27" spans="2:13">
      <c r="B27" s="11"/>
      <c r="G27" s="608"/>
      <c r="K27" s="608"/>
      <c r="M27" s="608"/>
    </row>
    <row r="28" spans="2:13">
      <c r="B28" s="17"/>
      <c r="C28" s="10"/>
      <c r="D28" s="17"/>
    </row>
    <row r="29" spans="2:13">
      <c r="C29" s="11"/>
    </row>
    <row r="30" spans="2:13">
      <c r="C30" s="11"/>
    </row>
    <row r="31" spans="2:13">
      <c r="B31" s="10"/>
      <c r="C31" s="17"/>
      <c r="D31" s="17"/>
    </row>
    <row r="32" spans="2:13">
      <c r="C32" s="11"/>
    </row>
    <row r="33" spans="2:4">
      <c r="C33" s="11"/>
    </row>
    <row r="34" spans="2:4">
      <c r="B34" s="17"/>
      <c r="C34" s="10"/>
      <c r="D34" s="17"/>
    </row>
    <row r="35" spans="2:4">
      <c r="C35" s="11"/>
    </row>
    <row r="36" spans="2:4">
      <c r="B36" s="59"/>
    </row>
    <row r="37" spans="2:4">
      <c r="B37" s="17"/>
      <c r="C37" s="10"/>
      <c r="D37" s="17"/>
    </row>
    <row r="38" spans="2:4">
      <c r="C38" s="11"/>
    </row>
    <row r="39" spans="2:4">
      <c r="B39" s="11"/>
    </row>
    <row r="40" spans="2:4">
      <c r="C40" s="11"/>
    </row>
    <row r="41" spans="2:4">
      <c r="C41" s="11"/>
    </row>
    <row r="42" spans="2:4">
      <c r="B42" s="11"/>
    </row>
    <row r="43" spans="2:4">
      <c r="B43" s="17"/>
      <c r="C43" s="10"/>
      <c r="D43" s="17"/>
    </row>
    <row r="44" spans="2:4">
      <c r="C44" s="11"/>
    </row>
    <row r="45" spans="2:4">
      <c r="B45" s="17"/>
      <c r="C45" s="10"/>
      <c r="D45" s="17"/>
    </row>
    <row r="46" spans="2:4">
      <c r="B46" s="11"/>
    </row>
    <row r="47" spans="2:4">
      <c r="B47" s="17"/>
      <c r="C47" s="10"/>
      <c r="D47" s="17"/>
    </row>
    <row r="48" spans="2:4">
      <c r="C48" s="11"/>
    </row>
    <row r="49" spans="2:4">
      <c r="C49" s="11"/>
    </row>
    <row r="50" spans="2:4">
      <c r="C50" s="11"/>
    </row>
    <row r="51" spans="2:4">
      <c r="C51" s="11"/>
    </row>
    <row r="52" spans="2:4">
      <c r="B52" s="11"/>
    </row>
    <row r="53" spans="2:4">
      <c r="C53" s="18"/>
    </row>
    <row r="54" spans="2:4">
      <c r="C54" s="58"/>
    </row>
    <row r="55" spans="2:4">
      <c r="C55" s="58"/>
    </row>
    <row r="56" spans="2:4">
      <c r="B56" s="67"/>
    </row>
    <row r="57" spans="2:4">
      <c r="B57" s="10"/>
      <c r="C57" s="17"/>
      <c r="D57" s="17"/>
    </row>
    <row r="58" spans="2:4">
      <c r="C58" s="11"/>
    </row>
    <row r="59" spans="2:4">
      <c r="B59" s="17"/>
      <c r="C59" s="10"/>
      <c r="D59" s="17"/>
    </row>
    <row r="60" spans="2:4">
      <c r="B60" s="17"/>
      <c r="C60" s="10"/>
      <c r="D60" s="17"/>
    </row>
    <row r="61" spans="2:4">
      <c r="C61" s="11"/>
    </row>
    <row r="62" spans="2:4">
      <c r="D62" s="11"/>
    </row>
    <row r="63" spans="2:4">
      <c r="B63" s="11"/>
    </row>
    <row r="64" spans="2:4">
      <c r="C64" s="11"/>
    </row>
    <row r="65" spans="2:4">
      <c r="C65" s="11"/>
    </row>
    <row r="66" spans="2:4">
      <c r="C66" s="11"/>
    </row>
    <row r="67" spans="2:4">
      <c r="B67" s="94"/>
      <c r="C67" s="104"/>
      <c r="D67" s="94"/>
    </row>
    <row r="68" spans="2:4">
      <c r="B68" s="11"/>
    </row>
  </sheetData>
  <mergeCells count="3">
    <mergeCell ref="B5:D5"/>
    <mergeCell ref="I8:K8"/>
    <mergeCell ref="E8:G8"/>
  </mergeCells>
  <hyperlinks>
    <hyperlink ref="B5" location="Início!A1" display="Início" xr:uid="{D82B1891-D562-4651-944C-A29ACA7661D9}"/>
    <hyperlink ref="B5:D5" location="Índice!A1" display="Índice" xr:uid="{450BB976-2FF6-4B62-A3BA-60AA9FF101D5}"/>
    <hyperlink ref="B6" location="Início!A1" display="Início" xr:uid="{644F678E-AB18-45FB-AA18-03B676A388AA}"/>
    <hyperlink ref="B6:D6" location="'Séries Hist. Descontinuadas &gt;&gt;'!A1" display="Séries Descontinuadas" xr:uid="{E83A4B58-0558-4B3B-A845-77970E6F5823}"/>
  </hyperlinks>
  <pageMargins left="0.511811024" right="0.511811024" top="0.78740157499999996" bottom="0.78740157499999996" header="0.31496062000000002" footer="0.31496062000000002"/>
</worksheet>
</file>

<file path=xl/worksheets/sheet2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134FB07-EB8B-40BB-B195-736180615ADE}">
  <sheetPr codeName="Planilha29">
    <tabColor rgb="FFFF0000"/>
  </sheetPr>
  <dimension ref="B2:J26"/>
  <sheetViews>
    <sheetView showGridLines="0" zoomScaleNormal="100" workbookViewId="0"/>
  </sheetViews>
  <sheetFormatPr defaultColWidth="8.58203125" defaultRowHeight="14"/>
  <cols>
    <col min="1" max="1" width="3.83203125" style="606" customWidth="1"/>
    <col min="2" max="2" width="1.83203125" style="8" customWidth="1"/>
    <col min="3" max="3" width="2.5" style="8" customWidth="1"/>
    <col min="4" max="4" width="55.33203125" style="8" customWidth="1"/>
    <col min="5" max="10" width="14.83203125" style="8" customWidth="1"/>
    <col min="11" max="16384" width="8.58203125" style="606"/>
  </cols>
  <sheetData>
    <row r="2" spans="2:10" ht="14.5" thickBot="1">
      <c r="B2" s="301" t="s">
        <v>471</v>
      </c>
      <c r="C2" s="496"/>
      <c r="D2" s="496"/>
      <c r="E2" s="301"/>
      <c r="F2" s="486"/>
      <c r="G2" s="486"/>
      <c r="H2" s="486"/>
      <c r="I2" s="486"/>
      <c r="J2" s="486"/>
    </row>
    <row r="3" spans="2:10" ht="14.5" thickTop="1">
      <c r="C3" s="17"/>
      <c r="D3" s="17"/>
      <c r="E3" s="17"/>
      <c r="F3" s="17"/>
      <c r="G3" s="17"/>
      <c r="H3" s="17"/>
      <c r="I3" s="17"/>
      <c r="J3" s="17"/>
    </row>
    <row r="5" spans="2:10">
      <c r="B5" s="751" t="s">
        <v>32</v>
      </c>
      <c r="C5" s="751"/>
      <c r="D5" s="751"/>
      <c r="E5" s="606"/>
      <c r="F5" s="606"/>
      <c r="G5" s="606"/>
      <c r="H5" s="606"/>
      <c r="I5" s="606"/>
      <c r="J5" s="606"/>
    </row>
    <row r="6" spans="2:10" ht="9.65" customHeight="1">
      <c r="B6" s="497"/>
      <c r="C6" s="497"/>
      <c r="D6" s="497"/>
      <c r="E6" s="255"/>
      <c r="F6" s="255"/>
      <c r="G6" s="255"/>
      <c r="H6" s="255"/>
      <c r="I6" s="255"/>
      <c r="J6" s="255"/>
    </row>
    <row r="7" spans="2:10" ht="5.5" customHeight="1">
      <c r="B7" s="2"/>
      <c r="C7" s="2"/>
      <c r="D7" s="2"/>
      <c r="E7" s="2"/>
      <c r="F7" s="2"/>
      <c r="G7" s="2"/>
      <c r="H7" s="2"/>
      <c r="I7" s="2"/>
      <c r="J7" s="2"/>
    </row>
    <row r="8" spans="2:10" ht="14.5" customHeight="1">
      <c r="B8" s="257"/>
      <c r="C8" s="257"/>
      <c r="D8" s="257"/>
      <c r="E8" s="258" t="s">
        <v>472</v>
      </c>
      <c r="F8" s="258" t="s">
        <v>473</v>
      </c>
      <c r="G8" s="258" t="s">
        <v>474</v>
      </c>
      <c r="H8" s="258" t="s">
        <v>475</v>
      </c>
      <c r="I8" s="258" t="s">
        <v>85</v>
      </c>
      <c r="J8" s="258" t="s">
        <v>1054</v>
      </c>
    </row>
    <row r="9" spans="2:10" ht="14.5" customHeight="1">
      <c r="B9" s="2"/>
      <c r="C9" s="2"/>
      <c r="D9" s="2"/>
      <c r="E9" s="2"/>
      <c r="F9" s="2"/>
      <c r="G9" s="2"/>
      <c r="H9" s="2"/>
      <c r="I9" s="2"/>
      <c r="J9" s="2"/>
    </row>
    <row r="10" spans="2:10" ht="14.5" customHeight="1">
      <c r="B10" s="19" t="s">
        <v>476</v>
      </c>
      <c r="C10" s="29"/>
      <c r="D10" s="29"/>
      <c r="E10" s="516">
        <v>1500</v>
      </c>
      <c r="F10" s="516">
        <v>1500</v>
      </c>
      <c r="G10" s="516">
        <v>1500</v>
      </c>
      <c r="H10" s="516">
        <v>1300</v>
      </c>
      <c r="I10" s="516">
        <v>1500</v>
      </c>
      <c r="J10" s="516">
        <v>1500</v>
      </c>
    </row>
    <row r="11" spans="2:10" ht="14.5" customHeight="1">
      <c r="B11" s="30"/>
      <c r="C11" s="514" t="s">
        <v>477</v>
      </c>
      <c r="D11" s="31"/>
      <c r="E11" s="624"/>
      <c r="F11" s="624"/>
      <c r="G11" s="624"/>
      <c r="H11" s="624"/>
      <c r="I11" s="624"/>
      <c r="J11" s="624"/>
    </row>
    <row r="12" spans="2:10" ht="14.5" customHeight="1">
      <c r="B12" s="30"/>
      <c r="C12" s="30" t="s">
        <v>478</v>
      </c>
      <c r="D12" s="31"/>
      <c r="E12" s="515">
        <v>163.06</v>
      </c>
      <c r="F12" s="515">
        <v>162.88</v>
      </c>
      <c r="G12" s="515">
        <v>162.91999999999999</v>
      </c>
      <c r="H12" s="515">
        <v>141.18</v>
      </c>
      <c r="I12" s="515">
        <v>162.91999999999999</v>
      </c>
      <c r="J12" s="515">
        <v>162.68</v>
      </c>
    </row>
    <row r="13" spans="2:10" ht="14.5" customHeight="1">
      <c r="B13" s="30"/>
      <c r="C13" s="30" t="s">
        <v>479</v>
      </c>
      <c r="D13" s="31"/>
      <c r="E13" s="515">
        <v>179.37</v>
      </c>
      <c r="F13" s="515">
        <v>179.16</v>
      </c>
      <c r="G13" s="515">
        <v>179.21</v>
      </c>
      <c r="H13" s="515">
        <v>155.30000000000001</v>
      </c>
      <c r="I13" s="515">
        <v>179.22</v>
      </c>
      <c r="J13" s="515">
        <v>178.95</v>
      </c>
    </row>
    <row r="14" spans="2:10" ht="14.5" customHeight="1">
      <c r="B14" s="30"/>
      <c r="C14" s="30" t="s">
        <v>480</v>
      </c>
      <c r="D14" s="32"/>
      <c r="E14" s="515">
        <f>E12+E13</f>
        <v>342.43</v>
      </c>
      <c r="F14" s="515">
        <f t="shared" ref="F14:J14" si="0">F12+F13</f>
        <v>342.03999999999996</v>
      </c>
      <c r="G14" s="515">
        <f t="shared" si="0"/>
        <v>342.13</v>
      </c>
      <c r="H14" s="515">
        <f t="shared" si="0"/>
        <v>296.48</v>
      </c>
      <c r="I14" s="515">
        <v>342.14</v>
      </c>
      <c r="J14" s="515">
        <f t="shared" si="0"/>
        <v>341.63</v>
      </c>
    </row>
    <row r="15" spans="2:10" ht="9.65" customHeight="1">
      <c r="B15" s="30"/>
      <c r="C15" s="30"/>
      <c r="D15" s="32"/>
      <c r="E15" s="515"/>
      <c r="F15" s="515"/>
      <c r="G15" s="515"/>
      <c r="H15" s="515"/>
      <c r="I15" s="515"/>
      <c r="J15" s="515"/>
    </row>
    <row r="16" spans="2:10" ht="14.5" customHeight="1">
      <c r="B16" s="19" t="s">
        <v>481</v>
      </c>
      <c r="C16" s="29"/>
      <c r="D16" s="32"/>
      <c r="E16" s="516">
        <v>0</v>
      </c>
      <c r="F16" s="516">
        <v>0</v>
      </c>
      <c r="G16" s="516">
        <v>0</v>
      </c>
      <c r="H16" s="516">
        <v>200</v>
      </c>
      <c r="I16" s="516">
        <v>0</v>
      </c>
      <c r="J16" s="516">
        <v>0</v>
      </c>
    </row>
    <row r="17" spans="2:10" ht="14.5" customHeight="1">
      <c r="B17" s="19"/>
      <c r="C17" s="514" t="s">
        <v>482</v>
      </c>
      <c r="D17" s="32"/>
      <c r="E17" s="515"/>
      <c r="F17" s="515"/>
      <c r="G17" s="515"/>
      <c r="H17" s="515"/>
      <c r="I17" s="515"/>
      <c r="J17" s="515"/>
    </row>
    <row r="18" spans="2:10" ht="14.5" customHeight="1">
      <c r="B18" s="33"/>
      <c r="C18" s="30" t="s">
        <v>478</v>
      </c>
      <c r="D18" s="32"/>
      <c r="E18" s="515">
        <v>0</v>
      </c>
      <c r="F18" s="515">
        <v>0</v>
      </c>
      <c r="G18" s="515">
        <v>0</v>
      </c>
      <c r="H18" s="515">
        <v>25.55</v>
      </c>
      <c r="I18" s="515">
        <v>0</v>
      </c>
      <c r="J18" s="515">
        <v>0</v>
      </c>
    </row>
    <row r="19" spans="2:10" ht="14.5" customHeight="1">
      <c r="B19" s="30"/>
      <c r="C19" s="30" t="s">
        <v>479</v>
      </c>
      <c r="D19" s="31"/>
      <c r="E19" s="515">
        <v>0</v>
      </c>
      <c r="F19" s="515">
        <v>0</v>
      </c>
      <c r="G19" s="515">
        <v>0</v>
      </c>
      <c r="H19" s="515">
        <v>28.11</v>
      </c>
      <c r="I19" s="515">
        <v>0</v>
      </c>
      <c r="J19" s="515">
        <v>0</v>
      </c>
    </row>
    <row r="20" spans="2:10" ht="14.5" customHeight="1">
      <c r="B20" s="30"/>
      <c r="C20" s="30" t="s">
        <v>480</v>
      </c>
      <c r="D20" s="31"/>
      <c r="E20" s="515">
        <v>0</v>
      </c>
      <c r="F20" s="515">
        <v>0</v>
      </c>
      <c r="G20" s="515">
        <v>0</v>
      </c>
      <c r="H20" s="515">
        <f>H18+H19</f>
        <v>53.66</v>
      </c>
      <c r="I20" s="515">
        <v>0</v>
      </c>
      <c r="J20" s="515">
        <f>J18+J19</f>
        <v>0</v>
      </c>
    </row>
    <row r="21" spans="2:10" ht="14.5" customHeight="1">
      <c r="D21" s="29"/>
      <c r="E21" s="487"/>
      <c r="F21" s="487"/>
      <c r="G21" s="487"/>
      <c r="H21" s="487"/>
      <c r="I21" s="487"/>
      <c r="J21" s="487"/>
    </row>
    <row r="22" spans="2:10" ht="14.5" customHeight="1">
      <c r="B22" s="19" t="s">
        <v>483</v>
      </c>
      <c r="C22" s="29"/>
      <c r="D22" s="34"/>
      <c r="E22" s="516">
        <f>E10+E16</f>
        <v>1500</v>
      </c>
      <c r="F22" s="516">
        <f t="shared" ref="F22:J22" si="1">F10+F16</f>
        <v>1500</v>
      </c>
      <c r="G22" s="516">
        <f t="shared" si="1"/>
        <v>1500</v>
      </c>
      <c r="H22" s="516">
        <f t="shared" si="1"/>
        <v>1500</v>
      </c>
      <c r="I22" s="516">
        <v>1500</v>
      </c>
      <c r="J22" s="516">
        <f t="shared" si="1"/>
        <v>1500</v>
      </c>
    </row>
    <row r="23" spans="2:10" ht="14.5" customHeight="1">
      <c r="B23" s="19"/>
      <c r="C23" s="514" t="s">
        <v>482</v>
      </c>
      <c r="D23" s="31"/>
      <c r="E23" s="624"/>
      <c r="F23" s="624"/>
      <c r="G23" s="624"/>
      <c r="H23" s="624"/>
      <c r="I23" s="624"/>
      <c r="J23" s="624"/>
    </row>
    <row r="24" spans="2:10" ht="14.5" customHeight="1">
      <c r="B24" s="33"/>
      <c r="C24" s="30" t="s">
        <v>478</v>
      </c>
      <c r="D24" s="31"/>
      <c r="E24" s="515">
        <f>E12+E18</f>
        <v>163.06</v>
      </c>
      <c r="F24" s="515">
        <f t="shared" ref="F24:H24" si="2">F12+F18</f>
        <v>162.88</v>
      </c>
      <c r="G24" s="515">
        <f t="shared" si="2"/>
        <v>162.91999999999999</v>
      </c>
      <c r="H24" s="515">
        <f t="shared" si="2"/>
        <v>166.73000000000002</v>
      </c>
      <c r="I24" s="515">
        <v>162.91999999999999</v>
      </c>
      <c r="J24" s="515">
        <f t="shared" ref="J24" si="3">J12+J18</f>
        <v>162.68</v>
      </c>
    </row>
    <row r="25" spans="2:10" ht="14.5" customHeight="1">
      <c r="B25" s="30"/>
      <c r="C25" s="30" t="s">
        <v>479</v>
      </c>
      <c r="D25" s="31"/>
      <c r="E25" s="515">
        <f t="shared" ref="E25:H25" si="4">E13+E19</f>
        <v>179.37</v>
      </c>
      <c r="F25" s="515">
        <f t="shared" si="4"/>
        <v>179.16</v>
      </c>
      <c r="G25" s="515">
        <f t="shared" si="4"/>
        <v>179.21</v>
      </c>
      <c r="H25" s="515">
        <f t="shared" si="4"/>
        <v>183.41000000000003</v>
      </c>
      <c r="I25" s="515">
        <v>179.22</v>
      </c>
      <c r="J25" s="515">
        <f t="shared" ref="J25" si="5">J13+J19</f>
        <v>178.95</v>
      </c>
    </row>
    <row r="26" spans="2:10" ht="14.5" customHeight="1">
      <c r="B26" s="30"/>
      <c r="C26" s="30" t="s">
        <v>480</v>
      </c>
      <c r="D26" s="31"/>
      <c r="E26" s="515">
        <f>E24+E25</f>
        <v>342.43</v>
      </c>
      <c r="F26" s="515">
        <f t="shared" ref="F26" si="6">F24+F25</f>
        <v>342.03999999999996</v>
      </c>
      <c r="G26" s="515">
        <f t="shared" ref="G26" si="7">G24+G25</f>
        <v>342.13</v>
      </c>
      <c r="H26" s="515">
        <f t="shared" ref="H26:J26" si="8">H24+H25</f>
        <v>350.14000000000004</v>
      </c>
      <c r="I26" s="515">
        <v>342.14</v>
      </c>
      <c r="J26" s="515">
        <f t="shared" si="8"/>
        <v>341.63</v>
      </c>
    </row>
  </sheetData>
  <mergeCells count="1">
    <mergeCell ref="B5:D5"/>
  </mergeCells>
  <phoneticPr fontId="54" type="noConversion"/>
  <hyperlinks>
    <hyperlink ref="B5" location="Início!A1" display="Início" xr:uid="{D5063B3A-B8A5-491B-8BDF-1DD999FC22DE}"/>
    <hyperlink ref="B5:D5" location="Índice!A1" display="Índice" xr:uid="{1C1C8123-D21E-41E0-A40A-E712B42757E8}"/>
  </hyperlinks>
  <pageMargins left="0.511811024" right="0.511811024" top="0.78740157499999996" bottom="0.78740157499999996" header="0.31496062000000002" footer="0.31496062000000002"/>
  <ignoredErrors>
    <ignoredError sqref="E14:H14 H20 E22:H22 E26:H26 E24:H25 J14 J17 J11 J20:J26" unlockedFormula="1"/>
  </ignoredErrors>
</worksheet>
</file>

<file path=xl/worksheets/sheet2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ECC77C1-75CC-4C27-AF88-8708ECBE298F}">
  <sheetPr codeName="Planilha30">
    <tabColor rgb="FF4E94B7"/>
  </sheetPr>
  <dimension ref="B2:G49"/>
  <sheetViews>
    <sheetView showGridLines="0" zoomScaleNormal="100" workbookViewId="0"/>
  </sheetViews>
  <sheetFormatPr defaultRowHeight="18"/>
  <cols>
    <col min="1" max="1" width="2.33203125" customWidth="1"/>
    <col min="2" max="2" width="1.83203125" style="8" customWidth="1"/>
    <col min="3" max="3" width="2.5" style="8" customWidth="1"/>
    <col min="4" max="4" width="69.08203125" style="8" customWidth="1"/>
    <col min="5" max="6" width="14.83203125" style="8" customWidth="1"/>
  </cols>
  <sheetData>
    <row r="2" spans="2:6" ht="18.5" thickBot="1">
      <c r="B2" s="301" t="s">
        <v>1058</v>
      </c>
      <c r="C2" s="496"/>
      <c r="D2" s="496"/>
      <c r="E2" s="301"/>
      <c r="F2" s="301"/>
    </row>
    <row r="3" spans="2:6" ht="18.5" thickTop="1">
      <c r="B3" s="8" t="s">
        <v>31</v>
      </c>
      <c r="C3" s="17"/>
      <c r="D3" s="17"/>
      <c r="E3" s="17"/>
      <c r="F3" s="17"/>
    </row>
    <row r="5" spans="2:6">
      <c r="B5" s="751" t="s">
        <v>32</v>
      </c>
      <c r="C5" s="751"/>
      <c r="D5" s="751"/>
      <c r="E5"/>
      <c r="F5"/>
    </row>
    <row r="6" spans="2:6" ht="9.65" customHeight="1">
      <c r="B6" s="497"/>
      <c r="C6" s="497"/>
      <c r="D6" s="497"/>
      <c r="E6" s="255"/>
      <c r="F6" s="255"/>
    </row>
    <row r="7" spans="2:6" ht="5.5" customHeight="1">
      <c r="B7" s="2"/>
      <c r="C7" s="2"/>
      <c r="D7" s="2"/>
      <c r="E7" s="2"/>
      <c r="F7" s="2"/>
    </row>
    <row r="8" spans="2:6" ht="26">
      <c r="B8" s="257"/>
      <c r="C8" s="257"/>
      <c r="D8" s="257"/>
      <c r="E8" s="694" t="s">
        <v>1059</v>
      </c>
      <c r="F8" s="694" t="s">
        <v>1178</v>
      </c>
    </row>
    <row r="9" spans="2:6">
      <c r="B9" s="2"/>
      <c r="C9" s="2"/>
      <c r="D9" s="2"/>
      <c r="E9" s="2"/>
      <c r="F9" s="2"/>
    </row>
    <row r="10" spans="2:6">
      <c r="B10" s="398" t="s">
        <v>1060</v>
      </c>
      <c r="C10" s="646"/>
      <c r="D10" s="646"/>
      <c r="E10" s="521">
        <v>38750.552000000003</v>
      </c>
      <c r="F10" s="521">
        <v>40645.279000000002</v>
      </c>
    </row>
    <row r="11" spans="2:6">
      <c r="B11" s="403" t="s">
        <v>1061</v>
      </c>
      <c r="C11" s="403"/>
      <c r="D11" s="636"/>
      <c r="E11" s="521">
        <v>-23924.821</v>
      </c>
      <c r="F11" s="521">
        <v>-25710.423999999999</v>
      </c>
    </row>
    <row r="12" spans="2:6">
      <c r="B12" s="542" t="s">
        <v>1062</v>
      </c>
      <c r="C12" s="542"/>
      <c r="D12" s="507"/>
      <c r="E12" s="547">
        <v>14825.731</v>
      </c>
      <c r="F12" s="547">
        <v>14934.855</v>
      </c>
    </row>
    <row r="13" spans="2:6">
      <c r="B13" s="403" t="s">
        <v>1063</v>
      </c>
      <c r="C13" s="403"/>
      <c r="D13" s="403"/>
      <c r="E13" s="521">
        <v>27.007000000000001</v>
      </c>
      <c r="F13" s="521">
        <v>19.381</v>
      </c>
    </row>
    <row r="14" spans="2:6">
      <c r="B14" s="403" t="s">
        <v>1064</v>
      </c>
      <c r="C14" s="403"/>
      <c r="D14" s="403"/>
      <c r="E14" s="521">
        <v>86.614999999999995</v>
      </c>
      <c r="F14" s="521">
        <v>114.80800000000001</v>
      </c>
    </row>
    <row r="15" spans="2:6">
      <c r="B15" s="403" t="s">
        <v>1065</v>
      </c>
      <c r="C15" s="403"/>
      <c r="D15" s="403"/>
      <c r="E15" s="521">
        <v>6061.1080000000002</v>
      </c>
      <c r="F15" s="521">
        <v>6130.35</v>
      </c>
    </row>
    <row r="16" spans="2:6">
      <c r="B16" s="403" t="s">
        <v>1066</v>
      </c>
      <c r="C16" s="403"/>
      <c r="D16" s="636"/>
      <c r="E16" s="521">
        <v>-1848.8440000000001</v>
      </c>
      <c r="F16" s="521">
        <v>-1936.6990000000001</v>
      </c>
    </row>
    <row r="17" spans="2:7">
      <c r="B17" s="403" t="s">
        <v>1067</v>
      </c>
      <c r="C17" s="636"/>
      <c r="D17" s="636"/>
      <c r="E17" s="521">
        <v>2495.9160000000002</v>
      </c>
      <c r="F17" s="521">
        <v>1291.4970000000001</v>
      </c>
    </row>
    <row r="18" spans="2:7">
      <c r="B18" s="66"/>
      <c r="C18" s="398" t="s">
        <v>1068</v>
      </c>
      <c r="D18" s="504"/>
      <c r="E18" s="521">
        <v>3412.9920000000002</v>
      </c>
      <c r="F18" s="521">
        <v>1650.3910000000001</v>
      </c>
    </row>
    <row r="19" spans="2:7">
      <c r="B19" s="66"/>
      <c r="C19" s="404" t="s">
        <v>1069</v>
      </c>
      <c r="D19" s="632"/>
      <c r="E19" s="521">
        <v>25.135999999999999</v>
      </c>
      <c r="F19" s="521">
        <v>-116.736</v>
      </c>
    </row>
    <row r="20" spans="2:7">
      <c r="B20" s="66"/>
      <c r="C20" s="403" t="s">
        <v>108</v>
      </c>
      <c r="D20" s="636"/>
      <c r="E20" s="521">
        <v>-942.21199999999999</v>
      </c>
      <c r="F20" s="521">
        <v>-242.15799999999999</v>
      </c>
    </row>
    <row r="21" spans="2:7">
      <c r="B21" s="403" t="s">
        <v>1070</v>
      </c>
      <c r="C21" s="403"/>
      <c r="D21" s="636"/>
      <c r="E21" s="521">
        <v>-2278.6179999999999</v>
      </c>
      <c r="F21" s="521">
        <v>-1458.213</v>
      </c>
    </row>
    <row r="22" spans="2:7">
      <c r="B22" s="403" t="s">
        <v>1071</v>
      </c>
      <c r="C22" s="403"/>
      <c r="D22" s="636"/>
      <c r="E22" s="521">
        <v>-197.86199999999999</v>
      </c>
      <c r="F22" s="521">
        <v>-110.797</v>
      </c>
    </row>
    <row r="23" spans="2:7" s="698" customFormat="1">
      <c r="B23" s="696" t="s">
        <v>1072</v>
      </c>
      <c r="C23" s="696"/>
      <c r="D23" s="541"/>
      <c r="E23" s="697">
        <v>19171.053</v>
      </c>
      <c r="F23" s="697">
        <v>18985.182000000001</v>
      </c>
    </row>
    <row r="24" spans="2:7">
      <c r="B24" s="398" t="s">
        <v>1073</v>
      </c>
      <c r="C24" s="636"/>
      <c r="D24" s="507"/>
      <c r="E24" s="521">
        <v>-5245.1049999999996</v>
      </c>
      <c r="F24" s="521">
        <v>-5233.4309999999996</v>
      </c>
    </row>
    <row r="25" spans="2:7">
      <c r="B25" s="66"/>
      <c r="C25" s="398" t="s">
        <v>1074</v>
      </c>
      <c r="D25" s="504"/>
      <c r="E25" s="521">
        <v>-3012.355</v>
      </c>
      <c r="F25" s="521">
        <v>-2935.7939999999999</v>
      </c>
    </row>
    <row r="26" spans="2:7">
      <c r="B26" s="66"/>
      <c r="C26" s="398" t="s">
        <v>1075</v>
      </c>
      <c r="D26" s="504"/>
      <c r="E26" s="521">
        <v>-2232.75</v>
      </c>
      <c r="F26" s="521">
        <v>-2297.6370000000002</v>
      </c>
    </row>
    <row r="27" spans="2:7">
      <c r="B27" s="398" t="s">
        <v>1076</v>
      </c>
      <c r="C27" s="699"/>
      <c r="D27" s="646"/>
      <c r="E27" s="521">
        <v>-703.33500000000004</v>
      </c>
      <c r="F27" s="521">
        <v>-621.31799999999998</v>
      </c>
    </row>
    <row r="28" spans="2:7">
      <c r="B28" s="66"/>
      <c r="C28" s="401" t="s">
        <v>1077</v>
      </c>
      <c r="D28" s="401"/>
      <c r="E28" s="521">
        <v>-330.88600000000002</v>
      </c>
      <c r="F28" s="521">
        <v>-246.19800000000001</v>
      </c>
    </row>
    <row r="29" spans="2:7">
      <c r="B29" s="66"/>
      <c r="C29" s="401" t="s">
        <v>1078</v>
      </c>
      <c r="D29" s="401"/>
      <c r="E29" s="521">
        <v>-372.44900000000001</v>
      </c>
      <c r="F29" s="521">
        <v>-375.12</v>
      </c>
    </row>
    <row r="30" spans="2:7">
      <c r="B30" s="401" t="s">
        <v>1079</v>
      </c>
      <c r="C30" s="401"/>
      <c r="D30" s="401"/>
      <c r="E30" s="521">
        <v>-1294.3969999999999</v>
      </c>
      <c r="F30" s="521">
        <v>-987.48400000000004</v>
      </c>
    </row>
    <row r="31" spans="2:7">
      <c r="B31" s="401" t="s">
        <v>1080</v>
      </c>
      <c r="C31" s="401"/>
      <c r="D31" s="401"/>
      <c r="E31" s="521">
        <v>-7264.6109999999999</v>
      </c>
      <c r="F31" s="521">
        <v>-10123.547</v>
      </c>
      <c r="G31" s="695"/>
    </row>
    <row r="32" spans="2:7">
      <c r="B32" s="66"/>
      <c r="C32" s="401" t="s">
        <v>1081</v>
      </c>
      <c r="D32" s="401"/>
      <c r="E32" s="521">
        <v>-7264.6109999999999</v>
      </c>
      <c r="F32" s="521">
        <v>-10123.547</v>
      </c>
    </row>
    <row r="33" spans="2:7">
      <c r="B33" s="401" t="s">
        <v>1082</v>
      </c>
      <c r="C33" s="699"/>
      <c r="D33" s="401"/>
      <c r="E33" s="521">
        <v>-91.126999999999995</v>
      </c>
      <c r="F33" s="521">
        <v>-86.834999999999994</v>
      </c>
    </row>
    <row r="34" spans="2:7">
      <c r="B34" s="66"/>
      <c r="C34" s="398" t="s">
        <v>1186</v>
      </c>
      <c r="D34" s="401"/>
      <c r="E34" s="521">
        <v>0</v>
      </c>
      <c r="F34" s="521">
        <v>-18.233000000000001</v>
      </c>
    </row>
    <row r="35" spans="2:7">
      <c r="B35" s="66"/>
      <c r="C35" s="398" t="s">
        <v>1083</v>
      </c>
      <c r="D35" s="401"/>
      <c r="E35" s="521">
        <v>-91.12700000000001</v>
      </c>
      <c r="F35" s="521">
        <v>-68.602000000000004</v>
      </c>
      <c r="G35" s="695"/>
    </row>
    <row r="36" spans="2:7">
      <c r="B36" s="401" t="s">
        <v>1084</v>
      </c>
      <c r="C36" s="401"/>
      <c r="D36" s="401"/>
      <c r="E36" s="521">
        <v>11.351000000000001</v>
      </c>
      <c r="F36" s="521">
        <v>28.913</v>
      </c>
    </row>
    <row r="37" spans="2:7" ht="28.5" customHeight="1">
      <c r="B37" s="767" t="s">
        <v>1085</v>
      </c>
      <c r="C37" s="767"/>
      <c r="D37" s="767"/>
      <c r="E37" s="527">
        <v>36.037999999999997</v>
      </c>
      <c r="F37" s="527">
        <v>23.448</v>
      </c>
    </row>
    <row r="38" spans="2:7">
      <c r="B38" s="399" t="s">
        <v>1086</v>
      </c>
      <c r="C38" s="543"/>
      <c r="D38" s="543"/>
      <c r="E38" s="700">
        <v>4619.8670000000002</v>
      </c>
      <c r="F38" s="700">
        <v>1984.9280000000001</v>
      </c>
    </row>
    <row r="39" spans="2:7">
      <c r="B39" s="398" t="s">
        <v>1087</v>
      </c>
      <c r="C39" s="646"/>
      <c r="D39" s="646"/>
      <c r="E39" s="527">
        <v>-1468.2840000000001</v>
      </c>
      <c r="F39" s="527">
        <v>3.004</v>
      </c>
    </row>
    <row r="40" spans="2:7">
      <c r="B40" s="399" t="s">
        <v>1088</v>
      </c>
      <c r="C40" s="543"/>
      <c r="D40" s="543"/>
      <c r="E40" s="700">
        <v>3151.5830000000001</v>
      </c>
      <c r="F40" s="700">
        <v>1987.932</v>
      </c>
    </row>
    <row r="41" spans="2:7">
      <c r="B41" s="619" t="s">
        <v>1089</v>
      </c>
      <c r="C41" s="701"/>
      <c r="D41" s="544"/>
      <c r="E41" s="527">
        <v>3108.8</v>
      </c>
      <c r="F41" s="527">
        <v>1928.066</v>
      </c>
    </row>
    <row r="42" spans="2:7">
      <c r="B42" s="619" t="s">
        <v>1090</v>
      </c>
      <c r="C42" s="443"/>
      <c r="D42" s="701"/>
      <c r="E42" s="527">
        <v>42.783000000000001</v>
      </c>
      <c r="F42" s="527">
        <v>59.866</v>
      </c>
    </row>
    <row r="43" spans="2:7">
      <c r="B43" s="19"/>
      <c r="C43" s="18"/>
      <c r="D43" s="39"/>
      <c r="E43" s="489"/>
      <c r="F43" s="489"/>
    </row>
    <row r="44" spans="2:7">
      <c r="B44" s="38"/>
      <c r="C44" s="18"/>
      <c r="D44" s="38"/>
      <c r="E44" s="491"/>
      <c r="F44" s="491"/>
    </row>
    <row r="45" spans="2:7">
      <c r="B45" s="18"/>
      <c r="C45" s="18"/>
      <c r="D45" s="39"/>
      <c r="E45" s="489"/>
      <c r="F45" s="489"/>
    </row>
    <row r="46" spans="2:7">
      <c r="B46" s="19"/>
      <c r="C46" s="18"/>
      <c r="D46" s="39"/>
      <c r="E46" s="489"/>
      <c r="F46" s="489"/>
    </row>
    <row r="47" spans="2:7">
      <c r="C47" s="39"/>
      <c r="D47" s="39"/>
      <c r="E47" s="489"/>
      <c r="F47" s="489"/>
    </row>
    <row r="48" spans="2:7">
      <c r="B48" s="19"/>
      <c r="C48" s="29"/>
      <c r="D48" s="29"/>
      <c r="E48" s="487"/>
      <c r="F48" s="487"/>
    </row>
    <row r="49" spans="2:6">
      <c r="B49" s="18"/>
      <c r="D49" s="18"/>
      <c r="E49" s="492"/>
      <c r="F49" s="492"/>
    </row>
  </sheetData>
  <mergeCells count="2">
    <mergeCell ref="B5:D5"/>
    <mergeCell ref="B37:D37"/>
  </mergeCells>
  <hyperlinks>
    <hyperlink ref="B5" location="Início!A1" display="Início" xr:uid="{39ED991D-430F-4BBD-9DBF-A72A599EDF22}"/>
    <hyperlink ref="B5:D5" location="Índice!A1" display="Índice" xr:uid="{7C965F2F-2E72-429F-9CA5-917B3EE4C017}"/>
  </hyperlinks>
  <pageMargins left="0.511811024" right="0.511811024" top="0.78740157499999996" bottom="0.78740157499999996" header="0.31496062000000002" footer="0.31496062000000002"/>
</worksheet>
</file>

<file path=xl/worksheets/sheet2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DB74EF-52E8-422D-921C-0FE9962F4164}">
  <sheetPr codeName="Planilha31">
    <tabColor rgb="FF4E94B7"/>
  </sheetPr>
  <dimension ref="B1:F38"/>
  <sheetViews>
    <sheetView showGridLines="0" zoomScaleNormal="100" workbookViewId="0"/>
  </sheetViews>
  <sheetFormatPr defaultRowHeight="18"/>
  <cols>
    <col min="1" max="1" width="2.33203125" customWidth="1"/>
    <col min="2" max="3" width="2.5" style="58" customWidth="1"/>
    <col min="4" max="4" width="70.5" style="58" customWidth="1"/>
    <col min="5" max="6" width="10.83203125" style="58" customWidth="1"/>
  </cols>
  <sheetData>
    <row r="1" spans="2:6">
      <c r="B1" s="8"/>
      <c r="C1" s="8"/>
      <c r="D1" s="8"/>
      <c r="E1" s="8"/>
      <c r="F1" s="8"/>
    </row>
    <row r="2" spans="2:6" ht="18.5" thickBot="1">
      <c r="B2" s="301" t="s">
        <v>1091</v>
      </c>
      <c r="C2" s="496"/>
      <c r="D2" s="496"/>
      <c r="E2" s="301"/>
      <c r="F2" s="301"/>
    </row>
    <row r="3" spans="2:6" ht="18.5" thickTop="1">
      <c r="B3" s="8" t="s">
        <v>1092</v>
      </c>
      <c r="C3" s="17"/>
      <c r="D3" s="17"/>
      <c r="E3" s="17"/>
      <c r="F3" s="17"/>
    </row>
    <row r="4" spans="2:6">
      <c r="B4" s="8"/>
      <c r="C4" s="8"/>
      <c r="D4" s="8"/>
      <c r="E4" s="8"/>
      <c r="F4" s="8"/>
    </row>
    <row r="5" spans="2:6">
      <c r="B5" s="751" t="s">
        <v>32</v>
      </c>
      <c r="C5" s="751"/>
      <c r="D5" s="751"/>
      <c r="E5"/>
      <c r="F5"/>
    </row>
    <row r="6" spans="2:6" ht="9.65" customHeight="1">
      <c r="B6" s="497"/>
      <c r="C6" s="497"/>
      <c r="D6" s="497"/>
      <c r="E6" s="255"/>
      <c r="F6" s="255"/>
    </row>
    <row r="7" spans="2:6" ht="5.5" customHeight="1">
      <c r="B7" s="2"/>
      <c r="C7" s="2"/>
      <c r="D7" s="2"/>
      <c r="E7" s="2"/>
      <c r="F7" s="2"/>
    </row>
    <row r="8" spans="2:6" ht="26">
      <c r="B8" s="263"/>
      <c r="C8" s="263"/>
      <c r="D8" s="263"/>
      <c r="E8" s="450" t="s">
        <v>1059</v>
      </c>
      <c r="F8" s="450" t="s">
        <v>1178</v>
      </c>
    </row>
    <row r="9" spans="2:6">
      <c r="B9" s="63"/>
      <c r="C9" s="449"/>
    </row>
    <row r="10" spans="2:6">
      <c r="B10" s="382" t="s">
        <v>1088</v>
      </c>
      <c r="C10" s="702"/>
      <c r="D10" s="382"/>
      <c r="E10" s="703">
        <v>3151.5830000000001</v>
      </c>
      <c r="F10" s="703">
        <v>1987.932</v>
      </c>
    </row>
    <row r="11" spans="2:6">
      <c r="B11" s="63"/>
    </row>
    <row r="12" spans="2:6" ht="24.65" customHeight="1">
      <c r="B12" s="768" t="s">
        <v>343</v>
      </c>
      <c r="C12" s="768"/>
      <c r="D12" s="768"/>
      <c r="E12" s="467">
        <v>-68.248000000000005</v>
      </c>
      <c r="F12" s="466">
        <v>1113.8109999999999</v>
      </c>
    </row>
    <row r="13" spans="2:6" ht="12.65" customHeight="1">
      <c r="B13" s="704"/>
      <c r="C13" s="704"/>
      <c r="D13" s="704"/>
      <c r="E13" s="467"/>
      <c r="F13" s="466"/>
    </row>
    <row r="14" spans="2:6">
      <c r="B14" s="705" t="s">
        <v>1093</v>
      </c>
      <c r="C14" s="498"/>
      <c r="D14" s="498"/>
      <c r="E14" s="467">
        <v>-34.031999999999996</v>
      </c>
      <c r="F14" s="466">
        <v>1429.1559999999999</v>
      </c>
    </row>
    <row r="15" spans="2:6">
      <c r="B15" s="706"/>
      <c r="C15" s="495" t="s">
        <v>1093</v>
      </c>
      <c r="E15" s="465">
        <v>278.76100000000002</v>
      </c>
      <c r="F15" s="464">
        <v>2493.6680000000001</v>
      </c>
    </row>
    <row r="16" spans="2:6">
      <c r="B16" s="706"/>
      <c r="C16" s="63" t="s">
        <v>345</v>
      </c>
      <c r="E16" s="465">
        <v>-312.79300000000001</v>
      </c>
      <c r="F16" s="464">
        <v>-1064.5119999999999</v>
      </c>
    </row>
    <row r="17" spans="2:6" ht="12.65" customHeight="1">
      <c r="B17" s="448"/>
      <c r="C17" s="448"/>
    </row>
    <row r="18" spans="2:6">
      <c r="B18" s="705" t="s">
        <v>1094</v>
      </c>
      <c r="C18" s="498"/>
      <c r="D18" s="498"/>
      <c r="E18" s="467">
        <v>-34.213999999999999</v>
      </c>
      <c r="F18" s="466">
        <v>-315.34500000000003</v>
      </c>
    </row>
    <row r="19" spans="2:6">
      <c r="C19" s="707" t="s">
        <v>1095</v>
      </c>
      <c r="E19" s="465">
        <v>-65.239000000000004</v>
      </c>
      <c r="F19" s="464">
        <v>-601.31600000000003</v>
      </c>
    </row>
    <row r="20" spans="2:6">
      <c r="C20" s="63" t="s">
        <v>345</v>
      </c>
      <c r="E20" s="465">
        <v>31.024999999999999</v>
      </c>
      <c r="F20" s="464">
        <v>285.971</v>
      </c>
    </row>
    <row r="21" spans="2:6" ht="12.65" customHeight="1">
      <c r="B21" s="62"/>
    </row>
    <row r="22" spans="2:6">
      <c r="B22" s="62" t="s">
        <v>347</v>
      </c>
      <c r="E22" s="467">
        <v>1151.153</v>
      </c>
      <c r="F22" s="466">
        <v>-247.096</v>
      </c>
    </row>
    <row r="23" spans="2:6" ht="12.65" customHeight="1">
      <c r="B23" s="62"/>
      <c r="E23" s="467"/>
      <c r="F23" s="466"/>
    </row>
    <row r="24" spans="2:6" s="698" customFormat="1">
      <c r="B24" s="705" t="s">
        <v>1096</v>
      </c>
      <c r="C24" s="705"/>
      <c r="D24" s="498"/>
      <c r="E24" s="467">
        <v>1170.8579999999999</v>
      </c>
      <c r="F24" s="466">
        <v>-276.529</v>
      </c>
    </row>
    <row r="25" spans="2:6">
      <c r="B25" s="706"/>
      <c r="C25" s="63" t="s">
        <v>1096</v>
      </c>
      <c r="E25" s="465">
        <v>2164.7779999999998</v>
      </c>
      <c r="F25" s="464">
        <v>-497.80500000000001</v>
      </c>
    </row>
    <row r="26" spans="2:6">
      <c r="B26" s="706"/>
      <c r="C26" s="63" t="s">
        <v>345</v>
      </c>
      <c r="E26" s="465">
        <v>-993.92</v>
      </c>
      <c r="F26" s="464">
        <v>221.27600000000001</v>
      </c>
    </row>
    <row r="27" spans="2:6" ht="12.65" customHeight="1">
      <c r="B27" s="448"/>
      <c r="C27" s="448"/>
      <c r="D27" s="448"/>
    </row>
    <row r="28" spans="2:6">
      <c r="B28" s="705" t="s">
        <v>108</v>
      </c>
      <c r="C28" s="705"/>
      <c r="D28" s="498"/>
      <c r="E28" s="467">
        <v>-19.704999999999998</v>
      </c>
      <c r="F28" s="466">
        <v>29.433</v>
      </c>
    </row>
    <row r="29" spans="2:6">
      <c r="B29" s="495"/>
      <c r="C29" s="495" t="s">
        <v>1097</v>
      </c>
      <c r="E29" s="465">
        <v>-32.841999999999999</v>
      </c>
      <c r="F29" s="464">
        <v>49.055999999999997</v>
      </c>
    </row>
    <row r="30" spans="2:6">
      <c r="B30" s="706"/>
      <c r="C30" s="495" t="s">
        <v>1098</v>
      </c>
      <c r="E30" s="465">
        <v>0</v>
      </c>
      <c r="F30" s="464">
        <v>0</v>
      </c>
    </row>
    <row r="31" spans="2:6">
      <c r="B31" s="706"/>
      <c r="C31" s="495" t="s">
        <v>108</v>
      </c>
      <c r="E31" s="465">
        <v>0</v>
      </c>
      <c r="F31" s="464">
        <v>0</v>
      </c>
    </row>
    <row r="32" spans="2:6">
      <c r="B32" s="706"/>
      <c r="C32" s="63" t="s">
        <v>345</v>
      </c>
      <c r="E32" s="465">
        <v>13.137</v>
      </c>
      <c r="F32" s="464">
        <v>-19.623000000000001</v>
      </c>
    </row>
    <row r="33" spans="2:6" ht="12.65" customHeight="1">
      <c r="B33" s="63"/>
    </row>
    <row r="34" spans="2:6">
      <c r="B34" s="382" t="s">
        <v>1099</v>
      </c>
      <c r="C34" s="702"/>
      <c r="D34" s="382"/>
      <c r="E34" s="548">
        <v>4234.4880000000003</v>
      </c>
      <c r="F34" s="548">
        <v>2854.6469999999999</v>
      </c>
    </row>
    <row r="35" spans="2:6">
      <c r="B35" s="448"/>
      <c r="C35" s="448" t="s">
        <v>350</v>
      </c>
      <c r="E35" s="465">
        <v>4191.7049999999999</v>
      </c>
      <c r="F35" s="465">
        <v>2794.7809999999999</v>
      </c>
    </row>
    <row r="36" spans="2:6">
      <c r="B36" s="448"/>
      <c r="C36" s="448" t="s">
        <v>1100</v>
      </c>
      <c r="E36" s="465">
        <v>42.783000000000001</v>
      </c>
      <c r="F36" s="465">
        <v>59.866</v>
      </c>
    </row>
    <row r="37" spans="2:6">
      <c r="B37" s="705"/>
      <c r="C37" s="705" t="s">
        <v>146</v>
      </c>
      <c r="D37" s="498"/>
      <c r="E37" s="467">
        <v>4234.4880000000003</v>
      </c>
      <c r="F37" s="467">
        <v>2854.6469999999999</v>
      </c>
    </row>
    <row r="38" spans="2:6">
      <c r="B38" s="63"/>
    </row>
  </sheetData>
  <mergeCells count="2">
    <mergeCell ref="B5:D5"/>
    <mergeCell ref="B12:D12"/>
  </mergeCells>
  <hyperlinks>
    <hyperlink ref="B5" location="Início!A1" display="Início" xr:uid="{65F69A4B-A5C5-4BA7-B56D-260CAD194AF7}"/>
    <hyperlink ref="B5:D5" location="Índice!A1" display="Índice" xr:uid="{3A4A24D3-2F0B-40C7-8B47-17AA014EC4E3}"/>
  </hyperlinks>
  <pageMargins left="0.511811024" right="0.511811024" top="0.78740157499999996" bottom="0.78740157499999996" header="0.31496062000000002" footer="0.31496062000000002"/>
</worksheet>
</file>

<file path=xl/worksheets/sheet2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6EB5586A-96A7-496C-ACB0-0377978368C0}">
  <sheetPr codeName="Planilha32">
    <tabColor rgb="FF4E94B7"/>
  </sheetPr>
  <dimension ref="B1:V64"/>
  <sheetViews>
    <sheetView showGridLines="0" zoomScaleNormal="100" workbookViewId="0"/>
  </sheetViews>
  <sheetFormatPr defaultColWidth="8.83203125" defaultRowHeight="12.5"/>
  <cols>
    <col min="1" max="1" width="1.83203125" style="58" customWidth="1"/>
    <col min="2" max="3" width="2.5" style="58" customWidth="1"/>
    <col min="4" max="4" width="74.33203125" style="58" customWidth="1"/>
    <col min="5" max="9" width="12.58203125" style="58" customWidth="1"/>
    <col min="10" max="10" width="21.5" style="58" customWidth="1"/>
    <col min="11" max="18" width="14.5" style="58" customWidth="1"/>
    <col min="19" max="19" width="10" style="58" bestFit="1" customWidth="1"/>
    <col min="20" max="16384" width="8.83203125" style="58"/>
  </cols>
  <sheetData>
    <row r="1" spans="2:18">
      <c r="B1" s="63"/>
    </row>
    <row r="2" spans="2:18" ht="14.5" thickBot="1">
      <c r="B2" s="301" t="s">
        <v>1101</v>
      </c>
      <c r="C2" s="496"/>
      <c r="D2" s="496"/>
    </row>
    <row r="3" spans="2:18" ht="13" thickTop="1">
      <c r="B3" s="66" t="s">
        <v>1092</v>
      </c>
    </row>
    <row r="4" spans="2:18">
      <c r="B4" s="66"/>
    </row>
    <row r="5" spans="2:18" ht="14">
      <c r="B5" s="333" t="s">
        <v>32</v>
      </c>
      <c r="C5" s="333"/>
      <c r="D5" s="333"/>
    </row>
    <row r="6" spans="2:18">
      <c r="B6" s="63"/>
    </row>
    <row r="7" spans="2:18" ht="13.5" thickBot="1">
      <c r="B7" s="63"/>
      <c r="C7" s="708"/>
      <c r="D7" s="708"/>
      <c r="E7" s="769" t="s">
        <v>1102</v>
      </c>
      <c r="F7" s="769"/>
      <c r="G7" s="769"/>
      <c r="H7" s="769"/>
      <c r="I7" s="769"/>
      <c r="J7" s="769"/>
      <c r="K7" s="769"/>
      <c r="L7" s="769"/>
      <c r="M7" s="769"/>
      <c r="N7" s="769"/>
      <c r="O7" s="769"/>
      <c r="P7" s="769"/>
      <c r="Q7" s="708"/>
      <c r="R7" s="708"/>
    </row>
    <row r="8" spans="2:18" ht="52">
      <c r="B8" s="263"/>
      <c r="C8" s="263"/>
      <c r="D8" s="263"/>
      <c r="E8" s="494" t="s">
        <v>86</v>
      </c>
      <c r="F8" s="494" t="s">
        <v>87</v>
      </c>
      <c r="G8" s="494" t="s">
        <v>1234</v>
      </c>
      <c r="H8" s="494" t="s">
        <v>1103</v>
      </c>
      <c r="I8" s="494" t="s">
        <v>92</v>
      </c>
      <c r="J8" s="494" t="s">
        <v>1104</v>
      </c>
      <c r="K8" s="494" t="s">
        <v>1105</v>
      </c>
      <c r="L8" s="494" t="s">
        <v>1106</v>
      </c>
      <c r="M8" s="494" t="s">
        <v>1107</v>
      </c>
      <c r="N8" s="494" t="s">
        <v>91</v>
      </c>
      <c r="O8" s="494" t="s">
        <v>1108</v>
      </c>
      <c r="P8" s="494" t="s">
        <v>146</v>
      </c>
      <c r="Q8" s="494" t="s">
        <v>1109</v>
      </c>
      <c r="R8" s="494" t="s">
        <v>1110</v>
      </c>
    </row>
    <row r="9" spans="2:18" ht="13">
      <c r="B9" s="63"/>
      <c r="C9" s="449"/>
    </row>
    <row r="10" spans="2:18" ht="13">
      <c r="B10" s="19" t="s">
        <v>1111</v>
      </c>
      <c r="D10" s="19"/>
      <c r="E10" s="547">
        <v>65000</v>
      </c>
      <c r="F10" s="547">
        <v>630.01099999999997</v>
      </c>
      <c r="G10" s="547">
        <v>61453.919999999998</v>
      </c>
      <c r="H10" s="547">
        <v>-884.70699999999999</v>
      </c>
      <c r="I10" s="547">
        <v>0</v>
      </c>
      <c r="J10" s="547">
        <v>-2401.2890000000002</v>
      </c>
      <c r="K10" s="547">
        <v>-3998.8139999999999</v>
      </c>
      <c r="L10" s="547">
        <v>859.37</v>
      </c>
      <c r="M10" s="547">
        <v>-11.291</v>
      </c>
      <c r="N10" s="547">
        <v>-275.46499999999997</v>
      </c>
      <c r="O10" s="547">
        <v>-880.05</v>
      </c>
      <c r="P10" s="547">
        <v>119491.685075</v>
      </c>
      <c r="Q10" s="547">
        <v>335.447</v>
      </c>
      <c r="R10" s="547">
        <v>119827.132075</v>
      </c>
    </row>
    <row r="11" spans="2:18" ht="13">
      <c r="B11" s="710" t="s">
        <v>1099</v>
      </c>
      <c r="D11" s="18"/>
      <c r="E11" s="547">
        <v>0</v>
      </c>
      <c r="F11" s="521">
        <v>0</v>
      </c>
      <c r="G11" s="521">
        <v>0</v>
      </c>
      <c r="H11" s="521">
        <v>0</v>
      </c>
      <c r="I11" s="521">
        <v>3850.2379999999998</v>
      </c>
      <c r="J11" s="464">
        <v>1395.125</v>
      </c>
      <c r="K11" s="521">
        <v>894.32899999999995</v>
      </c>
      <c r="L11" s="521">
        <v>0</v>
      </c>
      <c r="M11" s="521">
        <v>9.7279999999999998</v>
      </c>
      <c r="N11" s="521">
        <v>0</v>
      </c>
      <c r="O11" s="521">
        <v>-349.55900000000003</v>
      </c>
      <c r="P11" s="521">
        <v>5799.8609999999999</v>
      </c>
      <c r="Q11" s="521">
        <v>102.649</v>
      </c>
      <c r="R11" s="521">
        <v>5902.51</v>
      </c>
    </row>
    <row r="12" spans="2:18" ht="13">
      <c r="B12" s="710" t="s">
        <v>1112</v>
      </c>
      <c r="D12" s="18"/>
      <c r="E12" s="547">
        <v>0</v>
      </c>
      <c r="F12" s="521">
        <v>0</v>
      </c>
      <c r="G12" s="521">
        <v>0</v>
      </c>
      <c r="H12" s="521">
        <v>0</v>
      </c>
      <c r="I12" s="521">
        <v>5036.8670000000002</v>
      </c>
      <c r="J12" s="464">
        <v>0</v>
      </c>
      <c r="K12" s="521">
        <v>0</v>
      </c>
      <c r="L12" s="521">
        <v>0</v>
      </c>
      <c r="M12" s="521">
        <v>0</v>
      </c>
      <c r="N12" s="521">
        <v>0</v>
      </c>
      <c r="O12" s="521">
        <v>0</v>
      </c>
      <c r="P12" s="521">
        <v>5036.8670000000002</v>
      </c>
      <c r="Q12" s="521">
        <v>102.649</v>
      </c>
      <c r="R12" s="521">
        <v>5139.5159999999996</v>
      </c>
    </row>
    <row r="13" spans="2:18" ht="13">
      <c r="B13" s="710" t="s">
        <v>1113</v>
      </c>
      <c r="D13" s="18"/>
      <c r="E13" s="547">
        <v>0</v>
      </c>
      <c r="F13" s="521">
        <v>0</v>
      </c>
      <c r="G13" s="521">
        <v>0</v>
      </c>
      <c r="H13" s="521">
        <v>0</v>
      </c>
      <c r="I13" s="521">
        <v>-1186.6289999999999</v>
      </c>
      <c r="J13" s="464">
        <v>1395.125</v>
      </c>
      <c r="K13" s="521">
        <v>894.32899999999995</v>
      </c>
      <c r="L13" s="521">
        <v>0</v>
      </c>
      <c r="M13" s="521">
        <v>9.7279999999999998</v>
      </c>
      <c r="N13" s="521">
        <v>0</v>
      </c>
      <c r="O13" s="521">
        <v>-349.55900000000003</v>
      </c>
      <c r="P13" s="521">
        <v>762.99400000000003</v>
      </c>
      <c r="Q13" s="521">
        <v>0</v>
      </c>
      <c r="R13" s="521">
        <v>762.99400000000003</v>
      </c>
    </row>
    <row r="14" spans="2:18" ht="13">
      <c r="B14" s="711" t="s">
        <v>1224</v>
      </c>
      <c r="D14" s="19"/>
      <c r="E14" s="547">
        <v>0</v>
      </c>
      <c r="F14" s="521">
        <v>0</v>
      </c>
      <c r="G14" s="521">
        <v>0</v>
      </c>
      <c r="H14" s="521">
        <v>0</v>
      </c>
      <c r="I14" s="521">
        <v>0</v>
      </c>
      <c r="J14" s="464">
        <v>1395.125</v>
      </c>
      <c r="K14" s="521">
        <v>0</v>
      </c>
      <c r="L14" s="521">
        <v>0</v>
      </c>
      <c r="M14" s="521">
        <v>0</v>
      </c>
      <c r="N14" s="521">
        <v>0</v>
      </c>
      <c r="O14" s="521">
        <v>0</v>
      </c>
      <c r="P14" s="521">
        <v>1395.125</v>
      </c>
      <c r="Q14" s="521">
        <v>0</v>
      </c>
      <c r="R14" s="521">
        <v>1395.125</v>
      </c>
    </row>
    <row r="15" spans="2:18" ht="13">
      <c r="B15" s="706" t="s">
        <v>1217</v>
      </c>
      <c r="E15" s="547">
        <v>0</v>
      </c>
      <c r="F15" s="521">
        <v>0</v>
      </c>
      <c r="G15" s="521">
        <v>0</v>
      </c>
      <c r="H15" s="521">
        <v>0</v>
      </c>
      <c r="I15" s="521">
        <v>-1186.6289999999999</v>
      </c>
      <c r="J15" s="464">
        <v>0</v>
      </c>
      <c r="K15" s="521">
        <v>894.32899999999995</v>
      </c>
      <c r="L15" s="521">
        <v>0</v>
      </c>
      <c r="M15" s="521">
        <v>0</v>
      </c>
      <c r="N15" s="521">
        <v>0</v>
      </c>
      <c r="O15" s="521">
        <v>0</v>
      </c>
      <c r="P15" s="521">
        <v>-292.3</v>
      </c>
      <c r="Q15" s="521">
        <v>0</v>
      </c>
      <c r="R15" s="521">
        <v>-292.3</v>
      </c>
    </row>
    <row r="16" spans="2:18" ht="13">
      <c r="B16" s="706" t="s">
        <v>1097</v>
      </c>
      <c r="E16" s="547">
        <v>0</v>
      </c>
      <c r="F16" s="521">
        <v>0</v>
      </c>
      <c r="G16" s="521">
        <v>0</v>
      </c>
      <c r="H16" s="521">
        <v>0</v>
      </c>
      <c r="I16" s="521">
        <v>0</v>
      </c>
      <c r="J16" s="521">
        <v>0</v>
      </c>
      <c r="K16" s="521">
        <v>0</v>
      </c>
      <c r="L16" s="521">
        <v>0</v>
      </c>
      <c r="M16" s="521">
        <v>9.7279999999999998</v>
      </c>
      <c r="N16" s="521">
        <v>0</v>
      </c>
      <c r="O16" s="521">
        <v>0</v>
      </c>
      <c r="P16" s="521">
        <v>9.7279999999999998</v>
      </c>
      <c r="Q16" s="521">
        <v>0</v>
      </c>
      <c r="R16" s="521">
        <v>9.7279999999999998</v>
      </c>
    </row>
    <row r="17" spans="2:18" ht="13">
      <c r="B17" s="706" t="s">
        <v>1108</v>
      </c>
      <c r="E17" s="547">
        <v>0</v>
      </c>
      <c r="F17" s="521">
        <v>0</v>
      </c>
      <c r="G17" s="521">
        <v>0</v>
      </c>
      <c r="H17" s="521">
        <v>0</v>
      </c>
      <c r="I17" s="521">
        <v>0</v>
      </c>
      <c r="J17" s="521">
        <v>0</v>
      </c>
      <c r="K17" s="521">
        <v>0</v>
      </c>
      <c r="L17" s="521">
        <v>0</v>
      </c>
      <c r="M17" s="521">
        <v>0</v>
      </c>
      <c r="N17" s="521">
        <v>0</v>
      </c>
      <c r="O17" s="521">
        <v>-349.55900000000003</v>
      </c>
      <c r="P17" s="521">
        <v>-349.55900000000003</v>
      </c>
      <c r="Q17" s="521">
        <v>0</v>
      </c>
      <c r="R17" s="521">
        <v>-349.55900000000003</v>
      </c>
    </row>
    <row r="18" spans="2:18" ht="13">
      <c r="B18" s="706" t="s">
        <v>1115</v>
      </c>
      <c r="E18" s="547">
        <v>0</v>
      </c>
      <c r="F18" s="521">
        <v>0</v>
      </c>
      <c r="G18" s="521">
        <v>0</v>
      </c>
      <c r="H18" s="521">
        <v>0</v>
      </c>
      <c r="I18" s="521">
        <v>0</v>
      </c>
      <c r="J18" s="521">
        <v>0</v>
      </c>
      <c r="K18" s="521">
        <v>0</v>
      </c>
      <c r="L18" s="521">
        <v>0</v>
      </c>
      <c r="M18" s="521">
        <v>0</v>
      </c>
      <c r="N18" s="521">
        <v>0</v>
      </c>
      <c r="O18" s="521">
        <v>0</v>
      </c>
      <c r="P18" s="521">
        <v>0</v>
      </c>
      <c r="Q18" s="521">
        <v>0</v>
      </c>
      <c r="R18" s="521">
        <v>0</v>
      </c>
    </row>
    <row r="19" spans="2:18" ht="13">
      <c r="B19" s="706" t="s">
        <v>105</v>
      </c>
      <c r="E19" s="547">
        <v>0</v>
      </c>
      <c r="F19" s="521">
        <v>0</v>
      </c>
      <c r="G19" s="521">
        <v>0</v>
      </c>
      <c r="H19" s="521">
        <v>0</v>
      </c>
      <c r="I19" s="521">
        <v>-3000</v>
      </c>
      <c r="J19" s="521">
        <v>0</v>
      </c>
      <c r="K19" s="521">
        <v>0</v>
      </c>
      <c r="L19" s="521">
        <v>0</v>
      </c>
      <c r="M19" s="521">
        <v>0</v>
      </c>
      <c r="N19" s="521">
        <v>0</v>
      </c>
      <c r="O19" s="521">
        <v>0</v>
      </c>
      <c r="P19" s="521">
        <v>-3000</v>
      </c>
      <c r="Q19" s="521">
        <v>0</v>
      </c>
      <c r="R19" s="521">
        <v>-3000</v>
      </c>
    </row>
    <row r="20" spans="2:18" ht="13">
      <c r="B20" s="706" t="s">
        <v>1116</v>
      </c>
      <c r="E20" s="547">
        <v>0</v>
      </c>
      <c r="F20" s="521">
        <v>-129.68600000000001</v>
      </c>
      <c r="G20" s="521">
        <v>0</v>
      </c>
      <c r="H20" s="521">
        <v>0</v>
      </c>
      <c r="I20" s="521">
        <v>0</v>
      </c>
      <c r="J20" s="521">
        <v>0</v>
      </c>
      <c r="K20" s="521">
        <v>0</v>
      </c>
      <c r="L20" s="521">
        <v>0</v>
      </c>
      <c r="M20" s="521">
        <v>0</v>
      </c>
      <c r="N20" s="521">
        <v>0</v>
      </c>
      <c r="O20" s="521">
        <v>0</v>
      </c>
      <c r="P20" s="521">
        <v>-129.68600000000001</v>
      </c>
      <c r="Q20" s="521">
        <v>0</v>
      </c>
      <c r="R20" s="521">
        <v>-129.68600000000001</v>
      </c>
    </row>
    <row r="21" spans="2:18" ht="13">
      <c r="B21" s="706" t="s">
        <v>98</v>
      </c>
      <c r="C21" s="493"/>
      <c r="D21" s="493"/>
      <c r="E21" s="547">
        <v>0</v>
      </c>
      <c r="F21" s="521">
        <v>0</v>
      </c>
      <c r="G21" s="521">
        <v>0</v>
      </c>
      <c r="H21" s="521">
        <v>161.88499999999999</v>
      </c>
      <c r="I21" s="521">
        <v>0</v>
      </c>
      <c r="J21" s="521">
        <v>0</v>
      </c>
      <c r="K21" s="521">
        <v>0</v>
      </c>
      <c r="L21" s="521">
        <v>0</v>
      </c>
      <c r="M21" s="521">
        <v>0</v>
      </c>
      <c r="N21" s="521">
        <v>0</v>
      </c>
      <c r="O21" s="521">
        <v>0</v>
      </c>
      <c r="P21" s="521">
        <v>161.88499999999999</v>
      </c>
      <c r="Q21" s="521">
        <v>0</v>
      </c>
      <c r="R21" s="521">
        <v>161.88499999999999</v>
      </c>
    </row>
    <row r="22" spans="2:18" ht="13">
      <c r="B22" s="706" t="s">
        <v>102</v>
      </c>
      <c r="C22" s="448"/>
      <c r="E22" s="547">
        <v>0</v>
      </c>
      <c r="F22" s="521">
        <v>0</v>
      </c>
      <c r="G22" s="464">
        <v>25.513000000000002</v>
      </c>
      <c r="H22" s="521">
        <v>0</v>
      </c>
      <c r="I22" s="521">
        <v>0</v>
      </c>
      <c r="J22" s="521">
        <v>0</v>
      </c>
      <c r="K22" s="521">
        <v>0</v>
      </c>
      <c r="L22" s="521">
        <v>0</v>
      </c>
      <c r="M22" s="521">
        <v>0</v>
      </c>
      <c r="N22" s="521">
        <v>0</v>
      </c>
      <c r="O22" s="521">
        <v>0</v>
      </c>
      <c r="P22" s="521">
        <v>25.513000000000002</v>
      </c>
      <c r="Q22" s="521">
        <v>0</v>
      </c>
      <c r="R22" s="521">
        <v>25.513000000000002</v>
      </c>
    </row>
    <row r="23" spans="2:18" ht="13">
      <c r="B23" s="706" t="s">
        <v>106</v>
      </c>
      <c r="C23" s="448"/>
      <c r="E23" s="547">
        <v>0</v>
      </c>
      <c r="F23" s="521">
        <v>0</v>
      </c>
      <c r="G23" s="521">
        <v>-66.546000000000006</v>
      </c>
      <c r="H23" s="521">
        <v>0</v>
      </c>
      <c r="I23" s="521">
        <v>0</v>
      </c>
      <c r="J23" s="521">
        <v>0</v>
      </c>
      <c r="K23" s="521">
        <v>0</v>
      </c>
      <c r="L23" s="521">
        <v>0</v>
      </c>
      <c r="M23" s="521">
        <v>0</v>
      </c>
      <c r="N23" s="521">
        <v>0</v>
      </c>
      <c r="O23" s="521">
        <v>0</v>
      </c>
      <c r="P23" s="521">
        <v>-66.546000000000006</v>
      </c>
      <c r="Q23" s="521">
        <v>0</v>
      </c>
      <c r="R23" s="521">
        <v>-66.546000000000006</v>
      </c>
    </row>
    <row r="24" spans="2:18" ht="13">
      <c r="B24" s="706" t="s">
        <v>108</v>
      </c>
      <c r="C24" s="706"/>
      <c r="D24" s="706"/>
      <c r="E24" s="547">
        <v>0</v>
      </c>
      <c r="F24" s="521">
        <v>0</v>
      </c>
      <c r="G24" s="521">
        <v>-12.875</v>
      </c>
      <c r="H24" s="521">
        <v>0</v>
      </c>
      <c r="I24" s="521">
        <v>1.385</v>
      </c>
      <c r="J24" s="521">
        <v>0</v>
      </c>
      <c r="K24" s="521">
        <v>0</v>
      </c>
      <c r="L24" s="521">
        <v>0</v>
      </c>
      <c r="M24" s="521">
        <v>0</v>
      </c>
      <c r="N24" s="521">
        <v>0</v>
      </c>
      <c r="O24" s="521">
        <v>0</v>
      </c>
      <c r="P24" s="521">
        <v>-11.49</v>
      </c>
      <c r="Q24" s="521">
        <v>555.92200000000003</v>
      </c>
      <c r="R24" s="521">
        <v>544.43200000000002</v>
      </c>
    </row>
    <row r="25" spans="2:18" ht="13">
      <c r="B25" s="712"/>
      <c r="C25" s="448" t="s">
        <v>1117</v>
      </c>
      <c r="D25" s="713"/>
      <c r="E25" s="547">
        <v>0</v>
      </c>
      <c r="F25" s="521">
        <v>0</v>
      </c>
      <c r="G25" s="521">
        <v>0</v>
      </c>
      <c r="H25" s="521">
        <v>0</v>
      </c>
      <c r="I25" s="521">
        <v>0</v>
      </c>
      <c r="J25" s="521">
        <v>0</v>
      </c>
      <c r="K25" s="521">
        <v>0</v>
      </c>
      <c r="L25" s="521">
        <v>0</v>
      </c>
      <c r="M25" s="521">
        <v>0</v>
      </c>
      <c r="N25" s="521">
        <v>0</v>
      </c>
      <c r="O25" s="521">
        <v>0</v>
      </c>
      <c r="P25" s="521">
        <v>0</v>
      </c>
      <c r="Q25" s="521">
        <v>586.11800000000005</v>
      </c>
      <c r="R25" s="521">
        <v>586.11800000000005</v>
      </c>
    </row>
    <row r="26" spans="2:18" ht="13">
      <c r="B26" s="712"/>
      <c r="C26" s="448" t="s">
        <v>108</v>
      </c>
      <c r="D26" s="713"/>
      <c r="E26" s="547">
        <v>0</v>
      </c>
      <c r="F26" s="521">
        <v>0</v>
      </c>
      <c r="G26" s="521">
        <v>-12.875</v>
      </c>
      <c r="H26" s="521">
        <v>0</v>
      </c>
      <c r="I26" s="521">
        <v>1.385</v>
      </c>
      <c r="J26" s="521">
        <v>0</v>
      </c>
      <c r="K26" s="521">
        <v>0</v>
      </c>
      <c r="L26" s="521">
        <v>0</v>
      </c>
      <c r="M26" s="521">
        <v>0</v>
      </c>
      <c r="N26" s="521">
        <v>0</v>
      </c>
      <c r="O26" s="521">
        <v>0</v>
      </c>
      <c r="P26" s="521">
        <v>-11.49</v>
      </c>
      <c r="Q26" s="521">
        <v>-30.196000000000002</v>
      </c>
      <c r="R26" s="521">
        <v>-41.686</v>
      </c>
    </row>
    <row r="27" spans="2:18" ht="13">
      <c r="B27" s="706" t="s">
        <v>104</v>
      </c>
      <c r="E27" s="547"/>
      <c r="F27" s="521"/>
      <c r="G27" s="521"/>
      <c r="H27" s="521"/>
      <c r="I27" s="521"/>
      <c r="J27" s="521"/>
      <c r="K27" s="521"/>
      <c r="L27" s="521"/>
      <c r="M27" s="521"/>
      <c r="N27" s="521"/>
      <c r="O27" s="521"/>
      <c r="P27" s="521"/>
      <c r="Q27" s="521"/>
      <c r="R27" s="521"/>
    </row>
    <row r="28" spans="2:18" ht="13">
      <c r="B28" s="172"/>
      <c r="C28" s="714" t="s">
        <v>89</v>
      </c>
      <c r="E28" s="547">
        <v>0</v>
      </c>
      <c r="F28" s="521">
        <v>0</v>
      </c>
      <c r="G28" s="521">
        <v>851.62300000000005</v>
      </c>
      <c r="H28" s="521">
        <v>0</v>
      </c>
      <c r="I28" s="521">
        <v>-851.62300000000005</v>
      </c>
      <c r="J28" s="521">
        <v>0</v>
      </c>
      <c r="K28" s="521">
        <v>0</v>
      </c>
      <c r="L28" s="521">
        <v>0</v>
      </c>
      <c r="M28" s="521">
        <v>0</v>
      </c>
      <c r="N28" s="521">
        <v>0</v>
      </c>
      <c r="O28" s="521">
        <v>0</v>
      </c>
      <c r="P28" s="521">
        <v>0</v>
      </c>
      <c r="Q28" s="521">
        <v>0</v>
      </c>
      <c r="R28" s="521">
        <v>0</v>
      </c>
    </row>
    <row r="29" spans="2:18" ht="13">
      <c r="B29" s="19" t="s">
        <v>1192</v>
      </c>
      <c r="D29" s="19"/>
      <c r="E29" s="547">
        <v>65000</v>
      </c>
      <c r="F29" s="547">
        <v>500.32499999999999</v>
      </c>
      <c r="G29" s="547">
        <v>62251.635000000002</v>
      </c>
      <c r="H29" s="547">
        <v>-722.822</v>
      </c>
      <c r="I29" s="547">
        <v>-4.6566128730773896E-13</v>
      </c>
      <c r="J29" s="547">
        <v>-1006.164</v>
      </c>
      <c r="K29" s="547">
        <v>-3104.4850000000001</v>
      </c>
      <c r="L29" s="547">
        <v>859.37</v>
      </c>
      <c r="M29" s="547">
        <v>-1.5629999999999999</v>
      </c>
      <c r="N29" s="547">
        <v>-275.46499999999997</v>
      </c>
      <c r="O29" s="547">
        <v>-1229.6089999999999</v>
      </c>
      <c r="P29" s="547">
        <v>122271.22199999999</v>
      </c>
      <c r="Q29" s="547">
        <v>994.01800000000003</v>
      </c>
      <c r="R29" s="547">
        <v>123265.24007500001</v>
      </c>
    </row>
    <row r="30" spans="2:18" ht="13">
      <c r="B30" s="62" t="s">
        <v>1119</v>
      </c>
      <c r="C30" s="498"/>
      <c r="D30" s="19"/>
      <c r="E30" s="547">
        <v>0</v>
      </c>
      <c r="F30" s="547">
        <v>-129.68600000000001</v>
      </c>
      <c r="G30" s="547">
        <v>797.71500000000003</v>
      </c>
      <c r="H30" s="547">
        <v>161.88499999999999</v>
      </c>
      <c r="I30" s="547">
        <v>0</v>
      </c>
      <c r="J30" s="547">
        <v>1395.125</v>
      </c>
      <c r="K30" s="547">
        <v>894.32899999999995</v>
      </c>
      <c r="L30" s="547">
        <v>0</v>
      </c>
      <c r="M30" s="547">
        <v>9.7279999999999998</v>
      </c>
      <c r="N30" s="547">
        <v>0</v>
      </c>
      <c r="O30" s="547">
        <v>-349.55900000000003</v>
      </c>
      <c r="P30" s="547">
        <v>2779.5369999999998</v>
      </c>
      <c r="Q30" s="547">
        <v>658.57100000000003</v>
      </c>
      <c r="R30" s="547">
        <v>3438.1080000000002</v>
      </c>
    </row>
    <row r="31" spans="2:18">
      <c r="B31" s="58" t="s">
        <v>1236</v>
      </c>
    </row>
    <row r="32" spans="2:18">
      <c r="B32" s="58" t="s">
        <v>1225</v>
      </c>
      <c r="G32" s="743"/>
    </row>
    <row r="33" spans="2:19">
      <c r="B33" s="63"/>
    </row>
    <row r="34" spans="2:19" ht="29.5" customHeight="1" thickBot="1">
      <c r="B34" s="63"/>
      <c r="C34" s="708"/>
      <c r="D34" s="708"/>
      <c r="E34" s="769" t="s">
        <v>1102</v>
      </c>
      <c r="F34" s="769"/>
      <c r="G34" s="769"/>
      <c r="H34" s="769"/>
      <c r="I34" s="769"/>
      <c r="J34" s="769"/>
      <c r="K34" s="769"/>
      <c r="L34" s="769"/>
      <c r="M34" s="769"/>
      <c r="N34" s="769"/>
      <c r="O34" s="769"/>
      <c r="P34" s="769"/>
      <c r="Q34" s="708"/>
      <c r="R34" s="708"/>
    </row>
    <row r="35" spans="2:19" ht="72.650000000000006" customHeight="1">
      <c r="B35" s="263"/>
      <c r="C35" s="263"/>
      <c r="D35" s="263"/>
      <c r="E35" s="494" t="s">
        <v>86</v>
      </c>
      <c r="F35" s="494" t="s">
        <v>87</v>
      </c>
      <c r="G35" s="494" t="s">
        <v>78</v>
      </c>
      <c r="H35" s="494" t="s">
        <v>1103</v>
      </c>
      <c r="I35" s="494" t="s">
        <v>92</v>
      </c>
      <c r="J35" s="494" t="s">
        <v>1104</v>
      </c>
      <c r="K35" s="494" t="s">
        <v>1105</v>
      </c>
      <c r="L35" s="494" t="s">
        <v>1106</v>
      </c>
      <c r="M35" s="494" t="s">
        <v>1107</v>
      </c>
      <c r="N35" s="494" t="s">
        <v>91</v>
      </c>
      <c r="O35" s="494" t="s">
        <v>1108</v>
      </c>
      <c r="P35" s="494" t="s">
        <v>146</v>
      </c>
      <c r="Q35" s="494" t="s">
        <v>1109</v>
      </c>
      <c r="R35" s="494" t="s">
        <v>1110</v>
      </c>
    </row>
    <row r="36" spans="2:19" ht="9" customHeight="1">
      <c r="B36" s="63"/>
      <c r="C36" s="449"/>
    </row>
    <row r="37" spans="2:19" ht="14.5" customHeight="1">
      <c r="B37" s="19" t="s">
        <v>1111</v>
      </c>
      <c r="D37" s="19"/>
      <c r="E37" s="547">
        <v>65000</v>
      </c>
      <c r="F37" s="547">
        <v>630.01099999999997</v>
      </c>
      <c r="G37" s="547">
        <v>61453.919999999998</v>
      </c>
      <c r="H37" s="547">
        <v>-884.70699999999999</v>
      </c>
      <c r="I37" s="547">
        <v>0</v>
      </c>
      <c r="J37" s="547">
        <v>-2401.2890000000002</v>
      </c>
      <c r="K37" s="547">
        <v>-3998.8139999999999</v>
      </c>
      <c r="L37" s="547">
        <v>859.37</v>
      </c>
      <c r="M37" s="547">
        <v>-11.291</v>
      </c>
      <c r="N37" s="547">
        <v>-275.46499999999997</v>
      </c>
      <c r="O37" s="547">
        <v>-880.05</v>
      </c>
      <c r="P37" s="547">
        <v>119491.685075</v>
      </c>
      <c r="Q37" s="547">
        <v>335.447</v>
      </c>
      <c r="R37" s="547">
        <v>119827.132075</v>
      </c>
      <c r="S37" s="709"/>
    </row>
    <row r="38" spans="2:19" ht="14.5" customHeight="1">
      <c r="B38" s="710" t="s">
        <v>1099</v>
      </c>
      <c r="D38" s="18"/>
      <c r="E38" s="521">
        <v>0</v>
      </c>
      <c r="F38" s="521">
        <v>0</v>
      </c>
      <c r="G38" s="521">
        <v>0</v>
      </c>
      <c r="H38" s="521">
        <v>0</v>
      </c>
      <c r="I38" s="521">
        <v>1922.171</v>
      </c>
      <c r="J38" s="521">
        <v>-34.031999999999996</v>
      </c>
      <c r="K38" s="521">
        <v>1170.8579999999999</v>
      </c>
      <c r="L38" s="521">
        <v>0</v>
      </c>
      <c r="M38" s="521">
        <v>-19.704999999999998</v>
      </c>
      <c r="N38" s="521">
        <v>0</v>
      </c>
      <c r="O38" s="521">
        <v>-34.213999999999999</v>
      </c>
      <c r="P38" s="521">
        <v>3005.078</v>
      </c>
      <c r="Q38" s="521">
        <v>42.783000000000001</v>
      </c>
      <c r="R38" s="521">
        <v>3047.8609999999999</v>
      </c>
      <c r="S38" s="709"/>
    </row>
    <row r="39" spans="2:19" ht="14.5" customHeight="1">
      <c r="B39" s="710" t="s">
        <v>1112</v>
      </c>
      <c r="D39" s="18"/>
      <c r="E39" s="521">
        <v>0</v>
      </c>
      <c r="F39" s="521">
        <v>0</v>
      </c>
      <c r="G39" s="521">
        <v>0</v>
      </c>
      <c r="H39" s="521">
        <v>0</v>
      </c>
      <c r="I39" s="521">
        <v>3108.8</v>
      </c>
      <c r="J39" s="521">
        <v>0</v>
      </c>
      <c r="K39" s="521">
        <v>0</v>
      </c>
      <c r="L39" s="521">
        <v>0</v>
      </c>
      <c r="M39" s="521">
        <v>0</v>
      </c>
      <c r="N39" s="521">
        <v>0</v>
      </c>
      <c r="O39" s="521">
        <v>0</v>
      </c>
      <c r="P39" s="521">
        <v>3108.8</v>
      </c>
      <c r="Q39" s="521">
        <v>42.783000000000001</v>
      </c>
      <c r="R39" s="521">
        <v>3151.5830000000001</v>
      </c>
      <c r="S39" s="709"/>
    </row>
    <row r="40" spans="2:19" ht="14.5" customHeight="1">
      <c r="B40" s="710" t="s">
        <v>1113</v>
      </c>
      <c r="D40" s="18"/>
      <c r="E40" s="521">
        <v>0</v>
      </c>
      <c r="F40" s="521">
        <v>0</v>
      </c>
      <c r="G40" s="521">
        <v>0</v>
      </c>
      <c r="H40" s="521">
        <v>0</v>
      </c>
      <c r="I40" s="521">
        <v>-1186.6289999999999</v>
      </c>
      <c r="J40" s="521">
        <v>-34.031999999999996</v>
      </c>
      <c r="K40" s="521">
        <v>1170.8579999999999</v>
      </c>
      <c r="L40" s="521">
        <v>0</v>
      </c>
      <c r="M40" s="521">
        <v>-19.704999999999998</v>
      </c>
      <c r="N40" s="521">
        <v>0</v>
      </c>
      <c r="O40" s="521">
        <v>-34.213999999999999</v>
      </c>
      <c r="P40" s="521">
        <v>-103.72199999999999</v>
      </c>
      <c r="Q40" s="521">
        <v>0</v>
      </c>
      <c r="R40" s="521">
        <v>-103.72199999999999</v>
      </c>
      <c r="S40" s="709"/>
    </row>
    <row r="41" spans="2:19" ht="14.5" customHeight="1">
      <c r="B41" s="711" t="s">
        <v>1114</v>
      </c>
      <c r="D41" s="19"/>
      <c r="E41" s="521">
        <v>0</v>
      </c>
      <c r="F41" s="521">
        <v>0</v>
      </c>
      <c r="G41" s="521">
        <v>0</v>
      </c>
      <c r="H41" s="521">
        <v>0</v>
      </c>
      <c r="I41" s="521">
        <v>0</v>
      </c>
      <c r="J41" s="521">
        <v>-34.031999999999996</v>
      </c>
      <c r="K41" s="521">
        <v>0</v>
      </c>
      <c r="L41" s="521">
        <v>0</v>
      </c>
      <c r="M41" s="521">
        <v>0</v>
      </c>
      <c r="N41" s="521">
        <v>0</v>
      </c>
      <c r="O41" s="521">
        <v>0</v>
      </c>
      <c r="P41" s="521">
        <v>-34.031999999999996</v>
      </c>
      <c r="Q41" s="521">
        <v>0</v>
      </c>
      <c r="R41" s="521">
        <v>-34.031999999999996</v>
      </c>
      <c r="S41" s="709"/>
    </row>
    <row r="42" spans="2:19" ht="14.5" customHeight="1">
      <c r="B42" s="706" t="s">
        <v>97</v>
      </c>
      <c r="E42" s="521">
        <v>0</v>
      </c>
      <c r="F42" s="521">
        <v>0</v>
      </c>
      <c r="G42" s="521">
        <v>0</v>
      </c>
      <c r="H42" s="521">
        <v>0</v>
      </c>
      <c r="I42" s="521">
        <v>-1186.6289999999999</v>
      </c>
      <c r="J42" s="521">
        <v>0</v>
      </c>
      <c r="K42" s="521">
        <v>1170.8579999999999</v>
      </c>
      <c r="L42" s="521">
        <v>0</v>
      </c>
      <c r="M42" s="521">
        <v>0</v>
      </c>
      <c r="N42" s="521">
        <v>0</v>
      </c>
      <c r="O42" s="521">
        <v>0</v>
      </c>
      <c r="P42" s="521">
        <v>-15.771000000000001</v>
      </c>
      <c r="Q42" s="521">
        <v>0</v>
      </c>
      <c r="R42" s="521">
        <v>-15.771000000000001</v>
      </c>
      <c r="S42" s="709"/>
    </row>
    <row r="43" spans="2:19" ht="14.5" customHeight="1">
      <c r="B43" s="706" t="s">
        <v>1097</v>
      </c>
      <c r="E43" s="521">
        <v>0</v>
      </c>
      <c r="F43" s="521">
        <v>0</v>
      </c>
      <c r="G43" s="521">
        <v>0</v>
      </c>
      <c r="H43" s="521">
        <v>0</v>
      </c>
      <c r="I43" s="521">
        <v>0</v>
      </c>
      <c r="J43" s="521">
        <v>0</v>
      </c>
      <c r="K43" s="521">
        <v>0</v>
      </c>
      <c r="L43" s="521">
        <v>0</v>
      </c>
      <c r="M43" s="521">
        <v>-19.704999999999998</v>
      </c>
      <c r="N43" s="521">
        <v>0</v>
      </c>
      <c r="O43" s="521">
        <v>0</v>
      </c>
      <c r="P43" s="521">
        <v>-19.704999999999998</v>
      </c>
      <c r="Q43" s="521">
        <v>0</v>
      </c>
      <c r="R43" s="521">
        <v>-19.704999999999998</v>
      </c>
      <c r="S43" s="709"/>
    </row>
    <row r="44" spans="2:19" ht="14.5" customHeight="1">
      <c r="B44" s="706" t="s">
        <v>1108</v>
      </c>
      <c r="E44" s="521">
        <v>0</v>
      </c>
      <c r="F44" s="521">
        <v>0</v>
      </c>
      <c r="G44" s="521">
        <v>0</v>
      </c>
      <c r="H44" s="521">
        <v>0</v>
      </c>
      <c r="I44" s="521">
        <v>0</v>
      </c>
      <c r="J44" s="521">
        <v>0</v>
      </c>
      <c r="K44" s="521">
        <v>0</v>
      </c>
      <c r="L44" s="521">
        <v>0</v>
      </c>
      <c r="M44" s="521">
        <v>0</v>
      </c>
      <c r="N44" s="521">
        <v>0</v>
      </c>
      <c r="O44" s="521">
        <v>-34.213999999999999</v>
      </c>
      <c r="P44" s="521">
        <v>-34.213999999999999</v>
      </c>
      <c r="Q44" s="521">
        <v>0</v>
      </c>
      <c r="R44" s="521">
        <v>-34.213999999999999</v>
      </c>
      <c r="S44" s="709"/>
    </row>
    <row r="45" spans="2:19" ht="14.5" customHeight="1">
      <c r="B45" s="706" t="s">
        <v>1115</v>
      </c>
      <c r="E45" s="521">
        <v>0</v>
      </c>
      <c r="F45" s="521">
        <v>0</v>
      </c>
      <c r="G45" s="521">
        <v>0</v>
      </c>
      <c r="H45" s="521">
        <v>0</v>
      </c>
      <c r="I45" s="521">
        <v>0</v>
      </c>
      <c r="J45" s="521">
        <v>0</v>
      </c>
      <c r="K45" s="521">
        <v>0</v>
      </c>
      <c r="L45" s="521">
        <v>0</v>
      </c>
      <c r="M45" s="521">
        <v>0</v>
      </c>
      <c r="N45" s="521">
        <v>0</v>
      </c>
      <c r="O45" s="521">
        <v>0</v>
      </c>
      <c r="P45" s="521">
        <v>0</v>
      </c>
      <c r="Q45" s="521">
        <v>0</v>
      </c>
      <c r="R45" s="521">
        <v>0</v>
      </c>
      <c r="S45" s="709"/>
    </row>
    <row r="46" spans="2:19" ht="14.5" customHeight="1">
      <c r="B46" s="706" t="s">
        <v>105</v>
      </c>
      <c r="E46" s="521">
        <v>0</v>
      </c>
      <c r="F46" s="521">
        <v>0</v>
      </c>
      <c r="G46" s="521">
        <v>0</v>
      </c>
      <c r="H46" s="521">
        <v>0</v>
      </c>
      <c r="I46" s="521">
        <v>-1500</v>
      </c>
      <c r="J46" s="521">
        <v>0</v>
      </c>
      <c r="K46" s="521">
        <v>0</v>
      </c>
      <c r="L46" s="521">
        <v>0</v>
      </c>
      <c r="M46" s="521">
        <v>0</v>
      </c>
      <c r="N46" s="521">
        <v>0</v>
      </c>
      <c r="O46" s="521">
        <v>0</v>
      </c>
      <c r="P46" s="521">
        <v>-1500</v>
      </c>
      <c r="Q46" s="521">
        <v>0</v>
      </c>
      <c r="R46" s="521">
        <v>-1500</v>
      </c>
      <c r="S46" s="709"/>
    </row>
    <row r="47" spans="2:19" ht="14.5" customHeight="1">
      <c r="B47" s="706" t="s">
        <v>1116</v>
      </c>
      <c r="E47" s="521">
        <v>0</v>
      </c>
      <c r="F47" s="521">
        <v>-187.11699999999999</v>
      </c>
      <c r="G47" s="521">
        <v>0</v>
      </c>
      <c r="H47" s="521">
        <v>0</v>
      </c>
      <c r="I47" s="521">
        <v>0</v>
      </c>
      <c r="J47" s="521">
        <v>0</v>
      </c>
      <c r="K47" s="521">
        <v>0</v>
      </c>
      <c r="L47" s="521">
        <v>0</v>
      </c>
      <c r="M47" s="521">
        <v>0</v>
      </c>
      <c r="N47" s="521">
        <v>0</v>
      </c>
      <c r="O47" s="521">
        <v>0</v>
      </c>
      <c r="P47" s="521">
        <v>-187.11699999999999</v>
      </c>
      <c r="Q47" s="521">
        <v>0</v>
      </c>
      <c r="R47" s="521">
        <v>-187.11699999999999</v>
      </c>
      <c r="S47" s="709"/>
    </row>
    <row r="48" spans="2:19" ht="14.5" customHeight="1">
      <c r="B48" s="706" t="s">
        <v>98</v>
      </c>
      <c r="C48" s="493"/>
      <c r="D48" s="493"/>
      <c r="E48" s="521">
        <v>0</v>
      </c>
      <c r="F48" s="521">
        <v>0</v>
      </c>
      <c r="G48" s="521">
        <v>0</v>
      </c>
      <c r="H48" s="521">
        <v>160.48400000000001</v>
      </c>
      <c r="I48" s="521">
        <v>0</v>
      </c>
      <c r="J48" s="521">
        <v>0</v>
      </c>
      <c r="K48" s="521">
        <v>0</v>
      </c>
      <c r="L48" s="521">
        <v>0</v>
      </c>
      <c r="M48" s="521">
        <v>0</v>
      </c>
      <c r="N48" s="521">
        <v>0</v>
      </c>
      <c r="O48" s="521">
        <v>0</v>
      </c>
      <c r="P48" s="521">
        <v>160.48400000000001</v>
      </c>
      <c r="Q48" s="521">
        <v>0</v>
      </c>
      <c r="R48" s="521">
        <v>160.48400000000001</v>
      </c>
      <c r="S48" s="709"/>
    </row>
    <row r="49" spans="2:22" ht="14.5" customHeight="1">
      <c r="B49" s="706" t="s">
        <v>102</v>
      </c>
      <c r="C49" s="448"/>
      <c r="E49" s="521">
        <v>0</v>
      </c>
      <c r="F49" s="521">
        <v>0</v>
      </c>
      <c r="G49" s="521">
        <v>16.73</v>
      </c>
      <c r="H49" s="521">
        <v>0</v>
      </c>
      <c r="I49" s="521">
        <v>0</v>
      </c>
      <c r="J49" s="521">
        <v>0</v>
      </c>
      <c r="K49" s="521">
        <v>0</v>
      </c>
      <c r="L49" s="521">
        <v>0</v>
      </c>
      <c r="M49" s="521">
        <v>0</v>
      </c>
      <c r="N49" s="521">
        <v>0</v>
      </c>
      <c r="O49" s="521">
        <v>0</v>
      </c>
      <c r="P49" s="521">
        <v>16.73</v>
      </c>
      <c r="Q49" s="521">
        <v>0</v>
      </c>
      <c r="R49" s="521">
        <v>16.73</v>
      </c>
      <c r="S49" s="709"/>
    </row>
    <row r="50" spans="2:22" ht="12.75" customHeight="1">
      <c r="B50" s="706" t="s">
        <v>106</v>
      </c>
      <c r="C50" s="448"/>
      <c r="E50" s="521">
        <v>0</v>
      </c>
      <c r="F50" s="521">
        <v>0</v>
      </c>
      <c r="G50" s="521">
        <v>-205.30099999999999</v>
      </c>
      <c r="H50" s="521">
        <v>0</v>
      </c>
      <c r="I50" s="521">
        <v>0</v>
      </c>
      <c r="J50" s="521">
        <v>0</v>
      </c>
      <c r="K50" s="521">
        <v>0</v>
      </c>
      <c r="L50" s="521">
        <v>0</v>
      </c>
      <c r="M50" s="521">
        <v>0</v>
      </c>
      <c r="N50" s="521">
        <v>0</v>
      </c>
      <c r="O50" s="521">
        <v>0</v>
      </c>
      <c r="P50" s="521">
        <v>-205.30099999999999</v>
      </c>
      <c r="Q50" s="521">
        <v>0</v>
      </c>
      <c r="R50" s="521">
        <v>-205.30099999999999</v>
      </c>
      <c r="S50" s="709"/>
    </row>
    <row r="51" spans="2:22" ht="14.5" customHeight="1">
      <c r="B51" s="706" t="s">
        <v>108</v>
      </c>
      <c r="C51" s="706"/>
      <c r="D51" s="706"/>
      <c r="E51" s="521">
        <v>0</v>
      </c>
      <c r="F51" s="521">
        <v>0</v>
      </c>
      <c r="G51" s="521">
        <v>111.70099999999999</v>
      </c>
      <c r="H51" s="521">
        <v>0</v>
      </c>
      <c r="I51" s="521">
        <v>0</v>
      </c>
      <c r="J51" s="521">
        <v>0</v>
      </c>
      <c r="K51" s="521">
        <v>0</v>
      </c>
      <c r="L51" s="521">
        <v>0</v>
      </c>
      <c r="M51" s="521">
        <v>0</v>
      </c>
      <c r="N51" s="521">
        <v>0</v>
      </c>
      <c r="O51" s="521">
        <v>0</v>
      </c>
      <c r="P51" s="521">
        <v>111.70099999999999</v>
      </c>
      <c r="Q51" s="521">
        <v>674.95100000000002</v>
      </c>
      <c r="R51" s="521">
        <v>786.65200000000004</v>
      </c>
      <c r="S51" s="709"/>
    </row>
    <row r="52" spans="2:22">
      <c r="B52" s="712"/>
      <c r="C52" s="448" t="s">
        <v>1117</v>
      </c>
      <c r="D52" s="713"/>
      <c r="E52" s="521">
        <v>0</v>
      </c>
      <c r="F52" s="521">
        <v>0</v>
      </c>
      <c r="G52" s="521">
        <v>0</v>
      </c>
      <c r="H52" s="521">
        <v>0</v>
      </c>
      <c r="I52" s="521">
        <v>0</v>
      </c>
      <c r="J52" s="521">
        <v>0</v>
      </c>
      <c r="K52" s="521">
        <v>0</v>
      </c>
      <c r="L52" s="521">
        <v>0</v>
      </c>
      <c r="M52" s="521">
        <v>0</v>
      </c>
      <c r="N52" s="521">
        <v>0</v>
      </c>
      <c r="O52" s="521">
        <v>0</v>
      </c>
      <c r="P52" s="521">
        <v>0</v>
      </c>
      <c r="Q52" s="521">
        <v>682.84699999999998</v>
      </c>
      <c r="R52" s="521">
        <v>682.84699999999998</v>
      </c>
      <c r="S52" s="709"/>
    </row>
    <row r="53" spans="2:22">
      <c r="B53" s="712"/>
      <c r="C53" s="448" t="s">
        <v>108</v>
      </c>
      <c r="D53" s="713"/>
      <c r="E53" s="521">
        <v>0</v>
      </c>
      <c r="F53" s="521">
        <v>0</v>
      </c>
      <c r="G53" s="521">
        <v>111.70099999999999</v>
      </c>
      <c r="H53" s="521">
        <v>0</v>
      </c>
      <c r="I53" s="521">
        <v>0</v>
      </c>
      <c r="J53" s="521">
        <v>0</v>
      </c>
      <c r="K53" s="521">
        <v>0</v>
      </c>
      <c r="L53" s="521">
        <v>0</v>
      </c>
      <c r="M53" s="521">
        <v>0</v>
      </c>
      <c r="N53" s="521">
        <v>0</v>
      </c>
      <c r="O53" s="521">
        <v>0</v>
      </c>
      <c r="P53" s="521">
        <v>111.70099999999999</v>
      </c>
      <c r="Q53" s="521">
        <v>-7.8959999999999999</v>
      </c>
      <c r="R53" s="521">
        <v>103.80500000000001</v>
      </c>
      <c r="S53" s="709"/>
    </row>
    <row r="54" spans="2:22" ht="14.5" customHeight="1">
      <c r="B54" s="706" t="s">
        <v>104</v>
      </c>
      <c r="E54" s="521"/>
      <c r="F54" s="521"/>
      <c r="G54" s="521"/>
      <c r="H54" s="521"/>
      <c r="I54" s="521"/>
      <c r="J54" s="521"/>
      <c r="K54" s="521"/>
      <c r="L54" s="521"/>
      <c r="M54" s="521"/>
      <c r="N54" s="521"/>
      <c r="O54" s="521"/>
      <c r="P54" s="521"/>
      <c r="Q54" s="521"/>
      <c r="R54" s="521"/>
      <c r="S54" s="709"/>
    </row>
    <row r="55" spans="2:22" ht="14.5" customHeight="1">
      <c r="B55" s="172"/>
      <c r="C55" s="714" t="s">
        <v>89</v>
      </c>
      <c r="E55" s="521">
        <v>0</v>
      </c>
      <c r="F55" s="521">
        <v>0</v>
      </c>
      <c r="G55" s="521">
        <v>422.17099999999999</v>
      </c>
      <c r="H55" s="521">
        <v>0</v>
      </c>
      <c r="I55" s="521">
        <v>-422.17099999999999</v>
      </c>
      <c r="J55" s="521">
        <v>0</v>
      </c>
      <c r="K55" s="521">
        <v>0</v>
      </c>
      <c r="L55" s="521">
        <v>0</v>
      </c>
      <c r="M55" s="521">
        <v>0</v>
      </c>
      <c r="N55" s="521">
        <v>0</v>
      </c>
      <c r="O55" s="521">
        <v>0</v>
      </c>
      <c r="P55" s="521">
        <v>0</v>
      </c>
      <c r="Q55" s="521">
        <v>0</v>
      </c>
      <c r="R55" s="521">
        <v>0</v>
      </c>
      <c r="S55" s="709"/>
    </row>
    <row r="56" spans="2:22" ht="14.5" customHeight="1">
      <c r="B56" s="19" t="s">
        <v>1118</v>
      </c>
      <c r="D56" s="19"/>
      <c r="E56" s="547">
        <v>65000</v>
      </c>
      <c r="F56" s="547">
        <v>442.89400000000001</v>
      </c>
      <c r="G56" s="547">
        <v>61799.220999999998</v>
      </c>
      <c r="H56" s="547">
        <v>-724.22299999999996</v>
      </c>
      <c r="I56" s="547">
        <v>-2.3283064365386999E-13</v>
      </c>
      <c r="J56" s="547">
        <v>-2435.3209999999999</v>
      </c>
      <c r="K56" s="547">
        <v>-2827.9560000000001</v>
      </c>
      <c r="L56" s="547">
        <v>859.37</v>
      </c>
      <c r="M56" s="547">
        <v>-30.995999999999999</v>
      </c>
      <c r="N56" s="547">
        <v>-275.46499999999997</v>
      </c>
      <c r="O56" s="547">
        <v>-914.26400000000001</v>
      </c>
      <c r="P56" s="547">
        <v>120893.26</v>
      </c>
      <c r="Q56" s="547">
        <v>1053.181</v>
      </c>
      <c r="R56" s="547">
        <v>121946.44107500001</v>
      </c>
      <c r="S56" s="709"/>
    </row>
    <row r="57" spans="2:22" ht="14.5" customHeight="1">
      <c r="B57" s="62" t="s">
        <v>1119</v>
      </c>
      <c r="C57" s="498"/>
      <c r="D57" s="19"/>
      <c r="E57" s="715">
        <v>0</v>
      </c>
      <c r="F57" s="547">
        <v>-187.11699999999999</v>
      </c>
      <c r="G57" s="547">
        <v>345.30099999999999</v>
      </c>
      <c r="H57" s="547">
        <v>160.48400000000001</v>
      </c>
      <c r="I57" s="547">
        <v>0</v>
      </c>
      <c r="J57" s="547">
        <v>-34.031999999999996</v>
      </c>
      <c r="K57" s="547">
        <v>1170.8579999999999</v>
      </c>
      <c r="L57" s="547">
        <v>0</v>
      </c>
      <c r="M57" s="547">
        <v>-19.704999999999998</v>
      </c>
      <c r="N57" s="547">
        <v>0</v>
      </c>
      <c r="O57" s="547">
        <v>-34.213999999999999</v>
      </c>
      <c r="P57" s="547">
        <v>1401.575</v>
      </c>
      <c r="Q57" s="547">
        <v>717.73400000000004</v>
      </c>
      <c r="R57" s="547">
        <v>2119.3090000000002</v>
      </c>
      <c r="S57" s="709"/>
    </row>
    <row r="58" spans="2:22">
      <c r="B58" s="448"/>
      <c r="C58" s="448"/>
    </row>
    <row r="59" spans="2:22" ht="13.75" customHeight="1">
      <c r="B59" s="63"/>
      <c r="C59" s="713"/>
      <c r="D59" s="713"/>
      <c r="E59" s="713"/>
      <c r="F59" s="713"/>
      <c r="G59" s="713"/>
      <c r="H59" s="713"/>
      <c r="I59" s="713"/>
      <c r="J59" s="713"/>
      <c r="K59" s="713"/>
      <c r="L59" s="713"/>
      <c r="M59" s="713"/>
      <c r="N59" s="713"/>
      <c r="O59" s="713"/>
      <c r="P59" s="713"/>
      <c r="Q59" s="713"/>
      <c r="R59" s="713"/>
      <c r="S59" s="713"/>
      <c r="T59" s="713"/>
      <c r="U59" s="713"/>
      <c r="V59" s="713"/>
    </row>
    <row r="61" spans="2:22">
      <c r="E61" s="555"/>
      <c r="F61" s="555"/>
      <c r="G61" s="555"/>
      <c r="H61" s="555"/>
      <c r="I61" s="555"/>
      <c r="J61" s="555"/>
      <c r="K61" s="555"/>
      <c r="L61" s="555"/>
      <c r="M61" s="555"/>
      <c r="N61" s="555"/>
      <c r="O61" s="555"/>
      <c r="P61" s="555"/>
      <c r="Q61" s="555"/>
      <c r="R61" s="555"/>
    </row>
    <row r="62" spans="2:22">
      <c r="E62" s="555"/>
      <c r="F62" s="555"/>
      <c r="G62" s="555"/>
      <c r="H62" s="555"/>
      <c r="I62" s="555"/>
      <c r="J62" s="555"/>
      <c r="K62" s="555"/>
      <c r="L62" s="555"/>
      <c r="M62" s="555"/>
      <c r="N62" s="555"/>
      <c r="O62" s="555"/>
      <c r="P62" s="555"/>
      <c r="Q62" s="555"/>
      <c r="R62" s="555"/>
    </row>
    <row r="63" spans="2:22">
      <c r="E63" s="555"/>
      <c r="F63" s="555"/>
      <c r="G63" s="555"/>
      <c r="H63" s="555"/>
      <c r="I63" s="555"/>
      <c r="J63" s="555"/>
      <c r="K63" s="555"/>
      <c r="L63" s="555"/>
      <c r="M63" s="555"/>
      <c r="N63" s="555"/>
      <c r="O63" s="555"/>
      <c r="P63" s="555"/>
      <c r="Q63" s="555"/>
      <c r="R63" s="555"/>
    </row>
    <row r="64" spans="2:22">
      <c r="E64" s="555"/>
      <c r="F64" s="555"/>
      <c r="G64" s="555"/>
      <c r="H64" s="555"/>
      <c r="I64" s="555"/>
      <c r="J64" s="555"/>
      <c r="K64" s="555"/>
      <c r="L64" s="555"/>
      <c r="M64" s="555"/>
      <c r="N64" s="555"/>
      <c r="O64" s="555"/>
      <c r="P64" s="555"/>
      <c r="Q64" s="555"/>
      <c r="R64" s="555"/>
    </row>
  </sheetData>
  <mergeCells count="2">
    <mergeCell ref="E34:P34"/>
    <mergeCell ref="E7:P7"/>
  </mergeCells>
  <hyperlinks>
    <hyperlink ref="B5" location="Início!A1" display="Início" xr:uid="{FDDF4108-765A-4282-BC37-FD858CB0B499}"/>
    <hyperlink ref="B5:D5" location="Índice!A1" display="Índice" xr:uid="{0C58A54E-5F20-4593-A866-F5DD8B1F7210}"/>
  </hyperlinks>
  <pageMargins left="0.511811024" right="0.511811024" top="0.78740157499999996" bottom="0.78740157499999996" header="0.31496062000000002" footer="0.31496062000000002"/>
</worksheet>
</file>

<file path=xl/worksheets/sheet2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62110D8-C9CC-422C-AC19-F82F8BF5744F}">
  <sheetPr codeName="Planilha33">
    <tabColor rgb="FF4E94B7"/>
  </sheetPr>
  <dimension ref="A2:UO67"/>
  <sheetViews>
    <sheetView showGridLines="0" zoomScaleNormal="100" workbookViewId="0"/>
  </sheetViews>
  <sheetFormatPr defaultRowHeight="18"/>
  <cols>
    <col min="1" max="1" width="3.83203125" customWidth="1"/>
    <col min="2" max="2" width="1.83203125" style="8" customWidth="1"/>
    <col min="3" max="3" width="2.5" style="8" customWidth="1"/>
    <col min="4" max="4" width="79.58203125" style="8" customWidth="1"/>
    <col min="5" max="6" width="13.33203125" style="8" customWidth="1"/>
  </cols>
  <sheetData>
    <row r="2" spans="1:561" ht="18.5" thickBot="1">
      <c r="B2" s="301" t="s">
        <v>1120</v>
      </c>
      <c r="C2" s="496"/>
      <c r="D2" s="496"/>
      <c r="E2" s="301"/>
      <c r="F2" s="301"/>
    </row>
    <row r="3" spans="1:561" ht="18.5" thickTop="1">
      <c r="B3" s="8" t="s">
        <v>31</v>
      </c>
      <c r="C3" s="17"/>
      <c r="D3" s="17"/>
      <c r="E3" s="17"/>
      <c r="F3" s="17"/>
    </row>
    <row r="5" spans="1:561">
      <c r="B5" s="751" t="s">
        <v>32</v>
      </c>
      <c r="C5" s="751"/>
      <c r="D5" s="751"/>
      <c r="E5"/>
      <c r="F5"/>
    </row>
    <row r="6" spans="1:561" ht="9.65" customHeight="1">
      <c r="B6" s="497"/>
      <c r="C6" s="497"/>
      <c r="D6" s="497"/>
      <c r="E6" s="255"/>
      <c r="F6" s="255"/>
    </row>
    <row r="7" spans="1:561" ht="5.5" customHeight="1">
      <c r="B7" s="2"/>
      <c r="C7" s="2"/>
      <c r="D7" s="2"/>
      <c r="E7" s="2"/>
      <c r="F7" s="2"/>
    </row>
    <row r="8" spans="1:561" ht="34.4" customHeight="1">
      <c r="B8" s="263"/>
      <c r="C8" s="263"/>
      <c r="D8" s="263"/>
      <c r="E8" s="694" t="s">
        <v>1059</v>
      </c>
      <c r="F8" s="694" t="s">
        <v>1184</v>
      </c>
    </row>
    <row r="9" spans="1:561" ht="14.5" customHeight="1">
      <c r="B9" s="2"/>
      <c r="C9" s="2"/>
      <c r="D9" s="2"/>
      <c r="E9" s="2"/>
      <c r="F9" s="2"/>
    </row>
    <row r="10" spans="1:561" ht="18.649999999999999" customHeight="1">
      <c r="B10" s="62" t="s">
        <v>1121</v>
      </c>
      <c r="C10" s="29"/>
      <c r="D10" s="29"/>
      <c r="E10" s="487"/>
      <c r="F10" s="487"/>
    </row>
    <row r="11" spans="1:561" s="716" customFormat="1" ht="18.649999999999999" customHeight="1">
      <c r="A11"/>
      <c r="B11" s="705" t="s">
        <v>1088</v>
      </c>
      <c r="C11" s="30"/>
      <c r="D11" s="31"/>
      <c r="E11" s="466">
        <v>3151.5830000000001</v>
      </c>
      <c r="F11" s="466">
        <v>5139.5159999999996</v>
      </c>
      <c r="G11"/>
      <c r="H11"/>
      <c r="I11"/>
      <c r="J11"/>
      <c r="K11"/>
      <c r="L11"/>
      <c r="M11"/>
      <c r="N11"/>
      <c r="O11"/>
      <c r="P11"/>
      <c r="Q11"/>
      <c r="R11"/>
      <c r="S11"/>
      <c r="T11"/>
      <c r="U11"/>
      <c r="V11"/>
      <c r="W11"/>
      <c r="X11"/>
      <c r="Y11"/>
      <c r="Z11"/>
      <c r="AA11"/>
      <c r="AB11"/>
      <c r="AC11"/>
      <c r="AD11"/>
      <c r="AE11"/>
      <c r="AF11"/>
      <c r="AG11"/>
      <c r="AH11"/>
      <c r="AI11"/>
      <c r="AJ11"/>
      <c r="AK11"/>
      <c r="AL11"/>
      <c r="AM11"/>
      <c r="AN11"/>
      <c r="AO11"/>
      <c r="AP11"/>
      <c r="AQ11"/>
      <c r="AR11"/>
      <c r="AS11"/>
      <c r="AT11"/>
      <c r="AU11"/>
      <c r="AV11"/>
      <c r="AW11"/>
      <c r="AX11"/>
      <c r="AY11"/>
      <c r="AZ11"/>
      <c r="BA11"/>
      <c r="BB11"/>
      <c r="BC11"/>
      <c r="BD11"/>
      <c r="BE11"/>
      <c r="BF11"/>
      <c r="BG11"/>
      <c r="BH11"/>
      <c r="BI11"/>
      <c r="BJ11"/>
      <c r="BK11"/>
      <c r="BL11"/>
      <c r="BM11"/>
      <c r="BN11"/>
      <c r="BO11"/>
      <c r="BP11"/>
      <c r="BQ11"/>
      <c r="BR11"/>
      <c r="BS11"/>
      <c r="BT11"/>
      <c r="BU11"/>
      <c r="BV11"/>
      <c r="BW11"/>
      <c r="BX11"/>
      <c r="BY11"/>
      <c r="BZ11"/>
      <c r="CA11"/>
      <c r="CB11"/>
      <c r="CC11"/>
      <c r="CD11"/>
      <c r="CE11"/>
      <c r="CF11"/>
      <c r="CG11"/>
      <c r="CH11"/>
      <c r="CI11"/>
      <c r="CJ11"/>
      <c r="CK11"/>
      <c r="CL11"/>
      <c r="CM11"/>
      <c r="CN11"/>
      <c r="CO11"/>
      <c r="CP11"/>
      <c r="CQ11"/>
      <c r="CR11"/>
      <c r="CS11"/>
      <c r="CT11"/>
      <c r="CU11"/>
      <c r="CV11"/>
      <c r="CW11"/>
      <c r="CX11"/>
      <c r="CY11"/>
      <c r="CZ11"/>
      <c r="DA11"/>
      <c r="DB11"/>
      <c r="DC11"/>
      <c r="DD11"/>
      <c r="DE11"/>
      <c r="DF11"/>
      <c r="DG11"/>
      <c r="DH11"/>
      <c r="DI11"/>
      <c r="DJ11"/>
      <c r="DK11"/>
      <c r="DL11"/>
      <c r="DM11"/>
      <c r="DN11"/>
      <c r="DO11"/>
      <c r="DP11"/>
      <c r="DQ11"/>
      <c r="DR11"/>
      <c r="DS11"/>
      <c r="DT11"/>
      <c r="DU11"/>
      <c r="DV11"/>
      <c r="DW11"/>
      <c r="DX11"/>
      <c r="DY11"/>
      <c r="DZ11"/>
      <c r="EA11"/>
      <c r="EB11"/>
      <c r="EC11"/>
      <c r="ED11"/>
      <c r="EE11"/>
      <c r="EF11"/>
      <c r="EG11"/>
      <c r="EH11"/>
      <c r="EI11"/>
      <c r="EJ11"/>
      <c r="EK11"/>
      <c r="EL11"/>
      <c r="EM11"/>
      <c r="EN11"/>
      <c r="EO11"/>
      <c r="EP11"/>
      <c r="EQ11"/>
      <c r="ER11"/>
      <c r="ES11"/>
      <c r="ET11"/>
      <c r="EU11"/>
      <c r="EV11"/>
      <c r="EW11"/>
      <c r="EX11"/>
      <c r="EY11"/>
      <c r="EZ11"/>
      <c r="FA11"/>
      <c r="FB11"/>
      <c r="FC11"/>
      <c r="FD11"/>
      <c r="FE11"/>
      <c r="FF11"/>
      <c r="FG11"/>
      <c r="FH11"/>
      <c r="FI11"/>
      <c r="FJ11"/>
      <c r="FK11"/>
      <c r="FL11"/>
      <c r="FM11"/>
      <c r="FN11"/>
      <c r="FO11"/>
      <c r="FP11"/>
      <c r="FQ11"/>
      <c r="FR11"/>
      <c r="FS11"/>
      <c r="FT11"/>
      <c r="FU11"/>
      <c r="FV11"/>
      <c r="FW11"/>
      <c r="FX11"/>
      <c r="FY11"/>
      <c r="FZ11"/>
      <c r="GA11"/>
      <c r="GB11"/>
      <c r="GC11"/>
      <c r="GD11"/>
      <c r="GE11"/>
      <c r="GF11"/>
      <c r="GG11"/>
      <c r="GH11"/>
      <c r="GI11"/>
      <c r="GJ11"/>
      <c r="GK11"/>
      <c r="GL11"/>
      <c r="GM11"/>
      <c r="GN11"/>
      <c r="GO11"/>
      <c r="GP11"/>
      <c r="GQ11"/>
      <c r="GR11"/>
      <c r="GS11"/>
      <c r="GT11"/>
      <c r="GU11"/>
      <c r="GV11"/>
      <c r="GW11"/>
      <c r="GX11"/>
      <c r="GY11"/>
      <c r="GZ11"/>
      <c r="HA11"/>
      <c r="HB11"/>
      <c r="HC11"/>
      <c r="HD11"/>
      <c r="HE11"/>
      <c r="HF11"/>
      <c r="HG11"/>
      <c r="HH11"/>
      <c r="HI11"/>
      <c r="HJ11"/>
      <c r="HK11"/>
      <c r="HL11"/>
      <c r="HM11"/>
      <c r="HN11"/>
      <c r="HO11"/>
      <c r="HP11"/>
      <c r="HQ11"/>
      <c r="HR11"/>
      <c r="HS11"/>
      <c r="HT11"/>
      <c r="HU11"/>
      <c r="HV11"/>
      <c r="HW11"/>
      <c r="HX11"/>
      <c r="HY11"/>
      <c r="HZ11"/>
      <c r="IA11"/>
      <c r="IB11"/>
      <c r="IC11"/>
      <c r="ID11"/>
      <c r="IE11"/>
      <c r="IF11"/>
      <c r="IG11"/>
      <c r="IH11"/>
      <c r="II11"/>
      <c r="IJ11"/>
      <c r="IK11"/>
      <c r="IL11"/>
      <c r="IM11"/>
      <c r="IN11"/>
      <c r="IO11"/>
      <c r="IP11"/>
      <c r="IQ11"/>
      <c r="IR11"/>
      <c r="IS11"/>
      <c r="IT11"/>
      <c r="IU11"/>
      <c r="IV11"/>
      <c r="IW11"/>
      <c r="IX11"/>
      <c r="IY11"/>
      <c r="IZ11"/>
      <c r="JA11"/>
      <c r="JB11"/>
      <c r="JC11"/>
      <c r="JD11"/>
      <c r="JE11"/>
      <c r="JF11"/>
      <c r="JG11"/>
      <c r="JH11"/>
      <c r="JI11"/>
      <c r="JJ11"/>
      <c r="JK11"/>
      <c r="JL11"/>
      <c r="JM11"/>
      <c r="JN11"/>
      <c r="JO11"/>
      <c r="JP11"/>
      <c r="JQ11"/>
      <c r="JR11"/>
      <c r="JS11"/>
      <c r="JT11"/>
      <c r="JU11"/>
      <c r="JV11"/>
      <c r="JW11"/>
      <c r="JX11"/>
      <c r="JY11"/>
      <c r="JZ11"/>
      <c r="KA11"/>
      <c r="KB11"/>
      <c r="KC11"/>
      <c r="KD11"/>
      <c r="KE11"/>
      <c r="KF11"/>
      <c r="KG11"/>
      <c r="KH11"/>
      <c r="KI11"/>
      <c r="KJ11"/>
      <c r="KK11"/>
      <c r="KL11"/>
      <c r="KM11"/>
      <c r="KN11"/>
      <c r="KO11"/>
      <c r="KP11"/>
      <c r="KQ11"/>
      <c r="KR11"/>
      <c r="KS11"/>
      <c r="KT11"/>
      <c r="KU11"/>
      <c r="KV11"/>
      <c r="KW11"/>
      <c r="KX11"/>
      <c r="KY11"/>
      <c r="KZ11"/>
      <c r="LA11"/>
      <c r="LB11"/>
      <c r="LC11"/>
      <c r="LD11"/>
      <c r="LE11"/>
      <c r="LF11"/>
      <c r="LG11"/>
      <c r="LH11"/>
      <c r="LI11"/>
      <c r="LJ11"/>
      <c r="LK11"/>
      <c r="LL11"/>
      <c r="LM11"/>
      <c r="LN11"/>
      <c r="LO11"/>
      <c r="LP11"/>
      <c r="LQ11"/>
      <c r="LR11"/>
      <c r="LS11"/>
      <c r="LT11"/>
      <c r="LU11"/>
      <c r="LV11"/>
      <c r="LW11"/>
      <c r="LX11"/>
      <c r="LY11"/>
      <c r="LZ11"/>
      <c r="MA11"/>
      <c r="MB11"/>
      <c r="MC11"/>
      <c r="MD11"/>
      <c r="ME11"/>
      <c r="MF11"/>
      <c r="MG11"/>
      <c r="MH11"/>
      <c r="MI11"/>
      <c r="MJ11"/>
      <c r="MK11"/>
      <c r="ML11"/>
      <c r="MM11"/>
      <c r="MN11"/>
      <c r="MO11"/>
      <c r="MP11"/>
      <c r="MQ11"/>
      <c r="MR11"/>
      <c r="MS11"/>
      <c r="MT11"/>
      <c r="MU11"/>
      <c r="MV11"/>
      <c r="MW11"/>
      <c r="MX11"/>
      <c r="MY11"/>
      <c r="MZ11"/>
      <c r="NA11"/>
      <c r="NB11"/>
      <c r="NC11"/>
      <c r="ND11"/>
      <c r="NE11"/>
      <c r="NF11"/>
      <c r="NG11"/>
      <c r="NH11"/>
      <c r="NI11"/>
      <c r="NJ11"/>
      <c r="NK11"/>
      <c r="NL11"/>
      <c r="NM11"/>
      <c r="NN11"/>
      <c r="NO11"/>
      <c r="NP11"/>
      <c r="NQ11"/>
      <c r="NR11"/>
      <c r="NS11"/>
      <c r="NT11"/>
      <c r="NU11"/>
      <c r="NV11"/>
      <c r="NW11"/>
      <c r="NX11"/>
      <c r="NY11"/>
      <c r="NZ11"/>
      <c r="OA11"/>
      <c r="OB11"/>
      <c r="OC11"/>
      <c r="OD11"/>
      <c r="OE11"/>
      <c r="OF11"/>
      <c r="OG11"/>
      <c r="OH11"/>
      <c r="OI11"/>
      <c r="OJ11"/>
      <c r="OK11"/>
      <c r="OL11"/>
      <c r="OM11"/>
      <c r="ON11"/>
      <c r="OO11"/>
      <c r="OP11"/>
      <c r="OQ11"/>
      <c r="OR11"/>
      <c r="OS11"/>
      <c r="OT11"/>
      <c r="OU11"/>
      <c r="OV11"/>
      <c r="OW11"/>
      <c r="OX11"/>
      <c r="OY11"/>
      <c r="OZ11"/>
      <c r="PA11"/>
      <c r="PB11"/>
      <c r="PC11"/>
      <c r="PD11"/>
      <c r="PE11"/>
      <c r="PF11"/>
      <c r="PG11"/>
      <c r="PH11"/>
      <c r="PI11"/>
      <c r="PJ11"/>
      <c r="PK11"/>
      <c r="PL11"/>
      <c r="PM11"/>
      <c r="PN11"/>
      <c r="PO11"/>
      <c r="PP11"/>
      <c r="PQ11"/>
      <c r="PR11"/>
      <c r="PS11"/>
      <c r="PT11"/>
      <c r="PU11"/>
      <c r="PV11"/>
      <c r="PW11"/>
      <c r="PX11"/>
      <c r="PY11"/>
      <c r="PZ11"/>
      <c r="QA11"/>
      <c r="QB11"/>
      <c r="QC11"/>
      <c r="QD11"/>
      <c r="QE11"/>
      <c r="QF11"/>
      <c r="QG11"/>
      <c r="QH11"/>
      <c r="QI11"/>
      <c r="QJ11"/>
      <c r="QK11"/>
      <c r="QL11"/>
      <c r="QM11"/>
      <c r="QN11"/>
      <c r="QO11"/>
      <c r="QP11"/>
      <c r="QQ11"/>
      <c r="QR11"/>
      <c r="QS11"/>
      <c r="QT11"/>
      <c r="QU11"/>
      <c r="QV11"/>
      <c r="QW11"/>
      <c r="QX11"/>
      <c r="QY11"/>
      <c r="QZ11"/>
      <c r="RA11"/>
      <c r="RB11"/>
      <c r="RC11"/>
      <c r="RD11"/>
      <c r="RE11"/>
      <c r="RF11"/>
      <c r="RG11"/>
      <c r="RH11"/>
      <c r="RI11"/>
      <c r="RJ11"/>
      <c r="RK11"/>
      <c r="RL11"/>
      <c r="RM11"/>
      <c r="RN11"/>
      <c r="RO11"/>
      <c r="RP11"/>
      <c r="RQ11"/>
      <c r="RR11"/>
      <c r="RS11"/>
      <c r="RT11"/>
      <c r="RU11"/>
      <c r="RV11"/>
      <c r="RW11"/>
      <c r="RX11"/>
      <c r="RY11"/>
      <c r="RZ11"/>
      <c r="SA11"/>
      <c r="SB11"/>
      <c r="SC11"/>
      <c r="SD11"/>
      <c r="SE11"/>
      <c r="SF11"/>
      <c r="SG11"/>
      <c r="SH11"/>
      <c r="SI11"/>
      <c r="SJ11"/>
      <c r="SK11"/>
      <c r="SL11"/>
      <c r="SM11"/>
      <c r="SN11"/>
      <c r="SO11"/>
      <c r="SP11"/>
      <c r="SQ11"/>
      <c r="SR11"/>
      <c r="SS11"/>
      <c r="ST11"/>
      <c r="SU11"/>
      <c r="SV11"/>
      <c r="SW11"/>
      <c r="SX11"/>
      <c r="SY11"/>
      <c r="SZ11"/>
      <c r="TA11"/>
      <c r="TB11"/>
      <c r="TC11"/>
      <c r="TD11"/>
      <c r="TE11"/>
      <c r="TF11"/>
      <c r="TG11"/>
      <c r="TH11"/>
      <c r="TI11"/>
      <c r="TJ11"/>
      <c r="TK11"/>
      <c r="TL11"/>
      <c r="TM11"/>
      <c r="TN11"/>
      <c r="TO11"/>
      <c r="TP11"/>
      <c r="TQ11"/>
      <c r="TR11"/>
      <c r="TS11"/>
      <c r="TT11"/>
      <c r="TU11"/>
      <c r="TV11"/>
      <c r="TW11"/>
      <c r="TX11"/>
      <c r="TY11"/>
      <c r="TZ11"/>
      <c r="UA11"/>
      <c r="UB11"/>
      <c r="UC11"/>
      <c r="UD11"/>
      <c r="UE11"/>
      <c r="UF11"/>
      <c r="UG11"/>
      <c r="UH11"/>
      <c r="UI11"/>
      <c r="UJ11"/>
      <c r="UK11"/>
      <c r="UL11"/>
      <c r="UM11"/>
      <c r="UN11"/>
      <c r="UO11"/>
    </row>
    <row r="12" spans="1:561" ht="18.649999999999999" customHeight="1">
      <c r="B12" s="705" t="s">
        <v>1122</v>
      </c>
      <c r="C12" s="30"/>
      <c r="D12" s="31"/>
      <c r="E12" s="466">
        <v>7315.4250000000002</v>
      </c>
      <c r="F12" s="466">
        <v>12071.814</v>
      </c>
    </row>
    <row r="13" spans="1:561" s="716" customFormat="1" ht="18.649999999999999" customHeight="1">
      <c r="A13"/>
      <c r="B13" s="8"/>
      <c r="C13" s="448" t="s">
        <v>1123</v>
      </c>
      <c r="D13" s="32"/>
      <c r="E13" s="464">
        <v>330.88600000000002</v>
      </c>
      <c r="F13" s="464">
        <v>577.08399999999995</v>
      </c>
      <c r="G13"/>
      <c r="H13"/>
      <c r="I13"/>
      <c r="J13"/>
      <c r="K13"/>
      <c r="L13"/>
      <c r="M13"/>
      <c r="N13"/>
      <c r="O13"/>
      <c r="P13"/>
      <c r="Q13"/>
      <c r="R13"/>
      <c r="S13"/>
      <c r="T13"/>
      <c r="U13"/>
      <c r="V13"/>
      <c r="W13"/>
      <c r="X13"/>
      <c r="Y13"/>
      <c r="Z13"/>
      <c r="AA13"/>
      <c r="AB13"/>
      <c r="AC13"/>
      <c r="AD13"/>
      <c r="AE13"/>
      <c r="AF13"/>
      <c r="AG13"/>
      <c r="AH13"/>
      <c r="AI13"/>
      <c r="AJ13"/>
      <c r="AK13"/>
      <c r="AL13"/>
      <c r="AM13"/>
      <c r="AN13"/>
      <c r="AO13"/>
      <c r="AP13"/>
      <c r="AQ13"/>
      <c r="AR13"/>
      <c r="AS13"/>
      <c r="AT13"/>
      <c r="AU13"/>
      <c r="AV13"/>
      <c r="AW13"/>
      <c r="AX13"/>
      <c r="AY13"/>
      <c r="AZ13"/>
      <c r="BA13"/>
      <c r="BB13"/>
      <c r="BC13"/>
      <c r="BD13"/>
      <c r="BE13"/>
      <c r="BF13"/>
      <c r="BG13"/>
      <c r="BH13"/>
      <c r="BI13"/>
      <c r="BJ13"/>
      <c r="BK13"/>
      <c r="BL13"/>
      <c r="BM13"/>
      <c r="BN13"/>
      <c r="BO13"/>
      <c r="BP13"/>
      <c r="BQ13"/>
      <c r="BR13"/>
      <c r="BS13"/>
      <c r="BT13"/>
      <c r="BU13"/>
      <c r="BV13"/>
      <c r="BW13"/>
      <c r="BX13"/>
      <c r="BY13"/>
      <c r="BZ13"/>
      <c r="CA13"/>
      <c r="CB13"/>
      <c r="CC13"/>
      <c r="CD13"/>
      <c r="CE13"/>
      <c r="CF13"/>
      <c r="CG13"/>
      <c r="CH13"/>
      <c r="CI13"/>
      <c r="CJ13"/>
      <c r="CK13"/>
      <c r="CL13"/>
      <c r="CM13"/>
      <c r="CN13"/>
      <c r="CO13"/>
      <c r="CP13"/>
      <c r="CQ13"/>
      <c r="CR13"/>
      <c r="CS13"/>
      <c r="CT13"/>
      <c r="CU13"/>
      <c r="CV13"/>
      <c r="CW13"/>
      <c r="CX13"/>
      <c r="CY13"/>
      <c r="CZ13"/>
      <c r="DA13"/>
      <c r="DB13"/>
      <c r="DC13"/>
      <c r="DD13"/>
      <c r="DE13"/>
      <c r="DF13"/>
      <c r="DG13"/>
      <c r="DH13"/>
      <c r="DI13"/>
      <c r="DJ13"/>
      <c r="DK13"/>
      <c r="DL13"/>
      <c r="DM13"/>
      <c r="DN13"/>
      <c r="DO13"/>
      <c r="DP13"/>
      <c r="DQ13"/>
      <c r="DR13"/>
      <c r="DS13"/>
      <c r="DT13"/>
      <c r="DU13"/>
      <c r="DV13"/>
      <c r="DW13"/>
      <c r="DX13"/>
      <c r="DY13"/>
      <c r="DZ13"/>
      <c r="EA13"/>
      <c r="EB13"/>
      <c r="EC13"/>
      <c r="ED13"/>
      <c r="EE13"/>
      <c r="EF13"/>
      <c r="EG13"/>
      <c r="EH13"/>
      <c r="EI13"/>
      <c r="EJ13"/>
      <c r="EK13"/>
      <c r="EL13"/>
      <c r="EM13"/>
      <c r="EN13"/>
      <c r="EO13"/>
      <c r="EP13"/>
      <c r="EQ13"/>
      <c r="ER13"/>
      <c r="ES13"/>
      <c r="ET13"/>
      <c r="EU13"/>
      <c r="EV13"/>
      <c r="EW13"/>
      <c r="EX13"/>
      <c r="EY13"/>
      <c r="EZ13"/>
      <c r="FA13"/>
      <c r="FB13"/>
      <c r="FC13"/>
      <c r="FD13"/>
      <c r="FE13"/>
      <c r="FF13"/>
      <c r="FG13"/>
      <c r="FH13"/>
      <c r="FI13"/>
      <c r="FJ13"/>
      <c r="FK13"/>
      <c r="FL13"/>
      <c r="FM13"/>
      <c r="FN13"/>
      <c r="FO13"/>
      <c r="FP13"/>
      <c r="FQ13"/>
      <c r="FR13"/>
      <c r="FS13"/>
      <c r="FT13"/>
      <c r="FU13"/>
      <c r="FV13"/>
      <c r="FW13"/>
      <c r="FX13"/>
      <c r="FY13"/>
      <c r="FZ13"/>
      <c r="GA13"/>
      <c r="GB13"/>
      <c r="GC13"/>
      <c r="GD13"/>
      <c r="GE13"/>
      <c r="GF13"/>
      <c r="GG13"/>
      <c r="GH13"/>
      <c r="GI13"/>
      <c r="GJ13"/>
      <c r="GK13"/>
      <c r="GL13"/>
      <c r="GM13"/>
      <c r="GN13"/>
      <c r="GO13"/>
      <c r="GP13"/>
      <c r="GQ13"/>
      <c r="GR13"/>
      <c r="GS13"/>
      <c r="GT13"/>
      <c r="GU13"/>
      <c r="GV13"/>
      <c r="GW13"/>
      <c r="GX13"/>
      <c r="GY13"/>
      <c r="GZ13"/>
      <c r="HA13"/>
      <c r="HB13"/>
      <c r="HC13"/>
      <c r="HD13"/>
      <c r="HE13"/>
      <c r="HF13"/>
      <c r="HG13"/>
      <c r="HH13"/>
      <c r="HI13"/>
      <c r="HJ13"/>
      <c r="HK13"/>
      <c r="HL13"/>
      <c r="HM13"/>
      <c r="HN13"/>
      <c r="HO13"/>
      <c r="HP13"/>
      <c r="HQ13"/>
      <c r="HR13"/>
      <c r="HS13"/>
      <c r="HT13"/>
      <c r="HU13"/>
      <c r="HV13"/>
      <c r="HW13"/>
      <c r="HX13"/>
      <c r="HY13"/>
      <c r="HZ13"/>
      <c r="IA13"/>
      <c r="IB13"/>
      <c r="IC13"/>
      <c r="ID13"/>
      <c r="IE13"/>
      <c r="IF13"/>
      <c r="IG13"/>
      <c r="IH13"/>
      <c r="II13"/>
      <c r="IJ13"/>
      <c r="IK13"/>
      <c r="IL13"/>
      <c r="IM13"/>
      <c r="IN13"/>
      <c r="IO13"/>
      <c r="IP13"/>
      <c r="IQ13"/>
      <c r="IR13"/>
      <c r="IS13"/>
      <c r="IT13"/>
      <c r="IU13"/>
      <c r="IV13"/>
      <c r="IW13"/>
      <c r="IX13"/>
      <c r="IY13"/>
      <c r="IZ13"/>
      <c r="JA13"/>
      <c r="JB13"/>
      <c r="JC13"/>
      <c r="JD13"/>
      <c r="JE13"/>
      <c r="JF13"/>
      <c r="JG13"/>
      <c r="JH13"/>
      <c r="JI13"/>
      <c r="JJ13"/>
      <c r="JK13"/>
      <c r="JL13"/>
      <c r="JM13"/>
      <c r="JN13"/>
      <c r="JO13"/>
      <c r="JP13"/>
      <c r="JQ13"/>
      <c r="JR13"/>
      <c r="JS13"/>
      <c r="JT13"/>
      <c r="JU13"/>
      <c r="JV13"/>
      <c r="JW13"/>
      <c r="JX13"/>
      <c r="JY13"/>
      <c r="JZ13"/>
      <c r="KA13"/>
      <c r="KB13"/>
      <c r="KC13"/>
      <c r="KD13"/>
      <c r="KE13"/>
      <c r="KF13"/>
      <c r="KG13"/>
      <c r="KH13"/>
      <c r="KI13"/>
      <c r="KJ13"/>
      <c r="KK13"/>
      <c r="KL13"/>
      <c r="KM13"/>
      <c r="KN13"/>
      <c r="KO13"/>
      <c r="KP13"/>
      <c r="KQ13"/>
      <c r="KR13"/>
      <c r="KS13"/>
      <c r="KT13"/>
      <c r="KU13"/>
      <c r="KV13"/>
      <c r="KW13"/>
      <c r="KX13"/>
      <c r="KY13"/>
      <c r="KZ13"/>
      <c r="LA13"/>
      <c r="LB13"/>
      <c r="LC13"/>
      <c r="LD13"/>
      <c r="LE13"/>
      <c r="LF13"/>
      <c r="LG13"/>
      <c r="LH13"/>
      <c r="LI13"/>
      <c r="LJ13"/>
      <c r="LK13"/>
      <c r="LL13"/>
      <c r="LM13"/>
      <c r="LN13"/>
      <c r="LO13"/>
      <c r="LP13"/>
      <c r="LQ13"/>
      <c r="LR13"/>
      <c r="LS13"/>
      <c r="LT13"/>
      <c r="LU13"/>
      <c r="LV13"/>
      <c r="LW13"/>
      <c r="LX13"/>
      <c r="LY13"/>
      <c r="LZ13"/>
      <c r="MA13"/>
      <c r="MB13"/>
      <c r="MC13"/>
      <c r="MD13"/>
      <c r="ME13"/>
      <c r="MF13"/>
      <c r="MG13"/>
      <c r="MH13"/>
      <c r="MI13"/>
      <c r="MJ13"/>
      <c r="MK13"/>
      <c r="ML13"/>
      <c r="MM13"/>
      <c r="MN13"/>
      <c r="MO13"/>
      <c r="MP13"/>
      <c r="MQ13"/>
      <c r="MR13"/>
      <c r="MS13"/>
      <c r="MT13"/>
      <c r="MU13"/>
      <c r="MV13"/>
      <c r="MW13"/>
      <c r="MX13"/>
      <c r="MY13"/>
      <c r="MZ13"/>
      <c r="NA13"/>
      <c r="NB13"/>
      <c r="NC13"/>
      <c r="ND13"/>
      <c r="NE13"/>
      <c r="NF13"/>
      <c r="NG13"/>
      <c r="NH13"/>
      <c r="NI13"/>
      <c r="NJ13"/>
      <c r="NK13"/>
      <c r="NL13"/>
      <c r="NM13"/>
      <c r="NN13"/>
      <c r="NO13"/>
      <c r="NP13"/>
      <c r="NQ13"/>
      <c r="NR13"/>
      <c r="NS13"/>
      <c r="NT13"/>
      <c r="NU13"/>
      <c r="NV13"/>
      <c r="NW13"/>
      <c r="NX13"/>
      <c r="NY13"/>
      <c r="NZ13"/>
      <c r="OA13"/>
      <c r="OB13"/>
      <c r="OC13"/>
      <c r="OD13"/>
      <c r="OE13"/>
      <c r="OF13"/>
      <c r="OG13"/>
      <c r="OH13"/>
      <c r="OI13"/>
      <c r="OJ13"/>
      <c r="OK13"/>
      <c r="OL13"/>
      <c r="OM13"/>
      <c r="ON13"/>
      <c r="OO13"/>
      <c r="OP13"/>
      <c r="OQ13"/>
      <c r="OR13"/>
      <c r="OS13"/>
      <c r="OT13"/>
      <c r="OU13"/>
      <c r="OV13"/>
      <c r="OW13"/>
      <c r="OX13"/>
      <c r="OY13"/>
      <c r="OZ13"/>
      <c r="PA13"/>
      <c r="PB13"/>
      <c r="PC13"/>
      <c r="PD13"/>
      <c r="PE13"/>
      <c r="PF13"/>
      <c r="PG13"/>
      <c r="PH13"/>
      <c r="PI13"/>
      <c r="PJ13"/>
      <c r="PK13"/>
      <c r="PL13"/>
      <c r="PM13"/>
      <c r="PN13"/>
      <c r="PO13"/>
      <c r="PP13"/>
      <c r="PQ13"/>
      <c r="PR13"/>
      <c r="PS13"/>
      <c r="PT13"/>
      <c r="PU13"/>
      <c r="PV13"/>
      <c r="PW13"/>
      <c r="PX13"/>
      <c r="PY13"/>
      <c r="PZ13"/>
      <c r="QA13"/>
      <c r="QB13"/>
      <c r="QC13"/>
      <c r="QD13"/>
      <c r="QE13"/>
      <c r="QF13"/>
      <c r="QG13"/>
      <c r="QH13"/>
      <c r="QI13"/>
      <c r="QJ13"/>
      <c r="QK13"/>
      <c r="QL13"/>
      <c r="QM13"/>
      <c r="QN13"/>
      <c r="QO13"/>
      <c r="QP13"/>
      <c r="QQ13"/>
      <c r="QR13"/>
      <c r="QS13"/>
      <c r="QT13"/>
      <c r="QU13"/>
      <c r="QV13"/>
      <c r="QW13"/>
      <c r="QX13"/>
      <c r="QY13"/>
      <c r="QZ13"/>
      <c r="RA13"/>
      <c r="RB13"/>
      <c r="RC13"/>
      <c r="RD13"/>
      <c r="RE13"/>
      <c r="RF13"/>
      <c r="RG13"/>
      <c r="RH13"/>
      <c r="RI13"/>
      <c r="RJ13"/>
      <c r="RK13"/>
      <c r="RL13"/>
      <c r="RM13"/>
      <c r="RN13"/>
      <c r="RO13"/>
      <c r="RP13"/>
      <c r="RQ13"/>
      <c r="RR13"/>
      <c r="RS13"/>
      <c r="RT13"/>
      <c r="RU13"/>
      <c r="RV13"/>
      <c r="RW13"/>
      <c r="RX13"/>
      <c r="RY13"/>
      <c r="RZ13"/>
      <c r="SA13"/>
      <c r="SB13"/>
      <c r="SC13"/>
      <c r="SD13"/>
      <c r="SE13"/>
      <c r="SF13"/>
      <c r="SG13"/>
      <c r="SH13"/>
      <c r="SI13"/>
      <c r="SJ13"/>
      <c r="SK13"/>
      <c r="SL13"/>
      <c r="SM13"/>
      <c r="SN13"/>
      <c r="SO13"/>
      <c r="SP13"/>
      <c r="SQ13"/>
      <c r="SR13"/>
      <c r="SS13"/>
      <c r="ST13"/>
      <c r="SU13"/>
      <c r="SV13"/>
      <c r="SW13"/>
      <c r="SX13"/>
      <c r="SY13"/>
      <c r="SZ13"/>
      <c r="TA13"/>
      <c r="TB13"/>
      <c r="TC13"/>
      <c r="TD13"/>
      <c r="TE13"/>
      <c r="TF13"/>
      <c r="TG13"/>
      <c r="TH13"/>
      <c r="TI13"/>
      <c r="TJ13"/>
      <c r="TK13"/>
      <c r="TL13"/>
      <c r="TM13"/>
      <c r="TN13"/>
      <c r="TO13"/>
      <c r="TP13"/>
      <c r="TQ13"/>
      <c r="TR13"/>
      <c r="TS13"/>
      <c r="TT13"/>
      <c r="TU13"/>
      <c r="TV13"/>
      <c r="TW13"/>
      <c r="TX13"/>
      <c r="TY13"/>
      <c r="TZ13"/>
      <c r="UA13"/>
      <c r="UB13"/>
      <c r="UC13"/>
      <c r="UD13"/>
      <c r="UE13"/>
      <c r="UF13"/>
      <c r="UG13"/>
      <c r="UH13"/>
      <c r="UI13"/>
      <c r="UJ13"/>
      <c r="UK13"/>
      <c r="UL13"/>
      <c r="UM13"/>
      <c r="UN13"/>
      <c r="UO13"/>
    </row>
    <row r="14" spans="1:561" s="716" customFormat="1" ht="18.649999999999999" customHeight="1">
      <c r="A14"/>
      <c r="B14" s="8"/>
      <c r="C14" s="448" t="s">
        <v>1124</v>
      </c>
      <c r="D14" s="32"/>
      <c r="E14" s="464">
        <v>372.44900000000001</v>
      </c>
      <c r="F14" s="464">
        <v>747.56899999999996</v>
      </c>
      <c r="G14"/>
      <c r="H14"/>
      <c r="I14"/>
      <c r="J14"/>
      <c r="K14"/>
      <c r="L14"/>
      <c r="M14"/>
      <c r="N14"/>
      <c r="O14"/>
      <c r="P14"/>
      <c r="Q14"/>
      <c r="R14"/>
      <c r="S14"/>
      <c r="T14"/>
      <c r="U14"/>
      <c r="V14"/>
      <c r="W14"/>
      <c r="X14"/>
      <c r="Y14"/>
      <c r="Z14"/>
      <c r="AA14"/>
      <c r="AB14"/>
      <c r="AC14"/>
      <c r="AD14"/>
      <c r="AE14"/>
      <c r="AF14"/>
      <c r="AG14"/>
      <c r="AH14"/>
      <c r="AI14"/>
      <c r="AJ14"/>
      <c r="AK14"/>
      <c r="AL14"/>
      <c r="AM14"/>
      <c r="AN14"/>
      <c r="AO14"/>
      <c r="AP14"/>
      <c r="AQ14"/>
      <c r="AR14"/>
      <c r="AS14"/>
      <c r="AT14"/>
      <c r="AU14"/>
      <c r="AV14"/>
      <c r="AW14"/>
      <c r="AX14"/>
      <c r="AY14"/>
      <c r="AZ14"/>
      <c r="BA14"/>
      <c r="BB14"/>
      <c r="BC14"/>
      <c r="BD14"/>
      <c r="BE14"/>
      <c r="BF14"/>
      <c r="BG14"/>
      <c r="BH14"/>
      <c r="BI14"/>
      <c r="BJ14"/>
      <c r="BK14"/>
      <c r="BL14"/>
      <c r="BM14"/>
      <c r="BN14"/>
      <c r="BO14"/>
      <c r="BP14"/>
      <c r="BQ14"/>
      <c r="BR14"/>
      <c r="BS14"/>
      <c r="BT14"/>
      <c r="BU14"/>
      <c r="BV14"/>
      <c r="BW14"/>
      <c r="BX14"/>
      <c r="BY14"/>
      <c r="BZ14"/>
      <c r="CA14"/>
      <c r="CB14"/>
      <c r="CC14"/>
      <c r="CD14"/>
      <c r="CE14"/>
      <c r="CF14"/>
      <c r="CG14"/>
      <c r="CH14"/>
      <c r="CI14"/>
      <c r="CJ14"/>
      <c r="CK14"/>
      <c r="CL14"/>
      <c r="CM14"/>
      <c r="CN14"/>
      <c r="CO14"/>
      <c r="CP14"/>
      <c r="CQ14"/>
      <c r="CR14"/>
      <c r="CS14"/>
      <c r="CT14"/>
      <c r="CU14"/>
      <c r="CV14"/>
      <c r="CW14"/>
      <c r="CX14"/>
      <c r="CY14"/>
      <c r="CZ14"/>
      <c r="DA14"/>
      <c r="DB14"/>
      <c r="DC14"/>
      <c r="DD14"/>
      <c r="DE14"/>
      <c r="DF14"/>
      <c r="DG14"/>
      <c r="DH14"/>
      <c r="DI14"/>
      <c r="DJ14"/>
      <c r="DK14"/>
      <c r="DL14"/>
      <c r="DM14"/>
      <c r="DN14"/>
      <c r="DO14"/>
      <c r="DP14"/>
      <c r="DQ14"/>
      <c r="DR14"/>
      <c r="DS14"/>
      <c r="DT14"/>
      <c r="DU14"/>
      <c r="DV14"/>
      <c r="DW14"/>
      <c r="DX14"/>
      <c r="DY14"/>
      <c r="DZ14"/>
      <c r="EA14"/>
      <c r="EB14"/>
      <c r="EC14"/>
      <c r="ED14"/>
      <c r="EE14"/>
      <c r="EF14"/>
      <c r="EG14"/>
      <c r="EH14"/>
      <c r="EI14"/>
      <c r="EJ14"/>
      <c r="EK14"/>
      <c r="EL14"/>
      <c r="EM14"/>
      <c r="EN14"/>
      <c r="EO14"/>
      <c r="EP14"/>
      <c r="EQ14"/>
      <c r="ER14"/>
      <c r="ES14"/>
      <c r="ET14"/>
      <c r="EU14"/>
      <c r="EV14"/>
      <c r="EW14"/>
      <c r="EX14"/>
      <c r="EY14"/>
      <c r="EZ14"/>
      <c r="FA14"/>
      <c r="FB14"/>
      <c r="FC14"/>
      <c r="FD14"/>
      <c r="FE14"/>
      <c r="FF14"/>
      <c r="FG14"/>
      <c r="FH14"/>
      <c r="FI14"/>
      <c r="FJ14"/>
      <c r="FK14"/>
      <c r="FL14"/>
      <c r="FM14"/>
      <c r="FN14"/>
      <c r="FO14"/>
      <c r="FP14"/>
      <c r="FQ14"/>
      <c r="FR14"/>
      <c r="FS14"/>
      <c r="FT14"/>
      <c r="FU14"/>
      <c r="FV14"/>
      <c r="FW14"/>
      <c r="FX14"/>
      <c r="FY14"/>
      <c r="FZ14"/>
      <c r="GA14"/>
      <c r="GB14"/>
      <c r="GC14"/>
      <c r="GD14"/>
      <c r="GE14"/>
      <c r="GF14"/>
      <c r="GG14"/>
      <c r="GH14"/>
      <c r="GI14"/>
      <c r="GJ14"/>
      <c r="GK14"/>
      <c r="GL14"/>
      <c r="GM14"/>
      <c r="GN14"/>
      <c r="GO14"/>
      <c r="GP14"/>
      <c r="GQ14"/>
      <c r="GR14"/>
      <c r="GS14"/>
      <c r="GT14"/>
      <c r="GU14"/>
      <c r="GV14"/>
      <c r="GW14"/>
      <c r="GX14"/>
      <c r="GY14"/>
      <c r="GZ14"/>
      <c r="HA14"/>
      <c r="HB14"/>
      <c r="HC14"/>
      <c r="HD14"/>
      <c r="HE14"/>
      <c r="HF14"/>
      <c r="HG14"/>
      <c r="HH14"/>
      <c r="HI14"/>
      <c r="HJ14"/>
      <c r="HK14"/>
      <c r="HL14"/>
      <c r="HM14"/>
      <c r="HN14"/>
      <c r="HO14"/>
      <c r="HP14"/>
      <c r="HQ14"/>
      <c r="HR14"/>
      <c r="HS14"/>
      <c r="HT14"/>
      <c r="HU14"/>
      <c r="HV14"/>
      <c r="HW14"/>
      <c r="HX14"/>
      <c r="HY14"/>
      <c r="HZ14"/>
      <c r="IA14"/>
      <c r="IB14"/>
      <c r="IC14"/>
      <c r="ID14"/>
      <c r="IE14"/>
      <c r="IF14"/>
      <c r="IG14"/>
      <c r="IH14"/>
      <c r="II14"/>
      <c r="IJ14"/>
      <c r="IK14"/>
      <c r="IL14"/>
      <c r="IM14"/>
      <c r="IN14"/>
      <c r="IO14"/>
      <c r="IP14"/>
      <c r="IQ14"/>
      <c r="IR14"/>
      <c r="IS14"/>
      <c r="IT14"/>
      <c r="IU14"/>
      <c r="IV14"/>
      <c r="IW14"/>
      <c r="IX14"/>
      <c r="IY14"/>
      <c r="IZ14"/>
      <c r="JA14"/>
      <c r="JB14"/>
      <c r="JC14"/>
      <c r="JD14"/>
      <c r="JE14"/>
      <c r="JF14"/>
      <c r="JG14"/>
      <c r="JH14"/>
      <c r="JI14"/>
      <c r="JJ14"/>
      <c r="JK14"/>
      <c r="JL14"/>
      <c r="JM14"/>
      <c r="JN14"/>
      <c r="JO14"/>
      <c r="JP14"/>
      <c r="JQ14"/>
      <c r="JR14"/>
      <c r="JS14"/>
      <c r="JT14"/>
      <c r="JU14"/>
      <c r="JV14"/>
      <c r="JW14"/>
      <c r="JX14"/>
      <c r="JY14"/>
      <c r="JZ14"/>
      <c r="KA14"/>
      <c r="KB14"/>
      <c r="KC14"/>
      <c r="KD14"/>
      <c r="KE14"/>
      <c r="KF14"/>
      <c r="KG14"/>
      <c r="KH14"/>
      <c r="KI14"/>
      <c r="KJ14"/>
      <c r="KK14"/>
      <c r="KL14"/>
      <c r="KM14"/>
      <c r="KN14"/>
      <c r="KO14"/>
      <c r="KP14"/>
      <c r="KQ14"/>
      <c r="KR14"/>
      <c r="KS14"/>
      <c r="KT14"/>
      <c r="KU14"/>
      <c r="KV14"/>
      <c r="KW14"/>
      <c r="KX14"/>
      <c r="KY14"/>
      <c r="KZ14"/>
      <c r="LA14"/>
      <c r="LB14"/>
      <c r="LC14"/>
      <c r="LD14"/>
      <c r="LE14"/>
      <c r="LF14"/>
      <c r="LG14"/>
      <c r="LH14"/>
      <c r="LI14"/>
      <c r="LJ14"/>
      <c r="LK14"/>
      <c r="LL14"/>
      <c r="LM14"/>
      <c r="LN14"/>
      <c r="LO14"/>
      <c r="LP14"/>
      <c r="LQ14"/>
      <c r="LR14"/>
      <c r="LS14"/>
      <c r="LT14"/>
      <c r="LU14"/>
      <c r="LV14"/>
      <c r="LW14"/>
      <c r="LX14"/>
      <c r="LY14"/>
      <c r="LZ14"/>
      <c r="MA14"/>
      <c r="MB14"/>
      <c r="MC14"/>
      <c r="MD14"/>
      <c r="ME14"/>
      <c r="MF14"/>
      <c r="MG14"/>
      <c r="MH14"/>
      <c r="MI14"/>
      <c r="MJ14"/>
      <c r="MK14"/>
      <c r="ML14"/>
      <c r="MM14"/>
      <c r="MN14"/>
      <c r="MO14"/>
      <c r="MP14"/>
      <c r="MQ14"/>
      <c r="MR14"/>
      <c r="MS14"/>
      <c r="MT14"/>
      <c r="MU14"/>
      <c r="MV14"/>
      <c r="MW14"/>
      <c r="MX14"/>
      <c r="MY14"/>
      <c r="MZ14"/>
      <c r="NA14"/>
      <c r="NB14"/>
      <c r="NC14"/>
      <c r="ND14"/>
      <c r="NE14"/>
      <c r="NF14"/>
      <c r="NG14"/>
      <c r="NH14"/>
      <c r="NI14"/>
      <c r="NJ14"/>
      <c r="NK14"/>
      <c r="NL14"/>
      <c r="NM14"/>
      <c r="NN14"/>
      <c r="NO14"/>
      <c r="NP14"/>
      <c r="NQ14"/>
      <c r="NR14"/>
      <c r="NS14"/>
      <c r="NT14"/>
      <c r="NU14"/>
      <c r="NV14"/>
      <c r="NW14"/>
      <c r="NX14"/>
      <c r="NY14"/>
      <c r="NZ14"/>
      <c r="OA14"/>
      <c r="OB14"/>
      <c r="OC14"/>
      <c r="OD14"/>
      <c r="OE14"/>
      <c r="OF14"/>
      <c r="OG14"/>
      <c r="OH14"/>
      <c r="OI14"/>
      <c r="OJ14"/>
      <c r="OK14"/>
      <c r="OL14"/>
      <c r="OM14"/>
      <c r="ON14"/>
      <c r="OO14"/>
      <c r="OP14"/>
      <c r="OQ14"/>
      <c r="OR14"/>
      <c r="OS14"/>
      <c r="OT14"/>
      <c r="OU14"/>
      <c r="OV14"/>
      <c r="OW14"/>
      <c r="OX14"/>
      <c r="OY14"/>
      <c r="OZ14"/>
      <c r="PA14"/>
      <c r="PB14"/>
      <c r="PC14"/>
      <c r="PD14"/>
      <c r="PE14"/>
      <c r="PF14"/>
      <c r="PG14"/>
      <c r="PH14"/>
      <c r="PI14"/>
      <c r="PJ14"/>
      <c r="PK14"/>
      <c r="PL14"/>
      <c r="PM14"/>
      <c r="PN14"/>
      <c r="PO14"/>
      <c r="PP14"/>
      <c r="PQ14"/>
      <c r="PR14"/>
      <c r="PS14"/>
      <c r="PT14"/>
      <c r="PU14"/>
      <c r="PV14"/>
      <c r="PW14"/>
      <c r="PX14"/>
      <c r="PY14"/>
      <c r="PZ14"/>
      <c r="QA14"/>
      <c r="QB14"/>
      <c r="QC14"/>
      <c r="QD14"/>
      <c r="QE14"/>
      <c r="QF14"/>
      <c r="QG14"/>
      <c r="QH14"/>
      <c r="QI14"/>
      <c r="QJ14"/>
      <c r="QK14"/>
      <c r="QL14"/>
      <c r="QM14"/>
      <c r="QN14"/>
      <c r="QO14"/>
      <c r="QP14"/>
      <c r="QQ14"/>
      <c r="QR14"/>
      <c r="QS14"/>
      <c r="QT14"/>
      <c r="QU14"/>
      <c r="QV14"/>
      <c r="QW14"/>
      <c r="QX14"/>
      <c r="QY14"/>
      <c r="QZ14"/>
      <c r="RA14"/>
      <c r="RB14"/>
      <c r="RC14"/>
      <c r="RD14"/>
      <c r="RE14"/>
      <c r="RF14"/>
      <c r="RG14"/>
      <c r="RH14"/>
      <c r="RI14"/>
      <c r="RJ14"/>
      <c r="RK14"/>
      <c r="RL14"/>
      <c r="RM14"/>
      <c r="RN14"/>
      <c r="RO14"/>
      <c r="RP14"/>
      <c r="RQ14"/>
      <c r="RR14"/>
      <c r="RS14"/>
      <c r="RT14"/>
      <c r="RU14"/>
      <c r="RV14"/>
      <c r="RW14"/>
      <c r="RX14"/>
      <c r="RY14"/>
      <c r="RZ14"/>
      <c r="SA14"/>
      <c r="SB14"/>
      <c r="SC14"/>
      <c r="SD14"/>
      <c r="SE14"/>
      <c r="SF14"/>
      <c r="SG14"/>
      <c r="SH14"/>
      <c r="SI14"/>
      <c r="SJ14"/>
      <c r="SK14"/>
      <c r="SL14"/>
      <c r="SM14"/>
      <c r="SN14"/>
      <c r="SO14"/>
      <c r="SP14"/>
      <c r="SQ14"/>
      <c r="SR14"/>
      <c r="SS14"/>
      <c r="ST14"/>
      <c r="SU14"/>
      <c r="SV14"/>
      <c r="SW14"/>
      <c r="SX14"/>
      <c r="SY14"/>
      <c r="SZ14"/>
      <c r="TA14"/>
      <c r="TB14"/>
      <c r="TC14"/>
      <c r="TD14"/>
      <c r="TE14"/>
      <c r="TF14"/>
      <c r="TG14"/>
      <c r="TH14"/>
      <c r="TI14"/>
      <c r="TJ14"/>
      <c r="TK14"/>
      <c r="TL14"/>
      <c r="TM14"/>
      <c r="TN14"/>
      <c r="TO14"/>
      <c r="TP14"/>
      <c r="TQ14"/>
      <c r="TR14"/>
      <c r="TS14"/>
      <c r="TT14"/>
      <c r="TU14"/>
      <c r="TV14"/>
      <c r="TW14"/>
      <c r="TX14"/>
      <c r="TY14"/>
      <c r="TZ14"/>
      <c r="UA14"/>
      <c r="UB14"/>
      <c r="UC14"/>
      <c r="UD14"/>
      <c r="UE14"/>
      <c r="UF14"/>
      <c r="UG14"/>
      <c r="UH14"/>
      <c r="UI14"/>
      <c r="UJ14"/>
      <c r="UK14"/>
      <c r="UL14"/>
      <c r="UM14"/>
      <c r="UN14"/>
      <c r="UO14"/>
    </row>
    <row r="15" spans="1:561" ht="18.649999999999999" customHeight="1">
      <c r="C15" s="448" t="s">
        <v>1125</v>
      </c>
      <c r="D15" s="32"/>
      <c r="E15" s="464">
        <v>91.126999999999995</v>
      </c>
      <c r="F15" s="464">
        <v>177.96199999999999</v>
      </c>
    </row>
    <row r="16" spans="1:561" ht="18.649999999999999" customHeight="1">
      <c r="C16" s="448" t="s">
        <v>1126</v>
      </c>
      <c r="D16" s="31"/>
      <c r="E16" s="464">
        <v>1294.3969999999999</v>
      </c>
      <c r="F16" s="464">
        <v>2281.8809999999999</v>
      </c>
    </row>
    <row r="17" spans="2:6" ht="18.649999999999999" customHeight="1">
      <c r="C17" s="448" t="s">
        <v>1127</v>
      </c>
      <c r="D17" s="31"/>
      <c r="E17" s="464">
        <v>7264.6109999999999</v>
      </c>
      <c r="F17" s="464">
        <v>17388.157999999999</v>
      </c>
    </row>
    <row r="18" spans="2:6" ht="18.649999999999999" customHeight="1">
      <c r="C18" s="448" t="s">
        <v>1128</v>
      </c>
      <c r="D18" s="29"/>
      <c r="E18" s="464">
        <v>-47.389000000000003</v>
      </c>
      <c r="F18" s="464">
        <v>-99.75</v>
      </c>
    </row>
    <row r="19" spans="2:6" ht="18.649999999999999" customHeight="1">
      <c r="C19" s="448" t="s">
        <v>1129</v>
      </c>
      <c r="D19" s="34"/>
      <c r="E19" s="464">
        <v>-86.614999999999995</v>
      </c>
      <c r="F19" s="464">
        <v>-201.423</v>
      </c>
    </row>
    <row r="20" spans="2:6" ht="18.649999999999999" customHeight="1">
      <c r="C20" s="448" t="s">
        <v>357</v>
      </c>
      <c r="D20" s="31"/>
      <c r="E20" s="464">
        <v>-1134.472</v>
      </c>
      <c r="F20" s="464">
        <v>-3547.5949999999998</v>
      </c>
    </row>
    <row r="21" spans="2:6" ht="18.649999999999999" customHeight="1">
      <c r="C21" s="448" t="s">
        <v>363</v>
      </c>
      <c r="D21" s="31"/>
      <c r="E21" s="464">
        <v>-158.35599999999999</v>
      </c>
      <c r="F21" s="464">
        <v>-373.74599999999998</v>
      </c>
    </row>
    <row r="22" spans="2:6" ht="18.649999999999999" customHeight="1">
      <c r="C22" s="448" t="s">
        <v>365</v>
      </c>
      <c r="D22" s="29"/>
      <c r="E22" s="464">
        <v>-123</v>
      </c>
      <c r="F22" s="464">
        <v>-216.82599999999999</v>
      </c>
    </row>
    <row r="23" spans="2:6" ht="18.649999999999999" customHeight="1">
      <c r="C23" s="448" t="s">
        <v>366</v>
      </c>
      <c r="D23" s="29"/>
      <c r="E23" s="464">
        <v>-2.3959999999999999</v>
      </c>
      <c r="F23" s="464">
        <v>-1.4370000000000001</v>
      </c>
    </row>
    <row r="24" spans="2:6" ht="18.649999999999999" customHeight="1">
      <c r="C24" s="448" t="s">
        <v>367</v>
      </c>
      <c r="D24" s="39"/>
      <c r="E24" s="464">
        <v>-488.233</v>
      </c>
      <c r="F24" s="464">
        <v>-4660.0630000000001</v>
      </c>
    </row>
    <row r="25" spans="2:6" ht="18.649999999999999" customHeight="1">
      <c r="C25" s="448" t="s">
        <v>108</v>
      </c>
      <c r="D25" s="36"/>
      <c r="E25" s="464">
        <v>2.4159999999999999</v>
      </c>
      <c r="F25" s="464">
        <v>0</v>
      </c>
    </row>
    <row r="26" spans="2:6" ht="18.649999999999999" customHeight="1">
      <c r="B26" s="62" t="s">
        <v>1130</v>
      </c>
      <c r="C26" s="82"/>
      <c r="D26" s="83"/>
      <c r="E26" s="466">
        <v>19936.172999999999</v>
      </c>
      <c r="F26" s="466">
        <v>1873.35</v>
      </c>
    </row>
    <row r="27" spans="2:6" ht="18.649999999999999" customHeight="1">
      <c r="C27" s="63" t="s">
        <v>1131</v>
      </c>
      <c r="D27" s="36"/>
      <c r="E27" s="464">
        <v>-15312.787</v>
      </c>
      <c r="F27" s="464">
        <v>-11265.179</v>
      </c>
    </row>
    <row r="28" spans="2:6" ht="18.649999999999999" customHeight="1">
      <c r="C28" s="63" t="s">
        <v>1132</v>
      </c>
      <c r="D28" s="36"/>
      <c r="E28" s="464">
        <v>121.148</v>
      </c>
      <c r="F28" s="464">
        <v>24544.685000000001</v>
      </c>
    </row>
    <row r="29" spans="2:6" ht="18.649999999999999" customHeight="1">
      <c r="C29" s="63" t="s">
        <v>39</v>
      </c>
      <c r="D29" s="36"/>
      <c r="E29" s="464">
        <v>43546.216999999997</v>
      </c>
      <c r="F29" s="464">
        <v>-2919.1309999999999</v>
      </c>
    </row>
    <row r="30" spans="2:6" ht="18.649999999999999" customHeight="1">
      <c r="C30" s="63" t="s">
        <v>45</v>
      </c>
      <c r="D30" s="36"/>
      <c r="E30" s="464">
        <v>-8418.4050000000007</v>
      </c>
      <c r="F30" s="464">
        <v>-8487.0249999999996</v>
      </c>
    </row>
    <row r="31" spans="2:6" ht="18.649999999999999" customHeight="1">
      <c r="B31" s="62" t="s">
        <v>1133</v>
      </c>
      <c r="C31" s="62"/>
      <c r="D31" s="62"/>
      <c r="E31" s="466">
        <v>5441.8019999999997</v>
      </c>
      <c r="F31" s="466">
        <v>6352.3829999999998</v>
      </c>
    </row>
    <row r="32" spans="2:6" ht="18.649999999999999" customHeight="1">
      <c r="C32" s="63" t="s">
        <v>1134</v>
      </c>
      <c r="D32" s="83"/>
      <c r="E32" s="464">
        <v>-3145.875</v>
      </c>
      <c r="F32" s="464">
        <v>4805.3950000000004</v>
      </c>
    </row>
    <row r="33" spans="2:6" ht="18.649999999999999" customHeight="1">
      <c r="C33" s="63" t="s">
        <v>63</v>
      </c>
      <c r="D33" s="36"/>
      <c r="E33" s="464">
        <v>7335.5389999999998</v>
      </c>
      <c r="F33" s="464">
        <v>-1507.729</v>
      </c>
    </row>
    <row r="34" spans="2:6" ht="18.649999999999999" customHeight="1">
      <c r="C34" s="63" t="s">
        <v>70</v>
      </c>
      <c r="D34" s="29"/>
      <c r="E34" s="464">
        <v>1252.1379999999999</v>
      </c>
      <c r="F34" s="464">
        <v>3054.7170000000001</v>
      </c>
    </row>
    <row r="35" spans="2:6" s="698" customFormat="1" ht="18.649999999999999" customHeight="1">
      <c r="B35" s="62" t="s">
        <v>385</v>
      </c>
      <c r="C35" s="62"/>
      <c r="D35" s="62"/>
      <c r="E35" s="547">
        <v>-2437.2649999999999</v>
      </c>
      <c r="F35" s="547">
        <v>-3845.6260000000002</v>
      </c>
    </row>
    <row r="36" spans="2:6" ht="18.649999999999999" customHeight="1">
      <c r="B36" s="499" t="s">
        <v>1135</v>
      </c>
      <c r="C36" s="500"/>
      <c r="D36" s="501"/>
      <c r="E36" s="717">
        <v>33407.718000000001</v>
      </c>
      <c r="F36" s="717">
        <v>21591.437000000002</v>
      </c>
    </row>
    <row r="37" spans="2:6" ht="18.649999999999999" customHeight="1">
      <c r="B37" s="62"/>
      <c r="C37" s="82"/>
      <c r="D37" s="83"/>
      <c r="E37" s="489"/>
      <c r="F37" s="489"/>
    </row>
    <row r="38" spans="2:6" ht="18.649999999999999" customHeight="1">
      <c r="B38" s="62" t="s">
        <v>1136</v>
      </c>
      <c r="E38" s="487"/>
      <c r="F38" s="487"/>
    </row>
    <row r="39" spans="2:6" ht="18.649999999999999" customHeight="1">
      <c r="B39" s="17" t="s">
        <v>48</v>
      </c>
      <c r="C39" s="63"/>
      <c r="E39" s="547">
        <v>-727.00300000000004</v>
      </c>
      <c r="F39" s="547">
        <v>-1624.05</v>
      </c>
    </row>
    <row r="40" spans="2:6" ht="18.649999999999999" customHeight="1">
      <c r="B40" s="17"/>
      <c r="C40" s="63" t="s">
        <v>1212</v>
      </c>
      <c r="E40" s="547">
        <v>0</v>
      </c>
      <c r="F40" s="736">
        <v>-7.5</v>
      </c>
    </row>
    <row r="41" spans="2:6">
      <c r="C41" s="63" t="s">
        <v>1137</v>
      </c>
      <c r="E41" s="521">
        <v>-106.746</v>
      </c>
      <c r="F41" s="521">
        <v>-505.84399999999999</v>
      </c>
    </row>
    <row r="42" spans="2:6">
      <c r="C42" s="63" t="s">
        <v>1138</v>
      </c>
      <c r="E42" s="521">
        <v>-393.19400000000002</v>
      </c>
      <c r="F42" s="521">
        <v>-883.64300000000003</v>
      </c>
    </row>
    <row r="43" spans="2:6">
      <c r="C43" s="63" t="s">
        <v>1139</v>
      </c>
      <c r="E43" s="521">
        <v>-227.06299999999999</v>
      </c>
      <c r="F43" s="521">
        <v>-227.06299999999999</v>
      </c>
    </row>
    <row r="44" spans="2:6">
      <c r="B44" s="17" t="s">
        <v>1140</v>
      </c>
      <c r="C44" s="63"/>
      <c r="E44" s="547">
        <v>359.416</v>
      </c>
      <c r="F44" s="547">
        <v>395.738</v>
      </c>
    </row>
    <row r="45" spans="2:6">
      <c r="C45" s="63" t="s">
        <v>1141</v>
      </c>
      <c r="E45" s="464">
        <v>18.815000000000001</v>
      </c>
      <c r="F45" s="464">
        <v>0</v>
      </c>
    </row>
    <row r="46" spans="2:6">
      <c r="C46" s="63" t="s">
        <v>1137</v>
      </c>
      <c r="E46" s="521">
        <v>124.663</v>
      </c>
      <c r="F46" s="521">
        <v>236.33799999999999</v>
      </c>
    </row>
    <row r="47" spans="2:6">
      <c r="C47" s="63" t="s">
        <v>1138</v>
      </c>
      <c r="E47" s="521">
        <v>83.004000000000005</v>
      </c>
      <c r="F47" s="521">
        <v>92.400999999999996</v>
      </c>
    </row>
    <row r="48" spans="2:6">
      <c r="C48" s="63" t="s">
        <v>1139</v>
      </c>
      <c r="E48" s="521">
        <v>132.934</v>
      </c>
      <c r="F48" s="521">
        <v>66.998999999999995</v>
      </c>
    </row>
    <row r="49" spans="2:6" s="698" customFormat="1">
      <c r="B49" s="62" t="s">
        <v>390</v>
      </c>
      <c r="C49" s="17"/>
      <c r="D49" s="17"/>
      <c r="E49" s="547">
        <v>316.041</v>
      </c>
      <c r="F49" s="547">
        <v>1736.9970000000001</v>
      </c>
    </row>
    <row r="50" spans="2:6">
      <c r="B50" s="499" t="s">
        <v>1142</v>
      </c>
      <c r="C50" s="500"/>
      <c r="D50" s="501"/>
      <c r="E50" s="717">
        <v>-51.545999999999999</v>
      </c>
      <c r="F50" s="717">
        <v>508.685</v>
      </c>
    </row>
    <row r="51" spans="2:6">
      <c r="B51" s="62"/>
      <c r="C51" s="82"/>
      <c r="D51" s="83"/>
    </row>
    <row r="52" spans="2:6">
      <c r="B52" s="62" t="s">
        <v>1143</v>
      </c>
    </row>
    <row r="53" spans="2:6">
      <c r="C53" s="63" t="s">
        <v>1144</v>
      </c>
      <c r="E53" s="521">
        <v>160.48400000000001</v>
      </c>
      <c r="F53" s="521">
        <v>161.88499999999999</v>
      </c>
    </row>
    <row r="54" spans="2:6">
      <c r="C54" s="63" t="s">
        <v>1145</v>
      </c>
      <c r="E54" s="521">
        <v>29094.55</v>
      </c>
      <c r="F54" s="521">
        <v>47491.603999999999</v>
      </c>
    </row>
    <row r="55" spans="2:6">
      <c r="C55" s="63" t="s">
        <v>399</v>
      </c>
      <c r="E55" s="521">
        <v>-1457.2439999999999</v>
      </c>
      <c r="F55" s="521">
        <v>-3876.672</v>
      </c>
    </row>
    <row r="56" spans="2:6">
      <c r="C56" s="63" t="s">
        <v>1146</v>
      </c>
      <c r="E56" s="464">
        <v>-26482.377</v>
      </c>
      <c r="F56" s="464">
        <v>-47176.038</v>
      </c>
    </row>
    <row r="57" spans="2:6">
      <c r="C57" s="63" t="s">
        <v>1147</v>
      </c>
      <c r="E57" s="464">
        <v>-478.39299999999997</v>
      </c>
      <c r="F57" s="464">
        <v>-471.72699999999998</v>
      </c>
    </row>
    <row r="58" spans="2:6">
      <c r="C58" s="63" t="s">
        <v>1148</v>
      </c>
      <c r="E58" s="521">
        <v>682.84699999999998</v>
      </c>
      <c r="F58" s="521">
        <v>586.11800000000005</v>
      </c>
    </row>
    <row r="59" spans="2:6">
      <c r="B59" s="500" t="s">
        <v>1149</v>
      </c>
      <c r="C59" s="501"/>
      <c r="D59" s="501"/>
      <c r="E59" s="717">
        <v>1519.867</v>
      </c>
      <c r="F59" s="717">
        <v>-3284.83</v>
      </c>
    </row>
    <row r="60" spans="2:6">
      <c r="B60" s="500" t="s">
        <v>1150</v>
      </c>
      <c r="C60" s="501"/>
      <c r="D60" s="501"/>
      <c r="E60" s="717">
        <v>2.3959999999999999</v>
      </c>
      <c r="F60" s="717">
        <v>1.4370000000000001</v>
      </c>
    </row>
    <row r="61" spans="2:6">
      <c r="B61" s="500" t="s">
        <v>1151</v>
      </c>
      <c r="C61" s="501"/>
      <c r="D61" s="501"/>
      <c r="E61" s="717">
        <v>34878.434999999998</v>
      </c>
      <c r="F61" s="717">
        <v>18816.728999999999</v>
      </c>
    </row>
    <row r="62" spans="2:6">
      <c r="B62" s="500" t="s">
        <v>404</v>
      </c>
      <c r="C62" s="501"/>
      <c r="D62" s="501"/>
      <c r="E62" s="717">
        <v>67200.904999999999</v>
      </c>
      <c r="F62" s="717">
        <v>67200.904999999999</v>
      </c>
    </row>
    <row r="63" spans="2:6">
      <c r="B63" s="500" t="s">
        <v>405</v>
      </c>
      <c r="C63" s="501"/>
      <c r="D63" s="501"/>
      <c r="E63" s="717">
        <v>102079.34</v>
      </c>
      <c r="F63" s="717">
        <v>86017.634000000005</v>
      </c>
    </row>
    <row r="64" spans="2:6">
      <c r="B64" s="62"/>
    </row>
    <row r="65" spans="2:4">
      <c r="B65" s="62"/>
      <c r="C65" s="82"/>
      <c r="D65" s="83"/>
    </row>
    <row r="66" spans="2:4" s="8" customFormat="1" ht="12.5"/>
    <row r="67" spans="2:4" s="8" customFormat="1" ht="12.5"/>
  </sheetData>
  <mergeCells count="1">
    <mergeCell ref="B5:D5"/>
  </mergeCells>
  <hyperlinks>
    <hyperlink ref="B5" location="Início!A1" display="Início" xr:uid="{82723C0B-5758-4549-AA92-C99162565DDB}"/>
    <hyperlink ref="B5:D5" location="Índice!A1" display="Índice" xr:uid="{A8604126-A613-499F-BA5D-FEACE852B513}"/>
  </hyperlinks>
  <pageMargins left="0.511811024" right="0.511811024" top="0.78740157499999996" bottom="0.78740157499999996" header="0.31496062000000002" footer="0.3149606200000000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80A21AD-907C-440E-8AD9-21A4CA5597FE}">
  <sheetPr codeName="Planilha7">
    <tabColor rgb="FFFF0000"/>
  </sheetPr>
  <dimension ref="A1:U56"/>
  <sheetViews>
    <sheetView showGridLines="0" zoomScaleNormal="100" workbookViewId="0">
      <selection activeCell="I22" sqref="I22"/>
    </sheetView>
  </sheetViews>
  <sheetFormatPr defaultColWidth="8.83203125" defaultRowHeight="14"/>
  <cols>
    <col min="1" max="1" width="3.83203125" style="606" customWidth="1"/>
    <col min="2" max="2" width="1.83203125" style="58" customWidth="1"/>
    <col min="3" max="3" width="2.58203125" style="58" customWidth="1"/>
    <col min="4" max="4" width="74.08203125" style="58" customWidth="1"/>
    <col min="5" max="7" width="12.58203125" style="58" customWidth="1"/>
    <col min="8" max="8" width="14.83203125" style="58" customWidth="1"/>
    <col min="9" max="9" width="10" style="58" customWidth="1"/>
    <col min="10" max="15" width="12.58203125" style="58" customWidth="1"/>
    <col min="16" max="16384" width="8.83203125" style="58"/>
  </cols>
  <sheetData>
    <row r="1" spans="2:18" s="606" customFormat="1">
      <c r="B1" s="8"/>
      <c r="C1" s="8"/>
      <c r="D1" s="8"/>
    </row>
    <row r="2" spans="2:18" s="606" customFormat="1" ht="14.5" thickBot="1">
      <c r="B2" s="301" t="s">
        <v>84</v>
      </c>
      <c r="C2" s="301"/>
      <c r="D2" s="301"/>
    </row>
    <row r="3" spans="2:18" s="606" customFormat="1" ht="14.5" thickTop="1">
      <c r="B3" s="8" t="s">
        <v>31</v>
      </c>
      <c r="C3" s="17"/>
    </row>
    <row r="4" spans="2:18" s="606" customFormat="1">
      <c r="B4" s="8"/>
      <c r="C4" s="8"/>
      <c r="D4" s="8"/>
    </row>
    <row r="5" spans="2:18" s="606" customFormat="1">
      <c r="B5" s="751" t="s">
        <v>32</v>
      </c>
      <c r="C5" s="751"/>
      <c r="D5" s="751"/>
      <c r="E5" s="524"/>
      <c r="F5" s="524"/>
      <c r="G5" s="524"/>
      <c r="H5" s="524"/>
      <c r="I5" s="524"/>
      <c r="J5" s="524"/>
      <c r="K5" s="524"/>
      <c r="L5" s="524"/>
      <c r="M5" s="524"/>
      <c r="N5" s="524"/>
      <c r="O5" s="524"/>
    </row>
    <row r="6" spans="2:18" s="606" customFormat="1" ht="9.65" customHeight="1">
      <c r="B6" s="497"/>
      <c r="C6" s="497"/>
      <c r="D6" s="497"/>
    </row>
    <row r="7" spans="2:18" s="606" customFormat="1" ht="5.5" customHeight="1">
      <c r="B7" s="2"/>
      <c r="C7" s="2"/>
      <c r="D7" s="2"/>
    </row>
    <row r="8" spans="2:18" ht="14.5" thickBot="1">
      <c r="B8" s="749"/>
      <c r="C8" s="749"/>
      <c r="D8" s="621"/>
      <c r="E8" s="749" t="s">
        <v>1054</v>
      </c>
      <c r="F8" s="749"/>
      <c r="G8" s="749"/>
      <c r="H8" s="749"/>
      <c r="I8" s="749"/>
      <c r="J8" s="749"/>
      <c r="K8" s="749"/>
      <c r="L8" s="749"/>
      <c r="M8" s="749"/>
      <c r="N8" s="749"/>
      <c r="O8" s="749"/>
    </row>
    <row r="9" spans="2:18" ht="33" customHeight="1">
      <c r="B9" s="518"/>
      <c r="C9" s="519"/>
      <c r="D9" s="519"/>
      <c r="E9" s="519"/>
      <c r="F9" s="519"/>
      <c r="G9" s="750" t="s">
        <v>79</v>
      </c>
      <c r="H9" s="750"/>
      <c r="I9" s="750" t="s">
        <v>80</v>
      </c>
      <c r="J9" s="750"/>
      <c r="K9" s="519"/>
      <c r="L9" s="519"/>
      <c r="M9" s="519"/>
      <c r="N9" s="519"/>
      <c r="O9" s="519"/>
    </row>
    <row r="10" spans="2:18" ht="52">
      <c r="B10" s="263"/>
      <c r="C10" s="263"/>
      <c r="D10" s="263"/>
      <c r="E10" s="494" t="s">
        <v>86</v>
      </c>
      <c r="F10" s="494" t="s">
        <v>87</v>
      </c>
      <c r="G10" s="494" t="s">
        <v>88</v>
      </c>
      <c r="H10" s="494" t="s">
        <v>89</v>
      </c>
      <c r="I10" s="494" t="s">
        <v>90</v>
      </c>
      <c r="J10" s="494" t="s">
        <v>91</v>
      </c>
      <c r="K10" s="494" t="s">
        <v>92</v>
      </c>
      <c r="L10" s="494" t="s">
        <v>81</v>
      </c>
      <c r="M10" s="494" t="s">
        <v>76</v>
      </c>
      <c r="N10" s="494" t="s">
        <v>82</v>
      </c>
      <c r="O10" s="494" t="s">
        <v>93</v>
      </c>
    </row>
    <row r="11" spans="2:18" ht="9" customHeight="1">
      <c r="B11" s="63"/>
      <c r="C11" s="449"/>
      <c r="D11" s="63"/>
      <c r="E11" s="63"/>
      <c r="F11" s="63"/>
      <c r="G11" s="63"/>
      <c r="H11" s="63"/>
      <c r="I11" s="63"/>
      <c r="J11" s="63"/>
      <c r="K11" s="63"/>
      <c r="L11" s="63"/>
      <c r="M11" s="63"/>
      <c r="N11" s="63"/>
      <c r="O11" s="63"/>
    </row>
    <row r="12" spans="2:18" ht="14.15" customHeight="1">
      <c r="B12" s="439" t="s">
        <v>94</v>
      </c>
      <c r="C12" s="63"/>
      <c r="D12" s="439"/>
      <c r="E12" s="524">
        <v>65000</v>
      </c>
      <c r="F12" s="524">
        <v>642.91499999999996</v>
      </c>
      <c r="G12" s="524">
        <v>7021.3209999999999</v>
      </c>
      <c r="H12" s="524">
        <v>25432.186000000002</v>
      </c>
      <c r="I12" s="524">
        <v>-2193.4769999999999</v>
      </c>
      <c r="J12" s="524">
        <v>-4274.28</v>
      </c>
      <c r="K12" s="524">
        <v>0</v>
      </c>
      <c r="L12" s="524">
        <v>-884.70699999999999</v>
      </c>
      <c r="M12" s="524">
        <f>SUM(E12:L12)</f>
        <v>90743.957999999999</v>
      </c>
      <c r="N12" s="524">
        <v>1249.9390000000001</v>
      </c>
      <c r="O12" s="524">
        <f>M12+N12</f>
        <v>91993.896999999997</v>
      </c>
      <c r="Q12" s="595"/>
      <c r="R12" s="555"/>
    </row>
    <row r="13" spans="2:18" ht="14.15" customHeight="1">
      <c r="B13" s="439"/>
      <c r="C13" s="63" t="s">
        <v>95</v>
      </c>
      <c r="D13" s="439"/>
      <c r="E13" s="524"/>
      <c r="F13" s="524"/>
      <c r="G13" s="524"/>
      <c r="H13" s="524"/>
      <c r="I13" s="531">
        <v>1059</v>
      </c>
      <c r="J13" s="524"/>
      <c r="K13" s="451">
        <v>-3248.9229999999998</v>
      </c>
      <c r="L13" s="524"/>
      <c r="M13" s="451">
        <f t="shared" ref="M13" si="0">SUM(E13:L13)</f>
        <v>-2189.9229999999998</v>
      </c>
      <c r="N13" s="451"/>
      <c r="O13" s="451">
        <f t="shared" ref="O13" si="1">M13+N13</f>
        <v>-2189.9229999999998</v>
      </c>
      <c r="Q13" s="595"/>
      <c r="R13" s="555"/>
    </row>
    <row r="14" spans="2:18" ht="14.15" customHeight="1">
      <c r="B14" s="439" t="s">
        <v>96</v>
      </c>
      <c r="C14" s="63"/>
      <c r="D14" s="439"/>
      <c r="E14" s="524">
        <v>65000</v>
      </c>
      <c r="F14" s="524">
        <v>642.91499999999996</v>
      </c>
      <c r="G14" s="524">
        <v>7021.3209999999999</v>
      </c>
      <c r="H14" s="524">
        <v>25432.186000000002</v>
      </c>
      <c r="I14" s="524">
        <v>-1134.4770000000001</v>
      </c>
      <c r="J14" s="524">
        <v>-4274.28</v>
      </c>
      <c r="K14" s="524">
        <v>-3248.9229999999998</v>
      </c>
      <c r="L14" s="524">
        <v>-884.70699999999999</v>
      </c>
      <c r="M14" s="524">
        <f>SUM(E14:L14)</f>
        <v>88554.035000000003</v>
      </c>
      <c r="N14" s="524">
        <v>1249.9390000000001</v>
      </c>
      <c r="O14" s="524">
        <f>M14+N14</f>
        <v>89803.974000000002</v>
      </c>
      <c r="Q14" s="595"/>
      <c r="R14" s="555"/>
    </row>
    <row r="15" spans="2:18" ht="14.15" customHeight="1">
      <c r="B15" s="63"/>
      <c r="C15" s="63" t="s">
        <v>1217</v>
      </c>
      <c r="D15" s="63"/>
      <c r="E15" s="531">
        <v>0</v>
      </c>
      <c r="F15" s="531">
        <v>0</v>
      </c>
      <c r="G15" s="531">
        <v>0</v>
      </c>
      <c r="H15" s="531">
        <v>0</v>
      </c>
      <c r="I15" s="531">
        <v>0</v>
      </c>
      <c r="J15" s="531">
        <v>894.33</v>
      </c>
      <c r="K15" s="531">
        <v>-1186.6310000000001</v>
      </c>
      <c r="L15" s="531">
        <v>0</v>
      </c>
      <c r="M15" s="531">
        <v>-292.30099999999999</v>
      </c>
      <c r="N15" s="531">
        <v>0</v>
      </c>
      <c r="O15" s="531">
        <v>-292.30099999999999</v>
      </c>
      <c r="P15" s="555"/>
      <c r="Q15" s="595"/>
      <c r="R15" s="555"/>
    </row>
    <row r="16" spans="2:18" ht="14.15" customHeight="1">
      <c r="B16" s="63"/>
      <c r="C16" s="495" t="s">
        <v>98</v>
      </c>
      <c r="D16" s="493"/>
      <c r="E16" s="531">
        <v>0</v>
      </c>
      <c r="F16" s="531">
        <v>0</v>
      </c>
      <c r="G16" s="531">
        <v>0</v>
      </c>
      <c r="H16" s="531">
        <v>0</v>
      </c>
      <c r="I16" s="531">
        <v>0</v>
      </c>
      <c r="J16" s="531">
        <v>0</v>
      </c>
      <c r="K16" s="531">
        <v>0</v>
      </c>
      <c r="L16" s="531">
        <v>161.88399999999999</v>
      </c>
      <c r="M16" s="531">
        <v>161.88399999999999</v>
      </c>
      <c r="N16" s="531">
        <v>0</v>
      </c>
      <c r="O16" s="531">
        <v>161.88399999999999</v>
      </c>
      <c r="Q16" s="595"/>
      <c r="R16" s="555"/>
    </row>
    <row r="17" spans="2:18" ht="14.15" customHeight="1">
      <c r="B17" s="63"/>
      <c r="C17" s="495" t="s">
        <v>99</v>
      </c>
      <c r="D17" s="63"/>
      <c r="E17" s="531">
        <v>0</v>
      </c>
      <c r="F17" s="531">
        <v>-22.22</v>
      </c>
      <c r="G17" s="531">
        <v>0</v>
      </c>
      <c r="H17" s="531">
        <v>0</v>
      </c>
      <c r="I17" s="531">
        <v>0</v>
      </c>
      <c r="J17" s="531">
        <v>0</v>
      </c>
      <c r="K17" s="531">
        <v>0</v>
      </c>
      <c r="L17" s="531">
        <v>0</v>
      </c>
      <c r="M17" s="531">
        <v>-22.22</v>
      </c>
      <c r="N17" s="531">
        <v>0</v>
      </c>
      <c r="O17" s="531">
        <v>-22.22</v>
      </c>
      <c r="Q17" s="595"/>
      <c r="R17" s="555"/>
    </row>
    <row r="18" spans="2:18" ht="14.15" customHeight="1">
      <c r="B18" s="63"/>
      <c r="C18" s="495" t="s">
        <v>100</v>
      </c>
      <c r="D18" s="495"/>
      <c r="E18" s="531">
        <v>0</v>
      </c>
      <c r="F18" s="531">
        <v>-106.4</v>
      </c>
      <c r="G18" s="531">
        <v>0</v>
      </c>
      <c r="H18" s="531">
        <v>0</v>
      </c>
      <c r="I18" s="531">
        <v>0</v>
      </c>
      <c r="J18" s="531">
        <v>0</v>
      </c>
      <c r="K18" s="531">
        <v>0</v>
      </c>
      <c r="L18" s="531">
        <v>0</v>
      </c>
      <c r="M18" s="531">
        <v>-106.4</v>
      </c>
      <c r="N18" s="531">
        <v>0</v>
      </c>
      <c r="O18" s="531">
        <v>-106.4</v>
      </c>
      <c r="Q18" s="595"/>
      <c r="R18" s="555"/>
    </row>
    <row r="19" spans="2:18" ht="14.15" customHeight="1">
      <c r="B19" s="63"/>
      <c r="C19" s="495" t="s">
        <v>101</v>
      </c>
      <c r="D19" s="495"/>
      <c r="E19" s="531">
        <v>0</v>
      </c>
      <c r="F19" s="531">
        <v>0</v>
      </c>
      <c r="G19" s="531">
        <v>0</v>
      </c>
      <c r="H19" s="531">
        <v>0</v>
      </c>
      <c r="I19" s="531">
        <v>-202.14599999999999</v>
      </c>
      <c r="J19" s="531">
        <v>0</v>
      </c>
      <c r="K19" s="531">
        <v>0</v>
      </c>
      <c r="L19" s="531">
        <v>0</v>
      </c>
      <c r="M19" s="531">
        <v>-202.14599999999999</v>
      </c>
      <c r="N19" s="531">
        <v>0</v>
      </c>
      <c r="O19" s="531">
        <v>-202.14599999999999</v>
      </c>
      <c r="Q19" s="595"/>
      <c r="R19" s="555"/>
    </row>
    <row r="20" spans="2:18" ht="14.15" customHeight="1">
      <c r="B20" s="63"/>
      <c r="C20" s="495" t="s">
        <v>102</v>
      </c>
      <c r="D20" s="63"/>
      <c r="E20" s="531">
        <v>0</v>
      </c>
      <c r="F20" s="531">
        <v>0</v>
      </c>
      <c r="G20" s="531">
        <v>0</v>
      </c>
      <c r="H20" s="531">
        <v>25.54</v>
      </c>
      <c r="I20" s="531">
        <v>0</v>
      </c>
      <c r="J20" s="531">
        <v>0</v>
      </c>
      <c r="K20" s="531">
        <v>0</v>
      </c>
      <c r="L20" s="531">
        <v>0</v>
      </c>
      <c r="M20" s="531">
        <v>25.54</v>
      </c>
      <c r="N20" s="531">
        <v>0</v>
      </c>
      <c r="O20" s="531">
        <v>25.54</v>
      </c>
      <c r="Q20" s="595"/>
      <c r="R20" s="555"/>
    </row>
    <row r="21" spans="2:18" ht="14.15" customHeight="1">
      <c r="B21" s="63"/>
      <c r="C21" s="495" t="s">
        <v>103</v>
      </c>
      <c r="D21" s="63"/>
      <c r="E21" s="531">
        <v>0</v>
      </c>
      <c r="F21" s="531">
        <v>0</v>
      </c>
      <c r="G21" s="531">
        <v>0</v>
      </c>
      <c r="H21" s="531">
        <v>0</v>
      </c>
      <c r="I21" s="531">
        <v>0</v>
      </c>
      <c r="J21" s="531">
        <v>0</v>
      </c>
      <c r="K21" s="531">
        <v>7371.6559999999999</v>
      </c>
      <c r="L21" s="531">
        <v>0</v>
      </c>
      <c r="M21" s="531">
        <v>7371.6559999999999</v>
      </c>
      <c r="N21" s="531">
        <v>0</v>
      </c>
      <c r="O21" s="531">
        <v>7371.6559999999999</v>
      </c>
      <c r="Q21" s="595"/>
      <c r="R21" s="555"/>
    </row>
    <row r="22" spans="2:18" ht="14.15" customHeight="1">
      <c r="B22" s="63"/>
      <c r="C22" s="63" t="s">
        <v>104</v>
      </c>
      <c r="D22" s="63"/>
      <c r="E22" s="531"/>
      <c r="F22" s="531"/>
      <c r="G22" s="531"/>
      <c r="H22" s="531"/>
      <c r="I22" s="531"/>
      <c r="J22" s="531"/>
      <c r="K22" s="531"/>
      <c r="L22" s="531"/>
      <c r="M22" s="531"/>
      <c r="N22" s="531"/>
      <c r="O22" s="531"/>
      <c r="Q22" s="595"/>
      <c r="R22" s="555"/>
    </row>
    <row r="23" spans="2:18" ht="14.15" customHeight="1">
      <c r="B23" s="63"/>
      <c r="C23" s="63"/>
      <c r="D23" s="63" t="s">
        <v>1210</v>
      </c>
      <c r="E23" s="531">
        <v>0</v>
      </c>
      <c r="F23" s="531">
        <v>0</v>
      </c>
      <c r="G23" s="531">
        <v>368.58300000000003</v>
      </c>
      <c r="H23" s="531">
        <v>0</v>
      </c>
      <c r="I23" s="531">
        <v>0</v>
      </c>
      <c r="J23" s="531">
        <v>0</v>
      </c>
      <c r="K23" s="531">
        <v>-368.58300000000003</v>
      </c>
      <c r="L23" s="531">
        <v>0</v>
      </c>
      <c r="M23" s="531">
        <v>0</v>
      </c>
      <c r="N23" s="531">
        <v>0</v>
      </c>
      <c r="O23" s="531">
        <v>0</v>
      </c>
      <c r="Q23" s="595"/>
      <c r="R23" s="555"/>
    </row>
    <row r="24" spans="2:18" ht="14.15" customHeight="1">
      <c r="B24" s="63"/>
      <c r="C24" s="63"/>
      <c r="D24" s="63" t="s">
        <v>105</v>
      </c>
      <c r="E24" s="531">
        <v>0</v>
      </c>
      <c r="F24" s="531">
        <v>0</v>
      </c>
      <c r="G24" s="531">
        <v>0</v>
      </c>
      <c r="H24" s="531">
        <v>0</v>
      </c>
      <c r="I24" s="531">
        <v>0</v>
      </c>
      <c r="J24" s="531">
        <v>0</v>
      </c>
      <c r="K24" s="531">
        <v>-3000</v>
      </c>
      <c r="L24" s="531">
        <v>0</v>
      </c>
      <c r="M24" s="531">
        <v>-3000</v>
      </c>
      <c r="N24" s="531">
        <v>0</v>
      </c>
      <c r="O24" s="531">
        <v>-3000</v>
      </c>
      <c r="Q24" s="595"/>
      <c r="R24" s="555"/>
    </row>
    <row r="25" spans="2:18" ht="14.15" customHeight="1">
      <c r="B25" s="63"/>
      <c r="C25" s="63"/>
      <c r="D25" s="63" t="s">
        <v>106</v>
      </c>
      <c r="E25" s="531">
        <v>0</v>
      </c>
      <c r="F25" s="531">
        <v>0</v>
      </c>
      <c r="G25" s="531">
        <v>0</v>
      </c>
      <c r="H25" s="531">
        <v>0</v>
      </c>
      <c r="I25" s="531">
        <v>0</v>
      </c>
      <c r="J25" s="531">
        <v>0</v>
      </c>
      <c r="K25" s="531">
        <v>-32.284999999999997</v>
      </c>
      <c r="L25" s="531">
        <v>0</v>
      </c>
      <c r="M25" s="531">
        <v>-32.284999999999997</v>
      </c>
      <c r="N25" s="531">
        <v>0</v>
      </c>
      <c r="O25" s="531">
        <v>-32.284999999999997</v>
      </c>
      <c r="Q25" s="595"/>
      <c r="R25" s="555"/>
    </row>
    <row r="26" spans="2:18" ht="14.15" customHeight="1">
      <c r="B26" s="63"/>
      <c r="C26" s="63"/>
      <c r="D26" s="63" t="s">
        <v>89</v>
      </c>
      <c r="E26" s="531">
        <v>0</v>
      </c>
      <c r="F26" s="531">
        <v>0</v>
      </c>
      <c r="G26" s="531">
        <v>0</v>
      </c>
      <c r="H26" s="531">
        <v>-463.38200000000001</v>
      </c>
      <c r="I26" s="531">
        <v>0</v>
      </c>
      <c r="J26" s="531">
        <v>0</v>
      </c>
      <c r="K26" s="531">
        <v>463.38200000000001</v>
      </c>
      <c r="L26" s="531">
        <v>0</v>
      </c>
      <c r="M26" s="531">
        <v>0</v>
      </c>
      <c r="N26" s="531">
        <v>0</v>
      </c>
      <c r="O26" s="531">
        <v>0</v>
      </c>
      <c r="Q26" s="595"/>
      <c r="R26" s="555"/>
    </row>
    <row r="27" spans="2:18" ht="14.15" customHeight="1">
      <c r="B27" s="63"/>
      <c r="C27" s="63" t="s">
        <v>107</v>
      </c>
      <c r="D27" s="63"/>
      <c r="E27" s="531">
        <v>0</v>
      </c>
      <c r="F27" s="531">
        <v>0</v>
      </c>
      <c r="G27" s="531">
        <v>0</v>
      </c>
      <c r="H27" s="531">
        <v>0</v>
      </c>
      <c r="I27" s="531">
        <v>0</v>
      </c>
      <c r="J27" s="531">
        <v>0</v>
      </c>
      <c r="K27" s="531">
        <v>0</v>
      </c>
      <c r="L27" s="531">
        <v>0</v>
      </c>
      <c r="M27" s="531">
        <v>0</v>
      </c>
      <c r="N27" s="531">
        <v>176.75800000000001</v>
      </c>
      <c r="O27" s="531">
        <v>176.75800000000001</v>
      </c>
      <c r="Q27" s="595"/>
      <c r="R27" s="555"/>
    </row>
    <row r="28" spans="2:18" ht="14.15" customHeight="1">
      <c r="B28" s="63"/>
      <c r="C28" s="63" t="s">
        <v>108</v>
      </c>
      <c r="D28" s="63"/>
      <c r="E28" s="531">
        <v>0</v>
      </c>
      <c r="F28" s="531">
        <v>0</v>
      </c>
      <c r="G28" s="531">
        <v>0</v>
      </c>
      <c r="H28" s="531">
        <v>0</v>
      </c>
      <c r="I28" s="531">
        <v>0</v>
      </c>
      <c r="J28" s="531">
        <v>0</v>
      </c>
      <c r="K28" s="531">
        <v>1.385</v>
      </c>
      <c r="L28" s="531">
        <v>0</v>
      </c>
      <c r="M28" s="531">
        <v>1.385</v>
      </c>
      <c r="N28" s="531">
        <v>456.42599999999999</v>
      </c>
      <c r="O28" s="531">
        <v>457.81099999999998</v>
      </c>
      <c r="Q28" s="595"/>
      <c r="R28" s="555"/>
    </row>
    <row r="29" spans="2:18" ht="14.15" customHeight="1">
      <c r="B29" s="439" t="s">
        <v>1188</v>
      </c>
      <c r="C29" s="63"/>
      <c r="D29" s="439"/>
      <c r="E29" s="524">
        <f>ROUND(SUM(E14:E28),3)</f>
        <v>65000</v>
      </c>
      <c r="F29" s="524">
        <f t="shared" ref="F29:O29" si="2">ROUND(SUM(F14:F28),3)</f>
        <v>514.29499999999996</v>
      </c>
      <c r="G29" s="524">
        <f t="shared" si="2"/>
        <v>7389.9040000000005</v>
      </c>
      <c r="H29" s="524">
        <f t="shared" si="2"/>
        <v>24994.344000000001</v>
      </c>
      <c r="I29" s="524">
        <f t="shared" si="2"/>
        <v>-1336.623</v>
      </c>
      <c r="J29" s="524">
        <f t="shared" si="2"/>
        <v>-3379.95</v>
      </c>
      <c r="K29" s="524">
        <f t="shared" si="2"/>
        <v>1E-3</v>
      </c>
      <c r="L29" s="524">
        <f t="shared" si="2"/>
        <v>-722.82299999999998</v>
      </c>
      <c r="M29" s="524">
        <f t="shared" si="2"/>
        <v>92459.148000000001</v>
      </c>
      <c r="N29" s="524">
        <f t="shared" si="2"/>
        <v>1883.123</v>
      </c>
      <c r="O29" s="524">
        <f t="shared" si="2"/>
        <v>94342.270999999993</v>
      </c>
      <c r="Q29" s="595"/>
      <c r="R29" s="555"/>
    </row>
    <row r="30" spans="2:18" ht="14.15" customHeight="1">
      <c r="B30" s="399" t="s">
        <v>110</v>
      </c>
      <c r="C30" s="534"/>
      <c r="D30" s="399"/>
      <c r="E30" s="622">
        <f>ROUND(E29-E12,3)</f>
        <v>0</v>
      </c>
      <c r="F30" s="622">
        <f t="shared" ref="F30:O30" si="3">ROUND(F29-F12,3)</f>
        <v>-128.62</v>
      </c>
      <c r="G30" s="622">
        <f t="shared" si="3"/>
        <v>368.58300000000003</v>
      </c>
      <c r="H30" s="622">
        <f t="shared" si="3"/>
        <v>-437.84199999999998</v>
      </c>
      <c r="I30" s="622">
        <f t="shared" si="3"/>
        <v>856.85400000000004</v>
      </c>
      <c r="J30" s="622">
        <f t="shared" si="3"/>
        <v>894.33</v>
      </c>
      <c r="K30" s="622">
        <f t="shared" si="3"/>
        <v>1E-3</v>
      </c>
      <c r="L30" s="622">
        <f t="shared" si="3"/>
        <v>161.88399999999999</v>
      </c>
      <c r="M30" s="622">
        <f t="shared" si="3"/>
        <v>1715.19</v>
      </c>
      <c r="N30" s="622">
        <f t="shared" si="3"/>
        <v>633.18399999999997</v>
      </c>
      <c r="O30" s="622">
        <f t="shared" si="3"/>
        <v>2348.3739999999998</v>
      </c>
      <c r="Q30" s="595"/>
      <c r="R30" s="555"/>
    </row>
    <row r="31" spans="2:18" ht="14.15" customHeight="1">
      <c r="B31" s="439"/>
      <c r="C31" s="63"/>
      <c r="D31" s="439"/>
      <c r="E31" s="722"/>
      <c r="F31" s="722"/>
      <c r="G31" s="722"/>
      <c r="H31" s="722"/>
      <c r="I31" s="722"/>
      <c r="J31" s="722"/>
      <c r="K31" s="722"/>
      <c r="L31" s="722"/>
      <c r="M31" s="722"/>
      <c r="N31" s="722"/>
      <c r="O31" s="722"/>
      <c r="Q31" s="595"/>
      <c r="R31" s="555"/>
    </row>
    <row r="32" spans="2:18" ht="14.15" customHeight="1">
      <c r="B32" s="439"/>
      <c r="C32" s="63"/>
      <c r="D32" s="439"/>
      <c r="E32" s="722"/>
      <c r="F32" s="722"/>
      <c r="G32" s="722"/>
      <c r="H32" s="722"/>
      <c r="I32" s="722"/>
      <c r="J32" s="722"/>
      <c r="K32" s="722"/>
      <c r="L32" s="722"/>
      <c r="M32" s="722"/>
      <c r="N32" s="722"/>
      <c r="O32" s="722"/>
      <c r="Q32" s="595"/>
      <c r="R32" s="555"/>
    </row>
    <row r="33" spans="2:18" ht="14.5" thickBot="1">
      <c r="B33" s="749"/>
      <c r="C33" s="749"/>
      <c r="D33" s="621"/>
      <c r="E33" s="749" t="s">
        <v>85</v>
      </c>
      <c r="F33" s="749"/>
      <c r="G33" s="749"/>
      <c r="H33" s="749"/>
      <c r="I33" s="749"/>
      <c r="J33" s="749"/>
      <c r="K33" s="749"/>
      <c r="L33" s="749"/>
      <c r="M33" s="749"/>
      <c r="N33" s="749"/>
      <c r="O33" s="749"/>
    </row>
    <row r="34" spans="2:18" ht="9" customHeight="1">
      <c r="B34" s="63"/>
      <c r="C34" s="449"/>
      <c r="D34" s="63"/>
      <c r="E34" s="63"/>
      <c r="F34" s="63"/>
      <c r="G34" s="63"/>
      <c r="H34" s="63"/>
      <c r="I34" s="63"/>
      <c r="J34" s="63"/>
      <c r="K34" s="63"/>
      <c r="L34" s="63"/>
      <c r="M34" s="63"/>
      <c r="N34" s="63"/>
      <c r="O34" s="63"/>
    </row>
    <row r="35" spans="2:18" ht="14.15" customHeight="1">
      <c r="B35" s="439" t="s">
        <v>94</v>
      </c>
      <c r="C35" s="63"/>
      <c r="D35" s="439"/>
      <c r="E35" s="524">
        <v>65000</v>
      </c>
      <c r="F35" s="524">
        <v>642.91499999999996</v>
      </c>
      <c r="G35" s="524">
        <v>7021.3209999999999</v>
      </c>
      <c r="H35" s="524">
        <v>25432.186000000002</v>
      </c>
      <c r="I35" s="524">
        <v>-2193.4769999999999</v>
      </c>
      <c r="J35" s="524">
        <v>-4274.28</v>
      </c>
      <c r="K35" s="524">
        <v>0</v>
      </c>
      <c r="L35" s="524">
        <v>-884.70699999999999</v>
      </c>
      <c r="M35" s="524">
        <v>90743.957999999999</v>
      </c>
      <c r="N35" s="524">
        <v>1249.9390000000001</v>
      </c>
      <c r="O35" s="524">
        <v>91993.896999999997</v>
      </c>
      <c r="Q35" s="595"/>
      <c r="R35" s="555"/>
    </row>
    <row r="36" spans="2:18" ht="14.15" customHeight="1">
      <c r="B36" s="439"/>
      <c r="C36" s="63" t="s">
        <v>95</v>
      </c>
      <c r="D36" s="439"/>
      <c r="E36" s="524"/>
      <c r="F36" s="524"/>
      <c r="G36" s="524"/>
      <c r="H36" s="524"/>
      <c r="I36" s="531">
        <v>1059</v>
      </c>
      <c r="J36" s="524"/>
      <c r="K36" s="451">
        <v>-3248.9229999999998</v>
      </c>
      <c r="L36" s="524"/>
      <c r="M36" s="451">
        <v>-2189.9229999999998</v>
      </c>
      <c r="N36" s="451"/>
      <c r="O36" s="451">
        <v>-2189.9229999999998</v>
      </c>
      <c r="Q36" s="595"/>
      <c r="R36" s="555"/>
    </row>
    <row r="37" spans="2:18" ht="14.15" customHeight="1">
      <c r="B37" s="439" t="s">
        <v>96</v>
      </c>
      <c r="C37" s="63"/>
      <c r="D37" s="439"/>
      <c r="E37" s="524">
        <v>65000</v>
      </c>
      <c r="F37" s="524">
        <v>642.91499999999996</v>
      </c>
      <c r="G37" s="524">
        <v>7021.3209999999999</v>
      </c>
      <c r="H37" s="524">
        <v>25432.186000000002</v>
      </c>
      <c r="I37" s="524">
        <v>-1134.4770000000001</v>
      </c>
      <c r="J37" s="524">
        <v>-4274.28</v>
      </c>
      <c r="K37" s="524">
        <v>-3248.9229999999998</v>
      </c>
      <c r="L37" s="524">
        <v>-884.70699999999999</v>
      </c>
      <c r="M37" s="524">
        <v>88554.035000000003</v>
      </c>
      <c r="N37" s="524">
        <v>1249.9390000000001</v>
      </c>
      <c r="O37" s="524">
        <v>89803.974000000002</v>
      </c>
      <c r="Q37" s="595"/>
      <c r="R37" s="555"/>
    </row>
    <row r="38" spans="2:18" ht="14.15" customHeight="1">
      <c r="B38" s="63"/>
      <c r="C38" s="63" t="s">
        <v>97</v>
      </c>
      <c r="D38" s="63"/>
      <c r="E38" s="531">
        <v>0</v>
      </c>
      <c r="F38" s="531">
        <v>0</v>
      </c>
      <c r="G38" s="531">
        <v>0</v>
      </c>
      <c r="H38" s="531">
        <v>0</v>
      </c>
      <c r="I38" s="531">
        <v>0</v>
      </c>
      <c r="J38" s="531">
        <v>1170.8579999999999</v>
      </c>
      <c r="K38" s="531">
        <v>-1186.6289999999999</v>
      </c>
      <c r="L38" s="531">
        <v>0</v>
      </c>
      <c r="M38" s="531">
        <v>-15.771000000000001</v>
      </c>
      <c r="N38" s="531">
        <v>0</v>
      </c>
      <c r="O38" s="531">
        <v>-15.771000000000001</v>
      </c>
      <c r="Q38" s="595"/>
      <c r="R38" s="555"/>
    </row>
    <row r="39" spans="2:18" ht="14.15" customHeight="1">
      <c r="B39" s="63"/>
      <c r="C39" s="495" t="s">
        <v>98</v>
      </c>
      <c r="D39" s="493"/>
      <c r="E39" s="531">
        <v>0</v>
      </c>
      <c r="F39" s="531">
        <v>0</v>
      </c>
      <c r="G39" s="531">
        <v>0</v>
      </c>
      <c r="H39" s="531">
        <v>0</v>
      </c>
      <c r="I39" s="531">
        <v>0</v>
      </c>
      <c r="J39" s="531">
        <v>0</v>
      </c>
      <c r="K39" s="531">
        <v>0</v>
      </c>
      <c r="L39" s="531">
        <v>160.483</v>
      </c>
      <c r="M39" s="531">
        <v>160.483</v>
      </c>
      <c r="N39" s="531">
        <v>0</v>
      </c>
      <c r="O39" s="531">
        <v>160.483</v>
      </c>
      <c r="Q39" s="595"/>
      <c r="R39" s="555"/>
    </row>
    <row r="40" spans="2:18" ht="14.15" customHeight="1">
      <c r="B40" s="63"/>
      <c r="C40" s="495" t="s">
        <v>99</v>
      </c>
      <c r="D40" s="63"/>
      <c r="E40" s="531">
        <v>0</v>
      </c>
      <c r="F40" s="531">
        <v>-22.341000000000001</v>
      </c>
      <c r="G40" s="531">
        <v>0</v>
      </c>
      <c r="H40" s="531">
        <v>0</v>
      </c>
      <c r="I40" s="531">
        <v>0</v>
      </c>
      <c r="J40" s="531">
        <v>0</v>
      </c>
      <c r="K40" s="531">
        <v>0</v>
      </c>
      <c r="L40" s="531">
        <v>0</v>
      </c>
      <c r="M40" s="531">
        <v>-22.341000000000001</v>
      </c>
      <c r="N40" s="531">
        <v>0</v>
      </c>
      <c r="O40" s="531">
        <v>-22.341000000000001</v>
      </c>
      <c r="Q40" s="595"/>
      <c r="R40" s="555"/>
    </row>
    <row r="41" spans="2:18" ht="14.15" customHeight="1">
      <c r="B41" s="63"/>
      <c r="C41" s="495" t="s">
        <v>100</v>
      </c>
      <c r="D41" s="495"/>
      <c r="E41" s="531">
        <v>0</v>
      </c>
      <c r="F41" s="531">
        <v>-163.71</v>
      </c>
      <c r="G41" s="531">
        <v>0</v>
      </c>
      <c r="H41" s="531">
        <v>0</v>
      </c>
      <c r="I41" s="531">
        <v>0</v>
      </c>
      <c r="J41" s="531">
        <v>0</v>
      </c>
      <c r="K41" s="531">
        <v>0</v>
      </c>
      <c r="L41" s="531">
        <v>0</v>
      </c>
      <c r="M41" s="531">
        <v>-163.71</v>
      </c>
      <c r="N41" s="531">
        <v>0</v>
      </c>
      <c r="O41" s="531">
        <v>-163.71</v>
      </c>
      <c r="Q41" s="595"/>
      <c r="R41" s="555"/>
    </row>
    <row r="42" spans="2:18" ht="14.15" customHeight="1">
      <c r="B42" s="63"/>
      <c r="C42" s="495" t="s">
        <v>101</v>
      </c>
      <c r="D42" s="495"/>
      <c r="E42" s="531">
        <v>0</v>
      </c>
      <c r="F42" s="531">
        <v>0</v>
      </c>
      <c r="G42" s="531">
        <v>0</v>
      </c>
      <c r="H42" s="531">
        <v>0</v>
      </c>
      <c r="I42" s="531">
        <v>-200.94300000000001</v>
      </c>
      <c r="J42" s="531">
        <v>0</v>
      </c>
      <c r="K42" s="531">
        <v>0</v>
      </c>
      <c r="L42" s="531">
        <v>0</v>
      </c>
      <c r="M42" s="531">
        <v>-200.94300000000001</v>
      </c>
      <c r="N42" s="531">
        <v>0</v>
      </c>
      <c r="O42" s="531">
        <v>-200.94300000000001</v>
      </c>
      <c r="Q42" s="595"/>
      <c r="R42" s="555"/>
    </row>
    <row r="43" spans="2:18" ht="14.15" customHeight="1">
      <c r="B43" s="63"/>
      <c r="C43" s="495" t="s">
        <v>102</v>
      </c>
      <c r="D43" s="63"/>
      <c r="E43" s="531">
        <v>0</v>
      </c>
      <c r="F43" s="531">
        <v>0</v>
      </c>
      <c r="G43" s="531">
        <v>0</v>
      </c>
      <c r="H43" s="531">
        <v>16.73</v>
      </c>
      <c r="I43" s="531">
        <v>0</v>
      </c>
      <c r="J43" s="531">
        <v>0</v>
      </c>
      <c r="K43" s="531">
        <v>0</v>
      </c>
      <c r="L43" s="531">
        <v>0</v>
      </c>
      <c r="M43" s="531">
        <v>16.73</v>
      </c>
      <c r="N43" s="531">
        <v>0</v>
      </c>
      <c r="O43" s="531">
        <v>16.73</v>
      </c>
      <c r="Q43" s="595"/>
      <c r="R43" s="555"/>
    </row>
    <row r="44" spans="2:18" ht="14.15" customHeight="1">
      <c r="B44" s="63"/>
      <c r="C44" s="495" t="s">
        <v>103</v>
      </c>
      <c r="D44" s="63"/>
      <c r="E44" s="531">
        <v>0</v>
      </c>
      <c r="F44" s="531">
        <v>0</v>
      </c>
      <c r="G44" s="531">
        <v>0</v>
      </c>
      <c r="H44" s="531">
        <v>0</v>
      </c>
      <c r="I44" s="531">
        <v>0</v>
      </c>
      <c r="J44" s="531">
        <v>0</v>
      </c>
      <c r="K44" s="531">
        <v>3778.4690000000001</v>
      </c>
      <c r="L44" s="531">
        <v>0</v>
      </c>
      <c r="M44" s="531">
        <v>3778.4690000000001</v>
      </c>
      <c r="N44" s="531">
        <v>0</v>
      </c>
      <c r="O44" s="531">
        <v>3778.4690000000001</v>
      </c>
      <c r="Q44" s="595"/>
      <c r="R44" s="555"/>
    </row>
    <row r="45" spans="2:18" ht="14.15" customHeight="1">
      <c r="B45" s="63"/>
      <c r="C45" s="63" t="s">
        <v>104</v>
      </c>
      <c r="D45" s="63"/>
      <c r="E45" s="531"/>
      <c r="F45" s="531"/>
      <c r="G45" s="531"/>
      <c r="H45" s="531"/>
      <c r="I45" s="531"/>
      <c r="J45" s="531"/>
      <c r="K45" s="531"/>
      <c r="L45" s="531"/>
      <c r="M45" s="531"/>
      <c r="N45" s="531"/>
      <c r="O45" s="531"/>
      <c r="Q45" s="595"/>
      <c r="R45" s="555"/>
    </row>
    <row r="46" spans="2:18" ht="14.15" customHeight="1">
      <c r="B46" s="63"/>
      <c r="C46" s="63"/>
      <c r="D46" s="63" t="s">
        <v>105</v>
      </c>
      <c r="E46" s="531">
        <v>0</v>
      </c>
      <c r="F46" s="531">
        <v>0</v>
      </c>
      <c r="G46" s="531">
        <v>0</v>
      </c>
      <c r="H46" s="531">
        <v>0</v>
      </c>
      <c r="I46" s="531">
        <v>0</v>
      </c>
      <c r="J46" s="531">
        <v>0</v>
      </c>
      <c r="K46" s="531">
        <v>-1500</v>
      </c>
      <c r="L46" s="531">
        <v>0</v>
      </c>
      <c r="M46" s="531">
        <v>-1500</v>
      </c>
      <c r="N46" s="531">
        <v>0</v>
      </c>
      <c r="O46" s="531">
        <v>-1500</v>
      </c>
      <c r="Q46" s="595"/>
      <c r="R46" s="555"/>
    </row>
    <row r="47" spans="2:18" ht="14.15" customHeight="1">
      <c r="B47" s="63"/>
      <c r="C47" s="63"/>
      <c r="D47" s="63" t="s">
        <v>106</v>
      </c>
      <c r="E47" s="531">
        <v>0</v>
      </c>
      <c r="F47" s="531">
        <v>0</v>
      </c>
      <c r="G47" s="531">
        <v>0</v>
      </c>
      <c r="H47" s="531">
        <v>0</v>
      </c>
      <c r="I47" s="531">
        <v>0</v>
      </c>
      <c r="J47" s="531">
        <v>0</v>
      </c>
      <c r="K47" s="531">
        <v>-62.728999999999999</v>
      </c>
      <c r="L47" s="531">
        <v>0</v>
      </c>
      <c r="M47" s="531">
        <v>-62.728999999999999</v>
      </c>
      <c r="N47" s="531">
        <v>0</v>
      </c>
      <c r="O47" s="531">
        <v>-62.728999999999999</v>
      </c>
      <c r="Q47" s="595"/>
      <c r="R47" s="555"/>
    </row>
    <row r="48" spans="2:18" ht="14.15" customHeight="1">
      <c r="B48" s="63"/>
      <c r="C48" s="63"/>
      <c r="D48" s="63" t="s">
        <v>89</v>
      </c>
      <c r="E48" s="531">
        <v>0</v>
      </c>
      <c r="F48" s="531">
        <v>0</v>
      </c>
      <c r="G48" s="531">
        <v>0</v>
      </c>
      <c r="H48" s="531">
        <v>-2219.8119999999999</v>
      </c>
      <c r="I48" s="531">
        <v>0</v>
      </c>
      <c r="J48" s="531">
        <v>0</v>
      </c>
      <c r="K48" s="531">
        <v>2219.8119999999999</v>
      </c>
      <c r="L48" s="531">
        <v>0</v>
      </c>
      <c r="M48" s="531">
        <v>0</v>
      </c>
      <c r="N48" s="531">
        <v>0</v>
      </c>
      <c r="O48" s="531">
        <v>0</v>
      </c>
      <c r="Q48" s="595"/>
      <c r="R48" s="555"/>
    </row>
    <row r="49" spans="2:21" ht="14.15" customHeight="1">
      <c r="B49" s="63"/>
      <c r="C49" s="63" t="s">
        <v>107</v>
      </c>
      <c r="D49" s="63"/>
      <c r="E49" s="531">
        <v>0</v>
      </c>
      <c r="F49" s="531">
        <v>0</v>
      </c>
      <c r="G49" s="531">
        <v>0</v>
      </c>
      <c r="H49" s="531">
        <v>0</v>
      </c>
      <c r="I49" s="531">
        <v>0</v>
      </c>
      <c r="J49" s="531">
        <v>0</v>
      </c>
      <c r="K49" s="531">
        <v>0</v>
      </c>
      <c r="L49" s="531">
        <v>0</v>
      </c>
      <c r="M49" s="531">
        <v>0</v>
      </c>
      <c r="N49" s="531">
        <v>63.750999999999998</v>
      </c>
      <c r="O49" s="531">
        <v>63.750999999999998</v>
      </c>
      <c r="Q49" s="595"/>
      <c r="R49" s="555"/>
    </row>
    <row r="50" spans="2:21" ht="14.15" customHeight="1">
      <c r="B50" s="63"/>
      <c r="C50" s="63" t="s">
        <v>108</v>
      </c>
      <c r="D50" s="63"/>
      <c r="E50" s="531">
        <v>0</v>
      </c>
      <c r="F50" s="531">
        <v>0</v>
      </c>
      <c r="G50" s="531">
        <v>0</v>
      </c>
      <c r="H50" s="531">
        <v>0</v>
      </c>
      <c r="I50" s="531">
        <v>0</v>
      </c>
      <c r="J50" s="531">
        <v>0</v>
      </c>
      <c r="K50" s="531">
        <v>0</v>
      </c>
      <c r="L50" s="531">
        <v>0</v>
      </c>
      <c r="M50" s="531">
        <v>0</v>
      </c>
      <c r="N50" s="531">
        <v>644.68299999999999</v>
      </c>
      <c r="O50" s="531">
        <v>644.68299999999999</v>
      </c>
      <c r="Q50" s="595"/>
      <c r="R50" s="555"/>
    </row>
    <row r="51" spans="2:21" ht="14.15" customHeight="1">
      <c r="B51" s="439" t="s">
        <v>109</v>
      </c>
      <c r="C51" s="63"/>
      <c r="D51" s="439"/>
      <c r="E51" s="524">
        <v>65000</v>
      </c>
      <c r="F51" s="524">
        <v>456.86399999999998</v>
      </c>
      <c r="G51" s="524">
        <v>7021.3209999999999</v>
      </c>
      <c r="H51" s="524">
        <v>23229.103999999999</v>
      </c>
      <c r="I51" s="524">
        <v>-1335.42</v>
      </c>
      <c r="J51" s="524">
        <v>-3103.422</v>
      </c>
      <c r="K51" s="524">
        <v>0</v>
      </c>
      <c r="L51" s="524">
        <v>-724.22400000000005</v>
      </c>
      <c r="M51" s="524">
        <v>90544.222999999998</v>
      </c>
      <c r="N51" s="524">
        <v>1958.373</v>
      </c>
      <c r="O51" s="524">
        <v>92502.596000000005</v>
      </c>
      <c r="Q51" s="595"/>
      <c r="R51" s="555"/>
    </row>
    <row r="52" spans="2:21" ht="14.15" customHeight="1">
      <c r="B52" s="399" t="s">
        <v>110</v>
      </c>
      <c r="C52" s="534"/>
      <c r="D52" s="399"/>
      <c r="E52" s="622">
        <v>0</v>
      </c>
      <c r="F52" s="622">
        <v>-186.05099999999999</v>
      </c>
      <c r="G52" s="622">
        <v>0</v>
      </c>
      <c r="H52" s="622">
        <v>-2203.0819999999999</v>
      </c>
      <c r="I52" s="622">
        <v>858.05700000000002</v>
      </c>
      <c r="J52" s="622">
        <v>1170.8579999999999</v>
      </c>
      <c r="K52" s="622">
        <v>0</v>
      </c>
      <c r="L52" s="622">
        <v>160.483</v>
      </c>
      <c r="M52" s="622">
        <v>-199.73500000000001</v>
      </c>
      <c r="N52" s="622">
        <v>708.43399999999997</v>
      </c>
      <c r="O52" s="622">
        <v>508.69900000000001</v>
      </c>
      <c r="Q52" s="595"/>
      <c r="R52" s="555"/>
    </row>
    <row r="53" spans="2:21">
      <c r="B53" s="448"/>
      <c r="C53" s="448"/>
    </row>
    <row r="54" spans="2:21" ht="13.75" customHeight="1">
      <c r="B54" s="63" t="s">
        <v>1189</v>
      </c>
      <c r="C54" s="63"/>
      <c r="D54" s="63"/>
      <c r="E54" s="63"/>
      <c r="F54" s="63"/>
      <c r="G54" s="63"/>
      <c r="H54" s="63"/>
      <c r="I54" s="63"/>
      <c r="J54" s="63"/>
      <c r="K54" s="63"/>
      <c r="L54" s="63"/>
      <c r="M54" s="63"/>
      <c r="N54" s="63"/>
      <c r="O54" s="63"/>
      <c r="P54" s="63"/>
      <c r="Q54" s="63"/>
      <c r="R54" s="63"/>
      <c r="S54" s="63"/>
      <c r="T54" s="63"/>
      <c r="U54" s="63"/>
    </row>
    <row r="55" spans="2:21">
      <c r="B55" s="58" t="s">
        <v>1218</v>
      </c>
      <c r="F55" s="555"/>
      <c r="G55" s="555"/>
      <c r="H55" s="555"/>
      <c r="I55" s="555"/>
      <c r="J55" s="555"/>
      <c r="K55" s="555"/>
      <c r="L55" s="555"/>
      <c r="M55" s="555"/>
      <c r="N55" s="555"/>
      <c r="O55" s="555"/>
    </row>
    <row r="56" spans="2:21">
      <c r="F56" s="595"/>
      <c r="G56" s="595"/>
      <c r="H56" s="595"/>
      <c r="I56" s="595"/>
      <c r="J56" s="595"/>
      <c r="K56" s="595"/>
      <c r="L56" s="595"/>
      <c r="M56" s="595"/>
      <c r="N56" s="595"/>
      <c r="O56" s="595"/>
    </row>
  </sheetData>
  <mergeCells count="7">
    <mergeCell ref="B33:C33"/>
    <mergeCell ref="E33:O33"/>
    <mergeCell ref="G9:H9"/>
    <mergeCell ref="I9:J9"/>
    <mergeCell ref="B5:D5"/>
    <mergeCell ref="E8:O8"/>
    <mergeCell ref="B8:C8"/>
  </mergeCells>
  <hyperlinks>
    <hyperlink ref="B5" location="Início!A1" display="Início" xr:uid="{52DFF8B5-9675-4277-A0B1-B42043F60089}"/>
    <hyperlink ref="B5:D5" location="Índice!A1" display="Índice" xr:uid="{C8A128B8-7CE2-491E-8A59-878EB5F65175}"/>
  </hyperlinks>
  <pageMargins left="0.511811024" right="0.511811024" top="0.78740157499999996" bottom="0.78740157499999996" header="0.31496062000000002" footer="0.31496062000000002"/>
  <pageSetup paperSize="9" orientation="portrait" verticalDpi="0" r:id="rId1"/>
</worksheet>
</file>

<file path=xl/worksheets/sheet3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C6170556-CDE9-4608-B40B-0EE8429FFA6E}">
  <sheetPr codeName="Planilha22">
    <tabColor rgb="FF4E94B7"/>
  </sheetPr>
  <dimension ref="A1:F75"/>
  <sheetViews>
    <sheetView showGridLines="0" zoomScaleNormal="100" workbookViewId="0"/>
  </sheetViews>
  <sheetFormatPr defaultRowHeight="18"/>
  <cols>
    <col min="1" max="1" width="3.83203125" customWidth="1"/>
    <col min="2" max="2" width="1.83203125" style="8" customWidth="1"/>
    <col min="3" max="3" width="2.5" style="8" customWidth="1"/>
    <col min="4" max="4" width="71.58203125" style="8" customWidth="1"/>
    <col min="5" max="6" width="9.33203125" bestFit="1" customWidth="1"/>
  </cols>
  <sheetData>
    <row r="1" spans="2:6">
      <c r="E1" s="8"/>
      <c r="F1" s="8"/>
    </row>
    <row r="2" spans="2:6" ht="18.5" thickBot="1">
      <c r="B2" s="301" t="s">
        <v>1152</v>
      </c>
      <c r="C2" s="496"/>
      <c r="D2" s="496"/>
      <c r="E2" s="301"/>
      <c r="F2" s="301"/>
    </row>
    <row r="3" spans="2:6" ht="18.5" thickTop="1">
      <c r="B3" s="8" t="s">
        <v>31</v>
      </c>
      <c r="C3" s="17"/>
      <c r="D3" s="17"/>
      <c r="E3" s="17"/>
      <c r="F3" s="17"/>
    </row>
    <row r="4" spans="2:6">
      <c r="E4" s="8"/>
      <c r="F4" s="8"/>
    </row>
    <row r="5" spans="2:6">
      <c r="B5" s="751" t="s">
        <v>32</v>
      </c>
      <c r="C5" s="751"/>
      <c r="D5" s="751"/>
    </row>
    <row r="6" spans="2:6" ht="9.65" customHeight="1">
      <c r="B6" s="497"/>
      <c r="C6" s="497"/>
      <c r="D6" s="497"/>
      <c r="E6" s="255"/>
      <c r="F6" s="255"/>
    </row>
    <row r="7" spans="2:6" ht="5.5" customHeight="1">
      <c r="B7" s="2"/>
      <c r="C7" s="2"/>
      <c r="D7" s="2"/>
      <c r="E7" s="2"/>
      <c r="F7" s="2"/>
    </row>
    <row r="8" spans="2:6" ht="20.149999999999999" customHeight="1">
      <c r="B8" s="257"/>
      <c r="C8" s="257"/>
      <c r="D8" s="258"/>
      <c r="E8" s="718" t="s">
        <v>85</v>
      </c>
      <c r="F8" s="718" t="s">
        <v>1054</v>
      </c>
    </row>
    <row r="9" spans="2:6" ht="14.5" customHeight="1">
      <c r="B9" s="2"/>
      <c r="C9" s="2"/>
      <c r="D9" s="3"/>
    </row>
    <row r="10" spans="2:6" ht="14.5" customHeight="1">
      <c r="B10" s="556" t="s">
        <v>1153</v>
      </c>
      <c r="C10" s="66"/>
      <c r="D10" s="66"/>
      <c r="E10" s="540"/>
      <c r="F10" s="540"/>
    </row>
    <row r="11" spans="2:6" ht="14.5" customHeight="1">
      <c r="B11" s="442" t="s">
        <v>34</v>
      </c>
      <c r="C11" s="66"/>
      <c r="D11" s="66"/>
      <c r="E11" s="557">
        <v>26989.437000000002</v>
      </c>
      <c r="F11" s="557">
        <v>24371.816999999999</v>
      </c>
    </row>
    <row r="12" spans="2:6" ht="14.5" customHeight="1">
      <c r="B12" s="442" t="s">
        <v>1131</v>
      </c>
      <c r="C12" s="66"/>
      <c r="D12" s="66"/>
      <c r="E12" s="557">
        <v>250374.171</v>
      </c>
      <c r="F12" s="557">
        <v>240028.997</v>
      </c>
    </row>
    <row r="13" spans="2:6" ht="14.5" customHeight="1">
      <c r="B13" s="66"/>
      <c r="C13" s="558" t="s">
        <v>1154</v>
      </c>
      <c r="D13" s="66"/>
      <c r="E13" s="527">
        <v>96393.35</v>
      </c>
      <c r="F13" s="527">
        <v>87765.3</v>
      </c>
    </row>
    <row r="14" spans="2:6" ht="14.5" customHeight="1">
      <c r="B14" s="558"/>
      <c r="C14" s="611" t="s">
        <v>1155</v>
      </c>
      <c r="D14" s="66"/>
      <c r="E14" s="527">
        <v>2816.8020000000001</v>
      </c>
      <c r="F14" s="527">
        <v>2386.4490000000001</v>
      </c>
    </row>
    <row r="15" spans="2:6" ht="14.5" customHeight="1">
      <c r="B15" s="558"/>
      <c r="C15" s="611" t="s">
        <v>1156</v>
      </c>
      <c r="D15" s="66"/>
      <c r="E15" s="527">
        <v>39299.896000000001</v>
      </c>
      <c r="F15" s="527">
        <v>44077.544000000002</v>
      </c>
    </row>
    <row r="16" spans="2:6" ht="14.5" customHeight="1">
      <c r="B16" s="558"/>
      <c r="C16" s="611" t="s">
        <v>1157</v>
      </c>
      <c r="D16" s="66"/>
      <c r="E16" s="527">
        <v>3107.12</v>
      </c>
      <c r="F16" s="527">
        <v>2496.232</v>
      </c>
    </row>
    <row r="17" spans="2:6" ht="14.5" customHeight="1">
      <c r="B17" s="558"/>
      <c r="C17" s="611" t="s">
        <v>1158</v>
      </c>
      <c r="D17" s="66"/>
      <c r="E17" s="527">
        <v>108757.003</v>
      </c>
      <c r="F17" s="527">
        <v>103303.47199999999</v>
      </c>
    </row>
    <row r="18" spans="2:6" ht="14.5" customHeight="1">
      <c r="B18" s="719" t="s">
        <v>1114</v>
      </c>
      <c r="C18" s="66"/>
      <c r="D18" s="66"/>
      <c r="E18" s="557">
        <v>94747.569000000003</v>
      </c>
      <c r="F18" s="557">
        <v>72084.472999999998</v>
      </c>
    </row>
    <row r="19" spans="2:6" ht="14.5" customHeight="1">
      <c r="B19" s="66"/>
      <c r="C19" s="558" t="s">
        <v>1154</v>
      </c>
      <c r="D19" s="66"/>
      <c r="E19" s="527">
        <v>94730.455000000002</v>
      </c>
      <c r="F19" s="527">
        <v>71992.194000000003</v>
      </c>
    </row>
    <row r="20" spans="2:6" ht="14.5" customHeight="1">
      <c r="B20" s="66"/>
      <c r="C20" s="611" t="s">
        <v>1155</v>
      </c>
      <c r="D20" s="66"/>
      <c r="E20" s="527">
        <v>17.114000000000001</v>
      </c>
      <c r="F20" s="527">
        <v>92.278999999999996</v>
      </c>
    </row>
    <row r="21" spans="2:6" ht="14.5" customHeight="1">
      <c r="B21" s="400" t="s">
        <v>39</v>
      </c>
      <c r="C21" s="611"/>
      <c r="D21" s="66"/>
      <c r="E21" s="557">
        <v>762747.25899999996</v>
      </c>
      <c r="F21" s="557">
        <v>785295.49399999995</v>
      </c>
    </row>
    <row r="22" spans="2:6" ht="14.5" customHeight="1">
      <c r="B22" s="66"/>
      <c r="C22" s="611" t="s">
        <v>1159</v>
      </c>
      <c r="D22" s="66"/>
      <c r="E22" s="527">
        <v>42543.178999999996</v>
      </c>
      <c r="F22" s="527">
        <v>37972.879999999997</v>
      </c>
    </row>
    <row r="23" spans="2:6" ht="14.5" customHeight="1">
      <c r="B23" s="66"/>
      <c r="C23" s="611" t="s">
        <v>1157</v>
      </c>
      <c r="D23" s="66"/>
      <c r="E23" s="527">
        <v>536194.18900000001</v>
      </c>
      <c r="F23" s="527">
        <v>532905.32499999995</v>
      </c>
    </row>
    <row r="24" spans="2:6" ht="14.5" customHeight="1">
      <c r="B24" s="66"/>
      <c r="C24" s="558" t="s">
        <v>1154</v>
      </c>
      <c r="D24" s="66"/>
      <c r="E24" s="527">
        <v>90836.165999999997</v>
      </c>
      <c r="F24" s="527">
        <v>118057.674</v>
      </c>
    </row>
    <row r="25" spans="2:6" ht="14.5" customHeight="1">
      <c r="B25" s="66"/>
      <c r="C25" s="611" t="s">
        <v>1158</v>
      </c>
      <c r="D25" s="66"/>
      <c r="E25" s="527">
        <v>93173.725000000006</v>
      </c>
      <c r="F25" s="527">
        <v>96359.615000000005</v>
      </c>
    </row>
    <row r="26" spans="2:6" ht="14.5" customHeight="1">
      <c r="B26" s="563" t="s">
        <v>1160</v>
      </c>
      <c r="C26" s="66"/>
      <c r="D26" s="66"/>
      <c r="E26" s="557">
        <v>13.208</v>
      </c>
      <c r="F26" s="557">
        <v>2.9390000000000001</v>
      </c>
    </row>
    <row r="27" spans="2:6" ht="14.5" customHeight="1">
      <c r="B27" s="563" t="s">
        <v>1161</v>
      </c>
      <c r="C27" s="66"/>
      <c r="D27" s="66"/>
      <c r="E27" s="557">
        <v>1133.9860000000001</v>
      </c>
      <c r="F27" s="557">
        <v>1202.337</v>
      </c>
    </row>
    <row r="28" spans="2:6" ht="14.5" customHeight="1">
      <c r="B28" s="563" t="s">
        <v>1162</v>
      </c>
      <c r="C28" s="66"/>
      <c r="D28" s="66"/>
      <c r="E28" s="557">
        <v>3580.7959999999998</v>
      </c>
      <c r="F28" s="557">
        <v>3554.1260000000002</v>
      </c>
    </row>
    <row r="29" spans="2:6" ht="14.5" customHeight="1">
      <c r="B29" s="563" t="s">
        <v>46</v>
      </c>
      <c r="C29" s="66"/>
      <c r="D29" s="66"/>
      <c r="E29" s="557">
        <v>61000.063000000002</v>
      </c>
      <c r="F29" s="557">
        <v>63263.550999999999</v>
      </c>
    </row>
    <row r="30" spans="2:6" ht="14.5" customHeight="1">
      <c r="B30" s="564"/>
      <c r="C30" s="611" t="s">
        <v>1163</v>
      </c>
      <c r="D30" s="611"/>
      <c r="E30" s="527">
        <v>13408.088</v>
      </c>
      <c r="F30" s="527">
        <v>13947.228999999999</v>
      </c>
    </row>
    <row r="31" spans="2:6" ht="14.5" customHeight="1">
      <c r="B31" s="564"/>
      <c r="C31" s="611" t="s">
        <v>1164</v>
      </c>
      <c r="D31" s="66"/>
      <c r="E31" s="527">
        <v>47591.974999999999</v>
      </c>
      <c r="F31" s="527">
        <v>49316.322</v>
      </c>
    </row>
    <row r="32" spans="2:6" ht="14.5" customHeight="1">
      <c r="B32" s="585" t="s">
        <v>45</v>
      </c>
      <c r="C32" s="611"/>
      <c r="D32" s="66"/>
      <c r="E32" s="557">
        <v>13441.243</v>
      </c>
      <c r="F32" s="557">
        <v>11952.307000000001</v>
      </c>
    </row>
    <row r="33" spans="1:6" ht="14.5" customHeight="1">
      <c r="B33" s="400" t="s">
        <v>1165</v>
      </c>
      <c r="C33" s="563"/>
      <c r="D33" s="400"/>
      <c r="E33" s="557">
        <v>5670.0190000000002</v>
      </c>
      <c r="F33" s="557">
        <v>5711.7209999999995</v>
      </c>
    </row>
    <row r="34" spans="1:6" ht="14.5" customHeight="1">
      <c r="B34" s="400" t="s">
        <v>1138</v>
      </c>
      <c r="C34" s="563"/>
      <c r="D34" s="400"/>
      <c r="E34" s="557">
        <v>32808.442999999999</v>
      </c>
      <c r="F34" s="557">
        <v>32865.805</v>
      </c>
    </row>
    <row r="35" spans="1:6" ht="14.5" customHeight="1">
      <c r="A35" s="698"/>
      <c r="B35" s="611"/>
      <c r="C35" s="66" t="s">
        <v>1166</v>
      </c>
      <c r="D35" s="66"/>
      <c r="E35" s="527">
        <v>27858.556</v>
      </c>
      <c r="F35" s="527">
        <v>27848.778999999999</v>
      </c>
    </row>
    <row r="36" spans="1:6" ht="14.5" customHeight="1">
      <c r="B36" s="564"/>
      <c r="C36" s="611" t="s">
        <v>57</v>
      </c>
      <c r="D36" s="66"/>
      <c r="E36" s="527">
        <v>4949.8869999999997</v>
      </c>
      <c r="F36" s="527">
        <v>5017.0259999999998</v>
      </c>
    </row>
    <row r="37" spans="1:6" ht="14.5" customHeight="1">
      <c r="B37" s="564"/>
      <c r="C37" s="611"/>
      <c r="D37" s="66"/>
      <c r="E37" s="540"/>
      <c r="F37" s="540"/>
    </row>
    <row r="38" spans="1:6" ht="14.5" customHeight="1">
      <c r="B38" s="559" t="s">
        <v>59</v>
      </c>
      <c r="C38" s="616"/>
      <c r="D38" s="561"/>
      <c r="E38" s="560">
        <v>1252506.1939999999</v>
      </c>
      <c r="F38" s="560">
        <v>1240333.567</v>
      </c>
    </row>
    <row r="39" spans="1:6" ht="14.5" customHeight="1">
      <c r="B39" s="563"/>
      <c r="C39" s="66"/>
      <c r="D39" s="66"/>
      <c r="E39" s="540"/>
      <c r="F39" s="540"/>
    </row>
    <row r="40" spans="1:6" ht="14.5" customHeight="1">
      <c r="B40" s="400"/>
      <c r="C40" s="611"/>
      <c r="D40" s="66"/>
      <c r="E40" s="540"/>
      <c r="F40" s="540"/>
    </row>
    <row r="41" spans="1:6" ht="14.5" customHeight="1">
      <c r="B41" s="400" t="s">
        <v>1167</v>
      </c>
      <c r="C41" s="563"/>
      <c r="D41" s="400"/>
      <c r="E41" s="540"/>
      <c r="F41" s="540"/>
    </row>
    <row r="42" spans="1:6" ht="14.5" customHeight="1">
      <c r="B42" s="585" t="s">
        <v>1134</v>
      </c>
      <c r="C42" s="563"/>
      <c r="D42" s="400"/>
      <c r="E42" s="557">
        <v>79576.735000000001</v>
      </c>
      <c r="F42" s="557">
        <v>87528.005000000005</v>
      </c>
    </row>
    <row r="43" spans="1:6" ht="14.5" customHeight="1">
      <c r="B43" s="611"/>
      <c r="C43" s="66" t="s">
        <v>1156</v>
      </c>
      <c r="D43" s="66"/>
      <c r="E43" s="527">
        <v>36156.533000000003</v>
      </c>
      <c r="F43" s="527">
        <v>37824.902999999998</v>
      </c>
    </row>
    <row r="44" spans="1:6" ht="14.5" customHeight="1">
      <c r="B44" s="66"/>
      <c r="C44" s="611" t="s">
        <v>1168</v>
      </c>
      <c r="D44" s="66"/>
      <c r="E44" s="527">
        <v>39681.548000000003</v>
      </c>
      <c r="F44" s="527">
        <v>45840.93</v>
      </c>
    </row>
    <row r="45" spans="1:6" ht="14.5" customHeight="1">
      <c r="B45" s="564"/>
      <c r="C45" s="611" t="s">
        <v>1169</v>
      </c>
      <c r="D45" s="66"/>
      <c r="E45" s="527">
        <v>3738.654</v>
      </c>
      <c r="F45" s="527">
        <v>3862.172</v>
      </c>
    </row>
    <row r="46" spans="1:6" ht="14.5" customHeight="1">
      <c r="B46" s="556" t="s">
        <v>63</v>
      </c>
      <c r="C46" s="400"/>
      <c r="D46" s="400"/>
      <c r="E46" s="557">
        <v>1014690.187</v>
      </c>
      <c r="F46" s="557">
        <v>991712.07499999995</v>
      </c>
    </row>
    <row r="47" spans="1:6" ht="14.5" customHeight="1">
      <c r="B47" s="619"/>
      <c r="C47" s="66" t="s">
        <v>1170</v>
      </c>
      <c r="D47" s="66"/>
      <c r="E47" s="527">
        <v>167832.51699999999</v>
      </c>
      <c r="F47" s="527">
        <v>164909</v>
      </c>
    </row>
    <row r="48" spans="1:6" ht="14.5" customHeight="1">
      <c r="A48" s="698"/>
      <c r="B48" s="66"/>
      <c r="C48" s="619" t="s">
        <v>1171</v>
      </c>
      <c r="D48" s="66"/>
      <c r="E48" s="527">
        <v>608159.30200000003</v>
      </c>
      <c r="F48" s="527">
        <v>587219.451</v>
      </c>
    </row>
    <row r="49" spans="2:6" ht="14.5" customHeight="1">
      <c r="B49" s="66"/>
      <c r="C49" s="66" t="s">
        <v>1169</v>
      </c>
      <c r="D49" s="66"/>
      <c r="E49" s="527">
        <v>140210.93</v>
      </c>
      <c r="F49" s="527">
        <v>142009.79300000001</v>
      </c>
    </row>
    <row r="50" spans="2:6" ht="14.5" customHeight="1">
      <c r="B50" s="66"/>
      <c r="C50" s="619" t="s">
        <v>1003</v>
      </c>
      <c r="D50" s="66"/>
      <c r="E50" s="527">
        <v>23448.585999999999</v>
      </c>
      <c r="F50" s="527">
        <v>24327.654999999999</v>
      </c>
    </row>
    <row r="51" spans="2:6" ht="14.5" customHeight="1">
      <c r="B51" s="66"/>
      <c r="C51" s="619" t="s">
        <v>69</v>
      </c>
      <c r="D51" s="66"/>
      <c r="E51" s="527">
        <v>75038.851999999999</v>
      </c>
      <c r="F51" s="527">
        <v>73246.176000000007</v>
      </c>
    </row>
    <row r="52" spans="2:6" ht="14.5" customHeight="1">
      <c r="B52" s="442" t="s">
        <v>1160</v>
      </c>
      <c r="C52" s="400"/>
      <c r="D52" s="400"/>
      <c r="E52" s="557">
        <v>94.326999999999998</v>
      </c>
      <c r="F52" s="557">
        <v>63.808</v>
      </c>
    </row>
    <row r="53" spans="2:6" ht="14.5" customHeight="1">
      <c r="B53" s="400" t="s">
        <v>1172</v>
      </c>
      <c r="C53" s="442"/>
      <c r="D53" s="400"/>
      <c r="E53" s="557">
        <v>11616.429</v>
      </c>
      <c r="F53" s="557">
        <v>11952.73</v>
      </c>
    </row>
    <row r="54" spans="2:6" ht="14.5" customHeight="1">
      <c r="B54" s="66"/>
      <c r="C54" s="619" t="s">
        <v>1173</v>
      </c>
      <c r="D54" s="66"/>
      <c r="E54" s="527">
        <v>1316.374</v>
      </c>
      <c r="F54" s="527">
        <v>1311.124</v>
      </c>
    </row>
    <row r="55" spans="2:6" ht="14.5" customHeight="1">
      <c r="B55" s="630"/>
      <c r="C55" s="66" t="s">
        <v>1174</v>
      </c>
      <c r="D55" s="66"/>
      <c r="E55" s="527">
        <v>10300.055</v>
      </c>
      <c r="F55" s="527">
        <v>10641.606</v>
      </c>
    </row>
    <row r="56" spans="2:6" ht="14.5" customHeight="1">
      <c r="B56" s="400" t="s">
        <v>75</v>
      </c>
      <c r="C56" s="442"/>
      <c r="D56" s="400"/>
      <c r="E56" s="557">
        <v>10046.672</v>
      </c>
      <c r="F56" s="557">
        <v>10544.686</v>
      </c>
    </row>
    <row r="57" spans="2:6" ht="14.5" customHeight="1">
      <c r="B57" s="66"/>
      <c r="C57" s="619" t="s">
        <v>1163</v>
      </c>
      <c r="D57" s="66"/>
      <c r="E57" s="527">
        <v>4561.9309999999996</v>
      </c>
      <c r="F57" s="527">
        <v>4903.9530000000004</v>
      </c>
    </row>
    <row r="58" spans="2:6" ht="14.5" customHeight="1">
      <c r="B58" s="619"/>
      <c r="C58" s="66" t="s">
        <v>1164</v>
      </c>
      <c r="D58" s="66"/>
      <c r="E58" s="527">
        <v>5484.741</v>
      </c>
      <c r="F58" s="527">
        <v>5640.7330000000002</v>
      </c>
    </row>
    <row r="59" spans="2:6" ht="14.5" customHeight="1">
      <c r="B59" s="400" t="s">
        <v>996</v>
      </c>
      <c r="C59" s="442"/>
      <c r="D59" s="400"/>
      <c r="E59" s="557">
        <v>14535.403</v>
      </c>
      <c r="F59" s="557">
        <v>15267.022999999999</v>
      </c>
    </row>
    <row r="60" spans="2:6" ht="14.5" customHeight="1">
      <c r="B60" s="400"/>
      <c r="C60" s="442"/>
      <c r="D60" s="400"/>
      <c r="E60" s="540"/>
      <c r="F60" s="540"/>
    </row>
    <row r="61" spans="2:6" ht="14.5" customHeight="1">
      <c r="B61" s="559" t="s">
        <v>83</v>
      </c>
      <c r="C61" s="587"/>
      <c r="D61" s="559"/>
      <c r="E61" s="560">
        <v>1130559.753</v>
      </c>
      <c r="F61" s="560">
        <v>1117068.327</v>
      </c>
    </row>
    <row r="62" spans="2:6" ht="14.5" customHeight="1">
      <c r="B62" s="400"/>
      <c r="C62" s="442"/>
      <c r="D62" s="400"/>
      <c r="E62" s="540"/>
      <c r="F62" s="540"/>
    </row>
    <row r="63" spans="2:6" ht="14.5" customHeight="1">
      <c r="B63" s="400" t="s">
        <v>76</v>
      </c>
      <c r="C63" s="442"/>
      <c r="D63" s="400"/>
      <c r="E63" s="557">
        <v>126517.89200000001</v>
      </c>
      <c r="F63" s="557">
        <v>127029.13800000001</v>
      </c>
    </row>
    <row r="64" spans="2:6" ht="14.5" customHeight="1">
      <c r="B64" s="66"/>
      <c r="C64" s="619" t="s">
        <v>77</v>
      </c>
      <c r="D64" s="66"/>
      <c r="E64" s="527">
        <v>65000</v>
      </c>
      <c r="F64" s="527">
        <v>65000</v>
      </c>
    </row>
    <row r="65" spans="1:6" ht="14.5" customHeight="1">
      <c r="A65" s="8"/>
      <c r="B65" s="66"/>
      <c r="C65" s="619" t="s">
        <v>78</v>
      </c>
      <c r="D65" s="66"/>
      <c r="E65" s="527">
        <v>442.89400000000001</v>
      </c>
      <c r="F65" s="527">
        <v>500.32499999999999</v>
      </c>
    </row>
    <row r="66" spans="1:6" ht="14.5" customHeight="1">
      <c r="A66" s="8"/>
      <c r="B66" s="619"/>
      <c r="C66" s="66" t="s">
        <v>98</v>
      </c>
      <c r="D66" s="66"/>
      <c r="E66" s="527">
        <v>-724.22299999999996</v>
      </c>
      <c r="F66" s="527">
        <v>-722.822</v>
      </c>
    </row>
    <row r="67" spans="1:6" ht="14.5" customHeight="1">
      <c r="B67" s="66"/>
      <c r="C67" s="619" t="s">
        <v>79</v>
      </c>
      <c r="D67" s="66"/>
      <c r="E67" s="527">
        <v>61799.220999999998</v>
      </c>
      <c r="F67" s="527">
        <v>62251.635000000002</v>
      </c>
    </row>
    <row r="68" spans="1:6" s="698" customFormat="1" ht="14.5" customHeight="1">
      <c r="A68"/>
      <c r="B68" s="400" t="s">
        <v>1113</v>
      </c>
      <c r="C68" s="442"/>
      <c r="D68" s="400"/>
      <c r="E68" s="557">
        <v>-5624.6319999999996</v>
      </c>
      <c r="F68" s="557">
        <v>-4757.9160000000002</v>
      </c>
    </row>
    <row r="69" spans="1:6" s="698" customFormat="1" ht="14.5" customHeight="1">
      <c r="A69"/>
      <c r="B69" s="400" t="s">
        <v>1175</v>
      </c>
      <c r="C69" s="442"/>
      <c r="D69" s="400"/>
      <c r="E69" s="557">
        <v>120893.26</v>
      </c>
      <c r="F69" s="557">
        <v>122271.22199999999</v>
      </c>
    </row>
    <row r="70" spans="1:6" s="698" customFormat="1" ht="14.5" customHeight="1">
      <c r="A70"/>
      <c r="B70" s="400" t="s">
        <v>1176</v>
      </c>
      <c r="C70" s="442"/>
      <c r="D70" s="400"/>
      <c r="E70" s="557">
        <v>1053.181</v>
      </c>
      <c r="F70" s="557">
        <v>994.01800000000003</v>
      </c>
    </row>
    <row r="71" spans="1:6" s="698" customFormat="1" ht="14.5" customHeight="1">
      <c r="A71"/>
      <c r="B71" s="400"/>
      <c r="C71" s="442"/>
      <c r="D71" s="400"/>
      <c r="E71" s="720"/>
      <c r="F71" s="720"/>
    </row>
    <row r="72" spans="1:6" s="698" customFormat="1" ht="14.5" customHeight="1">
      <c r="A72"/>
      <c r="B72" s="400" t="s">
        <v>93</v>
      </c>
      <c r="C72" s="442"/>
      <c r="D72" s="400"/>
      <c r="E72" s="557">
        <v>121946.44100000001</v>
      </c>
      <c r="F72" s="557">
        <v>123265.24</v>
      </c>
    </row>
    <row r="73" spans="1:6" ht="14.5" customHeight="1">
      <c r="B73" s="66"/>
      <c r="C73" s="619"/>
      <c r="D73" s="66"/>
      <c r="E73" s="540"/>
      <c r="F73" s="540"/>
    </row>
    <row r="74" spans="1:6" ht="14.5" customHeight="1">
      <c r="B74" s="559" t="s">
        <v>1177</v>
      </c>
      <c r="C74" s="587"/>
      <c r="D74" s="559"/>
      <c r="E74" s="560">
        <v>1252506.1939999999</v>
      </c>
      <c r="F74" s="560">
        <v>1240333.567</v>
      </c>
    </row>
    <row r="75" spans="1:6">
      <c r="B75" s="650"/>
      <c r="C75" s="650"/>
      <c r="D75" s="649"/>
      <c r="E75" s="650"/>
      <c r="F75" s="650"/>
    </row>
  </sheetData>
  <mergeCells count="1">
    <mergeCell ref="B5:D5"/>
  </mergeCells>
  <hyperlinks>
    <hyperlink ref="B5" location="Início!A1" display="Início" xr:uid="{F2869616-B091-4869-BD3C-1367A5BC3C0C}"/>
    <hyperlink ref="B5:D5" location="Índice!A1" display="Índice" xr:uid="{9A5D5096-B5B3-42C6-A414-0D1FD501319A}"/>
    <hyperlink ref="B6" location="Início!A1" display="Início" xr:uid="{D553139A-6E90-4B15-8EB7-03FDCE1B5F27}"/>
    <hyperlink ref="B6:D6" location="'Séries Hist. Descontinuadas &gt;&gt;'!A1" display="Séries Descontinuadas" xr:uid="{542B2585-E042-4A6B-9F82-357245C4724F}"/>
  </hyperlinks>
  <pageMargins left="0.511811024" right="0.511811024" top="0.78740157499999996" bottom="0.78740157499999996" header="0.31496062000000002" footer="0.31496062000000002"/>
</worksheet>
</file>

<file path=xl/worksheets/sheet3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Planilha35">
    <tabColor theme="1"/>
  </sheetPr>
  <dimension ref="A1:IU33"/>
  <sheetViews>
    <sheetView showGridLines="0" topLeftCell="A2" zoomScaleNormal="100" workbookViewId="0"/>
  </sheetViews>
  <sheetFormatPr defaultColWidth="0" defaultRowHeight="0.75" customHeight="1"/>
  <cols>
    <col min="1" max="1" width="3.08203125" style="231" customWidth="1"/>
    <col min="2" max="2" width="4.58203125" style="231" customWidth="1"/>
    <col min="3" max="3" width="44.5" style="231" customWidth="1"/>
    <col min="4" max="4" width="7.33203125" style="231" customWidth="1"/>
    <col min="5" max="5" width="40.33203125" style="231" customWidth="1"/>
    <col min="6" max="6" width="0.5" style="231" customWidth="1"/>
    <col min="7" max="255" width="55.83203125" style="231" hidden="1" customWidth="1"/>
    <col min="256" max="16384" width="9" style="231" hidden="1"/>
  </cols>
  <sheetData>
    <row r="1" spans="1:5" ht="3" customHeight="1"/>
    <row r="2" spans="1:5" ht="20.25" customHeight="1" thickBot="1">
      <c r="A2" s="325"/>
      <c r="B2" s="326" t="s">
        <v>484</v>
      </c>
      <c r="C2" s="327"/>
      <c r="D2" s="327"/>
      <c r="E2" s="326"/>
    </row>
    <row r="3" spans="1:5" ht="8.25" customHeight="1" thickTop="1">
      <c r="A3" s="325"/>
      <c r="B3" s="328"/>
      <c r="C3" s="325"/>
      <c r="D3" s="325"/>
    </row>
    <row r="4" spans="1:5" ht="22">
      <c r="A4" s="325"/>
      <c r="B4" s="328" t="s">
        <v>485</v>
      </c>
      <c r="C4" s="325"/>
      <c r="D4" s="325"/>
      <c r="E4" s="328" t="s">
        <v>3</v>
      </c>
    </row>
    <row r="5" spans="1:5" ht="8.25" customHeight="1">
      <c r="A5" s="325"/>
      <c r="B5" s="328"/>
      <c r="C5" s="325"/>
      <c r="D5" s="325"/>
    </row>
    <row r="6" spans="1:5" s="324" customFormat="1" ht="20.25" customHeight="1">
      <c r="A6" s="329"/>
      <c r="B6" s="329"/>
      <c r="C6" s="330" t="s">
        <v>486</v>
      </c>
      <c r="D6" s="330"/>
      <c r="E6" s="330" t="s">
        <v>5</v>
      </c>
    </row>
    <row r="7" spans="1:5" s="332" customFormat="1" ht="20.25" customHeight="1">
      <c r="A7" s="331"/>
      <c r="B7" s="470"/>
      <c r="C7" s="470" t="s">
        <v>487</v>
      </c>
      <c r="D7" s="331"/>
      <c r="E7" s="470" t="s">
        <v>487</v>
      </c>
    </row>
    <row r="8" spans="1:5" s="332" customFormat="1" ht="20.25" customHeight="1">
      <c r="A8" s="331"/>
      <c r="B8" s="331"/>
      <c r="C8" s="330" t="s">
        <v>488</v>
      </c>
      <c r="D8" s="330"/>
      <c r="E8" s="330" t="s">
        <v>489</v>
      </c>
    </row>
    <row r="9" spans="1:5" s="332" customFormat="1" ht="20.25" customHeight="1">
      <c r="A9" s="331"/>
      <c r="B9" s="470"/>
      <c r="C9" s="470" t="s">
        <v>490</v>
      </c>
      <c r="D9" s="470"/>
      <c r="E9" s="470" t="s">
        <v>491</v>
      </c>
    </row>
    <row r="10" spans="1:5" s="332" customFormat="1" ht="20.25" customHeight="1">
      <c r="A10" s="331"/>
      <c r="B10" s="470"/>
      <c r="C10" s="470" t="s">
        <v>492</v>
      </c>
      <c r="D10" s="470"/>
      <c r="E10" s="470" t="s">
        <v>493</v>
      </c>
    </row>
    <row r="11" spans="1:5" s="332" customFormat="1" ht="20.25" customHeight="1">
      <c r="A11" s="331"/>
      <c r="B11" s="470"/>
      <c r="C11" s="470" t="s">
        <v>494</v>
      </c>
      <c r="D11" s="470"/>
      <c r="E11" s="330" t="s">
        <v>495</v>
      </c>
    </row>
    <row r="12" spans="1:5" s="332" customFormat="1" ht="20.25" customHeight="1">
      <c r="A12" s="331"/>
      <c r="B12" s="331"/>
      <c r="C12" s="330" t="s">
        <v>496</v>
      </c>
      <c r="D12" s="470"/>
      <c r="E12" s="470" t="s">
        <v>497</v>
      </c>
    </row>
    <row r="13" spans="1:5" s="332" customFormat="1" ht="20.25" customHeight="1">
      <c r="A13" s="331"/>
      <c r="B13" s="470"/>
      <c r="C13" s="470" t="s">
        <v>498</v>
      </c>
      <c r="D13" s="470"/>
      <c r="E13" s="330" t="s">
        <v>499</v>
      </c>
    </row>
    <row r="14" spans="1:5" s="324" customFormat="1" ht="20.25" customHeight="1">
      <c r="A14" s="329"/>
      <c r="B14" s="470"/>
      <c r="C14" s="470" t="s">
        <v>500</v>
      </c>
      <c r="D14" s="470"/>
      <c r="E14" s="470" t="s">
        <v>487</v>
      </c>
    </row>
    <row r="15" spans="1:5" s="332" customFormat="1" ht="20.25" customHeight="1">
      <c r="A15" s="331"/>
      <c r="B15" s="470"/>
      <c r="C15" s="470" t="s">
        <v>501</v>
      </c>
      <c r="D15" s="470"/>
      <c r="E15" s="330" t="s">
        <v>502</v>
      </c>
    </row>
    <row r="16" spans="1:5" s="332" customFormat="1" ht="20.25" customHeight="1">
      <c r="A16" s="331"/>
      <c r="B16" s="470"/>
      <c r="C16" s="470" t="s">
        <v>492</v>
      </c>
      <c r="D16" s="470"/>
      <c r="E16" s="470" t="s">
        <v>503</v>
      </c>
    </row>
    <row r="17" spans="1:5" s="332" customFormat="1" ht="20.25" customHeight="1">
      <c r="A17" s="331"/>
      <c r="B17" s="470"/>
      <c r="C17" s="470" t="s">
        <v>494</v>
      </c>
      <c r="D17" s="470"/>
      <c r="E17" s="330" t="s">
        <v>23</v>
      </c>
    </row>
    <row r="18" spans="1:5" s="324" customFormat="1" ht="20.25" customHeight="1">
      <c r="A18" s="329"/>
      <c r="B18" s="329"/>
      <c r="C18" s="330" t="s">
        <v>504</v>
      </c>
      <c r="D18" s="470"/>
      <c r="E18" s="470" t="s">
        <v>487</v>
      </c>
    </row>
    <row r="19" spans="1:5" s="332" customFormat="1" ht="20.25" customHeight="1">
      <c r="A19" s="331"/>
      <c r="B19" s="470"/>
      <c r="C19" s="470" t="s">
        <v>505</v>
      </c>
      <c r="D19" s="470"/>
    </row>
    <row r="20" spans="1:5" s="324" customFormat="1" ht="20.25" customHeight="1">
      <c r="A20" s="329"/>
      <c r="B20" s="470"/>
      <c r="C20" s="470" t="s">
        <v>506</v>
      </c>
      <c r="D20" s="470"/>
    </row>
    <row r="21" spans="1:5" s="332" customFormat="1" ht="20.25" customHeight="1">
      <c r="A21" s="331"/>
      <c r="B21" s="470"/>
      <c r="C21" s="470" t="s">
        <v>492</v>
      </c>
      <c r="D21" s="470"/>
      <c r="E21" s="331"/>
    </row>
    <row r="22" spans="1:5" s="324" customFormat="1" ht="20.25" customHeight="1">
      <c r="A22" s="329"/>
      <c r="B22" s="470"/>
      <c r="C22" s="470" t="s">
        <v>494</v>
      </c>
      <c r="D22" s="470"/>
      <c r="E22" s="369"/>
    </row>
    <row r="23" spans="1:5" s="332" customFormat="1" ht="20.25" customHeight="1">
      <c r="A23" s="331"/>
      <c r="B23" s="331"/>
      <c r="C23" s="330" t="s">
        <v>16</v>
      </c>
      <c r="D23" s="330"/>
      <c r="E23" s="331"/>
    </row>
    <row r="24" spans="1:5" s="324" customFormat="1" ht="20.25" customHeight="1">
      <c r="A24" s="329"/>
      <c r="B24" s="470"/>
      <c r="C24" s="470" t="s">
        <v>507</v>
      </c>
      <c r="D24" s="470"/>
      <c r="E24" s="331"/>
    </row>
    <row r="25" spans="1:5" s="332" customFormat="1" ht="20.25" customHeight="1">
      <c r="A25" s="331"/>
      <c r="B25" s="470"/>
      <c r="C25" s="470" t="s">
        <v>494</v>
      </c>
      <c r="D25" s="470"/>
      <c r="E25" s="369"/>
    </row>
    <row r="26" spans="1:5" s="332" customFormat="1" ht="20.25" customHeight="1">
      <c r="A26" s="331"/>
      <c r="B26" s="470"/>
      <c r="C26" s="330" t="s">
        <v>18</v>
      </c>
      <c r="D26" s="330"/>
      <c r="E26" s="369"/>
    </row>
    <row r="27" spans="1:5" s="332" customFormat="1" ht="20.25" customHeight="1">
      <c r="A27" s="331"/>
      <c r="B27" s="470"/>
      <c r="C27" s="470" t="s">
        <v>508</v>
      </c>
      <c r="D27" s="470"/>
      <c r="E27" s="369"/>
    </row>
    <row r="28" spans="1:5" s="332" customFormat="1" ht="20.25" customHeight="1">
      <c r="A28" s="331"/>
      <c r="B28" s="470"/>
      <c r="C28" s="470" t="s">
        <v>494</v>
      </c>
      <c r="D28" s="470"/>
      <c r="E28" s="369"/>
    </row>
    <row r="29" spans="1:5" s="332" customFormat="1" ht="20.25" customHeight="1">
      <c r="A29" s="331"/>
      <c r="B29" s="470"/>
      <c r="C29" s="330" t="s">
        <v>509</v>
      </c>
      <c r="D29" s="470"/>
      <c r="E29" s="369"/>
    </row>
    <row r="30" spans="1:5" s="332" customFormat="1" ht="20.25" customHeight="1">
      <c r="A30" s="331"/>
      <c r="B30" s="470"/>
      <c r="C30" s="470" t="s">
        <v>510</v>
      </c>
      <c r="D30" s="470"/>
      <c r="E30" s="369"/>
    </row>
    <row r="31" spans="1:5" s="332" customFormat="1" ht="20.25" customHeight="1">
      <c r="A31" s="331"/>
      <c r="B31" s="470"/>
      <c r="C31" s="470" t="s">
        <v>494</v>
      </c>
      <c r="D31" s="470"/>
      <c r="E31" s="369"/>
    </row>
    <row r="32" spans="1:5" ht="8.25" customHeight="1" thickBot="1">
      <c r="A32" s="325"/>
      <c r="B32" s="327"/>
      <c r="C32" s="327"/>
      <c r="D32" s="327"/>
      <c r="E32" s="327"/>
    </row>
    <row r="33" ht="20.25" customHeight="1" thickTop="1"/>
  </sheetData>
  <hyperlinks>
    <hyperlink ref="C9" location="'DRE_Gerencial até 2018'!A1" display="2009 - 2018" xr:uid="{5E8E7EF0-3941-4833-87BF-D0DB5B9AF543}"/>
    <hyperlink ref="C10" location="'DRE_Gerencial 2019 a 2022'!A1" display="2019 - 2022" xr:uid="{9F8F35DE-E062-4343-862B-F629456E7BAA}"/>
    <hyperlink ref="C13" location="'Reconc.Gerencial ate 2010'!A1" display="2009 - 2010" xr:uid="{6BC075DD-857C-4858-9B56-E73F37CCFAF6}"/>
    <hyperlink ref="C14" location="'Reconc.Gerencial 2011 a 2015 '!A1" display="2011 - 2015" xr:uid="{70B5EA96-03E2-4901-9A76-80799C607F18}"/>
    <hyperlink ref="C15" location="'Reconc.Gerencial 2016 a 2018'!A1" display="2016 - 2018" xr:uid="{7DA7C905-DB74-43E8-BF76-81B25EB96706}"/>
    <hyperlink ref="C16" location="'Reconc.Gerencial 2019 a 2022'!A1" display="2018 - 2022" xr:uid="{A73CE7FB-1D59-44B9-8185-7EF5A2314F5C}"/>
    <hyperlink ref="C19" location="'Marg Financ Bruta ate 2014'!A1" display="2009 - 2014" xr:uid="{A7781EDD-A708-4AE9-9B59-6D1A60657F10}"/>
    <hyperlink ref="C20" location="'Marg Financ Bruta 2015 a 2018'!A1" display="2015 - 2018" xr:uid="{813AC64B-6BB3-41FB-924E-E5A8067B82D7}"/>
    <hyperlink ref="C21" location="'Marg Financ Bruta 2019 a 2022'!A1" display="2019 - 2022" xr:uid="{58358AA2-50F4-4477-87A5-9FC887C676D4}"/>
    <hyperlink ref="C24" location="'Comissões até 2022'!A1" display="2009 - 2022" xr:uid="{1453CF70-F8C6-4500-83FB-5A9B6BD7AC5C}"/>
    <hyperlink ref="C11" location="'DRE Gerencial 2023 a 2024'!Area_de_impressao" display="2023 - 2024" xr:uid="{8A53680D-403E-4C3B-8296-CAB32576DEB5}"/>
    <hyperlink ref="C17" location="'Reconc.Gerencial 2023 a 2024'!A1" display="2023 - 2024" xr:uid="{56A0CE11-D742-4949-A48B-54CE185DDE58}"/>
    <hyperlink ref="C22" location="'Marg Financ Bruta 2023 a 2024'!A1" display="2023 - 2024" xr:uid="{8FB3A3E9-03D5-4285-A123-82E0E6250E69}"/>
    <hyperlink ref="C25" location="'Comissões 2023 a 2024'!A1" display="2023 - 2024" xr:uid="{51BD0DDB-3057-49A8-BEC0-8661B6F97966}"/>
    <hyperlink ref="C7" location="'DRE_Contábil 2009 a 2024'!A1" display="2009 - 2024" xr:uid="{E3D81E2B-A935-4871-8D25-47047EF33391}"/>
    <hyperlink ref="C27" location="'Despesas até 2022'!A1" display="2009 -2022" xr:uid="{A13384B4-CCA0-4F9A-89BC-2EE24E4E5855}"/>
    <hyperlink ref="C30" location="'Indicadores Ger. até 2022'!A1" display="2016 - 2022" xr:uid="{EB2D6927-081A-4459-947D-3F5235B113D1}"/>
    <hyperlink ref="C28" location="'Despesas 2023 a 2024'!A1" display="2023 - 2024" xr:uid="{1E270852-0414-46C7-977A-140DAD89EC48}"/>
    <hyperlink ref="C31" location="'Indicadores Ger. 2023 a 2024'!A1" display="2023 - 2024" xr:uid="{EF1AD418-7751-49B9-8A6D-C4775E1B96FE}"/>
    <hyperlink ref="E9" location="'Crédito_Segmento até 2013'!A1" display="2009 - 2013" xr:uid="{D60EC6DF-FEFC-4672-BF99-521B1B94651C}"/>
    <hyperlink ref="E10" location="'Crédito_Segmento 2014 a 2024'!A1" display="2014 - 2024" xr:uid="{884E5146-C860-44E0-94FB-A1FDD419912C}"/>
    <hyperlink ref="E7" location="'Balanço Patrimonial até 2024'!A1" display="2009 - 2024" xr:uid="{5C76E59E-FAB1-45C1-9284-88222D3CD19F}"/>
    <hyperlink ref="E12" location="'Crédito_Produtos até 2024'!A1" display="2023 - 2024" xr:uid="{0AB349CA-3461-4EC0-8055-E24BF9797A24}"/>
    <hyperlink ref="E18" location="'Captações até 2024'!A1" display="2009 - 2024" xr:uid="{7D45AD35-2545-4B17-82AC-763DDD2A83B5}"/>
    <hyperlink ref="E14" location="'Crédito Risco até 2024'!A1" display="2023 - 2024" xr:uid="{B7542684-DED6-475D-96C6-03C39B0AE0F0}"/>
    <hyperlink ref="E16" location="'Renegociação até 2024'!A1" display="2023 - 2024" xr:uid="{96A16C29-BB3E-433D-AA66-A9BC6D05CA09}"/>
  </hyperlinks>
  <pageMargins left="0.7" right="0.7" top="0.75" bottom="0.75" header="0.3" footer="0.3"/>
  <headerFooter>
    <oddHeader>&amp;L&amp;"Calibri"&amp;10&amp;K000000 Confidential&amp;1#_x000D_</oddHeader>
  </headerFooter>
  <drawing r:id="rId1"/>
</worksheet>
</file>

<file path=xl/worksheets/sheet3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Plan2">
    <tabColor theme="0" tint="-0.249977111117893"/>
  </sheetPr>
  <dimension ref="B2:BX97"/>
  <sheetViews>
    <sheetView showGridLines="0" zoomScaleNormal="100" zoomScaleSheetLayoutView="85" workbookViewId="0">
      <pane xSplit="2" ySplit="9" topLeftCell="C10" activePane="bottomRight" state="frozen"/>
      <selection pane="topRight"/>
      <selection pane="bottomLeft"/>
      <selection pane="bottomRight"/>
    </sheetView>
  </sheetViews>
  <sheetFormatPr defaultColWidth="9" defaultRowHeight="18" outlineLevelCol="1"/>
  <cols>
    <col min="1" max="1" width="3.08203125" style="1" customWidth="1"/>
    <col min="2" max="2" width="61.83203125" style="86" bestFit="1" customWidth="1"/>
    <col min="3" max="12" width="12.5" style="8" customWidth="1" outlineLevel="1"/>
    <col min="13" max="13" width="12.58203125" style="8" customWidth="1" outlineLevel="1"/>
    <col min="14" max="15" width="12.5" style="8" customWidth="1" outlineLevel="1"/>
    <col min="16" max="16" width="12.58203125" style="8" customWidth="1" outlineLevel="1"/>
    <col min="17" max="19" width="12.5" style="8" customWidth="1" outlineLevel="1"/>
    <col min="20" max="20" width="12.58203125" style="8" customWidth="1" outlineLevel="1"/>
    <col min="21" max="21" width="12.5" style="8" customWidth="1" outlineLevel="1"/>
    <col min="22" max="22" width="12.58203125" style="8" customWidth="1" outlineLevel="1"/>
    <col min="23" max="24" width="12.5" style="8" customWidth="1" outlineLevel="1"/>
    <col min="25" max="30" width="12.58203125" style="8" customWidth="1" outlineLevel="1"/>
    <col min="31" max="31" width="13" style="8" customWidth="1" outlineLevel="1"/>
    <col min="32" max="32" width="12.58203125" style="8" customWidth="1" outlineLevel="1"/>
    <col min="33" max="33" width="12.08203125" style="8" customWidth="1" outlineLevel="1"/>
    <col min="34" max="34" width="13" style="8" customWidth="1" outlineLevel="1"/>
    <col min="35" max="43" width="12.58203125" style="8" customWidth="1" outlineLevel="1"/>
    <col min="44" max="44" width="12.5" style="8" customWidth="1" outlineLevel="1"/>
    <col min="45" max="45" width="12.58203125" style="8" customWidth="1" outlineLevel="1"/>
    <col min="46" max="46" width="12.5" style="8" customWidth="1" outlineLevel="1"/>
    <col min="47" max="49" width="12.58203125" style="8" customWidth="1" outlineLevel="1"/>
    <col min="50" max="50" width="12.5" style="8" customWidth="1" outlineLevel="1"/>
    <col min="51" max="58" width="12.58203125" style="8" customWidth="1" outlineLevel="1"/>
    <col min="59" max="59" width="12.08203125" style="1" customWidth="1" outlineLevel="1"/>
    <col min="60" max="61" width="14.33203125" style="1" customWidth="1" outlineLevel="1"/>
    <col min="62" max="62" width="16.08203125" style="1" customWidth="1" outlineLevel="1"/>
    <col min="63" max="63" width="14.33203125" style="8" customWidth="1"/>
    <col min="64" max="66" width="16.08203125" style="1" customWidth="1"/>
    <col min="68" max="70" width="9" style="1"/>
    <col min="71" max="73" width="11.08203125" style="1" bestFit="1" customWidth="1"/>
    <col min="74" max="74" width="9" style="1"/>
    <col min="75" max="76" width="11.08203125" style="1" bestFit="1" customWidth="1"/>
    <col min="77" max="16384" width="9" style="1"/>
  </cols>
  <sheetData>
    <row r="2" spans="2:66" ht="18.5" thickBot="1">
      <c r="B2" s="301" t="s">
        <v>511</v>
      </c>
      <c r="BG2" s="8"/>
      <c r="BH2" s="8"/>
      <c r="BI2" s="8"/>
      <c r="BJ2" s="8"/>
      <c r="BL2" s="8"/>
      <c r="BM2" s="8"/>
      <c r="BN2" s="8"/>
    </row>
    <row r="3" spans="2:66" s="8" customFormat="1" ht="13.5" thickTop="1">
      <c r="B3" s="400" t="s">
        <v>512</v>
      </c>
      <c r="BG3" s="425"/>
    </row>
    <row r="4" spans="2:66" s="8" customFormat="1" ht="12.5">
      <c r="B4" s="66" t="s">
        <v>513</v>
      </c>
    </row>
    <row r="5" spans="2:66" s="8" customFormat="1" ht="14">
      <c r="B5" s="759" t="s">
        <v>32</v>
      </c>
      <c r="C5" s="759"/>
      <c r="D5" s="759"/>
      <c r="AE5" s="770" t="s">
        <v>514</v>
      </c>
      <c r="AF5" s="771"/>
      <c r="AG5" s="771"/>
      <c r="AH5" s="772"/>
    </row>
    <row r="6" spans="2:66" s="8" customFormat="1" ht="14">
      <c r="B6" s="759" t="s">
        <v>484</v>
      </c>
      <c r="C6" s="759"/>
      <c r="D6" s="759"/>
      <c r="E6" s="526"/>
      <c r="AE6" s="268"/>
      <c r="AF6" s="3"/>
      <c r="AG6" s="3"/>
      <c r="AH6" s="269"/>
    </row>
    <row r="7" spans="2:66" s="8" customFormat="1" ht="5.25" customHeight="1">
      <c r="B7" s="438"/>
      <c r="AE7" s="3"/>
      <c r="AF7" s="3"/>
      <c r="AG7" s="3"/>
      <c r="AH7" s="3"/>
    </row>
    <row r="8" spans="2:66" s="17" customFormat="1" ht="13">
      <c r="B8" s="288"/>
      <c r="C8" s="263" t="s">
        <v>515</v>
      </c>
      <c r="D8" s="263" t="s">
        <v>516</v>
      </c>
      <c r="E8" s="263" t="s">
        <v>517</v>
      </c>
      <c r="F8" s="263" t="s">
        <v>518</v>
      </c>
      <c r="G8" s="263" t="s">
        <v>519</v>
      </c>
      <c r="H8" s="263" t="s">
        <v>520</v>
      </c>
      <c r="I8" s="263" t="s">
        <v>521</v>
      </c>
      <c r="J8" s="263" t="s">
        <v>522</v>
      </c>
      <c r="K8" s="263" t="s">
        <v>523</v>
      </c>
      <c r="L8" s="263" t="s">
        <v>524</v>
      </c>
      <c r="M8" s="263" t="s">
        <v>525</v>
      </c>
      <c r="N8" s="263" t="s">
        <v>526</v>
      </c>
      <c r="O8" s="263" t="s">
        <v>527</v>
      </c>
      <c r="P8" s="263" t="s">
        <v>528</v>
      </c>
      <c r="Q8" s="263" t="s">
        <v>529</v>
      </c>
      <c r="R8" s="263" t="s">
        <v>530</v>
      </c>
      <c r="S8" s="263" t="s">
        <v>531</v>
      </c>
      <c r="T8" s="263" t="s">
        <v>532</v>
      </c>
      <c r="U8" s="263" t="s">
        <v>533</v>
      </c>
      <c r="V8" s="263" t="s">
        <v>534</v>
      </c>
      <c r="W8" s="263" t="s">
        <v>535</v>
      </c>
      <c r="X8" s="263" t="s">
        <v>536</v>
      </c>
      <c r="Y8" s="263" t="s">
        <v>537</v>
      </c>
      <c r="Z8" s="263" t="s">
        <v>538</v>
      </c>
      <c r="AA8" s="263" t="s">
        <v>539</v>
      </c>
      <c r="AB8" s="263" t="s">
        <v>540</v>
      </c>
      <c r="AC8" s="263" t="s">
        <v>541</v>
      </c>
      <c r="AD8" s="263" t="s">
        <v>542</v>
      </c>
      <c r="AE8" s="263" t="s">
        <v>543</v>
      </c>
      <c r="AF8" s="263" t="s">
        <v>544</v>
      </c>
      <c r="AG8" s="263" t="s">
        <v>545</v>
      </c>
      <c r="AH8" s="263" t="s">
        <v>546</v>
      </c>
      <c r="AI8" s="263" t="s">
        <v>547</v>
      </c>
      <c r="AJ8" s="263" t="s">
        <v>548</v>
      </c>
      <c r="AK8" s="263" t="s">
        <v>549</v>
      </c>
      <c r="AL8" s="263" t="s">
        <v>550</v>
      </c>
      <c r="AM8" s="263" t="s">
        <v>551</v>
      </c>
      <c r="AN8" s="263" t="s">
        <v>552</v>
      </c>
      <c r="AO8" s="263" t="s">
        <v>553</v>
      </c>
      <c r="AP8" s="263" t="s">
        <v>554</v>
      </c>
      <c r="AQ8" s="263" t="s">
        <v>555</v>
      </c>
      <c r="AR8" s="263" t="s">
        <v>556</v>
      </c>
      <c r="AS8" s="263" t="s">
        <v>557</v>
      </c>
      <c r="AT8" s="263" t="s">
        <v>558</v>
      </c>
      <c r="AU8" s="263" t="s">
        <v>559</v>
      </c>
      <c r="AV8" s="263" t="s">
        <v>560</v>
      </c>
      <c r="AW8" s="263" t="s">
        <v>561</v>
      </c>
      <c r="AX8" s="263" t="s">
        <v>562</v>
      </c>
      <c r="AY8" s="263" t="s">
        <v>563</v>
      </c>
      <c r="AZ8" s="263" t="s">
        <v>564</v>
      </c>
      <c r="BA8" s="263" t="s">
        <v>565</v>
      </c>
      <c r="BB8" s="263" t="s">
        <v>566</v>
      </c>
      <c r="BC8" s="263" t="s">
        <v>567</v>
      </c>
      <c r="BD8" s="263" t="s">
        <v>568</v>
      </c>
      <c r="BE8" s="263" t="s">
        <v>569</v>
      </c>
      <c r="BF8" s="263" t="s">
        <v>570</v>
      </c>
      <c r="BG8" s="263" t="s">
        <v>571</v>
      </c>
      <c r="BH8" s="263" t="s">
        <v>572</v>
      </c>
      <c r="BI8" s="263" t="s">
        <v>573</v>
      </c>
      <c r="BJ8" s="263" t="s">
        <v>574</v>
      </c>
      <c r="BK8" s="263" t="s">
        <v>472</v>
      </c>
      <c r="BL8" s="263" t="s">
        <v>473</v>
      </c>
      <c r="BM8" s="263" t="s">
        <v>474</v>
      </c>
      <c r="BN8" s="263" t="s">
        <v>475</v>
      </c>
    </row>
    <row r="9" spans="2:66" s="8" customFormat="1" ht="5.25" customHeight="1">
      <c r="B9" s="438"/>
      <c r="AE9" s="268"/>
      <c r="AF9" s="3"/>
      <c r="AG9" s="3"/>
      <c r="AH9" s="269"/>
    </row>
    <row r="10" spans="2:66" s="8" customFormat="1" ht="13">
      <c r="B10" s="439" t="s">
        <v>206</v>
      </c>
      <c r="C10" s="264">
        <v>9176450</v>
      </c>
      <c r="D10" s="264">
        <v>6234373</v>
      </c>
      <c r="E10" s="264">
        <v>8502034</v>
      </c>
      <c r="F10" s="264">
        <v>9694442</v>
      </c>
      <c r="G10" s="264">
        <v>10377660</v>
      </c>
      <c r="H10" s="264">
        <v>11215976</v>
      </c>
      <c r="I10" s="264">
        <v>11017139</v>
      </c>
      <c r="J10" s="264">
        <v>9074495</v>
      </c>
      <c r="K10" s="264">
        <v>12734295</v>
      </c>
      <c r="L10" s="264">
        <v>13390986</v>
      </c>
      <c r="M10" s="264">
        <v>16991821</v>
      </c>
      <c r="N10" s="264">
        <v>14255670</v>
      </c>
      <c r="O10" s="264">
        <v>13980850</v>
      </c>
      <c r="P10" s="264">
        <v>15412875</v>
      </c>
      <c r="Q10" s="264">
        <v>13462815</v>
      </c>
      <c r="R10" s="264">
        <v>12630410</v>
      </c>
      <c r="S10" s="264">
        <v>12705638</v>
      </c>
      <c r="T10" s="264">
        <v>14263166</v>
      </c>
      <c r="U10" s="264">
        <v>14393372</v>
      </c>
      <c r="V10" s="264">
        <v>15015449</v>
      </c>
      <c r="W10" s="264">
        <v>14986210</v>
      </c>
      <c r="X10" s="264">
        <v>12770095</v>
      </c>
      <c r="Y10" s="264">
        <v>18647291</v>
      </c>
      <c r="Z10" s="264">
        <v>18563405</v>
      </c>
      <c r="AA10" s="264">
        <v>19238014</v>
      </c>
      <c r="AB10" s="264">
        <v>16083450</v>
      </c>
      <c r="AC10" s="264">
        <v>25272487</v>
      </c>
      <c r="AD10" s="264">
        <v>20172215</v>
      </c>
      <c r="AE10" s="264">
        <v>21094905.969999999</v>
      </c>
      <c r="AF10" s="264">
        <v>22297344.431400001</v>
      </c>
      <c r="AG10" s="264">
        <v>22193707.0671</v>
      </c>
      <c r="AH10" s="264">
        <v>20318387.125799999</v>
      </c>
      <c r="AI10" s="264">
        <v>21100350</v>
      </c>
      <c r="AJ10" s="264">
        <v>18626285</v>
      </c>
      <c r="AK10" s="264">
        <v>20025546</v>
      </c>
      <c r="AL10" s="264">
        <v>16558601</v>
      </c>
      <c r="AM10" s="264">
        <v>19577662</v>
      </c>
      <c r="AN10" s="264">
        <v>21078301</v>
      </c>
      <c r="AO10" s="264">
        <v>19008360</v>
      </c>
      <c r="AP10" s="264">
        <v>19657756</v>
      </c>
      <c r="AQ10" s="264">
        <v>21076296</v>
      </c>
      <c r="AR10" s="264">
        <v>18514686</v>
      </c>
      <c r="AS10" s="264">
        <v>28100880</v>
      </c>
      <c r="AT10" s="264">
        <v>15048550</v>
      </c>
      <c r="AU10" s="264">
        <v>51691916</v>
      </c>
      <c r="AV10" s="264">
        <v>27871557</v>
      </c>
      <c r="AW10" s="264">
        <v>21783259</v>
      </c>
      <c r="AX10" s="264">
        <v>7641541</v>
      </c>
      <c r="AY10" s="264">
        <v>37756910</v>
      </c>
      <c r="AZ10" s="264">
        <v>-7503768.2656024806</v>
      </c>
      <c r="BA10" s="264">
        <v>39555929.897040337</v>
      </c>
      <c r="BB10" s="264">
        <v>29303169.773908045</v>
      </c>
      <c r="BC10" s="264">
        <v>-5695102.9614101481</v>
      </c>
      <c r="BD10" s="264">
        <v>48094722.909110494</v>
      </c>
      <c r="BE10" s="264">
        <v>37313257.00281965</v>
      </c>
      <c r="BF10" s="264">
        <v>20055744.168450717</v>
      </c>
      <c r="BG10" s="406">
        <v>26993674.102689981</v>
      </c>
      <c r="BH10" s="406">
        <v>22307870.336350042</v>
      </c>
      <c r="BI10" s="406">
        <v>43598120.932000004</v>
      </c>
      <c r="BJ10" s="406">
        <v>24613725.902999997</v>
      </c>
      <c r="BK10" s="406">
        <v>41806568.408000007</v>
      </c>
      <c r="BL10" s="406">
        <v>64423923</v>
      </c>
      <c r="BM10" s="406">
        <v>31889225</v>
      </c>
      <c r="BN10" s="406">
        <v>72131819</v>
      </c>
    </row>
    <row r="11" spans="2:66" s="8" customFormat="1" ht="12.5">
      <c r="B11" s="403" t="s">
        <v>41</v>
      </c>
      <c r="C11" s="265">
        <v>6454253</v>
      </c>
      <c r="D11" s="265">
        <v>4880014</v>
      </c>
      <c r="E11" s="265">
        <v>5498728</v>
      </c>
      <c r="F11" s="265">
        <v>6129235</v>
      </c>
      <c r="G11" s="265">
        <v>6781293</v>
      </c>
      <c r="H11" s="265">
        <v>6869487</v>
      </c>
      <c r="I11" s="265">
        <v>6242740</v>
      </c>
      <c r="J11" s="265">
        <v>7298697</v>
      </c>
      <c r="K11" s="265">
        <v>7972674</v>
      </c>
      <c r="L11" s="265">
        <v>7705922</v>
      </c>
      <c r="M11" s="265">
        <v>12741647</v>
      </c>
      <c r="N11" s="265">
        <v>9892726</v>
      </c>
      <c r="O11" s="265">
        <v>9092898</v>
      </c>
      <c r="P11" s="265">
        <v>12435805</v>
      </c>
      <c r="Q11" s="265">
        <v>9747220</v>
      </c>
      <c r="R11" s="265">
        <v>9429399</v>
      </c>
      <c r="S11" s="265">
        <v>8491745</v>
      </c>
      <c r="T11" s="265">
        <v>10903328</v>
      </c>
      <c r="U11" s="265">
        <v>9569279</v>
      </c>
      <c r="V11" s="265">
        <v>10631947</v>
      </c>
      <c r="W11" s="265">
        <v>8730062</v>
      </c>
      <c r="X11" s="265">
        <v>8958123</v>
      </c>
      <c r="Y11" s="265">
        <v>11946983</v>
      </c>
      <c r="Z11" s="265">
        <v>11861566</v>
      </c>
      <c r="AA11" s="265">
        <v>15795898</v>
      </c>
      <c r="AB11" s="265">
        <v>9354143</v>
      </c>
      <c r="AC11" s="265">
        <v>20614414</v>
      </c>
      <c r="AD11" s="265">
        <v>10839175</v>
      </c>
      <c r="AE11" s="270">
        <v>8057633.8305000002</v>
      </c>
      <c r="AF11" s="271">
        <v>8483716.7278000005</v>
      </c>
      <c r="AG11" s="271">
        <v>11874339.372099999</v>
      </c>
      <c r="AH11" s="272">
        <v>11880162.5317</v>
      </c>
      <c r="AI11" s="265">
        <v>10921482</v>
      </c>
      <c r="AJ11" s="265">
        <v>12692813</v>
      </c>
      <c r="AK11" s="265">
        <v>10936858</v>
      </c>
      <c r="AL11" s="265">
        <v>12671293</v>
      </c>
      <c r="AM11" s="265">
        <v>12501011</v>
      </c>
      <c r="AN11" s="265">
        <v>16480036</v>
      </c>
      <c r="AO11" s="265">
        <v>13913238</v>
      </c>
      <c r="AP11" s="265">
        <v>12297058</v>
      </c>
      <c r="AQ11" s="265">
        <v>13096703</v>
      </c>
      <c r="AR11" s="265">
        <v>13173767</v>
      </c>
      <c r="AS11" s="265">
        <v>15834013</v>
      </c>
      <c r="AT11" s="265">
        <v>13386778</v>
      </c>
      <c r="AU11" s="265">
        <v>20655005</v>
      </c>
      <c r="AV11" s="265">
        <v>13836924</v>
      </c>
      <c r="AW11" s="265">
        <v>12980453</v>
      </c>
      <c r="AX11" s="265">
        <v>10291701</v>
      </c>
      <c r="AY11" s="265">
        <v>15180550</v>
      </c>
      <c r="AZ11" s="265">
        <v>10236521.889880024</v>
      </c>
      <c r="BA11" s="265">
        <v>17990569.595469981</v>
      </c>
      <c r="BB11" s="265">
        <v>17764240.455949992</v>
      </c>
      <c r="BC11" s="265">
        <v>13877342.116370011</v>
      </c>
      <c r="BD11" s="265">
        <v>22226084.695009973</v>
      </c>
      <c r="BE11" s="265">
        <v>20893184.397359971</v>
      </c>
      <c r="BF11" s="265">
        <v>19034743.260510053</v>
      </c>
      <c r="BG11" s="407">
        <v>19581862.095569979</v>
      </c>
      <c r="BH11" s="407">
        <v>18763929.180570032</v>
      </c>
      <c r="BI11" s="407">
        <v>22654343.605</v>
      </c>
      <c r="BJ11" s="407">
        <v>19738339.311000001</v>
      </c>
      <c r="BK11" s="407">
        <v>22966182.848000001</v>
      </c>
      <c r="BL11" s="451">
        <v>27225847</v>
      </c>
      <c r="BM11" s="451">
        <v>21275622</v>
      </c>
      <c r="BN11" s="451">
        <v>30231226</v>
      </c>
    </row>
    <row r="12" spans="2:66" s="8" customFormat="1" ht="12.5">
      <c r="B12" s="403" t="s">
        <v>42</v>
      </c>
      <c r="C12" s="265">
        <v>505159</v>
      </c>
      <c r="D12" s="265">
        <v>518746</v>
      </c>
      <c r="E12" s="265">
        <v>505836</v>
      </c>
      <c r="F12" s="265">
        <v>517510</v>
      </c>
      <c r="G12" s="265">
        <v>459111</v>
      </c>
      <c r="H12" s="265">
        <v>392673</v>
      </c>
      <c r="I12" s="265">
        <v>364550</v>
      </c>
      <c r="J12" s="265">
        <v>333368</v>
      </c>
      <c r="K12" s="265">
        <v>444880</v>
      </c>
      <c r="L12" s="265">
        <v>423694</v>
      </c>
      <c r="M12" s="265">
        <v>392464</v>
      </c>
      <c r="N12" s="265">
        <v>364672</v>
      </c>
      <c r="O12" s="265">
        <v>326694</v>
      </c>
      <c r="P12" s="265">
        <v>272689</v>
      </c>
      <c r="Q12" s="265">
        <v>252041</v>
      </c>
      <c r="R12" s="265">
        <v>215347</v>
      </c>
      <c r="S12" s="265">
        <v>192514</v>
      </c>
      <c r="T12" s="265">
        <v>153792</v>
      </c>
      <c r="U12" s="265">
        <v>140389</v>
      </c>
      <c r="V12" s="265">
        <v>134594</v>
      </c>
      <c r="W12" s="265">
        <v>130193.99999999999</v>
      </c>
      <c r="X12" s="265">
        <v>123897</v>
      </c>
      <c r="Y12" s="265">
        <v>119356</v>
      </c>
      <c r="Z12" s="265">
        <v>115694</v>
      </c>
      <c r="AA12" s="265">
        <v>123682</v>
      </c>
      <c r="AB12" s="265">
        <v>113098</v>
      </c>
      <c r="AC12" s="265">
        <v>116633</v>
      </c>
      <c r="AD12" s="265">
        <v>114704</v>
      </c>
      <c r="AE12" s="270">
        <v>111939</v>
      </c>
      <c r="AF12" s="271">
        <v>111895</v>
      </c>
      <c r="AG12" s="271">
        <v>113922</v>
      </c>
      <c r="AH12" s="272">
        <v>115336</v>
      </c>
      <c r="AI12" s="265">
        <v>107465</v>
      </c>
      <c r="AJ12" s="265">
        <v>103429</v>
      </c>
      <c r="AK12" s="265">
        <v>97671</v>
      </c>
      <c r="AL12" s="265">
        <v>90411</v>
      </c>
      <c r="AM12" s="265">
        <v>95769</v>
      </c>
      <c r="AN12" s="265">
        <v>100179</v>
      </c>
      <c r="AO12" s="265">
        <v>98222</v>
      </c>
      <c r="AP12" s="265">
        <v>93826</v>
      </c>
      <c r="AQ12" s="265">
        <v>85034</v>
      </c>
      <c r="AR12" s="265">
        <v>86042</v>
      </c>
      <c r="AS12" s="265">
        <v>97691</v>
      </c>
      <c r="AT12" s="265">
        <v>90246</v>
      </c>
      <c r="AU12" s="265">
        <v>82461</v>
      </c>
      <c r="AV12" s="265">
        <v>73799</v>
      </c>
      <c r="AW12" s="265">
        <v>72546</v>
      </c>
      <c r="AX12" s="265">
        <v>58723</v>
      </c>
      <c r="AY12" s="265">
        <v>53523</v>
      </c>
      <c r="AZ12" s="265">
        <v>60710.509430000107</v>
      </c>
      <c r="BA12" s="265">
        <v>63112.988289999965</v>
      </c>
      <c r="BB12" s="265">
        <v>73751.488860000201</v>
      </c>
      <c r="BC12" s="265">
        <v>79019.277969999981</v>
      </c>
      <c r="BD12" s="265">
        <v>82489.676179999966</v>
      </c>
      <c r="BE12" s="265">
        <v>102441.89020000001</v>
      </c>
      <c r="BF12" s="265">
        <v>104003.94343</v>
      </c>
      <c r="BG12" s="407">
        <v>105611.65739999998</v>
      </c>
      <c r="BH12" s="407">
        <v>111210.06598</v>
      </c>
      <c r="BI12" s="407">
        <v>121024.901</v>
      </c>
      <c r="BJ12" s="407">
        <v>113519.42200000001</v>
      </c>
      <c r="BK12" s="407">
        <v>114656.351</v>
      </c>
      <c r="BL12" s="451">
        <v>95065</v>
      </c>
      <c r="BM12" s="451">
        <v>112760</v>
      </c>
      <c r="BN12" s="451">
        <v>150442</v>
      </c>
    </row>
    <row r="13" spans="2:66" s="8" customFormat="1" ht="12.5">
      <c r="B13" s="403" t="s">
        <v>207</v>
      </c>
      <c r="C13" s="265">
        <v>1997175</v>
      </c>
      <c r="D13" s="265">
        <v>86023</v>
      </c>
      <c r="E13" s="265">
        <v>1761894</v>
      </c>
      <c r="F13" s="265">
        <v>2921594</v>
      </c>
      <c r="G13" s="265">
        <v>2774282</v>
      </c>
      <c r="H13" s="265">
        <v>3135277</v>
      </c>
      <c r="I13" s="265">
        <v>3343772</v>
      </c>
      <c r="J13" s="265">
        <v>336563</v>
      </c>
      <c r="K13" s="265">
        <v>2709104</v>
      </c>
      <c r="L13" s="265">
        <v>3340280</v>
      </c>
      <c r="M13" s="265">
        <v>4073696</v>
      </c>
      <c r="N13" s="265">
        <v>2959831</v>
      </c>
      <c r="O13" s="265">
        <v>2172308</v>
      </c>
      <c r="P13" s="265">
        <v>3147793</v>
      </c>
      <c r="Q13" s="265">
        <v>2850440</v>
      </c>
      <c r="R13" s="265">
        <v>2688193</v>
      </c>
      <c r="S13" s="265">
        <v>2650386</v>
      </c>
      <c r="T13" s="265">
        <v>3567180</v>
      </c>
      <c r="U13" s="265">
        <v>3809186</v>
      </c>
      <c r="V13" s="265">
        <v>3597991</v>
      </c>
      <c r="W13" s="265">
        <v>4411006</v>
      </c>
      <c r="X13" s="265">
        <v>2133520</v>
      </c>
      <c r="Y13" s="265">
        <v>5370809</v>
      </c>
      <c r="Z13" s="265">
        <v>5627743</v>
      </c>
      <c r="AA13" s="265">
        <v>7024162</v>
      </c>
      <c r="AB13" s="265">
        <v>3744577</v>
      </c>
      <c r="AC13" s="265">
        <v>12420528</v>
      </c>
      <c r="AD13" s="265">
        <v>6297342</v>
      </c>
      <c r="AE13" s="270">
        <v>5806990.1394999996</v>
      </c>
      <c r="AF13" s="271">
        <v>5432270.7035999997</v>
      </c>
      <c r="AG13" s="271">
        <v>6962547.6950000003</v>
      </c>
      <c r="AH13" s="272">
        <v>5260160.5941000003</v>
      </c>
      <c r="AI13" s="265">
        <v>5169224</v>
      </c>
      <c r="AJ13" s="265">
        <v>4572978</v>
      </c>
      <c r="AK13" s="265">
        <v>5531526</v>
      </c>
      <c r="AL13" s="265">
        <v>3824935</v>
      </c>
      <c r="AM13" s="265">
        <v>6153221</v>
      </c>
      <c r="AN13" s="265">
        <v>6265357</v>
      </c>
      <c r="AO13" s="265">
        <v>5264712</v>
      </c>
      <c r="AP13" s="265">
        <v>6082296</v>
      </c>
      <c r="AQ13" s="265">
        <v>5555919</v>
      </c>
      <c r="AR13" s="265">
        <v>6016896</v>
      </c>
      <c r="AS13" s="265">
        <v>12543235</v>
      </c>
      <c r="AT13" s="265">
        <v>796112</v>
      </c>
      <c r="AU13" s="265">
        <v>34381634</v>
      </c>
      <c r="AV13" s="265">
        <v>14820758</v>
      </c>
      <c r="AW13" s="265">
        <v>8105609</v>
      </c>
      <c r="AX13" s="265">
        <v>-3073047</v>
      </c>
      <c r="AY13" s="265">
        <v>15625403</v>
      </c>
      <c r="AZ13" s="265">
        <v>-13845006.264450008</v>
      </c>
      <c r="BA13" s="265">
        <v>14558191.581949983</v>
      </c>
      <c r="BB13" s="265">
        <v>9081405.3819200359</v>
      </c>
      <c r="BC13" s="265">
        <v>-8778666.0223100036</v>
      </c>
      <c r="BD13" s="265">
        <v>15069238.317020005</v>
      </c>
      <c r="BE13" s="265">
        <v>12817932.254739994</v>
      </c>
      <c r="BF13" s="265">
        <v>3687624.2785299835</v>
      </c>
      <c r="BG13" s="407">
        <v>5656367.5230699955</v>
      </c>
      <c r="BH13" s="407">
        <v>2583983.8518700008</v>
      </c>
      <c r="BI13" s="407">
        <v>19205425.340000004</v>
      </c>
      <c r="BJ13" s="407">
        <v>6762451.1189999999</v>
      </c>
      <c r="BK13" s="407">
        <v>15305108.206</v>
      </c>
      <c r="BL13" s="531">
        <v>26346486</v>
      </c>
      <c r="BM13" s="531">
        <v>8725631</v>
      </c>
      <c r="BN13" s="531">
        <v>30387009</v>
      </c>
    </row>
    <row r="14" spans="2:66" s="8" customFormat="1" ht="12.5">
      <c r="B14" s="403" t="s">
        <v>575</v>
      </c>
      <c r="C14" s="265">
        <v>1184063</v>
      </c>
      <c r="D14" s="265">
        <v>840784</v>
      </c>
      <c r="E14" s="265">
        <v>10086</v>
      </c>
      <c r="F14" s="265">
        <v>379180</v>
      </c>
      <c r="G14" s="265">
        <v>56637</v>
      </c>
      <c r="H14" s="265">
        <v>-56852</v>
      </c>
      <c r="I14" s="265">
        <v>130000</v>
      </c>
      <c r="J14" s="265">
        <v>319965</v>
      </c>
      <c r="K14" s="265">
        <v>598890</v>
      </c>
      <c r="L14" s="265">
        <v>585387</v>
      </c>
      <c r="M14" s="265">
        <v>-1932516</v>
      </c>
      <c r="N14" s="265">
        <v>134871</v>
      </c>
      <c r="O14" s="265">
        <v>965456</v>
      </c>
      <c r="P14" s="265">
        <v>-1547373</v>
      </c>
      <c r="Q14" s="265">
        <v>-93991</v>
      </c>
      <c r="R14" s="265">
        <v>83588</v>
      </c>
      <c r="S14" s="265">
        <v>998216</v>
      </c>
      <c r="T14" s="265">
        <v>-1269117</v>
      </c>
      <c r="U14" s="265">
        <v>198198</v>
      </c>
      <c r="V14" s="265">
        <v>450864</v>
      </c>
      <c r="W14" s="265">
        <v>356499</v>
      </c>
      <c r="X14" s="265">
        <v>332476</v>
      </c>
      <c r="Y14" s="265">
        <v>-258591.99999999997</v>
      </c>
      <c r="Z14" s="265">
        <v>32390</v>
      </c>
      <c r="AA14" s="265">
        <v>-3104908</v>
      </c>
      <c r="AB14" s="265">
        <v>1386998</v>
      </c>
      <c r="AC14" s="265">
        <v>-8127431</v>
      </c>
      <c r="AD14" s="265">
        <v>1060716</v>
      </c>
      <c r="AE14" s="270">
        <v>1531966</v>
      </c>
      <c r="AF14" s="271">
        <v>3244051</v>
      </c>
      <c r="AG14" s="271">
        <v>628813</v>
      </c>
      <c r="AH14" s="272">
        <v>448414</v>
      </c>
      <c r="AI14" s="265">
        <v>1932217</v>
      </c>
      <c r="AJ14" s="265">
        <v>-838648</v>
      </c>
      <c r="AK14" s="265">
        <v>2126926</v>
      </c>
      <c r="AL14" s="265">
        <v>-1478791</v>
      </c>
      <c r="AM14" s="265">
        <v>-726662</v>
      </c>
      <c r="AN14" s="265">
        <v>-3283427</v>
      </c>
      <c r="AO14" s="265">
        <v>-1086170</v>
      </c>
      <c r="AP14" s="265">
        <v>-87592</v>
      </c>
      <c r="AQ14" s="265">
        <v>-1081401</v>
      </c>
      <c r="AR14" s="265">
        <v>-2209028</v>
      </c>
      <c r="AS14" s="265">
        <v>-85598</v>
      </c>
      <c r="AT14" s="265">
        <v>162103</v>
      </c>
      <c r="AU14" s="265">
        <v>544242</v>
      </c>
      <c r="AV14" s="265">
        <v>167427</v>
      </c>
      <c r="AW14" s="265">
        <v>-116702</v>
      </c>
      <c r="AX14" s="265">
        <v>152551</v>
      </c>
      <c r="AY14" s="265">
        <v>6037724</v>
      </c>
      <c r="AZ14" s="265">
        <v>-2826779.8397324956</v>
      </c>
      <c r="BA14" s="265">
        <v>4295231.7285103742</v>
      </c>
      <c r="BB14" s="265">
        <v>905570.59359801747</v>
      </c>
      <c r="BC14" s="265">
        <v>-10433260.433380155</v>
      </c>
      <c r="BD14" s="265">
        <v>6989859.6778305098</v>
      </c>
      <c r="BE14" s="265">
        <v>1376672.0481096841</v>
      </c>
      <c r="BF14" s="265">
        <v>-3400923.4377793167</v>
      </c>
      <c r="BG14" s="407">
        <v>-2595279.075869997</v>
      </c>
      <c r="BH14" s="407">
        <v>-1009449.6673499905</v>
      </c>
      <c r="BI14" s="407">
        <v>-1569734.8810000001</v>
      </c>
      <c r="BJ14" s="407">
        <v>-4042171.838</v>
      </c>
      <c r="BK14" s="407">
        <v>827938.99300000002</v>
      </c>
      <c r="BL14" s="531">
        <v>5833260</v>
      </c>
      <c r="BM14" s="531">
        <v>-1973419</v>
      </c>
      <c r="BN14" s="531">
        <v>9656110</v>
      </c>
    </row>
    <row r="15" spans="2:66" s="8" customFormat="1" ht="12.5">
      <c r="B15" s="403" t="s">
        <v>576</v>
      </c>
      <c r="C15" s="265">
        <v>-1042051.9999999999</v>
      </c>
      <c r="D15" s="265">
        <v>-163377.00000000012</v>
      </c>
      <c r="E15" s="265">
        <v>652076</v>
      </c>
      <c r="F15" s="265">
        <v>-328752</v>
      </c>
      <c r="G15" s="265">
        <v>199611</v>
      </c>
      <c r="H15" s="265">
        <v>376959</v>
      </c>
      <c r="I15" s="265">
        <v>336522</v>
      </c>
      <c r="J15" s="265">
        <v>99024</v>
      </c>
      <c r="K15" s="265">
        <v>73001</v>
      </c>
      <c r="L15" s="265">
        <v>280582</v>
      </c>
      <c r="M15" s="265">
        <v>564709</v>
      </c>
      <c r="N15" s="265">
        <v>-139406</v>
      </c>
      <c r="O15" s="265">
        <v>449446</v>
      </c>
      <c r="P15" s="265">
        <v>291519</v>
      </c>
      <c r="Q15" s="265">
        <v>12624</v>
      </c>
      <c r="R15" s="265">
        <v>-352678</v>
      </c>
      <c r="S15" s="265">
        <v>-141001</v>
      </c>
      <c r="T15" s="265">
        <v>408382</v>
      </c>
      <c r="U15" s="265">
        <v>21454</v>
      </c>
      <c r="V15" s="265">
        <v>-501403</v>
      </c>
      <c r="W15" s="265">
        <v>554657</v>
      </c>
      <c r="X15" s="265">
        <v>315787</v>
      </c>
      <c r="Y15" s="265">
        <v>620848</v>
      </c>
      <c r="Z15" s="265">
        <v>260052.00000000003</v>
      </c>
      <c r="AA15" s="265">
        <v>-1336885</v>
      </c>
      <c r="AB15" s="265">
        <v>685578</v>
      </c>
      <c r="AC15" s="265">
        <v>-995947</v>
      </c>
      <c r="AD15" s="265">
        <v>301014</v>
      </c>
      <c r="AE15" s="270">
        <v>3973338</v>
      </c>
      <c r="AF15" s="271">
        <v>3277644</v>
      </c>
      <c r="AG15" s="271">
        <v>716127</v>
      </c>
      <c r="AH15" s="272">
        <v>763753</v>
      </c>
      <c r="AI15" s="265">
        <v>1265811</v>
      </c>
      <c r="AJ15" s="265">
        <v>653735</v>
      </c>
      <c r="AK15" s="265">
        <v>-7514</v>
      </c>
      <c r="AL15" s="265">
        <v>356541</v>
      </c>
      <c r="AM15" s="265">
        <v>654947</v>
      </c>
      <c r="AN15" s="265">
        <v>587648</v>
      </c>
      <c r="AO15" s="265">
        <v>-163001</v>
      </c>
      <c r="AP15" s="265">
        <v>281430</v>
      </c>
      <c r="AQ15" s="265">
        <v>2431681</v>
      </c>
      <c r="AR15" s="265">
        <v>407022</v>
      </c>
      <c r="AS15" s="265">
        <v>-1318344</v>
      </c>
      <c r="AT15" s="265">
        <v>-175133</v>
      </c>
      <c r="AU15" s="265">
        <v>-4633697</v>
      </c>
      <c r="AV15" s="265">
        <v>-1383642</v>
      </c>
      <c r="AW15" s="265">
        <v>464997</v>
      </c>
      <c r="AX15" s="265">
        <v>-53391</v>
      </c>
      <c r="AY15" s="265">
        <v>594617</v>
      </c>
      <c r="AZ15" s="265">
        <v>-1559244.711720001</v>
      </c>
      <c r="BA15" s="265">
        <v>1979844.1401600009</v>
      </c>
      <c r="BB15" s="265">
        <v>417479.29316000408</v>
      </c>
      <c r="BC15" s="265">
        <v>-1858939.8921399994</v>
      </c>
      <c r="BD15" s="265">
        <v>2039790.6581499993</v>
      </c>
      <c r="BE15" s="265">
        <v>88805.554400000023</v>
      </c>
      <c r="BF15" s="265">
        <v>-1481805.2727800007</v>
      </c>
      <c r="BG15" s="407">
        <v>2079785.805309999</v>
      </c>
      <c r="BH15" s="407">
        <v>-301811.23304999946</v>
      </c>
      <c r="BI15" s="407">
        <v>869435.46400000004</v>
      </c>
      <c r="BJ15" s="407">
        <v>-82390.736999999994</v>
      </c>
      <c r="BK15" s="407">
        <v>589922.99399999995</v>
      </c>
      <c r="BL15" s="531">
        <v>2945100</v>
      </c>
      <c r="BM15" s="531">
        <v>1551223</v>
      </c>
      <c r="BN15" s="531">
        <v>-522888.00000000006</v>
      </c>
    </row>
    <row r="16" spans="2:66" s="8" customFormat="1" ht="12.5">
      <c r="B16" s="403" t="s">
        <v>209</v>
      </c>
      <c r="C16" s="265">
        <v>77852</v>
      </c>
      <c r="D16" s="265">
        <v>72183</v>
      </c>
      <c r="E16" s="265">
        <v>73414</v>
      </c>
      <c r="F16" s="265">
        <v>75675</v>
      </c>
      <c r="G16" s="265">
        <v>106726</v>
      </c>
      <c r="H16" s="265">
        <v>498432</v>
      </c>
      <c r="I16" s="265">
        <v>599555</v>
      </c>
      <c r="J16" s="265">
        <v>686878</v>
      </c>
      <c r="K16" s="265">
        <v>935746</v>
      </c>
      <c r="L16" s="265">
        <v>1055121</v>
      </c>
      <c r="M16" s="265">
        <v>1151821</v>
      </c>
      <c r="N16" s="265">
        <v>1042976.0000000001</v>
      </c>
      <c r="O16" s="265">
        <v>973146</v>
      </c>
      <c r="P16" s="265">
        <v>804951</v>
      </c>
      <c r="Q16" s="265">
        <v>675693</v>
      </c>
      <c r="R16" s="265">
        <v>528034</v>
      </c>
      <c r="S16" s="265">
        <v>486477</v>
      </c>
      <c r="T16" s="265">
        <v>492442</v>
      </c>
      <c r="U16" s="265">
        <v>642312</v>
      </c>
      <c r="V16" s="265">
        <v>691220</v>
      </c>
      <c r="W16" s="265">
        <v>796852</v>
      </c>
      <c r="X16" s="265">
        <v>900813</v>
      </c>
      <c r="Y16" s="265">
        <v>847092</v>
      </c>
      <c r="Z16" s="265">
        <v>647466</v>
      </c>
      <c r="AA16" s="265">
        <v>725162</v>
      </c>
      <c r="AB16" s="265">
        <v>793494</v>
      </c>
      <c r="AC16" s="265">
        <v>1241256</v>
      </c>
      <c r="AD16" s="265">
        <v>1555623</v>
      </c>
      <c r="AE16" s="270">
        <v>1611934</v>
      </c>
      <c r="AF16" s="271">
        <v>1746315</v>
      </c>
      <c r="AG16" s="271">
        <v>1895934</v>
      </c>
      <c r="AH16" s="272">
        <v>1849085</v>
      </c>
      <c r="AI16" s="265">
        <v>1703334</v>
      </c>
      <c r="AJ16" s="265">
        <v>1438320</v>
      </c>
      <c r="AK16" s="265">
        <v>1337389</v>
      </c>
      <c r="AL16" s="265">
        <v>1090078</v>
      </c>
      <c r="AM16" s="265">
        <v>895228</v>
      </c>
      <c r="AN16" s="265">
        <v>922894</v>
      </c>
      <c r="AO16" s="265">
        <v>991121</v>
      </c>
      <c r="AP16" s="265">
        <v>990738</v>
      </c>
      <c r="AQ16" s="265">
        <v>988360</v>
      </c>
      <c r="AR16" s="265">
        <v>1039987.0000000001</v>
      </c>
      <c r="AS16" s="265">
        <v>1029883</v>
      </c>
      <c r="AT16" s="265">
        <v>788444</v>
      </c>
      <c r="AU16" s="265">
        <v>662271</v>
      </c>
      <c r="AV16" s="265">
        <v>356291</v>
      </c>
      <c r="AW16" s="265">
        <v>276356</v>
      </c>
      <c r="AX16" s="265">
        <v>265004</v>
      </c>
      <c r="AY16" s="265">
        <v>265093</v>
      </c>
      <c r="AZ16" s="265">
        <v>430030.15098999988</v>
      </c>
      <c r="BA16" s="265">
        <v>668979.86266000022</v>
      </c>
      <c r="BB16" s="265">
        <v>1060722.5604200005</v>
      </c>
      <c r="BC16" s="265">
        <v>1419401.9920799998</v>
      </c>
      <c r="BD16" s="265">
        <v>1687259.8849200006</v>
      </c>
      <c r="BE16" s="265">
        <v>2034220.8580099996</v>
      </c>
      <c r="BF16" s="265">
        <v>2112101.3965399978</v>
      </c>
      <c r="BG16" s="407">
        <v>2165326.0972099993</v>
      </c>
      <c r="BH16" s="407">
        <v>2160008.1383300005</v>
      </c>
      <c r="BI16" s="407">
        <v>2317626.503</v>
      </c>
      <c r="BJ16" s="407">
        <v>2123978.6260000002</v>
      </c>
      <c r="BK16" s="407">
        <v>2002759.0160000001</v>
      </c>
      <c r="BL16" s="531">
        <v>1978165</v>
      </c>
      <c r="BM16" s="531">
        <v>2197408</v>
      </c>
      <c r="BN16" s="531">
        <v>2229920</v>
      </c>
    </row>
    <row r="17" spans="2:76" s="8" customFormat="1" ht="12.5">
      <c r="B17" s="403" t="s">
        <v>213</v>
      </c>
      <c r="C17" s="265">
        <v>0</v>
      </c>
      <c r="D17" s="265">
        <v>0</v>
      </c>
      <c r="E17" s="265">
        <v>0</v>
      </c>
      <c r="F17" s="265">
        <v>0</v>
      </c>
      <c r="G17" s="265">
        <v>0</v>
      </c>
      <c r="H17" s="265">
        <v>0</v>
      </c>
      <c r="I17" s="265">
        <v>0</v>
      </c>
      <c r="J17" s="265">
        <v>0</v>
      </c>
      <c r="K17" s="265">
        <v>0</v>
      </c>
      <c r="L17" s="265">
        <v>0</v>
      </c>
      <c r="M17" s="265">
        <v>0</v>
      </c>
      <c r="N17" s="265">
        <v>0</v>
      </c>
      <c r="O17" s="265">
        <v>902</v>
      </c>
      <c r="P17" s="265">
        <v>7491</v>
      </c>
      <c r="Q17" s="265">
        <v>18788</v>
      </c>
      <c r="R17" s="265">
        <v>38527</v>
      </c>
      <c r="S17" s="265">
        <v>27301</v>
      </c>
      <c r="T17" s="265">
        <v>7159</v>
      </c>
      <c r="U17" s="265">
        <v>12554</v>
      </c>
      <c r="V17" s="265">
        <v>10236</v>
      </c>
      <c r="W17" s="265">
        <v>6940</v>
      </c>
      <c r="X17" s="265">
        <v>5479</v>
      </c>
      <c r="Y17" s="265">
        <v>795</v>
      </c>
      <c r="Z17" s="265">
        <v>18494</v>
      </c>
      <c r="AA17" s="265">
        <v>10903</v>
      </c>
      <c r="AB17" s="265">
        <v>5562</v>
      </c>
      <c r="AC17" s="265">
        <v>3034</v>
      </c>
      <c r="AD17" s="265">
        <v>3641</v>
      </c>
      <c r="AE17" s="270">
        <v>1105</v>
      </c>
      <c r="AF17" s="271">
        <v>1452</v>
      </c>
      <c r="AG17" s="271">
        <v>2024</v>
      </c>
      <c r="AH17" s="272">
        <v>1476</v>
      </c>
      <c r="AI17" s="265">
        <v>817</v>
      </c>
      <c r="AJ17" s="265">
        <v>3658</v>
      </c>
      <c r="AK17" s="265">
        <v>2690</v>
      </c>
      <c r="AL17" s="265">
        <v>4134</v>
      </c>
      <c r="AM17" s="265">
        <v>4148</v>
      </c>
      <c r="AN17" s="265">
        <v>5614</v>
      </c>
      <c r="AO17" s="265">
        <v>-9762</v>
      </c>
      <c r="AP17" s="265">
        <v>0</v>
      </c>
      <c r="AQ17" s="265">
        <v>0</v>
      </c>
      <c r="AR17" s="265">
        <v>0</v>
      </c>
      <c r="AS17" s="265">
        <v>0</v>
      </c>
      <c r="AT17" s="265">
        <v>0</v>
      </c>
      <c r="AU17" s="265">
        <v>0</v>
      </c>
      <c r="AV17" s="265">
        <v>0</v>
      </c>
      <c r="AW17" s="265">
        <v>0</v>
      </c>
      <c r="AX17" s="265">
        <v>0</v>
      </c>
      <c r="AY17" s="265">
        <v>0</v>
      </c>
      <c r="AZ17" s="265">
        <v>0</v>
      </c>
      <c r="BA17" s="265">
        <v>0</v>
      </c>
      <c r="BB17" s="265">
        <v>0</v>
      </c>
      <c r="BC17" s="265">
        <v>0</v>
      </c>
      <c r="BD17" s="265">
        <v>0</v>
      </c>
      <c r="BE17" s="265">
        <v>0</v>
      </c>
      <c r="BF17" s="265">
        <v>0</v>
      </c>
      <c r="BG17" s="407">
        <v>0</v>
      </c>
      <c r="BH17" s="407">
        <v>0</v>
      </c>
      <c r="BI17" s="407">
        <v>0</v>
      </c>
      <c r="BJ17" s="407">
        <v>0</v>
      </c>
      <c r="BK17" s="407">
        <v>0</v>
      </c>
      <c r="BL17" s="451">
        <v>0</v>
      </c>
      <c r="BM17" s="451">
        <v>0</v>
      </c>
      <c r="BN17" s="451">
        <v>0</v>
      </c>
    </row>
    <row r="18" spans="2:76" s="8" customFormat="1" ht="12.5">
      <c r="B18" s="403"/>
      <c r="C18" s="266"/>
      <c r="D18" s="266"/>
      <c r="E18" s="266"/>
      <c r="F18" s="266"/>
      <c r="G18" s="266"/>
      <c r="H18" s="266"/>
      <c r="I18" s="266"/>
      <c r="J18" s="266"/>
      <c r="K18" s="266"/>
      <c r="L18" s="266"/>
      <c r="M18" s="266"/>
      <c r="N18" s="266"/>
      <c r="O18" s="266"/>
      <c r="P18" s="266"/>
      <c r="Q18" s="266"/>
      <c r="R18" s="266"/>
      <c r="S18" s="266"/>
      <c r="T18" s="266"/>
      <c r="U18" s="266"/>
      <c r="V18" s="266"/>
      <c r="W18" s="266"/>
      <c r="X18" s="266"/>
      <c r="Y18" s="266"/>
      <c r="Z18" s="266"/>
      <c r="AA18" s="266"/>
      <c r="AB18" s="266"/>
      <c r="AC18" s="266"/>
      <c r="AD18" s="266"/>
      <c r="AE18" s="270"/>
      <c r="AF18" s="271"/>
      <c r="AG18" s="271"/>
      <c r="AH18" s="272"/>
      <c r="AI18" s="266"/>
      <c r="AJ18" s="266"/>
      <c r="AK18" s="266"/>
      <c r="AL18" s="266"/>
      <c r="AM18" s="266"/>
      <c r="AN18" s="266"/>
      <c r="AO18" s="266"/>
      <c r="AP18" s="266"/>
      <c r="AQ18" s="266"/>
      <c r="AR18" s="266"/>
      <c r="AS18" s="266"/>
      <c r="AT18" s="266"/>
      <c r="AU18" s="266"/>
      <c r="AV18" s="266"/>
      <c r="AW18" s="266"/>
      <c r="AX18" s="266"/>
      <c r="AY18" s="266"/>
      <c r="AZ18" s="266"/>
      <c r="BA18" s="266"/>
      <c r="BB18" s="266"/>
      <c r="BC18" s="266"/>
      <c r="BD18" s="266"/>
      <c r="BE18" s="266"/>
      <c r="BF18" s="266"/>
      <c r="BG18" s="408"/>
      <c r="BH18" s="408"/>
      <c r="BI18" s="408"/>
      <c r="BJ18" s="408"/>
      <c r="BK18" s="408"/>
      <c r="BL18" s="408"/>
      <c r="BM18" s="408"/>
      <c r="BN18" s="408"/>
    </row>
    <row r="19" spans="2:76" s="8" customFormat="1" ht="13">
      <c r="B19" s="439" t="s">
        <v>210</v>
      </c>
      <c r="C19" s="264">
        <v>-6089224</v>
      </c>
      <c r="D19" s="264">
        <v>-2427944.0000000005</v>
      </c>
      <c r="E19" s="264">
        <v>-5378521</v>
      </c>
      <c r="F19" s="264">
        <v>-5515905</v>
      </c>
      <c r="G19" s="264">
        <v>-6544907</v>
      </c>
      <c r="H19" s="264">
        <v>-7295763</v>
      </c>
      <c r="I19" s="264">
        <v>-6235542</v>
      </c>
      <c r="J19" s="264">
        <v>-4312731</v>
      </c>
      <c r="K19" s="264">
        <v>-7887579</v>
      </c>
      <c r="L19" s="264">
        <v>-8824241</v>
      </c>
      <c r="M19" s="264">
        <v>-14383416</v>
      </c>
      <c r="N19" s="264">
        <v>-9304293</v>
      </c>
      <c r="O19" s="264">
        <v>-8685387</v>
      </c>
      <c r="P19" s="264">
        <v>-12352191</v>
      </c>
      <c r="Q19" s="264">
        <v>-8674807</v>
      </c>
      <c r="R19" s="264">
        <v>-8202698</v>
      </c>
      <c r="S19" s="264">
        <v>-8130559</v>
      </c>
      <c r="T19" s="264">
        <v>-11730392</v>
      </c>
      <c r="U19" s="264">
        <v>-9798592</v>
      </c>
      <c r="V19" s="264">
        <v>-11288392</v>
      </c>
      <c r="W19" s="264">
        <v>-9845979</v>
      </c>
      <c r="X19" s="264">
        <v>-8155143</v>
      </c>
      <c r="Y19" s="264">
        <v>-15500740</v>
      </c>
      <c r="Z19" s="264">
        <v>-14875420</v>
      </c>
      <c r="AA19" s="264">
        <v>-18608140</v>
      </c>
      <c r="AB19" s="264">
        <v>-11007974</v>
      </c>
      <c r="AC19" s="264">
        <v>-28308417</v>
      </c>
      <c r="AD19" s="264">
        <v>-16804507</v>
      </c>
      <c r="AE19" s="273">
        <v>-12577369.5306</v>
      </c>
      <c r="AF19" s="267">
        <v>-13462117.528899999</v>
      </c>
      <c r="AG19" s="267">
        <v>-17118316.922899999</v>
      </c>
      <c r="AH19" s="274">
        <v>-15953064.0034</v>
      </c>
      <c r="AI19" s="264">
        <v>-13579622</v>
      </c>
      <c r="AJ19" s="264">
        <v>-13616356</v>
      </c>
      <c r="AK19" s="264">
        <v>-11239112</v>
      </c>
      <c r="AL19" s="264">
        <v>-10928590</v>
      </c>
      <c r="AM19" s="264">
        <v>-11920352.45483</v>
      </c>
      <c r="AN19" s="264">
        <v>-18293945.68888</v>
      </c>
      <c r="AO19" s="264">
        <v>-12135192.557289999</v>
      </c>
      <c r="AP19" s="264">
        <v>-10033688.56422</v>
      </c>
      <c r="AQ19" s="264">
        <v>-12830659.88274</v>
      </c>
      <c r="AR19" s="264">
        <v>-9037055.786249999</v>
      </c>
      <c r="AS19" s="264">
        <v>-22252859.331009999</v>
      </c>
      <c r="AT19" s="264">
        <v>-7639167</v>
      </c>
      <c r="AU19" s="264">
        <v>-55734144</v>
      </c>
      <c r="AV19" s="264">
        <v>-24174961</v>
      </c>
      <c r="AW19" s="264">
        <v>-14493701</v>
      </c>
      <c r="AX19" s="264">
        <v>6651854</v>
      </c>
      <c r="AY19" s="264">
        <v>-29816689</v>
      </c>
      <c r="AZ19" s="264">
        <v>20917939.816969998</v>
      </c>
      <c r="BA19" s="264">
        <v>-31148999.472150005</v>
      </c>
      <c r="BB19" s="264">
        <v>-19749617.621429995</v>
      </c>
      <c r="BC19" s="264">
        <v>15319228.584250011</v>
      </c>
      <c r="BD19" s="264">
        <v>-41234983.04428003</v>
      </c>
      <c r="BE19" s="264">
        <v>-30985377.617920008</v>
      </c>
      <c r="BF19" s="264">
        <v>-14752802.688660024</v>
      </c>
      <c r="BG19" s="406">
        <v>-24700663.758070007</v>
      </c>
      <c r="BH19" s="406">
        <v>-13142821.403829981</v>
      </c>
      <c r="BI19" s="406">
        <v>-35877578.326000005</v>
      </c>
      <c r="BJ19" s="406">
        <v>-17288479.605999999</v>
      </c>
      <c r="BK19" s="406">
        <v>-32809572.360999998</v>
      </c>
      <c r="BL19" s="406">
        <v>-57563701</v>
      </c>
      <c r="BM19" s="406">
        <v>-22202856</v>
      </c>
      <c r="BN19" s="406">
        <v>-62131164</v>
      </c>
    </row>
    <row r="20" spans="2:76" s="8" customFormat="1" ht="12.5">
      <c r="B20" s="404" t="s">
        <v>211</v>
      </c>
      <c r="C20" s="265">
        <v>-4169238.9999999995</v>
      </c>
      <c r="D20" s="265">
        <v>-1926487.0000000005</v>
      </c>
      <c r="E20" s="265">
        <v>-2951604</v>
      </c>
      <c r="F20" s="265">
        <v>-3518012</v>
      </c>
      <c r="G20" s="265">
        <v>-3628089</v>
      </c>
      <c r="H20" s="265">
        <v>-4799082</v>
      </c>
      <c r="I20" s="265">
        <v>-5020299</v>
      </c>
      <c r="J20" s="265">
        <v>-2185780</v>
      </c>
      <c r="K20" s="265">
        <v>-5183783</v>
      </c>
      <c r="L20" s="265">
        <v>-6125315</v>
      </c>
      <c r="M20" s="265">
        <v>-8545543</v>
      </c>
      <c r="N20" s="265">
        <v>-6245400</v>
      </c>
      <c r="O20" s="265">
        <v>-5599270</v>
      </c>
      <c r="P20" s="265">
        <v>-6506338</v>
      </c>
      <c r="Q20" s="265">
        <v>-4958262</v>
      </c>
      <c r="R20" s="265">
        <v>-4418914</v>
      </c>
      <c r="S20" s="265">
        <v>-4446894</v>
      </c>
      <c r="T20" s="265">
        <v>-6209877</v>
      </c>
      <c r="U20" s="265">
        <v>-6144970</v>
      </c>
      <c r="V20" s="265">
        <v>-6963491</v>
      </c>
      <c r="W20" s="265">
        <v>-7361831</v>
      </c>
      <c r="X20" s="265">
        <v>-5392050</v>
      </c>
      <c r="Y20" s="265">
        <v>-9899684</v>
      </c>
      <c r="Z20" s="265">
        <v>-10148849</v>
      </c>
      <c r="AA20" s="265">
        <v>-11070072</v>
      </c>
      <c r="AB20" s="265">
        <v>-8891124</v>
      </c>
      <c r="AC20" s="265">
        <v>-16238026</v>
      </c>
      <c r="AD20" s="265">
        <v>-13161962</v>
      </c>
      <c r="AE20" s="270">
        <v>-13126761.6416</v>
      </c>
      <c r="AF20" s="271">
        <v>-13230899.367699999</v>
      </c>
      <c r="AG20" s="271">
        <v>-12606264.8115</v>
      </c>
      <c r="AH20" s="272">
        <v>-11582092.8388</v>
      </c>
      <c r="AI20" s="265">
        <v>-11020390</v>
      </c>
      <c r="AJ20" s="265">
        <v>-8677513</v>
      </c>
      <c r="AK20" s="265">
        <v>-9111390</v>
      </c>
      <c r="AL20" s="265">
        <v>-6135310</v>
      </c>
      <c r="AM20" s="265">
        <v>-7638187.4548300002</v>
      </c>
      <c r="AN20" s="265">
        <v>-7834448.6888800003</v>
      </c>
      <c r="AO20" s="265">
        <v>-7026436.5572899999</v>
      </c>
      <c r="AP20" s="265">
        <v>-8143741.5642200001</v>
      </c>
      <c r="AQ20" s="265">
        <v>-7663974.8827400003</v>
      </c>
      <c r="AR20" s="265">
        <v>-6386601.7862499999</v>
      </c>
      <c r="AS20" s="265">
        <v>-12580160.331009999</v>
      </c>
      <c r="AT20" s="265">
        <v>-2583816</v>
      </c>
      <c r="AU20" s="265">
        <v>-29148817</v>
      </c>
      <c r="AV20" s="265">
        <v>-12045041</v>
      </c>
      <c r="AW20" s="265">
        <v>-6863436</v>
      </c>
      <c r="AX20" s="265">
        <v>2176619</v>
      </c>
      <c r="AY20" s="265">
        <v>-16095396</v>
      </c>
      <c r="AZ20" s="265">
        <v>10987232.690860003</v>
      </c>
      <c r="BA20" s="265">
        <v>-16855752.103890005</v>
      </c>
      <c r="BB20" s="265">
        <v>-12671111.079210002</v>
      </c>
      <c r="BC20" s="265">
        <v>2408904.0992400041</v>
      </c>
      <c r="BD20" s="265">
        <v>-22099299.208640028</v>
      </c>
      <c r="BE20" s="265">
        <v>-20120364.608690005</v>
      </c>
      <c r="BF20" s="265">
        <v>-12204923.630440027</v>
      </c>
      <c r="BG20" s="407">
        <v>-14831848.516240003</v>
      </c>
      <c r="BH20" s="407">
        <v>-12951234.410049984</v>
      </c>
      <c r="BI20" s="407">
        <v>-24844205.699000001</v>
      </c>
      <c r="BJ20" s="407">
        <v>-12436656.497</v>
      </c>
      <c r="BK20" s="407">
        <v>-21667586.638</v>
      </c>
      <c r="BL20" s="531">
        <v>-36107045</v>
      </c>
      <c r="BM20" s="531">
        <v>-17064908</v>
      </c>
      <c r="BN20" s="531">
        <v>-41435680</v>
      </c>
    </row>
    <row r="21" spans="2:76" s="8" customFormat="1" ht="12.5">
      <c r="B21" s="403" t="s">
        <v>577</v>
      </c>
      <c r="C21" s="265">
        <v>492935</v>
      </c>
      <c r="D21" s="265">
        <v>1988484</v>
      </c>
      <c r="E21" s="265">
        <v>545349</v>
      </c>
      <c r="F21" s="265">
        <v>44848</v>
      </c>
      <c r="G21" s="265">
        <v>-578727</v>
      </c>
      <c r="H21" s="265">
        <v>-446458</v>
      </c>
      <c r="I21" s="265">
        <v>650969</v>
      </c>
      <c r="J21" s="265">
        <v>-124391</v>
      </c>
      <c r="K21" s="265">
        <v>41316</v>
      </c>
      <c r="L21" s="265">
        <v>272470</v>
      </c>
      <c r="M21" s="265">
        <v>-2856739</v>
      </c>
      <c r="N21" s="265">
        <v>-234177</v>
      </c>
      <c r="O21" s="265">
        <v>338342</v>
      </c>
      <c r="P21" s="265">
        <v>-1487513</v>
      </c>
      <c r="Q21" s="265">
        <v>-109362</v>
      </c>
      <c r="R21" s="265">
        <v>-182378</v>
      </c>
      <c r="S21" s="265">
        <v>32381</v>
      </c>
      <c r="T21" s="265">
        <v>-1870293</v>
      </c>
      <c r="U21" s="265">
        <v>-119451</v>
      </c>
      <c r="V21" s="265">
        <v>-906258</v>
      </c>
      <c r="W21" s="265">
        <v>517087.99999999994</v>
      </c>
      <c r="X21" s="265">
        <v>279449</v>
      </c>
      <c r="Y21" s="265">
        <v>-2531128</v>
      </c>
      <c r="Z21" s="265">
        <v>-1931359</v>
      </c>
      <c r="AA21" s="265">
        <v>-4678273</v>
      </c>
      <c r="AB21" s="265">
        <v>1347583</v>
      </c>
      <c r="AC21" s="265">
        <v>-8178699</v>
      </c>
      <c r="AD21" s="265">
        <v>914516</v>
      </c>
      <c r="AE21" s="270">
        <v>3165990.2499000002</v>
      </c>
      <c r="AF21" s="271">
        <v>2905115.8388</v>
      </c>
      <c r="AG21" s="271">
        <v>-932690.11140000005</v>
      </c>
      <c r="AH21" s="272">
        <v>-463629.16460000002</v>
      </c>
      <c r="AI21" s="265">
        <v>460640</v>
      </c>
      <c r="AJ21" s="265">
        <v>-1997559</v>
      </c>
      <c r="AK21" s="265">
        <v>885224</v>
      </c>
      <c r="AL21" s="265">
        <v>-1988581</v>
      </c>
      <c r="AM21" s="265">
        <v>-991014</v>
      </c>
      <c r="AN21" s="265">
        <v>-7260188</v>
      </c>
      <c r="AO21" s="265">
        <v>-2145007</v>
      </c>
      <c r="AP21" s="265">
        <v>1340206</v>
      </c>
      <c r="AQ21" s="265">
        <v>-2153239</v>
      </c>
      <c r="AR21" s="265">
        <v>694694</v>
      </c>
      <c r="AS21" s="265">
        <v>-6334573</v>
      </c>
      <c r="AT21" s="265">
        <v>1314182</v>
      </c>
      <c r="AU21" s="265">
        <v>-22998944</v>
      </c>
      <c r="AV21" s="265">
        <v>-5353702</v>
      </c>
      <c r="AW21" s="265">
        <v>-4491590</v>
      </c>
      <c r="AX21" s="265">
        <v>7450130</v>
      </c>
      <c r="AY21" s="265">
        <v>-10344451</v>
      </c>
      <c r="AZ21" s="265">
        <v>13618041.79525</v>
      </c>
      <c r="BA21" s="265">
        <v>-9920762.5760100018</v>
      </c>
      <c r="BB21" s="265">
        <v>-3159060.2172999913</v>
      </c>
      <c r="BC21" s="265">
        <v>17840285.775310002</v>
      </c>
      <c r="BD21" s="265">
        <v>-13145145.230900001</v>
      </c>
      <c r="BE21" s="265">
        <v>-4382882.9987699995</v>
      </c>
      <c r="BF21" s="265">
        <v>4855316.1651699999</v>
      </c>
      <c r="BG21" s="407">
        <v>981209.74988000002</v>
      </c>
      <c r="BH21" s="407">
        <v>4472548.791410001</v>
      </c>
      <c r="BI21" s="407">
        <v>-4995675.3130000001</v>
      </c>
      <c r="BJ21" s="407">
        <v>1913675.8029999998</v>
      </c>
      <c r="BK21" s="407">
        <v>-5611187.7579999994</v>
      </c>
      <c r="BL21" s="531">
        <v>-13771838</v>
      </c>
      <c r="BM21" s="531">
        <v>-1548011</v>
      </c>
      <c r="BN21" s="531">
        <v>-15073261</v>
      </c>
    </row>
    <row r="22" spans="2:76" s="8" customFormat="1" ht="12.5">
      <c r="B22" s="403" t="s">
        <v>214</v>
      </c>
      <c r="C22" s="265">
        <v>-2412920</v>
      </c>
      <c r="D22" s="265">
        <v>-2489941</v>
      </c>
      <c r="E22" s="265">
        <v>-2972266</v>
      </c>
      <c r="F22" s="265">
        <v>-2042741</v>
      </c>
      <c r="G22" s="265">
        <v>-2338091</v>
      </c>
      <c r="H22" s="265">
        <v>-2050223</v>
      </c>
      <c r="I22" s="265">
        <v>-1866212</v>
      </c>
      <c r="J22" s="265">
        <v>-2002560</v>
      </c>
      <c r="K22" s="265">
        <v>-2745112</v>
      </c>
      <c r="L22" s="265">
        <v>-2971396</v>
      </c>
      <c r="M22" s="265">
        <v>-2981134</v>
      </c>
      <c r="N22" s="265">
        <v>-2824716</v>
      </c>
      <c r="O22" s="265">
        <v>-3424459</v>
      </c>
      <c r="P22" s="265">
        <v>-4358340</v>
      </c>
      <c r="Q22" s="265">
        <v>-3607183</v>
      </c>
      <c r="R22" s="265">
        <v>-3601406</v>
      </c>
      <c r="S22" s="265">
        <v>-3716046</v>
      </c>
      <c r="T22" s="265">
        <v>-3650222</v>
      </c>
      <c r="U22" s="265">
        <v>-3534171</v>
      </c>
      <c r="V22" s="265">
        <v>-3418643</v>
      </c>
      <c r="W22" s="265">
        <v>-3001236</v>
      </c>
      <c r="X22" s="265">
        <v>-3042542</v>
      </c>
      <c r="Y22" s="265">
        <v>-3069928</v>
      </c>
      <c r="Z22" s="265">
        <v>-2795212</v>
      </c>
      <c r="AA22" s="265">
        <v>-2859795</v>
      </c>
      <c r="AB22" s="265">
        <v>-3464433</v>
      </c>
      <c r="AC22" s="265">
        <v>-3891692</v>
      </c>
      <c r="AD22" s="265">
        <v>-4557061</v>
      </c>
      <c r="AE22" s="270">
        <v>-2616598.1389000001</v>
      </c>
      <c r="AF22" s="271">
        <v>-3136334</v>
      </c>
      <c r="AG22" s="271">
        <v>-3579362</v>
      </c>
      <c r="AH22" s="272">
        <v>-3907342</v>
      </c>
      <c r="AI22" s="265">
        <v>-3019872</v>
      </c>
      <c r="AJ22" s="265">
        <v>-2941284</v>
      </c>
      <c r="AK22" s="265">
        <v>-3012946</v>
      </c>
      <c r="AL22" s="265">
        <v>-2804699</v>
      </c>
      <c r="AM22" s="265">
        <v>-3291151</v>
      </c>
      <c r="AN22" s="265">
        <v>-3199309</v>
      </c>
      <c r="AO22" s="265">
        <v>-2963749</v>
      </c>
      <c r="AP22" s="265">
        <v>-3230153</v>
      </c>
      <c r="AQ22" s="265">
        <v>-3013446</v>
      </c>
      <c r="AR22" s="265">
        <v>-3345148</v>
      </c>
      <c r="AS22" s="265">
        <v>-3338126</v>
      </c>
      <c r="AT22" s="265">
        <v>-6369533</v>
      </c>
      <c r="AU22" s="265">
        <v>-3586383</v>
      </c>
      <c r="AV22" s="265">
        <v>-6776218</v>
      </c>
      <c r="AW22" s="265">
        <v>-3138675</v>
      </c>
      <c r="AX22" s="265">
        <v>-2974895</v>
      </c>
      <c r="AY22" s="265">
        <v>-3376842</v>
      </c>
      <c r="AZ22" s="265">
        <v>-3687334.6691400018</v>
      </c>
      <c r="BA22" s="265">
        <v>-4372484.7922499981</v>
      </c>
      <c r="BB22" s="265">
        <v>-3919446.3249200005</v>
      </c>
      <c r="BC22" s="265">
        <v>-4929961.2902999977</v>
      </c>
      <c r="BD22" s="265">
        <v>-5990538.6047400003</v>
      </c>
      <c r="BE22" s="265">
        <v>-6482130.0104600051</v>
      </c>
      <c r="BF22" s="265">
        <v>-7403195.2233899971</v>
      </c>
      <c r="BG22" s="407">
        <v>-10850024.991710005</v>
      </c>
      <c r="BH22" s="407">
        <v>-4664135.7851899974</v>
      </c>
      <c r="BI22" s="407">
        <v>-6037697.3140000002</v>
      </c>
      <c r="BJ22" s="407">
        <v>-6765498.9119999995</v>
      </c>
      <c r="BK22" s="407">
        <v>-5530797.9649999999</v>
      </c>
      <c r="BL22" s="531">
        <v>-7684818</v>
      </c>
      <c r="BM22" s="531">
        <v>-3589937</v>
      </c>
      <c r="BN22" s="531">
        <v>-5622223</v>
      </c>
    </row>
    <row r="23" spans="2:76" s="8" customFormat="1" ht="12.5">
      <c r="B23" s="403"/>
      <c r="C23" s="265"/>
      <c r="D23" s="265"/>
      <c r="E23" s="265"/>
      <c r="F23" s="265"/>
      <c r="G23" s="265"/>
      <c r="H23" s="265"/>
      <c r="I23" s="265"/>
      <c r="J23" s="265"/>
      <c r="K23" s="265"/>
      <c r="L23" s="265"/>
      <c r="M23" s="265"/>
      <c r="N23" s="265"/>
      <c r="O23" s="265"/>
      <c r="P23" s="265"/>
      <c r="Q23" s="265"/>
      <c r="R23" s="265"/>
      <c r="S23" s="265"/>
      <c r="T23" s="265"/>
      <c r="U23" s="265"/>
      <c r="V23" s="265"/>
      <c r="W23" s="265"/>
      <c r="X23" s="265"/>
      <c r="Y23" s="265"/>
      <c r="Z23" s="265"/>
      <c r="AA23" s="265"/>
      <c r="AB23" s="265"/>
      <c r="AC23" s="265"/>
      <c r="AD23" s="265"/>
      <c r="AE23" s="270"/>
      <c r="AF23" s="271"/>
      <c r="AG23" s="271"/>
      <c r="AH23" s="272"/>
      <c r="AI23" s="265"/>
      <c r="AJ23" s="265"/>
      <c r="AK23" s="265"/>
      <c r="AL23" s="265"/>
      <c r="AM23" s="265"/>
      <c r="AN23" s="265"/>
      <c r="AO23" s="265"/>
      <c r="AP23" s="265"/>
      <c r="AQ23" s="265"/>
      <c r="AR23" s="265"/>
      <c r="AS23" s="265"/>
      <c r="AT23" s="265"/>
      <c r="AU23" s="265"/>
      <c r="AV23" s="265"/>
      <c r="AW23" s="265"/>
      <c r="AX23" s="265"/>
      <c r="AY23" s="265"/>
      <c r="AZ23" s="265"/>
      <c r="BA23" s="265"/>
      <c r="BB23" s="265"/>
      <c r="BC23" s="265"/>
      <c r="BD23" s="265"/>
      <c r="BE23" s="265"/>
      <c r="BF23" s="265"/>
      <c r="BG23" s="407"/>
      <c r="BH23" s="407"/>
      <c r="BI23" s="407"/>
      <c r="BJ23" s="407"/>
      <c r="BK23" s="407"/>
      <c r="BL23" s="407"/>
      <c r="BM23" s="407"/>
      <c r="BN23" s="407"/>
    </row>
    <row r="24" spans="2:76" s="8" customFormat="1" ht="13">
      <c r="B24" s="440" t="s">
        <v>216</v>
      </c>
      <c r="C24" s="276">
        <v>3087226</v>
      </c>
      <c r="D24" s="276">
        <v>3806428.9999999995</v>
      </c>
      <c r="E24" s="276">
        <v>3123513</v>
      </c>
      <c r="F24" s="276">
        <v>4178537</v>
      </c>
      <c r="G24" s="276">
        <v>3832753</v>
      </c>
      <c r="H24" s="276">
        <v>3920213</v>
      </c>
      <c r="I24" s="276">
        <v>4781597</v>
      </c>
      <c r="J24" s="276">
        <v>4761764</v>
      </c>
      <c r="K24" s="276">
        <v>4846716</v>
      </c>
      <c r="L24" s="276">
        <v>4566745</v>
      </c>
      <c r="M24" s="276">
        <v>2608405</v>
      </c>
      <c r="N24" s="276">
        <v>4951377</v>
      </c>
      <c r="O24" s="276">
        <v>5295463</v>
      </c>
      <c r="P24" s="276">
        <v>3060684</v>
      </c>
      <c r="Q24" s="276">
        <v>4788008</v>
      </c>
      <c r="R24" s="276">
        <v>4427712</v>
      </c>
      <c r="S24" s="276">
        <v>4575079</v>
      </c>
      <c r="T24" s="276">
        <v>2532774</v>
      </c>
      <c r="U24" s="276">
        <v>4594780</v>
      </c>
      <c r="V24" s="276">
        <v>3727057</v>
      </c>
      <c r="W24" s="276">
        <v>5140231</v>
      </c>
      <c r="X24" s="276">
        <v>4614952</v>
      </c>
      <c r="Y24" s="276">
        <v>3146551</v>
      </c>
      <c r="Z24" s="276">
        <v>3687985</v>
      </c>
      <c r="AA24" s="276">
        <v>629874</v>
      </c>
      <c r="AB24" s="276">
        <v>5075476</v>
      </c>
      <c r="AC24" s="276">
        <v>-3035930</v>
      </c>
      <c r="AD24" s="276">
        <v>3367708</v>
      </c>
      <c r="AE24" s="277">
        <v>8517536.4393999986</v>
      </c>
      <c r="AF24" s="276">
        <v>8835226.9025000017</v>
      </c>
      <c r="AG24" s="276">
        <v>5075390.1442000009</v>
      </c>
      <c r="AH24" s="278">
        <v>4365323.1223999988</v>
      </c>
      <c r="AI24" s="276">
        <v>7520728</v>
      </c>
      <c r="AJ24" s="276">
        <v>5009929</v>
      </c>
      <c r="AK24" s="276">
        <v>8786434</v>
      </c>
      <c r="AL24" s="276">
        <v>5630011</v>
      </c>
      <c r="AM24" s="276">
        <v>7657309.5451699998</v>
      </c>
      <c r="AN24" s="276">
        <v>2784355.3111199997</v>
      </c>
      <c r="AO24" s="276">
        <v>6873167.442710001</v>
      </c>
      <c r="AP24" s="276">
        <v>9624067.4357799999</v>
      </c>
      <c r="AQ24" s="276">
        <v>8245636.1172599997</v>
      </c>
      <c r="AR24" s="276">
        <v>9477630.213750001</v>
      </c>
      <c r="AS24" s="276">
        <v>5848020.6689900011</v>
      </c>
      <c r="AT24" s="276">
        <v>7409383</v>
      </c>
      <c r="AU24" s="276">
        <v>-4042228</v>
      </c>
      <c r="AV24" s="276">
        <v>3696596</v>
      </c>
      <c r="AW24" s="276">
        <v>7289558</v>
      </c>
      <c r="AX24" s="276">
        <v>14293395</v>
      </c>
      <c r="AY24" s="276">
        <v>7940221</v>
      </c>
      <c r="AZ24" s="276">
        <v>13414171.551367518</v>
      </c>
      <c r="BA24" s="276">
        <v>8406930.4248903319</v>
      </c>
      <c r="BB24" s="276">
        <v>9553552.1524780504</v>
      </c>
      <c r="BC24" s="276">
        <v>9624125.6228398625</v>
      </c>
      <c r="BD24" s="276">
        <v>6859739.8648304641</v>
      </c>
      <c r="BE24" s="276">
        <v>6327879.3848996423</v>
      </c>
      <c r="BF24" s="276">
        <v>5302941.4797906931</v>
      </c>
      <c r="BG24" s="409">
        <v>2293010.3446199745</v>
      </c>
      <c r="BH24" s="409">
        <v>9165048.9325200617</v>
      </c>
      <c r="BI24" s="409">
        <v>7720542.6059999987</v>
      </c>
      <c r="BJ24" s="409">
        <v>7325246.2969999984</v>
      </c>
      <c r="BK24" s="409">
        <v>8996996.0470000096</v>
      </c>
      <c r="BL24" s="409">
        <v>6860222</v>
      </c>
      <c r="BM24" s="409">
        <v>9686369</v>
      </c>
      <c r="BN24" s="409">
        <v>10000655</v>
      </c>
    </row>
    <row r="25" spans="2:76" s="8" customFormat="1" ht="13">
      <c r="B25" s="439"/>
      <c r="C25" s="265"/>
      <c r="D25" s="265"/>
      <c r="E25" s="265"/>
      <c r="F25" s="265"/>
      <c r="G25" s="265"/>
      <c r="H25" s="265"/>
      <c r="I25" s="265"/>
      <c r="J25" s="265"/>
      <c r="K25" s="265"/>
      <c r="L25" s="265"/>
      <c r="M25" s="265"/>
      <c r="N25" s="265"/>
      <c r="O25" s="265"/>
      <c r="P25" s="265"/>
      <c r="Q25" s="265"/>
      <c r="R25" s="265"/>
      <c r="S25" s="265"/>
      <c r="T25" s="265"/>
      <c r="U25" s="265"/>
      <c r="V25" s="265"/>
      <c r="W25" s="265"/>
      <c r="X25" s="265"/>
      <c r="Y25" s="265"/>
      <c r="Z25" s="265"/>
      <c r="AA25" s="265"/>
      <c r="AB25" s="265"/>
      <c r="AC25" s="265"/>
      <c r="AD25" s="265"/>
      <c r="AE25" s="270"/>
      <c r="AF25" s="271"/>
      <c r="AG25" s="271"/>
      <c r="AH25" s="272"/>
      <c r="AI25" s="265"/>
      <c r="AJ25" s="265"/>
      <c r="AK25" s="265"/>
      <c r="AL25" s="265"/>
      <c r="AM25" s="265"/>
      <c r="AN25" s="265"/>
      <c r="AO25" s="265"/>
      <c r="AP25" s="265"/>
      <c r="AQ25" s="265"/>
      <c r="AR25" s="265"/>
      <c r="AS25" s="265"/>
      <c r="AT25" s="265"/>
      <c r="AU25" s="265"/>
      <c r="AV25" s="265"/>
      <c r="AW25" s="265"/>
      <c r="AX25" s="265"/>
      <c r="AY25" s="265"/>
      <c r="AZ25" s="265"/>
      <c r="BA25" s="265"/>
      <c r="BB25" s="265"/>
      <c r="BC25" s="265"/>
      <c r="BD25" s="265"/>
      <c r="BE25" s="265"/>
      <c r="BF25" s="265"/>
      <c r="BG25" s="407"/>
      <c r="BH25" s="407"/>
      <c r="BI25" s="407"/>
      <c r="BJ25" s="407"/>
      <c r="BK25" s="407"/>
      <c r="BL25" s="407"/>
      <c r="BM25" s="407"/>
      <c r="BN25" s="407"/>
    </row>
    <row r="26" spans="2:76" s="8" customFormat="1" ht="13">
      <c r="B26" s="439" t="s">
        <v>217</v>
      </c>
      <c r="C26" s="264">
        <v>-2437701</v>
      </c>
      <c r="D26" s="264">
        <v>-3860917</v>
      </c>
      <c r="E26" s="264">
        <v>-4866545</v>
      </c>
      <c r="F26" s="264">
        <v>-3404518</v>
      </c>
      <c r="G26" s="264">
        <v>-2615037.9999999995</v>
      </c>
      <c r="H26" s="264">
        <v>-2518718.0000000005</v>
      </c>
      <c r="I26" s="264">
        <v>-3037923</v>
      </c>
      <c r="J26" s="264">
        <v>-3180975.9999999995</v>
      </c>
      <c r="K26" s="264">
        <v>-3222372</v>
      </c>
      <c r="L26" s="264">
        <v>-3263265</v>
      </c>
      <c r="M26" s="264">
        <v>-3178946.9999999995</v>
      </c>
      <c r="N26" s="264">
        <v>-4361393</v>
      </c>
      <c r="O26" s="264">
        <v>-3662711.932</v>
      </c>
      <c r="P26" s="264">
        <v>-3607773.0680000004</v>
      </c>
      <c r="Q26" s="264">
        <v>-3905951</v>
      </c>
      <c r="R26" s="264">
        <v>-3811881</v>
      </c>
      <c r="S26" s="264">
        <v>-3478972</v>
      </c>
      <c r="T26" s="264">
        <v>-3257946</v>
      </c>
      <c r="U26" s="264">
        <v>-3900160</v>
      </c>
      <c r="V26" s="264">
        <v>-4388013</v>
      </c>
      <c r="W26" s="264">
        <v>-3612433</v>
      </c>
      <c r="X26" s="264">
        <v>-3265101</v>
      </c>
      <c r="Y26" s="264">
        <v>-3448143</v>
      </c>
      <c r="Z26" s="264">
        <v>-3786487</v>
      </c>
      <c r="AA26" s="264">
        <v>-3500954</v>
      </c>
      <c r="AB26" s="264">
        <v>2321086</v>
      </c>
      <c r="AC26" s="264">
        <v>-3182247</v>
      </c>
      <c r="AD26" s="264">
        <v>-2052511</v>
      </c>
      <c r="AE26" s="273">
        <v>-3710834.3972009914</v>
      </c>
      <c r="AF26" s="267">
        <v>-3522534.1512506781</v>
      </c>
      <c r="AG26" s="267">
        <v>-3129474.2417444722</v>
      </c>
      <c r="AH26" s="274">
        <v>-2674134.3703542519</v>
      </c>
      <c r="AI26" s="264">
        <v>-3373829</v>
      </c>
      <c r="AJ26" s="264">
        <v>-3050684</v>
      </c>
      <c r="AK26" s="264">
        <v>-4066359</v>
      </c>
      <c r="AL26" s="264">
        <v>-3068224</v>
      </c>
      <c r="AM26" s="264">
        <v>-2816568.5451699998</v>
      </c>
      <c r="AN26" s="264">
        <v>-2725013.3111199997</v>
      </c>
      <c r="AO26" s="264">
        <v>-3062768.4427100001</v>
      </c>
      <c r="AP26" s="264">
        <v>-3633614.4357799999</v>
      </c>
      <c r="AQ26" s="264">
        <v>-2895080.1172600002</v>
      </c>
      <c r="AR26" s="264">
        <v>-3450800.2137500001</v>
      </c>
      <c r="AS26" s="264">
        <v>-2958207.6689900002</v>
      </c>
      <c r="AT26" s="264">
        <v>-4914702</v>
      </c>
      <c r="AU26" s="264">
        <v>-2472989</v>
      </c>
      <c r="AV26" s="264">
        <v>-3647724</v>
      </c>
      <c r="AW26" s="264">
        <v>-2595842</v>
      </c>
      <c r="AX26" s="264">
        <v>-3838496</v>
      </c>
      <c r="AY26" s="264">
        <v>-4035615</v>
      </c>
      <c r="AZ26" s="264">
        <v>-3492510.8603599882</v>
      </c>
      <c r="BA26" s="264">
        <v>-4012441.5817000377</v>
      </c>
      <c r="BB26" s="264">
        <v>-4111743.2370799831</v>
      </c>
      <c r="BC26" s="264">
        <v>-3998176.3729600096</v>
      </c>
      <c r="BD26" s="264">
        <v>-1553030.4211899769</v>
      </c>
      <c r="BE26" s="264">
        <v>-2524265.438310009</v>
      </c>
      <c r="BF26" s="264">
        <v>-3284530.4825399909</v>
      </c>
      <c r="BG26" s="406">
        <v>-237709.46483998746</v>
      </c>
      <c r="BH26" s="406">
        <v>-8066016.7200499866</v>
      </c>
      <c r="BI26" s="406">
        <v>-4658269.3479999993</v>
      </c>
      <c r="BJ26" s="406">
        <v>-4956723.1660000011</v>
      </c>
      <c r="BK26" s="406">
        <v>-4967088.3559999997</v>
      </c>
      <c r="BL26" s="406">
        <v>-4418040</v>
      </c>
      <c r="BM26" s="406">
        <v>-4896999</v>
      </c>
      <c r="BN26" s="406">
        <v>-4222048</v>
      </c>
    </row>
    <row r="27" spans="2:76" s="8" customFormat="1" ht="12.5">
      <c r="B27" s="401" t="s">
        <v>218</v>
      </c>
      <c r="C27" s="265">
        <v>1338843</v>
      </c>
      <c r="D27" s="265">
        <v>1358455</v>
      </c>
      <c r="E27" s="265">
        <v>1261648</v>
      </c>
      <c r="F27" s="265">
        <v>1318347.9755100003</v>
      </c>
      <c r="G27" s="265">
        <v>1307860.0583800001</v>
      </c>
      <c r="H27" s="265">
        <v>1370124.8742199999</v>
      </c>
      <c r="I27" s="265">
        <v>1474238.56476</v>
      </c>
      <c r="J27" s="265">
        <v>1469547.7970800004</v>
      </c>
      <c r="K27" s="265">
        <v>1555919.523</v>
      </c>
      <c r="L27" s="265">
        <v>1630372.7577</v>
      </c>
      <c r="M27" s="265">
        <v>1451407.9016500004</v>
      </c>
      <c r="N27" s="265">
        <v>1467595.3922600001</v>
      </c>
      <c r="O27" s="265">
        <v>1638672.0432800001</v>
      </c>
      <c r="P27" s="265">
        <v>1555826.9702399999</v>
      </c>
      <c r="Q27" s="265">
        <v>1678326.2080000001</v>
      </c>
      <c r="R27" s="265">
        <v>1783319.9066399997</v>
      </c>
      <c r="S27" s="265">
        <v>1874553.9807899999</v>
      </c>
      <c r="T27" s="265">
        <v>1907809.8282400002</v>
      </c>
      <c r="U27" s="265">
        <v>1890647.1909699999</v>
      </c>
      <c r="V27" s="265">
        <v>2098511</v>
      </c>
      <c r="W27" s="265">
        <v>1932329</v>
      </c>
      <c r="X27" s="265">
        <v>1967845</v>
      </c>
      <c r="Y27" s="265">
        <v>2024205</v>
      </c>
      <c r="Z27" s="265">
        <v>2235410</v>
      </c>
      <c r="AA27" s="265">
        <v>2144589</v>
      </c>
      <c r="AB27" s="265">
        <v>2196371</v>
      </c>
      <c r="AC27" s="265">
        <v>2181217</v>
      </c>
      <c r="AD27" s="265">
        <v>2452662</v>
      </c>
      <c r="AE27" s="270">
        <v>2231678.7011000002</v>
      </c>
      <c r="AF27" s="271">
        <v>2398435.1776999999</v>
      </c>
      <c r="AG27" s="271">
        <v>2452921.4651000001</v>
      </c>
      <c r="AH27" s="272">
        <v>2768813.2982999999</v>
      </c>
      <c r="AI27" s="265">
        <v>2711962</v>
      </c>
      <c r="AJ27" s="265">
        <v>2761841</v>
      </c>
      <c r="AK27" s="265">
        <v>2792474</v>
      </c>
      <c r="AL27" s="265">
        <v>3116566</v>
      </c>
      <c r="AM27" s="265">
        <v>2975023</v>
      </c>
      <c r="AN27" s="265">
        <v>3074868</v>
      </c>
      <c r="AO27" s="265">
        <v>2946381</v>
      </c>
      <c r="AP27" s="265">
        <v>3490981</v>
      </c>
      <c r="AQ27" s="265">
        <v>3316307</v>
      </c>
      <c r="AR27" s="265">
        <v>3351416</v>
      </c>
      <c r="AS27" s="265">
        <v>3457396</v>
      </c>
      <c r="AT27" s="265">
        <v>3472600</v>
      </c>
      <c r="AU27" s="265">
        <v>3194598</v>
      </c>
      <c r="AV27" s="265">
        <v>2932536</v>
      </c>
      <c r="AW27" s="265">
        <v>3378682</v>
      </c>
      <c r="AX27" s="265">
        <v>3678951</v>
      </c>
      <c r="AY27" s="265">
        <v>3510034</v>
      </c>
      <c r="AZ27" s="265">
        <v>3350222.5523899999</v>
      </c>
      <c r="BA27" s="265">
        <v>3473975.5218600035</v>
      </c>
      <c r="BB27" s="265">
        <v>3673357.183389999</v>
      </c>
      <c r="BC27" s="265">
        <v>3310191.0054299976</v>
      </c>
      <c r="BD27" s="265">
        <v>3535780.4152800054</v>
      </c>
      <c r="BE27" s="265">
        <v>3400599.3125799852</v>
      </c>
      <c r="BF27" s="265">
        <v>3740422.5125400242</v>
      </c>
      <c r="BG27" s="407">
        <v>3350588.6442800001</v>
      </c>
      <c r="BH27" s="407">
        <v>3470460.2942999988</v>
      </c>
      <c r="BI27" s="407">
        <v>3823638.307</v>
      </c>
      <c r="BJ27" s="407">
        <v>4165759.0019999999</v>
      </c>
      <c r="BK27" s="407">
        <v>3984603.5389999999</v>
      </c>
      <c r="BL27" s="652">
        <v>4128106</v>
      </c>
      <c r="BM27" s="652">
        <v>4236496</v>
      </c>
      <c r="BN27" s="652">
        <v>4313660</v>
      </c>
      <c r="BV27" s="26"/>
    </row>
    <row r="28" spans="2:76" s="8" customFormat="1" ht="12.5">
      <c r="B28" s="401" t="s">
        <v>219</v>
      </c>
      <c r="C28" s="265">
        <v>476048</v>
      </c>
      <c r="D28" s="265">
        <v>564138</v>
      </c>
      <c r="E28" s="265">
        <v>534509</v>
      </c>
      <c r="F28" s="265">
        <v>527959</v>
      </c>
      <c r="G28" s="265">
        <v>512957</v>
      </c>
      <c r="H28" s="265">
        <v>533644</v>
      </c>
      <c r="I28" s="265">
        <v>550489</v>
      </c>
      <c r="J28" s="265">
        <v>558060</v>
      </c>
      <c r="K28" s="265">
        <v>563788</v>
      </c>
      <c r="L28" s="265">
        <v>573834</v>
      </c>
      <c r="M28" s="265">
        <v>764903</v>
      </c>
      <c r="N28" s="265">
        <v>797355</v>
      </c>
      <c r="O28" s="265">
        <v>783211</v>
      </c>
      <c r="P28" s="265">
        <v>739404</v>
      </c>
      <c r="Q28" s="265">
        <v>763080</v>
      </c>
      <c r="R28" s="265">
        <v>738565</v>
      </c>
      <c r="S28" s="265">
        <v>711729</v>
      </c>
      <c r="T28" s="265">
        <v>719787</v>
      </c>
      <c r="U28" s="265">
        <v>723176</v>
      </c>
      <c r="V28" s="265">
        <v>748165</v>
      </c>
      <c r="W28" s="265">
        <v>700844</v>
      </c>
      <c r="X28" s="265">
        <v>714848</v>
      </c>
      <c r="Y28" s="265">
        <v>740885</v>
      </c>
      <c r="Z28" s="265">
        <v>741573</v>
      </c>
      <c r="AA28" s="265">
        <v>683199</v>
      </c>
      <c r="AB28" s="265">
        <v>714039</v>
      </c>
      <c r="AC28" s="265">
        <v>737678</v>
      </c>
      <c r="AD28" s="265">
        <v>757686</v>
      </c>
      <c r="AE28" s="270">
        <v>752597</v>
      </c>
      <c r="AF28" s="271">
        <v>817309</v>
      </c>
      <c r="AG28" s="271">
        <v>869464</v>
      </c>
      <c r="AH28" s="272">
        <v>971295</v>
      </c>
      <c r="AI28" s="265">
        <v>997028</v>
      </c>
      <c r="AJ28" s="265">
        <v>1030463</v>
      </c>
      <c r="AK28" s="265">
        <v>1078316</v>
      </c>
      <c r="AL28" s="265">
        <v>1122109</v>
      </c>
      <c r="AM28" s="265">
        <v>1164359</v>
      </c>
      <c r="AN28" s="265">
        <v>1199690</v>
      </c>
      <c r="AO28" s="265">
        <v>1188809</v>
      </c>
      <c r="AP28" s="265">
        <v>1245145</v>
      </c>
      <c r="AQ28" s="265">
        <v>1212552</v>
      </c>
      <c r="AR28" s="265">
        <v>1271375</v>
      </c>
      <c r="AS28" s="265">
        <v>1272477</v>
      </c>
      <c r="AT28" s="265">
        <v>1330329</v>
      </c>
      <c r="AU28" s="265">
        <v>1287686</v>
      </c>
      <c r="AV28" s="265">
        <v>1169525</v>
      </c>
      <c r="AW28" s="265">
        <v>1367662</v>
      </c>
      <c r="AX28" s="265">
        <v>1454330</v>
      </c>
      <c r="AY28" s="265">
        <v>1341942</v>
      </c>
      <c r="AZ28" s="265">
        <v>1349525.3759399974</v>
      </c>
      <c r="BA28" s="265">
        <v>1357159.891730004</v>
      </c>
      <c r="BB28" s="265">
        <v>1306959.819089998</v>
      </c>
      <c r="BC28" s="265">
        <v>1307030.6859800003</v>
      </c>
      <c r="BD28" s="265">
        <v>1346103.8730600008</v>
      </c>
      <c r="BE28" s="265">
        <v>1333696.5146299994</v>
      </c>
      <c r="BF28" s="265">
        <v>1334239.3370099997</v>
      </c>
      <c r="BG28" s="407">
        <v>1348909.4382900014</v>
      </c>
      <c r="BH28" s="407">
        <v>1339537.8924499983</v>
      </c>
      <c r="BI28" s="407">
        <v>1414907.175</v>
      </c>
      <c r="BJ28" s="407">
        <v>1429641.085</v>
      </c>
      <c r="BK28" s="407">
        <v>1380503.148</v>
      </c>
      <c r="BL28" s="652">
        <v>1455050</v>
      </c>
      <c r="BM28" s="652">
        <v>1511725</v>
      </c>
      <c r="BN28" s="652">
        <v>1557871</v>
      </c>
    </row>
    <row r="29" spans="2:76" s="8" customFormat="1" ht="12.5">
      <c r="B29" s="401" t="s">
        <v>220</v>
      </c>
      <c r="C29" s="265">
        <v>-1219319</v>
      </c>
      <c r="D29" s="265">
        <v>-1167410</v>
      </c>
      <c r="E29" s="265">
        <v>-1171086</v>
      </c>
      <c r="F29" s="265">
        <v>-1304169</v>
      </c>
      <c r="G29" s="265">
        <v>-1196438</v>
      </c>
      <c r="H29" s="265">
        <v>-1210067</v>
      </c>
      <c r="I29" s="265">
        <v>-1218071</v>
      </c>
      <c r="J29" s="265">
        <v>-1396423</v>
      </c>
      <c r="K29" s="265">
        <v>-1348355</v>
      </c>
      <c r="L29" s="265">
        <v>-1305705</v>
      </c>
      <c r="M29" s="265">
        <v>-1341947</v>
      </c>
      <c r="N29" s="265">
        <v>-1494442</v>
      </c>
      <c r="O29" s="265">
        <v>-1464374.6044999999</v>
      </c>
      <c r="P29" s="265">
        <v>-1575630.3955000001</v>
      </c>
      <c r="Q29" s="265">
        <v>-1620670</v>
      </c>
      <c r="R29" s="265">
        <v>-1657446</v>
      </c>
      <c r="S29" s="265">
        <v>-1507303</v>
      </c>
      <c r="T29" s="265">
        <v>-1506489</v>
      </c>
      <c r="U29" s="265">
        <v>-1579892</v>
      </c>
      <c r="V29" s="265">
        <v>-1689234</v>
      </c>
      <c r="W29" s="265">
        <v>-1481912</v>
      </c>
      <c r="X29" s="265">
        <v>-1512523</v>
      </c>
      <c r="Y29" s="265">
        <v>-1607106</v>
      </c>
      <c r="Z29" s="265">
        <v>-1793774</v>
      </c>
      <c r="AA29" s="265">
        <v>-1597349</v>
      </c>
      <c r="AB29" s="265">
        <v>-1693399</v>
      </c>
      <c r="AC29" s="265">
        <v>-1793384</v>
      </c>
      <c r="AD29" s="265">
        <v>-1734736</v>
      </c>
      <c r="AE29" s="270">
        <v>-1788467.2057487359</v>
      </c>
      <c r="AF29" s="271">
        <v>-1761486.1428355859</v>
      </c>
      <c r="AG29" s="271">
        <v>-1803437.5258488019</v>
      </c>
      <c r="AH29" s="272">
        <v>-2135522.6989687923</v>
      </c>
      <c r="AI29" s="265">
        <v>-1881136</v>
      </c>
      <c r="AJ29" s="265">
        <v>-1859527</v>
      </c>
      <c r="AK29" s="265">
        <v>-1881442</v>
      </c>
      <c r="AL29" s="265">
        <v>-2009359</v>
      </c>
      <c r="AM29" s="265">
        <v>-1851170</v>
      </c>
      <c r="AN29" s="265">
        <v>-1864194</v>
      </c>
      <c r="AO29" s="265">
        <v>-1895039</v>
      </c>
      <c r="AP29" s="265">
        <v>-2142951</v>
      </c>
      <c r="AQ29" s="265">
        <v>-1866433</v>
      </c>
      <c r="AR29" s="265">
        <v>-1871010</v>
      </c>
      <c r="AS29" s="265">
        <v>-1914707</v>
      </c>
      <c r="AT29" s="265">
        <v>-2109149</v>
      </c>
      <c r="AU29" s="265">
        <v>-1873708</v>
      </c>
      <c r="AV29" s="265">
        <v>-1747918</v>
      </c>
      <c r="AW29" s="265">
        <v>-1798394</v>
      </c>
      <c r="AX29" s="265">
        <v>-1757197</v>
      </c>
      <c r="AY29" s="265">
        <v>-1777528</v>
      </c>
      <c r="AZ29" s="265">
        <v>-1708247.1995599954</v>
      </c>
      <c r="BA29" s="265">
        <v>-1821009.202810009</v>
      </c>
      <c r="BB29" s="265">
        <v>-1824369.7351499991</v>
      </c>
      <c r="BC29" s="265">
        <v>-2017351.2774899995</v>
      </c>
      <c r="BD29" s="265">
        <v>-1826412.1738000081</v>
      </c>
      <c r="BE29" s="265">
        <v>-1974076.8242599799</v>
      </c>
      <c r="BF29" s="265">
        <v>-2046539.3905699959</v>
      </c>
      <c r="BG29" s="407">
        <v>-2219305.0066000042</v>
      </c>
      <c r="BH29" s="407">
        <v>-2309238.0451399884</v>
      </c>
      <c r="BI29" s="407">
        <v>-2277511.87</v>
      </c>
      <c r="BJ29" s="407">
        <v>-2385914.7140000002</v>
      </c>
      <c r="BK29" s="407">
        <v>-2460527.9240000001</v>
      </c>
      <c r="BL29" s="652">
        <v>-2384507</v>
      </c>
      <c r="BM29" s="652">
        <v>-2386697</v>
      </c>
      <c r="BN29" s="652">
        <v>-2294215</v>
      </c>
      <c r="BT29" s="26"/>
      <c r="BU29" s="26"/>
    </row>
    <row r="30" spans="2:76" s="8" customFormat="1" ht="12.5">
      <c r="B30" s="401" t="s">
        <v>221</v>
      </c>
      <c r="C30" s="265">
        <v>-2291686</v>
      </c>
      <c r="D30" s="265">
        <v>-2547434</v>
      </c>
      <c r="E30" s="265">
        <v>-2584154</v>
      </c>
      <c r="F30" s="265">
        <v>-2777122</v>
      </c>
      <c r="G30" s="265">
        <v>-2482716</v>
      </c>
      <c r="H30" s="265">
        <v>-2517213</v>
      </c>
      <c r="I30" s="265">
        <v>-2613058</v>
      </c>
      <c r="J30" s="265">
        <v>-2565622</v>
      </c>
      <c r="K30" s="265">
        <v>-2629898</v>
      </c>
      <c r="L30" s="265">
        <v>-2594142</v>
      </c>
      <c r="M30" s="265">
        <v>-2697261</v>
      </c>
      <c r="N30" s="265">
        <v>-2864315</v>
      </c>
      <c r="O30" s="265">
        <v>-2945252</v>
      </c>
      <c r="P30" s="265">
        <v>-2956854</v>
      </c>
      <c r="Q30" s="265">
        <v>-3087483</v>
      </c>
      <c r="R30" s="265">
        <v>-3191221</v>
      </c>
      <c r="S30" s="265">
        <v>-3047729</v>
      </c>
      <c r="T30" s="265">
        <v>-3165874</v>
      </c>
      <c r="U30" s="265">
        <v>-3202992</v>
      </c>
      <c r="V30" s="265">
        <v>-3384208</v>
      </c>
      <c r="W30" s="265">
        <v>-3123707</v>
      </c>
      <c r="X30" s="265">
        <v>-3153458</v>
      </c>
      <c r="Y30" s="265">
        <v>-3366400</v>
      </c>
      <c r="Z30" s="265">
        <v>-3407189</v>
      </c>
      <c r="AA30" s="265">
        <v>-3191178</v>
      </c>
      <c r="AB30" s="265">
        <v>-3288305</v>
      </c>
      <c r="AC30" s="265">
        <v>-2675658</v>
      </c>
      <c r="AD30" s="265">
        <v>-2870851</v>
      </c>
      <c r="AE30" s="270">
        <v>-2661486.782091741</v>
      </c>
      <c r="AF30" s="271">
        <v>-2732537.6414018152</v>
      </c>
      <c r="AG30" s="271">
        <v>-2747929.5100217378</v>
      </c>
      <c r="AH30" s="272">
        <v>-2885203.316364354</v>
      </c>
      <c r="AI30" s="265">
        <v>-2884307</v>
      </c>
      <c r="AJ30" s="265">
        <v>-2800227</v>
      </c>
      <c r="AK30" s="265">
        <v>-3048765</v>
      </c>
      <c r="AL30" s="265">
        <v>-2991319</v>
      </c>
      <c r="AM30" s="265">
        <v>-2565888</v>
      </c>
      <c r="AN30" s="265">
        <v>-2650457</v>
      </c>
      <c r="AO30" s="265">
        <v>-2759460</v>
      </c>
      <c r="AP30" s="265">
        <v>-3169588</v>
      </c>
      <c r="AQ30" s="265">
        <v>-2836982</v>
      </c>
      <c r="AR30" s="265">
        <v>-2981069</v>
      </c>
      <c r="AS30" s="265">
        <v>-2969745</v>
      </c>
      <c r="AT30" s="265">
        <v>-3354934</v>
      </c>
      <c r="AU30" s="265">
        <v>-3064743</v>
      </c>
      <c r="AV30" s="265">
        <v>-3068739</v>
      </c>
      <c r="AW30" s="265">
        <v>-3210003</v>
      </c>
      <c r="AX30" s="265">
        <v>-3456910</v>
      </c>
      <c r="AY30" s="265">
        <v>-4048120</v>
      </c>
      <c r="AZ30" s="265">
        <v>-2996957.1131299939</v>
      </c>
      <c r="BA30" s="265">
        <v>-3226085.7971700132</v>
      </c>
      <c r="BB30" s="265">
        <v>-3259301.9439599775</v>
      </c>
      <c r="BC30" s="265">
        <v>-3100416.1905500009</v>
      </c>
      <c r="BD30" s="265">
        <v>-3148355.2729499876</v>
      </c>
      <c r="BE30" s="265">
        <v>-3233554.504090006</v>
      </c>
      <c r="BF30" s="265">
        <v>-3466480.9951800513</v>
      </c>
      <c r="BG30" s="407">
        <v>-3211897.4282599948</v>
      </c>
      <c r="BH30" s="407">
        <v>-3320016.3450499913</v>
      </c>
      <c r="BI30" s="407">
        <v>-3317208.7459999998</v>
      </c>
      <c r="BJ30" s="407">
        <v>-3708799.4160000002</v>
      </c>
      <c r="BK30" s="407">
        <v>-3222678.0419999999</v>
      </c>
      <c r="BL30" s="652">
        <v>-3330735</v>
      </c>
      <c r="BM30" s="652">
        <v>-3465873</v>
      </c>
      <c r="BN30" s="652">
        <v>-3492687</v>
      </c>
      <c r="BS30" s="26"/>
      <c r="BT30" s="26"/>
      <c r="BU30" s="427"/>
      <c r="BV30" s="175"/>
      <c r="BX30" s="175"/>
    </row>
    <row r="31" spans="2:76" s="8" customFormat="1" ht="12.5">
      <c r="B31" s="401" t="s">
        <v>222</v>
      </c>
      <c r="C31" s="265">
        <v>-584219</v>
      </c>
      <c r="D31" s="265">
        <v>-580656</v>
      </c>
      <c r="E31" s="265">
        <v>-663827</v>
      </c>
      <c r="F31" s="265">
        <v>-628475</v>
      </c>
      <c r="G31" s="265">
        <v>-510632</v>
      </c>
      <c r="H31" s="265">
        <v>-584544</v>
      </c>
      <c r="I31" s="265">
        <v>-637028</v>
      </c>
      <c r="J31" s="265">
        <v>-662093</v>
      </c>
      <c r="K31" s="265">
        <v>-698893</v>
      </c>
      <c r="L31" s="265">
        <v>-788056</v>
      </c>
      <c r="M31" s="265">
        <v>-578999</v>
      </c>
      <c r="N31" s="265">
        <v>-770247</v>
      </c>
      <c r="O31" s="265">
        <v>-845566</v>
      </c>
      <c r="P31" s="265">
        <v>-618821</v>
      </c>
      <c r="Q31" s="265">
        <v>-780493</v>
      </c>
      <c r="R31" s="265">
        <v>-782834</v>
      </c>
      <c r="S31" s="265">
        <v>-791988</v>
      </c>
      <c r="T31" s="265">
        <v>-602078</v>
      </c>
      <c r="U31" s="265">
        <v>-802908</v>
      </c>
      <c r="V31" s="265">
        <v>-790794</v>
      </c>
      <c r="W31" s="265">
        <v>-834305</v>
      </c>
      <c r="X31" s="265">
        <v>-838171</v>
      </c>
      <c r="Y31" s="265">
        <v>-758945</v>
      </c>
      <c r="Z31" s="265">
        <v>-714961</v>
      </c>
      <c r="AA31" s="265">
        <v>-416050</v>
      </c>
      <c r="AB31" s="265">
        <v>-706808</v>
      </c>
      <c r="AC31" s="265">
        <v>101445</v>
      </c>
      <c r="AD31" s="265">
        <v>-849498</v>
      </c>
      <c r="AE31" s="270">
        <v>-1140125.1951133732</v>
      </c>
      <c r="AF31" s="271">
        <v>-1166513.0242861009</v>
      </c>
      <c r="AG31" s="271">
        <v>-781825.61738815904</v>
      </c>
      <c r="AH31" s="272">
        <v>-902646.59635576396</v>
      </c>
      <c r="AI31" s="265">
        <v>-1000244</v>
      </c>
      <c r="AJ31" s="265">
        <v>-729195</v>
      </c>
      <c r="AK31" s="265">
        <v>-1047233</v>
      </c>
      <c r="AL31" s="265">
        <v>-810803</v>
      </c>
      <c r="AM31" s="265">
        <v>-952278.54517000006</v>
      </c>
      <c r="AN31" s="265">
        <v>-568439.31111999997</v>
      </c>
      <c r="AO31" s="265">
        <v>-1081862.4427100001</v>
      </c>
      <c r="AP31" s="265">
        <v>-1198004.4357799999</v>
      </c>
      <c r="AQ31" s="265">
        <v>-1035345.1172600001</v>
      </c>
      <c r="AR31" s="265">
        <v>-1290714.2137500001</v>
      </c>
      <c r="AS31" s="265">
        <v>-893021.66899000015</v>
      </c>
      <c r="AT31" s="265">
        <v>-1351847</v>
      </c>
      <c r="AU31" s="265">
        <v>-526058</v>
      </c>
      <c r="AV31" s="265">
        <v>-768866</v>
      </c>
      <c r="AW31" s="265">
        <v>-995847</v>
      </c>
      <c r="AX31" s="265">
        <v>-1689703</v>
      </c>
      <c r="AY31" s="265">
        <v>-749627</v>
      </c>
      <c r="AZ31" s="265">
        <v>-1687000.4135800009</v>
      </c>
      <c r="BA31" s="265">
        <v>-924190.84957999736</v>
      </c>
      <c r="BB31" s="265">
        <v>-1170208.4387100036</v>
      </c>
      <c r="BC31" s="265">
        <v>-1508219.9699699988</v>
      </c>
      <c r="BD31" s="265">
        <v>-1038323.6864000002</v>
      </c>
      <c r="BE31" s="265">
        <v>-1106061.5374300012</v>
      </c>
      <c r="BF31" s="265">
        <v>-1359517.1263399983</v>
      </c>
      <c r="BG31" s="407">
        <v>-1164714.7732299983</v>
      </c>
      <c r="BH31" s="407">
        <v>-1339158.1877200014</v>
      </c>
      <c r="BI31" s="407">
        <v>-1186617.8529999999</v>
      </c>
      <c r="BJ31" s="407">
        <v>-1404330.361</v>
      </c>
      <c r="BK31" s="407">
        <v>-1259975.7439999999</v>
      </c>
      <c r="BL31" s="652">
        <v>-1092105</v>
      </c>
      <c r="BM31" s="652">
        <v>-1463784</v>
      </c>
      <c r="BN31" s="652">
        <v>-1118148</v>
      </c>
      <c r="BU31" s="344"/>
      <c r="BX31" s="175"/>
    </row>
    <row r="32" spans="2:76" s="8" customFormat="1" ht="12.5">
      <c r="B32" s="401" t="s">
        <v>223</v>
      </c>
      <c r="C32" s="265">
        <v>134398</v>
      </c>
      <c r="D32" s="265">
        <v>13184</v>
      </c>
      <c r="E32" s="265">
        <v>19645</v>
      </c>
      <c r="F32" s="265">
        <v>1361</v>
      </c>
      <c r="G32" s="265">
        <v>406</v>
      </c>
      <c r="H32" s="265">
        <v>438</v>
      </c>
      <c r="I32" s="265">
        <v>446</v>
      </c>
      <c r="J32" s="265">
        <v>490</v>
      </c>
      <c r="K32" s="265">
        <v>1071</v>
      </c>
      <c r="L32" s="265">
        <v>502</v>
      </c>
      <c r="M32" s="265">
        <v>-571</v>
      </c>
      <c r="N32" s="265">
        <v>3072</v>
      </c>
      <c r="O32" s="265">
        <v>386</v>
      </c>
      <c r="P32" s="265">
        <v>345</v>
      </c>
      <c r="Q32" s="265">
        <v>363</v>
      </c>
      <c r="R32" s="265">
        <v>-18</v>
      </c>
      <c r="S32" s="265">
        <v>217</v>
      </c>
      <c r="T32" s="265">
        <v>5279</v>
      </c>
      <c r="U32" s="265">
        <v>17055</v>
      </c>
      <c r="V32" s="265">
        <v>-2438</v>
      </c>
      <c r="W32" s="265">
        <v>-58</v>
      </c>
      <c r="X32" s="265">
        <v>349</v>
      </c>
      <c r="Y32" s="265">
        <v>253</v>
      </c>
      <c r="Z32" s="265">
        <v>2005</v>
      </c>
      <c r="AA32" s="265">
        <v>629</v>
      </c>
      <c r="AB32" s="265">
        <v>217</v>
      </c>
      <c r="AC32" s="265">
        <v>223</v>
      </c>
      <c r="AD32" s="265">
        <v>436</v>
      </c>
      <c r="AE32" s="270">
        <v>1511.2174005189836</v>
      </c>
      <c r="AF32" s="271">
        <v>1478.3645554891125</v>
      </c>
      <c r="AG32" s="271">
        <v>1051.2030412924278</v>
      </c>
      <c r="AH32" s="272">
        <v>2481.2452639073199</v>
      </c>
      <c r="AI32" s="265">
        <v>5371</v>
      </c>
      <c r="AJ32" s="265">
        <v>10638</v>
      </c>
      <c r="AK32" s="265">
        <v>10226</v>
      </c>
      <c r="AL32" s="265">
        <v>-956</v>
      </c>
      <c r="AM32" s="265">
        <v>2516</v>
      </c>
      <c r="AN32" s="265">
        <v>6483</v>
      </c>
      <c r="AO32" s="265">
        <v>4888</v>
      </c>
      <c r="AP32" s="265">
        <v>5025</v>
      </c>
      <c r="AQ32" s="265">
        <v>11352</v>
      </c>
      <c r="AR32" s="265">
        <v>10368</v>
      </c>
      <c r="AS32" s="265">
        <v>13389</v>
      </c>
      <c r="AT32" s="265">
        <v>9255</v>
      </c>
      <c r="AU32" s="265">
        <v>7272</v>
      </c>
      <c r="AV32" s="265">
        <v>2276</v>
      </c>
      <c r="AW32" s="265">
        <v>15393</v>
      </c>
      <c r="AX32" s="265">
        <v>26777</v>
      </c>
      <c r="AY32" s="265">
        <v>7651</v>
      </c>
      <c r="AZ32" s="265">
        <v>20914.852899999358</v>
      </c>
      <c r="BA32" s="265">
        <v>20739.347830000333</v>
      </c>
      <c r="BB32" s="265">
        <v>20090.369419998955</v>
      </c>
      <c r="BC32" s="265">
        <v>10270.956459997222</v>
      </c>
      <c r="BD32" s="265">
        <v>33129.475670003332</v>
      </c>
      <c r="BE32" s="265">
        <v>46058.431479998631</v>
      </c>
      <c r="BF32" s="265">
        <v>25506.25956000085</v>
      </c>
      <c r="BG32" s="407">
        <v>41988.411510000005</v>
      </c>
      <c r="BH32" s="407">
        <v>39538.155910001602</v>
      </c>
      <c r="BI32" s="407">
        <v>46679.394999999997</v>
      </c>
      <c r="BJ32" s="407">
        <v>44800.716999999997</v>
      </c>
      <c r="BK32" s="407">
        <v>45137.991000000002</v>
      </c>
      <c r="BL32" s="652">
        <v>44329</v>
      </c>
      <c r="BM32" s="652">
        <v>69115</v>
      </c>
      <c r="BN32" s="652">
        <v>58917</v>
      </c>
      <c r="BS32" s="175"/>
      <c r="BT32" s="175"/>
      <c r="BU32" s="344"/>
      <c r="BV32" s="175"/>
      <c r="BW32" s="175"/>
      <c r="BX32" s="175"/>
    </row>
    <row r="33" spans="2:76" s="8" customFormat="1" ht="12.5">
      <c r="B33" s="401" t="s">
        <v>578</v>
      </c>
      <c r="C33" s="265">
        <v>630420</v>
      </c>
      <c r="D33" s="265">
        <v>567993</v>
      </c>
      <c r="E33" s="265">
        <v>549476</v>
      </c>
      <c r="F33" s="265">
        <v>403030</v>
      </c>
      <c r="G33" s="265">
        <v>340415</v>
      </c>
      <c r="H33" s="265">
        <v>375570</v>
      </c>
      <c r="I33" s="265">
        <v>334070</v>
      </c>
      <c r="J33" s="265">
        <v>400723</v>
      </c>
      <c r="K33" s="265">
        <v>399735</v>
      </c>
      <c r="L33" s="265">
        <v>516909</v>
      </c>
      <c r="M33" s="265">
        <v>574760</v>
      </c>
      <c r="N33" s="265">
        <v>410286</v>
      </c>
      <c r="O33" s="265">
        <v>405557</v>
      </c>
      <c r="P33" s="265">
        <v>457258</v>
      </c>
      <c r="Q33" s="265">
        <v>382417</v>
      </c>
      <c r="R33" s="265">
        <v>613149</v>
      </c>
      <c r="S33" s="265">
        <v>413270</v>
      </c>
      <c r="T33" s="265">
        <v>582687</v>
      </c>
      <c r="U33" s="265">
        <v>515639</v>
      </c>
      <c r="V33" s="265">
        <v>619934</v>
      </c>
      <c r="W33" s="265">
        <v>564016</v>
      </c>
      <c r="X33" s="265">
        <v>683417</v>
      </c>
      <c r="Y33" s="265">
        <v>870688</v>
      </c>
      <c r="Z33" s="265">
        <v>761662</v>
      </c>
      <c r="AA33" s="265">
        <v>1008900</v>
      </c>
      <c r="AB33" s="265">
        <v>7565842</v>
      </c>
      <c r="AC33" s="265">
        <v>1150752</v>
      </c>
      <c r="AD33" s="265">
        <v>1373496</v>
      </c>
      <c r="AE33" s="270">
        <v>1114029</v>
      </c>
      <c r="AF33" s="271">
        <v>1113018</v>
      </c>
      <c r="AG33" s="271">
        <v>1002205.591540235</v>
      </c>
      <c r="AH33" s="272">
        <v>973714.74936864921</v>
      </c>
      <c r="AI33" s="265">
        <v>1212596</v>
      </c>
      <c r="AJ33" s="265">
        <v>827269</v>
      </c>
      <c r="AK33" s="265">
        <v>958570</v>
      </c>
      <c r="AL33" s="265">
        <v>1057808</v>
      </c>
      <c r="AM33" s="265">
        <v>701724</v>
      </c>
      <c r="AN33" s="265">
        <v>1369415</v>
      </c>
      <c r="AO33" s="265">
        <v>1328675</v>
      </c>
      <c r="AP33" s="265">
        <v>779276</v>
      </c>
      <c r="AQ33" s="265">
        <v>666821</v>
      </c>
      <c r="AR33" s="265">
        <v>959176</v>
      </c>
      <c r="AS33" s="265">
        <v>1698682</v>
      </c>
      <c r="AT33" s="265">
        <v>1869285</v>
      </c>
      <c r="AU33" s="265">
        <v>1882096</v>
      </c>
      <c r="AV33" s="265">
        <v>1296877</v>
      </c>
      <c r="AW33" s="265">
        <v>1515853</v>
      </c>
      <c r="AX33" s="265">
        <v>1571042</v>
      </c>
      <c r="AY33" s="265">
        <v>1254452</v>
      </c>
      <c r="AZ33" s="265">
        <v>1403351.5695999991</v>
      </c>
      <c r="BA33" s="265">
        <v>975228.87690000201</v>
      </c>
      <c r="BB33" s="265">
        <v>1288391.8467899985</v>
      </c>
      <c r="BC33" s="265">
        <v>2181132.7514099977</v>
      </c>
      <c r="BD33" s="265">
        <v>3809884.9577600067</v>
      </c>
      <c r="BE33" s="265">
        <v>3487670.4464899963</v>
      </c>
      <c r="BF33" s="265">
        <v>3066660.8177600009</v>
      </c>
      <c r="BG33" s="407">
        <v>6279860.8577500088</v>
      </c>
      <c r="BH33" s="407">
        <v>1004596.4995399918</v>
      </c>
      <c r="BI33" s="407">
        <v>1400744.071</v>
      </c>
      <c r="BJ33" s="407">
        <v>1791090.4269999999</v>
      </c>
      <c r="BK33" s="407">
        <v>1249155.6969999999</v>
      </c>
      <c r="BL33" s="652">
        <v>1541359</v>
      </c>
      <c r="BM33" s="652">
        <v>1472136</v>
      </c>
      <c r="BN33" s="652">
        <v>1803832</v>
      </c>
      <c r="BS33" s="175"/>
      <c r="BT33" s="175"/>
      <c r="BU33" s="426"/>
      <c r="BV33" s="175"/>
      <c r="BW33" s="175"/>
      <c r="BX33" s="175"/>
    </row>
    <row r="34" spans="2:76" s="8" customFormat="1" ht="12.5">
      <c r="B34" s="401" t="s">
        <v>579</v>
      </c>
      <c r="C34" s="265">
        <v>-922186</v>
      </c>
      <c r="D34" s="265">
        <v>-2069187</v>
      </c>
      <c r="E34" s="265">
        <v>-2812756</v>
      </c>
      <c r="F34" s="265">
        <v>-945449.97551000025</v>
      </c>
      <c r="G34" s="265">
        <v>-586890.05837999994</v>
      </c>
      <c r="H34" s="265">
        <v>-486670.87422</v>
      </c>
      <c r="I34" s="265">
        <v>-929009.56475999998</v>
      </c>
      <c r="J34" s="265">
        <v>-985658.79707999993</v>
      </c>
      <c r="K34" s="265">
        <v>-1065739.523</v>
      </c>
      <c r="L34" s="265">
        <v>-1296979.7577</v>
      </c>
      <c r="M34" s="265">
        <v>-1351239.9016499999</v>
      </c>
      <c r="N34" s="265">
        <v>-1910697.3922600006</v>
      </c>
      <c r="O34" s="265">
        <v>-1235345.37078</v>
      </c>
      <c r="P34" s="265">
        <v>-1209301.64274</v>
      </c>
      <c r="Q34" s="265">
        <v>-1241491.2080000001</v>
      </c>
      <c r="R34" s="265">
        <v>-1315395.9066399997</v>
      </c>
      <c r="S34" s="265">
        <v>-1131721.9807899999</v>
      </c>
      <c r="T34" s="265">
        <v>-1199067.8282400002</v>
      </c>
      <c r="U34" s="265">
        <v>-1460885.1909699999</v>
      </c>
      <c r="V34" s="265">
        <v>-1987949</v>
      </c>
      <c r="W34" s="265">
        <v>-1369640</v>
      </c>
      <c r="X34" s="265">
        <v>-1127408</v>
      </c>
      <c r="Y34" s="265">
        <v>-1351723</v>
      </c>
      <c r="Z34" s="265">
        <v>-1611213</v>
      </c>
      <c r="AA34" s="265">
        <v>-2133694</v>
      </c>
      <c r="AB34" s="265">
        <v>-2466871</v>
      </c>
      <c r="AC34" s="265">
        <v>-2884520</v>
      </c>
      <c r="AD34" s="265">
        <v>-1181706</v>
      </c>
      <c r="AE34" s="270">
        <v>-2220571.1327476604</v>
      </c>
      <c r="AF34" s="271">
        <v>-2192237.8849826651</v>
      </c>
      <c r="AG34" s="271">
        <v>-2121923.8481673012</v>
      </c>
      <c r="AH34" s="272">
        <v>-1467066.0515978979</v>
      </c>
      <c r="AI34" s="265">
        <v>-2535099</v>
      </c>
      <c r="AJ34" s="265">
        <v>-2291946</v>
      </c>
      <c r="AK34" s="265">
        <v>-2928505</v>
      </c>
      <c r="AL34" s="265">
        <v>-2552270</v>
      </c>
      <c r="AM34" s="265">
        <v>-2290854</v>
      </c>
      <c r="AN34" s="265">
        <v>-3292379</v>
      </c>
      <c r="AO34" s="265">
        <v>-2795160</v>
      </c>
      <c r="AP34" s="265">
        <v>-2643498</v>
      </c>
      <c r="AQ34" s="265">
        <v>-2363352</v>
      </c>
      <c r="AR34" s="265">
        <v>-2900342</v>
      </c>
      <c r="AS34" s="265">
        <v>-3622678</v>
      </c>
      <c r="AT34" s="265">
        <v>-4780241</v>
      </c>
      <c r="AU34" s="265">
        <v>-3380132</v>
      </c>
      <c r="AV34" s="265">
        <v>-3463415</v>
      </c>
      <c r="AW34" s="265">
        <v>-2869188</v>
      </c>
      <c r="AX34" s="265">
        <v>-3665786</v>
      </c>
      <c r="AY34" s="265">
        <v>-3574419</v>
      </c>
      <c r="AZ34" s="265">
        <v>-3224320.4849199932</v>
      </c>
      <c r="BA34" s="265">
        <v>-3868259.3704600278</v>
      </c>
      <c r="BB34" s="265">
        <v>-4146662.3379499968</v>
      </c>
      <c r="BC34" s="265">
        <v>-4180814.3342300034</v>
      </c>
      <c r="BD34" s="265">
        <v>-4264838.0098099969</v>
      </c>
      <c r="BE34" s="265">
        <v>-4478597.2777100019</v>
      </c>
      <c r="BF34" s="265">
        <v>-4578821.8973199707</v>
      </c>
      <c r="BG34" s="407">
        <v>-4663139.6085800007</v>
      </c>
      <c r="BH34" s="407">
        <v>-6951736.9843399953</v>
      </c>
      <c r="BI34" s="407">
        <v>-4562899.8269999996</v>
      </c>
      <c r="BJ34" s="407">
        <v>-4888969.9060000004</v>
      </c>
      <c r="BK34" s="407">
        <v>-4683307.0209999997</v>
      </c>
      <c r="BL34" s="652">
        <v>-4779537</v>
      </c>
      <c r="BM34" s="652">
        <v>-4870117</v>
      </c>
      <c r="BN34" s="652">
        <v>-5051278</v>
      </c>
      <c r="BS34" s="175"/>
      <c r="BT34" s="175"/>
      <c r="BV34" s="175"/>
      <c r="BW34" s="175"/>
      <c r="BX34" s="175"/>
    </row>
    <row r="35" spans="2:76" s="8" customFormat="1" ht="12.5">
      <c r="B35" s="401"/>
      <c r="C35" s="265"/>
      <c r="D35" s="265"/>
      <c r="E35" s="265"/>
      <c r="F35" s="265"/>
      <c r="G35" s="265"/>
      <c r="H35" s="265"/>
      <c r="I35" s="265"/>
      <c r="J35" s="265"/>
      <c r="K35" s="265"/>
      <c r="L35" s="265"/>
      <c r="M35" s="265"/>
      <c r="N35" s="265"/>
      <c r="O35" s="265"/>
      <c r="P35" s="265"/>
      <c r="Q35" s="265"/>
      <c r="R35" s="265"/>
      <c r="S35" s="265"/>
      <c r="T35" s="265"/>
      <c r="U35" s="265"/>
      <c r="V35" s="265"/>
      <c r="W35" s="265"/>
      <c r="X35" s="265"/>
      <c r="Y35" s="265"/>
      <c r="Z35" s="265"/>
      <c r="AA35" s="265"/>
      <c r="AB35" s="265"/>
      <c r="AC35" s="265"/>
      <c r="AD35" s="265"/>
      <c r="AE35" s="270"/>
      <c r="AF35" s="271"/>
      <c r="AG35" s="271"/>
      <c r="AH35" s="272"/>
      <c r="AI35" s="265"/>
      <c r="AJ35" s="265"/>
      <c r="AK35" s="265"/>
      <c r="AL35" s="265"/>
      <c r="AM35" s="265"/>
      <c r="AN35" s="265"/>
      <c r="AO35" s="265"/>
      <c r="AP35" s="265"/>
      <c r="AQ35" s="265"/>
      <c r="AR35" s="265"/>
      <c r="AS35" s="265"/>
      <c r="AT35" s="265"/>
      <c r="AU35" s="265"/>
      <c r="AV35" s="265"/>
      <c r="AW35" s="265"/>
      <c r="AX35" s="265"/>
      <c r="AY35" s="265"/>
      <c r="AZ35" s="265"/>
      <c r="BA35" s="265"/>
      <c r="BB35" s="265"/>
      <c r="BC35" s="265"/>
      <c r="BD35" s="265"/>
      <c r="BE35" s="265"/>
      <c r="BF35" s="265"/>
      <c r="BG35" s="407"/>
      <c r="BH35" s="407"/>
      <c r="BI35" s="407"/>
      <c r="BJ35" s="407"/>
      <c r="BK35" s="407"/>
      <c r="BL35" s="407"/>
      <c r="BM35" s="407"/>
      <c r="BN35" s="407"/>
      <c r="BS35" s="175"/>
      <c r="BT35" s="175"/>
      <c r="BV35" s="175"/>
      <c r="BW35" s="175"/>
      <c r="BX35" s="175"/>
    </row>
    <row r="36" spans="2:76" s="8" customFormat="1" ht="13">
      <c r="B36" s="440" t="s">
        <v>225</v>
      </c>
      <c r="C36" s="276">
        <v>649525</v>
      </c>
      <c r="D36" s="276">
        <v>-54488.000000000466</v>
      </c>
      <c r="E36" s="276">
        <v>-1743032</v>
      </c>
      <c r="F36" s="276">
        <v>774019</v>
      </c>
      <c r="G36" s="276">
        <v>1217715.0000000005</v>
      </c>
      <c r="H36" s="276">
        <v>1401494.9999999995</v>
      </c>
      <c r="I36" s="276">
        <v>1743674</v>
      </c>
      <c r="J36" s="276">
        <v>1580788.0000000005</v>
      </c>
      <c r="K36" s="276">
        <v>1624344</v>
      </c>
      <c r="L36" s="276">
        <v>1303480</v>
      </c>
      <c r="M36" s="276">
        <v>-570541.99999999953</v>
      </c>
      <c r="N36" s="276">
        <v>589984</v>
      </c>
      <c r="O36" s="276">
        <v>1632751.068</v>
      </c>
      <c r="P36" s="276">
        <v>-547089.06800000044</v>
      </c>
      <c r="Q36" s="276">
        <v>882057</v>
      </c>
      <c r="R36" s="276">
        <v>615831</v>
      </c>
      <c r="S36" s="276">
        <v>1096107</v>
      </c>
      <c r="T36" s="276">
        <v>-725172</v>
      </c>
      <c r="U36" s="276">
        <v>694620</v>
      </c>
      <c r="V36" s="276">
        <v>-660956</v>
      </c>
      <c r="W36" s="276">
        <v>1527798</v>
      </c>
      <c r="X36" s="276">
        <v>1349851</v>
      </c>
      <c r="Y36" s="276">
        <v>-301592</v>
      </c>
      <c r="Z36" s="276">
        <v>-98502</v>
      </c>
      <c r="AA36" s="276">
        <v>-2871080</v>
      </c>
      <c r="AB36" s="276">
        <v>7396562</v>
      </c>
      <c r="AC36" s="276">
        <v>-6218177</v>
      </c>
      <c r="AD36" s="276">
        <v>1315197</v>
      </c>
      <c r="AE36" s="277">
        <v>4806702.0421990072</v>
      </c>
      <c r="AF36" s="276">
        <v>5312692.7512493236</v>
      </c>
      <c r="AG36" s="276">
        <v>1945915.9024555287</v>
      </c>
      <c r="AH36" s="278">
        <v>1691188.7520457469</v>
      </c>
      <c r="AI36" s="276">
        <v>4146899</v>
      </c>
      <c r="AJ36" s="276">
        <v>1959245</v>
      </c>
      <c r="AK36" s="276">
        <v>4720075</v>
      </c>
      <c r="AL36" s="276">
        <v>2561787</v>
      </c>
      <c r="AM36" s="276">
        <v>4840741</v>
      </c>
      <c r="AN36" s="276">
        <v>59342</v>
      </c>
      <c r="AO36" s="276">
        <v>3810399.0000000009</v>
      </c>
      <c r="AP36" s="276">
        <v>5990453</v>
      </c>
      <c r="AQ36" s="276">
        <v>5350556</v>
      </c>
      <c r="AR36" s="276">
        <v>6026830.0000000009</v>
      </c>
      <c r="AS36" s="276">
        <v>2889813.0000000009</v>
      </c>
      <c r="AT36" s="276">
        <v>2494681</v>
      </c>
      <c r="AU36" s="276">
        <v>-6515217</v>
      </c>
      <c r="AV36" s="276">
        <v>48872</v>
      </c>
      <c r="AW36" s="276">
        <v>4693716</v>
      </c>
      <c r="AX36" s="276">
        <v>10454899</v>
      </c>
      <c r="AY36" s="276">
        <v>3904606</v>
      </c>
      <c r="AZ36" s="276">
        <v>9921660.6910075285</v>
      </c>
      <c r="BA36" s="276">
        <v>4394488.8431902938</v>
      </c>
      <c r="BB36" s="276">
        <v>5441808.9153980669</v>
      </c>
      <c r="BC36" s="276">
        <v>5625949.2498798529</v>
      </c>
      <c r="BD36" s="276">
        <v>5306709.4436404873</v>
      </c>
      <c r="BE36" s="276">
        <v>3803613.9465896334</v>
      </c>
      <c r="BF36" s="276">
        <v>2018410.9972507022</v>
      </c>
      <c r="BG36" s="409">
        <v>2055300.879779987</v>
      </c>
      <c r="BH36" s="409">
        <v>1099032.2124700751</v>
      </c>
      <c r="BI36" s="409">
        <v>3062273.2579999994</v>
      </c>
      <c r="BJ36" s="409">
        <v>2368523.1309999973</v>
      </c>
      <c r="BK36" s="409">
        <v>4029907.6910000099</v>
      </c>
      <c r="BL36" s="409">
        <v>2442182</v>
      </c>
      <c r="BM36" s="409">
        <v>4789370</v>
      </c>
      <c r="BN36" s="409">
        <v>5778607</v>
      </c>
      <c r="BS36" s="175"/>
      <c r="BT36" s="175"/>
      <c r="BV36" s="397"/>
      <c r="BW36" s="175"/>
      <c r="BX36" s="175"/>
    </row>
    <row r="37" spans="2:76" s="8" customFormat="1" ht="13">
      <c r="B37" s="439"/>
      <c r="C37" s="264"/>
      <c r="D37" s="264"/>
      <c r="E37" s="264"/>
      <c r="F37" s="264"/>
      <c r="G37" s="264"/>
      <c r="H37" s="264"/>
      <c r="I37" s="264"/>
      <c r="J37" s="264"/>
      <c r="K37" s="264"/>
      <c r="L37" s="264"/>
      <c r="M37" s="264"/>
      <c r="N37" s="264"/>
      <c r="O37" s="264"/>
      <c r="P37" s="264"/>
      <c r="Q37" s="264"/>
      <c r="R37" s="264"/>
      <c r="S37" s="264"/>
      <c r="T37" s="264"/>
      <c r="U37" s="264"/>
      <c r="V37" s="264"/>
      <c r="W37" s="264"/>
      <c r="X37" s="264"/>
      <c r="Y37" s="264"/>
      <c r="Z37" s="264"/>
      <c r="AA37" s="264"/>
      <c r="AB37" s="264"/>
      <c r="AC37" s="264"/>
      <c r="AD37" s="264"/>
      <c r="AE37" s="273"/>
      <c r="AF37" s="267"/>
      <c r="AG37" s="267"/>
      <c r="AH37" s="272"/>
      <c r="AI37" s="264"/>
      <c r="AJ37" s="264"/>
      <c r="AK37" s="264"/>
      <c r="AL37" s="264"/>
      <c r="AM37" s="264"/>
      <c r="AN37" s="264"/>
      <c r="AO37" s="264"/>
      <c r="AP37" s="264"/>
      <c r="AQ37" s="264"/>
      <c r="AR37" s="264"/>
      <c r="AS37" s="264"/>
      <c r="AT37" s="264"/>
      <c r="AU37" s="264"/>
      <c r="AV37" s="264"/>
      <c r="AW37" s="264"/>
      <c r="AX37" s="264"/>
      <c r="AY37" s="264"/>
      <c r="AZ37" s="264"/>
      <c r="BA37" s="264"/>
      <c r="BB37" s="264"/>
      <c r="BC37" s="264"/>
      <c r="BD37" s="264"/>
      <c r="BE37" s="264"/>
      <c r="BF37" s="264"/>
      <c r="BG37" s="406"/>
      <c r="BH37" s="406"/>
      <c r="BI37" s="406"/>
      <c r="BJ37" s="406"/>
      <c r="BK37" s="406"/>
      <c r="BL37" s="406"/>
      <c r="BM37" s="406"/>
      <c r="BN37" s="406"/>
      <c r="BR37" s="26"/>
      <c r="BS37" s="26"/>
      <c r="BT37" s="26"/>
      <c r="BU37" s="26"/>
      <c r="BV37" s="175"/>
      <c r="BW37" s="175"/>
      <c r="BX37" s="175"/>
    </row>
    <row r="38" spans="2:76" s="8" customFormat="1" ht="13">
      <c r="B38" s="439" t="s">
        <v>226</v>
      </c>
      <c r="C38" s="264">
        <v>88405</v>
      </c>
      <c r="D38" s="264">
        <v>1206794</v>
      </c>
      <c r="E38" s="264">
        <v>2698281</v>
      </c>
      <c r="F38" s="264">
        <v>133659</v>
      </c>
      <c r="G38" s="264">
        <v>255871</v>
      </c>
      <c r="H38" s="264">
        <v>15560</v>
      </c>
      <c r="I38" s="264">
        <v>110200</v>
      </c>
      <c r="J38" s="264">
        <v>10936</v>
      </c>
      <c r="K38" s="264">
        <v>43487</v>
      </c>
      <c r="L38" s="264">
        <v>125109</v>
      </c>
      <c r="M38" s="264">
        <v>40912</v>
      </c>
      <c r="N38" s="264">
        <v>745607</v>
      </c>
      <c r="O38" s="264">
        <v>42945</v>
      </c>
      <c r="P38" s="264">
        <v>-7836</v>
      </c>
      <c r="Q38" s="264">
        <v>-1824</v>
      </c>
      <c r="R38" s="264">
        <v>184874</v>
      </c>
      <c r="S38" s="264">
        <v>86920</v>
      </c>
      <c r="T38" s="264">
        <v>112380</v>
      </c>
      <c r="U38" s="264">
        <v>10207</v>
      </c>
      <c r="V38" s="264">
        <v>1048304.0000000001</v>
      </c>
      <c r="W38" s="264">
        <v>8763</v>
      </c>
      <c r="X38" s="264">
        <v>36633</v>
      </c>
      <c r="Y38" s="264">
        <v>67477</v>
      </c>
      <c r="Z38" s="264">
        <v>27879</v>
      </c>
      <c r="AA38" s="264">
        <v>78268</v>
      </c>
      <c r="AB38" s="264">
        <v>38956</v>
      </c>
      <c r="AC38" s="264">
        <v>771590</v>
      </c>
      <c r="AD38" s="264">
        <v>-322407</v>
      </c>
      <c r="AE38" s="273">
        <v>25762.186333219001</v>
      </c>
      <c r="AF38" s="267">
        <v>-4668.6231295759999</v>
      </c>
      <c r="AG38" s="267">
        <v>19886.678473782998</v>
      </c>
      <c r="AH38" s="274">
        <v>-455257.66752033302</v>
      </c>
      <c r="AI38" s="264">
        <v>-68400</v>
      </c>
      <c r="AJ38" s="264">
        <v>-209677</v>
      </c>
      <c r="AK38" s="264">
        <v>-34545</v>
      </c>
      <c r="AL38" s="264">
        <v>53027</v>
      </c>
      <c r="AM38" s="264">
        <v>12555</v>
      </c>
      <c r="AN38" s="264">
        <v>14721</v>
      </c>
      <c r="AO38" s="264">
        <v>6184</v>
      </c>
      <c r="AP38" s="264">
        <v>159599</v>
      </c>
      <c r="AQ38" s="264">
        <v>481</v>
      </c>
      <c r="AR38" s="264">
        <v>-111863</v>
      </c>
      <c r="AS38" s="264">
        <v>18850</v>
      </c>
      <c r="AT38" s="264">
        <v>101011</v>
      </c>
      <c r="AU38" s="264">
        <v>204819</v>
      </c>
      <c r="AV38" s="264">
        <v>31764</v>
      </c>
      <c r="AW38" s="264">
        <v>15872</v>
      </c>
      <c r="AX38" s="264">
        <v>-13488</v>
      </c>
      <c r="AY38" s="264">
        <v>29185</v>
      </c>
      <c r="AZ38" s="264">
        <v>-1107.7000000000007</v>
      </c>
      <c r="BA38" s="264">
        <v>23182</v>
      </c>
      <c r="BB38" s="264">
        <v>-42259</v>
      </c>
      <c r="BC38" s="264">
        <v>371503.2</v>
      </c>
      <c r="BD38" s="264">
        <v>44768.799999999988</v>
      </c>
      <c r="BE38" s="264">
        <v>33367</v>
      </c>
      <c r="BF38" s="264">
        <v>93475</v>
      </c>
      <c r="BG38" s="406">
        <v>80697</v>
      </c>
      <c r="BH38" s="406">
        <v>1127946</v>
      </c>
      <c r="BI38" s="406">
        <v>20258</v>
      </c>
      <c r="BJ38" s="406">
        <v>52706</v>
      </c>
      <c r="BK38" s="406">
        <v>23034</v>
      </c>
      <c r="BL38" s="651">
        <v>1973955</v>
      </c>
      <c r="BM38" s="651">
        <v>65891</v>
      </c>
      <c r="BN38" s="651">
        <v>8490</v>
      </c>
      <c r="BR38" s="26"/>
      <c r="BS38" s="26"/>
      <c r="BT38" s="26"/>
      <c r="BU38" s="26"/>
      <c r="BV38" s="426"/>
      <c r="BW38" s="175"/>
    </row>
    <row r="39" spans="2:76" s="8" customFormat="1" ht="13">
      <c r="B39" s="439"/>
      <c r="C39" s="264"/>
      <c r="D39" s="264"/>
      <c r="E39" s="264"/>
      <c r="F39" s="264"/>
      <c r="G39" s="264"/>
      <c r="H39" s="264"/>
      <c r="I39" s="264"/>
      <c r="J39" s="264"/>
      <c r="K39" s="264"/>
      <c r="L39" s="264"/>
      <c r="M39" s="264"/>
      <c r="N39" s="264"/>
      <c r="O39" s="264"/>
      <c r="P39" s="264"/>
      <c r="Q39" s="264"/>
      <c r="R39" s="264"/>
      <c r="S39" s="264"/>
      <c r="T39" s="264"/>
      <c r="U39" s="264"/>
      <c r="V39" s="264"/>
      <c r="W39" s="264"/>
      <c r="X39" s="264"/>
      <c r="Y39" s="264"/>
      <c r="Z39" s="264"/>
      <c r="AA39" s="264"/>
      <c r="AB39" s="264"/>
      <c r="AC39" s="264"/>
      <c r="AD39" s="264"/>
      <c r="AE39" s="273"/>
      <c r="AF39" s="267"/>
      <c r="AG39" s="267"/>
      <c r="AH39" s="272"/>
      <c r="AI39" s="264"/>
      <c r="AJ39" s="264"/>
      <c r="AK39" s="264"/>
      <c r="AL39" s="264"/>
      <c r="AM39" s="264"/>
      <c r="AN39" s="264"/>
      <c r="AO39" s="264"/>
      <c r="AP39" s="264"/>
      <c r="AQ39" s="264"/>
      <c r="AR39" s="264"/>
      <c r="AS39" s="264"/>
      <c r="AT39" s="264"/>
      <c r="AU39" s="264"/>
      <c r="AV39" s="264"/>
      <c r="AW39" s="264"/>
      <c r="AX39" s="264"/>
      <c r="AY39" s="264"/>
      <c r="AZ39" s="264"/>
      <c r="BA39" s="264"/>
      <c r="BB39" s="264"/>
      <c r="BC39" s="264"/>
      <c r="BD39" s="264"/>
      <c r="BE39" s="264"/>
      <c r="BF39" s="264"/>
      <c r="BG39" s="406"/>
      <c r="BH39" s="406"/>
      <c r="BI39" s="406"/>
      <c r="BJ39" s="406"/>
      <c r="BK39" s="406"/>
      <c r="BL39" s="406"/>
      <c r="BM39" s="406"/>
      <c r="BN39" s="406"/>
      <c r="BR39" s="26"/>
      <c r="BS39" s="26"/>
      <c r="BT39" s="26"/>
      <c r="BU39" s="26"/>
      <c r="BV39" s="175"/>
      <c r="BW39" s="175"/>
      <c r="BX39" s="175"/>
    </row>
    <row r="40" spans="2:76" s="8" customFormat="1" ht="13">
      <c r="B40" s="441" t="s">
        <v>227</v>
      </c>
      <c r="C40" s="276">
        <v>737930</v>
      </c>
      <c r="D40" s="276">
        <v>1152305.9999999995</v>
      </c>
      <c r="E40" s="276">
        <v>955249</v>
      </c>
      <c r="F40" s="276">
        <v>907678</v>
      </c>
      <c r="G40" s="276">
        <v>1473586.0000000005</v>
      </c>
      <c r="H40" s="276">
        <v>1417054.9999999995</v>
      </c>
      <c r="I40" s="276">
        <v>1853874</v>
      </c>
      <c r="J40" s="276">
        <v>1591724.0000000005</v>
      </c>
      <c r="K40" s="276">
        <v>1667831</v>
      </c>
      <c r="L40" s="276">
        <v>1428589</v>
      </c>
      <c r="M40" s="276">
        <v>-529629.99999999953</v>
      </c>
      <c r="N40" s="276">
        <v>1335591</v>
      </c>
      <c r="O40" s="276">
        <v>1675696.068</v>
      </c>
      <c r="P40" s="276">
        <v>-554925.06800000044</v>
      </c>
      <c r="Q40" s="276">
        <v>880233</v>
      </c>
      <c r="R40" s="276">
        <v>800705</v>
      </c>
      <c r="S40" s="276">
        <v>1183027</v>
      </c>
      <c r="T40" s="276">
        <v>-612792</v>
      </c>
      <c r="U40" s="276">
        <v>704827</v>
      </c>
      <c r="V40" s="276">
        <v>387348.00000000012</v>
      </c>
      <c r="W40" s="276">
        <v>1536561</v>
      </c>
      <c r="X40" s="276">
        <v>1386484</v>
      </c>
      <c r="Y40" s="276">
        <v>-234115</v>
      </c>
      <c r="Z40" s="276">
        <v>-70623</v>
      </c>
      <c r="AA40" s="276">
        <v>-2792812</v>
      </c>
      <c r="AB40" s="276">
        <v>7435518</v>
      </c>
      <c r="AC40" s="276">
        <v>-5446587</v>
      </c>
      <c r="AD40" s="276">
        <v>992790</v>
      </c>
      <c r="AE40" s="277">
        <v>4832464.2285322258</v>
      </c>
      <c r="AF40" s="276">
        <v>5308024.1281197472</v>
      </c>
      <c r="AG40" s="276">
        <v>1965802.5809293117</v>
      </c>
      <c r="AH40" s="278">
        <v>1235931.0845254138</v>
      </c>
      <c r="AI40" s="276">
        <v>4078499</v>
      </c>
      <c r="AJ40" s="276">
        <v>1749568</v>
      </c>
      <c r="AK40" s="276">
        <v>4685530</v>
      </c>
      <c r="AL40" s="276">
        <v>2614814</v>
      </c>
      <c r="AM40" s="276">
        <v>4853296</v>
      </c>
      <c r="AN40" s="276">
        <v>74063</v>
      </c>
      <c r="AO40" s="276">
        <v>3816583.0000000009</v>
      </c>
      <c r="AP40" s="276">
        <v>6150052</v>
      </c>
      <c r="AQ40" s="276">
        <v>5351037</v>
      </c>
      <c r="AR40" s="276">
        <v>5914967.0000000009</v>
      </c>
      <c r="AS40" s="276">
        <v>2908663.0000000009</v>
      </c>
      <c r="AT40" s="276">
        <v>2595692</v>
      </c>
      <c r="AU40" s="276">
        <v>-6310398</v>
      </c>
      <c r="AV40" s="276">
        <v>80636</v>
      </c>
      <c r="AW40" s="276">
        <v>4709588</v>
      </c>
      <c r="AX40" s="276">
        <v>10441411</v>
      </c>
      <c r="AY40" s="276">
        <v>3933791</v>
      </c>
      <c r="AZ40" s="276">
        <v>9920552.9910075292</v>
      </c>
      <c r="BA40" s="276">
        <v>4417670.8431902938</v>
      </c>
      <c r="BB40" s="276">
        <v>5399549.9153980669</v>
      </c>
      <c r="BC40" s="276">
        <v>5997452.4498798531</v>
      </c>
      <c r="BD40" s="276">
        <v>5351478.2436404871</v>
      </c>
      <c r="BE40" s="276">
        <v>3836980.9465896334</v>
      </c>
      <c r="BF40" s="276">
        <v>2111885.9972507022</v>
      </c>
      <c r="BG40" s="409">
        <v>2135997.879779987</v>
      </c>
      <c r="BH40" s="409">
        <v>2226978.2124700751</v>
      </c>
      <c r="BI40" s="409">
        <v>3082531.2579999994</v>
      </c>
      <c r="BJ40" s="409">
        <v>2421229.1309999973</v>
      </c>
      <c r="BK40" s="409">
        <v>4052941.6910000057</v>
      </c>
      <c r="BL40" s="409">
        <v>4416137</v>
      </c>
      <c r="BM40" s="409">
        <v>4855260.9999999991</v>
      </c>
      <c r="BN40" s="409">
        <v>5787097</v>
      </c>
      <c r="BR40" s="26"/>
      <c r="BS40" s="26"/>
      <c r="BT40" s="26"/>
      <c r="BU40" s="26"/>
      <c r="BV40" s="175"/>
      <c r="BW40" s="175"/>
      <c r="BX40" s="175"/>
    </row>
    <row r="41" spans="2:76" s="8" customFormat="1" ht="13">
      <c r="B41" s="442"/>
      <c r="C41" s="264"/>
      <c r="D41" s="264"/>
      <c r="E41" s="264"/>
      <c r="F41" s="264"/>
      <c r="G41" s="264"/>
      <c r="H41" s="264"/>
      <c r="I41" s="264"/>
      <c r="J41" s="264"/>
      <c r="K41" s="264"/>
      <c r="L41" s="264"/>
      <c r="M41" s="264"/>
      <c r="N41" s="264"/>
      <c r="O41" s="264"/>
      <c r="P41" s="264"/>
      <c r="Q41" s="264"/>
      <c r="R41" s="264"/>
      <c r="S41" s="264"/>
      <c r="T41" s="264"/>
      <c r="U41" s="264"/>
      <c r="V41" s="264"/>
      <c r="W41" s="264"/>
      <c r="X41" s="264"/>
      <c r="Y41" s="264"/>
      <c r="Z41" s="264"/>
      <c r="AA41" s="264"/>
      <c r="AB41" s="264"/>
      <c r="AC41" s="264"/>
      <c r="AD41" s="264"/>
      <c r="AE41" s="273"/>
      <c r="AF41" s="267"/>
      <c r="AG41" s="267"/>
      <c r="AH41" s="272"/>
      <c r="AI41" s="264"/>
      <c r="AJ41" s="264"/>
      <c r="AK41" s="264"/>
      <c r="AL41" s="264"/>
      <c r="AM41" s="264"/>
      <c r="AN41" s="264"/>
      <c r="AO41" s="264"/>
      <c r="AP41" s="264"/>
      <c r="AQ41" s="264"/>
      <c r="AR41" s="264"/>
      <c r="AS41" s="264"/>
      <c r="AT41" s="264"/>
      <c r="AU41" s="264"/>
      <c r="AV41" s="264"/>
      <c r="AW41" s="264"/>
      <c r="AX41" s="264"/>
      <c r="AY41" s="264"/>
      <c r="AZ41" s="264"/>
      <c r="BA41" s="264"/>
      <c r="BB41" s="264"/>
      <c r="BC41" s="264"/>
      <c r="BD41" s="264"/>
      <c r="BE41" s="264"/>
      <c r="BF41" s="264"/>
      <c r="BG41" s="406"/>
      <c r="BH41" s="406"/>
      <c r="BI41" s="406"/>
      <c r="BJ41" s="406"/>
      <c r="BK41" s="406"/>
      <c r="BL41" s="406"/>
      <c r="BM41" s="406"/>
      <c r="BN41" s="406"/>
      <c r="BR41" s="26"/>
      <c r="BS41" s="26"/>
      <c r="BT41" s="26"/>
      <c r="BU41" s="426"/>
      <c r="BV41" s="175"/>
      <c r="BW41" s="175"/>
      <c r="BX41" s="175"/>
    </row>
    <row r="42" spans="2:76" s="8" customFormat="1" ht="13">
      <c r="B42" s="439" t="s">
        <v>228</v>
      </c>
      <c r="C42" s="267">
        <v>-103459</v>
      </c>
      <c r="D42" s="267">
        <v>-329636</v>
      </c>
      <c r="E42" s="267">
        <v>-347946</v>
      </c>
      <c r="F42" s="267">
        <v>-258345</v>
      </c>
      <c r="G42" s="267">
        <v>-203050</v>
      </c>
      <c r="H42" s="267">
        <v>-120748</v>
      </c>
      <c r="I42" s="267">
        <v>-525014</v>
      </c>
      <c r="J42" s="267">
        <v>-404669</v>
      </c>
      <c r="K42" s="267">
        <v>-323826</v>
      </c>
      <c r="L42" s="267">
        <v>-293114</v>
      </c>
      <c r="M42" s="267">
        <v>1722693</v>
      </c>
      <c r="N42" s="267">
        <v>-113098</v>
      </c>
      <c r="O42" s="267">
        <v>-414956</v>
      </c>
      <c r="P42" s="267">
        <v>1345236</v>
      </c>
      <c r="Q42" s="267">
        <v>-30442</v>
      </c>
      <c r="R42" s="267">
        <v>130771</v>
      </c>
      <c r="S42" s="267">
        <v>-284933</v>
      </c>
      <c r="T42" s="267">
        <v>1436338</v>
      </c>
      <c r="U42" s="267">
        <v>67256</v>
      </c>
      <c r="V42" s="267">
        <v>432182</v>
      </c>
      <c r="W42" s="267">
        <v>-687384</v>
      </c>
      <c r="X42" s="267">
        <v>-553521</v>
      </c>
      <c r="Y42" s="267">
        <v>1076629</v>
      </c>
      <c r="Z42" s="267">
        <v>896953</v>
      </c>
      <c r="AA42" s="267">
        <v>3799824</v>
      </c>
      <c r="AB42" s="267">
        <v>-3276560</v>
      </c>
      <c r="AC42" s="267">
        <v>7056057</v>
      </c>
      <c r="AD42" s="267">
        <v>681742.99999999988</v>
      </c>
      <c r="AE42" s="273">
        <v>-3302689.3510543439</v>
      </c>
      <c r="AF42" s="267">
        <v>-3610186.9402577742</v>
      </c>
      <c r="AG42" s="267">
        <v>-112768.42377132399</v>
      </c>
      <c r="AH42" s="274">
        <v>542091.13280036091</v>
      </c>
      <c r="AI42" s="267">
        <v>-1845271</v>
      </c>
      <c r="AJ42" s="267">
        <v>576397</v>
      </c>
      <c r="AK42" s="267">
        <v>-2343079</v>
      </c>
      <c r="AL42" s="267">
        <v>333662</v>
      </c>
      <c r="AM42" s="267">
        <v>-1484923</v>
      </c>
      <c r="AN42" s="267">
        <v>3421001</v>
      </c>
      <c r="AO42" s="267">
        <v>-240109</v>
      </c>
      <c r="AP42" s="267">
        <v>-2431120</v>
      </c>
      <c r="AQ42" s="267">
        <v>-1376082</v>
      </c>
      <c r="AR42" s="267">
        <v>-1960310</v>
      </c>
      <c r="AS42" s="267">
        <v>1258960</v>
      </c>
      <c r="AT42" s="267">
        <v>1615359</v>
      </c>
      <c r="AU42" s="267">
        <v>10606419</v>
      </c>
      <c r="AV42" s="267">
        <v>2459453</v>
      </c>
      <c r="AW42" s="267">
        <v>-412625</v>
      </c>
      <c r="AX42" s="267">
        <v>-6113780</v>
      </c>
      <c r="AY42" s="267">
        <v>-620383</v>
      </c>
      <c r="AZ42" s="267">
        <v>-5306496.4870999996</v>
      </c>
      <c r="BA42" s="267">
        <v>374854.76518000057</v>
      </c>
      <c r="BB42" s="267">
        <v>-951199.54514000122</v>
      </c>
      <c r="BC42" s="267">
        <v>-1539411.1143099996</v>
      </c>
      <c r="BD42" s="267">
        <v>-749059.97241000051</v>
      </c>
      <c r="BE42" s="267">
        <v>-226682.32767999987</v>
      </c>
      <c r="BF42" s="267">
        <v>188915.99862000044</v>
      </c>
      <c r="BG42" s="410">
        <v>512820.0064700006</v>
      </c>
      <c r="BH42" s="410">
        <v>400576.95690999785</v>
      </c>
      <c r="BI42" s="410">
        <v>101819.60400000005</v>
      </c>
      <c r="BJ42" s="410">
        <v>333839.61799999978</v>
      </c>
      <c r="BK42" s="410">
        <v>-484265.36899999995</v>
      </c>
      <c r="BL42" s="651">
        <v>-529636</v>
      </c>
      <c r="BM42" s="651">
        <v>-629830</v>
      </c>
      <c r="BN42" s="651">
        <v>-1176872</v>
      </c>
      <c r="BS42" s="175"/>
      <c r="BT42" s="175"/>
      <c r="BU42" s="175"/>
      <c r="BV42" s="175"/>
      <c r="BW42" s="175"/>
      <c r="BX42" s="175"/>
    </row>
    <row r="43" spans="2:76" s="8" customFormat="1" ht="12.5">
      <c r="B43" s="443" t="s">
        <v>229</v>
      </c>
      <c r="C43" s="265">
        <v>-491684</v>
      </c>
      <c r="D43" s="265">
        <v>-527678</v>
      </c>
      <c r="E43" s="265">
        <v>-901170</v>
      </c>
      <c r="F43" s="265">
        <v>-234007</v>
      </c>
      <c r="G43" s="265">
        <v>-265219</v>
      </c>
      <c r="H43" s="265">
        <v>-216762</v>
      </c>
      <c r="I43" s="265">
        <v>-227676</v>
      </c>
      <c r="J43" s="265">
        <v>-232964</v>
      </c>
      <c r="K43" s="265">
        <v>-166084</v>
      </c>
      <c r="L43" s="265">
        <v>-577002</v>
      </c>
      <c r="M43" s="265">
        <v>232452</v>
      </c>
      <c r="N43" s="265">
        <v>83491</v>
      </c>
      <c r="O43" s="265">
        <v>-307155</v>
      </c>
      <c r="P43" s="265">
        <v>-97229</v>
      </c>
      <c r="Q43" s="265">
        <v>21964</v>
      </c>
      <c r="R43" s="265">
        <v>111181</v>
      </c>
      <c r="S43" s="265">
        <v>-375742</v>
      </c>
      <c r="T43" s="265">
        <v>201350</v>
      </c>
      <c r="U43" s="265">
        <v>-58829</v>
      </c>
      <c r="V43" s="265">
        <v>109935</v>
      </c>
      <c r="W43" s="265">
        <v>-120042</v>
      </c>
      <c r="X43" s="265">
        <v>-623169</v>
      </c>
      <c r="Y43" s="265">
        <v>-100151</v>
      </c>
      <c r="Z43" s="265">
        <v>218306</v>
      </c>
      <c r="AA43" s="265">
        <v>-205999</v>
      </c>
      <c r="AB43" s="265">
        <v>-125982</v>
      </c>
      <c r="AC43" s="265">
        <v>-101711</v>
      </c>
      <c r="AD43" s="265">
        <v>-275944</v>
      </c>
      <c r="AE43" s="270">
        <v>-564035.35105434398</v>
      </c>
      <c r="AF43" s="271">
        <v>-552897.94025777408</v>
      </c>
      <c r="AG43" s="271">
        <v>-443947.42377132399</v>
      </c>
      <c r="AH43" s="272">
        <v>978969.13280036091</v>
      </c>
      <c r="AI43" s="265">
        <v>-876321</v>
      </c>
      <c r="AJ43" s="265">
        <v>-289861</v>
      </c>
      <c r="AK43" s="265">
        <v>-778733</v>
      </c>
      <c r="AL43" s="265">
        <v>416747</v>
      </c>
      <c r="AM43" s="265">
        <v>-519667.00000000006</v>
      </c>
      <c r="AN43" s="265">
        <v>145735</v>
      </c>
      <c r="AO43" s="265">
        <v>-309146</v>
      </c>
      <c r="AP43" s="265">
        <v>-575366</v>
      </c>
      <c r="AQ43" s="265">
        <v>-385287</v>
      </c>
      <c r="AR43" s="265">
        <v>-1730238</v>
      </c>
      <c r="AS43" s="265">
        <v>730101</v>
      </c>
      <c r="AT43" s="265">
        <v>-1011156</v>
      </c>
      <c r="AU43" s="265">
        <v>-548650</v>
      </c>
      <c r="AV43" s="265">
        <v>-577834</v>
      </c>
      <c r="AW43" s="265">
        <v>-16567</v>
      </c>
      <c r="AX43" s="265">
        <v>-376255</v>
      </c>
      <c r="AY43" s="265">
        <v>-576630</v>
      </c>
      <c r="AZ43" s="265">
        <v>-2922995</v>
      </c>
      <c r="BA43" s="265">
        <v>1219830.1000000001</v>
      </c>
      <c r="BB43" s="265">
        <v>-348315.60000000009</v>
      </c>
      <c r="BC43" s="265">
        <v>-587475.9</v>
      </c>
      <c r="BD43" s="265">
        <v>-885409.50000000012</v>
      </c>
      <c r="BE43" s="265">
        <v>-230179.70000000007</v>
      </c>
      <c r="BF43" s="265">
        <v>-406739.19999999972</v>
      </c>
      <c r="BG43" s="407">
        <v>-1073579.1000000001</v>
      </c>
      <c r="BH43" s="407">
        <v>-330041.29999999981</v>
      </c>
      <c r="BI43" s="407">
        <v>-643763.924</v>
      </c>
      <c r="BJ43" s="407">
        <v>-762625.68400000001</v>
      </c>
      <c r="BK43" s="407">
        <v>-937967.98899999994</v>
      </c>
      <c r="BL43" s="652">
        <v>-951163</v>
      </c>
      <c r="BM43" s="652">
        <v>-139600</v>
      </c>
      <c r="BN43" s="652">
        <v>-345787</v>
      </c>
      <c r="BS43" s="175"/>
      <c r="BT43" s="175"/>
      <c r="BU43" s="175"/>
      <c r="BV43" s="175"/>
      <c r="BW43" s="175"/>
      <c r="BX43" s="175"/>
    </row>
    <row r="44" spans="2:76" s="8" customFormat="1" ht="12.5">
      <c r="B44" s="398" t="s">
        <v>230</v>
      </c>
      <c r="C44" s="265">
        <v>-168484</v>
      </c>
      <c r="D44" s="265">
        <v>-250082</v>
      </c>
      <c r="E44" s="265">
        <v>-605095</v>
      </c>
      <c r="F44" s="265">
        <v>-24243</v>
      </c>
      <c r="G44" s="265">
        <v>-113931</v>
      </c>
      <c r="H44" s="265">
        <v>-110213</v>
      </c>
      <c r="I44" s="265">
        <v>-205466</v>
      </c>
      <c r="J44" s="265">
        <v>-199337</v>
      </c>
      <c r="K44" s="265">
        <v>-114123</v>
      </c>
      <c r="L44" s="265">
        <v>-397415</v>
      </c>
      <c r="M44" s="265">
        <v>194620</v>
      </c>
      <c r="N44" s="265">
        <v>-7852</v>
      </c>
      <c r="O44" s="265">
        <v>-198488</v>
      </c>
      <c r="P44" s="265">
        <v>-89104</v>
      </c>
      <c r="Q44" s="265">
        <v>-17930</v>
      </c>
      <c r="R44" s="265">
        <v>26422</v>
      </c>
      <c r="S44" s="265">
        <v>-240825</v>
      </c>
      <c r="T44" s="265">
        <v>94174</v>
      </c>
      <c r="U44" s="265">
        <v>-83266</v>
      </c>
      <c r="V44" s="265">
        <v>-97147</v>
      </c>
      <c r="W44" s="265">
        <v>-70583</v>
      </c>
      <c r="X44" s="265">
        <v>-380654</v>
      </c>
      <c r="Y44" s="265">
        <v>-84094</v>
      </c>
      <c r="Z44" s="265">
        <v>146376</v>
      </c>
      <c r="AA44" s="265">
        <v>-105079</v>
      </c>
      <c r="AB44" s="265">
        <v>-81877</v>
      </c>
      <c r="AC44" s="265">
        <v>-172646</v>
      </c>
      <c r="AD44" s="265">
        <v>-76615</v>
      </c>
      <c r="AE44" s="270">
        <v>-550641</v>
      </c>
      <c r="AF44" s="271">
        <v>-471816</v>
      </c>
      <c r="AG44" s="271">
        <v>-386757</v>
      </c>
      <c r="AH44" s="272">
        <v>767545</v>
      </c>
      <c r="AI44" s="265">
        <v>-696915</v>
      </c>
      <c r="AJ44" s="265">
        <v>-184382</v>
      </c>
      <c r="AK44" s="265">
        <v>-520553</v>
      </c>
      <c r="AL44" s="265">
        <v>442680</v>
      </c>
      <c r="AM44" s="265">
        <v>-375557</v>
      </c>
      <c r="AN44" s="265">
        <v>142514</v>
      </c>
      <c r="AO44" s="265">
        <v>-215730</v>
      </c>
      <c r="AP44" s="265">
        <v>-369436</v>
      </c>
      <c r="AQ44" s="265">
        <v>-187905</v>
      </c>
      <c r="AR44" s="265">
        <v>-963445</v>
      </c>
      <c r="AS44" s="265">
        <v>506318</v>
      </c>
      <c r="AT44" s="265">
        <v>-690933</v>
      </c>
      <c r="AU44" s="265">
        <v>-323978</v>
      </c>
      <c r="AV44" s="265">
        <v>-420242</v>
      </c>
      <c r="AW44" s="265">
        <v>81910</v>
      </c>
      <c r="AX44" s="265">
        <v>-173016</v>
      </c>
      <c r="AY44" s="265">
        <v>-282010</v>
      </c>
      <c r="AZ44" s="265">
        <v>-2344195.1</v>
      </c>
      <c r="BA44" s="265">
        <v>1052763.8</v>
      </c>
      <c r="BB44" s="265">
        <v>-452184.69999999995</v>
      </c>
      <c r="BC44" s="265">
        <v>-289799.3</v>
      </c>
      <c r="BD44" s="265">
        <v>-575484.39999999991</v>
      </c>
      <c r="BE44" s="265">
        <v>-74741.600000000093</v>
      </c>
      <c r="BF44" s="265">
        <v>-219018.80000000005</v>
      </c>
      <c r="BG44" s="407">
        <v>-667767.30000000005</v>
      </c>
      <c r="BH44" s="407">
        <v>43907.100000000093</v>
      </c>
      <c r="BI44" s="407">
        <v>-352621.658</v>
      </c>
      <c r="BJ44" s="407">
        <v>-409073.90500000003</v>
      </c>
      <c r="BK44" s="407">
        <v>-526458.05200000003</v>
      </c>
      <c r="BL44" s="652">
        <v>-622915</v>
      </c>
      <c r="BM44" s="652">
        <v>125488</v>
      </c>
      <c r="BN44" s="652">
        <v>-135648</v>
      </c>
    </row>
    <row r="45" spans="2:76" s="8" customFormat="1" ht="12.5">
      <c r="B45" s="398" t="s">
        <v>231</v>
      </c>
      <c r="C45" s="265">
        <v>556709</v>
      </c>
      <c r="D45" s="265">
        <v>448124</v>
      </c>
      <c r="E45" s="265">
        <v>1158319</v>
      </c>
      <c r="F45" s="265">
        <v>-95</v>
      </c>
      <c r="G45" s="265">
        <v>176100</v>
      </c>
      <c r="H45" s="265">
        <v>206227</v>
      </c>
      <c r="I45" s="265">
        <v>-91872</v>
      </c>
      <c r="J45" s="265">
        <v>27632</v>
      </c>
      <c r="K45" s="265">
        <v>-43619</v>
      </c>
      <c r="L45" s="265">
        <v>681303</v>
      </c>
      <c r="M45" s="265">
        <v>1295621</v>
      </c>
      <c r="N45" s="265">
        <v>-188737</v>
      </c>
      <c r="O45" s="265">
        <v>90687</v>
      </c>
      <c r="P45" s="265">
        <v>1531569</v>
      </c>
      <c r="Q45" s="265">
        <v>-34476</v>
      </c>
      <c r="R45" s="265">
        <v>-6832</v>
      </c>
      <c r="S45" s="265">
        <v>331634</v>
      </c>
      <c r="T45" s="265">
        <v>1140814</v>
      </c>
      <c r="U45" s="265">
        <v>209351</v>
      </c>
      <c r="V45" s="265">
        <v>419394</v>
      </c>
      <c r="W45" s="265">
        <v>-496759</v>
      </c>
      <c r="X45" s="265">
        <v>450302</v>
      </c>
      <c r="Y45" s="265">
        <v>1260874</v>
      </c>
      <c r="Z45" s="265">
        <v>532271</v>
      </c>
      <c r="AA45" s="265">
        <v>4110902</v>
      </c>
      <c r="AB45" s="265">
        <v>-3068701</v>
      </c>
      <c r="AC45" s="265">
        <v>7330414</v>
      </c>
      <c r="AD45" s="265">
        <v>1034301.9999999999</v>
      </c>
      <c r="AE45" s="270">
        <v>-2188013</v>
      </c>
      <c r="AF45" s="271">
        <v>-2585473</v>
      </c>
      <c r="AG45" s="271">
        <v>717936</v>
      </c>
      <c r="AH45" s="272">
        <v>-1204423</v>
      </c>
      <c r="AI45" s="265">
        <v>-272035</v>
      </c>
      <c r="AJ45" s="265">
        <v>1050640</v>
      </c>
      <c r="AK45" s="265">
        <v>-1043792.9999999999</v>
      </c>
      <c r="AL45" s="265">
        <v>-525765</v>
      </c>
      <c r="AM45" s="265">
        <v>-589699</v>
      </c>
      <c r="AN45" s="265">
        <v>3132752</v>
      </c>
      <c r="AO45" s="265">
        <v>284767</v>
      </c>
      <c r="AP45" s="265">
        <v>-1486318</v>
      </c>
      <c r="AQ45" s="265">
        <v>-802890</v>
      </c>
      <c r="AR45" s="265">
        <v>733373</v>
      </c>
      <c r="AS45" s="265">
        <v>22541</v>
      </c>
      <c r="AT45" s="265">
        <v>3317448</v>
      </c>
      <c r="AU45" s="265">
        <v>11479047</v>
      </c>
      <c r="AV45" s="265">
        <v>3457529</v>
      </c>
      <c r="AW45" s="265">
        <v>-477968</v>
      </c>
      <c r="AX45" s="265">
        <v>-5564509</v>
      </c>
      <c r="AY45" s="265">
        <v>238257</v>
      </c>
      <c r="AZ45" s="265">
        <v>-39306.387100000051</v>
      </c>
      <c r="BA45" s="265">
        <v>-1897739.1348199998</v>
      </c>
      <c r="BB45" s="265">
        <v>-150699.24514000118</v>
      </c>
      <c r="BC45" s="265">
        <v>-662135.91430999956</v>
      </c>
      <c r="BD45" s="265">
        <v>711833.9275899994</v>
      </c>
      <c r="BE45" s="265">
        <v>78238.972320000292</v>
      </c>
      <c r="BF45" s="265">
        <v>814673.9986200002</v>
      </c>
      <c r="BG45" s="407">
        <v>2254166.4064700007</v>
      </c>
      <c r="BH45" s="407">
        <v>686711.15690999757</v>
      </c>
      <c r="BI45" s="407">
        <v>1098205.186</v>
      </c>
      <c r="BJ45" s="407">
        <v>1505539.2069999999</v>
      </c>
      <c r="BK45" s="407">
        <v>980160.67200000002</v>
      </c>
      <c r="BL45" s="652">
        <v>1044442</v>
      </c>
      <c r="BM45" s="652">
        <v>-615718</v>
      </c>
      <c r="BN45" s="652">
        <v>-695437</v>
      </c>
    </row>
    <row r="46" spans="2:76" s="8" customFormat="1" ht="12.5">
      <c r="B46" s="398"/>
      <c r="C46" s="265"/>
      <c r="D46" s="265"/>
      <c r="E46" s="265"/>
      <c r="F46" s="265"/>
      <c r="G46" s="265"/>
      <c r="H46" s="265"/>
      <c r="I46" s="265"/>
      <c r="J46" s="265"/>
      <c r="K46" s="265"/>
      <c r="L46" s="265"/>
      <c r="M46" s="265"/>
      <c r="N46" s="265"/>
      <c r="O46" s="265"/>
      <c r="P46" s="265"/>
      <c r="Q46" s="265"/>
      <c r="R46" s="265"/>
      <c r="S46" s="265"/>
      <c r="T46" s="265"/>
      <c r="U46" s="265"/>
      <c r="V46" s="265"/>
      <c r="W46" s="265"/>
      <c r="X46" s="265"/>
      <c r="Y46" s="265"/>
      <c r="Z46" s="265"/>
      <c r="AA46" s="265"/>
      <c r="AB46" s="265"/>
      <c r="AC46" s="265"/>
      <c r="AD46" s="265"/>
      <c r="AE46" s="270"/>
      <c r="AF46" s="271"/>
      <c r="AG46" s="271"/>
      <c r="AH46" s="272"/>
      <c r="AI46" s="265"/>
      <c r="AJ46" s="265"/>
      <c r="AK46" s="265"/>
      <c r="AL46" s="265"/>
      <c r="AM46" s="265"/>
      <c r="AN46" s="265"/>
      <c r="AO46" s="265"/>
      <c r="AP46" s="265"/>
      <c r="AQ46" s="265"/>
      <c r="AR46" s="265"/>
      <c r="AS46" s="265"/>
      <c r="AT46" s="265"/>
      <c r="AU46" s="265"/>
      <c r="AV46" s="265"/>
      <c r="AW46" s="265"/>
      <c r="AX46" s="265"/>
      <c r="AY46" s="265"/>
      <c r="AZ46" s="265"/>
      <c r="BA46" s="265"/>
      <c r="BB46" s="265"/>
      <c r="BC46" s="265"/>
      <c r="BD46" s="265"/>
      <c r="BE46" s="265"/>
      <c r="BF46" s="265"/>
      <c r="BG46" s="407"/>
      <c r="BH46" s="407"/>
      <c r="BI46" s="407"/>
      <c r="BJ46" s="407"/>
      <c r="BK46" s="407"/>
      <c r="BL46" s="407"/>
      <c r="BM46" s="407"/>
      <c r="BN46" s="407"/>
    </row>
    <row r="47" spans="2:76" s="8" customFormat="1" ht="13">
      <c r="B47" s="439" t="s">
        <v>232</v>
      </c>
      <c r="C47" s="264">
        <v>-204742</v>
      </c>
      <c r="D47" s="264">
        <v>-220024</v>
      </c>
      <c r="E47" s="264">
        <v>-180862</v>
      </c>
      <c r="F47" s="264">
        <v>-248770</v>
      </c>
      <c r="G47" s="264">
        <v>-241719</v>
      </c>
      <c r="H47" s="264">
        <v>-278275</v>
      </c>
      <c r="I47" s="264">
        <v>-297194</v>
      </c>
      <c r="J47" s="264">
        <v>-333063</v>
      </c>
      <c r="K47" s="264">
        <v>-312841</v>
      </c>
      <c r="L47" s="264">
        <v>-307940</v>
      </c>
      <c r="M47" s="264">
        <v>-311553</v>
      </c>
      <c r="N47" s="264">
        <v>-324809</v>
      </c>
      <c r="O47" s="264">
        <v>-364935</v>
      </c>
      <c r="P47" s="264">
        <v>-208578</v>
      </c>
      <c r="Q47" s="264">
        <v>-213956</v>
      </c>
      <c r="R47" s="264">
        <v>-193023</v>
      </c>
      <c r="S47" s="264">
        <v>-245480</v>
      </c>
      <c r="T47" s="264">
        <v>-228384</v>
      </c>
      <c r="U47" s="264">
        <v>-227158</v>
      </c>
      <c r="V47" s="264">
        <v>-257372</v>
      </c>
      <c r="W47" s="264">
        <v>-277667</v>
      </c>
      <c r="X47" s="264">
        <v>-275143</v>
      </c>
      <c r="Y47" s="264">
        <v>-256156.99999999997</v>
      </c>
      <c r="Z47" s="264">
        <v>-182226</v>
      </c>
      <c r="AA47" s="264">
        <v>-263738</v>
      </c>
      <c r="AB47" s="264">
        <v>-268796</v>
      </c>
      <c r="AC47" s="264">
        <v>-260647</v>
      </c>
      <c r="AD47" s="264">
        <v>-467187</v>
      </c>
      <c r="AE47" s="273">
        <v>-318360</v>
      </c>
      <c r="AF47" s="267">
        <v>-295750</v>
      </c>
      <c r="AG47" s="267">
        <v>-332913</v>
      </c>
      <c r="AH47" s="274">
        <v>-261798</v>
      </c>
      <c r="AI47" s="264">
        <v>-319190</v>
      </c>
      <c r="AJ47" s="264">
        <v>-345738</v>
      </c>
      <c r="AK47" s="264">
        <v>-437843</v>
      </c>
      <c r="AL47" s="264">
        <v>-357238</v>
      </c>
      <c r="AM47" s="264">
        <v>-466304</v>
      </c>
      <c r="AN47" s="264">
        <v>-433837</v>
      </c>
      <c r="AO47" s="264">
        <v>-452175</v>
      </c>
      <c r="AP47" s="264">
        <v>-259711</v>
      </c>
      <c r="AQ47" s="264">
        <v>-468440</v>
      </c>
      <c r="AR47" s="264">
        <v>-456822</v>
      </c>
      <c r="AS47" s="264">
        <v>-469896</v>
      </c>
      <c r="AT47" s="264">
        <v>-339712</v>
      </c>
      <c r="AU47" s="264">
        <v>-479097</v>
      </c>
      <c r="AV47" s="264">
        <v>-484411</v>
      </c>
      <c r="AW47" s="264">
        <v>-457730</v>
      </c>
      <c r="AX47" s="264">
        <v>-436699</v>
      </c>
      <c r="AY47" s="264">
        <v>-471886</v>
      </c>
      <c r="AZ47" s="264">
        <v>-468580.61540000013</v>
      </c>
      <c r="BA47" s="264">
        <v>-501170.61918000027</v>
      </c>
      <c r="BB47" s="264">
        <v>-618035.9743699996</v>
      </c>
      <c r="BC47" s="264">
        <v>-475628.70308000001</v>
      </c>
      <c r="BD47" s="264">
        <v>-563425.99432999978</v>
      </c>
      <c r="BE47" s="264">
        <v>-566204.40284</v>
      </c>
      <c r="BF47" s="264">
        <v>-616756.32586000033</v>
      </c>
      <c r="BG47" s="406">
        <v>-558882.94900999963</v>
      </c>
      <c r="BH47" s="406">
        <v>-455275.89341000025</v>
      </c>
      <c r="BI47" s="406">
        <v>-517035.79399999999</v>
      </c>
      <c r="BJ47" s="406">
        <v>-567445.53700000001</v>
      </c>
      <c r="BK47" s="406">
        <v>-598778.03799999994</v>
      </c>
      <c r="BL47" s="651">
        <v>-594148</v>
      </c>
      <c r="BM47" s="651">
        <v>-638873</v>
      </c>
      <c r="BN47" s="651">
        <v>-791433</v>
      </c>
    </row>
    <row r="48" spans="2:76" s="8" customFormat="1" ht="13">
      <c r="B48" s="66"/>
      <c r="C48" s="264"/>
      <c r="D48" s="264"/>
      <c r="E48" s="264"/>
      <c r="F48" s="264"/>
      <c r="G48" s="264"/>
      <c r="H48" s="264"/>
      <c r="I48" s="264"/>
      <c r="J48" s="264"/>
      <c r="K48" s="264"/>
      <c r="L48" s="264"/>
      <c r="M48" s="264"/>
      <c r="N48" s="264"/>
      <c r="O48" s="264"/>
      <c r="P48" s="264"/>
      <c r="Q48" s="264"/>
      <c r="R48" s="264"/>
      <c r="S48" s="264"/>
      <c r="T48" s="264"/>
      <c r="U48" s="264"/>
      <c r="V48" s="264"/>
      <c r="W48" s="264"/>
      <c r="X48" s="264"/>
      <c r="Y48" s="264"/>
      <c r="Z48" s="264"/>
      <c r="AA48" s="264"/>
      <c r="AB48" s="264"/>
      <c r="AC48" s="264"/>
      <c r="AD48" s="264"/>
      <c r="AE48" s="273"/>
      <c r="AF48" s="267"/>
      <c r="AG48" s="267"/>
      <c r="AH48" s="272"/>
      <c r="AI48" s="264"/>
      <c r="AJ48" s="264"/>
      <c r="AK48" s="264"/>
      <c r="AL48" s="264"/>
      <c r="AM48" s="264"/>
      <c r="AN48" s="264"/>
      <c r="AO48" s="264"/>
      <c r="AP48" s="264"/>
      <c r="AQ48" s="264"/>
      <c r="AR48" s="264"/>
      <c r="AS48" s="264"/>
      <c r="AT48" s="264"/>
      <c r="AU48" s="264"/>
      <c r="AV48" s="264"/>
      <c r="AW48" s="264"/>
      <c r="AX48" s="264"/>
      <c r="AY48" s="264"/>
      <c r="AZ48" s="264"/>
      <c r="BA48" s="264"/>
      <c r="BB48" s="264"/>
      <c r="BC48" s="264"/>
      <c r="BD48" s="264"/>
      <c r="BE48" s="264"/>
      <c r="BF48" s="264"/>
      <c r="BG48" s="406"/>
      <c r="BH48" s="406"/>
      <c r="BI48" s="406"/>
      <c r="BJ48" s="406"/>
      <c r="BK48" s="406"/>
      <c r="BL48" s="651"/>
      <c r="BM48" s="651"/>
      <c r="BN48" s="651"/>
    </row>
    <row r="49" spans="2:66" s="8" customFormat="1" ht="13">
      <c r="B49" s="439" t="s">
        <v>233</v>
      </c>
      <c r="C49" s="264">
        <v>-11210</v>
      </c>
      <c r="D49" s="264">
        <v>-15142</v>
      </c>
      <c r="E49" s="264">
        <v>-12678</v>
      </c>
      <c r="F49" s="264">
        <v>-14450</v>
      </c>
      <c r="G49" s="264">
        <v>-14185</v>
      </c>
      <c r="H49" s="264">
        <v>-16320</v>
      </c>
      <c r="I49" s="264">
        <v>-15539</v>
      </c>
      <c r="J49" s="264">
        <v>-23165</v>
      </c>
      <c r="K49" s="264">
        <v>-18203</v>
      </c>
      <c r="L49" s="264">
        <v>-16210.999999999998</v>
      </c>
      <c r="M49" s="264">
        <v>-15898</v>
      </c>
      <c r="N49" s="264">
        <v>-30378</v>
      </c>
      <c r="O49" s="264">
        <v>-30834</v>
      </c>
      <c r="P49" s="264">
        <v>-18206</v>
      </c>
      <c r="Q49" s="264">
        <v>-35853</v>
      </c>
      <c r="R49" s="264">
        <v>-41186</v>
      </c>
      <c r="S49" s="264">
        <v>-43295</v>
      </c>
      <c r="T49" s="264">
        <v>-94454</v>
      </c>
      <c r="U49" s="264">
        <v>-47567</v>
      </c>
      <c r="V49" s="264">
        <v>-62216</v>
      </c>
      <c r="W49" s="264">
        <v>-53111</v>
      </c>
      <c r="X49" s="264">
        <v>-30297</v>
      </c>
      <c r="Y49" s="264">
        <v>-49528</v>
      </c>
      <c r="Z49" s="264">
        <v>-65685</v>
      </c>
      <c r="AA49" s="264">
        <v>-59514</v>
      </c>
      <c r="AB49" s="264">
        <v>-9181.9188199999917</v>
      </c>
      <c r="AC49" s="264">
        <v>-82486.883490000007</v>
      </c>
      <c r="AD49" s="264">
        <v>-40225.789149999997</v>
      </c>
      <c r="AE49" s="273">
        <v>1325.1222317309889</v>
      </c>
      <c r="AF49" s="267">
        <v>-54719.187954118126</v>
      </c>
      <c r="AG49" s="267">
        <v>-84600.431729102449</v>
      </c>
      <c r="AH49" s="274">
        <v>21108.531994820729</v>
      </c>
      <c r="AI49" s="264">
        <v>-89583</v>
      </c>
      <c r="AJ49" s="264">
        <v>-100761</v>
      </c>
      <c r="AK49" s="264">
        <v>-109936</v>
      </c>
      <c r="AL49" s="264">
        <v>-93254</v>
      </c>
      <c r="AM49" s="264">
        <v>-82336</v>
      </c>
      <c r="AN49" s="264">
        <v>-89014</v>
      </c>
      <c r="AO49" s="264">
        <v>-85614</v>
      </c>
      <c r="AP49" s="264">
        <v>-123707</v>
      </c>
      <c r="AQ49" s="264">
        <v>-91098</v>
      </c>
      <c r="AR49" s="264">
        <v>-88080</v>
      </c>
      <c r="AS49" s="264">
        <v>-90023</v>
      </c>
      <c r="AT49" s="264">
        <v>-123228</v>
      </c>
      <c r="AU49" s="264">
        <v>-42921</v>
      </c>
      <c r="AV49" s="264">
        <v>-30119</v>
      </c>
      <c r="AW49" s="264">
        <v>-28084</v>
      </c>
      <c r="AX49" s="264">
        <v>-32262.999999999996</v>
      </c>
      <c r="AY49" s="264">
        <v>-25258</v>
      </c>
      <c r="AZ49" s="264">
        <v>-42660.261940000026</v>
      </c>
      <c r="BA49" s="264">
        <v>-19146.803259999957</v>
      </c>
      <c r="BB49" s="264">
        <v>-33884.175789999994</v>
      </c>
      <c r="BC49" s="264">
        <v>-36527.153429999991</v>
      </c>
      <c r="BD49" s="264">
        <v>-62188.634300000005</v>
      </c>
      <c r="BE49" s="264">
        <v>-5254.0018800000107</v>
      </c>
      <c r="BF49" s="264">
        <v>-75383.820489999969</v>
      </c>
      <c r="BG49" s="406">
        <v>-27098.847650000007</v>
      </c>
      <c r="BH49" s="406">
        <v>-24822.933609999996</v>
      </c>
      <c r="BI49" s="406">
        <v>-23119.113000000001</v>
      </c>
      <c r="BJ49" s="406">
        <v>-68452.904999999999</v>
      </c>
      <c r="BK49" s="406">
        <v>-33633.339999999997</v>
      </c>
      <c r="BL49" s="651">
        <v>-44912.5</v>
      </c>
      <c r="BM49" s="651">
        <v>-38930</v>
      </c>
      <c r="BN49" s="651">
        <v>-72735</v>
      </c>
    </row>
    <row r="50" spans="2:66" s="8" customFormat="1" ht="13">
      <c r="B50" s="398"/>
      <c r="C50" s="264"/>
      <c r="D50" s="264"/>
      <c r="E50" s="264"/>
      <c r="F50" s="264"/>
      <c r="G50" s="264"/>
      <c r="H50" s="264"/>
      <c r="I50" s="264"/>
      <c r="J50" s="264"/>
      <c r="K50" s="264"/>
      <c r="L50" s="264"/>
      <c r="M50" s="264"/>
      <c r="N50" s="264"/>
      <c r="O50" s="264"/>
      <c r="P50" s="264"/>
      <c r="Q50" s="264"/>
      <c r="R50" s="264"/>
      <c r="S50" s="264"/>
      <c r="T50" s="264"/>
      <c r="U50" s="264"/>
      <c r="V50" s="264"/>
      <c r="W50" s="264"/>
      <c r="X50" s="264"/>
      <c r="Y50" s="264"/>
      <c r="Z50" s="264"/>
      <c r="AA50" s="264"/>
      <c r="AB50" s="264"/>
      <c r="AC50" s="264"/>
      <c r="AD50" s="264"/>
      <c r="AE50" s="273"/>
      <c r="AF50" s="267"/>
      <c r="AG50" s="267"/>
      <c r="AH50" s="274"/>
      <c r="AI50" s="264"/>
      <c r="AJ50" s="264"/>
      <c r="AK50" s="264"/>
      <c r="AL50" s="264"/>
      <c r="AM50" s="264"/>
      <c r="AN50" s="264"/>
      <c r="AO50" s="264"/>
      <c r="AP50" s="264"/>
      <c r="AQ50" s="264"/>
      <c r="AR50" s="264"/>
      <c r="AS50" s="264"/>
      <c r="AT50" s="264"/>
      <c r="AU50" s="264"/>
      <c r="AV50" s="264"/>
      <c r="AW50" s="264"/>
      <c r="AX50" s="264"/>
      <c r="AY50" s="264"/>
      <c r="AZ50" s="264"/>
      <c r="BA50" s="264"/>
      <c r="BB50" s="264"/>
      <c r="BC50" s="264"/>
      <c r="BD50" s="264"/>
      <c r="BE50" s="264"/>
      <c r="BF50" s="264"/>
      <c r="BG50" s="406"/>
      <c r="BH50" s="406"/>
      <c r="BI50" s="406"/>
      <c r="BJ50" s="406"/>
      <c r="BK50" s="406"/>
      <c r="BL50" s="406"/>
      <c r="BM50" s="406"/>
      <c r="BN50" s="406"/>
    </row>
    <row r="51" spans="2:66" s="8" customFormat="1" ht="13">
      <c r="B51" s="440" t="s">
        <v>234</v>
      </c>
      <c r="C51" s="276">
        <v>418519</v>
      </c>
      <c r="D51" s="276">
        <v>587503.99999999953</v>
      </c>
      <c r="E51" s="276">
        <v>413763</v>
      </c>
      <c r="F51" s="276">
        <v>386113</v>
      </c>
      <c r="G51" s="276">
        <v>1014632.0000000005</v>
      </c>
      <c r="H51" s="276">
        <v>1001711.9999999995</v>
      </c>
      <c r="I51" s="276">
        <v>1016127</v>
      </c>
      <c r="J51" s="276">
        <v>830827.00000000047</v>
      </c>
      <c r="K51" s="276">
        <v>1012961</v>
      </c>
      <c r="L51" s="276">
        <v>811324</v>
      </c>
      <c r="M51" s="276">
        <v>865612.00000000047</v>
      </c>
      <c r="N51" s="276">
        <v>867306</v>
      </c>
      <c r="O51" s="276">
        <v>864971.06799999997</v>
      </c>
      <c r="P51" s="276">
        <v>563526.93199999956</v>
      </c>
      <c r="Q51" s="276">
        <v>599982</v>
      </c>
      <c r="R51" s="276">
        <v>697267</v>
      </c>
      <c r="S51" s="276">
        <v>609319</v>
      </c>
      <c r="T51" s="276">
        <v>500708</v>
      </c>
      <c r="U51" s="276">
        <v>497358</v>
      </c>
      <c r="V51" s="276">
        <v>499942.00000000012</v>
      </c>
      <c r="W51" s="276">
        <v>518399</v>
      </c>
      <c r="X51" s="276">
        <v>527523</v>
      </c>
      <c r="Y51" s="276">
        <v>536829</v>
      </c>
      <c r="Z51" s="276">
        <v>578419</v>
      </c>
      <c r="AA51" s="276">
        <v>683760</v>
      </c>
      <c r="AB51" s="276">
        <v>3880980.0811800002</v>
      </c>
      <c r="AC51" s="276">
        <v>1266336.1165100001</v>
      </c>
      <c r="AD51" s="276">
        <v>1167120.2108499999</v>
      </c>
      <c r="AE51" s="277">
        <v>1212739.9997096129</v>
      </c>
      <c r="AF51" s="276">
        <v>1347367.9999078549</v>
      </c>
      <c r="AG51" s="276">
        <v>1435520.7254288853</v>
      </c>
      <c r="AH51" s="278">
        <v>1537332.7493205955</v>
      </c>
      <c r="AI51" s="276">
        <v>1824455</v>
      </c>
      <c r="AJ51" s="276">
        <v>1879466</v>
      </c>
      <c r="AK51" s="276">
        <v>1794672</v>
      </c>
      <c r="AL51" s="276">
        <v>2497984</v>
      </c>
      <c r="AM51" s="276">
        <v>2819733</v>
      </c>
      <c r="AN51" s="276">
        <v>2972213</v>
      </c>
      <c r="AO51" s="276">
        <v>3038685.0000000009</v>
      </c>
      <c r="AP51" s="276">
        <v>3335514</v>
      </c>
      <c r="AQ51" s="276">
        <v>3415417</v>
      </c>
      <c r="AR51" s="276">
        <v>3409755.0000000009</v>
      </c>
      <c r="AS51" s="276">
        <v>3607704.0000000009</v>
      </c>
      <c r="AT51" s="276">
        <v>3748111</v>
      </c>
      <c r="AU51" s="276">
        <v>3774003</v>
      </c>
      <c r="AV51" s="276">
        <v>2025559</v>
      </c>
      <c r="AW51" s="276">
        <v>3811149</v>
      </c>
      <c r="AX51" s="276">
        <v>3858669</v>
      </c>
      <c r="AY51" s="276">
        <v>2816264</v>
      </c>
      <c r="AZ51" s="276">
        <v>4102815.6265675295</v>
      </c>
      <c r="BA51" s="276">
        <v>4272208.1859302949</v>
      </c>
      <c r="BB51" s="276">
        <v>3796430.2200980666</v>
      </c>
      <c r="BC51" s="276">
        <v>3945885.4790598531</v>
      </c>
      <c r="BD51" s="276">
        <v>3976803.6426004865</v>
      </c>
      <c r="BE51" s="276">
        <v>3038840.2141896337</v>
      </c>
      <c r="BF51" s="276">
        <v>1608661.8495207026</v>
      </c>
      <c r="BG51" s="452">
        <v>2062836.0895899879</v>
      </c>
      <c r="BH51" s="452">
        <v>2147456.3423600723</v>
      </c>
      <c r="BI51" s="452">
        <v>2644195.9550000001</v>
      </c>
      <c r="BJ51" s="452">
        <v>2119170.3069999972</v>
      </c>
      <c r="BK51" s="409">
        <v>2936264.9440000057</v>
      </c>
      <c r="BL51" s="409">
        <v>3247440.5</v>
      </c>
      <c r="BM51" s="409">
        <v>3547627.9999999991</v>
      </c>
      <c r="BN51" s="409">
        <v>3746057</v>
      </c>
    </row>
    <row r="52" spans="2:66" s="8" customFormat="1" ht="12.5">
      <c r="B52" s="66"/>
      <c r="AE52" s="21"/>
      <c r="AF52" s="21"/>
      <c r="AG52" s="21"/>
      <c r="AH52" s="21"/>
      <c r="BG52" s="50"/>
      <c r="BH52" s="50"/>
      <c r="BI52" s="50"/>
      <c r="BJ52" s="50"/>
      <c r="BK52" s="50"/>
      <c r="BL52" s="50"/>
      <c r="BM52" s="50"/>
      <c r="BN52" s="50"/>
    </row>
    <row r="53" spans="2:66" s="8" customFormat="1" ht="89.25" customHeight="1">
      <c r="B53" s="66"/>
      <c r="AE53" s="21"/>
      <c r="AF53" s="21"/>
      <c r="AG53" s="21"/>
      <c r="AH53" s="49"/>
    </row>
    <row r="54" spans="2:66">
      <c r="B54" s="66"/>
      <c r="C54" s="50"/>
      <c r="D54" s="50"/>
      <c r="E54" s="50"/>
      <c r="F54" s="50"/>
      <c r="G54" s="50"/>
      <c r="H54" s="50"/>
      <c r="I54" s="50"/>
      <c r="J54" s="50"/>
      <c r="K54" s="50"/>
      <c r="L54" s="50"/>
      <c r="M54" s="50"/>
      <c r="N54" s="50"/>
      <c r="O54" s="50"/>
      <c r="P54" s="50"/>
      <c r="Q54" s="50"/>
      <c r="R54" s="50"/>
      <c r="S54" s="50"/>
      <c r="T54" s="50"/>
      <c r="U54" s="50"/>
      <c r="V54" s="50"/>
      <c r="W54" s="50"/>
      <c r="X54" s="50"/>
      <c r="Y54" s="50"/>
      <c r="Z54" s="50"/>
      <c r="AA54" s="50"/>
      <c r="AB54" s="50"/>
      <c r="AC54" s="50"/>
      <c r="AD54" s="50"/>
      <c r="AE54" s="50"/>
      <c r="AF54" s="50"/>
      <c r="AG54" s="50"/>
      <c r="AH54" s="50"/>
      <c r="AI54" s="50"/>
      <c r="AJ54" s="50"/>
      <c r="AK54" s="50"/>
      <c r="AL54" s="50"/>
      <c r="AM54" s="50"/>
      <c r="AN54" s="50"/>
      <c r="AO54" s="50"/>
      <c r="AP54" s="50"/>
      <c r="AQ54" s="50"/>
      <c r="AR54" s="50"/>
      <c r="AS54" s="50"/>
      <c r="AT54" s="50"/>
      <c r="AU54" s="50"/>
      <c r="AV54" s="50"/>
      <c r="AW54" s="50"/>
      <c r="AX54" s="50"/>
      <c r="AY54" s="50"/>
      <c r="AZ54" s="50"/>
      <c r="BA54" s="50"/>
      <c r="BB54" s="50"/>
      <c r="BC54" s="50"/>
      <c r="BD54" s="50"/>
      <c r="BE54" s="50"/>
      <c r="BF54" s="50"/>
      <c r="BG54" s="50"/>
      <c r="BH54" s="50"/>
      <c r="BI54" s="50"/>
      <c r="BJ54" s="50"/>
      <c r="BK54" s="50"/>
      <c r="BL54" s="50"/>
      <c r="BM54" s="50"/>
      <c r="BN54" s="50"/>
    </row>
    <row r="55" spans="2:66">
      <c r="B55" s="66"/>
      <c r="C55" s="50"/>
      <c r="D55" s="50"/>
      <c r="E55" s="50"/>
      <c r="F55" s="50"/>
      <c r="G55" s="50"/>
      <c r="H55" s="50"/>
      <c r="I55" s="50"/>
      <c r="J55" s="50"/>
      <c r="K55" s="50"/>
      <c r="L55" s="50"/>
      <c r="M55" s="50"/>
      <c r="N55" s="50"/>
      <c r="O55" s="50"/>
      <c r="P55" s="50"/>
      <c r="Q55" s="50"/>
      <c r="R55" s="50"/>
      <c r="S55" s="50"/>
      <c r="T55" s="50"/>
      <c r="U55" s="50"/>
      <c r="V55" s="50"/>
      <c r="W55" s="50"/>
      <c r="X55" s="50"/>
      <c r="Y55" s="50"/>
      <c r="Z55" s="50"/>
      <c r="AA55" s="50"/>
      <c r="AB55" s="50"/>
      <c r="AC55" s="50"/>
      <c r="AD55" s="50"/>
      <c r="AE55" s="50"/>
      <c r="AF55" s="50"/>
      <c r="AG55" s="50"/>
      <c r="AH55" s="50"/>
      <c r="AI55" s="50"/>
      <c r="AJ55" s="50"/>
      <c r="AK55" s="50"/>
      <c r="AL55" s="50"/>
      <c r="AM55" s="50"/>
      <c r="AN55" s="50"/>
      <c r="AO55" s="50"/>
      <c r="AP55" s="50"/>
      <c r="AQ55" s="50"/>
      <c r="AR55" s="50"/>
      <c r="AS55" s="50"/>
      <c r="AT55" s="50"/>
      <c r="AU55" s="50"/>
      <c r="AV55" s="50"/>
      <c r="AW55" s="50"/>
      <c r="AX55" s="50"/>
      <c r="AY55" s="50"/>
      <c r="AZ55" s="50"/>
      <c r="BA55" s="50"/>
      <c r="BB55" s="50"/>
      <c r="BC55" s="50"/>
      <c r="BD55" s="50"/>
      <c r="BE55" s="50"/>
      <c r="BF55" s="50"/>
      <c r="BG55" s="50"/>
      <c r="BH55" s="50"/>
      <c r="BI55" s="50"/>
      <c r="BJ55" s="50"/>
      <c r="BK55" s="50"/>
      <c r="BL55" s="50"/>
      <c r="BM55" s="50"/>
      <c r="BN55" s="50"/>
    </row>
    <row r="56" spans="2:66">
      <c r="B56" s="66"/>
      <c r="C56" s="50"/>
      <c r="D56" s="50"/>
      <c r="E56" s="50"/>
      <c r="F56" s="50"/>
      <c r="G56" s="50"/>
      <c r="H56" s="50"/>
      <c r="I56" s="50"/>
      <c r="J56" s="50"/>
      <c r="K56" s="50"/>
      <c r="L56" s="50"/>
      <c r="M56" s="50"/>
      <c r="N56" s="50"/>
      <c r="O56" s="50"/>
      <c r="P56" s="50"/>
      <c r="Q56" s="50"/>
      <c r="R56" s="50"/>
      <c r="S56" s="50"/>
      <c r="T56" s="50"/>
      <c r="U56" s="50"/>
      <c r="V56" s="50"/>
      <c r="W56" s="50"/>
      <c r="X56" s="50"/>
      <c r="Y56" s="50"/>
      <c r="Z56" s="50"/>
      <c r="AA56" s="50"/>
      <c r="AB56" s="50"/>
      <c r="AC56" s="50"/>
      <c r="AD56" s="50"/>
      <c r="AE56" s="50"/>
      <c r="AF56" s="50"/>
      <c r="AG56" s="50"/>
      <c r="AH56" s="50"/>
      <c r="AI56" s="50"/>
      <c r="AJ56" s="50"/>
      <c r="AK56" s="50"/>
      <c r="AL56" s="50"/>
      <c r="AM56" s="50"/>
      <c r="AN56" s="50"/>
      <c r="AO56" s="50"/>
      <c r="AP56" s="50"/>
      <c r="AQ56" s="50"/>
      <c r="AR56" s="50"/>
      <c r="AS56" s="50"/>
      <c r="AT56" s="50"/>
      <c r="AU56" s="50"/>
      <c r="AV56" s="50"/>
      <c r="AW56" s="50"/>
      <c r="AX56" s="50"/>
      <c r="AY56" s="50"/>
      <c r="AZ56" s="50"/>
      <c r="BA56" s="50"/>
      <c r="BB56" s="50"/>
      <c r="BC56" s="50"/>
      <c r="BD56" s="50"/>
      <c r="BE56" s="50"/>
      <c r="BF56" s="50"/>
      <c r="BG56" s="50"/>
      <c r="BH56" s="50"/>
      <c r="BI56" s="50"/>
      <c r="BJ56" s="50"/>
      <c r="BK56" s="50"/>
      <c r="BL56" s="50"/>
      <c r="BM56" s="50"/>
      <c r="BN56" s="50"/>
    </row>
    <row r="57" spans="2:66">
      <c r="B57" s="66"/>
      <c r="C57" s="50"/>
      <c r="D57" s="50"/>
      <c r="E57" s="50"/>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c r="BJ57" s="50"/>
      <c r="BK57" s="50"/>
      <c r="BL57" s="50"/>
      <c r="BM57" s="50"/>
      <c r="BN57" s="50"/>
    </row>
    <row r="58" spans="2:66">
      <c r="B58" s="66"/>
      <c r="C58" s="50"/>
      <c r="D58" s="50"/>
      <c r="E58" s="50"/>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0"/>
      <c r="BL58" s="50"/>
      <c r="BM58" s="50"/>
      <c r="BN58" s="50"/>
    </row>
    <row r="59" spans="2:66">
      <c r="B59" s="66"/>
      <c r="C59" s="50"/>
      <c r="D59" s="50"/>
      <c r="E59" s="50"/>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row>
    <row r="60" spans="2:66">
      <c r="B60" s="66"/>
      <c r="C60" s="50"/>
      <c r="D60" s="50"/>
      <c r="E60" s="50"/>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c r="BJ60" s="50"/>
      <c r="BK60" s="50"/>
      <c r="BL60" s="50"/>
      <c r="BM60" s="50"/>
      <c r="BN60" s="50"/>
    </row>
    <row r="61" spans="2:66">
      <c r="B61" s="66"/>
      <c r="C61" s="50"/>
      <c r="D61" s="50"/>
      <c r="E61" s="50"/>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row>
    <row r="62" spans="2:66">
      <c r="B62" s="66"/>
      <c r="C62" s="50"/>
      <c r="D62" s="50"/>
      <c r="E62" s="50"/>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50"/>
      <c r="BM62" s="50"/>
      <c r="BN62" s="50"/>
    </row>
    <row r="63" spans="2:66">
      <c r="B63" s="66"/>
      <c r="C63" s="50"/>
      <c r="D63" s="50"/>
      <c r="E63" s="50"/>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c r="BI63" s="50"/>
      <c r="BJ63" s="50"/>
      <c r="BK63" s="50"/>
      <c r="BL63" s="50"/>
      <c r="BM63" s="50"/>
      <c r="BN63" s="50"/>
    </row>
    <row r="64" spans="2:66">
      <c r="B64" s="66"/>
      <c r="C64" s="50"/>
      <c r="D64" s="50"/>
      <c r="E64" s="50"/>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c r="BJ64" s="50"/>
      <c r="BK64" s="50"/>
      <c r="BL64" s="50"/>
      <c r="BM64" s="50"/>
      <c r="BN64" s="50"/>
    </row>
    <row r="65" spans="3:66">
      <c r="C65" s="50"/>
      <c r="D65" s="50"/>
      <c r="E65" s="50"/>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50"/>
      <c r="BN65" s="50"/>
    </row>
    <row r="66" spans="3:66">
      <c r="C66" s="50"/>
      <c r="D66" s="50"/>
      <c r="E66" s="50"/>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0"/>
      <c r="BL66" s="50"/>
      <c r="BM66" s="50"/>
      <c r="BN66" s="50"/>
    </row>
    <row r="67" spans="3:66">
      <c r="C67" s="50"/>
      <c r="D67" s="50"/>
      <c r="E67" s="50"/>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row>
    <row r="68" spans="3:66">
      <c r="C68" s="50"/>
      <c r="D68" s="50"/>
      <c r="E68" s="50"/>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row>
    <row r="69" spans="3:66">
      <c r="C69" s="50"/>
      <c r="D69" s="50"/>
      <c r="E69" s="50"/>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c r="BI69" s="50"/>
      <c r="BJ69" s="50"/>
      <c r="BK69" s="50"/>
      <c r="BL69" s="50"/>
      <c r="BM69" s="50"/>
      <c r="BN69" s="50"/>
    </row>
    <row r="70" spans="3:66">
      <c r="C70" s="50"/>
      <c r="D70" s="50"/>
      <c r="E70" s="50"/>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c r="BJ70" s="50"/>
      <c r="BK70" s="50"/>
      <c r="BL70" s="50"/>
      <c r="BM70" s="50"/>
      <c r="BN70" s="50"/>
    </row>
    <row r="71" spans="3:66">
      <c r="C71" s="50"/>
      <c r="D71" s="50"/>
      <c r="E71" s="50"/>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row>
    <row r="72" spans="3:66">
      <c r="C72" s="50"/>
      <c r="D72" s="50"/>
      <c r="E72" s="50"/>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row>
    <row r="73" spans="3:66">
      <c r="C73" s="50"/>
      <c r="D73" s="50"/>
      <c r="E73" s="50"/>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row>
    <row r="74" spans="3:66">
      <c r="C74" s="50"/>
      <c r="D74" s="50"/>
      <c r="E74" s="50"/>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row>
    <row r="75" spans="3:66">
      <c r="C75" s="50"/>
      <c r="D75" s="50"/>
      <c r="E75" s="50"/>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row>
    <row r="76" spans="3:66">
      <c r="C76" s="50"/>
      <c r="D76" s="50"/>
      <c r="E76" s="50"/>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row>
    <row r="77" spans="3:66">
      <c r="C77" s="50"/>
      <c r="D77" s="50"/>
      <c r="E77" s="50"/>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row>
    <row r="78" spans="3:66">
      <c r="C78" s="50"/>
      <c r="D78" s="50"/>
      <c r="E78" s="50"/>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row>
    <row r="79" spans="3:66">
      <c r="C79" s="50"/>
      <c r="D79" s="50"/>
      <c r="E79" s="50"/>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row>
    <row r="80" spans="3:66">
      <c r="C80" s="50"/>
      <c r="D80" s="50"/>
      <c r="E80" s="50"/>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row>
    <row r="81" spans="3:66">
      <c r="C81" s="50"/>
      <c r="D81" s="50"/>
      <c r="E81" s="50"/>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row>
    <row r="82" spans="3:66">
      <c r="C82" s="50"/>
      <c r="D82" s="50"/>
      <c r="E82" s="50"/>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D82" s="50"/>
      <c r="BE82" s="50"/>
      <c r="BF82" s="50"/>
      <c r="BG82" s="50"/>
      <c r="BH82" s="50"/>
      <c r="BI82" s="50"/>
      <c r="BJ82" s="50"/>
      <c r="BK82" s="50"/>
      <c r="BL82" s="50"/>
      <c r="BM82" s="50"/>
      <c r="BN82" s="50"/>
    </row>
    <row r="83" spans="3:66">
      <c r="C83" s="50"/>
      <c r="D83" s="50"/>
      <c r="E83" s="50"/>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row>
    <row r="84" spans="3:66">
      <c r="C84" s="50"/>
      <c r="D84" s="50"/>
      <c r="E84" s="50"/>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row>
    <row r="85" spans="3:66">
      <c r="C85" s="50"/>
      <c r="D85" s="50"/>
      <c r="E85" s="50"/>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row>
    <row r="86" spans="3:66">
      <c r="C86" s="50"/>
      <c r="D86" s="50"/>
      <c r="E86" s="50"/>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c r="BJ86" s="50"/>
      <c r="BK86" s="50"/>
      <c r="BL86" s="50"/>
      <c r="BM86" s="50"/>
      <c r="BN86" s="50"/>
    </row>
    <row r="87" spans="3:66">
      <c r="C87" s="50"/>
      <c r="D87" s="50"/>
      <c r="E87" s="50"/>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c r="BM87" s="50"/>
      <c r="BN87" s="50"/>
    </row>
    <row r="88" spans="3:66">
      <c r="C88" s="50"/>
      <c r="D88" s="50"/>
      <c r="E88" s="50"/>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50"/>
      <c r="BN88" s="50"/>
    </row>
    <row r="89" spans="3:66">
      <c r="C89" s="50"/>
      <c r="D89" s="50"/>
      <c r="E89" s="50"/>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c r="BI89" s="50"/>
      <c r="BJ89" s="50"/>
      <c r="BK89" s="50"/>
      <c r="BL89" s="50"/>
      <c r="BM89" s="50"/>
      <c r="BN89" s="50"/>
    </row>
    <row r="90" spans="3:66">
      <c r="C90" s="50"/>
      <c r="D90" s="50"/>
      <c r="E90" s="50"/>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row>
    <row r="91" spans="3:66">
      <c r="C91" s="50"/>
      <c r="D91" s="50"/>
      <c r="E91" s="50"/>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50"/>
      <c r="BN91" s="50"/>
    </row>
    <row r="92" spans="3:66">
      <c r="C92" s="50"/>
      <c r="D92" s="50"/>
      <c r="E92" s="50"/>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50"/>
      <c r="BL92" s="50"/>
      <c r="BM92" s="50"/>
      <c r="BN92" s="50"/>
    </row>
    <row r="93" spans="3:66">
      <c r="C93" s="50"/>
      <c r="D93" s="50"/>
      <c r="E93" s="50"/>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c r="BI93" s="50"/>
      <c r="BJ93" s="50"/>
      <c r="BK93" s="50"/>
      <c r="BL93" s="50"/>
      <c r="BM93" s="50"/>
      <c r="BN93" s="50"/>
    </row>
    <row r="94" spans="3:66">
      <c r="C94" s="50"/>
      <c r="D94" s="50"/>
      <c r="E94" s="50"/>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50"/>
      <c r="BM94" s="50"/>
      <c r="BN94" s="50"/>
    </row>
    <row r="95" spans="3:66">
      <c r="C95" s="50"/>
      <c r="D95" s="50"/>
      <c r="E95" s="50"/>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row>
    <row r="96" spans="3:66">
      <c r="AE96" s="60"/>
      <c r="AF96" s="60"/>
      <c r="AG96" s="60"/>
      <c r="AH96" s="60"/>
      <c r="BG96" s="8"/>
      <c r="BH96" s="8"/>
      <c r="BI96" s="8"/>
      <c r="BJ96" s="8"/>
      <c r="BL96" s="8"/>
      <c r="BM96" s="50"/>
      <c r="BN96" s="50"/>
    </row>
    <row r="97" spans="31:34">
      <c r="AE97" s="60"/>
      <c r="AF97" s="60"/>
      <c r="AG97" s="60"/>
      <c r="AH97" s="60"/>
    </row>
  </sheetData>
  <mergeCells count="3">
    <mergeCell ref="AE5:AH5"/>
    <mergeCell ref="B5:D5"/>
    <mergeCell ref="B6:D6"/>
  </mergeCells>
  <phoneticPr fontId="13" type="noConversion"/>
  <hyperlinks>
    <hyperlink ref="B5" location="Início!A1" display="Início" xr:uid="{00000000-0004-0000-0100-000000000000}"/>
    <hyperlink ref="B5" location="Índice!A1" display="Índice" xr:uid="{00000000-0004-0000-0100-000001000000}"/>
    <hyperlink ref="B6" location="Início!A1" display="Início" xr:uid="{E30AD8CE-5ADB-40EA-A2D3-3D4ED7B8BA0F}"/>
    <hyperlink ref="B6:E6" location="'Séries Descontinuadas &gt;&gt;'!A1" display="Séries Descontinuadas" xr:uid="{902B9453-00D7-4E35-8DD4-0237F133C16E}"/>
  </hyperlinks>
  <pageMargins left="0" right="0" top="0" bottom="0" header="0" footer="0"/>
  <pageSetup paperSize="9" scale="49" orientation="landscape" r:id="rId1"/>
  <headerFooter>
    <oddHeader>&amp;L&amp;"Calibri"&amp;10&amp;K000000 Confidential&amp;1#_x000D_</oddHeader>
  </headerFooter>
</worksheet>
</file>

<file path=xl/worksheets/sheet3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000-000000000000}">
  <sheetPr codeName="Plan3">
    <tabColor theme="0" tint="-0.249977111117893"/>
  </sheetPr>
  <dimension ref="B1:AS122"/>
  <sheetViews>
    <sheetView showGridLines="0" zoomScaleNormal="100" zoomScaleSheetLayoutView="75" workbookViewId="0">
      <pane xSplit="5" ySplit="9" topLeftCell="F10" activePane="bottomRight" state="frozen"/>
      <selection pane="topRight"/>
      <selection pane="bottomLeft"/>
      <selection pane="bottomRight"/>
    </sheetView>
  </sheetViews>
  <sheetFormatPr defaultColWidth="9" defaultRowHeight="12.5"/>
  <cols>
    <col min="1" max="1" width="2.58203125" style="8" customWidth="1"/>
    <col min="2" max="2" width="1.83203125" style="8" customWidth="1"/>
    <col min="3" max="3" width="2.5" style="8" customWidth="1"/>
    <col min="4" max="4" width="55.33203125" style="8" customWidth="1"/>
    <col min="5" max="9" width="13.83203125" style="21" customWidth="1"/>
    <col min="10" max="12" width="13.83203125" style="8" customWidth="1"/>
    <col min="13" max="13" width="15.5" style="8" customWidth="1"/>
    <col min="14" max="15" width="13.08203125" style="8" customWidth="1"/>
    <col min="16" max="16" width="13.33203125" style="8" customWidth="1"/>
    <col min="17" max="20" width="13.08203125" style="8" customWidth="1"/>
    <col min="21" max="21" width="13.33203125" style="8" customWidth="1"/>
    <col min="22" max="24" width="13.83203125" style="21" customWidth="1"/>
    <col min="25" max="29" width="13.33203125" style="8" customWidth="1"/>
    <col min="30" max="30" width="14.83203125" style="8" customWidth="1"/>
    <col min="31" max="33" width="15.33203125" style="21" customWidth="1"/>
    <col min="34" max="34" width="14.83203125" style="8" customWidth="1"/>
    <col min="35" max="37" width="15.33203125" style="21" customWidth="1"/>
    <col min="38" max="39" width="14.83203125" style="8" customWidth="1"/>
    <col min="40" max="41" width="15.33203125" style="21" customWidth="1"/>
    <col min="42" max="43" width="14.83203125" style="8" customWidth="1"/>
    <col min="44" max="45" width="15.33203125" style="21" customWidth="1"/>
    <col min="46" max="16384" width="9" style="8"/>
  </cols>
  <sheetData>
    <row r="1" spans="2:45" s="1" customFormat="1" ht="15.75" customHeight="1">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row>
    <row r="2" spans="2:45" s="1" customFormat="1" ht="14.5" thickBot="1">
      <c r="B2" s="773" t="s">
        <v>580</v>
      </c>
      <c r="C2" s="774"/>
      <c r="D2" s="774"/>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row>
    <row r="3" spans="2:45" ht="13.5" thickTop="1">
      <c r="B3" s="17" t="s">
        <v>581</v>
      </c>
      <c r="C3" s="17"/>
      <c r="D3" s="17"/>
      <c r="V3" s="49"/>
      <c r="W3" s="49"/>
      <c r="X3" s="49"/>
      <c r="Y3" s="49"/>
      <c r="Z3" s="49"/>
      <c r="AA3" s="49"/>
      <c r="AB3" s="49"/>
      <c r="AC3" s="49"/>
      <c r="AD3" s="49"/>
      <c r="AH3" s="49"/>
      <c r="AL3" s="49"/>
      <c r="AM3" s="49"/>
      <c r="AP3" s="49"/>
      <c r="AQ3" s="49"/>
    </row>
    <row r="4" spans="2:45">
      <c r="B4" s="8" t="s">
        <v>513</v>
      </c>
      <c r="V4" s="49"/>
      <c r="W4" s="49"/>
      <c r="X4" s="49"/>
      <c r="Y4" s="49"/>
      <c r="Z4" s="49"/>
      <c r="AA4" s="49"/>
      <c r="AB4" s="49"/>
      <c r="AC4" s="49"/>
      <c r="AD4" s="49"/>
      <c r="AH4" s="49"/>
      <c r="AL4" s="49"/>
      <c r="AM4" s="49"/>
      <c r="AP4" s="49"/>
      <c r="AQ4" s="49"/>
    </row>
    <row r="5" spans="2:45" ht="14">
      <c r="B5" s="759" t="s">
        <v>32</v>
      </c>
      <c r="C5" s="759"/>
      <c r="D5" s="759"/>
      <c r="E5" s="759"/>
      <c r="V5" s="50"/>
      <c r="W5" s="50"/>
      <c r="X5" s="50"/>
      <c r="Y5" s="50"/>
      <c r="Z5" s="50"/>
      <c r="AA5" s="50"/>
      <c r="AB5" s="50"/>
      <c r="AC5" s="50"/>
      <c r="AD5" s="50"/>
      <c r="AE5" s="24"/>
      <c r="AF5" s="24"/>
      <c r="AG5" s="24"/>
      <c r="AH5" s="50"/>
      <c r="AI5" s="24"/>
      <c r="AJ5" s="24"/>
      <c r="AK5" s="24"/>
      <c r="AL5" s="50"/>
      <c r="AM5" s="50"/>
      <c r="AN5" s="24"/>
      <c r="AO5" s="24"/>
      <c r="AP5" s="50"/>
      <c r="AQ5" s="50"/>
      <c r="AR5" s="24"/>
      <c r="AS5" s="24"/>
    </row>
    <row r="6" spans="2:45" ht="14">
      <c r="B6" s="759" t="s">
        <v>484</v>
      </c>
      <c r="C6" s="759"/>
      <c r="D6" s="759"/>
      <c r="E6" s="759"/>
      <c r="V6" s="50"/>
      <c r="W6" s="50"/>
      <c r="X6" s="50"/>
      <c r="Y6" s="50"/>
      <c r="Z6" s="50"/>
      <c r="AA6" s="50"/>
      <c r="AB6" s="50"/>
      <c r="AC6" s="50"/>
      <c r="AD6" s="50"/>
      <c r="AE6" s="24"/>
      <c r="AF6" s="24"/>
      <c r="AG6" s="24"/>
      <c r="AH6" s="50"/>
      <c r="AI6" s="24"/>
      <c r="AJ6" s="24"/>
      <c r="AK6" s="24"/>
      <c r="AL6" s="50"/>
      <c r="AM6" s="50"/>
      <c r="AN6" s="24"/>
      <c r="AO6" s="24"/>
      <c r="AP6" s="50"/>
      <c r="AQ6" s="50"/>
      <c r="AR6" s="24"/>
      <c r="AS6" s="24"/>
    </row>
    <row r="7" spans="2:45" ht="5.25" customHeight="1">
      <c r="B7" s="2"/>
      <c r="C7" s="2"/>
      <c r="D7" s="2"/>
      <c r="E7" s="3"/>
      <c r="F7" s="3"/>
      <c r="G7" s="3"/>
      <c r="H7" s="3"/>
      <c r="I7" s="3"/>
      <c r="J7" s="3"/>
      <c r="K7" s="3"/>
      <c r="L7" s="3"/>
      <c r="M7" s="3"/>
      <c r="V7" s="8"/>
      <c r="W7" s="3"/>
      <c r="X7" s="3"/>
      <c r="AE7" s="3"/>
      <c r="AF7" s="3"/>
      <c r="AG7" s="3"/>
      <c r="AI7" s="3"/>
      <c r="AJ7" s="3"/>
      <c r="AK7" s="3"/>
      <c r="AN7" s="3"/>
      <c r="AO7" s="3"/>
      <c r="AR7" s="3"/>
      <c r="AS7" s="3"/>
    </row>
    <row r="8" spans="2:45" s="17" customFormat="1" ht="13">
      <c r="B8" s="257"/>
      <c r="C8" s="257"/>
      <c r="D8" s="257"/>
      <c r="E8" s="258"/>
      <c r="F8" s="258" t="s">
        <v>515</v>
      </c>
      <c r="G8" s="258" t="s">
        <v>516</v>
      </c>
      <c r="H8" s="258" t="s">
        <v>517</v>
      </c>
      <c r="I8" s="258" t="s">
        <v>518</v>
      </c>
      <c r="J8" s="258" t="s">
        <v>519</v>
      </c>
      <c r="K8" s="258" t="s">
        <v>520</v>
      </c>
      <c r="L8" s="258" t="s">
        <v>521</v>
      </c>
      <c r="M8" s="258" t="s">
        <v>522</v>
      </c>
      <c r="N8" s="258" t="s">
        <v>523</v>
      </c>
      <c r="O8" s="258" t="s">
        <v>524</v>
      </c>
      <c r="P8" s="258" t="s">
        <v>525</v>
      </c>
      <c r="Q8" s="258" t="s">
        <v>526</v>
      </c>
      <c r="R8" s="258" t="s">
        <v>527</v>
      </c>
      <c r="S8" s="258" t="s">
        <v>528</v>
      </c>
      <c r="T8" s="258" t="s">
        <v>529</v>
      </c>
      <c r="U8" s="258" t="s">
        <v>530</v>
      </c>
      <c r="V8" s="258" t="s">
        <v>531</v>
      </c>
      <c r="W8" s="258" t="s">
        <v>532</v>
      </c>
      <c r="X8" s="258" t="s">
        <v>533</v>
      </c>
      <c r="Y8" s="258" t="s">
        <v>534</v>
      </c>
      <c r="Z8" s="258" t="s">
        <v>535</v>
      </c>
      <c r="AA8" s="258" t="s">
        <v>536</v>
      </c>
      <c r="AB8" s="258" t="s">
        <v>537</v>
      </c>
      <c r="AC8" s="258" t="s">
        <v>538</v>
      </c>
      <c r="AD8" s="258" t="s">
        <v>539</v>
      </c>
      <c r="AE8" s="258" t="s">
        <v>540</v>
      </c>
      <c r="AF8" s="258" t="s">
        <v>541</v>
      </c>
      <c r="AG8" s="258" t="s">
        <v>542</v>
      </c>
      <c r="AH8" s="258" t="s">
        <v>543</v>
      </c>
      <c r="AI8" s="258" t="s">
        <v>544</v>
      </c>
      <c r="AJ8" s="258" t="s">
        <v>545</v>
      </c>
      <c r="AK8" s="258" t="s">
        <v>546</v>
      </c>
      <c r="AL8" s="258" t="s">
        <v>547</v>
      </c>
      <c r="AM8" s="258" t="s">
        <v>548</v>
      </c>
      <c r="AN8" s="258" t="s">
        <v>549</v>
      </c>
      <c r="AO8" s="258" t="s">
        <v>550</v>
      </c>
      <c r="AP8" s="258" t="s">
        <v>551</v>
      </c>
      <c r="AQ8" s="258" t="s">
        <v>552</v>
      </c>
      <c r="AR8" s="258" t="s">
        <v>553</v>
      </c>
      <c r="AS8" s="258" t="s">
        <v>554</v>
      </c>
    </row>
    <row r="9" spans="2:45" ht="5.25" customHeight="1">
      <c r="B9" s="2"/>
      <c r="C9" s="2"/>
      <c r="D9" s="2"/>
      <c r="E9" s="3"/>
      <c r="F9" s="3"/>
      <c r="G9" s="3"/>
      <c r="H9" s="3"/>
      <c r="I9" s="3"/>
      <c r="K9" s="3"/>
      <c r="L9" s="3"/>
      <c r="M9" s="3"/>
      <c r="V9" s="3"/>
      <c r="W9" s="3"/>
      <c r="X9" s="3"/>
      <c r="AE9" s="3"/>
      <c r="AF9" s="3"/>
      <c r="AG9" s="3"/>
      <c r="AI9" s="3"/>
      <c r="AJ9" s="3"/>
      <c r="AK9" s="3"/>
      <c r="AN9" s="3"/>
      <c r="AO9" s="3"/>
      <c r="AR9" s="3"/>
      <c r="AS9" s="3"/>
    </row>
    <row r="10" spans="2:45" ht="13">
      <c r="B10" s="19" t="s">
        <v>206</v>
      </c>
      <c r="C10" s="29"/>
      <c r="D10" s="29"/>
      <c r="E10" s="42"/>
      <c r="F10" s="170">
        <v>8930800.1776599996</v>
      </c>
      <c r="G10" s="170">
        <v>5463634.2664599996</v>
      </c>
      <c r="H10" s="170">
        <v>7993657.3723999998</v>
      </c>
      <c r="I10" s="170">
        <v>9429606.93836</v>
      </c>
      <c r="J10" s="170">
        <v>10326064.364296634</v>
      </c>
      <c r="K10" s="170">
        <v>11288101.505020538</v>
      </c>
      <c r="L10" s="170">
        <v>10535562.295677785</v>
      </c>
      <c r="M10" s="170">
        <v>8781432.4776275568</v>
      </c>
      <c r="N10" s="170">
        <v>11933252.949655455</v>
      </c>
      <c r="O10" s="170">
        <v>12614278.834578898</v>
      </c>
      <c r="P10" s="170">
        <v>18549823.50100052</v>
      </c>
      <c r="Q10" s="170">
        <v>13857376.598777398</v>
      </c>
      <c r="R10" s="170">
        <v>13338306.232116494</v>
      </c>
      <c r="S10" s="170">
        <v>16372963.604268149</v>
      </c>
      <c r="T10" s="170">
        <v>13178566.795606671</v>
      </c>
      <c r="U10" s="170">
        <v>12414199.517571097</v>
      </c>
      <c r="V10" s="170">
        <v>12072525.403901905</v>
      </c>
      <c r="W10" s="170">
        <v>15518321.040475819</v>
      </c>
      <c r="X10" s="170">
        <v>13784971.526394943</v>
      </c>
      <c r="Y10" s="170">
        <v>15080497.798033187</v>
      </c>
      <c r="Z10" s="170">
        <v>13844768.545625331</v>
      </c>
      <c r="AA10" s="170">
        <v>11798698.070537928</v>
      </c>
      <c r="AB10" s="170">
        <v>19411270.691666149</v>
      </c>
      <c r="AC10" s="170">
        <v>19062981.51073993</v>
      </c>
      <c r="AD10" s="170">
        <v>22888122.727737173</v>
      </c>
      <c r="AE10" s="170">
        <v>15023536.00920199</v>
      </c>
      <c r="AF10" s="170">
        <v>32048078.383983094</v>
      </c>
      <c r="AG10" s="170">
        <v>19631853.783396609</v>
      </c>
      <c r="AH10" s="170">
        <v>17558799.716758918</v>
      </c>
      <c r="AI10" s="170">
        <v>18132795.214598652</v>
      </c>
      <c r="AJ10" s="170">
        <v>21805408.334204391</v>
      </c>
      <c r="AK10" s="170">
        <v>19870914.376019698</v>
      </c>
      <c r="AL10" s="170">
        <v>19427546.570405301</v>
      </c>
      <c r="AM10" s="170">
        <v>19773472.193614505</v>
      </c>
      <c r="AN10" s="170">
        <v>18088770.263744857</v>
      </c>
      <c r="AO10" s="170">
        <v>17622313.719383653</v>
      </c>
      <c r="AP10" s="170">
        <v>19192022.913000003</v>
      </c>
      <c r="AQ10" s="170">
        <v>26231582.540999997</v>
      </c>
      <c r="AR10" s="170">
        <v>20315013.118829995</v>
      </c>
      <c r="AS10" s="170">
        <v>17864241.86473</v>
      </c>
    </row>
    <row r="11" spans="2:45">
      <c r="B11" s="30"/>
      <c r="C11" s="30" t="s">
        <v>41</v>
      </c>
      <c r="D11" s="31"/>
      <c r="E11" s="43"/>
      <c r="F11" s="171">
        <v>6340732</v>
      </c>
      <c r="G11" s="171">
        <v>4701343</v>
      </c>
      <c r="H11" s="171">
        <v>5328056</v>
      </c>
      <c r="I11" s="171">
        <v>5948258</v>
      </c>
      <c r="J11" s="171">
        <v>6561904</v>
      </c>
      <c r="K11" s="171">
        <v>6659935</v>
      </c>
      <c r="L11" s="171">
        <v>5925483</v>
      </c>
      <c r="M11" s="171">
        <v>7013121</v>
      </c>
      <c r="N11" s="171">
        <v>7369135</v>
      </c>
      <c r="O11" s="171">
        <v>7285247</v>
      </c>
      <c r="P11" s="171">
        <v>12249488</v>
      </c>
      <c r="Q11" s="171">
        <v>9344847</v>
      </c>
      <c r="R11" s="171">
        <v>8759389</v>
      </c>
      <c r="S11" s="171">
        <v>11885236</v>
      </c>
      <c r="T11" s="171">
        <v>9367715</v>
      </c>
      <c r="U11" s="171">
        <v>8924326</v>
      </c>
      <c r="V11" s="171">
        <v>8147049</v>
      </c>
      <c r="W11" s="171">
        <v>10455222</v>
      </c>
      <c r="X11" s="171">
        <v>8733294</v>
      </c>
      <c r="Y11" s="171">
        <v>9753631</v>
      </c>
      <c r="Z11" s="171">
        <v>8074880</v>
      </c>
      <c r="AA11" s="171">
        <v>8366662</v>
      </c>
      <c r="AB11" s="171">
        <v>11343080</v>
      </c>
      <c r="AC11" s="171">
        <v>11194719</v>
      </c>
      <c r="AD11" s="171">
        <v>15339371.236</v>
      </c>
      <c r="AE11" s="171">
        <v>8725816.2751100007</v>
      </c>
      <c r="AF11" s="171">
        <v>20087859.96125</v>
      </c>
      <c r="AG11" s="171">
        <v>10104529.57934</v>
      </c>
      <c r="AH11" s="171">
        <v>7453847.8305000002</v>
      </c>
      <c r="AI11" s="171">
        <v>7686593.7278000005</v>
      </c>
      <c r="AJ11" s="171">
        <v>11148871.372099999</v>
      </c>
      <c r="AK11" s="171">
        <v>11171604.83904</v>
      </c>
      <c r="AL11" s="171">
        <v>10132842.382209999</v>
      </c>
      <c r="AM11" s="171">
        <v>12146262.41963</v>
      </c>
      <c r="AN11" s="171">
        <v>10314460.91161</v>
      </c>
      <c r="AO11" s="171">
        <v>12023604.93426</v>
      </c>
      <c r="AP11" s="171">
        <v>11948584.374</v>
      </c>
      <c r="AQ11" s="171">
        <v>15903287.08</v>
      </c>
      <c r="AR11" s="171">
        <v>13405383.479</v>
      </c>
      <c r="AS11" s="171">
        <v>11726172.952</v>
      </c>
    </row>
    <row r="12" spans="2:45">
      <c r="B12" s="30"/>
      <c r="C12" s="30" t="s">
        <v>42</v>
      </c>
      <c r="D12" s="31"/>
      <c r="E12" s="43"/>
      <c r="F12" s="171">
        <v>505159</v>
      </c>
      <c r="G12" s="171">
        <v>518746</v>
      </c>
      <c r="H12" s="171">
        <v>505836</v>
      </c>
      <c r="I12" s="171">
        <v>517510</v>
      </c>
      <c r="J12" s="171">
        <v>577833.52815999999</v>
      </c>
      <c r="K12" s="171">
        <v>534313.522</v>
      </c>
      <c r="L12" s="171">
        <v>514514.53931999998</v>
      </c>
      <c r="M12" s="171">
        <v>472836.01821000001</v>
      </c>
      <c r="N12" s="171">
        <v>444880</v>
      </c>
      <c r="O12" s="171">
        <v>423694</v>
      </c>
      <c r="P12" s="171">
        <v>392464</v>
      </c>
      <c r="Q12" s="171">
        <v>364672</v>
      </c>
      <c r="R12" s="171">
        <v>326694</v>
      </c>
      <c r="S12" s="171">
        <v>272689</v>
      </c>
      <c r="T12" s="171">
        <v>252041</v>
      </c>
      <c r="U12" s="171">
        <v>215347</v>
      </c>
      <c r="V12" s="171">
        <v>192514</v>
      </c>
      <c r="W12" s="171">
        <v>153792</v>
      </c>
      <c r="X12" s="171">
        <v>140389</v>
      </c>
      <c r="Y12" s="171">
        <v>134594</v>
      </c>
      <c r="Z12" s="171">
        <v>130194</v>
      </c>
      <c r="AA12" s="171">
        <v>123897</v>
      </c>
      <c r="AB12" s="171">
        <v>119356</v>
      </c>
      <c r="AC12" s="171">
        <v>115694</v>
      </c>
      <c r="AD12" s="171">
        <v>123682</v>
      </c>
      <c r="AE12" s="171">
        <v>113098</v>
      </c>
      <c r="AF12" s="171">
        <v>116633</v>
      </c>
      <c r="AG12" s="171">
        <v>114704</v>
      </c>
      <c r="AH12" s="171">
        <v>111939</v>
      </c>
      <c r="AI12" s="171">
        <v>111895</v>
      </c>
      <c r="AJ12" s="171">
        <v>113922</v>
      </c>
      <c r="AK12" s="171">
        <v>115336</v>
      </c>
      <c r="AL12" s="171">
        <v>107465</v>
      </c>
      <c r="AM12" s="171">
        <v>103429</v>
      </c>
      <c r="AN12" s="171">
        <v>97671</v>
      </c>
      <c r="AO12" s="171">
        <v>90411</v>
      </c>
      <c r="AP12" s="171">
        <v>95769</v>
      </c>
      <c r="AQ12" s="171">
        <v>100179</v>
      </c>
      <c r="AR12" s="171">
        <v>98222</v>
      </c>
      <c r="AS12" s="171">
        <v>93826</v>
      </c>
    </row>
    <row r="13" spans="2:45">
      <c r="B13" s="30"/>
      <c r="C13" s="30" t="s">
        <v>207</v>
      </c>
      <c r="D13" s="32"/>
      <c r="E13" s="43"/>
      <c r="F13" s="171">
        <v>1997175</v>
      </c>
      <c r="G13" s="171">
        <v>86023</v>
      </c>
      <c r="H13" s="171">
        <v>1761894</v>
      </c>
      <c r="I13" s="171">
        <v>2921594</v>
      </c>
      <c r="J13" s="171">
        <v>2774282</v>
      </c>
      <c r="K13" s="171">
        <v>3135277</v>
      </c>
      <c r="L13" s="171">
        <v>3343772</v>
      </c>
      <c r="M13" s="171">
        <v>336563</v>
      </c>
      <c r="N13" s="171">
        <v>2709104</v>
      </c>
      <c r="O13" s="171">
        <v>3340280</v>
      </c>
      <c r="P13" s="171">
        <v>4073696</v>
      </c>
      <c r="Q13" s="171">
        <v>2959831</v>
      </c>
      <c r="R13" s="171">
        <v>2172308</v>
      </c>
      <c r="S13" s="171">
        <v>3147793</v>
      </c>
      <c r="T13" s="171">
        <v>2850440</v>
      </c>
      <c r="U13" s="171">
        <v>2836685</v>
      </c>
      <c r="V13" s="171">
        <v>2650386</v>
      </c>
      <c r="W13" s="171">
        <v>3567180</v>
      </c>
      <c r="X13" s="171">
        <v>3809186</v>
      </c>
      <c r="Y13" s="171">
        <v>3816354.3674099999</v>
      </c>
      <c r="Z13" s="171">
        <v>4411006</v>
      </c>
      <c r="AA13" s="171">
        <v>2133520</v>
      </c>
      <c r="AB13" s="171">
        <v>5370809</v>
      </c>
      <c r="AC13" s="171">
        <v>5627743</v>
      </c>
      <c r="AD13" s="171">
        <v>7024162</v>
      </c>
      <c r="AE13" s="171">
        <v>4034698.7800000003</v>
      </c>
      <c r="AF13" s="171">
        <v>12541555.176000001</v>
      </c>
      <c r="AG13" s="171">
        <v>6714812.5970000001</v>
      </c>
      <c r="AH13" s="171">
        <v>6092642.9844999993</v>
      </c>
      <c r="AI13" s="171">
        <v>5432270.7035999997</v>
      </c>
      <c r="AJ13" s="171">
        <v>6962547.6950000003</v>
      </c>
      <c r="AK13" s="171">
        <v>5647945.101683192</v>
      </c>
      <c r="AL13" s="171">
        <v>5169224</v>
      </c>
      <c r="AM13" s="171">
        <v>4572978</v>
      </c>
      <c r="AN13" s="171">
        <v>5531526</v>
      </c>
      <c r="AO13" s="171">
        <v>4316935</v>
      </c>
      <c r="AP13" s="171">
        <v>6153221</v>
      </c>
      <c r="AQ13" s="171">
        <v>6265357</v>
      </c>
      <c r="AR13" s="171">
        <v>5437891.6279999996</v>
      </c>
      <c r="AS13" s="171">
        <v>6403753.4407299999</v>
      </c>
    </row>
    <row r="14" spans="2:45">
      <c r="B14" s="30"/>
      <c r="C14" s="30" t="s">
        <v>575</v>
      </c>
      <c r="D14" s="32"/>
      <c r="E14" s="43"/>
      <c r="F14" s="171">
        <v>1051934.17766</v>
      </c>
      <c r="G14" s="171">
        <v>248716.26645999996</v>
      </c>
      <c r="H14" s="171">
        <v>-327618.62760000001</v>
      </c>
      <c r="I14" s="171">
        <v>295321.93836000003</v>
      </c>
      <c r="J14" s="171">
        <v>105707.8361366344</v>
      </c>
      <c r="K14" s="171">
        <v>83184.983020538988</v>
      </c>
      <c r="L14" s="171">
        <v>-184284.24364221399</v>
      </c>
      <c r="M14" s="171">
        <v>173010.45941755699</v>
      </c>
      <c r="N14" s="171">
        <v>401386.94965545501</v>
      </c>
      <c r="O14" s="171">
        <v>229354.83457889798</v>
      </c>
      <c r="P14" s="171">
        <v>117645.50100052007</v>
      </c>
      <c r="Q14" s="171">
        <v>284456.598777398</v>
      </c>
      <c r="R14" s="171">
        <v>656421.23211649503</v>
      </c>
      <c r="S14" s="171">
        <v>-36715.395731850062</v>
      </c>
      <c r="T14" s="171">
        <v>1265.7956066718034</v>
      </c>
      <c r="U14" s="171">
        <v>223958.517571098</v>
      </c>
      <c r="V14" s="171">
        <v>709799.40390190401</v>
      </c>
      <c r="W14" s="171">
        <v>434144.04047581996</v>
      </c>
      <c r="X14" s="171">
        <v>425782.52639494301</v>
      </c>
      <c r="Y14" s="171">
        <v>1175865.430623187</v>
      </c>
      <c r="Z14" s="171">
        <v>-129760.454374669</v>
      </c>
      <c r="AA14" s="171">
        <v>-47459.929462071974</v>
      </c>
      <c r="AB14" s="171">
        <v>1109290.69166615</v>
      </c>
      <c r="AC14" s="171">
        <v>1198813.51073993</v>
      </c>
      <c r="AD14" s="171">
        <v>1001727.4917371701</v>
      </c>
      <c r="AE14" s="171">
        <v>665288.95409199013</v>
      </c>
      <c r="AF14" s="171">
        <v>-946312.75326690986</v>
      </c>
      <c r="AG14" s="171">
        <v>837529.60705661005</v>
      </c>
      <c r="AH14" s="171">
        <v>-1686007.0982410803</v>
      </c>
      <c r="AI14" s="171">
        <v>-123375.21680134989</v>
      </c>
      <c r="AJ14" s="171">
        <v>965982.26710439194</v>
      </c>
      <c r="AK14" s="171">
        <v>321714.43529650499</v>
      </c>
      <c r="AL14" s="171">
        <v>1048053.1881952996</v>
      </c>
      <c r="AM14" s="171">
        <v>855089.77398450603</v>
      </c>
      <c r="AN14" s="171">
        <v>812547.35213485418</v>
      </c>
      <c r="AO14" s="171">
        <v>-259390.21487634745</v>
      </c>
      <c r="AP14" s="171">
        <v>-559874.46100000001</v>
      </c>
      <c r="AQ14" s="171">
        <v>2446603.4610000001</v>
      </c>
      <c r="AR14" s="171">
        <v>555158.01182999997</v>
      </c>
      <c r="AS14" s="171">
        <v>-1631678.5279999999</v>
      </c>
    </row>
    <row r="15" spans="2:45">
      <c r="B15" s="30"/>
      <c r="C15" s="30" t="s">
        <v>576</v>
      </c>
      <c r="D15" s="32"/>
      <c r="E15" s="43"/>
      <c r="F15" s="171">
        <v>-1042051.9999999999</v>
      </c>
      <c r="G15" s="171">
        <v>-163377.00000000012</v>
      </c>
      <c r="H15" s="171">
        <v>652076</v>
      </c>
      <c r="I15" s="171">
        <v>-328752</v>
      </c>
      <c r="J15" s="171">
        <v>199611</v>
      </c>
      <c r="K15" s="171">
        <v>376959</v>
      </c>
      <c r="L15" s="171">
        <v>336522</v>
      </c>
      <c r="M15" s="171">
        <v>99024</v>
      </c>
      <c r="N15" s="171">
        <v>73001</v>
      </c>
      <c r="O15" s="171">
        <v>280582</v>
      </c>
      <c r="P15" s="171">
        <v>564709</v>
      </c>
      <c r="Q15" s="171">
        <v>-139406</v>
      </c>
      <c r="R15" s="171">
        <v>449446</v>
      </c>
      <c r="S15" s="171">
        <v>291519</v>
      </c>
      <c r="T15" s="171">
        <v>12624</v>
      </c>
      <c r="U15" s="171">
        <v>-352678</v>
      </c>
      <c r="V15" s="171">
        <v>-141001</v>
      </c>
      <c r="W15" s="171">
        <v>408382</v>
      </c>
      <c r="X15" s="171">
        <v>21454</v>
      </c>
      <c r="Y15" s="171">
        <v>-501403</v>
      </c>
      <c r="Z15" s="171">
        <v>554657</v>
      </c>
      <c r="AA15" s="171">
        <v>315787</v>
      </c>
      <c r="AB15" s="171">
        <v>620848</v>
      </c>
      <c r="AC15" s="171">
        <v>260052</v>
      </c>
      <c r="AD15" s="171">
        <v>-1336885</v>
      </c>
      <c r="AE15" s="171">
        <v>685578</v>
      </c>
      <c r="AF15" s="171">
        <v>-995947</v>
      </c>
      <c r="AG15" s="171">
        <v>301014</v>
      </c>
      <c r="AH15" s="171">
        <v>3973338</v>
      </c>
      <c r="AI15" s="171">
        <v>3277644</v>
      </c>
      <c r="AJ15" s="171">
        <v>716127</v>
      </c>
      <c r="AK15" s="171">
        <v>763753</v>
      </c>
      <c r="AL15" s="171">
        <v>1265811</v>
      </c>
      <c r="AM15" s="171">
        <v>653735</v>
      </c>
      <c r="AN15" s="171">
        <v>-7514</v>
      </c>
      <c r="AO15" s="171">
        <v>356541</v>
      </c>
      <c r="AP15" s="171">
        <v>654947</v>
      </c>
      <c r="AQ15" s="171">
        <v>587648</v>
      </c>
      <c r="AR15" s="171">
        <v>-163001</v>
      </c>
      <c r="AS15" s="171">
        <v>281430</v>
      </c>
    </row>
    <row r="16" spans="2:45">
      <c r="B16" s="30"/>
      <c r="C16" s="30" t="s">
        <v>209</v>
      </c>
      <c r="D16" s="31"/>
      <c r="E16" s="48"/>
      <c r="F16" s="171">
        <v>77852</v>
      </c>
      <c r="G16" s="171">
        <v>72183</v>
      </c>
      <c r="H16" s="171">
        <v>73414</v>
      </c>
      <c r="I16" s="171">
        <v>75675</v>
      </c>
      <c r="J16" s="171">
        <v>106726</v>
      </c>
      <c r="K16" s="171">
        <v>498432</v>
      </c>
      <c r="L16" s="171">
        <v>599555</v>
      </c>
      <c r="M16" s="171">
        <v>686878</v>
      </c>
      <c r="N16" s="171">
        <v>935746</v>
      </c>
      <c r="O16" s="171">
        <v>1055121</v>
      </c>
      <c r="P16" s="171">
        <v>1151821</v>
      </c>
      <c r="Q16" s="171">
        <v>1042976</v>
      </c>
      <c r="R16" s="171">
        <v>973146</v>
      </c>
      <c r="S16" s="171">
        <v>804951</v>
      </c>
      <c r="T16" s="171">
        <v>675693</v>
      </c>
      <c r="U16" s="171">
        <v>528034</v>
      </c>
      <c r="V16" s="171">
        <v>486477</v>
      </c>
      <c r="W16" s="171">
        <v>492442</v>
      </c>
      <c r="X16" s="171">
        <v>642312</v>
      </c>
      <c r="Y16" s="171">
        <v>691220</v>
      </c>
      <c r="Z16" s="171">
        <v>796852</v>
      </c>
      <c r="AA16" s="171">
        <v>900813</v>
      </c>
      <c r="AB16" s="171">
        <v>847092</v>
      </c>
      <c r="AC16" s="171">
        <v>647466</v>
      </c>
      <c r="AD16" s="171">
        <v>725162</v>
      </c>
      <c r="AE16" s="171">
        <v>793494</v>
      </c>
      <c r="AF16" s="171">
        <v>1241256</v>
      </c>
      <c r="AG16" s="171">
        <v>1555623</v>
      </c>
      <c r="AH16" s="171">
        <v>1611934</v>
      </c>
      <c r="AI16" s="171">
        <v>1746315</v>
      </c>
      <c r="AJ16" s="171">
        <v>1895934</v>
      </c>
      <c r="AK16" s="171">
        <v>1849085</v>
      </c>
      <c r="AL16" s="171">
        <v>1703334</v>
      </c>
      <c r="AM16" s="171">
        <v>1438320</v>
      </c>
      <c r="AN16" s="171">
        <v>1337389</v>
      </c>
      <c r="AO16" s="171">
        <v>1090078</v>
      </c>
      <c r="AP16" s="171">
        <v>895228</v>
      </c>
      <c r="AQ16" s="171">
        <v>922894</v>
      </c>
      <c r="AR16" s="171">
        <v>991121</v>
      </c>
      <c r="AS16" s="171">
        <v>990738</v>
      </c>
    </row>
    <row r="17" spans="2:45">
      <c r="B17" s="30"/>
      <c r="C17" s="30" t="s">
        <v>213</v>
      </c>
      <c r="D17" s="31"/>
      <c r="E17" s="43"/>
      <c r="F17" s="171">
        <v>0</v>
      </c>
      <c r="G17" s="171">
        <v>0</v>
      </c>
      <c r="H17" s="171">
        <v>0</v>
      </c>
      <c r="I17" s="171">
        <v>0</v>
      </c>
      <c r="J17" s="171">
        <v>0</v>
      </c>
      <c r="K17" s="171">
        <v>0</v>
      </c>
      <c r="L17" s="171">
        <v>0</v>
      </c>
      <c r="M17" s="171">
        <v>0</v>
      </c>
      <c r="N17" s="171">
        <v>0</v>
      </c>
      <c r="O17" s="171">
        <v>0</v>
      </c>
      <c r="P17" s="171">
        <v>0</v>
      </c>
      <c r="Q17" s="171">
        <v>0</v>
      </c>
      <c r="R17" s="171">
        <v>902</v>
      </c>
      <c r="S17" s="171">
        <v>7491</v>
      </c>
      <c r="T17" s="171">
        <v>18788</v>
      </c>
      <c r="U17" s="171">
        <v>38527</v>
      </c>
      <c r="V17" s="171">
        <v>27301</v>
      </c>
      <c r="W17" s="171">
        <v>7159</v>
      </c>
      <c r="X17" s="171">
        <v>12554</v>
      </c>
      <c r="Y17" s="171">
        <v>10236</v>
      </c>
      <c r="Z17" s="171">
        <v>6940</v>
      </c>
      <c r="AA17" s="171">
        <v>5479</v>
      </c>
      <c r="AB17" s="171">
        <v>795</v>
      </c>
      <c r="AC17" s="171">
        <v>18494</v>
      </c>
      <c r="AD17" s="171">
        <v>10903</v>
      </c>
      <c r="AE17" s="171">
        <v>5562</v>
      </c>
      <c r="AF17" s="171">
        <v>3034</v>
      </c>
      <c r="AG17" s="171">
        <v>3641</v>
      </c>
      <c r="AH17" s="171">
        <v>1105</v>
      </c>
      <c r="AI17" s="171">
        <v>1452</v>
      </c>
      <c r="AJ17" s="171">
        <v>2024</v>
      </c>
      <c r="AK17" s="171">
        <v>1476</v>
      </c>
      <c r="AL17" s="171">
        <v>817</v>
      </c>
      <c r="AM17" s="171">
        <v>3658</v>
      </c>
      <c r="AN17" s="171">
        <v>2690</v>
      </c>
      <c r="AO17" s="171">
        <v>4134</v>
      </c>
      <c r="AP17" s="171">
        <v>4148</v>
      </c>
      <c r="AQ17" s="171">
        <v>5614</v>
      </c>
      <c r="AR17" s="171">
        <v>-9762</v>
      </c>
      <c r="AS17" s="171">
        <v>0</v>
      </c>
    </row>
    <row r="18" spans="2:45">
      <c r="B18" s="30"/>
      <c r="C18" s="31"/>
      <c r="D18" s="31"/>
      <c r="E18" s="43"/>
      <c r="F18" s="171"/>
      <c r="G18" s="171"/>
      <c r="H18" s="171"/>
      <c r="I18" s="171"/>
      <c r="J18" s="171"/>
      <c r="K18" s="171"/>
      <c r="L18" s="171"/>
      <c r="M18" s="171"/>
      <c r="N18" s="171"/>
      <c r="O18" s="171"/>
      <c r="P18" s="171"/>
      <c r="Q18" s="171"/>
      <c r="R18" s="171"/>
      <c r="S18" s="171"/>
      <c r="T18" s="171"/>
      <c r="U18" s="171"/>
      <c r="V18" s="171"/>
      <c r="W18" s="171"/>
      <c r="X18" s="171"/>
      <c r="Y18" s="171"/>
      <c r="Z18" s="171"/>
      <c r="AA18" s="171"/>
      <c r="AB18" s="171"/>
      <c r="AC18" s="171"/>
      <c r="AD18" s="171"/>
      <c r="AE18" s="171"/>
      <c r="AF18" s="171"/>
      <c r="AG18" s="171"/>
      <c r="AH18" s="171"/>
      <c r="AI18" s="171"/>
      <c r="AJ18" s="171"/>
      <c r="AK18" s="171"/>
      <c r="AL18" s="171"/>
      <c r="AM18" s="171"/>
      <c r="AN18" s="171"/>
      <c r="AO18" s="171"/>
      <c r="AP18" s="171"/>
      <c r="AQ18" s="171"/>
      <c r="AR18" s="171"/>
      <c r="AS18" s="171"/>
    </row>
    <row r="19" spans="2:45" ht="13">
      <c r="B19" s="19" t="s">
        <v>210</v>
      </c>
      <c r="C19" s="29"/>
      <c r="D19" s="29"/>
      <c r="E19" s="42"/>
      <c r="F19" s="170">
        <v>-5975703</v>
      </c>
      <c r="G19" s="170">
        <v>-2249273.0000000005</v>
      </c>
      <c r="H19" s="170">
        <v>-5207849</v>
      </c>
      <c r="I19" s="170">
        <v>-5334928</v>
      </c>
      <c r="J19" s="170">
        <v>-6444240.5281600002</v>
      </c>
      <c r="K19" s="170">
        <v>-7227851.5219999999</v>
      </c>
      <c r="L19" s="170">
        <v>-6068249.5393200004</v>
      </c>
      <c r="M19" s="170">
        <v>-4166623.0182099999</v>
      </c>
      <c r="N19" s="170">
        <v>-7284040</v>
      </c>
      <c r="O19" s="170">
        <v>-8403566</v>
      </c>
      <c r="P19" s="170">
        <v>-13891257</v>
      </c>
      <c r="Q19" s="170">
        <v>-8756414</v>
      </c>
      <c r="R19" s="170">
        <v>-8351878</v>
      </c>
      <c r="S19" s="170">
        <v>-11801622</v>
      </c>
      <c r="T19" s="170">
        <v>-8295302</v>
      </c>
      <c r="U19" s="170">
        <v>-7697625</v>
      </c>
      <c r="V19" s="170">
        <v>-7785863</v>
      </c>
      <c r="W19" s="170">
        <v>-11282286</v>
      </c>
      <c r="X19" s="170">
        <v>-8962607</v>
      </c>
      <c r="Y19" s="170">
        <v>-10318481.213</v>
      </c>
      <c r="Z19" s="170">
        <v>-9190797</v>
      </c>
      <c r="AA19" s="170">
        <v>-7563682</v>
      </c>
      <c r="AB19" s="170">
        <v>-14896837</v>
      </c>
      <c r="AC19" s="170">
        <v>-14208573</v>
      </c>
      <c r="AD19" s="170">
        <v>-17860110.468000002</v>
      </c>
      <c r="AE19" s="170">
        <v>-9881991.9851100016</v>
      </c>
      <c r="AF19" s="170">
        <v>-26864867.363249999</v>
      </c>
      <c r="AG19" s="170">
        <v>-15009909.24234</v>
      </c>
      <c r="AH19" s="170">
        <v>-12385030.185600001</v>
      </c>
      <c r="AI19" s="170">
        <v>-12840980.648899999</v>
      </c>
      <c r="AJ19" s="170">
        <v>-16375762.301899999</v>
      </c>
      <c r="AK19" s="170">
        <v>-14725547.74474</v>
      </c>
      <c r="AL19" s="170">
        <v>-12823734.785909999</v>
      </c>
      <c r="AM19" s="170">
        <v>-13035319.23779</v>
      </c>
      <c r="AN19" s="170">
        <v>-10654820.1986</v>
      </c>
      <c r="AO19" s="170">
        <v>-10779458.71685</v>
      </c>
      <c r="AP19" s="170">
        <v>-11281128.82883</v>
      </c>
      <c r="AQ19" s="170">
        <v>-17698403.769880001</v>
      </c>
      <c r="AR19" s="170">
        <v>-11789750.66429</v>
      </c>
      <c r="AS19" s="170">
        <v>-9789655.9779499993</v>
      </c>
    </row>
    <row r="20" spans="2:45">
      <c r="B20" s="33"/>
      <c r="C20" s="33" t="s">
        <v>211</v>
      </c>
      <c r="D20" s="34"/>
      <c r="E20" s="43"/>
      <c r="F20" s="171">
        <v>-4169238.9999999995</v>
      </c>
      <c r="G20" s="171">
        <v>-1926487.0000000005</v>
      </c>
      <c r="H20" s="171">
        <v>-2951604</v>
      </c>
      <c r="I20" s="171">
        <v>-3518012</v>
      </c>
      <c r="J20" s="171">
        <v>-3628089</v>
      </c>
      <c r="K20" s="171">
        <v>-4799082</v>
      </c>
      <c r="L20" s="171">
        <v>-5020299</v>
      </c>
      <c r="M20" s="171">
        <v>-2185780</v>
      </c>
      <c r="N20" s="171">
        <v>-5183783</v>
      </c>
      <c r="O20" s="171">
        <v>-6125315</v>
      </c>
      <c r="P20" s="171">
        <v>-8545543</v>
      </c>
      <c r="Q20" s="171">
        <v>-6245400</v>
      </c>
      <c r="R20" s="171">
        <v>-5599270</v>
      </c>
      <c r="S20" s="171">
        <v>-6506338</v>
      </c>
      <c r="T20" s="171">
        <v>-4958262</v>
      </c>
      <c r="U20" s="171">
        <v>-4418914</v>
      </c>
      <c r="V20" s="171">
        <v>-4446894</v>
      </c>
      <c r="W20" s="171">
        <v>-6209877</v>
      </c>
      <c r="X20" s="171">
        <v>-6144970</v>
      </c>
      <c r="Y20" s="171">
        <v>-6963491</v>
      </c>
      <c r="Z20" s="171">
        <v>-7361831</v>
      </c>
      <c r="AA20" s="171">
        <v>-5392050</v>
      </c>
      <c r="AB20" s="171">
        <v>-9899684</v>
      </c>
      <c r="AC20" s="171">
        <v>-10148849</v>
      </c>
      <c r="AD20" s="171">
        <v>-11070072</v>
      </c>
      <c r="AE20" s="171">
        <v>-8891124</v>
      </c>
      <c r="AF20" s="171">
        <v>-16238026</v>
      </c>
      <c r="AG20" s="171">
        <v>-13161962</v>
      </c>
      <c r="AH20" s="171">
        <v>-13126761.6416</v>
      </c>
      <c r="AI20" s="171">
        <v>-13230899.367699999</v>
      </c>
      <c r="AJ20" s="171">
        <v>-12606264.8115</v>
      </c>
      <c r="AK20" s="171">
        <v>-11582092.8388</v>
      </c>
      <c r="AL20" s="171">
        <v>-11020390</v>
      </c>
      <c r="AM20" s="171">
        <v>-8677513</v>
      </c>
      <c r="AN20" s="171">
        <v>-9111390</v>
      </c>
      <c r="AO20" s="171">
        <v>-6135310</v>
      </c>
      <c r="AP20" s="171">
        <v>-7638187.4548300002</v>
      </c>
      <c r="AQ20" s="171">
        <v>-7834448.6888800003</v>
      </c>
      <c r="AR20" s="171">
        <v>-7026436.5572899999</v>
      </c>
      <c r="AS20" s="171">
        <v>-8143741.5642200001</v>
      </c>
    </row>
    <row r="21" spans="2:45">
      <c r="B21" s="30"/>
      <c r="C21" s="30" t="s">
        <v>212</v>
      </c>
      <c r="D21" s="31"/>
      <c r="E21" s="43"/>
      <c r="F21" s="171">
        <v>492935</v>
      </c>
      <c r="G21" s="171">
        <v>1988484</v>
      </c>
      <c r="H21" s="171">
        <v>545349</v>
      </c>
      <c r="I21" s="171">
        <v>44848</v>
      </c>
      <c r="J21" s="171">
        <v>-578727</v>
      </c>
      <c r="K21" s="171">
        <v>-446458</v>
      </c>
      <c r="L21" s="171">
        <v>650969</v>
      </c>
      <c r="M21" s="171">
        <v>-124391</v>
      </c>
      <c r="N21" s="171">
        <v>41316</v>
      </c>
      <c r="O21" s="171">
        <v>272470</v>
      </c>
      <c r="P21" s="171">
        <v>-2856739</v>
      </c>
      <c r="Q21" s="171">
        <v>-234177</v>
      </c>
      <c r="R21" s="171">
        <v>338342</v>
      </c>
      <c r="S21" s="171">
        <v>-1487513</v>
      </c>
      <c r="T21" s="171">
        <v>-109362</v>
      </c>
      <c r="U21" s="171">
        <v>-182378</v>
      </c>
      <c r="V21" s="171">
        <v>32381</v>
      </c>
      <c r="W21" s="171">
        <v>-1870293</v>
      </c>
      <c r="X21" s="171">
        <v>-119451</v>
      </c>
      <c r="Y21" s="171">
        <v>-906258</v>
      </c>
      <c r="Z21" s="171">
        <v>517088</v>
      </c>
      <c r="AA21" s="171">
        <v>279449</v>
      </c>
      <c r="AB21" s="171">
        <v>-2531128</v>
      </c>
      <c r="AC21" s="171">
        <v>-1931359</v>
      </c>
      <c r="AD21" s="171">
        <v>-4678273</v>
      </c>
      <c r="AE21" s="171">
        <v>1347583</v>
      </c>
      <c r="AF21" s="171">
        <v>-8178699</v>
      </c>
      <c r="AG21" s="171">
        <v>914516</v>
      </c>
      <c r="AH21" s="171">
        <v>3165990.2499000002</v>
      </c>
      <c r="AI21" s="171">
        <v>2905115.8388</v>
      </c>
      <c r="AJ21" s="171">
        <v>-932690.11140000005</v>
      </c>
      <c r="AK21" s="171">
        <v>-463629.16460000002</v>
      </c>
      <c r="AL21" s="171">
        <v>460640</v>
      </c>
      <c r="AM21" s="171">
        <v>-1997559</v>
      </c>
      <c r="AN21" s="171">
        <v>885224</v>
      </c>
      <c r="AO21" s="171">
        <v>-1988581</v>
      </c>
      <c r="AP21" s="171">
        <v>-991014</v>
      </c>
      <c r="AQ21" s="171">
        <v>-7260188</v>
      </c>
      <c r="AR21" s="171">
        <v>-2145007</v>
      </c>
      <c r="AS21" s="171">
        <v>1340206</v>
      </c>
    </row>
    <row r="22" spans="2:45">
      <c r="B22" s="30"/>
      <c r="C22" s="30" t="s">
        <v>582</v>
      </c>
      <c r="D22" s="31"/>
      <c r="E22" s="43"/>
      <c r="F22" s="171">
        <v>-2299399</v>
      </c>
      <c r="G22" s="171">
        <v>-2311270</v>
      </c>
      <c r="H22" s="171">
        <v>-2801594</v>
      </c>
      <c r="I22" s="171">
        <v>-1861764</v>
      </c>
      <c r="J22" s="171">
        <v>-2237424.5281600002</v>
      </c>
      <c r="K22" s="171">
        <v>-1982311.5219999999</v>
      </c>
      <c r="L22" s="171">
        <v>-1698919.53932</v>
      </c>
      <c r="M22" s="171">
        <v>-1856452.0182099999</v>
      </c>
      <c r="N22" s="171">
        <v>-2141573</v>
      </c>
      <c r="O22" s="171">
        <v>-2550721</v>
      </c>
      <c r="P22" s="171">
        <v>-2488975</v>
      </c>
      <c r="Q22" s="171">
        <v>-2276837</v>
      </c>
      <c r="R22" s="171">
        <v>-3090950</v>
      </c>
      <c r="S22" s="171">
        <v>-3807771</v>
      </c>
      <c r="T22" s="171">
        <v>-3227678</v>
      </c>
      <c r="U22" s="171">
        <v>-3096333</v>
      </c>
      <c r="V22" s="171">
        <v>-3371350</v>
      </c>
      <c r="W22" s="171">
        <v>-3202116</v>
      </c>
      <c r="X22" s="171">
        <v>-2698186</v>
      </c>
      <c r="Y22" s="171">
        <v>-2448732.213</v>
      </c>
      <c r="Z22" s="171">
        <v>-2346054</v>
      </c>
      <c r="AA22" s="171">
        <v>-2451081</v>
      </c>
      <c r="AB22" s="171">
        <v>-2466025</v>
      </c>
      <c r="AC22" s="171">
        <v>-2128365</v>
      </c>
      <c r="AD22" s="171">
        <v>-2111765.4679999999</v>
      </c>
      <c r="AE22" s="171">
        <v>-2338450.9851099998</v>
      </c>
      <c r="AF22" s="171">
        <v>-2448142.3632500004</v>
      </c>
      <c r="AG22" s="171">
        <v>-2762463.2423399989</v>
      </c>
      <c r="AH22" s="171">
        <v>-2424258.7938999999</v>
      </c>
      <c r="AI22" s="171">
        <v>-2515197.12</v>
      </c>
      <c r="AJ22" s="171">
        <v>-2836807.3790000002</v>
      </c>
      <c r="AK22" s="171">
        <v>-2679825.7413400002</v>
      </c>
      <c r="AL22" s="171">
        <v>-2263984.7859100001</v>
      </c>
      <c r="AM22" s="171">
        <v>-2360247.2377900002</v>
      </c>
      <c r="AN22" s="171">
        <v>-2428654.1985999998</v>
      </c>
      <c r="AO22" s="171">
        <v>-2655567.71685</v>
      </c>
      <c r="AP22" s="171">
        <v>-2651927.3739999998</v>
      </c>
      <c r="AQ22" s="171">
        <v>-2603767.0810000002</v>
      </c>
      <c r="AR22" s="171">
        <v>-2618307.1069999998</v>
      </c>
      <c r="AS22" s="171">
        <v>-2986120.4137300001</v>
      </c>
    </row>
    <row r="23" spans="2:45">
      <c r="B23" s="30"/>
      <c r="C23" s="30"/>
      <c r="D23" s="31"/>
      <c r="E23" s="48"/>
      <c r="F23" s="171"/>
      <c r="G23" s="171"/>
      <c r="H23" s="171"/>
      <c r="I23" s="171"/>
      <c r="J23" s="171"/>
      <c r="K23" s="171"/>
      <c r="L23" s="171"/>
      <c r="M23" s="171"/>
      <c r="N23" s="171"/>
      <c r="O23" s="171"/>
      <c r="P23" s="171"/>
      <c r="Q23" s="171"/>
      <c r="R23" s="171"/>
      <c r="S23" s="171"/>
      <c r="T23" s="171"/>
      <c r="U23" s="171"/>
      <c r="V23" s="171"/>
      <c r="W23" s="171"/>
      <c r="X23" s="171"/>
      <c r="Y23" s="171"/>
      <c r="Z23" s="171"/>
      <c r="AA23" s="171"/>
      <c r="AB23" s="171"/>
      <c r="AC23" s="171"/>
      <c r="AD23" s="171"/>
      <c r="AE23" s="171"/>
      <c r="AF23" s="171"/>
      <c r="AG23" s="171"/>
      <c r="AH23" s="171"/>
      <c r="AI23" s="171"/>
      <c r="AJ23" s="171"/>
      <c r="AK23" s="171"/>
      <c r="AL23" s="69"/>
      <c r="AM23" s="69"/>
      <c r="AN23" s="69"/>
      <c r="AO23" s="69"/>
      <c r="AP23" s="48"/>
      <c r="AQ23" s="48"/>
      <c r="AR23" s="48"/>
      <c r="AS23" s="48"/>
    </row>
    <row r="24" spans="2:45" s="17" customFormat="1" ht="13">
      <c r="B24" s="19" t="s">
        <v>216</v>
      </c>
      <c r="C24" s="81"/>
      <c r="D24" s="81"/>
      <c r="E24" s="42"/>
      <c r="F24" s="170">
        <v>2955097.17766</v>
      </c>
      <c r="G24" s="170">
        <v>3214361.2664599996</v>
      </c>
      <c r="H24" s="170">
        <v>2785808.3723999998</v>
      </c>
      <c r="I24" s="170">
        <v>4094678.93836</v>
      </c>
      <c r="J24" s="170">
        <v>3881823.8361366345</v>
      </c>
      <c r="K24" s="170">
        <v>4060249.9830205389</v>
      </c>
      <c r="L24" s="170">
        <v>4467312.7563577862</v>
      </c>
      <c r="M24" s="170">
        <v>4614809.4594175573</v>
      </c>
      <c r="N24" s="170">
        <v>4649212.9496554546</v>
      </c>
      <c r="O24" s="170">
        <v>4210712.8345788978</v>
      </c>
      <c r="P24" s="170">
        <v>4658566.5010005198</v>
      </c>
      <c r="Q24" s="170">
        <v>5100962.5987773985</v>
      </c>
      <c r="R24" s="170">
        <v>4986428.2321164953</v>
      </c>
      <c r="S24" s="170">
        <v>4571341.6042681504</v>
      </c>
      <c r="T24" s="170">
        <v>4883264.7956066718</v>
      </c>
      <c r="U24" s="170">
        <v>4716574.5175710982</v>
      </c>
      <c r="V24" s="170">
        <v>4286662.4039019039</v>
      </c>
      <c r="W24" s="170">
        <v>4236035.0404758202</v>
      </c>
      <c r="X24" s="170">
        <v>4822364.5263949428</v>
      </c>
      <c r="Y24" s="170">
        <v>4762016.5850331867</v>
      </c>
      <c r="Z24" s="170">
        <v>4653971.5456253309</v>
      </c>
      <c r="AA24" s="170">
        <v>4235016.0705379285</v>
      </c>
      <c r="AB24" s="170">
        <v>4514433.6916661505</v>
      </c>
      <c r="AC24" s="170">
        <v>4854408.51073993</v>
      </c>
      <c r="AD24" s="170">
        <v>5028012.2597371703</v>
      </c>
      <c r="AE24" s="170">
        <v>5141544.0240919907</v>
      </c>
      <c r="AF24" s="170">
        <v>5183211.0207330901</v>
      </c>
      <c r="AG24" s="170">
        <v>4621944.5410566097</v>
      </c>
      <c r="AH24" s="170">
        <v>5173769.5311589204</v>
      </c>
      <c r="AI24" s="170">
        <v>5291814.5656986497</v>
      </c>
      <c r="AJ24" s="170">
        <v>5429646.0323043922</v>
      </c>
      <c r="AK24" s="170">
        <v>5145366.6312796958</v>
      </c>
      <c r="AL24" s="170">
        <v>6603811.7844952997</v>
      </c>
      <c r="AM24" s="170">
        <v>6738152.9558245055</v>
      </c>
      <c r="AN24" s="170">
        <v>7433950.0651448537</v>
      </c>
      <c r="AO24" s="170">
        <v>6842855.0025336519</v>
      </c>
      <c r="AP24" s="170">
        <v>7910894.0841699997</v>
      </c>
      <c r="AQ24" s="170">
        <v>8533178.7711199988</v>
      </c>
      <c r="AR24" s="170">
        <v>8525262.4545400012</v>
      </c>
      <c r="AS24" s="170">
        <v>8074585.8867800003</v>
      </c>
    </row>
    <row r="25" spans="2:45" ht="13">
      <c r="B25" s="19"/>
      <c r="C25" s="29"/>
      <c r="D25" s="29"/>
      <c r="E25" s="42"/>
      <c r="F25" s="171"/>
      <c r="G25" s="171"/>
      <c r="H25" s="171"/>
      <c r="I25" s="171"/>
      <c r="J25" s="171"/>
      <c r="K25" s="171"/>
      <c r="L25" s="171"/>
      <c r="M25" s="171"/>
      <c r="N25" s="170"/>
      <c r="O25" s="170"/>
      <c r="P25" s="170"/>
      <c r="Q25" s="170"/>
      <c r="R25" s="170"/>
      <c r="S25" s="170"/>
      <c r="T25" s="170"/>
      <c r="U25" s="170"/>
      <c r="V25" s="170"/>
      <c r="W25" s="170"/>
      <c r="X25" s="170"/>
      <c r="Y25" s="170"/>
      <c r="Z25" s="170"/>
      <c r="AA25" s="170"/>
      <c r="AB25" s="170"/>
      <c r="AC25" s="170"/>
      <c r="AD25" s="170"/>
      <c r="AE25" s="170"/>
      <c r="AF25" s="170"/>
      <c r="AG25" s="170"/>
      <c r="AH25" s="170"/>
      <c r="AI25" s="170"/>
      <c r="AJ25" s="170"/>
      <c r="AK25" s="170"/>
      <c r="AL25" s="170"/>
      <c r="AM25" s="170"/>
      <c r="AN25" s="170"/>
      <c r="AO25" s="170"/>
      <c r="AP25" s="170"/>
      <c r="AQ25" s="170"/>
      <c r="AR25" s="170"/>
      <c r="AS25" s="170"/>
    </row>
    <row r="26" spans="2:45" s="17" customFormat="1" ht="13">
      <c r="B26" s="19" t="s">
        <v>583</v>
      </c>
      <c r="C26" s="29"/>
      <c r="D26" s="29"/>
      <c r="E26" s="42"/>
      <c r="F26" s="170">
        <v>-2186947</v>
      </c>
      <c r="G26" s="170">
        <v>-3306979</v>
      </c>
      <c r="H26" s="170">
        <v>-4149141</v>
      </c>
      <c r="I26" s="170">
        <v>-2784065</v>
      </c>
      <c r="J26" s="170">
        <v>-2052332.5312534822</v>
      </c>
      <c r="K26" s="170">
        <v>-1997248.5978975971</v>
      </c>
      <c r="L26" s="170">
        <v>-2479986.0065258224</v>
      </c>
      <c r="M26" s="170">
        <v>-2678815.8720912095</v>
      </c>
      <c r="N26" s="170">
        <v>-2687638.8071277342</v>
      </c>
      <c r="O26" s="170">
        <v>-2778394.0796675254</v>
      </c>
      <c r="P26" s="170">
        <v>-2934248.0261075227</v>
      </c>
      <c r="Q26" s="170">
        <v>-3253262.0688784886</v>
      </c>
      <c r="R26" s="170">
        <v>-3075868.1411322337</v>
      </c>
      <c r="S26" s="170">
        <v>-3058834.1720730877</v>
      </c>
      <c r="T26" s="170">
        <v>-3208369.1887057447</v>
      </c>
      <c r="U26" s="170">
        <v>-3099008.4316262514</v>
      </c>
      <c r="V26" s="170">
        <v>-2773517.5726931826</v>
      </c>
      <c r="W26" s="170">
        <v>-2751201.2894972861</v>
      </c>
      <c r="X26" s="170">
        <v>-3227295.0216293167</v>
      </c>
      <c r="Y26" s="170">
        <v>-3083117.8649189947</v>
      </c>
      <c r="Z26" s="170">
        <v>-2913276.0948782736</v>
      </c>
      <c r="AA26" s="170">
        <v>-2574464.2349264296</v>
      </c>
      <c r="AB26" s="170">
        <v>-2786531.6969512491</v>
      </c>
      <c r="AC26" s="170">
        <v>-3133066.2500604582</v>
      </c>
      <c r="AD26" s="170">
        <v>-3006110.6131254472</v>
      </c>
      <c r="AE26" s="170">
        <v>-3203128.2908447408</v>
      </c>
      <c r="AF26" s="170">
        <v>-2982634.4195880555</v>
      </c>
      <c r="AG26" s="170">
        <v>-3008441.9293635227</v>
      </c>
      <c r="AH26" s="170">
        <v>-3336075.8710600873</v>
      </c>
      <c r="AI26" s="170">
        <v>-3107885.8662455003</v>
      </c>
      <c r="AJ26" s="170">
        <v>-2999711.8411165494</v>
      </c>
      <c r="AK26" s="170">
        <v>-2847180.2313548564</v>
      </c>
      <c r="AL26" s="170">
        <v>-3192696.4408432557</v>
      </c>
      <c r="AM26" s="170">
        <v>-3166464.7392757335</v>
      </c>
      <c r="AN26" s="170">
        <v>-3674007.1128043476</v>
      </c>
      <c r="AO26" s="170">
        <v>-2983796.3528579799</v>
      </c>
      <c r="AP26" s="170">
        <v>-3367075.1802499997</v>
      </c>
      <c r="AQ26" s="170">
        <v>-3720091.2760399994</v>
      </c>
      <c r="AR26" s="170">
        <v>-3512717.4504603301</v>
      </c>
      <c r="AS26" s="170">
        <v>-3667173.4296999997</v>
      </c>
    </row>
    <row r="27" spans="2:45">
      <c r="B27" s="18"/>
      <c r="C27" s="35" t="s">
        <v>584</v>
      </c>
      <c r="D27" s="39"/>
      <c r="E27" s="43"/>
      <c r="F27" s="171">
        <v>1338843</v>
      </c>
      <c r="G27" s="171">
        <v>1358455</v>
      </c>
      <c r="H27" s="171">
        <v>1261648</v>
      </c>
      <c r="I27" s="171">
        <v>1318347.9755100003</v>
      </c>
      <c r="J27" s="171">
        <v>1307860.0583800001</v>
      </c>
      <c r="K27" s="171">
        <v>1370124.8742199999</v>
      </c>
      <c r="L27" s="171">
        <v>1474238.56476</v>
      </c>
      <c r="M27" s="171">
        <v>1469547.7970800004</v>
      </c>
      <c r="N27" s="171">
        <v>1555919.523</v>
      </c>
      <c r="O27" s="171">
        <v>1630372.7577</v>
      </c>
      <c r="P27" s="171">
        <v>1451407.9016500004</v>
      </c>
      <c r="Q27" s="171">
        <v>1467595.3922600001</v>
      </c>
      <c r="R27" s="171">
        <v>1638672.0432800001</v>
      </c>
      <c r="S27" s="171">
        <v>1555826.9702399999</v>
      </c>
      <c r="T27" s="171">
        <v>1678326.2080000001</v>
      </c>
      <c r="U27" s="171">
        <v>1783319.9066399997</v>
      </c>
      <c r="V27" s="171">
        <v>1874553.9807899999</v>
      </c>
      <c r="W27" s="171">
        <v>1907809.8282400002</v>
      </c>
      <c r="X27" s="171">
        <v>1890647.1909699999</v>
      </c>
      <c r="Y27" s="171">
        <v>2098511</v>
      </c>
      <c r="Z27" s="171">
        <v>1932329</v>
      </c>
      <c r="AA27" s="171">
        <v>1967845</v>
      </c>
      <c r="AB27" s="171">
        <v>2024205</v>
      </c>
      <c r="AC27" s="171">
        <v>2235410</v>
      </c>
      <c r="AD27" s="171">
        <v>2144589</v>
      </c>
      <c r="AE27" s="171">
        <v>2196371</v>
      </c>
      <c r="AF27" s="171">
        <v>2181217</v>
      </c>
      <c r="AG27" s="171">
        <v>2452662</v>
      </c>
      <c r="AH27" s="171">
        <v>2231678.7011000002</v>
      </c>
      <c r="AI27" s="171">
        <v>2398435.1776999999</v>
      </c>
      <c r="AJ27" s="171">
        <v>2452921.4651000001</v>
      </c>
      <c r="AK27" s="171">
        <v>2768813.2982999999</v>
      </c>
      <c r="AL27" s="171">
        <v>2711962</v>
      </c>
      <c r="AM27" s="171">
        <v>2761841</v>
      </c>
      <c r="AN27" s="171">
        <v>2792474</v>
      </c>
      <c r="AO27" s="171">
        <v>3116566</v>
      </c>
      <c r="AP27" s="171">
        <v>2975023</v>
      </c>
      <c r="AQ27" s="171">
        <v>3074868</v>
      </c>
      <c r="AR27" s="171">
        <v>2946381</v>
      </c>
      <c r="AS27" s="171">
        <v>3490981</v>
      </c>
    </row>
    <row r="28" spans="2:45">
      <c r="B28" s="35"/>
      <c r="C28" s="35" t="s">
        <v>219</v>
      </c>
      <c r="D28" s="36"/>
      <c r="E28" s="43"/>
      <c r="F28" s="171">
        <v>476048</v>
      </c>
      <c r="G28" s="171">
        <v>564138</v>
      </c>
      <c r="H28" s="171">
        <v>534509</v>
      </c>
      <c r="I28" s="171">
        <v>527959</v>
      </c>
      <c r="J28" s="171">
        <v>512957</v>
      </c>
      <c r="K28" s="171">
        <v>533644</v>
      </c>
      <c r="L28" s="171">
        <v>550489</v>
      </c>
      <c r="M28" s="171">
        <v>558060</v>
      </c>
      <c r="N28" s="171">
        <v>563788</v>
      </c>
      <c r="O28" s="171">
        <v>573834</v>
      </c>
      <c r="P28" s="171">
        <v>764903</v>
      </c>
      <c r="Q28" s="171">
        <v>797355</v>
      </c>
      <c r="R28" s="171">
        <v>783211</v>
      </c>
      <c r="S28" s="171">
        <v>739404</v>
      </c>
      <c r="T28" s="171">
        <v>763080</v>
      </c>
      <c r="U28" s="171">
        <v>738565</v>
      </c>
      <c r="V28" s="171">
        <v>711729</v>
      </c>
      <c r="W28" s="171">
        <v>719787</v>
      </c>
      <c r="X28" s="171">
        <v>723176</v>
      </c>
      <c r="Y28" s="171">
        <v>748165</v>
      </c>
      <c r="Z28" s="171">
        <v>700844</v>
      </c>
      <c r="AA28" s="171">
        <v>714848</v>
      </c>
      <c r="AB28" s="171">
        <v>740885</v>
      </c>
      <c r="AC28" s="171">
        <v>741573</v>
      </c>
      <c r="AD28" s="171">
        <v>683199</v>
      </c>
      <c r="AE28" s="171">
        <v>714039</v>
      </c>
      <c r="AF28" s="171">
        <v>737678</v>
      </c>
      <c r="AG28" s="171">
        <v>757686</v>
      </c>
      <c r="AH28" s="171">
        <v>752597</v>
      </c>
      <c r="AI28" s="171">
        <v>817309</v>
      </c>
      <c r="AJ28" s="171">
        <v>869464</v>
      </c>
      <c r="AK28" s="171">
        <v>971295</v>
      </c>
      <c r="AL28" s="171">
        <v>997028</v>
      </c>
      <c r="AM28" s="171">
        <v>1030463</v>
      </c>
      <c r="AN28" s="171">
        <v>1078316</v>
      </c>
      <c r="AO28" s="171">
        <v>1122109</v>
      </c>
      <c r="AP28" s="171">
        <v>1164359</v>
      </c>
      <c r="AQ28" s="171">
        <v>1199690</v>
      </c>
      <c r="AR28" s="171">
        <v>1188809</v>
      </c>
      <c r="AS28" s="171">
        <v>1245145</v>
      </c>
    </row>
    <row r="29" spans="2:45">
      <c r="B29" s="35"/>
      <c r="C29" s="35" t="s">
        <v>220</v>
      </c>
      <c r="D29" s="36"/>
      <c r="E29" s="43"/>
      <c r="F29" s="171">
        <v>-1424061</v>
      </c>
      <c r="G29" s="171">
        <v>-1387434</v>
      </c>
      <c r="H29" s="171">
        <v>-1351948</v>
      </c>
      <c r="I29" s="171">
        <v>-1552939</v>
      </c>
      <c r="J29" s="171">
        <v>-1438157</v>
      </c>
      <c r="K29" s="171">
        <v>-1488342</v>
      </c>
      <c r="L29" s="171">
        <v>-1515265</v>
      </c>
      <c r="M29" s="171">
        <v>-1729486</v>
      </c>
      <c r="N29" s="171">
        <v>-1661196</v>
      </c>
      <c r="O29" s="171">
        <v>-1613645</v>
      </c>
      <c r="P29" s="171">
        <v>-1653500</v>
      </c>
      <c r="Q29" s="171">
        <v>-1819251</v>
      </c>
      <c r="R29" s="171">
        <v>-1829309.6044999999</v>
      </c>
      <c r="S29" s="171">
        <v>-1784208.3955000001</v>
      </c>
      <c r="T29" s="171">
        <v>-1834626</v>
      </c>
      <c r="U29" s="171">
        <v>-1850469</v>
      </c>
      <c r="V29" s="171">
        <v>-1752783</v>
      </c>
      <c r="W29" s="171">
        <v>-1734873</v>
      </c>
      <c r="X29" s="171">
        <v>-1807050</v>
      </c>
      <c r="Y29" s="171">
        <v>-1946606</v>
      </c>
      <c r="Z29" s="171">
        <v>-1759579</v>
      </c>
      <c r="AA29" s="171">
        <v>-1787666</v>
      </c>
      <c r="AB29" s="171">
        <v>-1863263</v>
      </c>
      <c r="AC29" s="171">
        <v>-1976000</v>
      </c>
      <c r="AD29" s="171">
        <v>-1861087</v>
      </c>
      <c r="AE29" s="171">
        <v>-1962195</v>
      </c>
      <c r="AF29" s="171">
        <v>-2054031</v>
      </c>
      <c r="AG29" s="171">
        <v>-2201923</v>
      </c>
      <c r="AH29" s="171">
        <v>-2106827.2057487359</v>
      </c>
      <c r="AI29" s="171">
        <v>-2057236.1428355859</v>
      </c>
      <c r="AJ29" s="171">
        <v>-2136350.5258488022</v>
      </c>
      <c r="AK29" s="171">
        <v>-2397320.6989687923</v>
      </c>
      <c r="AL29" s="171">
        <v>-2200326</v>
      </c>
      <c r="AM29" s="171">
        <v>-2205265</v>
      </c>
      <c r="AN29" s="171">
        <v>-2319285</v>
      </c>
      <c r="AO29" s="171">
        <v>-2366597</v>
      </c>
      <c r="AP29" s="171">
        <v>-2317474</v>
      </c>
      <c r="AQ29" s="171">
        <v>-2298031</v>
      </c>
      <c r="AR29" s="171">
        <v>-2347214</v>
      </c>
      <c r="AS29" s="171">
        <v>-2402662</v>
      </c>
    </row>
    <row r="30" spans="2:45">
      <c r="B30" s="35"/>
      <c r="C30" s="35" t="s">
        <v>221</v>
      </c>
      <c r="D30" s="36"/>
      <c r="E30" s="48"/>
      <c r="F30" s="171">
        <v>-1845022</v>
      </c>
      <c r="G30" s="171">
        <v>-1845213</v>
      </c>
      <c r="H30" s="171">
        <v>-1722934</v>
      </c>
      <c r="I30" s="171">
        <v>-1916592</v>
      </c>
      <c r="J30" s="171">
        <v>-1672136</v>
      </c>
      <c r="K30" s="171">
        <v>-1707006</v>
      </c>
      <c r="L30" s="171">
        <v>-1802857</v>
      </c>
      <c r="M30" s="171">
        <v>-1755415</v>
      </c>
      <c r="N30" s="171">
        <v>-1816193</v>
      </c>
      <c r="O30" s="171">
        <v>-1856099</v>
      </c>
      <c r="P30" s="171">
        <v>-1921382</v>
      </c>
      <c r="Q30" s="171">
        <v>-2088441</v>
      </c>
      <c r="R30" s="171">
        <v>-2036006</v>
      </c>
      <c r="S30" s="171">
        <v>-2047608</v>
      </c>
      <c r="T30" s="171">
        <v>-2178237</v>
      </c>
      <c r="U30" s="171">
        <v>-2281974</v>
      </c>
      <c r="V30" s="171">
        <v>-2138483</v>
      </c>
      <c r="W30" s="171">
        <v>-2256628.3731200001</v>
      </c>
      <c r="X30" s="171">
        <v>-2293744.6865599998</v>
      </c>
      <c r="Y30" s="171">
        <v>-2366556.4735599998</v>
      </c>
      <c r="Z30" s="171">
        <v>-2214460.6865599998</v>
      </c>
      <c r="AA30" s="171">
        <v>-2244211.6865599998</v>
      </c>
      <c r="AB30" s="171">
        <v>-2439412.2617299999</v>
      </c>
      <c r="AC30" s="171">
        <v>-2464133</v>
      </c>
      <c r="AD30" s="171">
        <v>-2242028</v>
      </c>
      <c r="AE30" s="171">
        <v>-2337489</v>
      </c>
      <c r="AF30" s="171">
        <v>-2233888</v>
      </c>
      <c r="AG30" s="171">
        <v>-2430489</v>
      </c>
      <c r="AH30" s="171">
        <v>-2214071.782091741</v>
      </c>
      <c r="AI30" s="171">
        <v>-2273898.6414018152</v>
      </c>
      <c r="AJ30" s="171">
        <v>-2299762.6658417378</v>
      </c>
      <c r="AK30" s="171">
        <v>-2433852.316364354</v>
      </c>
      <c r="AL30" s="171">
        <v>-2428646</v>
      </c>
      <c r="AM30" s="171">
        <v>-2344424.3175600003</v>
      </c>
      <c r="AN30" s="171">
        <v>-2486925.257187</v>
      </c>
      <c r="AO30" s="171">
        <v>-2816027.39995</v>
      </c>
      <c r="AP30" s="171">
        <v>-2496420.3130799998</v>
      </c>
      <c r="AQ30" s="171">
        <v>-2580675.19992</v>
      </c>
      <c r="AR30" s="171">
        <v>-2689678.19992</v>
      </c>
      <c r="AS30" s="171">
        <v>-3099806.19992</v>
      </c>
    </row>
    <row r="31" spans="2:45">
      <c r="B31" s="35"/>
      <c r="C31" s="35" t="s">
        <v>222</v>
      </c>
      <c r="D31" s="36"/>
      <c r="E31" s="48"/>
      <c r="F31" s="171">
        <v>-575387</v>
      </c>
      <c r="G31" s="171">
        <v>-508915</v>
      </c>
      <c r="H31" s="171">
        <v>-626781</v>
      </c>
      <c r="I31" s="171">
        <v>-619782</v>
      </c>
      <c r="J31" s="171">
        <v>-516787.53125348268</v>
      </c>
      <c r="K31" s="171">
        <v>-595006.59789759654</v>
      </c>
      <c r="L31" s="171">
        <v>-592098.00652582257</v>
      </c>
      <c r="M31" s="171">
        <v>-637076.87209121021</v>
      </c>
      <c r="N31" s="171">
        <v>-665023.8071277343</v>
      </c>
      <c r="O31" s="171">
        <v>-733288.07966752525</v>
      </c>
      <c r="P31" s="171">
        <v>-798626.02610752301</v>
      </c>
      <c r="Q31" s="171">
        <v>-761964.06887848862</v>
      </c>
      <c r="R31" s="171">
        <v>-803033.20913223352</v>
      </c>
      <c r="S31" s="171">
        <v>-770550.10407308699</v>
      </c>
      <c r="T31" s="171">
        <v>-778201.18870574445</v>
      </c>
      <c r="U31" s="171">
        <v>-786185.4316262512</v>
      </c>
      <c r="V31" s="171">
        <v>-750299.57269318285</v>
      </c>
      <c r="W31" s="171">
        <v>-776194.91637728596</v>
      </c>
      <c r="X31" s="171">
        <v>-812132.33506931714</v>
      </c>
      <c r="Y31" s="171">
        <v>-785464.64051899477</v>
      </c>
      <c r="Z31" s="171">
        <v>-766727.40831827372</v>
      </c>
      <c r="AA31" s="171">
        <v>-781637.54836642963</v>
      </c>
      <c r="AB31" s="171">
        <v>-768164.435221249</v>
      </c>
      <c r="AC31" s="171">
        <v>-822370.25006045797</v>
      </c>
      <c r="AD31" s="171">
        <v>-929033.71412544698</v>
      </c>
      <c r="AE31" s="171">
        <v>-889285.5698647406</v>
      </c>
      <c r="AF31" s="171">
        <v>-769906.692048055</v>
      </c>
      <c r="AG31" s="171">
        <v>-784490.83036352275</v>
      </c>
      <c r="AH31" s="171">
        <v>-804379.81897246931</v>
      </c>
      <c r="AI31" s="171">
        <v>-809787.82028092281</v>
      </c>
      <c r="AJ31" s="171">
        <v>-821789.60194023652</v>
      </c>
      <c r="AK31" s="171">
        <v>-898599.97635636851</v>
      </c>
      <c r="AL31" s="171">
        <v>-905715.44084325584</v>
      </c>
      <c r="AM31" s="171">
        <v>-892012.90829573281</v>
      </c>
      <c r="AN31" s="171">
        <v>-914307.55862734746</v>
      </c>
      <c r="AO31" s="171">
        <v>-954607.9839279796</v>
      </c>
      <c r="AP31" s="171">
        <v>-968586.42617000011</v>
      </c>
      <c r="AQ31" s="171">
        <v>-1028537.4301199999</v>
      </c>
      <c r="AR31" s="171">
        <v>-1011913.7767100001</v>
      </c>
      <c r="AS31" s="171">
        <v>-1047029.25078</v>
      </c>
    </row>
    <row r="32" spans="2:45">
      <c r="B32" s="35"/>
      <c r="C32" s="35" t="s">
        <v>223</v>
      </c>
      <c r="D32" s="36"/>
      <c r="E32" s="43"/>
      <c r="F32" s="171">
        <v>134398</v>
      </c>
      <c r="G32" s="171">
        <v>13184</v>
      </c>
      <c r="H32" s="171">
        <v>19645</v>
      </c>
      <c r="I32" s="171">
        <v>1361</v>
      </c>
      <c r="J32" s="171">
        <v>406</v>
      </c>
      <c r="K32" s="171">
        <v>438</v>
      </c>
      <c r="L32" s="171">
        <v>446</v>
      </c>
      <c r="M32" s="171">
        <v>490</v>
      </c>
      <c r="N32" s="171">
        <v>1071</v>
      </c>
      <c r="O32" s="171">
        <v>502</v>
      </c>
      <c r="P32" s="171">
        <v>-571</v>
      </c>
      <c r="Q32" s="171">
        <v>3072</v>
      </c>
      <c r="R32" s="171">
        <v>386</v>
      </c>
      <c r="S32" s="171">
        <v>345</v>
      </c>
      <c r="T32" s="171">
        <v>363</v>
      </c>
      <c r="U32" s="171">
        <v>-18</v>
      </c>
      <c r="V32" s="171">
        <v>217</v>
      </c>
      <c r="W32" s="171">
        <v>5279</v>
      </c>
      <c r="X32" s="171">
        <v>17055</v>
      </c>
      <c r="Y32" s="171">
        <v>-2438</v>
      </c>
      <c r="Z32" s="171">
        <v>-58</v>
      </c>
      <c r="AA32" s="171">
        <v>349</v>
      </c>
      <c r="AB32" s="171">
        <v>253</v>
      </c>
      <c r="AC32" s="171">
        <v>2005</v>
      </c>
      <c r="AD32" s="171">
        <v>629</v>
      </c>
      <c r="AE32" s="171">
        <v>217</v>
      </c>
      <c r="AF32" s="171">
        <v>223</v>
      </c>
      <c r="AG32" s="171">
        <v>436</v>
      </c>
      <c r="AH32" s="171">
        <v>1511.2174005189836</v>
      </c>
      <c r="AI32" s="171">
        <v>1478.3645554891125</v>
      </c>
      <c r="AJ32" s="171">
        <v>1051.2030412924278</v>
      </c>
      <c r="AK32" s="171">
        <v>2481.2452639073199</v>
      </c>
      <c r="AL32" s="171">
        <v>5371</v>
      </c>
      <c r="AM32" s="171">
        <v>10638</v>
      </c>
      <c r="AN32" s="171">
        <v>10226</v>
      </c>
      <c r="AO32" s="171">
        <v>-956</v>
      </c>
      <c r="AP32" s="171">
        <v>2516</v>
      </c>
      <c r="AQ32" s="171">
        <v>6483</v>
      </c>
      <c r="AR32" s="171">
        <v>4888</v>
      </c>
      <c r="AS32" s="171">
        <v>5025</v>
      </c>
    </row>
    <row r="33" spans="2:45">
      <c r="B33" s="35"/>
      <c r="C33" s="35" t="s">
        <v>578</v>
      </c>
      <c r="D33" s="36"/>
      <c r="E33" s="43"/>
      <c r="F33" s="171">
        <v>630420</v>
      </c>
      <c r="G33" s="171">
        <v>567993</v>
      </c>
      <c r="H33" s="171">
        <v>549476</v>
      </c>
      <c r="I33" s="171">
        <v>403030</v>
      </c>
      <c r="J33" s="171">
        <v>340415</v>
      </c>
      <c r="K33" s="171">
        <v>375570</v>
      </c>
      <c r="L33" s="171">
        <v>334070</v>
      </c>
      <c r="M33" s="171">
        <v>400723</v>
      </c>
      <c r="N33" s="171">
        <v>399735</v>
      </c>
      <c r="O33" s="171">
        <v>516909</v>
      </c>
      <c r="P33" s="171">
        <v>574760</v>
      </c>
      <c r="Q33" s="171">
        <v>410286</v>
      </c>
      <c r="R33" s="171">
        <v>405557</v>
      </c>
      <c r="S33" s="171">
        <v>457258</v>
      </c>
      <c r="T33" s="171">
        <v>382417</v>
      </c>
      <c r="U33" s="171">
        <v>613149</v>
      </c>
      <c r="V33" s="171">
        <v>413270</v>
      </c>
      <c r="W33" s="171">
        <v>582687</v>
      </c>
      <c r="X33" s="171">
        <v>515639</v>
      </c>
      <c r="Y33" s="171">
        <v>52426.309558999958</v>
      </c>
      <c r="Z33" s="171">
        <v>564016</v>
      </c>
      <c r="AA33" s="171">
        <v>683417</v>
      </c>
      <c r="AB33" s="171">
        <v>870688</v>
      </c>
      <c r="AC33" s="171">
        <v>761662</v>
      </c>
      <c r="AD33" s="171">
        <v>588490.82900000003</v>
      </c>
      <c r="AE33" s="171">
        <v>645130.16290000081</v>
      </c>
      <c r="AF33" s="171">
        <v>-71659.929999999935</v>
      </c>
      <c r="AG33" s="171">
        <v>1108749.5549999999</v>
      </c>
      <c r="AH33" s="171">
        <v>1232980.487</v>
      </c>
      <c r="AI33" s="171">
        <v>1201534.798</v>
      </c>
      <c r="AJ33" s="171">
        <v>992924.53954023495</v>
      </c>
      <c r="AK33" s="171">
        <v>819431.31336864922</v>
      </c>
      <c r="AL33" s="171">
        <v>1212596</v>
      </c>
      <c r="AM33" s="171">
        <v>827269</v>
      </c>
      <c r="AN33" s="171">
        <v>882008</v>
      </c>
      <c r="AO33" s="171">
        <v>1057808</v>
      </c>
      <c r="AP33" s="171">
        <v>562320.53300000005</v>
      </c>
      <c r="AQ33" s="171">
        <v>534465.06400000001</v>
      </c>
      <c r="AR33" s="171">
        <v>1317908</v>
      </c>
      <c r="AS33" s="171">
        <v>784671.02099999995</v>
      </c>
    </row>
    <row r="34" spans="2:45">
      <c r="B34" s="35"/>
      <c r="C34" s="35" t="s">
        <v>579</v>
      </c>
      <c r="D34" s="36"/>
      <c r="E34" s="43"/>
      <c r="F34" s="171">
        <v>-922186</v>
      </c>
      <c r="G34" s="171">
        <v>-2069187</v>
      </c>
      <c r="H34" s="171">
        <v>-2812756</v>
      </c>
      <c r="I34" s="171">
        <v>-945449.97551000025</v>
      </c>
      <c r="J34" s="171">
        <v>-586890.05837999994</v>
      </c>
      <c r="K34" s="171">
        <v>-486670.87422</v>
      </c>
      <c r="L34" s="171">
        <v>-929009.56475999998</v>
      </c>
      <c r="M34" s="171">
        <v>-985658.79707999993</v>
      </c>
      <c r="N34" s="171">
        <v>-1065739.523</v>
      </c>
      <c r="O34" s="171">
        <v>-1296979.7577</v>
      </c>
      <c r="P34" s="171">
        <v>-1351239.9016499999</v>
      </c>
      <c r="Q34" s="171">
        <v>-1261914.3922600006</v>
      </c>
      <c r="R34" s="171">
        <v>-1235345.37078</v>
      </c>
      <c r="S34" s="171">
        <v>-1209301.64274</v>
      </c>
      <c r="T34" s="171">
        <v>-1241491.2080000001</v>
      </c>
      <c r="U34" s="171">
        <v>-1315395.9066399997</v>
      </c>
      <c r="V34" s="171">
        <v>-1131721.9807899999</v>
      </c>
      <c r="W34" s="171">
        <v>-1199067.8282400002</v>
      </c>
      <c r="X34" s="171">
        <v>-1460885.1909699999</v>
      </c>
      <c r="Y34" s="171">
        <v>-881155.06039900007</v>
      </c>
      <c r="Z34" s="171">
        <v>-1369640</v>
      </c>
      <c r="AA34" s="171">
        <v>-1127408</v>
      </c>
      <c r="AB34" s="171">
        <v>-1351723</v>
      </c>
      <c r="AC34" s="171">
        <v>-1611213</v>
      </c>
      <c r="AD34" s="171">
        <v>-1390869.7280000001</v>
      </c>
      <c r="AE34" s="171">
        <v>-1569915.8838799999</v>
      </c>
      <c r="AF34" s="171">
        <v>-772266.79754000006</v>
      </c>
      <c r="AG34" s="171">
        <v>-1911072.6540000001</v>
      </c>
      <c r="AH34" s="171">
        <v>-2429564.4697476602</v>
      </c>
      <c r="AI34" s="171">
        <v>-2385720.6019826652</v>
      </c>
      <c r="AJ34" s="171">
        <v>-2058170.255167301</v>
      </c>
      <c r="AK34" s="171">
        <v>-1679428.0965978978</v>
      </c>
      <c r="AL34" s="171">
        <v>-2584966</v>
      </c>
      <c r="AM34" s="171">
        <v>-2354973.5134200002</v>
      </c>
      <c r="AN34" s="171">
        <v>-2716513.2969900002</v>
      </c>
      <c r="AO34" s="171">
        <v>-2142090.9689799999</v>
      </c>
      <c r="AP34" s="171">
        <v>-2288812.9739999999</v>
      </c>
      <c r="AQ34" s="171">
        <v>-2628353.71</v>
      </c>
      <c r="AR34" s="171">
        <v>-2921897.4738303302</v>
      </c>
      <c r="AS34" s="171">
        <v>-2643498</v>
      </c>
    </row>
    <row r="35" spans="2:45">
      <c r="B35" s="35"/>
      <c r="C35" s="35"/>
      <c r="D35" s="36"/>
      <c r="E35" s="43"/>
      <c r="F35" s="171"/>
      <c r="G35" s="171"/>
      <c r="H35" s="171"/>
      <c r="I35" s="171"/>
      <c r="J35" s="171"/>
      <c r="K35" s="171"/>
      <c r="L35" s="171"/>
      <c r="M35" s="171"/>
      <c r="N35" s="171"/>
      <c r="O35" s="171"/>
      <c r="P35" s="171"/>
      <c r="Q35" s="171"/>
      <c r="R35" s="171"/>
      <c r="S35" s="171"/>
      <c r="T35" s="171"/>
      <c r="U35" s="171"/>
      <c r="V35" s="171"/>
      <c r="W35" s="171"/>
      <c r="X35" s="171"/>
      <c r="Y35" s="171"/>
      <c r="Z35" s="171"/>
      <c r="AA35" s="171"/>
      <c r="AB35" s="171"/>
      <c r="AC35" s="171"/>
      <c r="AD35" s="171"/>
      <c r="AE35" s="171"/>
      <c r="AF35" s="171"/>
      <c r="AG35" s="171"/>
      <c r="AH35" s="171"/>
      <c r="AI35" s="171"/>
      <c r="AJ35" s="171"/>
      <c r="AK35" s="171"/>
      <c r="AL35" s="171"/>
      <c r="AM35" s="171"/>
      <c r="AN35" s="171"/>
      <c r="AO35" s="171"/>
      <c r="AP35" s="171"/>
      <c r="AQ35" s="171"/>
      <c r="AR35" s="171"/>
      <c r="AS35" s="171"/>
    </row>
    <row r="36" spans="2:45" s="17" customFormat="1" ht="13">
      <c r="B36" s="19" t="s">
        <v>225</v>
      </c>
      <c r="C36" s="82"/>
      <c r="D36" s="83"/>
      <c r="E36" s="42"/>
      <c r="F36" s="170">
        <v>768150.17766000004</v>
      </c>
      <c r="G36" s="170">
        <v>-92617.73354000051</v>
      </c>
      <c r="H36" s="170">
        <v>-1363332.6276</v>
      </c>
      <c r="I36" s="170">
        <v>1310613.93836</v>
      </c>
      <c r="J36" s="170">
        <v>1829491.3048831522</v>
      </c>
      <c r="K36" s="170">
        <v>2063001.3851229418</v>
      </c>
      <c r="L36" s="170">
        <v>1987326.7498319633</v>
      </c>
      <c r="M36" s="170">
        <v>1935993.5873263474</v>
      </c>
      <c r="N36" s="170">
        <v>1961574.1425277209</v>
      </c>
      <c r="O36" s="170">
        <v>1432318.7549113729</v>
      </c>
      <c r="P36" s="170">
        <v>1724318.4748929976</v>
      </c>
      <c r="Q36" s="170">
        <v>1847700.5298989094</v>
      </c>
      <c r="R36" s="170">
        <v>1910560.0909842616</v>
      </c>
      <c r="S36" s="170">
        <v>1512507.4321950625</v>
      </c>
      <c r="T36" s="170">
        <v>1674895.6069009274</v>
      </c>
      <c r="U36" s="170">
        <v>1617566.0859448467</v>
      </c>
      <c r="V36" s="170">
        <v>1513144.8312087213</v>
      </c>
      <c r="W36" s="170">
        <v>1484833.7509785341</v>
      </c>
      <c r="X36" s="170">
        <v>1595069.504765626</v>
      </c>
      <c r="Y36" s="170">
        <v>1678898.7201141922</v>
      </c>
      <c r="Z36" s="170">
        <v>1740695.4507470573</v>
      </c>
      <c r="AA36" s="170">
        <v>1660551.8356114984</v>
      </c>
      <c r="AB36" s="170">
        <v>1727901.9947149011</v>
      </c>
      <c r="AC36" s="170">
        <v>1721342.260679472</v>
      </c>
      <c r="AD36" s="170">
        <v>2021901.6466117231</v>
      </c>
      <c r="AE36" s="170">
        <v>1938415.7332472494</v>
      </c>
      <c r="AF36" s="170">
        <v>2200576.6011450351</v>
      </c>
      <c r="AG36" s="170">
        <v>1613502.6116930873</v>
      </c>
      <c r="AH36" s="170">
        <v>1837693.6603892185</v>
      </c>
      <c r="AI36" s="170">
        <v>2183928.699545295</v>
      </c>
      <c r="AJ36" s="170">
        <v>2429934.4657589574</v>
      </c>
      <c r="AK36" s="170">
        <v>2298186.6506042411</v>
      </c>
      <c r="AL36" s="170">
        <v>3411115.3436520435</v>
      </c>
      <c r="AM36" s="170">
        <v>3571688.2165487735</v>
      </c>
      <c r="AN36" s="170">
        <v>3759942.9523405065</v>
      </c>
      <c r="AO36" s="170">
        <v>3859058.6496756733</v>
      </c>
      <c r="AP36" s="170">
        <v>4543818.9039200004</v>
      </c>
      <c r="AQ36" s="170">
        <v>4813087.4950800007</v>
      </c>
      <c r="AR36" s="170">
        <v>5012545.0040796716</v>
      </c>
      <c r="AS36" s="170">
        <v>4407412.4570800001</v>
      </c>
    </row>
    <row r="37" spans="2:45">
      <c r="B37" s="35"/>
      <c r="C37" s="36"/>
      <c r="D37" s="36"/>
      <c r="E37" s="43"/>
      <c r="F37" s="171"/>
      <c r="G37" s="171"/>
      <c r="H37" s="171"/>
      <c r="I37" s="171"/>
      <c r="J37" s="171"/>
      <c r="K37" s="171"/>
      <c r="L37" s="171"/>
      <c r="M37" s="171"/>
      <c r="N37" s="171"/>
      <c r="O37" s="171"/>
      <c r="P37" s="171"/>
      <c r="Q37" s="171"/>
      <c r="R37" s="171"/>
      <c r="S37" s="171"/>
      <c r="T37" s="171"/>
      <c r="U37" s="171"/>
      <c r="V37" s="171"/>
      <c r="W37" s="171"/>
      <c r="X37" s="171"/>
      <c r="Y37" s="171"/>
      <c r="Z37" s="171"/>
      <c r="AA37" s="171"/>
      <c r="AB37" s="171"/>
      <c r="AC37" s="171"/>
      <c r="AD37" s="171"/>
      <c r="AE37" s="171"/>
      <c r="AF37" s="171"/>
      <c r="AG37" s="171"/>
      <c r="AH37" s="171"/>
      <c r="AI37" s="171"/>
      <c r="AJ37" s="171"/>
      <c r="AK37" s="171"/>
      <c r="AL37" s="171"/>
      <c r="AM37" s="171"/>
      <c r="AN37" s="171"/>
      <c r="AO37" s="171"/>
      <c r="AP37" s="171"/>
      <c r="AQ37" s="171"/>
      <c r="AR37" s="171"/>
      <c r="AS37" s="171"/>
    </row>
    <row r="38" spans="2:45" ht="13">
      <c r="B38" s="19" t="s">
        <v>226</v>
      </c>
      <c r="C38" s="29"/>
      <c r="D38" s="29"/>
      <c r="E38" s="42"/>
      <c r="F38" s="170">
        <v>88405</v>
      </c>
      <c r="G38" s="170">
        <v>1206794</v>
      </c>
      <c r="H38" s="170">
        <v>2698281</v>
      </c>
      <c r="I38" s="170">
        <v>133659</v>
      </c>
      <c r="J38" s="170">
        <v>255871</v>
      </c>
      <c r="K38" s="170">
        <v>15560</v>
      </c>
      <c r="L38" s="170">
        <v>110200</v>
      </c>
      <c r="M38" s="170">
        <v>10936</v>
      </c>
      <c r="N38" s="170">
        <v>43487</v>
      </c>
      <c r="O38" s="170">
        <v>125109</v>
      </c>
      <c r="P38" s="170">
        <v>40912</v>
      </c>
      <c r="Q38" s="170">
        <v>96824</v>
      </c>
      <c r="R38" s="170">
        <v>42945</v>
      </c>
      <c r="S38" s="170">
        <v>-7836</v>
      </c>
      <c r="T38" s="170">
        <v>-1824</v>
      </c>
      <c r="U38" s="170">
        <v>36382</v>
      </c>
      <c r="V38" s="170">
        <v>86920</v>
      </c>
      <c r="W38" s="170">
        <v>112380</v>
      </c>
      <c r="X38" s="170">
        <v>10207</v>
      </c>
      <c r="Y38" s="170">
        <v>28065.514620000031</v>
      </c>
      <c r="Z38" s="170">
        <v>8763</v>
      </c>
      <c r="AA38" s="170">
        <v>36633</v>
      </c>
      <c r="AB38" s="170">
        <v>67477</v>
      </c>
      <c r="AC38" s="170">
        <v>27879</v>
      </c>
      <c r="AD38" s="170">
        <v>78268</v>
      </c>
      <c r="AE38" s="170">
        <v>38956</v>
      </c>
      <c r="AF38" s="170">
        <v>21040.158150000032</v>
      </c>
      <c r="AG38" s="170">
        <v>-20960.351000000024</v>
      </c>
      <c r="AH38" s="170">
        <v>25762.186333219001</v>
      </c>
      <c r="AI38" s="170">
        <v>-4668.6231295759999</v>
      </c>
      <c r="AJ38" s="170">
        <v>19886.678473782998</v>
      </c>
      <c r="AK38" s="170">
        <v>-5257.6675203330233</v>
      </c>
      <c r="AL38" s="170">
        <v>-68400</v>
      </c>
      <c r="AM38" s="170">
        <v>-209677</v>
      </c>
      <c r="AN38" s="170">
        <v>-34545</v>
      </c>
      <c r="AO38" s="170">
        <v>53027</v>
      </c>
      <c r="AP38" s="170">
        <v>12555</v>
      </c>
      <c r="AQ38" s="170">
        <v>14721</v>
      </c>
      <c r="AR38" s="170">
        <v>6184</v>
      </c>
      <c r="AS38" s="170">
        <v>159599</v>
      </c>
    </row>
    <row r="39" spans="2:45" ht="13">
      <c r="B39" s="19"/>
      <c r="C39" s="29"/>
      <c r="D39" s="29"/>
      <c r="E39" s="42"/>
      <c r="F39" s="171"/>
      <c r="G39" s="171"/>
      <c r="H39" s="171"/>
      <c r="I39" s="171"/>
      <c r="J39" s="171"/>
      <c r="K39" s="171"/>
      <c r="L39" s="171"/>
      <c r="M39" s="171"/>
      <c r="N39" s="170"/>
      <c r="O39" s="170"/>
      <c r="P39" s="170"/>
      <c r="Q39" s="170"/>
      <c r="R39" s="170"/>
      <c r="S39" s="170"/>
      <c r="T39" s="170"/>
      <c r="U39" s="170"/>
      <c r="V39" s="170"/>
      <c r="W39" s="170"/>
      <c r="X39" s="170"/>
      <c r="Y39" s="170"/>
      <c r="Z39" s="170"/>
      <c r="AA39" s="170"/>
      <c r="AB39" s="170"/>
      <c r="AC39" s="170"/>
      <c r="AD39" s="170"/>
      <c r="AE39" s="170"/>
      <c r="AF39" s="170"/>
      <c r="AG39" s="170"/>
      <c r="AH39" s="170"/>
      <c r="AI39" s="170"/>
      <c r="AJ39" s="170"/>
      <c r="AK39" s="170"/>
      <c r="AL39" s="170"/>
      <c r="AM39" s="170"/>
      <c r="AN39" s="170"/>
      <c r="AO39" s="170"/>
      <c r="AP39" s="170"/>
      <c r="AQ39" s="170"/>
      <c r="AR39" s="170"/>
      <c r="AS39" s="170"/>
    </row>
    <row r="40" spans="2:45" ht="13">
      <c r="B40" s="19" t="s">
        <v>227</v>
      </c>
      <c r="C40" s="29"/>
      <c r="D40" s="29"/>
      <c r="E40" s="42"/>
      <c r="F40" s="170">
        <v>856555.17766000004</v>
      </c>
      <c r="G40" s="170">
        <v>1114176.2664599996</v>
      </c>
      <c r="H40" s="170">
        <v>1334948.3724</v>
      </c>
      <c r="I40" s="170">
        <v>1444272.93836</v>
      </c>
      <c r="J40" s="170">
        <v>2085362.3048831522</v>
      </c>
      <c r="K40" s="170">
        <v>2078561.3851229418</v>
      </c>
      <c r="L40" s="170">
        <v>2097526.7498319633</v>
      </c>
      <c r="M40" s="170">
        <v>1946929.5873263474</v>
      </c>
      <c r="N40" s="170">
        <v>2005061.1425277209</v>
      </c>
      <c r="O40" s="170">
        <v>1557427.7549113729</v>
      </c>
      <c r="P40" s="170">
        <v>1765230.4748929976</v>
      </c>
      <c r="Q40" s="170">
        <v>1944524.5298989094</v>
      </c>
      <c r="R40" s="170">
        <v>1953505.0909842616</v>
      </c>
      <c r="S40" s="170">
        <v>1504671.4321950625</v>
      </c>
      <c r="T40" s="170">
        <v>1673071.6069009274</v>
      </c>
      <c r="U40" s="170">
        <v>1653948.0859448467</v>
      </c>
      <c r="V40" s="170">
        <v>1600064.8312087213</v>
      </c>
      <c r="W40" s="170">
        <v>1597213.7509785341</v>
      </c>
      <c r="X40" s="170">
        <v>1605276.504765626</v>
      </c>
      <c r="Y40" s="170">
        <v>1706964.2347341925</v>
      </c>
      <c r="Z40" s="170">
        <v>1749458.4507470573</v>
      </c>
      <c r="AA40" s="170">
        <v>1697184.8356114984</v>
      </c>
      <c r="AB40" s="170">
        <v>1795378.9947149011</v>
      </c>
      <c r="AC40" s="170">
        <v>1749221.260679472</v>
      </c>
      <c r="AD40" s="170">
        <v>2100169.6466117231</v>
      </c>
      <c r="AE40" s="170">
        <v>1977371.7332472494</v>
      </c>
      <c r="AF40" s="170">
        <v>2221616.7592950352</v>
      </c>
      <c r="AG40" s="170">
        <v>1592542.2606930872</v>
      </c>
      <c r="AH40" s="170">
        <v>1863455.8467224371</v>
      </c>
      <c r="AI40" s="170">
        <v>2179260.0764157185</v>
      </c>
      <c r="AJ40" s="170">
        <v>2449821.1442327402</v>
      </c>
      <c r="AK40" s="170">
        <v>2292928.9830839075</v>
      </c>
      <c r="AL40" s="170">
        <v>3342715.3436520435</v>
      </c>
      <c r="AM40" s="170">
        <v>3362011.2165487735</v>
      </c>
      <c r="AN40" s="170">
        <v>3725397.9523405065</v>
      </c>
      <c r="AO40" s="170">
        <v>3912085.6496756733</v>
      </c>
      <c r="AP40" s="170">
        <v>4556373.9039200004</v>
      </c>
      <c r="AQ40" s="170">
        <v>4827808.4950800007</v>
      </c>
      <c r="AR40" s="170">
        <v>5018729.0040796716</v>
      </c>
      <c r="AS40" s="170">
        <v>4567011.4570800001</v>
      </c>
    </row>
    <row r="41" spans="2:45" ht="13">
      <c r="B41" s="19"/>
      <c r="C41" s="29"/>
      <c r="D41" s="29"/>
      <c r="E41" s="42"/>
      <c r="F41" s="171"/>
      <c r="G41" s="171"/>
      <c r="H41" s="171"/>
      <c r="I41" s="171"/>
      <c r="J41" s="171"/>
      <c r="K41" s="171"/>
      <c r="L41" s="171"/>
      <c r="M41" s="171"/>
      <c r="N41" s="170"/>
      <c r="O41" s="170"/>
      <c r="P41" s="170"/>
      <c r="Q41" s="170"/>
      <c r="R41" s="170"/>
      <c r="S41" s="170"/>
      <c r="T41" s="170"/>
      <c r="U41" s="170"/>
      <c r="V41" s="170"/>
      <c r="W41" s="170"/>
      <c r="X41" s="170"/>
      <c r="Y41" s="170"/>
      <c r="Z41" s="170"/>
      <c r="AA41" s="170"/>
      <c r="AB41" s="170"/>
      <c r="AC41" s="170"/>
      <c r="AD41" s="170"/>
      <c r="AE41" s="170"/>
      <c r="AF41" s="170"/>
      <c r="AG41" s="170"/>
      <c r="AH41" s="170"/>
      <c r="AI41" s="170"/>
      <c r="AJ41" s="170"/>
      <c r="AK41" s="170"/>
      <c r="AL41" s="170"/>
      <c r="AM41" s="170"/>
      <c r="AN41" s="170"/>
      <c r="AO41" s="170"/>
      <c r="AP41" s="170"/>
      <c r="AQ41" s="170"/>
      <c r="AR41" s="170"/>
      <c r="AS41" s="170"/>
    </row>
    <row r="42" spans="2:45" ht="13">
      <c r="B42" s="10" t="s">
        <v>228</v>
      </c>
      <c r="C42" s="37"/>
      <c r="D42" s="37"/>
      <c r="E42" s="42"/>
      <c r="F42" s="170">
        <v>19837.822340000013</v>
      </c>
      <c r="G42" s="170">
        <v>190690.73354000004</v>
      </c>
      <c r="H42" s="170">
        <v>-47287.372399999993</v>
      </c>
      <c r="I42" s="170">
        <v>-183179.93836</v>
      </c>
      <c r="J42" s="170">
        <v>-245965.30488315169</v>
      </c>
      <c r="K42" s="170">
        <v>-250322.38512294251</v>
      </c>
      <c r="L42" s="170">
        <v>-255659.74983196339</v>
      </c>
      <c r="M42" s="170">
        <v>-282730.58732634678</v>
      </c>
      <c r="N42" s="170">
        <v>-160192.14252772072</v>
      </c>
      <c r="O42" s="170">
        <v>8150.2450886272127</v>
      </c>
      <c r="P42" s="170">
        <v>-107841.47489299718</v>
      </c>
      <c r="Q42" s="170">
        <v>-270966.52989890939</v>
      </c>
      <c r="R42" s="170">
        <v>-148454.02298426151</v>
      </c>
      <c r="S42" s="170">
        <v>-13692.500195062952</v>
      </c>
      <c r="T42" s="170">
        <v>-127990.60690092733</v>
      </c>
      <c r="U42" s="170">
        <v>-6248.0859448467672</v>
      </c>
      <c r="V42" s="170">
        <v>-38204.831208721211</v>
      </c>
      <c r="W42" s="170">
        <v>-92806.124098533997</v>
      </c>
      <c r="X42" s="170">
        <v>-151104.1913256259</v>
      </c>
      <c r="Y42" s="170">
        <v>-235559.9212941922</v>
      </c>
      <c r="Z42" s="170">
        <v>-268702.13730705727</v>
      </c>
      <c r="AA42" s="170">
        <v>-230118.52217149845</v>
      </c>
      <c r="AB42" s="170">
        <v>-282034.25644490094</v>
      </c>
      <c r="AC42" s="170">
        <v>-162061.260679472</v>
      </c>
      <c r="AD42" s="170">
        <v>-407745.64661172312</v>
      </c>
      <c r="AE42" s="170">
        <v>-293004.23940737965</v>
      </c>
      <c r="AF42" s="170">
        <v>-431024.02168503497</v>
      </c>
      <c r="AG42" s="170">
        <v>55165.739306912757</v>
      </c>
      <c r="AH42" s="170">
        <v>-204625.96895416826</v>
      </c>
      <c r="AI42" s="170">
        <v>-318533.88846160239</v>
      </c>
      <c r="AJ42" s="170">
        <v>-481532.86832363851</v>
      </c>
      <c r="AK42" s="170">
        <v>-325353.51507873158</v>
      </c>
      <c r="AL42" s="170">
        <v>-973016.34365204361</v>
      </c>
      <c r="AM42" s="170">
        <v>-925981.53410877334</v>
      </c>
      <c r="AN42" s="170">
        <v>-1029719.7084595067</v>
      </c>
      <c r="AO42" s="170">
        <v>-1067021.415289673</v>
      </c>
      <c r="AP42" s="170">
        <v>-1615053.9180000001</v>
      </c>
      <c r="AQ42" s="170">
        <v>-1714027.2895540001</v>
      </c>
      <c r="AR42" s="170">
        <v>-1824648.2039999999</v>
      </c>
      <c r="AS42" s="170">
        <v>-1038008.6569999999</v>
      </c>
    </row>
    <row r="43" spans="2:45" ht="13">
      <c r="B43" s="10"/>
      <c r="C43" s="38" t="s">
        <v>229</v>
      </c>
      <c r="D43" s="84"/>
      <c r="E43" s="43"/>
      <c r="F43" s="171">
        <v>-368387.17765999999</v>
      </c>
      <c r="G43" s="171">
        <v>-7351.2664599999553</v>
      </c>
      <c r="H43" s="171">
        <v>-600511.37239999999</v>
      </c>
      <c r="I43" s="171">
        <v>-158841.93836</v>
      </c>
      <c r="J43" s="171">
        <v>-308134.30488315172</v>
      </c>
      <c r="K43" s="171">
        <v>-346336.38512294251</v>
      </c>
      <c r="L43" s="171">
        <v>41678.250168036611</v>
      </c>
      <c r="M43" s="171">
        <v>-111025.58732634679</v>
      </c>
      <c r="N43" s="171">
        <v>-2450.1425277207163</v>
      </c>
      <c r="O43" s="171">
        <v>-275737.75491137279</v>
      </c>
      <c r="P43" s="171">
        <v>-1598082.4748929972</v>
      </c>
      <c r="Q43" s="171">
        <v>-74377.529898909386</v>
      </c>
      <c r="R43" s="171">
        <v>-40653.022984261508</v>
      </c>
      <c r="S43" s="171">
        <v>-1456157.500195063</v>
      </c>
      <c r="T43" s="171">
        <v>-75584.606900927334</v>
      </c>
      <c r="U43" s="171">
        <v>-25838.085944846767</v>
      </c>
      <c r="V43" s="171">
        <v>-129013.83120872121</v>
      </c>
      <c r="W43" s="171">
        <v>-1327794.124098534</v>
      </c>
      <c r="X43" s="171">
        <v>-277189.19132562587</v>
      </c>
      <c r="Y43" s="171">
        <v>-557806.9212941922</v>
      </c>
      <c r="Z43" s="171">
        <v>298639.86269294273</v>
      </c>
      <c r="AA43" s="171">
        <v>-299766.52217149845</v>
      </c>
      <c r="AB43" s="171">
        <v>-1458814.256444901</v>
      </c>
      <c r="AC43" s="171">
        <v>-840708.260679472</v>
      </c>
      <c r="AD43" s="171">
        <v>-4413568.6466117231</v>
      </c>
      <c r="AE43" s="171">
        <v>2857573.7605926204</v>
      </c>
      <c r="AF43" s="171">
        <v>-7588792.021685035</v>
      </c>
      <c r="AG43" s="171">
        <v>-902521.26069308724</v>
      </c>
      <c r="AH43" s="171">
        <v>2534028.0310458322</v>
      </c>
      <c r="AI43" s="171">
        <v>2738755.1115383976</v>
      </c>
      <c r="AJ43" s="171">
        <v>-812711.86832363857</v>
      </c>
      <c r="AK43" s="171">
        <v>111524.48492126842</v>
      </c>
      <c r="AL43" s="171">
        <v>-4066.343652043608</v>
      </c>
      <c r="AM43" s="171">
        <v>-1792239.5341087733</v>
      </c>
      <c r="AN43" s="171">
        <v>534626.29154049326</v>
      </c>
      <c r="AO43" s="171">
        <v>-983936.41528967291</v>
      </c>
      <c r="AP43" s="171">
        <v>-649797.91800000006</v>
      </c>
      <c r="AQ43" s="171">
        <v>-4989293.2895539999</v>
      </c>
      <c r="AR43" s="171">
        <v>-1893685.2039999999</v>
      </c>
      <c r="AS43" s="171">
        <v>817745.34300000011</v>
      </c>
    </row>
    <row r="44" spans="2:45" ht="13">
      <c r="B44" s="19"/>
      <c r="C44" s="18" t="s">
        <v>230</v>
      </c>
      <c r="D44" s="39"/>
      <c r="E44" s="43"/>
      <c r="F44" s="171">
        <v>-168484</v>
      </c>
      <c r="G44" s="171">
        <v>-250082</v>
      </c>
      <c r="H44" s="171">
        <v>-605095</v>
      </c>
      <c r="I44" s="171">
        <v>-24243</v>
      </c>
      <c r="J44" s="171">
        <v>-113931</v>
      </c>
      <c r="K44" s="171">
        <v>-110213</v>
      </c>
      <c r="L44" s="171">
        <v>-205466</v>
      </c>
      <c r="M44" s="171">
        <v>-199337</v>
      </c>
      <c r="N44" s="171">
        <v>-114123</v>
      </c>
      <c r="O44" s="171">
        <v>-397415</v>
      </c>
      <c r="P44" s="171">
        <v>194620</v>
      </c>
      <c r="Q44" s="171">
        <v>-7852</v>
      </c>
      <c r="R44" s="171">
        <v>-198488</v>
      </c>
      <c r="S44" s="171">
        <v>-89104</v>
      </c>
      <c r="T44" s="171">
        <v>-17930</v>
      </c>
      <c r="U44" s="171">
        <v>26422</v>
      </c>
      <c r="V44" s="171">
        <v>-240825</v>
      </c>
      <c r="W44" s="171">
        <v>94174</v>
      </c>
      <c r="X44" s="171">
        <v>-83266</v>
      </c>
      <c r="Y44" s="171">
        <v>-97147</v>
      </c>
      <c r="Z44" s="171">
        <v>-70583</v>
      </c>
      <c r="AA44" s="171">
        <v>-380654</v>
      </c>
      <c r="AB44" s="171">
        <v>-84094</v>
      </c>
      <c r="AC44" s="171">
        <v>146376</v>
      </c>
      <c r="AD44" s="171">
        <v>-105079</v>
      </c>
      <c r="AE44" s="171">
        <v>-81877</v>
      </c>
      <c r="AF44" s="171">
        <v>-172646</v>
      </c>
      <c r="AG44" s="171">
        <v>-76615</v>
      </c>
      <c r="AH44" s="171">
        <v>-550641</v>
      </c>
      <c r="AI44" s="171">
        <v>-471816</v>
      </c>
      <c r="AJ44" s="171">
        <v>-386757</v>
      </c>
      <c r="AK44" s="171">
        <v>767545</v>
      </c>
      <c r="AL44" s="171">
        <v>-696915</v>
      </c>
      <c r="AM44" s="171">
        <v>-184382</v>
      </c>
      <c r="AN44" s="171">
        <v>-520553</v>
      </c>
      <c r="AO44" s="171">
        <v>442680</v>
      </c>
      <c r="AP44" s="171">
        <v>-375557</v>
      </c>
      <c r="AQ44" s="171">
        <v>142514</v>
      </c>
      <c r="AR44" s="171">
        <v>-215730</v>
      </c>
      <c r="AS44" s="171">
        <v>-369436</v>
      </c>
    </row>
    <row r="45" spans="2:45">
      <c r="B45" s="38"/>
      <c r="C45" s="18" t="s">
        <v>231</v>
      </c>
      <c r="D45" s="38"/>
      <c r="E45" s="43"/>
      <c r="F45" s="171">
        <v>556709</v>
      </c>
      <c r="G45" s="171">
        <v>448124</v>
      </c>
      <c r="H45" s="171">
        <v>1158319</v>
      </c>
      <c r="I45" s="171">
        <v>-95</v>
      </c>
      <c r="J45" s="171">
        <v>176100</v>
      </c>
      <c r="K45" s="171">
        <v>206227</v>
      </c>
      <c r="L45" s="171">
        <v>-91872</v>
      </c>
      <c r="M45" s="171">
        <v>27632</v>
      </c>
      <c r="N45" s="171">
        <v>-43619</v>
      </c>
      <c r="O45" s="171">
        <v>681303</v>
      </c>
      <c r="P45" s="171">
        <v>1295621</v>
      </c>
      <c r="Q45" s="171">
        <v>-188737</v>
      </c>
      <c r="R45" s="171">
        <v>90687</v>
      </c>
      <c r="S45" s="171">
        <v>1531569</v>
      </c>
      <c r="T45" s="171">
        <v>-34476</v>
      </c>
      <c r="U45" s="171">
        <v>-6832</v>
      </c>
      <c r="V45" s="171">
        <v>331634</v>
      </c>
      <c r="W45" s="171">
        <v>1140814</v>
      </c>
      <c r="X45" s="171">
        <v>209351</v>
      </c>
      <c r="Y45" s="171">
        <v>419394</v>
      </c>
      <c r="Z45" s="171">
        <v>-496759</v>
      </c>
      <c r="AA45" s="171">
        <v>450302</v>
      </c>
      <c r="AB45" s="171">
        <v>1260874</v>
      </c>
      <c r="AC45" s="171">
        <v>532271</v>
      </c>
      <c r="AD45" s="171">
        <v>4110902</v>
      </c>
      <c r="AE45" s="171">
        <v>-3068701</v>
      </c>
      <c r="AF45" s="171">
        <v>7330414</v>
      </c>
      <c r="AG45" s="171">
        <v>1034302</v>
      </c>
      <c r="AH45" s="171">
        <v>-2188013</v>
      </c>
      <c r="AI45" s="171">
        <v>-2585473</v>
      </c>
      <c r="AJ45" s="171">
        <v>717936</v>
      </c>
      <c r="AK45" s="171">
        <v>-1204423</v>
      </c>
      <c r="AL45" s="171">
        <v>-272035</v>
      </c>
      <c r="AM45" s="171">
        <v>1050640</v>
      </c>
      <c r="AN45" s="171">
        <v>-1043792.9999999999</v>
      </c>
      <c r="AO45" s="171">
        <v>-525765</v>
      </c>
      <c r="AP45" s="171">
        <v>-589699</v>
      </c>
      <c r="AQ45" s="171">
        <v>3132752</v>
      </c>
      <c r="AR45" s="171">
        <v>284767</v>
      </c>
      <c r="AS45" s="171">
        <v>-1486318</v>
      </c>
    </row>
    <row r="46" spans="2:45">
      <c r="B46" s="18"/>
      <c r="C46" s="18"/>
      <c r="D46" s="39"/>
      <c r="E46" s="43"/>
      <c r="F46" s="171"/>
      <c r="G46" s="171"/>
      <c r="H46" s="171"/>
      <c r="I46" s="171"/>
      <c r="J46" s="171"/>
      <c r="K46" s="171"/>
      <c r="L46" s="171"/>
      <c r="M46" s="171"/>
      <c r="N46" s="171"/>
      <c r="O46" s="171"/>
      <c r="P46" s="171"/>
      <c r="Q46" s="171"/>
      <c r="R46" s="171"/>
      <c r="S46" s="171"/>
      <c r="T46" s="171"/>
      <c r="U46" s="171"/>
      <c r="V46" s="171"/>
      <c r="W46" s="171"/>
      <c r="X46" s="171"/>
      <c r="Y46" s="171"/>
      <c r="Z46" s="171"/>
      <c r="AA46" s="171"/>
      <c r="AB46" s="171"/>
      <c r="AC46" s="171"/>
      <c r="AD46" s="171"/>
      <c r="AE46" s="171"/>
      <c r="AF46" s="171"/>
      <c r="AG46" s="171"/>
      <c r="AH46" s="171"/>
      <c r="AI46" s="171"/>
      <c r="AJ46" s="171"/>
      <c r="AK46" s="171"/>
      <c r="AL46" s="171"/>
      <c r="AM46" s="171"/>
      <c r="AN46" s="171"/>
      <c r="AO46" s="171"/>
      <c r="AP46" s="171"/>
      <c r="AQ46" s="171"/>
      <c r="AR46" s="171"/>
      <c r="AS46" s="171"/>
    </row>
    <row r="47" spans="2:45" ht="13">
      <c r="B47" s="19" t="s">
        <v>232</v>
      </c>
      <c r="C47" s="18"/>
      <c r="D47" s="39"/>
      <c r="E47" s="43"/>
      <c r="F47" s="170">
        <v>0</v>
      </c>
      <c r="G47" s="170">
        <v>0</v>
      </c>
      <c r="H47" s="170">
        <v>0</v>
      </c>
      <c r="I47" s="170">
        <v>0</v>
      </c>
      <c r="J47" s="170">
        <v>0</v>
      </c>
      <c r="K47" s="170">
        <v>0</v>
      </c>
      <c r="L47" s="170">
        <v>0</v>
      </c>
      <c r="M47" s="170">
        <v>0</v>
      </c>
      <c r="N47" s="170">
        <v>0</v>
      </c>
      <c r="O47" s="170">
        <v>0</v>
      </c>
      <c r="P47" s="170">
        <v>0</v>
      </c>
      <c r="Q47" s="170">
        <v>0</v>
      </c>
      <c r="R47" s="170">
        <v>0</v>
      </c>
      <c r="S47" s="170">
        <v>0</v>
      </c>
      <c r="T47" s="170">
        <v>0</v>
      </c>
      <c r="U47" s="170">
        <v>0</v>
      </c>
      <c r="V47" s="170">
        <v>0</v>
      </c>
      <c r="W47" s="170">
        <v>0</v>
      </c>
      <c r="X47" s="170">
        <v>0</v>
      </c>
      <c r="Y47" s="170">
        <v>0</v>
      </c>
      <c r="Z47" s="170">
        <v>0</v>
      </c>
      <c r="AA47" s="170">
        <v>0</v>
      </c>
      <c r="AB47" s="170">
        <v>0</v>
      </c>
      <c r="AC47" s="170">
        <v>0</v>
      </c>
      <c r="AD47" s="170">
        <v>0</v>
      </c>
      <c r="AE47" s="170">
        <v>0</v>
      </c>
      <c r="AF47" s="170">
        <v>0</v>
      </c>
      <c r="AG47" s="170">
        <v>0</v>
      </c>
      <c r="AH47" s="170">
        <v>0</v>
      </c>
      <c r="AI47" s="170">
        <v>0</v>
      </c>
      <c r="AJ47" s="170">
        <v>0</v>
      </c>
      <c r="AK47" s="170">
        <v>0</v>
      </c>
      <c r="AL47" s="170">
        <v>0</v>
      </c>
      <c r="AM47" s="170">
        <v>0</v>
      </c>
      <c r="AN47" s="170">
        <v>0</v>
      </c>
      <c r="AO47" s="170">
        <v>0</v>
      </c>
      <c r="AP47" s="170">
        <v>0</v>
      </c>
      <c r="AQ47" s="170">
        <v>0</v>
      </c>
      <c r="AR47" s="170">
        <v>0</v>
      </c>
      <c r="AS47" s="170">
        <v>0</v>
      </c>
    </row>
    <row r="48" spans="2:45">
      <c r="C48" s="39"/>
      <c r="D48" s="39"/>
      <c r="E48" s="43"/>
      <c r="F48" s="171"/>
      <c r="G48" s="171"/>
      <c r="H48" s="171"/>
      <c r="I48" s="171"/>
      <c r="J48" s="171"/>
      <c r="K48" s="171"/>
      <c r="L48" s="171"/>
      <c r="M48" s="171"/>
      <c r="N48" s="171"/>
      <c r="O48" s="171"/>
      <c r="P48" s="171"/>
      <c r="Q48" s="171"/>
      <c r="R48" s="171"/>
      <c r="S48" s="171"/>
      <c r="T48" s="171"/>
      <c r="U48" s="171"/>
      <c r="V48" s="171"/>
      <c r="W48" s="171"/>
      <c r="X48" s="171"/>
      <c r="Y48" s="171"/>
      <c r="Z48" s="171"/>
      <c r="AA48" s="171"/>
      <c r="AB48" s="171"/>
      <c r="AC48" s="171"/>
      <c r="AD48" s="171"/>
      <c r="AE48" s="171"/>
      <c r="AF48" s="171"/>
      <c r="AG48" s="171"/>
      <c r="AH48" s="171"/>
      <c r="AI48" s="171"/>
      <c r="AJ48" s="171"/>
      <c r="AK48" s="171"/>
      <c r="AL48" s="171"/>
      <c r="AM48" s="171"/>
      <c r="AN48" s="171"/>
      <c r="AO48" s="171"/>
      <c r="AP48" s="171"/>
      <c r="AQ48" s="171"/>
      <c r="AR48" s="171"/>
      <c r="AS48" s="171"/>
    </row>
    <row r="49" spans="2:45" ht="13">
      <c r="B49" s="19" t="s">
        <v>233</v>
      </c>
      <c r="C49" s="29"/>
      <c r="D49" s="29"/>
      <c r="E49" s="42"/>
      <c r="F49" s="170">
        <v>-11210</v>
      </c>
      <c r="G49" s="170">
        <v>-15142</v>
      </c>
      <c r="H49" s="170">
        <v>-12678</v>
      </c>
      <c r="I49" s="170">
        <v>-14450</v>
      </c>
      <c r="J49" s="170">
        <v>-14185</v>
      </c>
      <c r="K49" s="170">
        <v>-16320</v>
      </c>
      <c r="L49" s="170">
        <v>-15539</v>
      </c>
      <c r="M49" s="170">
        <v>-23165</v>
      </c>
      <c r="N49" s="170">
        <v>-18203</v>
      </c>
      <c r="O49" s="170">
        <v>-16211</v>
      </c>
      <c r="P49" s="170">
        <v>-15898</v>
      </c>
      <c r="Q49" s="170">
        <v>-30378</v>
      </c>
      <c r="R49" s="170">
        <v>-30834</v>
      </c>
      <c r="S49" s="170">
        <v>-18206</v>
      </c>
      <c r="T49" s="170">
        <v>-35853</v>
      </c>
      <c r="U49" s="170">
        <v>-41186</v>
      </c>
      <c r="V49" s="170">
        <v>-43295</v>
      </c>
      <c r="W49" s="170">
        <v>-94454</v>
      </c>
      <c r="X49" s="170">
        <v>-47567</v>
      </c>
      <c r="Y49" s="170">
        <v>-62216</v>
      </c>
      <c r="Z49" s="170">
        <v>-53111</v>
      </c>
      <c r="AA49" s="170">
        <v>-30297</v>
      </c>
      <c r="AB49" s="170">
        <v>-49528</v>
      </c>
      <c r="AC49" s="170">
        <v>-65685</v>
      </c>
      <c r="AD49" s="170">
        <v>-59514</v>
      </c>
      <c r="AE49" s="170">
        <v>-9181.9188199999917</v>
      </c>
      <c r="AF49" s="170">
        <v>-82486.883490000007</v>
      </c>
      <c r="AG49" s="170">
        <v>-40225.789149999997</v>
      </c>
      <c r="AH49" s="170">
        <v>1325.1222317309889</v>
      </c>
      <c r="AI49" s="170">
        <v>-54719.187954118126</v>
      </c>
      <c r="AJ49" s="170">
        <v>-84600.431729102449</v>
      </c>
      <c r="AK49" s="170">
        <v>21108.531994820729</v>
      </c>
      <c r="AL49" s="170">
        <v>-89583</v>
      </c>
      <c r="AM49" s="170">
        <v>-100761</v>
      </c>
      <c r="AN49" s="170">
        <v>-109936</v>
      </c>
      <c r="AO49" s="170">
        <v>-93254</v>
      </c>
      <c r="AP49" s="170">
        <v>-82336</v>
      </c>
      <c r="AQ49" s="170">
        <v>-89014</v>
      </c>
      <c r="AR49" s="170">
        <v>-85614</v>
      </c>
      <c r="AS49" s="170">
        <v>-123707</v>
      </c>
    </row>
    <row r="50" spans="2:45" ht="13">
      <c r="B50" s="18"/>
      <c r="D50" s="18"/>
      <c r="E50" s="42"/>
      <c r="F50" s="171"/>
      <c r="G50" s="171"/>
      <c r="H50" s="171"/>
      <c r="I50" s="171"/>
      <c r="J50" s="171"/>
      <c r="K50" s="171"/>
      <c r="L50" s="171"/>
      <c r="M50" s="171"/>
      <c r="N50" s="170"/>
      <c r="O50" s="170"/>
      <c r="P50" s="170"/>
      <c r="Q50" s="170"/>
      <c r="R50" s="170"/>
      <c r="S50" s="170"/>
      <c r="T50" s="170"/>
      <c r="U50" s="170"/>
      <c r="V50" s="170"/>
      <c r="W50" s="170"/>
      <c r="X50" s="170"/>
      <c r="Y50" s="170"/>
      <c r="Z50" s="170"/>
      <c r="AA50" s="170"/>
      <c r="AB50" s="170"/>
      <c r="AC50" s="170"/>
      <c r="AD50" s="170"/>
      <c r="AE50" s="170"/>
      <c r="AF50" s="170"/>
      <c r="AG50" s="170"/>
      <c r="AH50" s="170"/>
      <c r="AI50" s="170"/>
      <c r="AJ50" s="170"/>
      <c r="AK50" s="170"/>
      <c r="AL50" s="170"/>
      <c r="AM50" s="170"/>
      <c r="AN50" s="170"/>
      <c r="AO50" s="170"/>
      <c r="AP50" s="170"/>
      <c r="AQ50" s="170"/>
      <c r="AR50" s="170"/>
      <c r="AS50" s="170"/>
    </row>
    <row r="51" spans="2:45" ht="13">
      <c r="B51" s="9" t="s">
        <v>585</v>
      </c>
      <c r="C51" s="18"/>
      <c r="D51" s="18"/>
      <c r="E51" s="42"/>
      <c r="F51" s="170">
        <v>865183</v>
      </c>
      <c r="G51" s="170">
        <v>1289724.9999999995</v>
      </c>
      <c r="H51" s="170">
        <v>1274983</v>
      </c>
      <c r="I51" s="170">
        <v>1246643</v>
      </c>
      <c r="J51" s="170">
        <v>1825212.0000000005</v>
      </c>
      <c r="K51" s="170">
        <v>1811918.9999999995</v>
      </c>
      <c r="L51" s="170">
        <v>1826328</v>
      </c>
      <c r="M51" s="170">
        <v>1641034.0000000005</v>
      </c>
      <c r="N51" s="170">
        <v>1826666</v>
      </c>
      <c r="O51" s="170">
        <v>1549367</v>
      </c>
      <c r="P51" s="170">
        <v>1641491.0000000005</v>
      </c>
      <c r="Q51" s="170">
        <v>1643180</v>
      </c>
      <c r="R51" s="170">
        <v>1774217.068</v>
      </c>
      <c r="S51" s="170">
        <v>1472772.9319999996</v>
      </c>
      <c r="T51" s="170">
        <v>1509228</v>
      </c>
      <c r="U51" s="170">
        <v>1606514</v>
      </c>
      <c r="V51" s="170">
        <v>1518565</v>
      </c>
      <c r="W51" s="170">
        <v>1409953.6268799999</v>
      </c>
      <c r="X51" s="170">
        <v>1406605.3134400002</v>
      </c>
      <c r="Y51" s="170">
        <v>1409188.3134400002</v>
      </c>
      <c r="Z51" s="170">
        <v>1427645.3134400002</v>
      </c>
      <c r="AA51" s="170">
        <v>1436769.3134400002</v>
      </c>
      <c r="AB51" s="170">
        <v>1463816.7382700001</v>
      </c>
      <c r="AC51" s="170">
        <v>1521475</v>
      </c>
      <c r="AD51" s="170">
        <v>1632910</v>
      </c>
      <c r="AE51" s="170">
        <v>1675185.5750198704</v>
      </c>
      <c r="AF51" s="170">
        <v>1708105.8541200003</v>
      </c>
      <c r="AG51" s="170">
        <v>1607482.2108499999</v>
      </c>
      <c r="AH51" s="170">
        <v>1660155</v>
      </c>
      <c r="AI51" s="170">
        <v>1806006.9999999984</v>
      </c>
      <c r="AJ51" s="170">
        <v>1883687.8441799993</v>
      </c>
      <c r="AK51" s="170">
        <v>1988683.9999999967</v>
      </c>
      <c r="AL51" s="170">
        <v>2280116</v>
      </c>
      <c r="AM51" s="170">
        <v>2335268.6824399997</v>
      </c>
      <c r="AN51" s="170">
        <v>2585742.2438810002</v>
      </c>
      <c r="AO51" s="170">
        <v>2751810.2343860003</v>
      </c>
      <c r="AP51" s="170">
        <v>2858983.9859200004</v>
      </c>
      <c r="AQ51" s="170">
        <v>3024767.2055259999</v>
      </c>
      <c r="AR51" s="170">
        <v>3108466.8000796707</v>
      </c>
      <c r="AS51" s="170">
        <v>3405295.80008</v>
      </c>
    </row>
    <row r="52" spans="2:45" ht="5.25" customHeight="1">
      <c r="B52" s="650"/>
      <c r="C52" s="650"/>
      <c r="D52" s="650"/>
      <c r="E52" s="649"/>
      <c r="F52" s="649"/>
      <c r="G52" s="649"/>
      <c r="H52" s="649"/>
      <c r="I52" s="649"/>
      <c r="J52" s="649"/>
      <c r="K52" s="649"/>
      <c r="L52" s="649"/>
      <c r="M52" s="649"/>
      <c r="N52" s="649"/>
      <c r="O52" s="649"/>
      <c r="P52" s="649"/>
      <c r="Q52" s="649"/>
      <c r="R52" s="649"/>
      <c r="S52" s="649"/>
      <c r="T52" s="649"/>
      <c r="U52" s="649"/>
      <c r="V52" s="106"/>
      <c r="W52" s="106"/>
      <c r="X52" s="106"/>
      <c r="Y52" s="649"/>
      <c r="Z52" s="649"/>
      <c r="AA52" s="649"/>
      <c r="AB52" s="649"/>
      <c r="AC52" s="649"/>
      <c r="AD52" s="649"/>
      <c r="AE52" s="649"/>
      <c r="AF52" s="649"/>
      <c r="AG52" s="649"/>
      <c r="AH52" s="649"/>
      <c r="AI52" s="649"/>
      <c r="AJ52" s="649"/>
      <c r="AK52" s="649"/>
      <c r="AL52" s="649"/>
      <c r="AM52" s="649"/>
      <c r="AN52" s="649"/>
      <c r="AO52" s="653"/>
      <c r="AP52" s="649"/>
      <c r="AQ52" s="649"/>
      <c r="AR52" s="649"/>
      <c r="AS52" s="653"/>
    </row>
    <row r="53" spans="2:45" ht="13">
      <c r="B53" s="8" t="s">
        <v>586</v>
      </c>
      <c r="E53" s="51"/>
      <c r="M53" s="21"/>
      <c r="Q53" s="21"/>
      <c r="U53" s="21"/>
      <c r="V53" s="8"/>
      <c r="W53" s="8"/>
      <c r="X53" s="8"/>
      <c r="Y53" s="21"/>
      <c r="Z53" s="21"/>
      <c r="AA53" s="21"/>
      <c r="AB53" s="21"/>
      <c r="AC53" s="21"/>
      <c r="AD53" s="21"/>
      <c r="AH53" s="21"/>
      <c r="AL53" s="21"/>
      <c r="AM53" s="21"/>
      <c r="AO53" s="95"/>
      <c r="AP53" s="21"/>
      <c r="AQ53" s="21"/>
      <c r="AS53" s="95"/>
    </row>
    <row r="54" spans="2:45" ht="13">
      <c r="E54" s="51"/>
      <c r="M54" s="21"/>
      <c r="Q54" s="21"/>
      <c r="U54" s="21"/>
      <c r="V54" s="8"/>
      <c r="W54" s="8"/>
      <c r="X54" s="8"/>
      <c r="Y54" s="21"/>
      <c r="Z54" s="21"/>
      <c r="AA54" s="21"/>
      <c r="AB54" s="21"/>
      <c r="AC54" s="21"/>
      <c r="AD54" s="21"/>
      <c r="AH54" s="21"/>
      <c r="AL54" s="21"/>
      <c r="AM54" s="21"/>
      <c r="AO54" s="95"/>
      <c r="AP54" s="21"/>
      <c r="AQ54" s="21"/>
      <c r="AS54" s="95"/>
    </row>
    <row r="55" spans="2:45" ht="13">
      <c r="E55" s="51"/>
      <c r="F55" s="49"/>
      <c r="G55" s="49"/>
      <c r="H55" s="49"/>
      <c r="I55" s="49"/>
      <c r="J55" s="49"/>
      <c r="K55" s="49"/>
      <c r="L55" s="49"/>
      <c r="M55" s="49"/>
      <c r="N55" s="49"/>
      <c r="O55" s="49"/>
      <c r="P55" s="49"/>
      <c r="Q55" s="49"/>
      <c r="R55" s="49"/>
      <c r="S55" s="49"/>
      <c r="T55" s="49"/>
      <c r="U55" s="49"/>
      <c r="V55" s="49"/>
      <c r="W55" s="49"/>
      <c r="X55" s="49"/>
      <c r="Y55" s="49"/>
      <c r="Z55" s="49"/>
      <c r="AA55" s="49"/>
      <c r="AB55" s="49"/>
      <c r="AC55" s="49"/>
      <c r="AD55" s="49"/>
      <c r="AE55" s="49"/>
      <c r="AF55" s="49"/>
      <c r="AG55" s="49"/>
      <c r="AH55" s="49"/>
      <c r="AI55" s="49"/>
      <c r="AJ55" s="49"/>
      <c r="AK55" s="49"/>
      <c r="AL55" s="49"/>
      <c r="AM55" s="49"/>
      <c r="AN55" s="49"/>
      <c r="AO55" s="49"/>
      <c r="AP55" s="49"/>
      <c r="AQ55" s="49"/>
      <c r="AR55" s="49"/>
      <c r="AS55" s="49"/>
    </row>
    <row r="56" spans="2:45">
      <c r="F56" s="49"/>
      <c r="G56" s="49"/>
      <c r="H56" s="49"/>
      <c r="I56" s="49"/>
      <c r="J56" s="49"/>
      <c r="K56" s="49"/>
      <c r="L56" s="49"/>
      <c r="M56" s="49"/>
      <c r="N56" s="49"/>
      <c r="O56" s="49"/>
      <c r="P56" s="49"/>
      <c r="Q56" s="49"/>
      <c r="R56" s="49"/>
      <c r="S56" s="49"/>
      <c r="T56" s="49"/>
      <c r="U56" s="49"/>
      <c r="V56" s="49"/>
      <c r="W56" s="49"/>
      <c r="X56" s="49"/>
      <c r="Y56" s="49"/>
      <c r="Z56" s="49"/>
      <c r="AA56" s="49"/>
      <c r="AB56" s="49"/>
      <c r="AC56" s="49"/>
      <c r="AD56" s="49"/>
      <c r="AE56" s="49"/>
      <c r="AF56" s="49"/>
      <c r="AG56" s="49"/>
      <c r="AH56" s="49"/>
      <c r="AI56" s="49"/>
      <c r="AJ56" s="49"/>
      <c r="AK56" s="49"/>
      <c r="AL56" s="49"/>
      <c r="AM56" s="49"/>
      <c r="AN56" s="49"/>
      <c r="AO56" s="49"/>
      <c r="AP56" s="49"/>
      <c r="AQ56" s="49"/>
      <c r="AR56" s="49"/>
      <c r="AS56" s="49"/>
    </row>
    <row r="57" spans="2:45">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row>
    <row r="58" spans="2:45">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row>
    <row r="59" spans="2:45">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row>
    <row r="60" spans="2:45">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row>
    <row r="61" spans="2:45">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row>
    <row r="62" spans="2:45">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row>
    <row r="63" spans="2:45">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row>
    <row r="64" spans="2:45">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row>
    <row r="65" spans="6:45">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row>
    <row r="66" spans="6:45">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row>
    <row r="67" spans="6:45">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row>
    <row r="68" spans="6:45">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row>
    <row r="69" spans="6:45">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row>
    <row r="70" spans="6:45">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row>
    <row r="71" spans="6:45">
      <c r="F71" s="49"/>
      <c r="G71" s="49"/>
      <c r="H71" s="49"/>
      <c r="I71" s="49"/>
      <c r="J71" s="49"/>
      <c r="K71" s="49"/>
      <c r="L71" s="49"/>
      <c r="M71" s="49"/>
      <c r="N71" s="49"/>
      <c r="O71" s="49"/>
      <c r="P71" s="49"/>
      <c r="Q71" s="49"/>
      <c r="R71" s="49"/>
      <c r="S71" s="49"/>
      <c r="T71" s="49"/>
      <c r="U71" s="49"/>
      <c r="V71" s="49"/>
      <c r="W71" s="49"/>
      <c r="X71" s="49"/>
      <c r="Y71" s="49"/>
      <c r="Z71" s="49"/>
      <c r="AA71" s="49"/>
      <c r="AB71" s="49"/>
      <c r="AC71" s="49"/>
      <c r="AD71" s="49"/>
      <c r="AE71" s="49"/>
      <c r="AF71" s="49"/>
      <c r="AG71" s="49"/>
      <c r="AH71" s="49"/>
      <c r="AI71" s="49"/>
      <c r="AJ71" s="49"/>
      <c r="AK71" s="49"/>
      <c r="AL71" s="49"/>
      <c r="AM71" s="49"/>
      <c r="AN71" s="49"/>
      <c r="AO71" s="49"/>
      <c r="AP71" s="49"/>
      <c r="AQ71" s="49"/>
      <c r="AR71" s="49"/>
      <c r="AS71" s="49"/>
    </row>
    <row r="72" spans="6:45">
      <c r="F72" s="49"/>
      <c r="G72" s="49"/>
      <c r="H72" s="49"/>
      <c r="I72" s="49"/>
      <c r="J72" s="49"/>
      <c r="K72" s="49"/>
      <c r="L72" s="49"/>
      <c r="M72" s="49"/>
      <c r="N72" s="49"/>
      <c r="O72" s="49"/>
      <c r="P72" s="49"/>
      <c r="Q72" s="49"/>
      <c r="R72" s="49"/>
      <c r="S72" s="49"/>
      <c r="T72" s="49"/>
      <c r="U72" s="49"/>
      <c r="V72" s="49"/>
      <c r="W72" s="49"/>
      <c r="X72" s="49"/>
      <c r="Y72" s="49"/>
      <c r="Z72" s="49"/>
      <c r="AA72" s="49"/>
      <c r="AB72" s="49"/>
      <c r="AC72" s="49"/>
      <c r="AD72" s="49"/>
      <c r="AE72" s="49"/>
      <c r="AF72" s="49"/>
      <c r="AG72" s="49"/>
      <c r="AH72" s="49"/>
      <c r="AI72" s="49"/>
      <c r="AJ72" s="49"/>
      <c r="AK72" s="49"/>
      <c r="AL72" s="49"/>
      <c r="AM72" s="49"/>
      <c r="AN72" s="49"/>
      <c r="AO72" s="49"/>
      <c r="AP72" s="49"/>
      <c r="AQ72" s="49"/>
      <c r="AR72" s="49"/>
      <c r="AS72" s="49"/>
    </row>
    <row r="73" spans="6:45">
      <c r="F73" s="49"/>
      <c r="G73" s="49"/>
      <c r="H73" s="49"/>
      <c r="I73" s="49"/>
      <c r="J73" s="49"/>
      <c r="K73" s="49"/>
      <c r="L73" s="49"/>
      <c r="M73" s="49"/>
      <c r="N73" s="49"/>
      <c r="O73" s="49"/>
      <c r="P73" s="49"/>
      <c r="Q73" s="49"/>
      <c r="R73" s="49"/>
      <c r="S73" s="49"/>
      <c r="T73" s="49"/>
      <c r="U73" s="49"/>
      <c r="V73" s="49"/>
      <c r="W73" s="49"/>
      <c r="X73" s="49"/>
      <c r="Y73" s="49"/>
      <c r="Z73" s="49"/>
      <c r="AA73" s="49"/>
      <c r="AB73" s="49"/>
      <c r="AC73" s="49"/>
      <c r="AD73" s="49"/>
      <c r="AE73" s="49"/>
      <c r="AF73" s="49"/>
      <c r="AG73" s="49"/>
      <c r="AH73" s="49"/>
      <c r="AI73" s="49"/>
      <c r="AJ73" s="49"/>
      <c r="AK73" s="49"/>
      <c r="AL73" s="49"/>
      <c r="AM73" s="49"/>
      <c r="AN73" s="49"/>
      <c r="AO73" s="49"/>
      <c r="AP73" s="49"/>
      <c r="AQ73" s="49"/>
      <c r="AR73" s="49"/>
      <c r="AS73" s="49"/>
    </row>
    <row r="74" spans="6:45">
      <c r="F74" s="49"/>
      <c r="G74" s="49"/>
      <c r="H74" s="49"/>
      <c r="I74" s="49"/>
      <c r="J74" s="49"/>
      <c r="K74" s="49"/>
      <c r="L74" s="49"/>
      <c r="M74" s="49"/>
      <c r="N74" s="49"/>
      <c r="O74" s="49"/>
      <c r="P74" s="49"/>
      <c r="Q74" s="49"/>
      <c r="R74" s="49"/>
      <c r="S74" s="49"/>
      <c r="T74" s="49"/>
      <c r="U74" s="49"/>
      <c r="V74" s="49"/>
      <c r="W74" s="49"/>
      <c r="X74" s="49"/>
      <c r="Y74" s="49"/>
      <c r="Z74" s="49"/>
      <c r="AA74" s="49"/>
      <c r="AB74" s="49"/>
      <c r="AC74" s="49"/>
      <c r="AD74" s="49"/>
      <c r="AE74" s="49"/>
      <c r="AF74" s="49"/>
      <c r="AG74" s="49"/>
      <c r="AH74" s="49"/>
      <c r="AI74" s="49"/>
      <c r="AJ74" s="49"/>
      <c r="AK74" s="49"/>
      <c r="AL74" s="49"/>
      <c r="AM74" s="49"/>
      <c r="AN74" s="49"/>
      <c r="AO74" s="49"/>
      <c r="AP74" s="49"/>
      <c r="AQ74" s="49"/>
      <c r="AR74" s="49"/>
      <c r="AS74" s="49"/>
    </row>
    <row r="75" spans="6:45">
      <c r="F75" s="49"/>
      <c r="G75" s="49"/>
      <c r="H75" s="49"/>
      <c r="I75" s="49"/>
      <c r="J75" s="49"/>
      <c r="K75" s="49"/>
      <c r="L75" s="49"/>
      <c r="M75" s="49"/>
      <c r="N75" s="49"/>
      <c r="O75" s="49"/>
      <c r="P75" s="49"/>
      <c r="Q75" s="49"/>
      <c r="R75" s="49"/>
      <c r="S75" s="49"/>
      <c r="T75" s="49"/>
      <c r="U75" s="49"/>
      <c r="V75" s="49"/>
      <c r="W75" s="49"/>
      <c r="X75" s="49"/>
      <c r="Y75" s="49"/>
      <c r="Z75" s="49"/>
      <c r="AA75" s="49"/>
      <c r="AB75" s="49"/>
      <c r="AC75" s="49"/>
      <c r="AD75" s="49"/>
      <c r="AE75" s="49"/>
      <c r="AF75" s="49"/>
      <c r="AG75" s="49"/>
      <c r="AH75" s="49"/>
      <c r="AI75" s="49"/>
      <c r="AJ75" s="49"/>
      <c r="AK75" s="49"/>
      <c r="AL75" s="49"/>
      <c r="AM75" s="49"/>
      <c r="AN75" s="49"/>
      <c r="AO75" s="49"/>
      <c r="AP75" s="49"/>
      <c r="AQ75" s="49"/>
      <c r="AR75" s="49"/>
      <c r="AS75" s="49"/>
    </row>
    <row r="76" spans="6:45">
      <c r="F76" s="49"/>
      <c r="G76" s="49"/>
      <c r="H76" s="49"/>
      <c r="I76" s="49"/>
      <c r="J76" s="49"/>
      <c r="K76" s="49"/>
      <c r="L76" s="49"/>
      <c r="M76" s="49"/>
      <c r="N76" s="49"/>
      <c r="O76" s="49"/>
      <c r="P76" s="49"/>
      <c r="Q76" s="49"/>
      <c r="R76" s="49"/>
      <c r="S76" s="49"/>
      <c r="T76" s="49"/>
      <c r="U76" s="49"/>
      <c r="V76" s="49"/>
      <c r="W76" s="49"/>
      <c r="X76" s="49"/>
      <c r="Y76" s="49"/>
      <c r="Z76" s="49"/>
      <c r="AA76" s="49"/>
      <c r="AB76" s="49"/>
      <c r="AC76" s="49"/>
      <c r="AD76" s="49"/>
      <c r="AE76" s="49"/>
      <c r="AF76" s="49"/>
      <c r="AG76" s="49"/>
      <c r="AH76" s="49"/>
      <c r="AI76" s="49"/>
      <c r="AJ76" s="49"/>
      <c r="AK76" s="49"/>
      <c r="AL76" s="49"/>
      <c r="AM76" s="49"/>
      <c r="AN76" s="49"/>
      <c r="AO76" s="49"/>
      <c r="AP76" s="49"/>
      <c r="AQ76" s="49"/>
      <c r="AR76" s="49"/>
      <c r="AS76" s="49"/>
    </row>
    <row r="77" spans="6:45">
      <c r="F77" s="49"/>
      <c r="G77" s="49"/>
      <c r="H77" s="49"/>
      <c r="I77" s="49"/>
      <c r="J77" s="49"/>
      <c r="K77" s="49"/>
      <c r="L77" s="49"/>
      <c r="M77" s="49"/>
      <c r="N77" s="49"/>
      <c r="O77" s="49"/>
      <c r="P77" s="49"/>
      <c r="Q77" s="49"/>
      <c r="R77" s="49"/>
      <c r="S77" s="49"/>
      <c r="T77" s="49"/>
      <c r="U77" s="49"/>
      <c r="V77" s="49"/>
      <c r="W77" s="49"/>
      <c r="X77" s="49"/>
      <c r="Y77" s="49"/>
      <c r="Z77" s="49"/>
      <c r="AA77" s="49"/>
      <c r="AB77" s="49"/>
      <c r="AC77" s="49"/>
      <c r="AD77" s="49"/>
      <c r="AE77" s="49"/>
      <c r="AF77" s="49"/>
      <c r="AG77" s="49"/>
      <c r="AH77" s="49"/>
      <c r="AI77" s="49"/>
      <c r="AJ77" s="49"/>
      <c r="AK77" s="49"/>
      <c r="AL77" s="49"/>
      <c r="AM77" s="49"/>
      <c r="AN77" s="49"/>
      <c r="AO77" s="49"/>
      <c r="AP77" s="49"/>
      <c r="AQ77" s="49"/>
      <c r="AR77" s="49"/>
      <c r="AS77" s="49"/>
    </row>
    <row r="78" spans="6:45">
      <c r="F78" s="49"/>
      <c r="G78" s="49"/>
      <c r="H78" s="49"/>
      <c r="I78" s="49"/>
      <c r="J78" s="49"/>
      <c r="K78" s="49"/>
      <c r="L78" s="49"/>
      <c r="M78" s="49"/>
      <c r="N78" s="49"/>
      <c r="O78" s="49"/>
      <c r="P78" s="49"/>
      <c r="Q78" s="49"/>
      <c r="R78" s="49"/>
      <c r="S78" s="49"/>
      <c r="T78" s="49"/>
      <c r="U78" s="49"/>
      <c r="V78" s="49"/>
      <c r="W78" s="49"/>
      <c r="X78" s="49"/>
      <c r="Y78" s="49"/>
      <c r="Z78" s="49"/>
      <c r="AA78" s="49"/>
      <c r="AB78" s="49"/>
      <c r="AC78" s="49"/>
      <c r="AD78" s="49"/>
      <c r="AE78" s="49"/>
      <c r="AF78" s="49"/>
      <c r="AG78" s="49"/>
      <c r="AH78" s="49"/>
      <c r="AI78" s="49"/>
      <c r="AJ78" s="49"/>
      <c r="AK78" s="49"/>
      <c r="AL78" s="49"/>
      <c r="AM78" s="49"/>
      <c r="AN78" s="49"/>
      <c r="AO78" s="49"/>
      <c r="AP78" s="49"/>
      <c r="AQ78" s="49"/>
      <c r="AR78" s="49"/>
      <c r="AS78" s="49"/>
    </row>
    <row r="79" spans="6:45">
      <c r="F79" s="49"/>
      <c r="G79" s="49"/>
      <c r="H79" s="49"/>
      <c r="I79" s="49"/>
      <c r="J79" s="49"/>
      <c r="K79" s="49"/>
      <c r="L79" s="49"/>
      <c r="M79" s="49"/>
      <c r="N79" s="49"/>
      <c r="O79" s="49"/>
      <c r="P79" s="49"/>
      <c r="Q79" s="49"/>
      <c r="R79" s="49"/>
      <c r="S79" s="49"/>
      <c r="T79" s="49"/>
      <c r="U79" s="49"/>
      <c r="V79" s="49"/>
      <c r="W79" s="49"/>
      <c r="X79" s="49"/>
      <c r="Y79" s="49"/>
      <c r="Z79" s="49"/>
      <c r="AA79" s="49"/>
      <c r="AB79" s="49"/>
      <c r="AC79" s="49"/>
      <c r="AD79" s="49"/>
      <c r="AE79" s="49"/>
      <c r="AF79" s="49"/>
      <c r="AG79" s="49"/>
      <c r="AH79" s="49"/>
      <c r="AI79" s="49"/>
      <c r="AJ79" s="49"/>
      <c r="AK79" s="49"/>
      <c r="AL79" s="49"/>
      <c r="AM79" s="49"/>
      <c r="AN79" s="49"/>
      <c r="AO79" s="49"/>
      <c r="AP79" s="49"/>
      <c r="AQ79" s="49"/>
      <c r="AR79" s="49"/>
      <c r="AS79" s="49"/>
    </row>
    <row r="80" spans="6:45">
      <c r="F80" s="49"/>
      <c r="G80" s="49"/>
      <c r="H80" s="49"/>
      <c r="I80" s="49"/>
      <c r="J80" s="49"/>
      <c r="K80" s="49"/>
      <c r="L80" s="49"/>
      <c r="M80" s="49"/>
      <c r="N80" s="49"/>
      <c r="O80" s="49"/>
      <c r="P80" s="49"/>
      <c r="Q80" s="49"/>
      <c r="R80" s="49"/>
      <c r="S80" s="49"/>
      <c r="T80" s="49"/>
      <c r="U80" s="49"/>
      <c r="V80" s="49"/>
      <c r="W80" s="49"/>
      <c r="X80" s="49"/>
      <c r="Y80" s="49"/>
      <c r="Z80" s="49"/>
      <c r="AA80" s="49"/>
      <c r="AB80" s="49"/>
      <c r="AC80" s="49"/>
      <c r="AD80" s="49"/>
      <c r="AE80" s="49"/>
      <c r="AF80" s="49"/>
      <c r="AG80" s="49"/>
      <c r="AH80" s="49"/>
      <c r="AI80" s="49"/>
      <c r="AJ80" s="49"/>
      <c r="AK80" s="49"/>
      <c r="AL80" s="49"/>
      <c r="AM80" s="49"/>
      <c r="AN80" s="49"/>
      <c r="AO80" s="49"/>
      <c r="AP80" s="49"/>
      <c r="AQ80" s="49"/>
      <c r="AR80" s="49"/>
      <c r="AS80" s="49"/>
    </row>
    <row r="81" spans="6:45">
      <c r="F81" s="49"/>
      <c r="G81" s="49"/>
      <c r="H81" s="49"/>
      <c r="I81" s="49"/>
      <c r="J81" s="49"/>
      <c r="K81" s="49"/>
      <c r="L81" s="49"/>
      <c r="M81" s="49"/>
      <c r="N81" s="49"/>
      <c r="O81" s="49"/>
      <c r="P81" s="49"/>
      <c r="Q81" s="49"/>
      <c r="R81" s="49"/>
      <c r="S81" s="49"/>
      <c r="T81" s="49"/>
      <c r="U81" s="49"/>
      <c r="V81" s="49"/>
      <c r="W81" s="49"/>
      <c r="X81" s="49"/>
      <c r="Y81" s="49"/>
      <c r="Z81" s="49"/>
      <c r="AA81" s="49"/>
      <c r="AB81" s="49"/>
      <c r="AC81" s="49"/>
      <c r="AD81" s="49"/>
      <c r="AE81" s="49"/>
      <c r="AF81" s="49"/>
      <c r="AG81" s="49"/>
      <c r="AH81" s="49"/>
      <c r="AI81" s="49"/>
      <c r="AJ81" s="49"/>
      <c r="AK81" s="49"/>
      <c r="AL81" s="49"/>
      <c r="AM81" s="49"/>
      <c r="AN81" s="49"/>
      <c r="AO81" s="49"/>
      <c r="AP81" s="49"/>
      <c r="AQ81" s="49"/>
      <c r="AR81" s="49"/>
      <c r="AS81" s="49"/>
    </row>
    <row r="82" spans="6:45">
      <c r="F82" s="49"/>
      <c r="G82" s="49"/>
      <c r="H82" s="49"/>
      <c r="I82" s="49"/>
      <c r="J82" s="49"/>
      <c r="K82" s="49"/>
      <c r="L82" s="49"/>
      <c r="M82" s="49"/>
      <c r="N82" s="49"/>
      <c r="O82" s="49"/>
      <c r="P82" s="49"/>
      <c r="Q82" s="49"/>
      <c r="R82" s="49"/>
      <c r="S82" s="49"/>
      <c r="T82" s="49"/>
      <c r="U82" s="49"/>
      <c r="V82" s="49"/>
      <c r="W82" s="49"/>
      <c r="X82" s="49"/>
      <c r="Y82" s="49"/>
      <c r="Z82" s="49"/>
      <c r="AA82" s="49"/>
      <c r="AB82" s="49"/>
      <c r="AC82" s="49"/>
      <c r="AD82" s="49"/>
      <c r="AE82" s="49"/>
      <c r="AF82" s="49"/>
      <c r="AG82" s="49"/>
      <c r="AH82" s="49"/>
      <c r="AI82" s="49"/>
      <c r="AJ82" s="49"/>
      <c r="AK82" s="49"/>
      <c r="AL82" s="49"/>
      <c r="AM82" s="49"/>
      <c r="AN82" s="49"/>
      <c r="AO82" s="49"/>
      <c r="AP82" s="49"/>
      <c r="AQ82" s="49"/>
      <c r="AR82" s="49"/>
      <c r="AS82" s="49"/>
    </row>
    <row r="83" spans="6:45">
      <c r="F83" s="49"/>
      <c r="G83" s="49"/>
      <c r="H83" s="49"/>
      <c r="I83" s="49"/>
      <c r="J83" s="49"/>
      <c r="K83" s="49"/>
      <c r="L83" s="49"/>
      <c r="M83" s="49"/>
      <c r="N83" s="49"/>
      <c r="O83" s="49"/>
      <c r="P83" s="49"/>
      <c r="Q83" s="49"/>
      <c r="R83" s="49"/>
      <c r="S83" s="49"/>
      <c r="T83" s="49"/>
      <c r="U83" s="49"/>
      <c r="V83" s="49"/>
      <c r="W83" s="49"/>
      <c r="X83" s="49"/>
      <c r="Y83" s="49"/>
      <c r="Z83" s="49"/>
      <c r="AA83" s="49"/>
      <c r="AB83" s="49"/>
      <c r="AC83" s="49"/>
      <c r="AD83" s="49"/>
      <c r="AE83" s="49"/>
      <c r="AF83" s="49"/>
      <c r="AG83" s="49"/>
      <c r="AH83" s="49"/>
      <c r="AI83" s="49"/>
      <c r="AJ83" s="49"/>
      <c r="AK83" s="49"/>
      <c r="AL83" s="49"/>
      <c r="AM83" s="49"/>
      <c r="AN83" s="49"/>
      <c r="AO83" s="49"/>
      <c r="AP83" s="49"/>
      <c r="AQ83" s="49"/>
      <c r="AR83" s="49"/>
      <c r="AS83" s="49"/>
    </row>
    <row r="84" spans="6:45">
      <c r="F84" s="49"/>
      <c r="G84" s="49"/>
      <c r="H84" s="49"/>
      <c r="I84" s="49"/>
      <c r="J84" s="49"/>
      <c r="K84" s="49"/>
      <c r="L84" s="49"/>
      <c r="M84" s="49"/>
      <c r="N84" s="49"/>
      <c r="O84" s="49"/>
      <c r="P84" s="49"/>
      <c r="Q84" s="49"/>
      <c r="R84" s="49"/>
      <c r="S84" s="49"/>
      <c r="T84" s="49"/>
      <c r="U84" s="49"/>
      <c r="V84" s="49"/>
      <c r="W84" s="49"/>
      <c r="X84" s="49"/>
      <c r="Y84" s="49"/>
      <c r="Z84" s="49"/>
      <c r="AA84" s="49"/>
      <c r="AB84" s="49"/>
      <c r="AC84" s="49"/>
      <c r="AD84" s="49"/>
      <c r="AE84" s="49"/>
      <c r="AF84" s="49"/>
      <c r="AG84" s="49"/>
      <c r="AH84" s="49"/>
      <c r="AI84" s="49"/>
      <c r="AJ84" s="49"/>
      <c r="AK84" s="49"/>
      <c r="AL84" s="49"/>
      <c r="AM84" s="49"/>
      <c r="AN84" s="49"/>
      <c r="AO84" s="49"/>
      <c r="AP84" s="49"/>
      <c r="AQ84" s="49"/>
      <c r="AR84" s="49"/>
      <c r="AS84" s="49"/>
    </row>
    <row r="85" spans="6:45">
      <c r="F85" s="49"/>
      <c r="G85" s="49"/>
      <c r="H85" s="49"/>
      <c r="I85" s="49"/>
      <c r="J85" s="49"/>
      <c r="K85" s="49"/>
      <c r="L85" s="49"/>
      <c r="M85" s="49"/>
      <c r="N85" s="49"/>
      <c r="O85" s="49"/>
      <c r="P85" s="49"/>
      <c r="Q85" s="49"/>
      <c r="R85" s="49"/>
      <c r="S85" s="49"/>
      <c r="T85" s="49"/>
      <c r="U85" s="49"/>
      <c r="V85" s="49"/>
      <c r="W85" s="49"/>
      <c r="X85" s="49"/>
      <c r="Y85" s="49"/>
      <c r="Z85" s="49"/>
      <c r="AA85" s="49"/>
      <c r="AB85" s="49"/>
      <c r="AC85" s="49"/>
      <c r="AD85" s="49"/>
      <c r="AE85" s="49"/>
      <c r="AF85" s="49"/>
      <c r="AG85" s="49"/>
      <c r="AH85" s="49"/>
      <c r="AI85" s="49"/>
      <c r="AJ85" s="49"/>
      <c r="AK85" s="49"/>
      <c r="AL85" s="49"/>
      <c r="AM85" s="49"/>
      <c r="AN85" s="49"/>
      <c r="AO85" s="49"/>
      <c r="AP85" s="49"/>
      <c r="AQ85" s="49"/>
      <c r="AR85" s="49"/>
      <c r="AS85" s="49"/>
    </row>
    <row r="86" spans="6:45">
      <c r="F86" s="49"/>
      <c r="G86" s="49"/>
      <c r="H86" s="49"/>
      <c r="I86" s="49"/>
      <c r="J86" s="49"/>
      <c r="K86" s="49"/>
      <c r="L86" s="49"/>
      <c r="M86" s="49"/>
      <c r="N86" s="49"/>
      <c r="O86" s="49"/>
      <c r="P86" s="49"/>
      <c r="Q86" s="49"/>
      <c r="R86" s="49"/>
      <c r="S86" s="49"/>
      <c r="T86" s="49"/>
      <c r="U86" s="49"/>
      <c r="V86" s="49"/>
      <c r="W86" s="49"/>
      <c r="X86" s="49"/>
      <c r="Y86" s="49"/>
      <c r="Z86" s="49"/>
      <c r="AA86" s="49"/>
      <c r="AB86" s="49"/>
      <c r="AC86" s="49"/>
      <c r="AD86" s="49"/>
      <c r="AE86" s="49"/>
      <c r="AF86" s="49"/>
      <c r="AG86" s="49"/>
      <c r="AH86" s="49"/>
      <c r="AI86" s="49"/>
      <c r="AJ86" s="49"/>
      <c r="AK86" s="49"/>
      <c r="AL86" s="49"/>
      <c r="AM86" s="49"/>
      <c r="AN86" s="49"/>
      <c r="AO86" s="49"/>
      <c r="AP86" s="49"/>
      <c r="AQ86" s="49"/>
      <c r="AR86" s="49"/>
      <c r="AS86" s="49"/>
    </row>
    <row r="87" spans="6:45">
      <c r="F87" s="49"/>
      <c r="G87" s="49"/>
      <c r="H87" s="49"/>
      <c r="I87" s="49"/>
      <c r="J87" s="49"/>
      <c r="K87" s="49"/>
      <c r="L87" s="49"/>
      <c r="M87" s="49"/>
      <c r="N87" s="49"/>
      <c r="O87" s="49"/>
      <c r="P87" s="49"/>
      <c r="Q87" s="49"/>
      <c r="R87" s="49"/>
      <c r="S87" s="49"/>
      <c r="T87" s="49"/>
      <c r="U87" s="49"/>
      <c r="V87" s="49"/>
      <c r="W87" s="49"/>
      <c r="X87" s="49"/>
      <c r="Y87" s="49"/>
      <c r="Z87" s="49"/>
      <c r="AA87" s="49"/>
      <c r="AB87" s="49"/>
      <c r="AC87" s="49"/>
      <c r="AD87" s="49"/>
      <c r="AE87" s="49"/>
      <c r="AF87" s="49"/>
      <c r="AG87" s="49"/>
      <c r="AH87" s="49"/>
      <c r="AI87" s="49"/>
      <c r="AJ87" s="49"/>
      <c r="AK87" s="49"/>
      <c r="AL87" s="49"/>
      <c r="AM87" s="49"/>
      <c r="AN87" s="49"/>
      <c r="AO87" s="49"/>
      <c r="AP87" s="49"/>
      <c r="AQ87" s="49"/>
      <c r="AR87" s="49"/>
      <c r="AS87" s="49"/>
    </row>
    <row r="88" spans="6:45">
      <c r="F88" s="49"/>
      <c r="G88" s="49"/>
      <c r="H88" s="49"/>
      <c r="I88" s="49"/>
      <c r="J88" s="49"/>
      <c r="K88" s="49"/>
      <c r="L88" s="49"/>
      <c r="M88" s="49"/>
      <c r="N88" s="49"/>
      <c r="O88" s="49"/>
      <c r="P88" s="49"/>
      <c r="Q88" s="49"/>
      <c r="R88" s="49"/>
      <c r="S88" s="49"/>
      <c r="T88" s="49"/>
      <c r="U88" s="49"/>
      <c r="V88" s="49"/>
      <c r="W88" s="49"/>
      <c r="X88" s="49"/>
      <c r="Y88" s="49"/>
      <c r="Z88" s="49"/>
      <c r="AA88" s="49"/>
      <c r="AB88" s="49"/>
      <c r="AC88" s="49"/>
      <c r="AD88" s="49"/>
      <c r="AE88" s="49"/>
      <c r="AF88" s="49"/>
      <c r="AG88" s="49"/>
      <c r="AH88" s="49"/>
      <c r="AI88" s="49"/>
      <c r="AJ88" s="49"/>
      <c r="AK88" s="49"/>
      <c r="AL88" s="49"/>
      <c r="AM88" s="49"/>
      <c r="AN88" s="49"/>
      <c r="AO88" s="49"/>
      <c r="AP88" s="49"/>
      <c r="AQ88" s="49"/>
      <c r="AR88" s="49"/>
      <c r="AS88" s="49"/>
    </row>
    <row r="89" spans="6:45">
      <c r="F89" s="49"/>
      <c r="G89" s="49"/>
      <c r="H89" s="49"/>
      <c r="I89" s="49"/>
      <c r="J89" s="49"/>
      <c r="K89" s="49"/>
      <c r="L89" s="49"/>
      <c r="M89" s="49"/>
      <c r="N89" s="49"/>
      <c r="O89" s="49"/>
      <c r="P89" s="49"/>
      <c r="Q89" s="49"/>
      <c r="R89" s="49"/>
      <c r="S89" s="49"/>
      <c r="T89" s="49"/>
      <c r="U89" s="49"/>
      <c r="V89" s="49"/>
      <c r="W89" s="49"/>
      <c r="X89" s="49"/>
      <c r="Y89" s="49"/>
      <c r="Z89" s="49"/>
      <c r="AA89" s="49"/>
      <c r="AB89" s="49"/>
      <c r="AC89" s="49"/>
      <c r="AD89" s="49"/>
      <c r="AE89" s="49"/>
      <c r="AF89" s="49"/>
      <c r="AG89" s="49"/>
      <c r="AH89" s="49"/>
      <c r="AI89" s="49"/>
      <c r="AJ89" s="49"/>
      <c r="AK89" s="49"/>
      <c r="AL89" s="49"/>
      <c r="AM89" s="49"/>
      <c r="AN89" s="49"/>
      <c r="AO89" s="49"/>
      <c r="AP89" s="49"/>
      <c r="AQ89" s="49"/>
      <c r="AR89" s="49"/>
      <c r="AS89" s="49"/>
    </row>
    <row r="90" spans="6:45">
      <c r="F90" s="49"/>
      <c r="G90" s="49"/>
      <c r="H90" s="49"/>
      <c r="I90" s="49"/>
      <c r="J90" s="49"/>
      <c r="K90" s="49"/>
      <c r="L90" s="49"/>
      <c r="M90" s="49"/>
      <c r="N90" s="49"/>
      <c r="O90" s="49"/>
      <c r="P90" s="49"/>
      <c r="Q90" s="49"/>
      <c r="R90" s="49"/>
      <c r="S90" s="49"/>
      <c r="T90" s="49"/>
      <c r="U90" s="49"/>
      <c r="V90" s="49"/>
      <c r="W90" s="49"/>
      <c r="X90" s="49"/>
      <c r="Y90" s="49"/>
      <c r="Z90" s="49"/>
      <c r="AA90" s="49"/>
      <c r="AB90" s="49"/>
      <c r="AC90" s="49"/>
      <c r="AD90" s="49"/>
      <c r="AE90" s="49"/>
      <c r="AF90" s="49"/>
      <c r="AG90" s="49"/>
      <c r="AH90" s="49"/>
      <c r="AI90" s="49"/>
      <c r="AJ90" s="49"/>
      <c r="AK90" s="49"/>
      <c r="AL90" s="49"/>
      <c r="AM90" s="49"/>
      <c r="AN90" s="49"/>
      <c r="AO90" s="49"/>
      <c r="AP90" s="49"/>
      <c r="AQ90" s="49"/>
      <c r="AR90" s="49"/>
      <c r="AS90" s="49"/>
    </row>
    <row r="91" spans="6:45">
      <c r="F91" s="49"/>
      <c r="G91" s="49"/>
      <c r="H91" s="49"/>
      <c r="I91" s="49"/>
      <c r="J91" s="49"/>
      <c r="K91" s="49"/>
      <c r="L91" s="49"/>
      <c r="M91" s="49"/>
      <c r="N91" s="49"/>
      <c r="O91" s="49"/>
      <c r="P91" s="49"/>
      <c r="Q91" s="49"/>
      <c r="R91" s="49"/>
      <c r="S91" s="49"/>
      <c r="T91" s="49"/>
      <c r="U91" s="49"/>
      <c r="V91" s="49"/>
      <c r="W91" s="49"/>
      <c r="X91" s="49"/>
      <c r="Y91" s="49"/>
      <c r="Z91" s="49"/>
      <c r="AA91" s="49"/>
      <c r="AB91" s="49"/>
      <c r="AC91" s="49"/>
      <c r="AD91" s="49"/>
      <c r="AE91" s="49"/>
      <c r="AF91" s="49"/>
      <c r="AG91" s="49"/>
      <c r="AH91" s="49"/>
      <c r="AI91" s="49"/>
      <c r="AJ91" s="49"/>
      <c r="AK91" s="49"/>
      <c r="AL91" s="49"/>
      <c r="AM91" s="49"/>
      <c r="AN91" s="49"/>
      <c r="AO91" s="49"/>
      <c r="AP91" s="49"/>
      <c r="AQ91" s="49"/>
      <c r="AR91" s="49"/>
      <c r="AS91" s="49"/>
    </row>
    <row r="92" spans="6:45">
      <c r="F92" s="49"/>
      <c r="G92" s="49"/>
      <c r="H92" s="49"/>
      <c r="I92" s="49"/>
      <c r="J92" s="49"/>
      <c r="K92" s="49"/>
      <c r="L92" s="49"/>
      <c r="M92" s="49"/>
      <c r="N92" s="49"/>
      <c r="O92" s="49"/>
      <c r="P92" s="49"/>
      <c r="Q92" s="49"/>
      <c r="R92" s="49"/>
      <c r="S92" s="49"/>
      <c r="T92" s="49"/>
      <c r="U92" s="49"/>
      <c r="V92" s="49"/>
      <c r="W92" s="49"/>
      <c r="X92" s="49"/>
      <c r="Y92" s="49"/>
      <c r="Z92" s="49"/>
      <c r="AA92" s="49"/>
      <c r="AB92" s="49"/>
      <c r="AC92" s="49"/>
      <c r="AD92" s="49"/>
      <c r="AE92" s="49"/>
      <c r="AF92" s="49"/>
      <c r="AG92" s="49"/>
      <c r="AH92" s="49"/>
      <c r="AI92" s="49"/>
      <c r="AJ92" s="49"/>
      <c r="AK92" s="49"/>
      <c r="AL92" s="49"/>
      <c r="AM92" s="49"/>
      <c r="AN92" s="49"/>
      <c r="AO92" s="49"/>
      <c r="AP92" s="49"/>
      <c r="AQ92" s="49"/>
      <c r="AR92" s="49"/>
      <c r="AS92" s="49"/>
    </row>
    <row r="93" spans="6:45">
      <c r="F93" s="49"/>
      <c r="G93" s="49"/>
      <c r="H93" s="49"/>
      <c r="I93" s="49"/>
      <c r="J93" s="49"/>
      <c r="K93" s="49"/>
      <c r="L93" s="49"/>
      <c r="M93" s="49"/>
      <c r="N93" s="49"/>
      <c r="O93" s="49"/>
      <c r="P93" s="49"/>
      <c r="Q93" s="49"/>
      <c r="R93" s="49"/>
      <c r="S93" s="49"/>
      <c r="T93" s="49"/>
      <c r="U93" s="49"/>
      <c r="V93" s="49"/>
      <c r="W93" s="49"/>
      <c r="X93" s="49"/>
      <c r="Y93" s="49"/>
      <c r="Z93" s="49"/>
      <c r="AA93" s="49"/>
      <c r="AB93" s="49"/>
      <c r="AC93" s="49"/>
      <c r="AD93" s="49"/>
      <c r="AE93" s="49"/>
      <c r="AF93" s="49"/>
      <c r="AG93" s="49"/>
      <c r="AH93" s="49"/>
      <c r="AI93" s="49"/>
      <c r="AJ93" s="49"/>
      <c r="AK93" s="49"/>
      <c r="AL93" s="49"/>
      <c r="AM93" s="49"/>
      <c r="AN93" s="49"/>
      <c r="AO93" s="49"/>
      <c r="AP93" s="49"/>
      <c r="AQ93" s="49"/>
      <c r="AR93" s="49"/>
      <c r="AS93" s="49"/>
    </row>
    <row r="94" spans="6:45">
      <c r="F94" s="49"/>
      <c r="G94" s="49"/>
      <c r="H94" s="49"/>
      <c r="I94" s="49"/>
      <c r="J94" s="49"/>
      <c r="K94" s="49"/>
      <c r="L94" s="49"/>
      <c r="M94" s="49"/>
      <c r="N94" s="49"/>
      <c r="O94" s="49"/>
      <c r="P94" s="49"/>
      <c r="Q94" s="49"/>
      <c r="R94" s="49"/>
      <c r="S94" s="49"/>
      <c r="T94" s="49"/>
      <c r="U94" s="49"/>
      <c r="V94" s="49"/>
      <c r="W94" s="49"/>
      <c r="X94" s="49"/>
      <c r="Y94" s="49"/>
      <c r="Z94" s="49"/>
      <c r="AA94" s="49"/>
      <c r="AB94" s="49"/>
      <c r="AC94" s="49"/>
      <c r="AD94" s="49"/>
      <c r="AE94" s="49"/>
      <c r="AF94" s="49"/>
      <c r="AG94" s="49"/>
      <c r="AH94" s="49"/>
      <c r="AI94" s="49"/>
      <c r="AJ94" s="49"/>
      <c r="AK94" s="49"/>
      <c r="AL94" s="49"/>
      <c r="AM94" s="49"/>
      <c r="AN94" s="49"/>
      <c r="AO94" s="49"/>
      <c r="AP94" s="49"/>
      <c r="AQ94" s="49"/>
      <c r="AR94" s="49"/>
      <c r="AS94" s="49"/>
    </row>
    <row r="95" spans="6:45">
      <c r="F95" s="49"/>
      <c r="G95" s="49"/>
      <c r="H95" s="49"/>
      <c r="I95" s="49"/>
      <c r="J95" s="49"/>
      <c r="K95" s="49"/>
      <c r="L95" s="49"/>
      <c r="M95" s="49"/>
      <c r="N95" s="49"/>
      <c r="O95" s="49"/>
      <c r="P95" s="49"/>
      <c r="Q95" s="49"/>
      <c r="R95" s="49"/>
      <c r="S95" s="49"/>
      <c r="T95" s="49"/>
      <c r="U95" s="49"/>
      <c r="V95" s="49"/>
      <c r="W95" s="49"/>
      <c r="X95" s="49"/>
      <c r="Y95" s="49"/>
      <c r="Z95" s="49"/>
      <c r="AA95" s="49"/>
      <c r="AB95" s="49"/>
      <c r="AC95" s="49"/>
      <c r="AD95" s="49"/>
      <c r="AE95" s="49"/>
      <c r="AF95" s="49"/>
      <c r="AG95" s="49"/>
      <c r="AH95" s="49"/>
      <c r="AI95" s="49"/>
      <c r="AJ95" s="49"/>
      <c r="AK95" s="49"/>
      <c r="AL95" s="49"/>
      <c r="AM95" s="49"/>
      <c r="AN95" s="49"/>
      <c r="AO95" s="49"/>
      <c r="AP95" s="49"/>
      <c r="AQ95" s="49"/>
      <c r="AR95" s="49"/>
      <c r="AS95" s="49"/>
    </row>
    <row r="96" spans="6:45">
      <c r="F96" s="49"/>
      <c r="G96" s="49"/>
      <c r="H96" s="49"/>
      <c r="I96" s="49"/>
      <c r="J96" s="49"/>
      <c r="K96" s="49"/>
      <c r="L96" s="49"/>
      <c r="M96" s="49"/>
      <c r="N96" s="49"/>
      <c r="O96" s="49"/>
      <c r="P96" s="49"/>
      <c r="Q96" s="49"/>
      <c r="R96" s="49"/>
      <c r="S96" s="49"/>
      <c r="T96" s="49"/>
      <c r="U96" s="49"/>
      <c r="V96" s="49"/>
      <c r="W96" s="49"/>
      <c r="X96" s="49"/>
      <c r="Y96" s="49"/>
      <c r="Z96" s="49"/>
      <c r="AA96" s="49"/>
      <c r="AB96" s="49"/>
      <c r="AC96" s="49"/>
      <c r="AD96" s="49"/>
      <c r="AE96" s="49"/>
      <c r="AF96" s="49"/>
      <c r="AG96" s="49"/>
      <c r="AH96" s="49"/>
      <c r="AI96" s="49"/>
      <c r="AJ96" s="49"/>
      <c r="AK96" s="49"/>
      <c r="AL96" s="49"/>
      <c r="AM96" s="49"/>
      <c r="AN96" s="49"/>
      <c r="AO96" s="49"/>
      <c r="AP96" s="49"/>
      <c r="AQ96" s="49"/>
      <c r="AR96" s="49"/>
      <c r="AS96" s="49"/>
    </row>
    <row r="97" spans="6:45">
      <c r="F97" s="49"/>
      <c r="G97" s="49"/>
      <c r="H97" s="49"/>
      <c r="I97" s="49"/>
      <c r="J97" s="49"/>
      <c r="K97" s="49"/>
      <c r="L97" s="49"/>
      <c r="M97" s="49"/>
      <c r="N97" s="49"/>
      <c r="O97" s="49"/>
      <c r="P97" s="49"/>
      <c r="Q97" s="49"/>
      <c r="R97" s="49"/>
      <c r="S97" s="49"/>
      <c r="T97" s="49"/>
      <c r="U97" s="49"/>
      <c r="V97" s="49"/>
      <c r="W97" s="49"/>
      <c r="X97" s="49"/>
      <c r="Y97" s="49"/>
      <c r="Z97" s="49"/>
      <c r="AA97" s="49"/>
      <c r="AB97" s="49"/>
      <c r="AC97" s="49"/>
      <c r="AD97" s="49"/>
      <c r="AE97" s="49"/>
      <c r="AF97" s="49"/>
      <c r="AG97" s="49"/>
      <c r="AH97" s="49"/>
      <c r="AI97" s="49"/>
      <c r="AJ97" s="49"/>
      <c r="AK97" s="49"/>
      <c r="AL97" s="49"/>
      <c r="AM97" s="49"/>
      <c r="AN97" s="49"/>
      <c r="AO97" s="49"/>
      <c r="AP97" s="49"/>
      <c r="AQ97" s="49"/>
      <c r="AR97" s="49"/>
      <c r="AS97" s="49"/>
    </row>
    <row r="98" spans="6:45">
      <c r="F98" s="49"/>
      <c r="G98" s="49"/>
      <c r="H98" s="49"/>
      <c r="I98" s="49"/>
      <c r="J98" s="49"/>
      <c r="K98" s="49"/>
      <c r="L98" s="49"/>
      <c r="M98" s="49"/>
      <c r="N98" s="49"/>
      <c r="O98" s="49"/>
      <c r="P98" s="49"/>
      <c r="Q98" s="49"/>
      <c r="R98" s="49"/>
      <c r="S98" s="49"/>
      <c r="T98" s="49"/>
      <c r="U98" s="49"/>
      <c r="V98" s="49"/>
      <c r="W98" s="49"/>
      <c r="X98" s="49"/>
      <c r="Y98" s="49"/>
      <c r="Z98" s="49"/>
      <c r="AA98" s="49"/>
      <c r="AB98" s="49"/>
      <c r="AC98" s="49"/>
      <c r="AD98" s="49"/>
      <c r="AE98" s="49"/>
      <c r="AF98" s="49"/>
      <c r="AG98" s="49"/>
      <c r="AH98" s="49"/>
      <c r="AI98" s="49"/>
      <c r="AJ98" s="49"/>
      <c r="AK98" s="49"/>
      <c r="AL98" s="49"/>
      <c r="AM98" s="49"/>
      <c r="AN98" s="49"/>
      <c r="AO98" s="49"/>
      <c r="AP98" s="49"/>
      <c r="AQ98" s="49"/>
      <c r="AR98" s="49"/>
      <c r="AS98" s="49"/>
    </row>
    <row r="99" spans="6:45">
      <c r="F99" s="49"/>
      <c r="G99" s="49"/>
      <c r="H99" s="49"/>
      <c r="I99" s="49"/>
      <c r="J99" s="49"/>
      <c r="K99" s="49"/>
      <c r="L99" s="49"/>
      <c r="M99" s="49"/>
      <c r="N99" s="49"/>
      <c r="O99" s="49"/>
      <c r="P99" s="49"/>
      <c r="Q99" s="49"/>
      <c r="R99" s="49"/>
      <c r="S99" s="49"/>
      <c r="T99" s="49"/>
      <c r="U99" s="49"/>
      <c r="V99" s="49"/>
      <c r="W99" s="49"/>
      <c r="X99" s="49"/>
      <c r="Y99" s="49"/>
      <c r="Z99" s="49"/>
      <c r="AA99" s="49"/>
      <c r="AB99" s="49"/>
      <c r="AC99" s="49"/>
      <c r="AD99" s="49"/>
      <c r="AE99" s="49"/>
      <c r="AF99" s="49"/>
      <c r="AG99" s="49"/>
      <c r="AH99" s="49"/>
      <c r="AI99" s="49"/>
      <c r="AJ99" s="49"/>
      <c r="AK99" s="49"/>
      <c r="AL99" s="49"/>
      <c r="AM99" s="49"/>
      <c r="AN99" s="49"/>
      <c r="AO99" s="49"/>
      <c r="AP99" s="49"/>
      <c r="AQ99" s="49"/>
      <c r="AR99" s="49"/>
      <c r="AS99" s="49"/>
    </row>
    <row r="100" spans="6:45">
      <c r="F100" s="49"/>
      <c r="G100" s="49"/>
      <c r="H100" s="49"/>
      <c r="I100" s="49"/>
      <c r="J100" s="49"/>
      <c r="K100" s="49"/>
      <c r="L100" s="49"/>
      <c r="M100" s="49"/>
      <c r="N100" s="49"/>
      <c r="O100" s="49"/>
      <c r="P100" s="49"/>
      <c r="Q100" s="49"/>
      <c r="R100" s="49"/>
      <c r="S100" s="49"/>
      <c r="T100" s="49"/>
      <c r="U100" s="49"/>
      <c r="V100" s="49"/>
      <c r="W100" s="49"/>
      <c r="X100" s="49"/>
      <c r="Y100" s="49"/>
      <c r="Z100" s="49"/>
      <c r="AA100" s="49"/>
      <c r="AB100" s="49"/>
      <c r="AC100" s="49"/>
      <c r="AD100" s="49"/>
      <c r="AE100" s="49"/>
      <c r="AF100" s="49"/>
      <c r="AG100" s="49"/>
      <c r="AH100" s="49"/>
      <c r="AI100" s="49"/>
      <c r="AJ100" s="49"/>
      <c r="AK100" s="49"/>
      <c r="AL100" s="49"/>
      <c r="AM100" s="49"/>
      <c r="AN100" s="49"/>
      <c r="AO100" s="49"/>
      <c r="AP100" s="49"/>
      <c r="AQ100" s="49"/>
      <c r="AR100" s="49"/>
      <c r="AS100" s="49"/>
    </row>
    <row r="101" spans="6:45">
      <c r="F101" s="49"/>
      <c r="G101" s="49"/>
      <c r="H101" s="49"/>
      <c r="I101" s="49"/>
      <c r="J101" s="49"/>
      <c r="K101" s="49"/>
      <c r="L101" s="49"/>
      <c r="M101" s="49"/>
      <c r="N101" s="49"/>
      <c r="O101" s="49"/>
      <c r="P101" s="49"/>
      <c r="Q101" s="49"/>
      <c r="R101" s="49"/>
      <c r="S101" s="49"/>
      <c r="T101" s="49"/>
      <c r="U101" s="49"/>
      <c r="V101" s="49"/>
      <c r="W101" s="49"/>
      <c r="X101" s="49"/>
      <c r="Y101" s="49"/>
      <c r="Z101" s="49"/>
      <c r="AA101" s="49"/>
      <c r="AB101" s="49"/>
      <c r="AC101" s="49"/>
      <c r="AD101" s="49"/>
      <c r="AE101" s="49"/>
      <c r="AF101" s="49"/>
      <c r="AG101" s="49"/>
      <c r="AH101" s="49"/>
      <c r="AI101" s="49"/>
      <c r="AJ101" s="49"/>
      <c r="AK101" s="49"/>
      <c r="AL101" s="49"/>
      <c r="AM101" s="49"/>
      <c r="AN101" s="49"/>
      <c r="AO101" s="49"/>
      <c r="AP101" s="49"/>
      <c r="AQ101" s="49"/>
      <c r="AR101" s="49"/>
      <c r="AS101" s="49"/>
    </row>
    <row r="102" spans="6:45">
      <c r="F102" s="49"/>
      <c r="G102" s="49"/>
      <c r="H102" s="49"/>
      <c r="I102" s="49"/>
      <c r="J102" s="49"/>
      <c r="K102" s="49"/>
      <c r="L102" s="49"/>
      <c r="M102" s="49"/>
      <c r="N102" s="49"/>
      <c r="O102" s="49"/>
      <c r="P102" s="49"/>
      <c r="Q102" s="49"/>
      <c r="R102" s="49"/>
      <c r="S102" s="49"/>
      <c r="T102" s="49"/>
      <c r="U102" s="49"/>
      <c r="V102" s="49"/>
      <c r="W102" s="49"/>
      <c r="X102" s="49"/>
      <c r="Y102" s="49"/>
      <c r="Z102" s="49"/>
      <c r="AA102" s="49"/>
      <c r="AB102" s="49"/>
      <c r="AC102" s="49"/>
      <c r="AD102" s="49"/>
      <c r="AE102" s="49"/>
      <c r="AF102" s="49"/>
      <c r="AG102" s="49"/>
      <c r="AH102" s="49"/>
      <c r="AI102" s="49"/>
      <c r="AJ102" s="49"/>
      <c r="AK102" s="49"/>
      <c r="AL102" s="49"/>
      <c r="AM102" s="49"/>
      <c r="AN102" s="49"/>
      <c r="AO102" s="49"/>
      <c r="AP102" s="49"/>
      <c r="AQ102" s="49"/>
      <c r="AR102" s="49"/>
      <c r="AS102" s="49"/>
    </row>
    <row r="103" spans="6:45">
      <c r="F103" s="49"/>
      <c r="G103" s="49"/>
      <c r="H103" s="49"/>
      <c r="I103" s="49"/>
      <c r="J103" s="49"/>
      <c r="K103" s="49"/>
      <c r="L103" s="49"/>
      <c r="M103" s="49"/>
      <c r="N103" s="49"/>
      <c r="O103" s="49"/>
      <c r="P103" s="49"/>
      <c r="Q103" s="49"/>
      <c r="R103" s="49"/>
      <c r="S103" s="49"/>
      <c r="T103" s="49"/>
      <c r="U103" s="49"/>
      <c r="V103" s="49"/>
      <c r="W103" s="49"/>
      <c r="X103" s="49"/>
      <c r="Y103" s="49"/>
      <c r="Z103" s="49"/>
      <c r="AA103" s="49"/>
      <c r="AB103" s="49"/>
      <c r="AC103" s="49"/>
      <c r="AD103" s="49"/>
      <c r="AE103" s="49"/>
      <c r="AF103" s="49"/>
      <c r="AG103" s="49"/>
      <c r="AH103" s="49"/>
      <c r="AI103" s="49"/>
      <c r="AJ103" s="49"/>
      <c r="AK103" s="49"/>
      <c r="AL103" s="49"/>
      <c r="AM103" s="49"/>
      <c r="AN103" s="49"/>
      <c r="AO103" s="49"/>
      <c r="AP103" s="49"/>
      <c r="AQ103" s="49"/>
      <c r="AR103" s="49"/>
      <c r="AS103" s="49"/>
    </row>
    <row r="104" spans="6:45">
      <c r="F104" s="49"/>
      <c r="G104" s="49"/>
      <c r="H104" s="49"/>
      <c r="I104" s="49"/>
      <c r="J104" s="49"/>
      <c r="K104" s="49"/>
      <c r="L104" s="49"/>
      <c r="M104" s="49"/>
      <c r="N104" s="49"/>
      <c r="O104" s="49"/>
      <c r="P104" s="49"/>
      <c r="Q104" s="49"/>
      <c r="R104" s="49"/>
      <c r="S104" s="49"/>
      <c r="T104" s="49"/>
      <c r="U104" s="49"/>
      <c r="V104" s="49"/>
      <c r="W104" s="49"/>
      <c r="X104" s="49"/>
      <c r="Y104" s="49"/>
      <c r="Z104" s="49"/>
      <c r="AA104" s="49"/>
      <c r="AB104" s="49"/>
      <c r="AC104" s="49"/>
      <c r="AD104" s="49"/>
      <c r="AE104" s="49"/>
      <c r="AF104" s="49"/>
      <c r="AG104" s="49"/>
      <c r="AH104" s="49"/>
      <c r="AI104" s="49"/>
      <c r="AJ104" s="49"/>
      <c r="AK104" s="49"/>
      <c r="AL104" s="49"/>
      <c r="AM104" s="49"/>
      <c r="AN104" s="49"/>
      <c r="AO104" s="49"/>
      <c r="AP104" s="49"/>
      <c r="AQ104" s="49"/>
      <c r="AR104" s="49"/>
      <c r="AS104" s="49"/>
    </row>
    <row r="105" spans="6:45">
      <c r="F105" s="49"/>
      <c r="G105" s="49"/>
      <c r="H105" s="49"/>
      <c r="I105" s="49"/>
      <c r="J105" s="49"/>
      <c r="K105" s="49"/>
      <c r="L105" s="49"/>
      <c r="M105" s="49"/>
      <c r="N105" s="49"/>
      <c r="O105" s="49"/>
      <c r="P105" s="49"/>
      <c r="Q105" s="49"/>
      <c r="R105" s="49"/>
      <c r="S105" s="49"/>
      <c r="T105" s="49"/>
      <c r="U105" s="49"/>
      <c r="V105" s="49"/>
      <c r="W105" s="49"/>
      <c r="X105" s="49"/>
      <c r="Y105" s="49"/>
      <c r="Z105" s="49"/>
      <c r="AA105" s="49"/>
      <c r="AB105" s="49"/>
      <c r="AC105" s="49"/>
      <c r="AD105" s="49"/>
      <c r="AE105" s="49"/>
      <c r="AF105" s="49"/>
      <c r="AG105" s="49"/>
      <c r="AH105" s="49"/>
      <c r="AI105" s="49"/>
      <c r="AJ105" s="49"/>
      <c r="AK105" s="49"/>
      <c r="AL105" s="49"/>
      <c r="AM105" s="49"/>
      <c r="AN105" s="49"/>
      <c r="AO105" s="49"/>
      <c r="AP105" s="49"/>
      <c r="AQ105" s="49"/>
      <c r="AR105" s="49"/>
      <c r="AS105" s="49"/>
    </row>
    <row r="106" spans="6:45">
      <c r="F106" s="49"/>
      <c r="G106" s="49"/>
      <c r="H106" s="49"/>
      <c r="I106" s="49"/>
      <c r="J106" s="49"/>
      <c r="K106" s="49"/>
      <c r="L106" s="49"/>
      <c r="M106" s="49"/>
      <c r="N106" s="49"/>
      <c r="O106" s="49"/>
      <c r="P106" s="49"/>
      <c r="Q106" s="49"/>
      <c r="R106" s="49"/>
      <c r="S106" s="49"/>
      <c r="T106" s="49"/>
      <c r="U106" s="49"/>
      <c r="V106" s="49"/>
      <c r="W106" s="49"/>
      <c r="X106" s="49"/>
      <c r="Y106" s="49"/>
      <c r="Z106" s="49"/>
      <c r="AA106" s="49"/>
      <c r="AB106" s="49"/>
      <c r="AC106" s="49"/>
      <c r="AD106" s="49"/>
      <c r="AE106" s="49"/>
      <c r="AF106" s="49"/>
      <c r="AG106" s="49"/>
      <c r="AH106" s="49"/>
      <c r="AI106" s="49"/>
      <c r="AJ106" s="49"/>
      <c r="AK106" s="49"/>
      <c r="AL106" s="49"/>
      <c r="AM106" s="49"/>
      <c r="AN106" s="49"/>
      <c r="AO106" s="49"/>
      <c r="AP106" s="49"/>
      <c r="AQ106" s="49"/>
      <c r="AR106" s="49"/>
      <c r="AS106" s="49"/>
    </row>
    <row r="107" spans="6:45">
      <c r="F107" s="49"/>
      <c r="G107" s="49"/>
      <c r="H107" s="49"/>
      <c r="I107" s="49"/>
      <c r="J107" s="49"/>
      <c r="K107" s="49"/>
      <c r="L107" s="49"/>
      <c r="M107" s="49"/>
      <c r="N107" s="49"/>
      <c r="O107" s="49"/>
      <c r="P107" s="49"/>
      <c r="Q107" s="49"/>
      <c r="R107" s="49"/>
      <c r="S107" s="49"/>
      <c r="T107" s="49"/>
      <c r="U107" s="49"/>
      <c r="V107" s="49"/>
      <c r="W107" s="49"/>
      <c r="X107" s="49"/>
      <c r="Y107" s="49"/>
      <c r="Z107" s="49"/>
      <c r="AA107" s="49"/>
      <c r="AB107" s="49"/>
      <c r="AC107" s="49"/>
      <c r="AD107" s="49"/>
      <c r="AE107" s="49"/>
      <c r="AF107" s="49"/>
      <c r="AG107" s="49"/>
      <c r="AH107" s="49"/>
      <c r="AI107" s="49"/>
      <c r="AJ107" s="49"/>
      <c r="AK107" s="49"/>
      <c r="AL107" s="49"/>
      <c r="AM107" s="49"/>
      <c r="AN107" s="49"/>
      <c r="AO107" s="49"/>
      <c r="AP107" s="49"/>
      <c r="AQ107" s="49"/>
      <c r="AR107" s="49"/>
      <c r="AS107" s="49"/>
    </row>
    <row r="108" spans="6:45">
      <c r="F108" s="49"/>
      <c r="G108" s="49"/>
      <c r="H108" s="49"/>
      <c r="I108" s="49"/>
      <c r="J108" s="49"/>
      <c r="K108" s="49"/>
      <c r="L108" s="49"/>
      <c r="M108" s="49"/>
      <c r="N108" s="49"/>
      <c r="O108" s="49"/>
      <c r="P108" s="49"/>
      <c r="Q108" s="49"/>
      <c r="R108" s="49"/>
      <c r="S108" s="49"/>
      <c r="T108" s="49"/>
      <c r="U108" s="49"/>
      <c r="V108" s="49"/>
      <c r="W108" s="49"/>
      <c r="X108" s="49"/>
      <c r="Y108" s="49"/>
      <c r="Z108" s="49"/>
      <c r="AA108" s="49"/>
      <c r="AB108" s="49"/>
      <c r="AC108" s="49"/>
      <c r="AD108" s="49"/>
      <c r="AE108" s="49"/>
      <c r="AF108" s="49"/>
      <c r="AG108" s="49"/>
      <c r="AH108" s="49"/>
      <c r="AI108" s="49"/>
      <c r="AJ108" s="49"/>
      <c r="AK108" s="49"/>
      <c r="AL108" s="49"/>
      <c r="AM108" s="49"/>
      <c r="AN108" s="49"/>
      <c r="AO108" s="49"/>
      <c r="AP108" s="49"/>
      <c r="AQ108" s="49"/>
      <c r="AR108" s="49"/>
      <c r="AS108" s="49"/>
    </row>
    <row r="109" spans="6:45">
      <c r="F109" s="49"/>
      <c r="G109" s="49"/>
      <c r="H109" s="49"/>
      <c r="I109" s="49"/>
      <c r="J109" s="49"/>
      <c r="K109" s="49"/>
      <c r="L109" s="49"/>
      <c r="M109" s="49"/>
      <c r="N109" s="49"/>
      <c r="O109" s="49"/>
      <c r="P109" s="49"/>
      <c r="Q109" s="49"/>
      <c r="R109" s="49"/>
      <c r="S109" s="49"/>
      <c r="T109" s="49"/>
      <c r="U109" s="49"/>
      <c r="V109" s="49"/>
      <c r="W109" s="49"/>
      <c r="X109" s="49"/>
      <c r="Y109" s="49"/>
      <c r="Z109" s="49"/>
      <c r="AA109" s="49"/>
      <c r="AB109" s="49"/>
      <c r="AC109" s="49"/>
      <c r="AD109" s="49"/>
      <c r="AE109" s="49"/>
      <c r="AF109" s="49"/>
      <c r="AG109" s="49"/>
      <c r="AH109" s="49"/>
      <c r="AI109" s="49"/>
      <c r="AJ109" s="49"/>
      <c r="AK109" s="49"/>
      <c r="AL109" s="49"/>
      <c r="AM109" s="49"/>
      <c r="AN109" s="49"/>
      <c r="AO109" s="49"/>
      <c r="AP109" s="49"/>
      <c r="AQ109" s="49"/>
      <c r="AR109" s="49"/>
      <c r="AS109" s="49"/>
    </row>
    <row r="110" spans="6:45">
      <c r="F110" s="49"/>
      <c r="G110" s="49"/>
      <c r="H110" s="49"/>
      <c r="I110" s="49"/>
      <c r="J110" s="49"/>
      <c r="K110" s="49"/>
      <c r="L110" s="49"/>
      <c r="M110" s="49"/>
      <c r="N110" s="49"/>
      <c r="O110" s="49"/>
      <c r="P110" s="49"/>
      <c r="Q110" s="49"/>
      <c r="R110" s="49"/>
      <c r="S110" s="49"/>
      <c r="T110" s="49"/>
      <c r="U110" s="49"/>
      <c r="V110" s="49"/>
      <c r="W110" s="49"/>
      <c r="X110" s="49"/>
      <c r="Y110" s="49"/>
      <c r="Z110" s="49"/>
      <c r="AA110" s="49"/>
      <c r="AB110" s="49"/>
      <c r="AC110" s="49"/>
      <c r="AD110" s="49"/>
      <c r="AE110" s="49"/>
      <c r="AF110" s="49"/>
      <c r="AG110" s="49"/>
      <c r="AH110" s="49"/>
      <c r="AI110" s="49"/>
      <c r="AJ110" s="49"/>
      <c r="AK110" s="49"/>
      <c r="AL110" s="49"/>
      <c r="AM110" s="49"/>
      <c r="AN110" s="49"/>
      <c r="AO110" s="49"/>
      <c r="AP110" s="49"/>
      <c r="AQ110" s="49"/>
      <c r="AR110" s="49"/>
      <c r="AS110" s="49"/>
    </row>
    <row r="111" spans="6:45">
      <c r="F111" s="49"/>
      <c r="G111" s="49"/>
      <c r="H111" s="49"/>
      <c r="I111" s="49"/>
      <c r="J111" s="49"/>
      <c r="K111" s="49"/>
      <c r="L111" s="49"/>
      <c r="M111" s="49"/>
      <c r="N111" s="49"/>
      <c r="O111" s="49"/>
      <c r="P111" s="49"/>
      <c r="Q111" s="49"/>
      <c r="R111" s="49"/>
      <c r="S111" s="49"/>
      <c r="T111" s="49"/>
      <c r="U111" s="49"/>
      <c r="V111" s="49"/>
      <c r="W111" s="49"/>
      <c r="X111" s="49"/>
      <c r="Y111" s="49"/>
      <c r="Z111" s="49"/>
      <c r="AA111" s="49"/>
      <c r="AB111" s="49"/>
      <c r="AC111" s="49"/>
      <c r="AD111" s="49"/>
      <c r="AE111" s="49"/>
      <c r="AF111" s="49"/>
      <c r="AG111" s="49"/>
      <c r="AH111" s="49"/>
      <c r="AI111" s="49"/>
      <c r="AJ111" s="49"/>
      <c r="AK111" s="49"/>
      <c r="AL111" s="49"/>
      <c r="AM111" s="49"/>
      <c r="AN111" s="49"/>
      <c r="AO111" s="49"/>
      <c r="AP111" s="49"/>
      <c r="AQ111" s="49"/>
      <c r="AR111" s="49"/>
      <c r="AS111" s="49"/>
    </row>
    <row r="112" spans="6:45">
      <c r="F112" s="49"/>
      <c r="G112" s="49"/>
      <c r="H112" s="49"/>
      <c r="I112" s="49"/>
      <c r="J112" s="49"/>
      <c r="K112" s="49"/>
      <c r="L112" s="49"/>
      <c r="M112" s="49"/>
      <c r="N112" s="49"/>
      <c r="O112" s="49"/>
      <c r="P112" s="49"/>
      <c r="Q112" s="49"/>
      <c r="R112" s="49"/>
      <c r="S112" s="49"/>
      <c r="T112" s="49"/>
      <c r="U112" s="49"/>
      <c r="V112" s="49"/>
      <c r="W112" s="49"/>
      <c r="X112" s="49"/>
      <c r="Y112" s="49"/>
      <c r="Z112" s="49"/>
      <c r="AA112" s="49"/>
      <c r="AB112" s="49"/>
      <c r="AC112" s="49"/>
      <c r="AD112" s="49"/>
      <c r="AE112" s="49"/>
      <c r="AF112" s="49"/>
      <c r="AG112" s="49"/>
      <c r="AH112" s="49"/>
      <c r="AI112" s="49"/>
      <c r="AJ112" s="49"/>
      <c r="AK112" s="49"/>
      <c r="AL112" s="49"/>
      <c r="AM112" s="49"/>
      <c r="AN112" s="49"/>
      <c r="AO112" s="49"/>
      <c r="AP112" s="49"/>
      <c r="AQ112" s="49"/>
      <c r="AR112" s="49"/>
      <c r="AS112" s="49"/>
    </row>
    <row r="113" spans="6:45">
      <c r="F113" s="49"/>
      <c r="G113" s="49"/>
      <c r="H113" s="49"/>
      <c r="I113" s="49"/>
      <c r="J113" s="49"/>
      <c r="K113" s="49"/>
      <c r="L113" s="49"/>
      <c r="M113" s="49"/>
      <c r="N113" s="49"/>
      <c r="O113" s="49"/>
      <c r="P113" s="49"/>
      <c r="Q113" s="49"/>
      <c r="R113" s="49"/>
      <c r="S113" s="49"/>
      <c r="T113" s="49"/>
      <c r="U113" s="49"/>
      <c r="V113" s="49"/>
      <c r="W113" s="49"/>
      <c r="X113" s="49"/>
      <c r="Y113" s="49"/>
      <c r="Z113" s="49"/>
      <c r="AA113" s="49"/>
      <c r="AB113" s="49"/>
      <c r="AC113" s="49"/>
      <c r="AD113" s="49"/>
      <c r="AE113" s="49"/>
      <c r="AF113" s="49"/>
      <c r="AG113" s="49"/>
      <c r="AH113" s="49"/>
      <c r="AI113" s="49"/>
      <c r="AJ113" s="49"/>
      <c r="AK113" s="49"/>
      <c r="AL113" s="49"/>
      <c r="AM113" s="49"/>
      <c r="AN113" s="49"/>
      <c r="AO113" s="49"/>
      <c r="AP113" s="49"/>
      <c r="AQ113" s="49"/>
      <c r="AR113" s="49"/>
      <c r="AS113" s="49"/>
    </row>
    <row r="114" spans="6:45">
      <c r="F114" s="49"/>
      <c r="G114" s="49"/>
      <c r="H114" s="49"/>
      <c r="I114" s="49"/>
      <c r="J114" s="49"/>
      <c r="K114" s="49"/>
      <c r="L114" s="49"/>
      <c r="M114" s="49"/>
      <c r="N114" s="49"/>
      <c r="O114" s="49"/>
      <c r="P114" s="49"/>
      <c r="Q114" s="49"/>
      <c r="R114" s="49"/>
      <c r="S114" s="49"/>
      <c r="T114" s="49"/>
      <c r="U114" s="49"/>
      <c r="V114" s="49"/>
      <c r="W114" s="49"/>
      <c r="X114" s="49"/>
      <c r="Y114" s="49"/>
      <c r="Z114" s="49"/>
      <c r="AA114" s="49"/>
      <c r="AB114" s="49"/>
      <c r="AC114" s="49"/>
      <c r="AD114" s="49"/>
      <c r="AE114" s="49"/>
      <c r="AF114" s="49"/>
      <c r="AG114" s="49"/>
      <c r="AH114" s="49"/>
      <c r="AI114" s="49"/>
      <c r="AJ114" s="49"/>
      <c r="AK114" s="49"/>
      <c r="AL114" s="49"/>
      <c r="AM114" s="49"/>
      <c r="AN114" s="49"/>
      <c r="AO114" s="49"/>
      <c r="AP114" s="49"/>
      <c r="AQ114" s="49"/>
      <c r="AR114" s="49"/>
      <c r="AS114" s="49"/>
    </row>
    <row r="115" spans="6:45">
      <c r="F115" s="49"/>
      <c r="G115" s="49"/>
      <c r="H115" s="49"/>
      <c r="I115" s="49"/>
      <c r="J115" s="49"/>
      <c r="K115" s="49"/>
      <c r="L115" s="49"/>
      <c r="M115" s="49"/>
      <c r="N115" s="49"/>
      <c r="O115" s="49"/>
      <c r="P115" s="49"/>
      <c r="Q115" s="49"/>
      <c r="R115" s="49"/>
      <c r="S115" s="49"/>
      <c r="T115" s="49"/>
      <c r="U115" s="49"/>
      <c r="V115" s="49"/>
      <c r="W115" s="49"/>
      <c r="X115" s="49"/>
      <c r="Y115" s="49"/>
      <c r="Z115" s="49"/>
      <c r="AA115" s="49"/>
      <c r="AB115" s="49"/>
      <c r="AC115" s="49"/>
      <c r="AD115" s="49"/>
      <c r="AE115" s="49"/>
      <c r="AF115" s="49"/>
      <c r="AG115" s="49"/>
      <c r="AH115" s="49"/>
      <c r="AI115" s="49"/>
      <c r="AJ115" s="49"/>
      <c r="AK115" s="49"/>
      <c r="AL115" s="49"/>
      <c r="AM115" s="49"/>
      <c r="AN115" s="49"/>
      <c r="AO115" s="49"/>
      <c r="AP115" s="49"/>
      <c r="AQ115" s="49"/>
      <c r="AR115" s="49"/>
      <c r="AS115" s="49"/>
    </row>
    <row r="116" spans="6:45">
      <c r="F116" s="49"/>
      <c r="G116" s="49"/>
      <c r="H116" s="49"/>
      <c r="I116" s="49"/>
      <c r="J116" s="49"/>
      <c r="K116" s="49"/>
      <c r="L116" s="49"/>
      <c r="M116" s="49"/>
      <c r="N116" s="49"/>
      <c r="O116" s="49"/>
      <c r="P116" s="49"/>
      <c r="Q116" s="49"/>
      <c r="R116" s="49"/>
      <c r="S116" s="49"/>
      <c r="T116" s="49"/>
      <c r="U116" s="49"/>
      <c r="V116" s="49"/>
      <c r="W116" s="49"/>
      <c r="X116" s="49"/>
      <c r="Y116" s="49"/>
      <c r="Z116" s="49"/>
      <c r="AA116" s="49"/>
      <c r="AB116" s="49"/>
      <c r="AC116" s="49"/>
      <c r="AD116" s="49"/>
      <c r="AE116" s="49"/>
      <c r="AF116" s="49"/>
      <c r="AG116" s="49"/>
      <c r="AH116" s="49"/>
      <c r="AI116" s="49"/>
      <c r="AJ116" s="49"/>
      <c r="AK116" s="49"/>
      <c r="AL116" s="49"/>
      <c r="AM116" s="49"/>
      <c r="AN116" s="49"/>
      <c r="AO116" s="49"/>
      <c r="AP116" s="49"/>
      <c r="AQ116" s="49"/>
      <c r="AR116" s="49"/>
      <c r="AS116" s="49"/>
    </row>
    <row r="117" spans="6:45">
      <c r="F117" s="49"/>
      <c r="G117" s="49"/>
      <c r="H117" s="49"/>
      <c r="I117" s="49"/>
      <c r="J117" s="49"/>
      <c r="K117" s="49"/>
      <c r="L117" s="49"/>
      <c r="M117" s="49"/>
      <c r="N117" s="49"/>
      <c r="O117" s="49"/>
      <c r="P117" s="49"/>
      <c r="Q117" s="49"/>
      <c r="R117" s="49"/>
      <c r="S117" s="49"/>
      <c r="T117" s="49"/>
      <c r="U117" s="49"/>
      <c r="V117" s="49"/>
      <c r="W117" s="49"/>
      <c r="X117" s="49"/>
      <c r="Y117" s="49"/>
      <c r="Z117" s="49"/>
      <c r="AA117" s="49"/>
      <c r="AB117" s="49"/>
      <c r="AC117" s="49"/>
      <c r="AD117" s="49"/>
      <c r="AE117" s="49"/>
      <c r="AF117" s="49"/>
      <c r="AG117" s="49"/>
      <c r="AH117" s="49"/>
      <c r="AI117" s="49"/>
      <c r="AJ117" s="49"/>
      <c r="AK117" s="49"/>
      <c r="AL117" s="49"/>
      <c r="AM117" s="49"/>
      <c r="AN117" s="49"/>
      <c r="AO117" s="49"/>
      <c r="AP117" s="49"/>
      <c r="AQ117" s="49"/>
      <c r="AR117" s="49"/>
      <c r="AS117" s="49"/>
    </row>
    <row r="118" spans="6:45">
      <c r="F118" s="49"/>
      <c r="G118" s="49"/>
      <c r="H118" s="49"/>
      <c r="I118" s="49"/>
      <c r="J118" s="49"/>
      <c r="K118" s="49"/>
      <c r="L118" s="49"/>
      <c r="M118" s="49"/>
      <c r="N118" s="49"/>
      <c r="O118" s="49"/>
      <c r="P118" s="49"/>
      <c r="Q118" s="49"/>
      <c r="R118" s="49"/>
      <c r="S118" s="49"/>
      <c r="T118" s="49"/>
      <c r="U118" s="49"/>
      <c r="V118" s="49"/>
      <c r="W118" s="49"/>
      <c r="X118" s="49"/>
      <c r="Y118" s="49"/>
      <c r="Z118" s="49"/>
      <c r="AA118" s="49"/>
      <c r="AB118" s="49"/>
      <c r="AC118" s="49"/>
      <c r="AD118" s="49"/>
      <c r="AE118" s="49"/>
      <c r="AF118" s="49"/>
      <c r="AG118" s="49"/>
      <c r="AH118" s="49"/>
      <c r="AI118" s="49"/>
      <c r="AJ118" s="49"/>
      <c r="AK118" s="49"/>
      <c r="AL118" s="49"/>
      <c r="AM118" s="49"/>
      <c r="AN118" s="49"/>
      <c r="AO118" s="49"/>
      <c r="AP118" s="49"/>
      <c r="AQ118" s="49"/>
      <c r="AR118" s="49"/>
      <c r="AS118" s="49"/>
    </row>
    <row r="119" spans="6:45">
      <c r="F119" s="49"/>
      <c r="G119" s="49"/>
      <c r="H119" s="49"/>
      <c r="I119" s="49"/>
      <c r="J119" s="49"/>
      <c r="K119" s="49"/>
      <c r="L119" s="49"/>
      <c r="M119" s="49"/>
      <c r="N119" s="49"/>
      <c r="O119" s="49"/>
      <c r="P119" s="49"/>
      <c r="Q119" s="49"/>
      <c r="R119" s="49"/>
      <c r="S119" s="49"/>
      <c r="T119" s="49"/>
      <c r="U119" s="49"/>
      <c r="V119" s="49"/>
      <c r="W119" s="49"/>
      <c r="X119" s="49"/>
      <c r="Y119" s="49"/>
      <c r="Z119" s="49"/>
      <c r="AA119" s="49"/>
      <c r="AB119" s="49"/>
      <c r="AC119" s="49"/>
      <c r="AD119" s="49"/>
      <c r="AE119" s="49"/>
      <c r="AF119" s="49"/>
      <c r="AG119" s="49"/>
      <c r="AH119" s="49"/>
      <c r="AI119" s="49"/>
      <c r="AJ119" s="49"/>
      <c r="AK119" s="49"/>
      <c r="AL119" s="49"/>
      <c r="AM119" s="49"/>
      <c r="AN119" s="49"/>
      <c r="AO119" s="49"/>
      <c r="AP119" s="49"/>
      <c r="AQ119" s="49"/>
      <c r="AR119" s="49"/>
      <c r="AS119" s="49"/>
    </row>
    <row r="120" spans="6:45">
      <c r="F120" s="49"/>
      <c r="G120" s="49"/>
      <c r="H120" s="49"/>
      <c r="I120" s="49"/>
      <c r="J120" s="49"/>
      <c r="K120" s="49"/>
      <c r="L120" s="49"/>
      <c r="M120" s="49"/>
      <c r="N120" s="49"/>
      <c r="O120" s="49"/>
      <c r="P120" s="49"/>
      <c r="Q120" s="49"/>
      <c r="R120" s="49"/>
      <c r="S120" s="49"/>
      <c r="T120" s="49"/>
      <c r="U120" s="49"/>
      <c r="V120" s="49"/>
      <c r="W120" s="49"/>
      <c r="X120" s="49"/>
      <c r="Y120" s="49"/>
      <c r="Z120" s="49"/>
      <c r="AA120" s="49"/>
      <c r="AB120" s="49"/>
      <c r="AC120" s="49"/>
      <c r="AD120" s="49"/>
      <c r="AE120" s="49"/>
      <c r="AF120" s="49"/>
      <c r="AG120" s="49"/>
      <c r="AH120" s="49"/>
      <c r="AI120" s="49"/>
      <c r="AJ120" s="49"/>
      <c r="AK120" s="49"/>
      <c r="AL120" s="49"/>
      <c r="AM120" s="49"/>
      <c r="AN120" s="49"/>
      <c r="AO120" s="49"/>
      <c r="AP120" s="49"/>
      <c r="AQ120" s="49"/>
      <c r="AR120" s="49"/>
      <c r="AS120" s="49"/>
    </row>
    <row r="121" spans="6:45">
      <c r="F121" s="49"/>
      <c r="G121" s="49"/>
      <c r="H121" s="49"/>
      <c r="I121" s="49"/>
      <c r="J121" s="49"/>
      <c r="K121" s="49"/>
      <c r="L121" s="49"/>
      <c r="M121" s="49"/>
      <c r="N121" s="49"/>
      <c r="O121" s="49"/>
      <c r="P121" s="49"/>
      <c r="Q121" s="49"/>
      <c r="R121" s="49"/>
      <c r="S121" s="49"/>
      <c r="T121" s="49"/>
      <c r="U121" s="49"/>
      <c r="V121" s="49"/>
      <c r="W121" s="49"/>
      <c r="X121" s="49"/>
      <c r="Y121" s="49"/>
      <c r="Z121" s="49"/>
      <c r="AA121" s="49"/>
      <c r="AB121" s="49"/>
      <c r="AC121" s="49"/>
      <c r="AD121" s="49"/>
      <c r="AE121" s="49"/>
      <c r="AF121" s="49"/>
      <c r="AG121" s="49"/>
      <c r="AH121" s="49"/>
      <c r="AI121" s="49"/>
      <c r="AJ121" s="49"/>
      <c r="AK121" s="49"/>
      <c r="AL121" s="49"/>
      <c r="AM121" s="49"/>
      <c r="AN121" s="49"/>
      <c r="AO121" s="49"/>
      <c r="AP121" s="49"/>
      <c r="AQ121" s="49"/>
      <c r="AR121" s="49"/>
      <c r="AS121" s="49"/>
    </row>
    <row r="122" spans="6:45">
      <c r="F122" s="49"/>
      <c r="G122" s="49"/>
      <c r="H122" s="49"/>
      <c r="I122" s="49"/>
      <c r="J122" s="49"/>
      <c r="K122" s="49"/>
      <c r="L122" s="49"/>
      <c r="M122" s="49"/>
      <c r="N122" s="49"/>
      <c r="O122" s="49"/>
      <c r="P122" s="49"/>
      <c r="Q122" s="49"/>
      <c r="R122" s="49"/>
      <c r="S122" s="49"/>
      <c r="T122" s="49"/>
      <c r="U122" s="49"/>
      <c r="V122" s="49"/>
      <c r="W122" s="49"/>
      <c r="X122" s="49"/>
      <c r="Y122" s="49"/>
      <c r="Z122" s="49"/>
      <c r="AA122" s="49"/>
      <c r="AB122" s="49"/>
      <c r="AC122" s="49"/>
      <c r="AD122" s="49"/>
      <c r="AE122" s="49"/>
      <c r="AF122" s="49"/>
      <c r="AG122" s="49"/>
      <c r="AH122" s="49"/>
      <c r="AI122" s="49"/>
      <c r="AJ122" s="49"/>
      <c r="AK122" s="49"/>
      <c r="AL122" s="49"/>
      <c r="AM122" s="49"/>
      <c r="AN122" s="49"/>
      <c r="AO122" s="49"/>
      <c r="AP122" s="49"/>
      <c r="AQ122" s="49"/>
      <c r="AR122" s="49"/>
      <c r="AS122" s="49"/>
    </row>
  </sheetData>
  <mergeCells count="3">
    <mergeCell ref="B5:E5"/>
    <mergeCell ref="B2:D2"/>
    <mergeCell ref="B6:E6"/>
  </mergeCells>
  <phoneticPr fontId="13" type="noConversion"/>
  <hyperlinks>
    <hyperlink ref="B5" location="Início!A1" display="Início" xr:uid="{00000000-0004-0000-1000-000000000000}"/>
    <hyperlink ref="B5:E5" location="Índice!A1" display="Índice" xr:uid="{00000000-0004-0000-1000-000001000000}"/>
    <hyperlink ref="B6" location="Início!A1" display="Início" xr:uid="{00000000-0004-0000-1000-000002000000}"/>
    <hyperlink ref="B6:E6" location="'Séries Descontinuadas &gt;&gt;'!A1" display="Séries Descontinuadas" xr:uid="{00000000-0004-0000-1000-000003000000}"/>
  </hyperlinks>
  <pageMargins left="0" right="0" top="0" bottom="0" header="0" footer="0"/>
  <pageSetup paperSize="9" scale="48" orientation="landscape" r:id="rId1"/>
  <headerFooter alignWithMargins="0">
    <oddHeader>&amp;L&amp;"Calibri"&amp;10&amp;K000000 Confidential&amp;1#_x000D_</oddHeader>
  </headerFooter>
  <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100-000000000000}">
  <sheetPr codeName="Planilha1">
    <tabColor theme="0" tint="-0.249977111117893"/>
  </sheetPr>
  <dimension ref="B1:AK114"/>
  <sheetViews>
    <sheetView showGridLines="0" zoomScaleNormal="100" zoomScaleSheetLayoutView="75" workbookViewId="0">
      <pane xSplit="5" ySplit="9" topLeftCell="F10" activePane="bottomRight" state="frozen"/>
      <selection pane="topRight"/>
      <selection pane="bottomLeft"/>
      <selection pane="bottomRight"/>
    </sheetView>
  </sheetViews>
  <sheetFormatPr defaultColWidth="9" defaultRowHeight="12.5"/>
  <cols>
    <col min="1" max="1" width="2.58203125" style="8" customWidth="1"/>
    <col min="2" max="2" width="1.83203125" style="8" customWidth="1"/>
    <col min="3" max="3" width="2.5" style="8" customWidth="1"/>
    <col min="4" max="4" width="55.33203125" style="8" customWidth="1"/>
    <col min="5" max="5" width="13.83203125" style="21" customWidth="1"/>
    <col min="6" max="21" width="12.83203125" style="8" customWidth="1"/>
    <col min="22" max="16384" width="9" style="8"/>
  </cols>
  <sheetData>
    <row r="1" spans="2:37" s="1" customFormat="1" ht="15.75" customHeight="1">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row>
    <row r="2" spans="2:37" s="1" customFormat="1" ht="14.5" thickBot="1">
      <c r="B2" s="773" t="s">
        <v>587</v>
      </c>
      <c r="C2" s="774"/>
      <c r="D2" s="774"/>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row>
    <row r="3" spans="2:37" ht="13.5" thickTop="1">
      <c r="B3" s="17" t="s">
        <v>581</v>
      </c>
      <c r="C3" s="17"/>
      <c r="D3" s="17"/>
    </row>
    <row r="4" spans="2:37">
      <c r="B4" s="8" t="s">
        <v>513</v>
      </c>
    </row>
    <row r="5" spans="2:37" ht="14">
      <c r="B5" s="759" t="s">
        <v>32</v>
      </c>
      <c r="C5" s="759"/>
      <c r="D5" s="759"/>
      <c r="E5" s="759"/>
    </row>
    <row r="6" spans="2:37" ht="14">
      <c r="B6" s="759" t="s">
        <v>484</v>
      </c>
      <c r="C6" s="759"/>
      <c r="D6" s="759"/>
      <c r="E6" s="759"/>
      <c r="F6" s="21"/>
      <c r="G6" s="21"/>
      <c r="H6" s="21"/>
      <c r="I6" s="21"/>
      <c r="V6" s="50"/>
      <c r="W6" s="24"/>
      <c r="X6" s="24"/>
      <c r="Y6" s="24"/>
      <c r="Z6" s="50"/>
      <c r="AA6" s="24"/>
      <c r="AB6" s="24"/>
      <c r="AC6" s="24"/>
      <c r="AD6" s="50"/>
      <c r="AE6" s="50"/>
      <c r="AF6" s="24"/>
      <c r="AG6" s="24"/>
      <c r="AH6" s="50"/>
      <c r="AI6" s="50"/>
      <c r="AJ6" s="24"/>
      <c r="AK6" s="24"/>
    </row>
    <row r="7" spans="2:37" ht="5.25" customHeight="1">
      <c r="B7" s="2"/>
      <c r="C7" s="2"/>
      <c r="D7" s="2"/>
      <c r="E7" s="3"/>
    </row>
    <row r="8" spans="2:37" s="17" customFormat="1" ht="13">
      <c r="B8" s="257"/>
      <c r="C8" s="257"/>
      <c r="D8" s="257"/>
      <c r="E8" s="258"/>
      <c r="F8" s="263" t="s">
        <v>555</v>
      </c>
      <c r="G8" s="263" t="s">
        <v>556</v>
      </c>
      <c r="H8" s="263" t="s">
        <v>557</v>
      </c>
      <c r="I8" s="263" t="s">
        <v>558</v>
      </c>
      <c r="J8" s="263" t="s">
        <v>559</v>
      </c>
      <c r="K8" s="263" t="s">
        <v>560</v>
      </c>
      <c r="L8" s="263" t="s">
        <v>561</v>
      </c>
      <c r="M8" s="263" t="s">
        <v>562</v>
      </c>
      <c r="N8" s="263" t="s">
        <v>563</v>
      </c>
      <c r="O8" s="263" t="s">
        <v>564</v>
      </c>
      <c r="P8" s="263" t="s">
        <v>565</v>
      </c>
      <c r="Q8" s="263" t="s">
        <v>566</v>
      </c>
      <c r="R8" s="263" t="s">
        <v>567</v>
      </c>
      <c r="S8" s="263" t="s">
        <v>568</v>
      </c>
      <c r="T8" s="263" t="s">
        <v>569</v>
      </c>
      <c r="U8" s="263" t="s">
        <v>570</v>
      </c>
    </row>
    <row r="9" spans="2:37" ht="5.25" customHeight="1">
      <c r="B9" s="2"/>
      <c r="C9" s="2"/>
      <c r="D9" s="2"/>
      <c r="E9" s="3"/>
      <c r="F9" s="3"/>
      <c r="G9" s="3"/>
      <c r="H9" s="3"/>
      <c r="I9" s="3"/>
      <c r="J9" s="3"/>
      <c r="K9" s="3"/>
      <c r="L9" s="3"/>
      <c r="M9" s="3"/>
      <c r="N9" s="3"/>
      <c r="O9" s="3"/>
      <c r="P9" s="3"/>
      <c r="Q9" s="3"/>
      <c r="R9" s="3"/>
      <c r="S9" s="3"/>
      <c r="T9" s="3"/>
      <c r="U9" s="3"/>
    </row>
    <row r="10" spans="2:37" ht="13">
      <c r="B10" s="19" t="s">
        <v>206</v>
      </c>
      <c r="C10" s="29"/>
      <c r="D10" s="29"/>
      <c r="E10" s="42"/>
      <c r="F10" s="170">
        <v>21102421.364119966</v>
      </c>
      <c r="G10" s="170">
        <v>17706450.76363996</v>
      </c>
      <c r="H10" s="170">
        <v>30942945.57934</v>
      </c>
      <c r="I10" s="170">
        <v>13874302.009129999</v>
      </c>
      <c r="J10" s="170">
        <v>64791267.344789997</v>
      </c>
      <c r="K10" s="170">
        <v>31020002.609650001</v>
      </c>
      <c r="L10" s="170">
        <v>23788639.95727</v>
      </c>
      <c r="M10" s="170">
        <v>2773378.9865800003</v>
      </c>
      <c r="N10" s="170">
        <v>39865584.875210002</v>
      </c>
      <c r="O10" s="170">
        <v>-11181447.089932481</v>
      </c>
      <c r="P10" s="170">
        <v>41393354.285459667</v>
      </c>
      <c r="Q10" s="170">
        <v>29980521.764778707</v>
      </c>
      <c r="R10" s="170">
        <v>-6311051.9439531481</v>
      </c>
      <c r="S10" s="170">
        <v>48019126.069388494</v>
      </c>
      <c r="T10" s="170">
        <v>37101210.317602798</v>
      </c>
      <c r="U10" s="170">
        <v>19866193.169456616</v>
      </c>
    </row>
    <row r="11" spans="2:37">
      <c r="B11" s="30"/>
      <c r="C11" s="30" t="s">
        <v>41</v>
      </c>
      <c r="D11" s="31"/>
      <c r="E11" s="43"/>
      <c r="F11" s="171">
        <v>12926006.288489966</v>
      </c>
      <c r="G11" s="171">
        <v>12850429.427729962</v>
      </c>
      <c r="H11" s="171">
        <v>15594995.297360001</v>
      </c>
      <c r="I11" s="171">
        <v>12738989.154239999</v>
      </c>
      <c r="J11" s="171">
        <v>20506835.776290003</v>
      </c>
      <c r="K11" s="171">
        <v>13575883.15803</v>
      </c>
      <c r="L11" s="171">
        <v>12754489.65429</v>
      </c>
      <c r="M11" s="171">
        <v>10170600.80996</v>
      </c>
      <c r="N11" s="171">
        <v>14886174.66364</v>
      </c>
      <c r="O11" s="171">
        <v>9882082.1141300239</v>
      </c>
      <c r="P11" s="171">
        <v>17269430.26334998</v>
      </c>
      <c r="Q11" s="171">
        <v>17429095.94659999</v>
      </c>
      <c r="R11" s="171">
        <v>13592518.817450011</v>
      </c>
      <c r="S11" s="171">
        <v>22012747.899429973</v>
      </c>
      <c r="T11" s="171">
        <v>20621670.47613997</v>
      </c>
      <c r="U11" s="171">
        <v>18871503.136730053</v>
      </c>
    </row>
    <row r="12" spans="2:37">
      <c r="B12" s="30"/>
      <c r="C12" s="30" t="s">
        <v>42</v>
      </c>
      <c r="D12" s="31"/>
      <c r="E12" s="43"/>
      <c r="F12" s="171">
        <v>85034</v>
      </c>
      <c r="G12" s="171">
        <v>86042</v>
      </c>
      <c r="H12" s="171">
        <v>97691</v>
      </c>
      <c r="I12" s="171">
        <v>90246</v>
      </c>
      <c r="J12" s="171">
        <v>82461</v>
      </c>
      <c r="K12" s="171">
        <v>73799</v>
      </c>
      <c r="L12" s="171">
        <v>72546</v>
      </c>
      <c r="M12" s="171">
        <v>58723</v>
      </c>
      <c r="N12" s="171">
        <v>53523</v>
      </c>
      <c r="O12" s="171">
        <v>60710.509430000107</v>
      </c>
      <c r="P12" s="171">
        <v>63112.988289999965</v>
      </c>
      <c r="Q12" s="171">
        <v>73751.488860000201</v>
      </c>
      <c r="R12" s="171">
        <v>79019.277969999981</v>
      </c>
      <c r="S12" s="171">
        <v>82489.676179999966</v>
      </c>
      <c r="T12" s="171">
        <v>102441.89020000001</v>
      </c>
      <c r="U12" s="171">
        <v>104003.94343</v>
      </c>
    </row>
    <row r="13" spans="2:37">
      <c r="B13" s="30"/>
      <c r="C13" s="30" t="s">
        <v>207</v>
      </c>
      <c r="D13" s="32"/>
      <c r="E13" s="43"/>
      <c r="F13" s="171">
        <v>5581448.1299999999</v>
      </c>
      <c r="G13" s="171">
        <v>6115896</v>
      </c>
      <c r="H13" s="171">
        <v>12607235</v>
      </c>
      <c r="I13" s="171">
        <v>1456268.0690000001</v>
      </c>
      <c r="J13" s="171">
        <v>34351600.805759996</v>
      </c>
      <c r="K13" s="171">
        <v>14822791.737779999</v>
      </c>
      <c r="L13" s="171">
        <v>8115654.94783</v>
      </c>
      <c r="M13" s="171">
        <v>-3111715.8496500002</v>
      </c>
      <c r="N13" s="171">
        <v>15634382.519609999</v>
      </c>
      <c r="O13" s="171">
        <v>-13848332.453840008</v>
      </c>
      <c r="P13" s="171">
        <v>14568766.194159983</v>
      </c>
      <c r="Q13" s="171">
        <v>9192028.3816400357</v>
      </c>
      <c r="R13" s="171">
        <v>-8803348.3248900045</v>
      </c>
      <c r="S13" s="171">
        <v>15024289.046710005</v>
      </c>
      <c r="T13" s="171">
        <v>12815972.148679141</v>
      </c>
      <c r="U13" s="171">
        <v>3729872.2988698836</v>
      </c>
    </row>
    <row r="14" spans="2:37">
      <c r="B14" s="30"/>
      <c r="C14" s="30" t="s">
        <v>575</v>
      </c>
      <c r="D14" s="32"/>
      <c r="E14" s="43"/>
      <c r="F14" s="171">
        <v>-910108.05437000003</v>
      </c>
      <c r="G14" s="171">
        <v>-2792925.6640900001</v>
      </c>
      <c r="H14" s="171">
        <v>2931485.28198</v>
      </c>
      <c r="I14" s="171">
        <v>-1024512.2141100001</v>
      </c>
      <c r="J14" s="171">
        <v>13821795.762739999</v>
      </c>
      <c r="K14" s="171">
        <v>3574879.7138400003</v>
      </c>
      <c r="L14" s="171">
        <v>2104596.3551499997</v>
      </c>
      <c r="M14" s="171">
        <v>-4555841.9737299997</v>
      </c>
      <c r="N14" s="171">
        <v>8431794.6919599995</v>
      </c>
      <c r="O14" s="171">
        <v>-6146692.6989224954</v>
      </c>
      <c r="P14" s="171">
        <v>6843220.8368397094</v>
      </c>
      <c r="Q14" s="171">
        <v>1807444.0940986827</v>
      </c>
      <c r="R14" s="171">
        <v>-10739703.814423155</v>
      </c>
      <c r="S14" s="171">
        <v>7172548.90399851</v>
      </c>
      <c r="T14" s="171">
        <v>1438099.3901736841</v>
      </c>
      <c r="U14" s="171">
        <v>-3469482.3333333167</v>
      </c>
    </row>
    <row r="15" spans="2:37">
      <c r="B15" s="30"/>
      <c r="C15" s="30" t="s">
        <v>576</v>
      </c>
      <c r="D15" s="32"/>
      <c r="E15" s="43"/>
      <c r="F15" s="171">
        <v>2431681</v>
      </c>
      <c r="G15" s="171">
        <v>407022</v>
      </c>
      <c r="H15" s="171">
        <v>-1318344</v>
      </c>
      <c r="I15" s="171">
        <v>-175133</v>
      </c>
      <c r="J15" s="171">
        <v>-4633697</v>
      </c>
      <c r="K15" s="171">
        <v>-1383642</v>
      </c>
      <c r="L15" s="171">
        <v>464997</v>
      </c>
      <c r="M15" s="171">
        <v>-53391</v>
      </c>
      <c r="N15" s="171">
        <v>594617</v>
      </c>
      <c r="O15" s="171">
        <v>-1559244.711720001</v>
      </c>
      <c r="P15" s="171">
        <v>1979844.1401600009</v>
      </c>
      <c r="Q15" s="171">
        <v>417479.29316000408</v>
      </c>
      <c r="R15" s="171">
        <v>-1858939.8921399994</v>
      </c>
      <c r="S15" s="171">
        <v>2039790.6581499993</v>
      </c>
      <c r="T15" s="171">
        <v>88805.554400000023</v>
      </c>
      <c r="U15" s="171">
        <v>-1481805.2727800007</v>
      </c>
    </row>
    <row r="16" spans="2:37">
      <c r="B16" s="30"/>
      <c r="C16" s="30" t="s">
        <v>209</v>
      </c>
      <c r="D16" s="31"/>
      <c r="E16" s="48"/>
      <c r="F16" s="171">
        <v>988360</v>
      </c>
      <c r="G16" s="171">
        <v>1039987.0000000001</v>
      </c>
      <c r="H16" s="171">
        <v>1029883</v>
      </c>
      <c r="I16" s="171">
        <v>788444</v>
      </c>
      <c r="J16" s="171">
        <v>662271</v>
      </c>
      <c r="K16" s="171">
        <v>356291</v>
      </c>
      <c r="L16" s="171">
        <v>276356</v>
      </c>
      <c r="M16" s="171">
        <v>265004</v>
      </c>
      <c r="N16" s="171">
        <v>265093</v>
      </c>
      <c r="O16" s="171">
        <v>430030.15098999988</v>
      </c>
      <c r="P16" s="171">
        <v>668979.86266000022</v>
      </c>
      <c r="Q16" s="171">
        <v>1060722.5604200005</v>
      </c>
      <c r="R16" s="171">
        <v>1419401.9920799998</v>
      </c>
      <c r="S16" s="171">
        <v>1687259.8849200006</v>
      </c>
      <c r="T16" s="171">
        <v>2034220.8580099996</v>
      </c>
      <c r="U16" s="171">
        <v>2112101.3965399978</v>
      </c>
    </row>
    <row r="17" spans="2:21">
      <c r="B17" s="30"/>
      <c r="C17" s="30" t="s">
        <v>213</v>
      </c>
      <c r="D17" s="31"/>
      <c r="E17" s="43"/>
      <c r="F17" s="171">
        <v>0</v>
      </c>
      <c r="G17" s="171">
        <v>0</v>
      </c>
      <c r="H17" s="171">
        <v>0</v>
      </c>
      <c r="I17" s="171">
        <v>0</v>
      </c>
      <c r="J17" s="171">
        <v>0</v>
      </c>
      <c r="K17" s="171">
        <v>0</v>
      </c>
      <c r="L17" s="171">
        <v>0</v>
      </c>
      <c r="M17" s="171">
        <v>0</v>
      </c>
      <c r="N17" s="171">
        <v>0</v>
      </c>
      <c r="O17" s="171">
        <v>0</v>
      </c>
      <c r="P17" s="171">
        <v>0</v>
      </c>
      <c r="Q17" s="171">
        <v>0</v>
      </c>
      <c r="R17" s="171">
        <v>0</v>
      </c>
      <c r="S17" s="171">
        <v>0</v>
      </c>
      <c r="T17" s="171">
        <v>0</v>
      </c>
      <c r="U17" s="171">
        <v>0</v>
      </c>
    </row>
    <row r="18" spans="2:21">
      <c r="B18" s="30"/>
      <c r="C18" s="31"/>
      <c r="D18" s="31"/>
      <c r="E18" s="43"/>
      <c r="F18" s="171"/>
      <c r="G18" s="171"/>
      <c r="H18" s="171"/>
      <c r="I18" s="171"/>
      <c r="J18" s="171"/>
      <c r="K18" s="171"/>
      <c r="L18" s="171"/>
      <c r="M18" s="171"/>
      <c r="N18" s="171"/>
      <c r="O18" s="171"/>
      <c r="P18" s="171"/>
      <c r="Q18" s="171"/>
      <c r="R18" s="171"/>
      <c r="S18" s="171"/>
      <c r="T18" s="171"/>
      <c r="U18" s="171"/>
    </row>
    <row r="19" spans="2:21" ht="13">
      <c r="B19" s="19" t="s">
        <v>210</v>
      </c>
      <c r="C19" s="29"/>
      <c r="D19" s="29"/>
      <c r="E19" s="42"/>
      <c r="F19" s="170">
        <v>-12688395.168229967</v>
      </c>
      <c r="G19" s="170">
        <v>-8784331.3471199609</v>
      </c>
      <c r="H19" s="170">
        <v>-22067029.628370002</v>
      </c>
      <c r="I19" s="170">
        <v>-4252522.2232400002</v>
      </c>
      <c r="J19" s="170">
        <v>-55571547.737389997</v>
      </c>
      <c r="K19" s="170">
        <v>-20732702.656780001</v>
      </c>
      <c r="L19" s="170">
        <v>-14271492.237509999</v>
      </c>
      <c r="M19" s="170">
        <v>6744214.5456300005</v>
      </c>
      <c r="N19" s="170">
        <v>-29601156.324519999</v>
      </c>
      <c r="O19" s="170">
        <v>21280214.00065</v>
      </c>
      <c r="P19" s="170">
        <v>-30452784.429460008</v>
      </c>
      <c r="Q19" s="170">
        <v>-19523397.589489993</v>
      </c>
      <c r="R19" s="170">
        <v>15637677.960693011</v>
      </c>
      <c r="S19" s="170">
        <v>-40989905.880097777</v>
      </c>
      <c r="T19" s="170">
        <v>-30712720.463754486</v>
      </c>
      <c r="U19" s="170">
        <v>-14713433.725706024</v>
      </c>
    </row>
    <row r="20" spans="2:21">
      <c r="B20" s="33"/>
      <c r="C20" s="33" t="s">
        <v>211</v>
      </c>
      <c r="D20" s="34"/>
      <c r="E20" s="43"/>
      <c r="F20" s="171">
        <v>-7663974.8827400003</v>
      </c>
      <c r="G20" s="171">
        <v>-6386601.7862499999</v>
      </c>
      <c r="H20" s="171">
        <v>-12580160.331009999</v>
      </c>
      <c r="I20" s="171">
        <v>-2583816</v>
      </c>
      <c r="J20" s="171">
        <v>-29148817</v>
      </c>
      <c r="K20" s="171">
        <v>-12045041</v>
      </c>
      <c r="L20" s="171">
        <v>-6863436</v>
      </c>
      <c r="M20" s="171">
        <v>2176619</v>
      </c>
      <c r="N20" s="171">
        <v>-16095396</v>
      </c>
      <c r="O20" s="171">
        <v>10987232.690860003</v>
      </c>
      <c r="P20" s="171">
        <v>-16855752.103890005</v>
      </c>
      <c r="Q20" s="171">
        <v>-12671111.079210002</v>
      </c>
      <c r="R20" s="171">
        <v>2408904.0992400041</v>
      </c>
      <c r="S20" s="171">
        <v>-22099299.208640028</v>
      </c>
      <c r="T20" s="171">
        <v>-20120364.608690005</v>
      </c>
      <c r="U20" s="171">
        <v>-12204923.630440027</v>
      </c>
    </row>
    <row r="21" spans="2:21">
      <c r="B21" s="30"/>
      <c r="C21" s="30" t="s">
        <v>212</v>
      </c>
      <c r="D21" s="31"/>
      <c r="E21" s="43"/>
      <c r="F21" s="171">
        <v>-2153239</v>
      </c>
      <c r="G21" s="171">
        <v>694694</v>
      </c>
      <c r="H21" s="171">
        <v>-6334573</v>
      </c>
      <c r="I21" s="171">
        <v>1314182</v>
      </c>
      <c r="J21" s="171">
        <v>-22998944</v>
      </c>
      <c r="K21" s="171">
        <v>-5353702</v>
      </c>
      <c r="L21" s="171">
        <v>-4491590</v>
      </c>
      <c r="M21" s="171">
        <v>7450130</v>
      </c>
      <c r="N21" s="171">
        <v>-10344451</v>
      </c>
      <c r="O21" s="171">
        <v>13618041.79525</v>
      </c>
      <c r="P21" s="171">
        <v>-9920762.5760100018</v>
      </c>
      <c r="Q21" s="171">
        <v>-3159060.2172999913</v>
      </c>
      <c r="R21" s="171">
        <v>17840285.775310002</v>
      </c>
      <c r="S21" s="171">
        <v>-13145145.230900001</v>
      </c>
      <c r="T21" s="171">
        <v>-4382882.9987699995</v>
      </c>
      <c r="U21" s="171">
        <v>4855316.1651699999</v>
      </c>
    </row>
    <row r="22" spans="2:21">
      <c r="B22" s="30"/>
      <c r="C22" s="30" t="s">
        <v>582</v>
      </c>
      <c r="D22" s="31"/>
      <c r="E22" s="43"/>
      <c r="F22" s="171">
        <v>-2871181.2854899657</v>
      </c>
      <c r="G22" s="171">
        <v>-3092423.560869962</v>
      </c>
      <c r="H22" s="171">
        <v>-3152296.2973600021</v>
      </c>
      <c r="I22" s="171">
        <v>-2982888.2232400002</v>
      </c>
      <c r="J22" s="171">
        <v>-3423786.7373900018</v>
      </c>
      <c r="K22" s="171">
        <v>-3333959.6567799998</v>
      </c>
      <c r="L22" s="171">
        <v>-2916466.2375099999</v>
      </c>
      <c r="M22" s="171">
        <v>-2882534.4543699999</v>
      </c>
      <c r="N22" s="171">
        <v>-3161309.3245200003</v>
      </c>
      <c r="O22" s="171">
        <v>-3325060.4854600015</v>
      </c>
      <c r="P22" s="171">
        <v>-3676269.749559998</v>
      </c>
      <c r="Q22" s="171">
        <v>-3693226.2929800004</v>
      </c>
      <c r="R22" s="171">
        <v>-4611511.9138569972</v>
      </c>
      <c r="S22" s="171">
        <v>-5745461.4405577509</v>
      </c>
      <c r="T22" s="171">
        <v>-6209472.8562944857</v>
      </c>
      <c r="U22" s="171">
        <v>-7363826.2604359966</v>
      </c>
    </row>
    <row r="23" spans="2:21">
      <c r="B23" s="30"/>
      <c r="C23" s="30"/>
      <c r="D23" s="31"/>
      <c r="E23" s="43"/>
      <c r="F23" s="48"/>
      <c r="G23" s="48"/>
      <c r="H23" s="48"/>
      <c r="I23" s="48"/>
      <c r="J23" s="48"/>
      <c r="K23" s="48"/>
      <c r="L23" s="48"/>
      <c r="M23" s="48"/>
      <c r="N23" s="48"/>
      <c r="O23" s="48"/>
      <c r="P23" s="48"/>
      <c r="Q23" s="48"/>
      <c r="R23" s="48"/>
      <c r="S23" s="48"/>
      <c r="T23" s="48"/>
      <c r="U23" s="48"/>
    </row>
    <row r="24" spans="2:21" s="17" customFormat="1" ht="13">
      <c r="B24" s="19" t="s">
        <v>216</v>
      </c>
      <c r="C24" s="81"/>
      <c r="D24" s="81"/>
      <c r="E24" s="42"/>
      <c r="F24" s="170">
        <v>8414026.1958900001</v>
      </c>
      <c r="G24" s="170">
        <v>8922119.4165200014</v>
      </c>
      <c r="H24" s="170">
        <v>8875915.9509700015</v>
      </c>
      <c r="I24" s="170">
        <v>9621779.7858899999</v>
      </c>
      <c r="J24" s="170">
        <v>9219719.6074000001</v>
      </c>
      <c r="K24" s="170">
        <v>10287299.95287</v>
      </c>
      <c r="L24" s="170">
        <v>9517147.7197599988</v>
      </c>
      <c r="M24" s="170">
        <v>9517593.5322099999</v>
      </c>
      <c r="N24" s="170">
        <v>10264428.550689999</v>
      </c>
      <c r="O24" s="170">
        <v>10098766.910717517</v>
      </c>
      <c r="P24" s="170">
        <v>10940569.855999667</v>
      </c>
      <c r="Q24" s="170">
        <v>10457124.175288716</v>
      </c>
      <c r="R24" s="170">
        <v>9326626.016739862</v>
      </c>
      <c r="S24" s="170">
        <v>7029220.1892907145</v>
      </c>
      <c r="T24" s="170">
        <v>6388489.8538483074</v>
      </c>
      <c r="U24" s="170">
        <v>5152759.4437505929</v>
      </c>
    </row>
    <row r="25" spans="2:21" ht="13">
      <c r="B25" s="19"/>
      <c r="C25" s="29"/>
      <c r="D25" s="29"/>
      <c r="E25" s="42"/>
      <c r="F25" s="170"/>
      <c r="G25" s="170"/>
      <c r="H25" s="170"/>
      <c r="I25" s="170"/>
      <c r="J25" s="170"/>
      <c r="K25" s="170"/>
      <c r="L25" s="170"/>
      <c r="M25" s="170"/>
      <c r="N25" s="170"/>
      <c r="O25" s="170"/>
      <c r="P25" s="170"/>
      <c r="Q25" s="170"/>
      <c r="R25" s="170"/>
      <c r="S25" s="170"/>
      <c r="T25" s="170"/>
      <c r="U25" s="170"/>
    </row>
    <row r="26" spans="2:21" s="17" customFormat="1" ht="13">
      <c r="B26" s="19" t="s">
        <v>583</v>
      </c>
      <c r="C26" s="29"/>
      <c r="D26" s="29"/>
      <c r="E26" s="42"/>
      <c r="F26" s="170">
        <v>-3309284.5869499999</v>
      </c>
      <c r="G26" s="170">
        <v>-3569271.6110900003</v>
      </c>
      <c r="H26" s="170">
        <v>-3579810.0732989041</v>
      </c>
      <c r="I26" s="170">
        <v>-4107526.0078100003</v>
      </c>
      <c r="J26" s="170">
        <v>-3936668.5599599998</v>
      </c>
      <c r="K26" s="170">
        <v>-4323261.5486200005</v>
      </c>
      <c r="L26" s="170">
        <v>-3177857.1161700003</v>
      </c>
      <c r="M26" s="170">
        <v>-3749822.0290399999</v>
      </c>
      <c r="N26" s="170">
        <v>-3826600.4035200002</v>
      </c>
      <c r="O26" s="170">
        <v>-3419638.6841899883</v>
      </c>
      <c r="P26" s="170">
        <v>-4731984.0269707134</v>
      </c>
      <c r="Q26" s="170">
        <v>-4767224.4967193082</v>
      </c>
      <c r="R26" s="170">
        <v>-4117021.4635200095</v>
      </c>
      <c r="S26" s="170">
        <v>-2179229.3249102263</v>
      </c>
      <c r="T26" s="170">
        <v>-3067854.3709086743</v>
      </c>
      <c r="U26" s="170">
        <v>-3670748.470419284</v>
      </c>
    </row>
    <row r="27" spans="2:21">
      <c r="B27" s="18"/>
      <c r="C27" s="204" t="s">
        <v>218</v>
      </c>
      <c r="D27" s="39"/>
      <c r="E27" s="43"/>
      <c r="F27" s="171">
        <v>3316307</v>
      </c>
      <c r="G27" s="171">
        <v>3351416</v>
      </c>
      <c r="H27" s="171">
        <v>3457396</v>
      </c>
      <c r="I27" s="171">
        <v>3472600</v>
      </c>
      <c r="J27" s="171">
        <v>2741874.7774700001</v>
      </c>
      <c r="K27" s="171">
        <v>2526013.3056399999</v>
      </c>
      <c r="L27" s="171">
        <v>2892615.6862699999</v>
      </c>
      <c r="M27" s="171">
        <v>3135576.3758300003</v>
      </c>
      <c r="N27" s="171">
        <v>3025512.4208900002</v>
      </c>
      <c r="O27" s="171">
        <v>3350222.5523899999</v>
      </c>
      <c r="P27" s="171">
        <v>3473975.5218600035</v>
      </c>
      <c r="Q27" s="171">
        <v>3673357.183389999</v>
      </c>
      <c r="R27" s="171">
        <v>3310191.0054299976</v>
      </c>
      <c r="S27" s="171">
        <v>3535780.4152800054</v>
      </c>
      <c r="T27" s="171">
        <v>3400599.3125799852</v>
      </c>
      <c r="U27" s="171">
        <v>3740422.5125400242</v>
      </c>
    </row>
    <row r="28" spans="2:21">
      <c r="B28" s="35"/>
      <c r="C28" s="35" t="s">
        <v>219</v>
      </c>
      <c r="D28" s="36"/>
      <c r="E28" s="43"/>
      <c r="F28" s="171">
        <v>1212552</v>
      </c>
      <c r="G28" s="171">
        <v>1271375</v>
      </c>
      <c r="H28" s="171">
        <v>1272477</v>
      </c>
      <c r="I28" s="171">
        <v>1330329</v>
      </c>
      <c r="J28" s="171">
        <v>1287686</v>
      </c>
      <c r="K28" s="171">
        <v>1169525</v>
      </c>
      <c r="L28" s="171">
        <v>1367662</v>
      </c>
      <c r="M28" s="171">
        <v>1454330</v>
      </c>
      <c r="N28" s="171">
        <v>1341942</v>
      </c>
      <c r="O28" s="171">
        <v>1349525.3759399974</v>
      </c>
      <c r="P28" s="171">
        <v>1357159.891730004</v>
      </c>
      <c r="Q28" s="171">
        <v>1306959.819089998</v>
      </c>
      <c r="R28" s="171">
        <v>1307030.6859800003</v>
      </c>
      <c r="S28" s="171">
        <v>1346103.8730600008</v>
      </c>
      <c r="T28" s="171">
        <v>1333696.5146299994</v>
      </c>
      <c r="U28" s="171">
        <v>1334239.3370099997</v>
      </c>
    </row>
    <row r="29" spans="2:21">
      <c r="B29" s="35"/>
      <c r="C29" s="35" t="s">
        <v>220</v>
      </c>
      <c r="D29" s="36"/>
      <c r="E29" s="43"/>
      <c r="F29" s="171">
        <v>-2334873</v>
      </c>
      <c r="G29" s="171">
        <v>-2327832</v>
      </c>
      <c r="H29" s="171">
        <v>-2384603</v>
      </c>
      <c r="I29" s="171">
        <v>-2448861</v>
      </c>
      <c r="J29" s="171">
        <v>-2295918.5926399999</v>
      </c>
      <c r="K29" s="171">
        <v>-2174840.20163</v>
      </c>
      <c r="L29" s="171">
        <v>-2193272.8215399999</v>
      </c>
      <c r="M29" s="171">
        <v>-2127920.3909200002</v>
      </c>
      <c r="N29" s="171">
        <v>-2188261.8469500002</v>
      </c>
      <c r="O29" s="171">
        <v>-2176827.8149599954</v>
      </c>
      <c r="P29" s="171">
        <v>-2322179.8219900094</v>
      </c>
      <c r="Q29" s="171">
        <v>-2442405.7095199986</v>
      </c>
      <c r="R29" s="171">
        <v>-2492979.9805699997</v>
      </c>
      <c r="S29" s="171">
        <v>-2389838.168130008</v>
      </c>
      <c r="T29" s="171">
        <v>-2540281.2270999798</v>
      </c>
      <c r="U29" s="171">
        <v>-2663295.7164299963</v>
      </c>
    </row>
    <row r="30" spans="2:21">
      <c r="B30" s="35"/>
      <c r="C30" s="35" t="s">
        <v>221</v>
      </c>
      <c r="D30" s="36"/>
      <c r="E30" s="48"/>
      <c r="F30" s="171">
        <v>-2767200</v>
      </c>
      <c r="G30" s="171">
        <v>-2873309</v>
      </c>
      <c r="H30" s="171">
        <v>-2872938</v>
      </c>
      <c r="I30" s="171">
        <v>-3228699</v>
      </c>
      <c r="J30" s="171">
        <v>-2763647.94637</v>
      </c>
      <c r="K30" s="171">
        <v>-2761109.3664099998</v>
      </c>
      <c r="L30" s="171">
        <v>-2910414.1654300001</v>
      </c>
      <c r="M30" s="171">
        <v>-3185299.0069600004</v>
      </c>
      <c r="N30" s="171">
        <v>-2819665.1455700002</v>
      </c>
      <c r="O30" s="171">
        <v>-2928942.071129994</v>
      </c>
      <c r="P30" s="171">
        <v>-3157987.583720013</v>
      </c>
      <c r="Q30" s="171">
        <v>-3175357.8373299777</v>
      </c>
      <c r="R30" s="171">
        <v>-3041132.1841300009</v>
      </c>
      <c r="S30" s="171">
        <v>-3041647.8578799875</v>
      </c>
      <c r="T30" s="171">
        <v>-3150328.5649000062</v>
      </c>
      <c r="U30" s="171">
        <v>-3386124.6932394439</v>
      </c>
    </row>
    <row r="31" spans="2:21">
      <c r="B31" s="35"/>
      <c r="C31" s="35" t="s">
        <v>222</v>
      </c>
      <c r="D31" s="36"/>
      <c r="E31" s="48"/>
      <c r="F31" s="171">
        <v>-1053794.45395</v>
      </c>
      <c r="G31" s="171">
        <v>-1031746.7442300001</v>
      </c>
      <c r="H31" s="171">
        <v>-995138.89929890411</v>
      </c>
      <c r="I31" s="171">
        <v>-1108182.0078100001</v>
      </c>
      <c r="J31" s="171">
        <v>-995769.43062</v>
      </c>
      <c r="K31" s="171">
        <v>-899167.39114000008</v>
      </c>
      <c r="L31" s="171">
        <v>-1007760.5757</v>
      </c>
      <c r="M31" s="171">
        <v>-1171288.6597299997</v>
      </c>
      <c r="N31" s="171">
        <v>-1044244.29161</v>
      </c>
      <c r="O31" s="171">
        <v>-1209054.4454700009</v>
      </c>
      <c r="P31" s="171">
        <v>-1225010.5663406723</v>
      </c>
      <c r="Q31" s="171">
        <v>-1277859.5443393285</v>
      </c>
      <c r="R31" s="171">
        <v>-1206897.5841299989</v>
      </c>
      <c r="S31" s="171">
        <v>-1217769.7621900002</v>
      </c>
      <c r="T31" s="171">
        <v>-1166432.2818400012</v>
      </c>
      <c r="U31" s="171">
        <v>-1292142.0464199984</v>
      </c>
    </row>
    <row r="32" spans="2:21">
      <c r="B32" s="35"/>
      <c r="C32" s="35" t="s">
        <v>223</v>
      </c>
      <c r="D32" s="36"/>
      <c r="E32" s="43"/>
      <c r="F32" s="171">
        <v>11352</v>
      </c>
      <c r="G32" s="171">
        <v>10368</v>
      </c>
      <c r="H32" s="171">
        <v>13389</v>
      </c>
      <c r="I32" s="171">
        <v>9255</v>
      </c>
      <c r="J32" s="171">
        <v>7272</v>
      </c>
      <c r="K32" s="171">
        <v>2276</v>
      </c>
      <c r="L32" s="171">
        <v>15393</v>
      </c>
      <c r="M32" s="171">
        <v>26777</v>
      </c>
      <c r="N32" s="171">
        <v>7651</v>
      </c>
      <c r="O32" s="171">
        <v>20914.852899999358</v>
      </c>
      <c r="P32" s="171">
        <v>20739.347830000333</v>
      </c>
      <c r="Q32" s="171">
        <v>20090.369419998955</v>
      </c>
      <c r="R32" s="171">
        <v>10270.956459997222</v>
      </c>
      <c r="S32" s="171">
        <v>33129.475670003332</v>
      </c>
      <c r="T32" s="171">
        <v>46058.431479998631</v>
      </c>
      <c r="U32" s="171">
        <v>25506.25956000085</v>
      </c>
    </row>
    <row r="33" spans="2:21">
      <c r="B33" s="35"/>
      <c r="C33" s="204" t="s">
        <v>588</v>
      </c>
      <c r="D33" s="36"/>
      <c r="E33" s="43"/>
      <c r="F33" s="171">
        <v>-1693628.1329999999</v>
      </c>
      <c r="G33" s="171">
        <v>-1969542.86686</v>
      </c>
      <c r="H33" s="171">
        <v>-2070392.1740000001</v>
      </c>
      <c r="I33" s="171">
        <v>-2133968</v>
      </c>
      <c r="J33" s="171">
        <v>-1918165.3677999999</v>
      </c>
      <c r="K33" s="171">
        <v>-2185958.8950800002</v>
      </c>
      <c r="L33" s="171">
        <v>-1342080.2397700001</v>
      </c>
      <c r="M33" s="171">
        <v>-1881997.3472600002</v>
      </c>
      <c r="N33" s="171">
        <v>-2149534.5402800003</v>
      </c>
      <c r="O33" s="171">
        <v>-1825477.1338599941</v>
      </c>
      <c r="P33" s="171">
        <v>-2878680.816340026</v>
      </c>
      <c r="Q33" s="171">
        <v>-2872008.7774299984</v>
      </c>
      <c r="R33" s="171">
        <v>-2003504.3625600056</v>
      </c>
      <c r="S33" s="171">
        <v>-444987.30072024028</v>
      </c>
      <c r="T33" s="171">
        <v>-991166.55575867067</v>
      </c>
      <c r="U33" s="171">
        <v>-1429354.1234398696</v>
      </c>
    </row>
    <row r="34" spans="2:21">
      <c r="B34" s="35"/>
      <c r="C34" s="35"/>
      <c r="D34" s="36"/>
      <c r="E34" s="43"/>
      <c r="F34" s="171"/>
      <c r="G34" s="171"/>
      <c r="H34" s="171"/>
      <c r="I34" s="171"/>
      <c r="J34" s="171"/>
      <c r="K34" s="171"/>
      <c r="L34" s="171"/>
      <c r="M34" s="171"/>
      <c r="N34" s="171"/>
      <c r="O34" s="171"/>
      <c r="P34" s="171"/>
      <c r="Q34" s="171"/>
      <c r="R34" s="171"/>
      <c r="S34" s="171"/>
      <c r="T34" s="171"/>
      <c r="U34" s="171"/>
    </row>
    <row r="35" spans="2:21">
      <c r="B35" s="35"/>
      <c r="C35" s="35"/>
      <c r="D35" s="36"/>
      <c r="E35" s="43"/>
      <c r="F35" s="171"/>
      <c r="G35" s="171"/>
      <c r="H35" s="171"/>
      <c r="I35" s="171"/>
      <c r="J35" s="171"/>
      <c r="K35" s="171"/>
      <c r="L35" s="171"/>
      <c r="M35" s="171"/>
      <c r="N35" s="171"/>
      <c r="O35" s="171"/>
      <c r="P35" s="171"/>
      <c r="Q35" s="171"/>
      <c r="R35" s="171"/>
      <c r="S35" s="171"/>
      <c r="T35" s="171"/>
      <c r="U35" s="171"/>
    </row>
    <row r="36" spans="2:21" s="17" customFormat="1" ht="13">
      <c r="B36" s="19" t="s">
        <v>225</v>
      </c>
      <c r="C36" s="82"/>
      <c r="D36" s="83"/>
      <c r="E36" s="42"/>
      <c r="F36" s="170">
        <v>5104741.6089399997</v>
      </c>
      <c r="G36" s="170">
        <v>5352847.8054300006</v>
      </c>
      <c r="H36" s="170">
        <v>5296105.8776710965</v>
      </c>
      <c r="I36" s="170">
        <v>5514253.7780799996</v>
      </c>
      <c r="J36" s="170">
        <v>5283051.0474399999</v>
      </c>
      <c r="K36" s="170">
        <v>5964038.4042499997</v>
      </c>
      <c r="L36" s="170">
        <v>6339290.6035899995</v>
      </c>
      <c r="M36" s="170">
        <v>5767771.5031700004</v>
      </c>
      <c r="N36" s="170">
        <v>6437828.1471699988</v>
      </c>
      <c r="O36" s="170">
        <v>6679128.2265275288</v>
      </c>
      <c r="P36" s="170">
        <v>6208585.8290289529</v>
      </c>
      <c r="Q36" s="170">
        <v>5689899.6785694072</v>
      </c>
      <c r="R36" s="170">
        <v>5209604.553219853</v>
      </c>
      <c r="S36" s="170">
        <v>4849990.8643804872</v>
      </c>
      <c r="T36" s="170">
        <v>3320635.4829396331</v>
      </c>
      <c r="U36" s="170">
        <v>1482010.9733313094</v>
      </c>
    </row>
    <row r="37" spans="2:21">
      <c r="B37" s="35"/>
      <c r="C37" s="36"/>
      <c r="D37" s="36"/>
      <c r="E37" s="43"/>
      <c r="F37" s="171"/>
      <c r="G37" s="171"/>
      <c r="H37" s="171"/>
      <c r="I37" s="171"/>
      <c r="J37" s="171"/>
      <c r="K37" s="171"/>
      <c r="L37" s="171"/>
      <c r="M37" s="171"/>
      <c r="N37" s="171"/>
      <c r="O37" s="171"/>
      <c r="P37" s="171"/>
      <c r="Q37" s="171"/>
      <c r="R37" s="171"/>
      <c r="S37" s="171"/>
      <c r="T37" s="171"/>
      <c r="U37" s="171"/>
    </row>
    <row r="38" spans="2:21" ht="13">
      <c r="B38" s="19" t="s">
        <v>226</v>
      </c>
      <c r="C38" s="29"/>
      <c r="D38" s="29"/>
      <c r="E38" s="42"/>
      <c r="F38" s="170">
        <v>481</v>
      </c>
      <c r="G38" s="170">
        <v>-111863</v>
      </c>
      <c r="H38" s="170">
        <v>18850</v>
      </c>
      <c r="I38" s="170">
        <v>101011</v>
      </c>
      <c r="J38" s="170">
        <v>36231.154100000014</v>
      </c>
      <c r="K38" s="170">
        <v>31764</v>
      </c>
      <c r="L38" s="170">
        <v>15872</v>
      </c>
      <c r="M38" s="170">
        <v>-13488</v>
      </c>
      <c r="N38" s="170">
        <v>29185</v>
      </c>
      <c r="O38" s="170">
        <v>-1107.7000000000007</v>
      </c>
      <c r="P38" s="170">
        <v>23182</v>
      </c>
      <c r="Q38" s="170">
        <v>-42259</v>
      </c>
      <c r="R38" s="170">
        <v>371503.2</v>
      </c>
      <c r="S38" s="170">
        <v>44768.799999999988</v>
      </c>
      <c r="T38" s="170">
        <v>33367</v>
      </c>
      <c r="U38" s="170">
        <v>93475</v>
      </c>
    </row>
    <row r="39" spans="2:21" ht="13">
      <c r="B39" s="19"/>
      <c r="C39" s="29"/>
      <c r="D39" s="29"/>
      <c r="E39" s="42"/>
      <c r="F39" s="170"/>
      <c r="G39" s="170"/>
      <c r="H39" s="170"/>
      <c r="I39" s="170"/>
      <c r="J39" s="170"/>
      <c r="K39" s="170"/>
      <c r="L39" s="170"/>
      <c r="M39" s="170"/>
      <c r="N39" s="170"/>
      <c r="O39" s="170"/>
      <c r="P39" s="170"/>
      <c r="Q39" s="170"/>
      <c r="R39" s="170"/>
      <c r="S39" s="170"/>
      <c r="T39" s="170"/>
      <c r="U39" s="170"/>
    </row>
    <row r="40" spans="2:21" ht="13">
      <c r="B40" s="19" t="s">
        <v>227</v>
      </c>
      <c r="C40" s="29"/>
      <c r="D40" s="29"/>
      <c r="E40" s="42"/>
      <c r="F40" s="170">
        <v>5105222.6089399997</v>
      </c>
      <c r="G40" s="170">
        <v>5240984.8054300006</v>
      </c>
      <c r="H40" s="170">
        <v>5314955.8776710965</v>
      </c>
      <c r="I40" s="170">
        <v>5615264.7780799996</v>
      </c>
      <c r="J40" s="170">
        <v>5319282.2015399998</v>
      </c>
      <c r="K40" s="170">
        <v>5995802.4042499997</v>
      </c>
      <c r="L40" s="170">
        <v>6355162.6035899995</v>
      </c>
      <c r="M40" s="170">
        <v>5754283.5031700004</v>
      </c>
      <c r="N40" s="170">
        <v>6467013.1471699988</v>
      </c>
      <c r="O40" s="170">
        <v>6678020.5265275296</v>
      </c>
      <c r="P40" s="170">
        <v>6231767.8290289529</v>
      </c>
      <c r="Q40" s="170">
        <v>5647640.6785694072</v>
      </c>
      <c r="R40" s="170">
        <v>5581107.7532198532</v>
      </c>
      <c r="S40" s="170">
        <v>4894759.6643804871</v>
      </c>
      <c r="T40" s="170">
        <v>3354002.4829396331</v>
      </c>
      <c r="U40" s="170">
        <v>1575485.9733313094</v>
      </c>
    </row>
    <row r="41" spans="2:21" ht="13">
      <c r="B41" s="19"/>
      <c r="C41" s="29"/>
      <c r="D41" s="29"/>
      <c r="E41" s="42"/>
      <c r="F41" s="170"/>
      <c r="G41" s="170"/>
      <c r="H41" s="170"/>
      <c r="I41" s="170"/>
      <c r="J41" s="170"/>
      <c r="K41" s="170"/>
      <c r="L41" s="170"/>
      <c r="M41" s="170"/>
      <c r="N41" s="170"/>
      <c r="O41" s="170"/>
      <c r="P41" s="170"/>
      <c r="Q41" s="170"/>
      <c r="R41" s="170"/>
      <c r="S41" s="170"/>
      <c r="T41" s="170"/>
      <c r="U41" s="170"/>
    </row>
    <row r="42" spans="2:21" ht="13">
      <c r="B42" s="10" t="s">
        <v>228</v>
      </c>
      <c r="C42" s="37"/>
      <c r="D42" s="37"/>
      <c r="E42" s="42"/>
      <c r="F42" s="170">
        <v>-1528925.6089399999</v>
      </c>
      <c r="G42" s="170">
        <v>-1518211.1261199999</v>
      </c>
      <c r="H42" s="170">
        <v>-1520421.877671096</v>
      </c>
      <c r="I42" s="170">
        <v>-1766490.7780799996</v>
      </c>
      <c r="J42" s="170">
        <v>-1583599.8649452799</v>
      </c>
      <c r="K42" s="170">
        <v>-2106846.7778890124</v>
      </c>
      <c r="L42" s="170">
        <v>-2463049.6558999997</v>
      </c>
      <c r="M42" s="170">
        <v>-1839491.0697599999</v>
      </c>
      <c r="N42" s="170">
        <v>-2480890.6184400003</v>
      </c>
      <c r="O42" s="170">
        <v>-2464529.5960200001</v>
      </c>
      <c r="P42" s="170">
        <v>-1872314.6263886592</v>
      </c>
      <c r="Q42" s="170">
        <v>-1733382.1760513415</v>
      </c>
      <c r="R42" s="170">
        <v>-1539411.1143099996</v>
      </c>
      <c r="S42" s="170">
        <v>-749059.97241000051</v>
      </c>
      <c r="T42" s="170">
        <v>-226682.32767999987</v>
      </c>
      <c r="U42" s="170">
        <v>188915.99862000044</v>
      </c>
    </row>
    <row r="43" spans="2:21" ht="13">
      <c r="B43" s="10"/>
      <c r="C43" s="38" t="s">
        <v>229</v>
      </c>
      <c r="D43" s="84"/>
      <c r="E43" s="43"/>
      <c r="F43" s="171">
        <v>-538130.60893999995</v>
      </c>
      <c r="G43" s="171">
        <v>-1288139.1261199999</v>
      </c>
      <c r="H43" s="171">
        <v>-2049280.877671096</v>
      </c>
      <c r="I43" s="171">
        <v>-4393005.7780799996</v>
      </c>
      <c r="J43" s="171">
        <v>-12738668.864945281</v>
      </c>
      <c r="K43" s="171">
        <v>-5144133.7778890124</v>
      </c>
      <c r="L43" s="171">
        <v>-2066991.6558999994</v>
      </c>
      <c r="M43" s="171">
        <v>3898033.9302400001</v>
      </c>
      <c r="N43" s="171">
        <v>-2437137.6184400003</v>
      </c>
      <c r="O43" s="171">
        <v>-81028.108920000494</v>
      </c>
      <c r="P43" s="171">
        <v>-1027339.2915686597</v>
      </c>
      <c r="Q43" s="171">
        <v>-1130498.2309113401</v>
      </c>
      <c r="R43" s="171">
        <v>-587475.9</v>
      </c>
      <c r="S43" s="171">
        <v>-885409.50000000012</v>
      </c>
      <c r="T43" s="171">
        <v>-230179.70000000007</v>
      </c>
      <c r="U43" s="171">
        <v>-406739.19999999972</v>
      </c>
    </row>
    <row r="44" spans="2:21" ht="13">
      <c r="B44" s="19"/>
      <c r="C44" s="18" t="s">
        <v>230</v>
      </c>
      <c r="D44" s="39"/>
      <c r="E44" s="43"/>
      <c r="F44" s="171">
        <v>-187905</v>
      </c>
      <c r="G44" s="171">
        <v>-963445</v>
      </c>
      <c r="H44" s="171">
        <v>506318</v>
      </c>
      <c r="I44" s="171">
        <v>-690933</v>
      </c>
      <c r="J44" s="171">
        <v>-323978</v>
      </c>
      <c r="K44" s="171">
        <v>-420242</v>
      </c>
      <c r="L44" s="171">
        <v>81910</v>
      </c>
      <c r="M44" s="171">
        <v>-173016</v>
      </c>
      <c r="N44" s="171">
        <v>-282010</v>
      </c>
      <c r="O44" s="171">
        <v>-2344195.1</v>
      </c>
      <c r="P44" s="171">
        <v>1052763.8</v>
      </c>
      <c r="Q44" s="171">
        <v>-452184.69999999995</v>
      </c>
      <c r="R44" s="171">
        <v>-289799.3</v>
      </c>
      <c r="S44" s="171">
        <v>-575484.39999999991</v>
      </c>
      <c r="T44" s="171">
        <v>-74741.600000000093</v>
      </c>
      <c r="U44" s="171">
        <v>-219018.80000000005</v>
      </c>
    </row>
    <row r="45" spans="2:21">
      <c r="B45" s="38"/>
      <c r="C45" s="18" t="s">
        <v>231</v>
      </c>
      <c r="D45" s="38"/>
      <c r="E45" s="43"/>
      <c r="F45" s="171">
        <v>-802890</v>
      </c>
      <c r="G45" s="171">
        <v>733373</v>
      </c>
      <c r="H45" s="171">
        <v>22541</v>
      </c>
      <c r="I45" s="171">
        <v>3317448</v>
      </c>
      <c r="J45" s="171">
        <v>11479047</v>
      </c>
      <c r="K45" s="171">
        <v>3457529</v>
      </c>
      <c r="L45" s="171">
        <v>-477968</v>
      </c>
      <c r="M45" s="171">
        <v>-5564509</v>
      </c>
      <c r="N45" s="171">
        <v>238257</v>
      </c>
      <c r="O45" s="171">
        <v>-39306.387100000051</v>
      </c>
      <c r="P45" s="171">
        <v>-1897739.1348199998</v>
      </c>
      <c r="Q45" s="171">
        <v>-150699.24514000118</v>
      </c>
      <c r="R45" s="171">
        <v>-662135.91430999956</v>
      </c>
      <c r="S45" s="171">
        <v>711833.9275899994</v>
      </c>
      <c r="T45" s="171">
        <v>78238.972320000292</v>
      </c>
      <c r="U45" s="171">
        <v>814673.9986200002</v>
      </c>
    </row>
    <row r="46" spans="2:21">
      <c r="B46" s="18"/>
      <c r="C46" s="18"/>
      <c r="D46" s="39"/>
      <c r="E46" s="43"/>
      <c r="F46" s="171"/>
      <c r="G46" s="171"/>
      <c r="H46" s="171"/>
      <c r="I46" s="171"/>
      <c r="J46" s="171"/>
      <c r="K46" s="171"/>
      <c r="L46" s="171"/>
      <c r="M46" s="171"/>
      <c r="N46" s="171"/>
      <c r="O46" s="171"/>
      <c r="P46" s="171"/>
      <c r="Q46" s="171"/>
      <c r="R46" s="171"/>
      <c r="S46" s="171"/>
      <c r="T46" s="171"/>
      <c r="U46" s="171"/>
    </row>
    <row r="47" spans="2:21" ht="13">
      <c r="B47" s="19" t="s">
        <v>232</v>
      </c>
      <c r="C47" s="18"/>
      <c r="D47" s="39"/>
      <c r="E47" s="43"/>
      <c r="F47" s="170">
        <v>0</v>
      </c>
      <c r="G47" s="170">
        <v>0</v>
      </c>
      <c r="H47" s="170">
        <v>0</v>
      </c>
      <c r="I47" s="170">
        <v>0</v>
      </c>
      <c r="J47" s="170">
        <v>0</v>
      </c>
      <c r="K47" s="170">
        <v>0</v>
      </c>
      <c r="L47" s="170">
        <v>0</v>
      </c>
      <c r="M47" s="170">
        <v>0</v>
      </c>
      <c r="N47" s="170">
        <v>0</v>
      </c>
      <c r="O47" s="170">
        <v>0</v>
      </c>
      <c r="P47" s="170">
        <v>0</v>
      </c>
      <c r="Q47" s="170">
        <v>0</v>
      </c>
      <c r="R47" s="170">
        <v>0</v>
      </c>
      <c r="S47" s="170">
        <v>0</v>
      </c>
      <c r="T47" s="170">
        <v>0</v>
      </c>
      <c r="U47" s="170">
        <v>0</v>
      </c>
    </row>
    <row r="48" spans="2:21">
      <c r="C48" s="39"/>
      <c r="D48" s="39"/>
      <c r="E48" s="43"/>
      <c r="F48" s="171"/>
      <c r="G48" s="171"/>
      <c r="H48" s="171"/>
      <c r="I48" s="171"/>
      <c r="J48" s="171"/>
      <c r="K48" s="171"/>
      <c r="L48" s="171"/>
      <c r="M48" s="171"/>
      <c r="N48" s="171"/>
      <c r="O48" s="171"/>
      <c r="P48" s="171"/>
      <c r="Q48" s="171"/>
      <c r="R48" s="171"/>
      <c r="S48" s="171"/>
      <c r="T48" s="171"/>
      <c r="U48" s="171"/>
    </row>
    <row r="49" spans="2:21" ht="13">
      <c r="B49" s="19" t="s">
        <v>233</v>
      </c>
      <c r="C49" s="29"/>
      <c r="D49" s="29"/>
      <c r="E49" s="42"/>
      <c r="F49" s="170">
        <v>-91098</v>
      </c>
      <c r="G49" s="170">
        <v>-88080</v>
      </c>
      <c r="H49" s="170">
        <v>-90023</v>
      </c>
      <c r="I49" s="170">
        <v>-123228</v>
      </c>
      <c r="J49" s="170">
        <v>-51882.368020000002</v>
      </c>
      <c r="K49" s="170">
        <v>-38432.76182</v>
      </c>
      <c r="L49" s="170">
        <v>-32933.286059999999</v>
      </c>
      <c r="M49" s="170">
        <v>-37153.388909999994</v>
      </c>
      <c r="N49" s="170">
        <v>-30731.889879999999</v>
      </c>
      <c r="O49" s="170">
        <v>-42660.261940000026</v>
      </c>
      <c r="P49" s="170">
        <v>-19146.803259999957</v>
      </c>
      <c r="Q49" s="170">
        <v>-33884.175789999994</v>
      </c>
      <c r="R49" s="170">
        <v>-36527.153429999991</v>
      </c>
      <c r="S49" s="170">
        <v>-62188.634300000005</v>
      </c>
      <c r="T49" s="170">
        <v>-5254.0018800000107</v>
      </c>
      <c r="U49" s="170">
        <v>-75383.820489999969</v>
      </c>
    </row>
    <row r="50" spans="2:21" ht="13">
      <c r="B50" s="18"/>
      <c r="D50" s="18"/>
      <c r="E50" s="42"/>
      <c r="F50" s="170"/>
      <c r="G50" s="170"/>
      <c r="H50" s="170"/>
      <c r="I50" s="170"/>
      <c r="J50" s="170"/>
      <c r="K50" s="170"/>
      <c r="L50" s="170"/>
      <c r="M50" s="170"/>
      <c r="N50" s="170"/>
      <c r="O50" s="170"/>
      <c r="P50" s="170"/>
      <c r="Q50" s="170"/>
      <c r="R50" s="170"/>
      <c r="S50" s="170"/>
      <c r="T50" s="170"/>
      <c r="U50" s="170"/>
    </row>
    <row r="51" spans="2:21" ht="13">
      <c r="B51" s="9" t="s">
        <v>589</v>
      </c>
      <c r="C51" s="18"/>
      <c r="D51" s="18"/>
      <c r="E51" s="42"/>
      <c r="F51" s="170">
        <v>3485199</v>
      </c>
      <c r="G51" s="170">
        <v>3634693.679310001</v>
      </c>
      <c r="H51" s="170">
        <v>3704511.0000000009</v>
      </c>
      <c r="I51" s="170">
        <v>3725546</v>
      </c>
      <c r="J51" s="170">
        <v>3683799.96857472</v>
      </c>
      <c r="K51" s="170">
        <v>3850522.8645409876</v>
      </c>
      <c r="L51" s="170">
        <v>3859179.66163</v>
      </c>
      <c r="M51" s="170">
        <v>3877639.0444999998</v>
      </c>
      <c r="N51" s="170">
        <v>3955390.6388499998</v>
      </c>
      <c r="O51" s="170">
        <v>4170830.6685675294</v>
      </c>
      <c r="P51" s="170">
        <v>4340306.3993802946</v>
      </c>
      <c r="Q51" s="170">
        <v>3880374.3267280664</v>
      </c>
      <c r="R51" s="170">
        <v>4005169.4854798531</v>
      </c>
      <c r="S51" s="170">
        <v>4083511.0576704866</v>
      </c>
      <c r="T51" s="170">
        <v>3122066.1533796336</v>
      </c>
      <c r="U51" s="170">
        <v>1689018.1514613098</v>
      </c>
    </row>
    <row r="52" spans="2:21">
      <c r="B52" s="30"/>
      <c r="C52" s="33" t="s">
        <v>590</v>
      </c>
      <c r="D52" s="31"/>
      <c r="E52" s="43"/>
      <c r="F52" s="171"/>
      <c r="G52" s="171"/>
      <c r="H52" s="171"/>
      <c r="I52" s="171"/>
      <c r="J52" s="171"/>
      <c r="K52" s="171">
        <v>-3200000</v>
      </c>
      <c r="L52" s="171"/>
      <c r="M52" s="171"/>
      <c r="N52" s="171"/>
      <c r="O52" s="171"/>
      <c r="P52" s="171"/>
      <c r="Q52" s="171"/>
      <c r="R52" s="171"/>
      <c r="S52" s="171"/>
      <c r="T52" s="171"/>
      <c r="U52" s="171"/>
    </row>
    <row r="53" spans="2:21">
      <c r="B53" s="30"/>
      <c r="C53" s="33" t="s">
        <v>75</v>
      </c>
      <c r="D53" s="31"/>
      <c r="E53" s="43"/>
      <c r="F53" s="171"/>
      <c r="G53" s="171"/>
      <c r="H53" s="171"/>
      <c r="I53" s="171"/>
      <c r="J53" s="171"/>
      <c r="K53" s="171"/>
      <c r="L53" s="171"/>
      <c r="M53" s="171"/>
      <c r="N53" s="171"/>
      <c r="O53" s="171"/>
      <c r="P53" s="171"/>
      <c r="Q53" s="171"/>
      <c r="R53" s="171"/>
      <c r="S53" s="171"/>
      <c r="T53" s="171"/>
      <c r="U53" s="171"/>
    </row>
    <row r="54" spans="2:21">
      <c r="B54" s="30"/>
      <c r="C54" s="33" t="s">
        <v>591</v>
      </c>
      <c r="D54" s="31"/>
      <c r="E54" s="43"/>
      <c r="F54" s="171"/>
      <c r="G54" s="171"/>
      <c r="H54" s="171"/>
      <c r="I54" s="171"/>
      <c r="J54" s="171"/>
      <c r="K54" s="171"/>
      <c r="L54" s="171"/>
      <c r="M54" s="171"/>
      <c r="N54" s="171"/>
      <c r="O54" s="171"/>
      <c r="P54" s="171"/>
      <c r="Q54" s="171"/>
      <c r="R54" s="171"/>
      <c r="S54" s="171"/>
      <c r="T54" s="171"/>
      <c r="U54" s="171"/>
    </row>
    <row r="55" spans="2:21">
      <c r="B55" s="30"/>
      <c r="C55" s="30" t="s">
        <v>592</v>
      </c>
      <c r="D55" s="31"/>
      <c r="E55" s="43"/>
      <c r="F55" s="171"/>
      <c r="G55" s="171"/>
      <c r="H55" s="171"/>
      <c r="I55" s="171"/>
      <c r="J55" s="171"/>
      <c r="K55" s="171">
        <v>1440000</v>
      </c>
      <c r="L55" s="171"/>
      <c r="M55" s="171"/>
      <c r="N55" s="171"/>
      <c r="O55" s="171"/>
      <c r="P55" s="171"/>
      <c r="Q55" s="171"/>
      <c r="R55" s="171"/>
      <c r="S55" s="171"/>
      <c r="T55" s="171"/>
      <c r="U55" s="171"/>
    </row>
    <row r="56" spans="2:21" ht="13">
      <c r="B56" s="9" t="s">
        <v>585</v>
      </c>
      <c r="C56" s="18"/>
      <c r="D56" s="18"/>
      <c r="E56" s="42"/>
      <c r="F56" s="170">
        <v>3485199</v>
      </c>
      <c r="G56" s="170">
        <v>3634693.679310001</v>
      </c>
      <c r="H56" s="170">
        <v>3704511.0000000009</v>
      </c>
      <c r="I56" s="170">
        <v>3725546</v>
      </c>
      <c r="J56" s="170">
        <v>3683799.96857472</v>
      </c>
      <c r="K56" s="170">
        <v>2090522.8645409876</v>
      </c>
      <c r="L56" s="170">
        <v>3859179.66163</v>
      </c>
      <c r="M56" s="170">
        <v>3877639.0444999998</v>
      </c>
      <c r="N56" s="170">
        <v>3955390.6388499998</v>
      </c>
      <c r="O56" s="170">
        <v>4170830.6685675294</v>
      </c>
      <c r="P56" s="170">
        <v>4340306.3993802946</v>
      </c>
      <c r="Q56" s="170">
        <v>3880374.3267280664</v>
      </c>
      <c r="R56" s="170">
        <v>4005169.4854798531</v>
      </c>
      <c r="S56" s="170">
        <v>4083511.0576704866</v>
      </c>
      <c r="T56" s="170">
        <v>3122066.1533796336</v>
      </c>
      <c r="U56" s="170">
        <v>1689018.1514613098</v>
      </c>
    </row>
    <row r="57" spans="2:21" ht="5.25" customHeight="1">
      <c r="B57" s="650"/>
      <c r="C57" s="650"/>
      <c r="D57" s="650"/>
      <c r="E57" s="649"/>
      <c r="F57" s="653"/>
      <c r="G57" s="653"/>
      <c r="H57" s="653"/>
      <c r="I57" s="653"/>
      <c r="J57" s="653"/>
      <c r="K57" s="653"/>
      <c r="L57" s="653"/>
      <c r="M57" s="653"/>
      <c r="N57" s="653"/>
      <c r="O57" s="653"/>
      <c r="P57" s="653"/>
      <c r="Q57" s="653"/>
      <c r="R57" s="653"/>
      <c r="S57" s="653"/>
      <c r="T57" s="653"/>
      <c r="U57" s="653"/>
    </row>
    <row r="58" spans="2:21" ht="13">
      <c r="B58" s="8" t="s">
        <v>593</v>
      </c>
      <c r="E58" s="51"/>
    </row>
    <row r="59" spans="2:21" ht="13">
      <c r="E59" s="51"/>
      <c r="F59" s="245"/>
      <c r="G59" s="245"/>
      <c r="H59" s="245"/>
      <c r="I59" s="245"/>
      <c r="J59" s="245"/>
      <c r="K59" s="245"/>
      <c r="L59" s="245"/>
      <c r="M59" s="245"/>
      <c r="N59" s="245"/>
      <c r="O59" s="245"/>
      <c r="P59" s="245"/>
      <c r="Q59" s="245"/>
      <c r="R59" s="245"/>
      <c r="S59" s="245"/>
      <c r="T59" s="245"/>
      <c r="U59" s="245"/>
    </row>
    <row r="60" spans="2:21" ht="13">
      <c r="E60" s="51"/>
      <c r="F60" s="245"/>
      <c r="G60" s="245"/>
      <c r="H60" s="245"/>
      <c r="I60" s="245"/>
      <c r="J60" s="245"/>
      <c r="K60" s="245"/>
      <c r="L60" s="245"/>
      <c r="M60" s="245"/>
      <c r="N60" s="245"/>
      <c r="O60" s="245"/>
      <c r="P60" s="245"/>
      <c r="Q60" s="245"/>
      <c r="R60" s="245"/>
      <c r="S60" s="245"/>
      <c r="T60" s="245"/>
      <c r="U60" s="245"/>
    </row>
    <row r="61" spans="2:21">
      <c r="F61" s="245"/>
      <c r="G61" s="245"/>
      <c r="H61" s="245"/>
      <c r="I61" s="245"/>
      <c r="J61" s="245"/>
      <c r="K61" s="245"/>
      <c r="L61" s="245"/>
      <c r="M61" s="245"/>
      <c r="N61" s="245"/>
      <c r="O61" s="245"/>
      <c r="P61" s="245"/>
      <c r="Q61" s="245"/>
      <c r="R61" s="245"/>
      <c r="S61" s="245"/>
      <c r="T61" s="245"/>
      <c r="U61" s="245"/>
    </row>
    <row r="62" spans="2:21">
      <c r="F62" s="245"/>
      <c r="G62" s="245"/>
      <c r="H62" s="245"/>
      <c r="I62" s="245"/>
      <c r="J62" s="245"/>
      <c r="K62" s="245"/>
      <c r="L62" s="245"/>
      <c r="M62" s="245"/>
      <c r="N62" s="245"/>
      <c r="O62" s="245"/>
      <c r="P62" s="245"/>
      <c r="Q62" s="245"/>
      <c r="R62" s="245"/>
      <c r="S62" s="245"/>
      <c r="T62" s="245"/>
      <c r="U62" s="245"/>
    </row>
    <row r="63" spans="2:21">
      <c r="F63" s="245"/>
      <c r="G63" s="245"/>
      <c r="H63" s="245"/>
      <c r="I63" s="245"/>
      <c r="J63" s="245"/>
      <c r="K63" s="245"/>
      <c r="L63" s="245"/>
      <c r="M63" s="245"/>
      <c r="N63" s="245"/>
      <c r="O63" s="245"/>
      <c r="P63" s="245"/>
      <c r="Q63" s="245"/>
      <c r="R63" s="245"/>
      <c r="S63" s="245"/>
      <c r="T63" s="245"/>
      <c r="U63" s="245"/>
    </row>
    <row r="64" spans="2:21">
      <c r="F64" s="245"/>
      <c r="G64" s="245"/>
      <c r="H64" s="245"/>
      <c r="I64" s="245"/>
      <c r="J64" s="245"/>
      <c r="K64" s="245"/>
      <c r="L64" s="245"/>
      <c r="M64" s="245"/>
      <c r="N64" s="245"/>
      <c r="O64" s="245"/>
      <c r="P64" s="245"/>
      <c r="Q64" s="245"/>
      <c r="R64" s="245"/>
      <c r="S64" s="245"/>
      <c r="T64" s="245"/>
      <c r="U64" s="245"/>
    </row>
    <row r="65" spans="6:21">
      <c r="F65" s="245"/>
      <c r="G65" s="245"/>
      <c r="H65" s="245"/>
      <c r="I65" s="245"/>
      <c r="J65" s="245"/>
      <c r="K65" s="245"/>
      <c r="L65" s="245"/>
      <c r="M65" s="245"/>
      <c r="N65" s="245"/>
      <c r="O65" s="245"/>
      <c r="P65" s="245"/>
      <c r="Q65" s="245"/>
      <c r="R65" s="245"/>
      <c r="S65" s="245"/>
      <c r="T65" s="245"/>
      <c r="U65" s="245"/>
    </row>
    <row r="66" spans="6:21">
      <c r="F66" s="245"/>
      <c r="G66" s="245"/>
      <c r="H66" s="245"/>
      <c r="I66" s="245"/>
      <c r="J66" s="245"/>
      <c r="K66" s="245"/>
      <c r="L66" s="245"/>
      <c r="M66" s="245"/>
      <c r="N66" s="245"/>
      <c r="O66" s="245"/>
      <c r="P66" s="245"/>
      <c r="Q66" s="245"/>
      <c r="R66" s="245"/>
      <c r="S66" s="245"/>
      <c r="T66" s="245"/>
      <c r="U66" s="245"/>
    </row>
    <row r="67" spans="6:21">
      <c r="F67" s="245"/>
      <c r="G67" s="245"/>
      <c r="H67" s="245"/>
      <c r="I67" s="245"/>
      <c r="J67" s="245"/>
      <c r="K67" s="245"/>
      <c r="L67" s="245"/>
      <c r="M67" s="245"/>
      <c r="N67" s="245"/>
      <c r="O67" s="245"/>
      <c r="P67" s="245"/>
      <c r="Q67" s="245"/>
      <c r="R67" s="245"/>
      <c r="S67" s="245"/>
      <c r="T67" s="245"/>
      <c r="U67" s="245"/>
    </row>
    <row r="68" spans="6:21">
      <c r="F68" s="245"/>
      <c r="G68" s="245"/>
      <c r="H68" s="245"/>
      <c r="I68" s="245"/>
      <c r="J68" s="245"/>
      <c r="K68" s="245"/>
      <c r="L68" s="245"/>
      <c r="M68" s="245"/>
      <c r="N68" s="245"/>
      <c r="O68" s="245"/>
      <c r="P68" s="245"/>
      <c r="Q68" s="245"/>
      <c r="R68" s="245"/>
      <c r="S68" s="245"/>
      <c r="T68" s="245"/>
      <c r="U68" s="245"/>
    </row>
    <row r="69" spans="6:21">
      <c r="F69" s="245"/>
      <c r="G69" s="245"/>
      <c r="H69" s="245"/>
      <c r="I69" s="245"/>
      <c r="J69" s="245"/>
      <c r="K69" s="245"/>
      <c r="L69" s="245"/>
      <c r="M69" s="245"/>
      <c r="N69" s="245"/>
      <c r="O69" s="245"/>
      <c r="P69" s="245"/>
      <c r="Q69" s="245"/>
      <c r="R69" s="245"/>
      <c r="S69" s="245"/>
      <c r="T69" s="245"/>
      <c r="U69" s="245"/>
    </row>
    <row r="70" spans="6:21">
      <c r="F70" s="245"/>
      <c r="G70" s="245"/>
      <c r="H70" s="245"/>
      <c r="I70" s="245"/>
      <c r="J70" s="245"/>
      <c r="K70" s="245"/>
      <c r="L70" s="245"/>
      <c r="M70" s="245"/>
      <c r="N70" s="245"/>
      <c r="O70" s="245"/>
      <c r="P70" s="245"/>
      <c r="Q70" s="245"/>
      <c r="R70" s="245"/>
      <c r="S70" s="245"/>
      <c r="T70" s="245"/>
      <c r="U70" s="245"/>
    </row>
    <row r="71" spans="6:21">
      <c r="F71" s="245"/>
      <c r="G71" s="245"/>
      <c r="H71" s="245"/>
      <c r="I71" s="245"/>
      <c r="J71" s="245"/>
      <c r="K71" s="245"/>
      <c r="L71" s="245"/>
      <c r="M71" s="245"/>
      <c r="N71" s="245"/>
      <c r="O71" s="245"/>
      <c r="P71" s="245"/>
      <c r="Q71" s="245"/>
      <c r="R71" s="245"/>
      <c r="S71" s="245"/>
      <c r="T71" s="245"/>
      <c r="U71" s="245"/>
    </row>
    <row r="72" spans="6:21">
      <c r="F72" s="245"/>
      <c r="G72" s="245"/>
      <c r="H72" s="245"/>
      <c r="I72" s="245"/>
      <c r="J72" s="245"/>
      <c r="K72" s="245"/>
      <c r="L72" s="245"/>
      <c r="M72" s="245"/>
      <c r="N72" s="245"/>
      <c r="O72" s="245"/>
      <c r="P72" s="245"/>
      <c r="Q72" s="245"/>
      <c r="R72" s="245"/>
      <c r="S72" s="245"/>
      <c r="T72" s="245"/>
      <c r="U72" s="245"/>
    </row>
    <row r="73" spans="6:21">
      <c r="F73" s="245"/>
      <c r="G73" s="245"/>
      <c r="H73" s="245"/>
      <c r="I73" s="245"/>
      <c r="J73" s="245"/>
      <c r="K73" s="245"/>
      <c r="L73" s="245"/>
      <c r="M73" s="245"/>
      <c r="N73" s="245"/>
      <c r="O73" s="245"/>
      <c r="P73" s="245"/>
      <c r="Q73" s="245"/>
      <c r="R73" s="245"/>
      <c r="S73" s="245"/>
      <c r="T73" s="245"/>
      <c r="U73" s="245"/>
    </row>
    <row r="74" spans="6:21">
      <c r="F74" s="245"/>
      <c r="G74" s="245"/>
      <c r="H74" s="245"/>
      <c r="I74" s="245"/>
      <c r="J74" s="245"/>
      <c r="K74" s="245"/>
      <c r="L74" s="245"/>
      <c r="M74" s="245"/>
      <c r="N74" s="245"/>
      <c r="O74" s="245"/>
      <c r="P74" s="245"/>
      <c r="Q74" s="245"/>
      <c r="R74" s="245"/>
      <c r="S74" s="245"/>
      <c r="T74" s="245"/>
      <c r="U74" s="245"/>
    </row>
    <row r="75" spans="6:21">
      <c r="F75" s="245"/>
      <c r="G75" s="245"/>
      <c r="H75" s="245"/>
      <c r="I75" s="245"/>
      <c r="J75" s="245"/>
      <c r="K75" s="245"/>
      <c r="L75" s="245"/>
      <c r="M75" s="245"/>
      <c r="N75" s="245"/>
      <c r="O75" s="245"/>
      <c r="P75" s="245"/>
      <c r="Q75" s="245"/>
      <c r="R75" s="245"/>
      <c r="S75" s="245"/>
      <c r="T75" s="245"/>
      <c r="U75" s="245"/>
    </row>
    <row r="76" spans="6:21">
      <c r="F76" s="245"/>
      <c r="G76" s="245"/>
      <c r="H76" s="245"/>
      <c r="I76" s="245"/>
      <c r="J76" s="245"/>
      <c r="K76" s="245"/>
      <c r="L76" s="245"/>
      <c r="M76" s="245"/>
      <c r="N76" s="245"/>
      <c r="O76" s="245"/>
      <c r="P76" s="245"/>
      <c r="Q76" s="245"/>
      <c r="R76" s="245"/>
      <c r="S76" s="245"/>
      <c r="T76" s="245"/>
      <c r="U76" s="245"/>
    </row>
    <row r="77" spans="6:21">
      <c r="F77" s="245"/>
      <c r="G77" s="245"/>
      <c r="H77" s="245"/>
      <c r="I77" s="245"/>
      <c r="J77" s="245"/>
      <c r="K77" s="245"/>
      <c r="L77" s="245"/>
      <c r="M77" s="245"/>
      <c r="N77" s="245"/>
      <c r="O77" s="245"/>
      <c r="P77" s="245"/>
      <c r="Q77" s="245"/>
      <c r="R77" s="245"/>
      <c r="S77" s="245"/>
      <c r="T77" s="245"/>
      <c r="U77" s="245"/>
    </row>
    <row r="78" spans="6:21">
      <c r="F78" s="245"/>
      <c r="G78" s="245"/>
      <c r="H78" s="245"/>
      <c r="I78" s="245"/>
      <c r="J78" s="245"/>
      <c r="K78" s="245"/>
      <c r="L78" s="245"/>
      <c r="M78" s="245"/>
      <c r="N78" s="245"/>
      <c r="O78" s="245"/>
      <c r="P78" s="245"/>
      <c r="Q78" s="245"/>
      <c r="R78" s="245"/>
      <c r="S78" s="245"/>
      <c r="T78" s="245"/>
      <c r="U78" s="245"/>
    </row>
    <row r="79" spans="6:21">
      <c r="F79" s="245"/>
      <c r="G79" s="245"/>
      <c r="H79" s="245"/>
      <c r="I79" s="245"/>
      <c r="J79" s="245"/>
      <c r="K79" s="245"/>
      <c r="L79" s="245"/>
      <c r="M79" s="245"/>
      <c r="N79" s="245"/>
      <c r="O79" s="245"/>
      <c r="P79" s="245"/>
      <c r="Q79" s="245"/>
      <c r="R79" s="245"/>
      <c r="S79" s="245"/>
      <c r="T79" s="245"/>
      <c r="U79" s="245"/>
    </row>
    <row r="80" spans="6:21">
      <c r="F80" s="245"/>
      <c r="G80" s="245"/>
      <c r="H80" s="245"/>
      <c r="I80" s="245"/>
      <c r="J80" s="245"/>
      <c r="K80" s="245"/>
      <c r="L80" s="245"/>
      <c r="M80" s="245"/>
      <c r="N80" s="245"/>
      <c r="O80" s="245"/>
      <c r="P80" s="245"/>
      <c r="Q80" s="245"/>
      <c r="R80" s="245"/>
      <c r="S80" s="245"/>
      <c r="T80" s="245"/>
      <c r="U80" s="245"/>
    </row>
    <row r="81" spans="6:21">
      <c r="F81" s="245"/>
      <c r="G81" s="245"/>
      <c r="H81" s="245"/>
      <c r="I81" s="245"/>
      <c r="J81" s="245"/>
      <c r="K81" s="245"/>
      <c r="L81" s="245"/>
      <c r="M81" s="245"/>
      <c r="N81" s="245"/>
      <c r="O81" s="245"/>
      <c r="P81" s="245"/>
      <c r="Q81" s="245"/>
      <c r="R81" s="245"/>
      <c r="S81" s="245"/>
      <c r="T81" s="245"/>
      <c r="U81" s="245"/>
    </row>
    <row r="82" spans="6:21">
      <c r="F82" s="245"/>
      <c r="G82" s="245"/>
      <c r="H82" s="245"/>
      <c r="I82" s="245"/>
      <c r="J82" s="245"/>
      <c r="K82" s="245"/>
      <c r="L82" s="245"/>
      <c r="M82" s="245"/>
      <c r="N82" s="245"/>
      <c r="O82" s="245"/>
      <c r="P82" s="245"/>
      <c r="Q82" s="245"/>
      <c r="R82" s="245"/>
      <c r="S82" s="245"/>
      <c r="T82" s="245"/>
      <c r="U82" s="245"/>
    </row>
    <row r="83" spans="6:21">
      <c r="F83" s="245"/>
      <c r="G83" s="245"/>
      <c r="H83" s="245"/>
      <c r="I83" s="245"/>
      <c r="J83" s="245"/>
      <c r="K83" s="245"/>
      <c r="L83" s="245"/>
      <c r="M83" s="245"/>
      <c r="N83" s="245"/>
      <c r="O83" s="245"/>
      <c r="P83" s="245"/>
      <c r="Q83" s="245"/>
      <c r="R83" s="245"/>
      <c r="S83" s="245"/>
      <c r="T83" s="245"/>
      <c r="U83" s="245"/>
    </row>
    <row r="84" spans="6:21">
      <c r="F84" s="245"/>
      <c r="G84" s="245"/>
      <c r="H84" s="245"/>
      <c r="I84" s="245"/>
      <c r="J84" s="245"/>
      <c r="K84" s="245"/>
      <c r="L84" s="245"/>
      <c r="M84" s="245"/>
      <c r="N84" s="245"/>
      <c r="O84" s="245"/>
      <c r="P84" s="245"/>
      <c r="Q84" s="245"/>
      <c r="R84" s="245"/>
      <c r="S84" s="245"/>
      <c r="T84" s="245"/>
      <c r="U84" s="245"/>
    </row>
    <row r="85" spans="6:21">
      <c r="F85" s="245"/>
      <c r="G85" s="245"/>
      <c r="H85" s="245"/>
      <c r="I85" s="245"/>
      <c r="J85" s="245"/>
      <c r="K85" s="245"/>
      <c r="L85" s="245"/>
      <c r="M85" s="245"/>
      <c r="N85" s="245"/>
      <c r="O85" s="245"/>
      <c r="P85" s="245"/>
      <c r="Q85" s="245"/>
      <c r="R85" s="245"/>
      <c r="S85" s="245"/>
      <c r="T85" s="245"/>
      <c r="U85" s="245"/>
    </row>
    <row r="86" spans="6:21">
      <c r="F86" s="245"/>
      <c r="G86" s="245"/>
      <c r="H86" s="245"/>
      <c r="I86" s="245"/>
      <c r="J86" s="245"/>
      <c r="K86" s="245"/>
      <c r="L86" s="245"/>
      <c r="M86" s="245"/>
      <c r="N86" s="245"/>
      <c r="O86" s="245"/>
      <c r="P86" s="245"/>
      <c r="Q86" s="245"/>
      <c r="R86" s="245"/>
      <c r="S86" s="245"/>
      <c r="T86" s="245"/>
      <c r="U86" s="245"/>
    </row>
    <row r="87" spans="6:21">
      <c r="F87" s="245"/>
      <c r="G87" s="245"/>
      <c r="H87" s="245"/>
      <c r="I87" s="245"/>
      <c r="J87" s="245"/>
      <c r="K87" s="245"/>
      <c r="L87" s="245"/>
      <c r="M87" s="245"/>
      <c r="N87" s="245"/>
      <c r="O87" s="245"/>
      <c r="P87" s="245"/>
      <c r="Q87" s="245"/>
      <c r="R87" s="245"/>
      <c r="S87" s="245"/>
      <c r="T87" s="245"/>
      <c r="U87" s="245"/>
    </row>
    <row r="88" spans="6:21">
      <c r="F88" s="245"/>
      <c r="G88" s="245"/>
      <c r="H88" s="245"/>
      <c r="I88" s="245"/>
      <c r="J88" s="245"/>
      <c r="K88" s="245"/>
      <c r="L88" s="245"/>
      <c r="M88" s="245"/>
      <c r="N88" s="245"/>
      <c r="O88" s="245"/>
      <c r="P88" s="245"/>
      <c r="Q88" s="245"/>
      <c r="R88" s="245"/>
      <c r="S88" s="245"/>
      <c r="T88" s="245"/>
      <c r="U88" s="245"/>
    </row>
    <row r="89" spans="6:21">
      <c r="F89" s="245"/>
      <c r="G89" s="245"/>
      <c r="H89" s="245"/>
      <c r="I89" s="245"/>
      <c r="J89" s="245"/>
      <c r="K89" s="245"/>
      <c r="L89" s="245"/>
      <c r="M89" s="245"/>
      <c r="N89" s="245"/>
      <c r="O89" s="245"/>
      <c r="P89" s="245"/>
      <c r="Q89" s="245"/>
      <c r="R89" s="245"/>
      <c r="S89" s="245"/>
      <c r="T89" s="245"/>
      <c r="U89" s="245"/>
    </row>
    <row r="90" spans="6:21">
      <c r="F90" s="245"/>
      <c r="G90" s="245"/>
      <c r="H90" s="245"/>
      <c r="I90" s="245"/>
      <c r="J90" s="245"/>
      <c r="K90" s="245"/>
      <c r="L90" s="245"/>
      <c r="M90" s="245"/>
      <c r="N90" s="245"/>
      <c r="O90" s="245"/>
      <c r="P90" s="245"/>
      <c r="Q90" s="245"/>
      <c r="R90" s="245"/>
      <c r="S90" s="245"/>
      <c r="T90" s="245"/>
      <c r="U90" s="245"/>
    </row>
    <row r="91" spans="6:21">
      <c r="F91" s="245"/>
      <c r="G91" s="245"/>
      <c r="H91" s="245"/>
      <c r="I91" s="245"/>
      <c r="J91" s="245"/>
      <c r="K91" s="245"/>
      <c r="L91" s="245"/>
      <c r="M91" s="245"/>
      <c r="N91" s="245"/>
      <c r="O91" s="245"/>
      <c r="P91" s="245"/>
      <c r="Q91" s="245"/>
      <c r="R91" s="245"/>
      <c r="S91" s="245"/>
      <c r="T91" s="245"/>
      <c r="U91" s="245"/>
    </row>
    <row r="92" spans="6:21">
      <c r="F92" s="245"/>
      <c r="G92" s="245"/>
      <c r="H92" s="245"/>
      <c r="I92" s="245"/>
      <c r="J92" s="245"/>
      <c r="K92" s="245"/>
      <c r="L92" s="245"/>
      <c r="M92" s="245"/>
      <c r="N92" s="245"/>
      <c r="O92" s="245"/>
      <c r="P92" s="245"/>
      <c r="Q92" s="245"/>
      <c r="R92" s="245"/>
      <c r="S92" s="245"/>
      <c r="T92" s="245"/>
      <c r="U92" s="245"/>
    </row>
    <row r="93" spans="6:21">
      <c r="F93" s="245"/>
      <c r="G93" s="245"/>
      <c r="H93" s="245"/>
      <c r="I93" s="245"/>
      <c r="J93" s="245"/>
      <c r="K93" s="245"/>
      <c r="L93" s="245"/>
      <c r="M93" s="245"/>
      <c r="N93" s="245"/>
      <c r="O93" s="245"/>
      <c r="P93" s="245"/>
      <c r="Q93" s="245"/>
      <c r="R93" s="245"/>
      <c r="S93" s="245"/>
      <c r="T93" s="245"/>
      <c r="U93" s="245"/>
    </row>
    <row r="94" spans="6:21">
      <c r="F94" s="245"/>
      <c r="G94" s="245"/>
      <c r="H94" s="245"/>
      <c r="I94" s="245"/>
      <c r="J94" s="245"/>
      <c r="K94" s="245"/>
      <c r="L94" s="245"/>
      <c r="M94" s="245"/>
      <c r="N94" s="245"/>
      <c r="O94" s="245"/>
      <c r="P94" s="245"/>
      <c r="Q94" s="245"/>
      <c r="R94" s="245"/>
      <c r="S94" s="245"/>
      <c r="T94" s="245"/>
      <c r="U94" s="245"/>
    </row>
    <row r="95" spans="6:21">
      <c r="F95" s="245"/>
      <c r="G95" s="245"/>
      <c r="H95" s="245"/>
      <c r="I95" s="245"/>
      <c r="J95" s="245"/>
      <c r="K95" s="245"/>
      <c r="L95" s="245"/>
      <c r="M95" s="245"/>
      <c r="N95" s="245"/>
      <c r="O95" s="245"/>
      <c r="P95" s="245"/>
      <c r="Q95" s="245"/>
      <c r="R95" s="245"/>
      <c r="S95" s="245"/>
      <c r="T95" s="245"/>
      <c r="U95" s="245"/>
    </row>
    <row r="96" spans="6:21">
      <c r="F96" s="245"/>
      <c r="G96" s="245"/>
      <c r="H96" s="245"/>
      <c r="I96" s="245"/>
      <c r="J96" s="245"/>
      <c r="K96" s="245"/>
      <c r="L96" s="245"/>
      <c r="M96" s="245"/>
      <c r="N96" s="245"/>
      <c r="O96" s="245"/>
      <c r="P96" s="245"/>
      <c r="Q96" s="245"/>
      <c r="R96" s="245"/>
      <c r="S96" s="245"/>
      <c r="T96" s="245"/>
      <c r="U96" s="245"/>
    </row>
    <row r="97" spans="6:21">
      <c r="F97" s="245"/>
      <c r="G97" s="245"/>
      <c r="H97" s="245"/>
      <c r="I97" s="245"/>
      <c r="J97" s="245"/>
      <c r="K97" s="245"/>
      <c r="L97" s="245"/>
      <c r="M97" s="245"/>
      <c r="N97" s="245"/>
      <c r="O97" s="245"/>
      <c r="P97" s="245"/>
      <c r="Q97" s="245"/>
      <c r="R97" s="245"/>
      <c r="S97" s="245"/>
      <c r="T97" s="245"/>
      <c r="U97" s="245"/>
    </row>
    <row r="98" spans="6:21">
      <c r="F98" s="245"/>
      <c r="G98" s="245"/>
      <c r="H98" s="245"/>
      <c r="I98" s="245"/>
      <c r="J98" s="245"/>
      <c r="K98" s="245"/>
      <c r="L98" s="245"/>
      <c r="M98" s="245"/>
      <c r="N98" s="245"/>
      <c r="O98" s="245"/>
      <c r="P98" s="245"/>
      <c r="Q98" s="245"/>
      <c r="R98" s="245"/>
      <c r="S98" s="245"/>
      <c r="T98" s="245"/>
      <c r="U98" s="245"/>
    </row>
    <row r="99" spans="6:21">
      <c r="F99" s="245"/>
      <c r="G99" s="245"/>
      <c r="H99" s="245"/>
      <c r="I99" s="245"/>
      <c r="J99" s="245"/>
      <c r="K99" s="245"/>
      <c r="L99" s="245"/>
      <c r="M99" s="245"/>
      <c r="N99" s="245"/>
      <c r="O99" s="245"/>
      <c r="P99" s="245"/>
      <c r="Q99" s="245"/>
      <c r="R99" s="245"/>
      <c r="S99" s="245"/>
      <c r="T99" s="245"/>
      <c r="U99" s="245"/>
    </row>
    <row r="100" spans="6:21">
      <c r="F100" s="245"/>
      <c r="G100" s="245"/>
      <c r="H100" s="245"/>
      <c r="I100" s="245"/>
      <c r="J100" s="245"/>
      <c r="K100" s="245"/>
      <c r="L100" s="245"/>
      <c r="M100" s="245"/>
      <c r="N100" s="245"/>
      <c r="O100" s="245"/>
      <c r="P100" s="245"/>
      <c r="Q100" s="245"/>
      <c r="R100" s="245"/>
      <c r="S100" s="245"/>
      <c r="T100" s="245"/>
      <c r="U100" s="245"/>
    </row>
    <row r="101" spans="6:21">
      <c r="F101" s="245"/>
      <c r="G101" s="245"/>
      <c r="H101" s="245"/>
      <c r="I101" s="245"/>
      <c r="J101" s="245"/>
      <c r="K101" s="245"/>
      <c r="L101" s="245"/>
      <c r="M101" s="245"/>
      <c r="N101" s="245"/>
      <c r="O101" s="245"/>
      <c r="P101" s="245"/>
      <c r="Q101" s="245"/>
      <c r="R101" s="245"/>
      <c r="S101" s="245"/>
      <c r="T101" s="245"/>
      <c r="U101" s="245"/>
    </row>
    <row r="102" spans="6:21">
      <c r="F102" s="245"/>
      <c r="G102" s="245"/>
      <c r="H102" s="245"/>
      <c r="I102" s="245"/>
      <c r="J102" s="245"/>
      <c r="K102" s="245"/>
      <c r="L102" s="245"/>
      <c r="M102" s="245"/>
      <c r="N102" s="245"/>
      <c r="O102" s="245"/>
      <c r="P102" s="245"/>
      <c r="Q102" s="245"/>
      <c r="R102" s="245"/>
      <c r="S102" s="245"/>
      <c r="T102" s="245"/>
      <c r="U102" s="245"/>
    </row>
    <row r="103" spans="6:21">
      <c r="F103" s="245"/>
      <c r="G103" s="245"/>
      <c r="H103" s="245"/>
      <c r="I103" s="245"/>
      <c r="J103" s="245"/>
      <c r="K103" s="245"/>
      <c r="L103" s="245"/>
      <c r="M103" s="245"/>
      <c r="N103" s="245"/>
      <c r="O103" s="245"/>
      <c r="P103" s="245"/>
      <c r="Q103" s="245"/>
      <c r="R103" s="245"/>
      <c r="S103" s="245"/>
      <c r="T103" s="245"/>
      <c r="U103" s="245"/>
    </row>
    <row r="104" spans="6:21">
      <c r="F104" s="245"/>
      <c r="G104" s="245"/>
      <c r="H104" s="245"/>
      <c r="I104" s="245"/>
      <c r="J104" s="245"/>
      <c r="K104" s="245"/>
      <c r="L104" s="245"/>
      <c r="M104" s="245"/>
      <c r="N104" s="245"/>
      <c r="O104" s="245"/>
      <c r="P104" s="245"/>
      <c r="Q104" s="245"/>
      <c r="R104" s="245"/>
      <c r="S104" s="245"/>
      <c r="T104" s="245"/>
      <c r="U104" s="245"/>
    </row>
    <row r="105" spans="6:21">
      <c r="F105" s="245"/>
      <c r="G105" s="245"/>
      <c r="H105" s="245"/>
      <c r="I105" s="245"/>
      <c r="J105" s="245"/>
      <c r="K105" s="245"/>
      <c r="L105" s="245"/>
      <c r="M105" s="245"/>
      <c r="N105" s="245"/>
      <c r="O105" s="245"/>
      <c r="P105" s="245"/>
      <c r="Q105" s="245"/>
      <c r="R105" s="245"/>
      <c r="S105" s="245"/>
      <c r="T105" s="245"/>
      <c r="U105" s="245"/>
    </row>
    <row r="106" spans="6:21">
      <c r="F106" s="245"/>
      <c r="G106" s="245"/>
      <c r="H106" s="245"/>
      <c r="I106" s="245"/>
      <c r="J106" s="245"/>
      <c r="K106" s="245"/>
      <c r="L106" s="245"/>
      <c r="M106" s="245"/>
      <c r="N106" s="245"/>
      <c r="O106" s="245"/>
      <c r="P106" s="245"/>
      <c r="Q106" s="245"/>
      <c r="R106" s="245"/>
      <c r="S106" s="245"/>
      <c r="T106" s="245"/>
      <c r="U106" s="245"/>
    </row>
    <row r="107" spans="6:21">
      <c r="F107" s="245"/>
      <c r="G107" s="245"/>
      <c r="H107" s="245"/>
      <c r="I107" s="245"/>
      <c r="J107" s="245"/>
      <c r="K107" s="245"/>
      <c r="L107" s="245"/>
      <c r="M107" s="245"/>
      <c r="N107" s="245"/>
      <c r="O107" s="245"/>
      <c r="P107" s="245"/>
      <c r="Q107" s="245"/>
      <c r="R107" s="245"/>
      <c r="S107" s="245"/>
      <c r="T107" s="245"/>
      <c r="U107" s="245"/>
    </row>
    <row r="108" spans="6:21">
      <c r="F108" s="245"/>
      <c r="G108" s="245"/>
      <c r="H108" s="245"/>
      <c r="I108" s="245"/>
      <c r="J108" s="245"/>
      <c r="K108" s="245"/>
      <c r="L108" s="245"/>
      <c r="M108" s="245"/>
      <c r="N108" s="245"/>
      <c r="O108" s="245"/>
      <c r="P108" s="245"/>
      <c r="Q108" s="245"/>
      <c r="R108" s="245"/>
      <c r="S108" s="245"/>
      <c r="T108" s="245"/>
      <c r="U108" s="245"/>
    </row>
    <row r="109" spans="6:21">
      <c r="F109" s="245"/>
      <c r="G109" s="245"/>
      <c r="H109" s="245"/>
      <c r="I109" s="245"/>
      <c r="J109" s="245"/>
      <c r="K109" s="245"/>
      <c r="L109" s="245"/>
      <c r="M109" s="245"/>
      <c r="N109" s="245"/>
      <c r="O109" s="245"/>
      <c r="P109" s="245"/>
      <c r="Q109" s="245"/>
      <c r="R109" s="245"/>
      <c r="S109" s="245"/>
      <c r="T109" s="245"/>
      <c r="U109" s="245"/>
    </row>
    <row r="110" spans="6:21">
      <c r="F110" s="245"/>
      <c r="G110" s="245"/>
      <c r="H110" s="245"/>
      <c r="I110" s="245"/>
      <c r="J110" s="245"/>
      <c r="K110" s="245"/>
      <c r="L110" s="245"/>
      <c r="M110" s="245"/>
      <c r="N110" s="245"/>
      <c r="O110" s="245"/>
      <c r="P110" s="245"/>
      <c r="Q110" s="245"/>
      <c r="R110" s="245"/>
      <c r="S110" s="245"/>
      <c r="T110" s="245"/>
      <c r="U110" s="245"/>
    </row>
    <row r="111" spans="6:21">
      <c r="F111" s="245"/>
      <c r="G111" s="245"/>
      <c r="H111" s="245"/>
      <c r="I111" s="245"/>
      <c r="J111" s="245"/>
      <c r="K111" s="245"/>
      <c r="L111" s="245"/>
      <c r="M111" s="245"/>
      <c r="N111" s="245"/>
      <c r="O111" s="245"/>
      <c r="P111" s="245"/>
      <c r="Q111" s="245"/>
      <c r="R111" s="245"/>
      <c r="S111" s="245"/>
      <c r="T111" s="245"/>
      <c r="U111" s="245"/>
    </row>
    <row r="112" spans="6:21">
      <c r="F112" s="245"/>
      <c r="G112" s="245"/>
      <c r="H112" s="245"/>
      <c r="I112" s="245"/>
      <c r="J112" s="245"/>
      <c r="K112" s="245"/>
      <c r="L112" s="245"/>
      <c r="M112" s="245"/>
      <c r="N112" s="245"/>
      <c r="O112" s="245"/>
      <c r="P112" s="245"/>
      <c r="Q112" s="245"/>
      <c r="R112" s="245"/>
      <c r="S112" s="245"/>
      <c r="T112" s="245"/>
      <c r="U112" s="245"/>
    </row>
    <row r="113" spans="6:21">
      <c r="F113" s="245"/>
      <c r="G113" s="245"/>
      <c r="H113" s="245"/>
      <c r="I113" s="245"/>
      <c r="J113" s="245"/>
      <c r="K113" s="245"/>
      <c r="L113" s="245"/>
      <c r="M113" s="245"/>
      <c r="N113" s="245"/>
      <c r="O113" s="245"/>
      <c r="P113" s="245"/>
      <c r="Q113" s="245"/>
      <c r="R113" s="245"/>
      <c r="S113" s="245"/>
      <c r="T113" s="245"/>
      <c r="U113" s="245"/>
    </row>
    <row r="114" spans="6:21">
      <c r="F114" s="245"/>
      <c r="G114" s="245"/>
      <c r="H114" s="245"/>
      <c r="I114" s="245"/>
      <c r="J114" s="245"/>
      <c r="K114" s="245"/>
      <c r="L114" s="245"/>
      <c r="M114" s="245"/>
      <c r="N114" s="245"/>
      <c r="O114" s="245"/>
      <c r="P114" s="245"/>
      <c r="Q114" s="245"/>
      <c r="R114" s="245"/>
      <c r="S114" s="245"/>
      <c r="T114" s="245"/>
      <c r="U114" s="245"/>
    </row>
  </sheetData>
  <mergeCells count="3">
    <mergeCell ref="B5:E5"/>
    <mergeCell ref="B6:E6"/>
    <mergeCell ref="B2:D2"/>
  </mergeCells>
  <hyperlinks>
    <hyperlink ref="B5" location="Início!A1" display="Início" xr:uid="{8B397647-4B08-4BCA-909A-B544AAEDF29F}"/>
    <hyperlink ref="B5:E5" location="Índice!A1" display="Índice" xr:uid="{961432A1-397E-4641-AEE1-1CA4EC290EBF}"/>
    <hyperlink ref="B6" location="Início!A1" display="Início" xr:uid="{0E8B9250-7649-4B54-B344-F7832B933322}"/>
    <hyperlink ref="B6:E6" location="'Séries Descontinuadas &gt;&gt;'!A1" display="Séries Descontinuadas" xr:uid="{B84789CB-2D8B-460A-B9CE-4B1907B9A4F4}"/>
  </hyperlinks>
  <pageMargins left="0" right="0" top="0" bottom="0" header="0" footer="0"/>
  <pageSetup paperSize="9" scale="48" orientation="landscape" r:id="rId1"/>
  <headerFooter alignWithMargins="0">
    <oddHeader>&amp;L&amp;"Calibri"&amp;10&amp;K000000 Confidential&amp;1#_x000D_</oddHeader>
  </headerFooter>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Planilha36">
    <tabColor theme="0" tint="-0.249977111117893"/>
  </sheetPr>
  <dimension ref="A1:AI92"/>
  <sheetViews>
    <sheetView showGridLines="0" topLeftCell="C2" zoomScaleNormal="100" zoomScaleSheetLayoutView="75" workbookViewId="0"/>
  </sheetViews>
  <sheetFormatPr defaultColWidth="9" defaultRowHeight="18"/>
  <cols>
    <col min="1" max="1" width="3.58203125" style="8" customWidth="1"/>
    <col min="2" max="2" width="46.58203125" style="8" customWidth="1"/>
    <col min="3" max="5" width="12.83203125" style="8" customWidth="1"/>
    <col min="6" max="8" width="13.08203125" style="8" customWidth="1"/>
    <col min="9" max="10" width="14" style="8" bestFit="1" customWidth="1"/>
    <col min="11" max="11" width="18.5" customWidth="1"/>
    <col min="12" max="16384" width="9" style="8"/>
  </cols>
  <sheetData>
    <row r="1" spans="2:35" s="1" customFormat="1" ht="12.5">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row>
    <row r="2" spans="2:35" s="1" customFormat="1" ht="14">
      <c r="B2" s="437" t="s">
        <v>594</v>
      </c>
      <c r="C2" s="8"/>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row>
    <row r="3" spans="2:35">
      <c r="B3" s="17" t="s">
        <v>595</v>
      </c>
    </row>
    <row r="4" spans="2:35">
      <c r="B4" s="8" t="s">
        <v>513</v>
      </c>
    </row>
    <row r="5" spans="2:35">
      <c r="B5" s="759" t="s">
        <v>32</v>
      </c>
      <c r="C5" s="759"/>
      <c r="D5" s="759"/>
      <c r="E5" s="759"/>
    </row>
    <row r="6" spans="2:35">
      <c r="B6" s="759" t="s">
        <v>484</v>
      </c>
      <c r="C6" s="759"/>
      <c r="D6" s="759"/>
      <c r="E6" s="759"/>
    </row>
    <row r="7" spans="2:35" ht="5.25" customHeight="1">
      <c r="B7" s="2"/>
    </row>
    <row r="8" spans="2:35" s="17" customFormat="1" ht="13">
      <c r="B8" s="257"/>
      <c r="C8" s="263" t="s">
        <v>571</v>
      </c>
      <c r="D8" s="263" t="s">
        <v>572</v>
      </c>
      <c r="E8" s="263" t="s">
        <v>573</v>
      </c>
      <c r="F8" s="263" t="s">
        <v>574</v>
      </c>
      <c r="G8" s="263" t="s">
        <v>472</v>
      </c>
      <c r="H8" s="263" t="s">
        <v>473</v>
      </c>
      <c r="I8" s="263" t="s">
        <v>474</v>
      </c>
      <c r="J8" s="263" t="s">
        <v>475</v>
      </c>
    </row>
    <row r="9" spans="2:35" ht="5.25" customHeight="1">
      <c r="B9" s="2"/>
      <c r="C9" s="3"/>
      <c r="D9" s="3"/>
      <c r="E9" s="3"/>
      <c r="F9" s="3"/>
      <c r="G9" s="3"/>
      <c r="H9" s="3"/>
      <c r="I9" s="3"/>
      <c r="J9" s="3"/>
    </row>
    <row r="10" spans="2:35" s="66" customFormat="1" ht="15" customHeight="1">
      <c r="B10" s="398" t="s">
        <v>236</v>
      </c>
      <c r="C10" s="411">
        <v>12916368.705488026</v>
      </c>
      <c r="D10" s="411">
        <v>13331877.220484378</v>
      </c>
      <c r="E10" s="411">
        <v>13150518.668113714</v>
      </c>
      <c r="F10" s="411">
        <v>13779930.28236815</v>
      </c>
      <c r="G10" s="411">
        <v>14789998.867574438</v>
      </c>
      <c r="H10" s="411">
        <v>14750760.111276397</v>
      </c>
      <c r="I10" s="411">
        <v>15227273.619856426</v>
      </c>
      <c r="J10" s="411">
        <v>15978140.757798299</v>
      </c>
      <c r="K10" s="92"/>
    </row>
    <row r="11" spans="2:35" s="405" customFormat="1" ht="15" customHeight="1">
      <c r="B11" s="444" t="s">
        <v>237</v>
      </c>
      <c r="C11" s="453">
        <v>14004287.805445967</v>
      </c>
      <c r="D11" s="453">
        <v>14068194.387867922</v>
      </c>
      <c r="E11" s="453">
        <v>13797466.570227869</v>
      </c>
      <c r="F11" s="453">
        <v>13881546.094897341</v>
      </c>
      <c r="G11" s="453">
        <v>14456841.251075782</v>
      </c>
      <c r="H11" s="453">
        <v>14492923.655262509</v>
      </c>
      <c r="I11" s="453">
        <v>14902058.050283618</v>
      </c>
      <c r="J11" s="453">
        <v>15780140.480924224</v>
      </c>
      <c r="K11" s="92"/>
    </row>
    <row r="12" spans="2:35" s="405" customFormat="1" ht="15" customHeight="1">
      <c r="B12" s="445" t="s">
        <v>596</v>
      </c>
      <c r="C12" s="453">
        <v>-1087919.0999579413</v>
      </c>
      <c r="D12" s="453">
        <v>-736317.16738354403</v>
      </c>
      <c r="E12" s="453">
        <v>-646947.902114155</v>
      </c>
      <c r="F12" s="453">
        <v>-101615.81252919177</v>
      </c>
      <c r="G12" s="453">
        <v>333157.61649865715</v>
      </c>
      <c r="H12" s="453">
        <v>257836.45601388885</v>
      </c>
      <c r="I12" s="453">
        <v>325215.56957280805</v>
      </c>
      <c r="J12" s="453">
        <v>198000.27687407404</v>
      </c>
      <c r="K12" s="92"/>
    </row>
    <row r="13" spans="2:35" s="66" customFormat="1" ht="15" customHeight="1">
      <c r="B13" s="398" t="s">
        <v>16</v>
      </c>
      <c r="C13" s="411">
        <v>4331919.4179800013</v>
      </c>
      <c r="D13" s="411">
        <v>4411818.4427199978</v>
      </c>
      <c r="E13" s="411">
        <v>4706954.6107000001</v>
      </c>
      <c r="F13" s="411">
        <v>5007491.9442699999</v>
      </c>
      <c r="G13" s="411">
        <v>4885590.3275199998</v>
      </c>
      <c r="H13" s="411">
        <v>5181994.9932500003</v>
      </c>
      <c r="I13" s="411">
        <v>5334064.79244</v>
      </c>
      <c r="J13" s="411">
        <v>5515306.5929300003</v>
      </c>
      <c r="K13" s="92"/>
    </row>
    <row r="14" spans="2:35" s="400" customFormat="1" ht="15" customHeight="1">
      <c r="B14" s="399" t="s">
        <v>239</v>
      </c>
      <c r="C14" s="412">
        <v>17248288.123468027</v>
      </c>
      <c r="D14" s="412">
        <v>17743695.663204376</v>
      </c>
      <c r="E14" s="412">
        <v>17857473.278813712</v>
      </c>
      <c r="F14" s="412">
        <v>18787422.226638149</v>
      </c>
      <c r="G14" s="412">
        <v>19675589.195094436</v>
      </c>
      <c r="H14" s="412">
        <v>19932755.104526397</v>
      </c>
      <c r="I14" s="412">
        <v>20561338.412296426</v>
      </c>
      <c r="J14" s="412">
        <v>21493447.350728299</v>
      </c>
      <c r="K14" s="92"/>
    </row>
    <row r="15" spans="2:35" s="66" customFormat="1" ht="15" customHeight="1">
      <c r="B15" s="398" t="s">
        <v>240</v>
      </c>
      <c r="C15" s="411">
        <v>-6764609.5169888604</v>
      </c>
      <c r="D15" s="411">
        <v>-5979941.999316223</v>
      </c>
      <c r="E15" s="411">
        <v>-5618265.0526717845</v>
      </c>
      <c r="F15" s="411">
        <v>-6837141.9324922049</v>
      </c>
      <c r="G15" s="411">
        <v>-6042868.1029783543</v>
      </c>
      <c r="H15" s="411">
        <v>-5896011.8181294966</v>
      </c>
      <c r="I15" s="411">
        <v>-5884315.1550017195</v>
      </c>
      <c r="J15" s="411">
        <v>-5931899.1085891398</v>
      </c>
      <c r="K15" s="92"/>
    </row>
    <row r="16" spans="2:35" s="405" customFormat="1" ht="15" customHeight="1">
      <c r="B16" s="444" t="s">
        <v>241</v>
      </c>
      <c r="C16" s="453">
        <v>-7698599.4632088607</v>
      </c>
      <c r="D16" s="453">
        <v>-7161904.3509262223</v>
      </c>
      <c r="E16" s="453">
        <v>-6487387.2598317852</v>
      </c>
      <c r="F16" s="453">
        <v>-7656854.1887722043</v>
      </c>
      <c r="G16" s="453">
        <v>-6765480.7155772252</v>
      </c>
      <c r="H16" s="453">
        <v>-6631404.2552694967</v>
      </c>
      <c r="I16" s="453">
        <v>-6797442.3721417189</v>
      </c>
      <c r="J16" s="453">
        <v>-6682309.0365891391</v>
      </c>
      <c r="K16" s="92"/>
    </row>
    <row r="17" spans="1:11" s="405" customFormat="1" ht="15" customHeight="1">
      <c r="B17" s="445" t="s">
        <v>242</v>
      </c>
      <c r="C17" s="453">
        <v>933989.94622000004</v>
      </c>
      <c r="D17" s="453">
        <v>1181962.05378</v>
      </c>
      <c r="E17" s="453">
        <v>869123</v>
      </c>
      <c r="F17" s="453">
        <v>819711.76127000037</v>
      </c>
      <c r="G17" s="453">
        <v>722612.56286000006</v>
      </c>
      <c r="H17" s="453">
        <v>735392.43713999994</v>
      </c>
      <c r="I17" s="453">
        <v>913127.21713999996</v>
      </c>
      <c r="J17" s="453">
        <v>750409.92799999996</v>
      </c>
      <c r="K17" s="92"/>
    </row>
    <row r="18" spans="1:11" s="66" customFormat="1" ht="15" customHeight="1">
      <c r="B18" s="401" t="s">
        <v>243</v>
      </c>
      <c r="C18" s="411">
        <v>-5996615.4664399987</v>
      </c>
      <c r="D18" s="411">
        <v>-6038998.2484099809</v>
      </c>
      <c r="E18" s="411">
        <v>-6094966.5178899998</v>
      </c>
      <c r="F18" s="411">
        <v>-6582037.5469400007</v>
      </c>
      <c r="G18" s="411">
        <v>-6296869.1953600002</v>
      </c>
      <c r="H18" s="411">
        <v>-6314477.6772499997</v>
      </c>
      <c r="I18" s="411">
        <v>-6456938.0344699994</v>
      </c>
      <c r="J18" s="411">
        <v>-6769045.3618599996</v>
      </c>
      <c r="K18" s="92"/>
    </row>
    <row r="19" spans="1:11" s="405" customFormat="1" ht="15" customHeight="1">
      <c r="B19" s="444" t="s">
        <v>597</v>
      </c>
      <c r="C19" s="453">
        <v>-2776648.843540004</v>
      </c>
      <c r="D19" s="453">
        <v>-2762459.503999989</v>
      </c>
      <c r="E19" s="453">
        <v>-2792501.8613399998</v>
      </c>
      <c r="F19" s="453">
        <v>-2951545.4172400003</v>
      </c>
      <c r="G19" s="453">
        <v>-3058880.9620000003</v>
      </c>
      <c r="H19" s="453">
        <v>-2978655</v>
      </c>
      <c r="I19" s="453">
        <v>-3025570</v>
      </c>
      <c r="J19" s="453">
        <v>-3305648</v>
      </c>
      <c r="K19" s="92"/>
    </row>
    <row r="20" spans="1:11" s="405" customFormat="1" ht="15" customHeight="1">
      <c r="B20" s="445" t="s">
        <v>245</v>
      </c>
      <c r="C20" s="453">
        <v>-3219966.6228999947</v>
      </c>
      <c r="D20" s="453">
        <v>-3276538.7444099914</v>
      </c>
      <c r="E20" s="453">
        <v>-3302464.65655</v>
      </c>
      <c r="F20" s="453">
        <v>-3630492.1297000004</v>
      </c>
      <c r="G20" s="453">
        <v>-3237988.23336</v>
      </c>
      <c r="H20" s="453">
        <v>-3335822.6772500002</v>
      </c>
      <c r="I20" s="453">
        <v>-3431368.0344699998</v>
      </c>
      <c r="J20" s="453">
        <v>-3463397.3618600001</v>
      </c>
      <c r="K20" s="92"/>
    </row>
    <row r="21" spans="1:11" s="66" customFormat="1" ht="15" customHeight="1">
      <c r="B21" s="401" t="s">
        <v>222</v>
      </c>
      <c r="C21" s="411">
        <v>-1113791.5850420543</v>
      </c>
      <c r="D21" s="411">
        <v>-1238492.9599403567</v>
      </c>
      <c r="E21" s="411">
        <v>-1259565.958569715</v>
      </c>
      <c r="F21" s="411">
        <v>-1322215.7341851441</v>
      </c>
      <c r="G21" s="411">
        <v>-1332463.2547333019</v>
      </c>
      <c r="H21" s="411">
        <v>-1369046.5895776586</v>
      </c>
      <c r="I21" s="411">
        <v>-1409010.3381064297</v>
      </c>
      <c r="J21" s="411">
        <v>-1484629.0588031712</v>
      </c>
      <c r="K21" s="92"/>
    </row>
    <row r="22" spans="1:11" s="66" customFormat="1" ht="15" customHeight="1">
      <c r="B22" s="401" t="s">
        <v>246</v>
      </c>
      <c r="C22" s="411">
        <v>41988.411510000005</v>
      </c>
      <c r="D22" s="411">
        <v>39538.155910001602</v>
      </c>
      <c r="E22" s="411">
        <v>46679.394999999997</v>
      </c>
      <c r="F22" s="411">
        <v>44800.716999999997</v>
      </c>
      <c r="G22" s="411">
        <v>45137.991000000002</v>
      </c>
      <c r="H22" s="411">
        <v>44329</v>
      </c>
      <c r="I22" s="411">
        <v>69115</v>
      </c>
      <c r="J22" s="411">
        <v>58917</v>
      </c>
      <c r="K22" s="92"/>
    </row>
    <row r="23" spans="1:11" s="66" customFormat="1" ht="15" customHeight="1">
      <c r="B23" s="401" t="s">
        <v>247</v>
      </c>
      <c r="C23" s="411">
        <v>-1601108.8316058638</v>
      </c>
      <c r="D23" s="411">
        <v>-2549144.1924277782</v>
      </c>
      <c r="E23" s="411">
        <v>-2300990.6806822144</v>
      </c>
      <c r="F23" s="411">
        <v>-2204698.2465107953</v>
      </c>
      <c r="G23" s="454">
        <v>-2532488.9800227745</v>
      </c>
      <c r="H23" s="411">
        <v>-2534987.7492192402</v>
      </c>
      <c r="I23" s="411">
        <v>-2613091.9811082799</v>
      </c>
      <c r="J23" s="411">
        <v>-2271103.8214858598</v>
      </c>
      <c r="K23" s="92"/>
    </row>
    <row r="24" spans="1:11" s="400" customFormat="1" ht="15" customHeight="1">
      <c r="A24" s="66"/>
      <c r="B24" s="399" t="s">
        <v>598</v>
      </c>
      <c r="C24" s="412">
        <v>1814151.1349012493</v>
      </c>
      <c r="D24" s="412">
        <v>1976656.4190200386</v>
      </c>
      <c r="E24" s="412">
        <v>2630364.4639999983</v>
      </c>
      <c r="F24" s="412">
        <v>1886129.4835100053</v>
      </c>
      <c r="G24" s="412">
        <v>3516037.653000006</v>
      </c>
      <c r="H24" s="412">
        <v>3862560.2703500022</v>
      </c>
      <c r="I24" s="412">
        <v>4267097.9036099985</v>
      </c>
      <c r="J24" s="412">
        <v>5095686.9999901298</v>
      </c>
      <c r="K24" s="92"/>
    </row>
    <row r="25" spans="1:11" s="66" customFormat="1" ht="15" customHeight="1">
      <c r="B25" s="398" t="s">
        <v>599</v>
      </c>
      <c r="C25" s="411">
        <v>80697</v>
      </c>
      <c r="D25" s="411">
        <v>23300.300000000047</v>
      </c>
      <c r="E25" s="411">
        <v>20258</v>
      </c>
      <c r="F25" s="411">
        <v>52706</v>
      </c>
      <c r="G25" s="411">
        <v>23034</v>
      </c>
      <c r="H25" s="411">
        <v>43955</v>
      </c>
      <c r="I25" s="411">
        <v>65891</v>
      </c>
      <c r="J25" s="411">
        <v>8490</v>
      </c>
      <c r="K25" s="92"/>
    </row>
    <row r="26" spans="1:11" s="66" customFormat="1" ht="15" customHeight="1">
      <c r="B26" s="399" t="s">
        <v>600</v>
      </c>
      <c r="C26" s="412">
        <v>1894848.1349012493</v>
      </c>
      <c r="D26" s="412">
        <v>1999956.7190200386</v>
      </c>
      <c r="E26" s="412">
        <v>2650622.4639999983</v>
      </c>
      <c r="F26" s="412">
        <v>1938835.4835100053</v>
      </c>
      <c r="G26" s="412">
        <v>3539071.653000006</v>
      </c>
      <c r="H26" s="412">
        <v>3906515.2703500022</v>
      </c>
      <c r="I26" s="412">
        <v>4332988.9036099985</v>
      </c>
      <c r="J26" s="412">
        <v>5104176.9999901298</v>
      </c>
      <c r="K26" s="92"/>
    </row>
    <row r="27" spans="1:11" s="66" customFormat="1" ht="15" customHeight="1">
      <c r="B27" s="398" t="s">
        <v>601</v>
      </c>
      <c r="C27" s="411">
        <v>272581.80233872752</v>
      </c>
      <c r="D27" s="411">
        <v>333655.9569099978</v>
      </c>
      <c r="E27" s="411">
        <v>101819.60400000005</v>
      </c>
      <c r="F27" s="411">
        <v>333839.61799999978</v>
      </c>
      <c r="G27" s="411">
        <v>-484265.36899999995</v>
      </c>
      <c r="H27" s="411">
        <v>-529636</v>
      </c>
      <c r="I27" s="411">
        <v>-629829.99999999988</v>
      </c>
      <c r="J27" s="411">
        <v>-1176871.9999999998</v>
      </c>
      <c r="K27" s="92"/>
    </row>
    <row r="28" spans="1:11" s="66" customFormat="1" ht="15" customHeight="1">
      <c r="B28" s="398" t="s">
        <v>602</v>
      </c>
      <c r="C28" s="411">
        <v>-27098.847649999512</v>
      </c>
      <c r="D28" s="411">
        <v>-24822.933609999996</v>
      </c>
      <c r="E28" s="411">
        <v>-23119.113000000234</v>
      </c>
      <c r="F28" s="411">
        <v>-68452.904999999999</v>
      </c>
      <c r="G28" s="411">
        <v>-33633.339999999997</v>
      </c>
      <c r="H28" s="411">
        <v>-44912.5</v>
      </c>
      <c r="I28" s="411">
        <v>-38930</v>
      </c>
      <c r="J28" s="411">
        <v>-72735</v>
      </c>
      <c r="K28" s="92"/>
    </row>
    <row r="29" spans="1:11" s="66" customFormat="1" ht="15" customHeight="1">
      <c r="B29" s="402" t="s">
        <v>603</v>
      </c>
      <c r="C29" s="412">
        <v>2140331.0895899772</v>
      </c>
      <c r="D29" s="412">
        <v>2308789.742320036</v>
      </c>
      <c r="E29" s="412">
        <v>2729322.9549999977</v>
      </c>
      <c r="F29" s="412">
        <v>2204222.1965100053</v>
      </c>
      <c r="G29" s="412">
        <v>3021172.9440000062</v>
      </c>
      <c r="H29" s="412">
        <v>3331966.7703500022</v>
      </c>
      <c r="I29" s="412">
        <v>3664228.9036099985</v>
      </c>
      <c r="J29" s="412">
        <v>3854569.9999901298</v>
      </c>
      <c r="K29" s="92"/>
    </row>
    <row r="30" spans="1:11" s="66" customFormat="1" ht="15" customHeight="1">
      <c r="B30" s="404" t="s">
        <v>590</v>
      </c>
      <c r="C30" s="411">
        <v>-4235643</v>
      </c>
      <c r="D30" s="411">
        <v>1450000</v>
      </c>
      <c r="E30" s="411">
        <v>0</v>
      </c>
      <c r="F30" s="411">
        <v>0</v>
      </c>
      <c r="G30" s="411">
        <v>0</v>
      </c>
      <c r="H30" s="520">
        <v>-1930000</v>
      </c>
      <c r="I30" s="520">
        <v>0</v>
      </c>
      <c r="J30" s="520">
        <v>0</v>
      </c>
      <c r="K30" s="92"/>
    </row>
    <row r="31" spans="1:11" s="66" customFormat="1" ht="15" customHeight="1">
      <c r="B31" s="404" t="s">
        <v>75</v>
      </c>
      <c r="C31" s="411">
        <v>4235643</v>
      </c>
      <c r="D31" s="411">
        <v>-2671600</v>
      </c>
      <c r="E31" s="411">
        <v>0</v>
      </c>
      <c r="F31" s="411">
        <v>0</v>
      </c>
      <c r="G31" s="411">
        <v>0</v>
      </c>
      <c r="H31" s="520">
        <v>0</v>
      </c>
      <c r="I31" s="520">
        <v>0</v>
      </c>
      <c r="J31" s="520">
        <v>0</v>
      </c>
      <c r="K31" s="92"/>
    </row>
    <row r="32" spans="1:11" s="66" customFormat="1" ht="15" customHeight="1">
      <c r="B32" s="404" t="s">
        <v>604</v>
      </c>
      <c r="C32" s="411">
        <v>0</v>
      </c>
      <c r="D32" s="411">
        <v>1104645.7</v>
      </c>
      <c r="E32" s="411">
        <v>0</v>
      </c>
      <c r="F32" s="411">
        <v>0</v>
      </c>
      <c r="G32" s="411">
        <v>0</v>
      </c>
      <c r="H32" s="520">
        <v>1930000</v>
      </c>
      <c r="I32" s="520">
        <v>0</v>
      </c>
      <c r="J32" s="520">
        <v>0</v>
      </c>
      <c r="K32" s="92"/>
    </row>
    <row r="33" spans="2:11" s="66" customFormat="1" ht="15" customHeight="1">
      <c r="B33" s="403" t="s">
        <v>605</v>
      </c>
      <c r="C33" s="411"/>
      <c r="D33" s="411">
        <v>66921.000000000044</v>
      </c>
      <c r="E33" s="411">
        <v>0</v>
      </c>
      <c r="F33" s="411">
        <v>0</v>
      </c>
      <c r="G33" s="411">
        <v>0</v>
      </c>
      <c r="H33" s="520">
        <v>0</v>
      </c>
      <c r="I33" s="520">
        <v>0</v>
      </c>
      <c r="J33" s="520">
        <v>0</v>
      </c>
      <c r="K33" s="92"/>
    </row>
    <row r="34" spans="2:11" s="66" customFormat="1" ht="15" customHeight="1">
      <c r="B34" s="402" t="s">
        <v>252</v>
      </c>
      <c r="C34" s="412">
        <v>2140331.0895899772</v>
      </c>
      <c r="D34" s="412">
        <v>2258756.4423200358</v>
      </c>
      <c r="E34" s="412">
        <v>2729322.9549999977</v>
      </c>
      <c r="F34" s="412">
        <v>2204222.1965100053</v>
      </c>
      <c r="G34" s="412">
        <v>3021172.9440000062</v>
      </c>
      <c r="H34" s="412">
        <v>3331966.7703500022</v>
      </c>
      <c r="I34" s="412">
        <v>3664228.9036099985</v>
      </c>
      <c r="J34" s="412">
        <v>3854569.9999901298</v>
      </c>
      <c r="K34" s="92"/>
    </row>
    <row r="35" spans="2:11" ht="5.25" customHeight="1">
      <c r="C35" s="95"/>
      <c r="D35" s="95"/>
      <c r="E35" s="95"/>
      <c r="F35" s="95"/>
      <c r="G35" s="95"/>
      <c r="H35" s="95"/>
      <c r="I35" s="95"/>
      <c r="J35" s="95"/>
    </row>
    <row r="36" spans="2:11">
      <c r="B36" s="775" t="s">
        <v>606</v>
      </c>
    </row>
    <row r="37" spans="2:11">
      <c r="B37" s="775"/>
      <c r="C37" s="245"/>
      <c r="D37" s="245"/>
      <c r="E37" s="245"/>
      <c r="F37" s="245"/>
      <c r="G37" s="245"/>
      <c r="H37" s="245"/>
      <c r="I37" s="245"/>
      <c r="J37" s="245"/>
    </row>
    <row r="38" spans="2:11">
      <c r="B38" s="775"/>
      <c r="C38" s="245"/>
      <c r="D38" s="245"/>
      <c r="E38" s="245"/>
      <c r="F38" s="245"/>
      <c r="G38" s="245"/>
      <c r="H38" s="245"/>
      <c r="I38" s="245"/>
      <c r="J38" s="245"/>
    </row>
    <row r="39" spans="2:11" ht="46.4" customHeight="1">
      <c r="B39" s="775"/>
      <c r="C39" s="245"/>
      <c r="D39" s="245"/>
      <c r="E39" s="245"/>
      <c r="F39" s="245"/>
      <c r="G39" s="245"/>
      <c r="H39" s="245"/>
      <c r="I39" s="245"/>
      <c r="J39" s="245"/>
    </row>
    <row r="40" spans="2:11">
      <c r="C40" s="245"/>
      <c r="D40" s="245"/>
      <c r="E40" s="245"/>
      <c r="F40" s="245"/>
      <c r="G40" s="245"/>
      <c r="H40" s="245"/>
      <c r="I40" s="245"/>
      <c r="J40" s="245"/>
    </row>
    <row r="41" spans="2:11">
      <c r="C41" s="245"/>
      <c r="D41" s="245"/>
      <c r="E41" s="245"/>
      <c r="F41" s="245"/>
      <c r="G41" s="245"/>
      <c r="H41" s="245"/>
      <c r="I41" s="245"/>
      <c r="J41" s="245"/>
    </row>
    <row r="42" spans="2:11">
      <c r="C42" s="245"/>
      <c r="D42" s="245"/>
      <c r="E42" s="245"/>
      <c r="F42" s="245"/>
      <c r="G42" s="245"/>
      <c r="H42" s="245"/>
      <c r="I42" s="245"/>
      <c r="J42" s="245"/>
    </row>
    <row r="43" spans="2:11">
      <c r="C43" s="245"/>
      <c r="D43" s="245"/>
      <c r="E43" s="245"/>
      <c r="F43" s="245"/>
      <c r="G43" s="245"/>
      <c r="H43" s="245"/>
      <c r="I43" s="245"/>
      <c r="J43" s="245"/>
    </row>
    <row r="44" spans="2:11">
      <c r="C44" s="245"/>
      <c r="D44" s="245"/>
      <c r="E44" s="245"/>
      <c r="F44" s="245"/>
      <c r="G44" s="245"/>
      <c r="H44" s="245"/>
      <c r="I44" s="245"/>
      <c r="J44" s="245"/>
    </row>
    <row r="45" spans="2:11">
      <c r="C45" s="245"/>
      <c r="D45" s="245"/>
      <c r="E45" s="245"/>
      <c r="F45" s="245"/>
      <c r="G45" s="245"/>
      <c r="H45" s="245"/>
      <c r="I45" s="245"/>
      <c r="J45" s="245"/>
    </row>
    <row r="46" spans="2:11">
      <c r="C46" s="245"/>
      <c r="D46" s="245"/>
      <c r="E46" s="245"/>
      <c r="F46" s="245"/>
      <c r="G46" s="245"/>
      <c r="H46" s="245"/>
      <c r="I46" s="245"/>
      <c r="J46" s="245"/>
    </row>
    <row r="47" spans="2:11">
      <c r="C47" s="245"/>
      <c r="D47" s="245"/>
      <c r="E47" s="245"/>
      <c r="F47" s="245"/>
      <c r="G47" s="245"/>
      <c r="H47" s="245"/>
      <c r="I47" s="245"/>
      <c r="J47" s="245"/>
    </row>
    <row r="48" spans="2:11">
      <c r="C48" s="245"/>
      <c r="D48" s="245"/>
      <c r="E48" s="245"/>
      <c r="F48" s="245"/>
      <c r="G48" s="245"/>
      <c r="H48" s="245"/>
      <c r="I48" s="245"/>
      <c r="J48" s="245"/>
    </row>
    <row r="49" spans="3:10">
      <c r="C49" s="245"/>
      <c r="D49" s="245"/>
      <c r="E49" s="245"/>
      <c r="F49" s="245"/>
      <c r="G49" s="245"/>
      <c r="H49" s="245"/>
      <c r="I49" s="245"/>
      <c r="J49" s="245"/>
    </row>
    <row r="50" spans="3:10">
      <c r="C50" s="245"/>
      <c r="D50" s="245"/>
      <c r="E50" s="245"/>
      <c r="F50" s="245"/>
      <c r="G50" s="245"/>
      <c r="H50" s="245"/>
      <c r="I50" s="245"/>
      <c r="J50" s="245"/>
    </row>
    <row r="51" spans="3:10">
      <c r="C51" s="245"/>
      <c r="D51" s="245"/>
      <c r="E51" s="245"/>
      <c r="F51" s="245"/>
      <c r="G51" s="245"/>
      <c r="H51" s="245"/>
      <c r="I51" s="245"/>
      <c r="J51" s="245"/>
    </row>
    <row r="52" spans="3:10">
      <c r="C52" s="245"/>
      <c r="D52" s="245"/>
      <c r="E52" s="245"/>
      <c r="F52" s="245"/>
      <c r="G52" s="245"/>
      <c r="H52" s="245"/>
      <c r="I52" s="245"/>
      <c r="J52" s="245"/>
    </row>
    <row r="53" spans="3:10">
      <c r="C53" s="245"/>
      <c r="D53" s="245"/>
      <c r="E53" s="245"/>
      <c r="F53" s="245"/>
      <c r="G53" s="245"/>
      <c r="H53" s="245"/>
      <c r="I53" s="245"/>
      <c r="J53" s="245"/>
    </row>
    <row r="54" spans="3:10">
      <c r="C54" s="245"/>
      <c r="D54" s="245"/>
      <c r="E54" s="245"/>
      <c r="F54" s="245"/>
      <c r="G54" s="245"/>
      <c r="H54" s="245"/>
      <c r="I54" s="245"/>
      <c r="J54" s="245"/>
    </row>
    <row r="55" spans="3:10">
      <c r="C55" s="245"/>
      <c r="D55" s="245"/>
      <c r="E55" s="245"/>
      <c r="F55" s="245"/>
      <c r="G55" s="245"/>
      <c r="H55" s="245"/>
      <c r="I55" s="245"/>
      <c r="J55" s="245"/>
    </row>
    <row r="56" spans="3:10">
      <c r="C56" s="245"/>
      <c r="D56" s="245"/>
      <c r="E56" s="245"/>
      <c r="F56" s="245"/>
      <c r="G56" s="245"/>
      <c r="H56" s="245"/>
      <c r="I56" s="245"/>
      <c r="J56" s="245"/>
    </row>
    <row r="57" spans="3:10">
      <c r="C57" s="245"/>
      <c r="D57" s="245"/>
      <c r="E57" s="245"/>
      <c r="F57" s="245"/>
      <c r="G57" s="245"/>
      <c r="H57" s="245"/>
      <c r="I57" s="245"/>
      <c r="J57" s="245"/>
    </row>
    <row r="58" spans="3:10">
      <c r="C58" s="245"/>
      <c r="D58" s="245"/>
      <c r="E58" s="245"/>
      <c r="F58" s="245"/>
      <c r="G58" s="245"/>
      <c r="H58" s="245"/>
      <c r="I58" s="245"/>
      <c r="J58" s="245"/>
    </row>
    <row r="59" spans="3:10">
      <c r="C59" s="245"/>
      <c r="D59" s="245"/>
      <c r="E59" s="245"/>
      <c r="F59" s="245"/>
      <c r="G59" s="245"/>
      <c r="H59" s="245"/>
      <c r="I59" s="245"/>
      <c r="J59" s="245"/>
    </row>
    <row r="60" spans="3:10">
      <c r="C60" s="245"/>
      <c r="D60" s="245"/>
      <c r="E60" s="245"/>
      <c r="F60" s="245"/>
      <c r="G60" s="245"/>
      <c r="H60" s="245"/>
      <c r="I60" s="245"/>
      <c r="J60" s="245"/>
    </row>
    <row r="61" spans="3:10">
      <c r="C61" s="245"/>
      <c r="D61" s="245"/>
      <c r="E61" s="245"/>
      <c r="F61" s="245"/>
      <c r="G61" s="245"/>
      <c r="H61" s="245"/>
      <c r="I61" s="245"/>
      <c r="J61" s="245"/>
    </row>
    <row r="62" spans="3:10">
      <c r="C62" s="245"/>
      <c r="D62" s="245"/>
      <c r="E62" s="245"/>
      <c r="F62" s="245"/>
      <c r="G62" s="245"/>
      <c r="H62" s="245"/>
      <c r="I62" s="245"/>
      <c r="J62" s="245"/>
    </row>
    <row r="63" spans="3:10">
      <c r="C63" s="245"/>
      <c r="D63" s="245"/>
      <c r="E63" s="245"/>
      <c r="F63" s="245"/>
      <c r="G63" s="245"/>
      <c r="H63" s="245"/>
      <c r="I63" s="245"/>
      <c r="J63" s="245"/>
    </row>
    <row r="64" spans="3:10">
      <c r="C64" s="245"/>
      <c r="D64" s="245"/>
      <c r="E64" s="245"/>
      <c r="F64" s="245"/>
      <c r="G64" s="245"/>
      <c r="H64" s="245"/>
      <c r="I64" s="245"/>
      <c r="J64" s="245"/>
    </row>
    <row r="65" spans="3:10">
      <c r="C65" s="245"/>
      <c r="D65" s="245"/>
      <c r="E65" s="245"/>
      <c r="F65" s="245"/>
      <c r="G65" s="245"/>
      <c r="H65" s="245"/>
      <c r="I65" s="245"/>
      <c r="J65" s="245"/>
    </row>
    <row r="66" spans="3:10">
      <c r="C66" s="245"/>
      <c r="D66" s="245"/>
      <c r="E66" s="245"/>
      <c r="F66" s="245"/>
      <c r="G66" s="245"/>
      <c r="H66" s="245"/>
      <c r="I66" s="245"/>
      <c r="J66" s="245"/>
    </row>
    <row r="67" spans="3:10">
      <c r="C67" s="245"/>
      <c r="D67" s="245"/>
      <c r="E67" s="245"/>
      <c r="F67" s="245"/>
      <c r="G67" s="245"/>
      <c r="H67" s="245"/>
      <c r="I67" s="245"/>
      <c r="J67" s="245"/>
    </row>
    <row r="68" spans="3:10">
      <c r="C68" s="245"/>
      <c r="D68" s="245"/>
      <c r="E68" s="245"/>
      <c r="F68" s="245"/>
      <c r="G68" s="245"/>
      <c r="H68" s="245"/>
      <c r="I68" s="245"/>
      <c r="J68" s="245"/>
    </row>
    <row r="69" spans="3:10">
      <c r="C69" s="245"/>
      <c r="D69" s="245"/>
      <c r="E69" s="245"/>
      <c r="F69" s="245"/>
      <c r="G69" s="245"/>
      <c r="H69" s="245"/>
      <c r="I69" s="245"/>
      <c r="J69" s="245"/>
    </row>
    <row r="70" spans="3:10">
      <c r="C70" s="245"/>
      <c r="D70" s="245"/>
      <c r="E70" s="245"/>
      <c r="F70" s="245"/>
      <c r="G70" s="245"/>
      <c r="H70" s="245"/>
      <c r="I70" s="245"/>
      <c r="J70" s="245"/>
    </row>
    <row r="71" spans="3:10">
      <c r="C71" s="245"/>
      <c r="D71" s="245"/>
      <c r="E71" s="245"/>
      <c r="F71" s="245"/>
      <c r="G71" s="245"/>
      <c r="H71" s="245"/>
      <c r="I71" s="245"/>
      <c r="J71" s="245"/>
    </row>
    <row r="72" spans="3:10">
      <c r="C72" s="245"/>
      <c r="D72" s="245"/>
      <c r="E72" s="245"/>
      <c r="F72" s="245"/>
      <c r="G72" s="245"/>
      <c r="H72" s="245"/>
      <c r="I72" s="245"/>
      <c r="J72" s="245"/>
    </row>
    <row r="73" spans="3:10">
      <c r="C73" s="245"/>
      <c r="D73" s="245"/>
      <c r="E73" s="245"/>
      <c r="F73" s="245"/>
      <c r="G73" s="245"/>
      <c r="H73" s="245"/>
      <c r="I73" s="245"/>
      <c r="J73" s="245"/>
    </row>
    <row r="74" spans="3:10">
      <c r="C74" s="245"/>
      <c r="D74" s="245"/>
      <c r="E74" s="245"/>
      <c r="F74" s="245"/>
      <c r="G74" s="245"/>
      <c r="H74" s="245"/>
      <c r="I74" s="245"/>
      <c r="J74" s="245"/>
    </row>
    <row r="75" spans="3:10">
      <c r="C75" s="245"/>
      <c r="D75" s="245"/>
      <c r="E75" s="245"/>
      <c r="F75" s="245"/>
      <c r="G75" s="245"/>
      <c r="H75" s="245"/>
      <c r="I75" s="245"/>
      <c r="J75" s="245"/>
    </row>
    <row r="76" spans="3:10">
      <c r="C76" s="245"/>
      <c r="D76" s="245"/>
      <c r="E76" s="245"/>
      <c r="F76" s="245"/>
      <c r="G76" s="245"/>
      <c r="H76" s="245"/>
      <c r="I76" s="245"/>
      <c r="J76" s="245"/>
    </row>
    <row r="77" spans="3:10">
      <c r="C77" s="245"/>
      <c r="D77" s="245"/>
      <c r="E77" s="245"/>
      <c r="F77" s="245"/>
      <c r="G77" s="245"/>
      <c r="H77" s="245"/>
      <c r="I77" s="245"/>
      <c r="J77" s="245"/>
    </row>
    <row r="78" spans="3:10">
      <c r="C78" s="245"/>
      <c r="D78" s="245"/>
      <c r="E78" s="245"/>
      <c r="F78" s="245"/>
      <c r="G78" s="245"/>
      <c r="H78" s="245"/>
      <c r="I78" s="245"/>
      <c r="J78" s="245"/>
    </row>
    <row r="79" spans="3:10">
      <c r="C79" s="245"/>
      <c r="D79" s="245"/>
      <c r="E79" s="245"/>
      <c r="F79" s="245"/>
      <c r="G79" s="245"/>
      <c r="H79" s="245"/>
      <c r="I79" s="245"/>
      <c r="J79" s="245"/>
    </row>
    <row r="80" spans="3:10">
      <c r="C80" s="245"/>
      <c r="D80" s="245"/>
      <c r="E80" s="245"/>
      <c r="F80" s="245"/>
      <c r="G80" s="245"/>
      <c r="H80" s="245"/>
      <c r="I80" s="245"/>
      <c r="J80" s="245"/>
    </row>
    <row r="81" spans="3:10">
      <c r="C81" s="245"/>
      <c r="D81" s="245"/>
      <c r="E81" s="245"/>
      <c r="F81" s="245"/>
      <c r="G81" s="245"/>
      <c r="H81" s="245"/>
      <c r="I81" s="245"/>
      <c r="J81" s="245"/>
    </row>
    <row r="82" spans="3:10">
      <c r="C82" s="245"/>
      <c r="D82" s="245"/>
      <c r="E82" s="245"/>
      <c r="F82" s="245"/>
      <c r="G82" s="245"/>
      <c r="H82" s="245"/>
      <c r="I82" s="245"/>
      <c r="J82" s="245"/>
    </row>
    <row r="83" spans="3:10">
      <c r="C83" s="245"/>
      <c r="D83" s="245"/>
      <c r="E83" s="245"/>
      <c r="F83" s="245"/>
      <c r="G83" s="245"/>
      <c r="H83" s="245"/>
      <c r="I83" s="245"/>
      <c r="J83" s="245"/>
    </row>
    <row r="84" spans="3:10">
      <c r="C84" s="245"/>
      <c r="D84" s="245"/>
      <c r="E84" s="245"/>
      <c r="F84" s="245"/>
      <c r="G84" s="245"/>
      <c r="H84" s="245"/>
      <c r="I84" s="245"/>
      <c r="J84" s="245"/>
    </row>
    <row r="85" spans="3:10">
      <c r="C85" s="245"/>
      <c r="D85" s="245"/>
      <c r="E85" s="245"/>
      <c r="F85" s="245"/>
      <c r="G85" s="245"/>
      <c r="H85" s="245"/>
      <c r="I85" s="245"/>
      <c r="J85" s="245"/>
    </row>
    <row r="86" spans="3:10">
      <c r="C86" s="245"/>
      <c r="D86" s="245"/>
      <c r="E86" s="245"/>
      <c r="F86" s="245"/>
      <c r="G86" s="245"/>
      <c r="H86" s="245"/>
      <c r="I86" s="245"/>
      <c r="J86" s="245"/>
    </row>
    <row r="87" spans="3:10">
      <c r="C87" s="245"/>
      <c r="D87" s="245"/>
      <c r="E87" s="245"/>
      <c r="F87" s="245"/>
      <c r="G87" s="245"/>
      <c r="H87" s="245"/>
      <c r="I87" s="245"/>
      <c r="J87" s="245"/>
    </row>
    <row r="88" spans="3:10">
      <c r="C88" s="245"/>
      <c r="D88" s="245"/>
      <c r="E88" s="245"/>
      <c r="F88" s="245"/>
      <c r="G88" s="245"/>
      <c r="H88" s="245"/>
      <c r="I88" s="245"/>
      <c r="J88" s="245"/>
    </row>
    <row r="89" spans="3:10">
      <c r="C89" s="245"/>
      <c r="D89" s="245"/>
      <c r="E89" s="245"/>
      <c r="F89" s="245"/>
      <c r="G89" s="245"/>
      <c r="H89" s="245"/>
      <c r="I89" s="245"/>
      <c r="J89" s="245"/>
    </row>
    <row r="90" spans="3:10">
      <c r="C90" s="245"/>
      <c r="D90" s="245"/>
      <c r="E90" s="245"/>
      <c r="F90" s="245"/>
      <c r="G90" s="245"/>
      <c r="H90" s="245"/>
      <c r="I90" s="245"/>
      <c r="J90" s="245"/>
    </row>
    <row r="91" spans="3:10">
      <c r="C91" s="245"/>
      <c r="D91" s="245"/>
      <c r="E91" s="245"/>
      <c r="F91" s="245"/>
      <c r="G91" s="245"/>
      <c r="H91" s="245"/>
      <c r="I91" s="245"/>
      <c r="J91" s="245"/>
    </row>
    <row r="92" spans="3:10">
      <c r="C92" s="245"/>
      <c r="D92" s="245"/>
      <c r="E92" s="245"/>
      <c r="F92" s="245"/>
      <c r="G92" s="245"/>
      <c r="H92" s="245"/>
      <c r="I92" s="245"/>
      <c r="J92" s="245"/>
    </row>
  </sheetData>
  <mergeCells count="3">
    <mergeCell ref="B36:B39"/>
    <mergeCell ref="B6:E6"/>
    <mergeCell ref="B5:E5"/>
  </mergeCells>
  <phoneticPr fontId="54" type="noConversion"/>
  <hyperlinks>
    <hyperlink ref="B5" location="Início!A1" display="Início" xr:uid="{8D97D6A0-8043-4C68-88F6-22BB765EB6D0}"/>
    <hyperlink ref="B5:E5" location="Índice!A1" display="Índice" xr:uid="{4E81C031-8366-4A89-8CB9-4E7DF0C73215}"/>
    <hyperlink ref="B6" location="Início!A1" display="Início" xr:uid="{FC1E9A9D-B9D2-45EF-9CC0-F6791FA5DDE9}"/>
    <hyperlink ref="B6:E6" location="'Séries Descontinuadas &gt;&gt;'!A1" display="Séries Descontinuadas" xr:uid="{A569CAE3-CAE5-4876-A706-3EB5FFABBC02}"/>
  </hyperlinks>
  <pageMargins left="0" right="0" top="0" bottom="0" header="0" footer="0"/>
  <pageSetup paperSize="9" scale="48" orientation="landscape" r:id="rId1"/>
  <headerFooter alignWithMargins="0">
    <oddHeader>&amp;L&amp;"Calibri"&amp;10&amp;K000000 Confidential&amp;1#_x000D_</oddHeader>
  </headerFooter>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200-000000000000}">
  <sheetPr codeName="Plan4">
    <tabColor theme="0" tint="-0.249977111117893"/>
  </sheetPr>
  <dimension ref="B1:CE70"/>
  <sheetViews>
    <sheetView showGridLines="0" zoomScaleNormal="100" zoomScaleSheetLayoutView="25" workbookViewId="0">
      <pane xSplit="4" ySplit="10" topLeftCell="E11" activePane="bottomRight" state="frozen"/>
      <selection pane="topRight"/>
      <selection pane="bottomLeft"/>
      <selection pane="bottomRight"/>
    </sheetView>
  </sheetViews>
  <sheetFormatPr defaultColWidth="9" defaultRowHeight="12.5"/>
  <cols>
    <col min="1" max="1" width="2.58203125" style="8" customWidth="1"/>
    <col min="2" max="2" width="1.83203125" style="8" customWidth="1"/>
    <col min="3" max="3" width="2.83203125" style="8" customWidth="1"/>
    <col min="4" max="4" width="69.83203125" style="8" customWidth="1"/>
    <col min="5" max="11" width="12.58203125" style="21" customWidth="1"/>
    <col min="12" max="12" width="1.58203125" style="8" customWidth="1"/>
    <col min="13" max="19" width="12.58203125" style="21" customWidth="1"/>
    <col min="20" max="20" width="1.58203125" style="8" customWidth="1"/>
    <col min="21" max="27" width="12.58203125" style="21" customWidth="1"/>
    <col min="28" max="28" width="1.58203125" style="8" customWidth="1"/>
    <col min="29" max="35" width="12.58203125" style="21" customWidth="1"/>
    <col min="36" max="36" width="1.58203125" style="8" customWidth="1"/>
    <col min="37" max="42" width="12.58203125" style="8" customWidth="1"/>
    <col min="43" max="43" width="12.58203125" style="21" customWidth="1"/>
    <col min="44" max="44" width="1.58203125" style="8" customWidth="1"/>
    <col min="45" max="51" width="12.58203125" style="8" customWidth="1"/>
    <col min="52" max="52" width="1.58203125" style="8" customWidth="1"/>
    <col min="53" max="59" width="12.58203125" style="8" customWidth="1"/>
    <col min="60" max="60" width="1.58203125" style="8" customWidth="1"/>
    <col min="61" max="67" width="12.58203125" style="8" customWidth="1"/>
    <col min="68" max="68" width="1.58203125" style="8" customWidth="1"/>
    <col min="69" max="75" width="12.58203125" style="8" customWidth="1"/>
    <col min="76" max="76" width="1.58203125" style="8" customWidth="1"/>
    <col min="77" max="82" width="12.58203125" style="8" customWidth="1"/>
    <col min="83" max="83" width="12.58203125" style="21" customWidth="1"/>
    <col min="84" max="84" width="9" style="8" customWidth="1"/>
    <col min="85" max="16384" width="9" style="8"/>
  </cols>
  <sheetData>
    <row r="1" spans="2:83" s="1" customFormat="1" ht="15.75" customHeight="1">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row>
    <row r="2" spans="2:83" s="1" customFormat="1" ht="14.5" thickBot="1">
      <c r="B2" s="773" t="s">
        <v>607</v>
      </c>
      <c r="C2" s="774"/>
      <c r="D2" s="774"/>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row>
    <row r="3" spans="2:83" ht="13.5" thickTop="1">
      <c r="B3" s="17" t="s">
        <v>608</v>
      </c>
      <c r="C3" s="17"/>
      <c r="D3" s="17"/>
      <c r="U3" s="85"/>
    </row>
    <row r="4" spans="2:83">
      <c r="B4" s="8" t="s">
        <v>513</v>
      </c>
      <c r="AW4" s="50"/>
      <c r="AX4" s="50"/>
      <c r="AY4" s="50"/>
      <c r="BG4" s="50"/>
      <c r="BO4" s="50"/>
      <c r="BW4" s="50"/>
    </row>
    <row r="5" spans="2:83" ht="14">
      <c r="B5" s="759" t="s">
        <v>32</v>
      </c>
      <c r="C5" s="759"/>
      <c r="D5" s="759"/>
      <c r="E5" s="759"/>
      <c r="K5" s="24"/>
      <c r="U5" s="85"/>
      <c r="BR5" s="50"/>
    </row>
    <row r="6" spans="2:83" ht="14">
      <c r="B6" s="759" t="s">
        <v>484</v>
      </c>
      <c r="C6" s="759"/>
      <c r="D6" s="759"/>
      <c r="E6" s="759"/>
      <c r="J6" s="8"/>
      <c r="K6" s="8"/>
      <c r="M6" s="8"/>
      <c r="N6" s="8"/>
      <c r="O6" s="8"/>
      <c r="P6" s="8"/>
      <c r="Q6" s="8"/>
      <c r="R6" s="8"/>
      <c r="S6" s="8"/>
      <c r="U6" s="8"/>
      <c r="V6" s="50"/>
      <c r="W6" s="50"/>
      <c r="X6" s="50"/>
      <c r="Y6" s="50"/>
      <c r="Z6" s="50"/>
      <c r="AA6" s="50"/>
      <c r="AB6" s="50"/>
      <c r="AC6" s="50"/>
      <c r="AD6" s="50"/>
      <c r="AE6" s="24"/>
      <c r="AF6" s="24"/>
      <c r="AG6" s="24"/>
      <c r="AH6" s="50"/>
      <c r="AI6" s="24"/>
      <c r="AJ6" s="24"/>
      <c r="AK6" s="24"/>
      <c r="AL6" s="50"/>
      <c r="AM6" s="50"/>
      <c r="AN6" s="24"/>
      <c r="AO6" s="24"/>
      <c r="AP6" s="50"/>
      <c r="AQ6" s="50"/>
      <c r="AR6" s="24"/>
      <c r="AS6" s="24"/>
      <c r="CE6" s="8"/>
    </row>
    <row r="7" spans="2:83" ht="5.25" customHeight="1">
      <c r="B7" s="2"/>
      <c r="C7" s="2"/>
      <c r="D7" s="2"/>
      <c r="E7" s="3"/>
      <c r="F7" s="3"/>
      <c r="G7" s="3"/>
      <c r="H7" s="3"/>
      <c r="I7" s="3"/>
      <c r="J7" s="3"/>
      <c r="K7" s="3"/>
      <c r="M7" s="3"/>
      <c r="N7" s="3"/>
      <c r="O7" s="3"/>
      <c r="P7" s="3"/>
      <c r="Q7" s="3"/>
      <c r="R7" s="3"/>
      <c r="S7" s="3"/>
      <c r="U7" s="3"/>
      <c r="V7" s="3"/>
      <c r="W7" s="3"/>
      <c r="X7" s="3"/>
      <c r="Y7" s="3"/>
      <c r="Z7" s="3"/>
      <c r="AA7" s="3"/>
      <c r="AC7" s="3"/>
      <c r="AD7" s="3"/>
      <c r="AE7" s="3"/>
      <c r="AF7" s="3"/>
      <c r="AG7" s="3"/>
      <c r="AH7" s="3"/>
      <c r="AI7" s="3"/>
      <c r="AQ7" s="3"/>
      <c r="CE7" s="3"/>
    </row>
    <row r="8" spans="2:83" s="17" customFormat="1" ht="20.25" customHeight="1">
      <c r="B8" s="247"/>
      <c r="C8" s="248"/>
      <c r="D8" s="248"/>
      <c r="E8" s="782" t="s">
        <v>609</v>
      </c>
      <c r="F8" s="357" t="s">
        <v>281</v>
      </c>
      <c r="G8" s="357"/>
      <c r="H8" s="358"/>
      <c r="I8" s="358"/>
      <c r="J8" s="358"/>
      <c r="K8" s="780" t="s">
        <v>610</v>
      </c>
      <c r="L8" s="114"/>
      <c r="M8" s="778" t="s">
        <v>611</v>
      </c>
      <c r="N8" s="357" t="s">
        <v>281</v>
      </c>
      <c r="O8" s="358"/>
      <c r="P8" s="358"/>
      <c r="Q8" s="358"/>
      <c r="R8" s="361"/>
      <c r="S8" s="776" t="s">
        <v>612</v>
      </c>
      <c r="T8" s="114"/>
      <c r="U8" s="778" t="s">
        <v>613</v>
      </c>
      <c r="V8" s="357" t="s">
        <v>281</v>
      </c>
      <c r="W8" s="358"/>
      <c r="X8" s="358"/>
      <c r="Y8" s="358"/>
      <c r="Z8" s="361"/>
      <c r="AA8" s="776" t="s">
        <v>614</v>
      </c>
      <c r="AB8" s="114"/>
      <c r="AC8" s="778" t="s">
        <v>615</v>
      </c>
      <c r="AD8" s="357" t="s">
        <v>281</v>
      </c>
      <c r="AE8" s="358"/>
      <c r="AF8" s="358"/>
      <c r="AG8" s="358"/>
      <c r="AH8" s="361"/>
      <c r="AI8" s="776" t="s">
        <v>616</v>
      </c>
      <c r="AJ8" s="114"/>
      <c r="AK8" s="778" t="s">
        <v>617</v>
      </c>
      <c r="AL8" s="357" t="s">
        <v>281</v>
      </c>
      <c r="AM8" s="358"/>
      <c r="AN8" s="358"/>
      <c r="AO8" s="358"/>
      <c r="AP8" s="361"/>
      <c r="AQ8" s="776" t="s">
        <v>618</v>
      </c>
      <c r="AR8" s="114"/>
      <c r="AS8" s="778" t="s">
        <v>619</v>
      </c>
      <c r="AT8" s="357" t="s">
        <v>281</v>
      </c>
      <c r="AU8" s="358"/>
      <c r="AV8" s="358"/>
      <c r="AW8" s="358"/>
      <c r="AX8" s="361"/>
      <c r="AY8" s="776" t="s">
        <v>620</v>
      </c>
      <c r="AZ8" s="114"/>
      <c r="BA8" s="778" t="s">
        <v>621</v>
      </c>
      <c r="BB8" s="357" t="s">
        <v>281</v>
      </c>
      <c r="BC8" s="358"/>
      <c r="BD8" s="358"/>
      <c r="BE8" s="358"/>
      <c r="BF8" s="361"/>
      <c r="BG8" s="776" t="s">
        <v>622</v>
      </c>
      <c r="BH8" s="114"/>
      <c r="BI8" s="778" t="s">
        <v>623</v>
      </c>
      <c r="BJ8" s="357" t="s">
        <v>281</v>
      </c>
      <c r="BK8" s="358"/>
      <c r="BL8" s="358"/>
      <c r="BM8" s="358"/>
      <c r="BN8" s="361"/>
      <c r="BO8" s="776" t="s">
        <v>624</v>
      </c>
      <c r="BP8" s="114"/>
      <c r="BQ8" s="778" t="s">
        <v>625</v>
      </c>
      <c r="BR8" s="357" t="s">
        <v>281</v>
      </c>
      <c r="BS8" s="358"/>
      <c r="BT8" s="358"/>
      <c r="BU8" s="358"/>
      <c r="BV8" s="361"/>
      <c r="BW8" s="776" t="s">
        <v>626</v>
      </c>
      <c r="BX8" s="114"/>
      <c r="BY8" s="778" t="s">
        <v>627</v>
      </c>
      <c r="BZ8" s="357" t="s">
        <v>281</v>
      </c>
      <c r="CA8" s="358"/>
      <c r="CB8" s="358"/>
      <c r="CC8" s="358"/>
      <c r="CD8" s="361"/>
      <c r="CE8" s="776" t="s">
        <v>628</v>
      </c>
    </row>
    <row r="9" spans="2:83" s="17" customFormat="1" ht="36.5">
      <c r="B9" s="251"/>
      <c r="C9" s="249"/>
      <c r="D9" s="249"/>
      <c r="E9" s="783"/>
      <c r="F9" s="359" t="s">
        <v>629</v>
      </c>
      <c r="G9" s="360" t="s">
        <v>284</v>
      </c>
      <c r="H9" s="360" t="s">
        <v>285</v>
      </c>
      <c r="I9" s="360" t="s">
        <v>630</v>
      </c>
      <c r="J9" s="356" t="s">
        <v>289</v>
      </c>
      <c r="K9" s="781"/>
      <c r="M9" s="779"/>
      <c r="N9" s="362" t="s">
        <v>629</v>
      </c>
      <c r="O9" s="360" t="s">
        <v>284</v>
      </c>
      <c r="P9" s="360" t="s">
        <v>285</v>
      </c>
      <c r="Q9" s="360" t="s">
        <v>630</v>
      </c>
      <c r="R9" s="363" t="s">
        <v>289</v>
      </c>
      <c r="S9" s="777"/>
      <c r="U9" s="779"/>
      <c r="V9" s="362" t="s">
        <v>629</v>
      </c>
      <c r="W9" s="360" t="s">
        <v>284</v>
      </c>
      <c r="X9" s="360" t="s">
        <v>285</v>
      </c>
      <c r="Y9" s="360" t="s">
        <v>630</v>
      </c>
      <c r="Z9" s="356" t="s">
        <v>289</v>
      </c>
      <c r="AA9" s="777"/>
      <c r="AC9" s="779"/>
      <c r="AD9" s="362" t="s">
        <v>629</v>
      </c>
      <c r="AE9" s="360" t="s">
        <v>284</v>
      </c>
      <c r="AF9" s="360" t="s">
        <v>285</v>
      </c>
      <c r="AG9" s="360" t="s">
        <v>630</v>
      </c>
      <c r="AH9" s="356" t="s">
        <v>289</v>
      </c>
      <c r="AI9" s="777"/>
      <c r="AK9" s="779"/>
      <c r="AL9" s="362" t="s">
        <v>629</v>
      </c>
      <c r="AM9" s="360" t="s">
        <v>284</v>
      </c>
      <c r="AN9" s="360" t="s">
        <v>285</v>
      </c>
      <c r="AO9" s="360" t="s">
        <v>630</v>
      </c>
      <c r="AP9" s="356" t="s">
        <v>289</v>
      </c>
      <c r="AQ9" s="777"/>
      <c r="AS9" s="779"/>
      <c r="AT9" s="362" t="s">
        <v>629</v>
      </c>
      <c r="AU9" s="360" t="s">
        <v>284</v>
      </c>
      <c r="AV9" s="360" t="s">
        <v>285</v>
      </c>
      <c r="AW9" s="360" t="s">
        <v>630</v>
      </c>
      <c r="AX9" s="356" t="s">
        <v>289</v>
      </c>
      <c r="AY9" s="777"/>
      <c r="BA9" s="779"/>
      <c r="BB9" s="362" t="s">
        <v>629</v>
      </c>
      <c r="BC9" s="360" t="s">
        <v>284</v>
      </c>
      <c r="BD9" s="360" t="s">
        <v>285</v>
      </c>
      <c r="BE9" s="360" t="s">
        <v>630</v>
      </c>
      <c r="BF9" s="356" t="s">
        <v>289</v>
      </c>
      <c r="BG9" s="777"/>
      <c r="BI9" s="779"/>
      <c r="BJ9" s="362" t="s">
        <v>629</v>
      </c>
      <c r="BK9" s="360" t="s">
        <v>284</v>
      </c>
      <c r="BL9" s="360" t="s">
        <v>285</v>
      </c>
      <c r="BM9" s="360" t="s">
        <v>630</v>
      </c>
      <c r="BN9" s="363" t="s">
        <v>289</v>
      </c>
      <c r="BO9" s="777"/>
      <c r="BQ9" s="779"/>
      <c r="BR9" s="362" t="s">
        <v>629</v>
      </c>
      <c r="BS9" s="360" t="s">
        <v>284</v>
      </c>
      <c r="BT9" s="360" t="s">
        <v>285</v>
      </c>
      <c r="BU9" s="360" t="s">
        <v>630</v>
      </c>
      <c r="BV9" s="363" t="s">
        <v>289</v>
      </c>
      <c r="BW9" s="777"/>
      <c r="BY9" s="779"/>
      <c r="BZ9" s="362" t="s">
        <v>629</v>
      </c>
      <c r="CA9" s="360" t="s">
        <v>284</v>
      </c>
      <c r="CB9" s="360" t="s">
        <v>285</v>
      </c>
      <c r="CC9" s="360" t="s">
        <v>630</v>
      </c>
      <c r="CD9" s="356" t="s">
        <v>289</v>
      </c>
      <c r="CE9" s="777"/>
    </row>
    <row r="10" spans="2:83" ht="5.25" customHeight="1">
      <c r="B10" s="115"/>
      <c r="C10" s="2"/>
      <c r="D10" s="2"/>
      <c r="E10" s="77"/>
      <c r="F10" s="3"/>
      <c r="G10" s="3"/>
      <c r="H10" s="3"/>
      <c r="I10" s="3"/>
      <c r="J10" s="3"/>
      <c r="K10" s="73"/>
      <c r="M10" s="45"/>
      <c r="N10" s="3"/>
      <c r="O10" s="3"/>
      <c r="P10" s="3"/>
      <c r="Q10" s="3"/>
      <c r="R10" s="3"/>
      <c r="S10" s="44"/>
      <c r="U10" s="45"/>
      <c r="V10" s="3"/>
      <c r="W10" s="3"/>
      <c r="X10" s="3"/>
      <c r="Y10" s="3"/>
      <c r="Z10" s="3"/>
      <c r="AA10" s="44"/>
      <c r="AC10" s="45"/>
      <c r="AD10" s="3"/>
      <c r="AE10" s="3"/>
      <c r="AF10" s="3"/>
      <c r="AG10" s="3"/>
      <c r="AH10" s="3"/>
      <c r="AI10" s="44"/>
      <c r="AK10" s="45"/>
      <c r="AL10" s="3"/>
      <c r="AM10" s="3"/>
      <c r="AN10" s="3"/>
      <c r="AO10" s="3"/>
      <c r="AP10" s="3"/>
      <c r="AQ10" s="44"/>
      <c r="AS10" s="45"/>
      <c r="AT10" s="3"/>
      <c r="AU10" s="3"/>
      <c r="AV10" s="3"/>
      <c r="AW10" s="3"/>
      <c r="AX10" s="3"/>
      <c r="AY10" s="44"/>
      <c r="BA10" s="45"/>
      <c r="BB10" s="3"/>
      <c r="BC10" s="3"/>
      <c r="BD10" s="3"/>
      <c r="BE10" s="3"/>
      <c r="BF10" s="3"/>
      <c r="BG10" s="44"/>
      <c r="BI10" s="45"/>
      <c r="BJ10" s="3"/>
      <c r="BK10" s="3"/>
      <c r="BL10" s="3"/>
      <c r="BM10" s="3"/>
      <c r="BN10" s="3"/>
      <c r="BO10" s="44"/>
      <c r="BQ10" s="45"/>
      <c r="BR10" s="3"/>
      <c r="BS10" s="3"/>
      <c r="BT10" s="3"/>
      <c r="BU10" s="3"/>
      <c r="BV10" s="46"/>
      <c r="BW10" s="44"/>
      <c r="BY10" s="45"/>
      <c r="BZ10" s="3"/>
      <c r="CA10" s="3"/>
      <c r="CB10" s="3"/>
      <c r="CC10" s="3"/>
      <c r="CD10" s="3"/>
      <c r="CE10" s="44"/>
    </row>
    <row r="11" spans="2:83" ht="13">
      <c r="B11" s="116" t="s">
        <v>206</v>
      </c>
      <c r="C11" s="29"/>
      <c r="D11" s="29"/>
      <c r="E11" s="78">
        <v>9176450</v>
      </c>
      <c r="F11" s="52">
        <v>-132128.82234000001</v>
      </c>
      <c r="G11" s="52">
        <v>-113521</v>
      </c>
      <c r="H11" s="52">
        <v>0</v>
      </c>
      <c r="I11" s="52">
        <v>0</v>
      </c>
      <c r="J11" s="52"/>
      <c r="K11" s="74">
        <v>8930800.1776599996</v>
      </c>
      <c r="M11" s="70">
        <v>6234373</v>
      </c>
      <c r="N11" s="52">
        <v>-592067.73354000004</v>
      </c>
      <c r="O11" s="52">
        <v>-178671</v>
      </c>
      <c r="P11" s="52">
        <v>0</v>
      </c>
      <c r="Q11" s="52">
        <v>0</v>
      </c>
      <c r="R11" s="52"/>
      <c r="S11" s="53">
        <v>5463634.2664599996</v>
      </c>
      <c r="U11" s="70">
        <v>8502034</v>
      </c>
      <c r="V11" s="52">
        <v>-337704.62760000001</v>
      </c>
      <c r="W11" s="52">
        <v>-170672</v>
      </c>
      <c r="X11" s="52">
        <v>0</v>
      </c>
      <c r="Y11" s="52">
        <v>0</v>
      </c>
      <c r="Z11" s="52"/>
      <c r="AA11" s="53">
        <v>7993657.3723999998</v>
      </c>
      <c r="AC11" s="70">
        <v>9694442</v>
      </c>
      <c r="AD11" s="52">
        <v>-83858.06164</v>
      </c>
      <c r="AE11" s="52">
        <v>-180977</v>
      </c>
      <c r="AF11" s="52">
        <v>0</v>
      </c>
      <c r="AG11" s="52">
        <v>0</v>
      </c>
      <c r="AH11" s="52"/>
      <c r="AI11" s="53">
        <v>9429606.93836</v>
      </c>
      <c r="AK11" s="70">
        <v>33607299</v>
      </c>
      <c r="AL11" s="52">
        <v>-1145759.2451200001</v>
      </c>
      <c r="AM11" s="52">
        <v>-643841</v>
      </c>
      <c r="AN11" s="52">
        <v>0</v>
      </c>
      <c r="AO11" s="52">
        <v>0</v>
      </c>
      <c r="AP11" s="52"/>
      <c r="AQ11" s="53">
        <v>31817698.75488</v>
      </c>
      <c r="AS11" s="70">
        <v>10377660</v>
      </c>
      <c r="AT11" s="52">
        <v>49070.836136634403</v>
      </c>
      <c r="AU11" s="52">
        <v>-219389</v>
      </c>
      <c r="AV11" s="52">
        <v>0</v>
      </c>
      <c r="AW11" s="52">
        <v>118722.52816</v>
      </c>
      <c r="AX11" s="52"/>
      <c r="AY11" s="53">
        <v>10326064.364296634</v>
      </c>
      <c r="BA11" s="70">
        <v>11215976</v>
      </c>
      <c r="BB11" s="52">
        <v>140036.98302053899</v>
      </c>
      <c r="BC11" s="52">
        <v>-209552</v>
      </c>
      <c r="BD11" s="52">
        <v>0</v>
      </c>
      <c r="BE11" s="52">
        <v>141640.522</v>
      </c>
      <c r="BF11" s="52"/>
      <c r="BG11" s="53">
        <v>11288101.505020538</v>
      </c>
      <c r="BI11" s="70">
        <v>11017139</v>
      </c>
      <c r="BJ11" s="52">
        <v>-314284.24364221399</v>
      </c>
      <c r="BK11" s="52">
        <v>-317257</v>
      </c>
      <c r="BL11" s="52">
        <v>0</v>
      </c>
      <c r="BM11" s="52">
        <v>149964.53932000001</v>
      </c>
      <c r="BN11" s="52"/>
      <c r="BO11" s="53">
        <v>10535562.295677785</v>
      </c>
      <c r="BQ11" s="70">
        <v>9074495</v>
      </c>
      <c r="BR11" s="52">
        <v>-146954.54058244301</v>
      </c>
      <c r="BS11" s="52">
        <v>-285576</v>
      </c>
      <c r="BT11" s="52">
        <v>0</v>
      </c>
      <c r="BU11" s="52">
        <v>139468.01821000001</v>
      </c>
      <c r="BV11" s="54"/>
      <c r="BW11" s="53">
        <v>8781432.4776275568</v>
      </c>
      <c r="BY11" s="70">
        <v>41685270</v>
      </c>
      <c r="BZ11" s="52">
        <v>-272130.9650674836</v>
      </c>
      <c r="CA11" s="52">
        <v>-1031774</v>
      </c>
      <c r="CB11" s="52">
        <v>0</v>
      </c>
      <c r="CC11" s="52">
        <v>549795.60768999998</v>
      </c>
      <c r="CD11" s="52"/>
      <c r="CE11" s="53">
        <v>40931160.642622516</v>
      </c>
    </row>
    <row r="12" spans="2:83">
      <c r="B12" s="117"/>
      <c r="C12" s="30" t="s">
        <v>41</v>
      </c>
      <c r="D12" s="31"/>
      <c r="E12" s="79">
        <v>6454253</v>
      </c>
      <c r="F12" s="48"/>
      <c r="G12" s="48">
        <v>-113521</v>
      </c>
      <c r="H12" s="48"/>
      <c r="I12" s="48"/>
      <c r="J12" s="48"/>
      <c r="K12" s="75">
        <v>6340732</v>
      </c>
      <c r="M12" s="71">
        <v>4880014</v>
      </c>
      <c r="N12" s="48"/>
      <c r="O12" s="48">
        <v>-178671</v>
      </c>
      <c r="P12" s="48"/>
      <c r="Q12" s="48"/>
      <c r="R12" s="48"/>
      <c r="S12" s="55">
        <v>4701343</v>
      </c>
      <c r="U12" s="71">
        <v>5498728</v>
      </c>
      <c r="V12" s="48"/>
      <c r="W12" s="48">
        <v>-170672</v>
      </c>
      <c r="X12" s="48"/>
      <c r="Y12" s="48"/>
      <c r="Z12" s="48"/>
      <c r="AA12" s="55">
        <v>5328056</v>
      </c>
      <c r="AC12" s="71">
        <v>6129235</v>
      </c>
      <c r="AD12" s="48"/>
      <c r="AE12" s="48">
        <v>-180977</v>
      </c>
      <c r="AF12" s="48"/>
      <c r="AG12" s="48"/>
      <c r="AH12" s="48"/>
      <c r="AI12" s="55">
        <v>5948258</v>
      </c>
      <c r="AK12" s="71">
        <v>22962230</v>
      </c>
      <c r="AL12" s="48"/>
      <c r="AM12" s="48">
        <v>-643841</v>
      </c>
      <c r="AN12" s="48"/>
      <c r="AO12" s="48"/>
      <c r="AP12" s="48"/>
      <c r="AQ12" s="55">
        <v>22318389</v>
      </c>
      <c r="AS12" s="71">
        <v>6781293</v>
      </c>
      <c r="AT12" s="48"/>
      <c r="AU12" s="48">
        <v>-219389</v>
      </c>
      <c r="AV12" s="48"/>
      <c r="AW12" s="48"/>
      <c r="AX12" s="48"/>
      <c r="AY12" s="55">
        <v>6561904</v>
      </c>
      <c r="BA12" s="71">
        <v>6869487</v>
      </c>
      <c r="BB12" s="48"/>
      <c r="BC12" s="48">
        <v>-209552</v>
      </c>
      <c r="BD12" s="48"/>
      <c r="BE12" s="48"/>
      <c r="BF12" s="48"/>
      <c r="BG12" s="55">
        <v>6659935</v>
      </c>
      <c r="BI12" s="71">
        <v>6242740</v>
      </c>
      <c r="BJ12" s="118"/>
      <c r="BK12" s="48">
        <v>-317257</v>
      </c>
      <c r="BL12" s="48"/>
      <c r="BM12" s="48"/>
      <c r="BN12" s="48"/>
      <c r="BO12" s="55">
        <v>5925483</v>
      </c>
      <c r="BQ12" s="71">
        <v>7298697</v>
      </c>
      <c r="BR12" s="118"/>
      <c r="BS12" s="48">
        <v>-285576</v>
      </c>
      <c r="BT12" s="48"/>
      <c r="BU12" s="48"/>
      <c r="BV12" s="47"/>
      <c r="BW12" s="55">
        <v>7013121</v>
      </c>
      <c r="BY12" s="71">
        <v>27192217</v>
      </c>
      <c r="BZ12" s="48"/>
      <c r="CA12" s="48">
        <v>-1031774</v>
      </c>
      <c r="CB12" s="48"/>
      <c r="CC12" s="48"/>
      <c r="CD12" s="48"/>
      <c r="CE12" s="55">
        <v>26160443</v>
      </c>
    </row>
    <row r="13" spans="2:83">
      <c r="B13" s="117"/>
      <c r="C13" s="30" t="s">
        <v>42</v>
      </c>
      <c r="D13" s="31"/>
      <c r="E13" s="79">
        <v>505159</v>
      </c>
      <c r="F13" s="48"/>
      <c r="G13" s="48"/>
      <c r="H13" s="48"/>
      <c r="I13" s="48"/>
      <c r="J13" s="48"/>
      <c r="K13" s="75">
        <v>505159</v>
      </c>
      <c r="M13" s="71">
        <v>518746</v>
      </c>
      <c r="N13" s="48"/>
      <c r="O13" s="48"/>
      <c r="P13" s="48"/>
      <c r="Q13" s="48"/>
      <c r="R13" s="47"/>
      <c r="S13" s="55">
        <v>518746</v>
      </c>
      <c r="U13" s="71">
        <v>505836</v>
      </c>
      <c r="V13" s="48"/>
      <c r="W13" s="48"/>
      <c r="X13" s="48"/>
      <c r="Y13" s="48"/>
      <c r="Z13" s="48"/>
      <c r="AA13" s="55">
        <v>505836</v>
      </c>
      <c r="AC13" s="71">
        <v>517510</v>
      </c>
      <c r="AD13" s="48"/>
      <c r="AE13" s="48"/>
      <c r="AF13" s="48"/>
      <c r="AG13" s="48"/>
      <c r="AH13" s="48"/>
      <c r="AI13" s="55">
        <v>517510</v>
      </c>
      <c r="AK13" s="71">
        <v>2047251</v>
      </c>
      <c r="AL13" s="48"/>
      <c r="AM13" s="48"/>
      <c r="AN13" s="48"/>
      <c r="AO13" s="48"/>
      <c r="AP13" s="48"/>
      <c r="AQ13" s="55">
        <v>2047251</v>
      </c>
      <c r="AS13" s="71">
        <v>459111</v>
      </c>
      <c r="AT13" s="48"/>
      <c r="AU13" s="48"/>
      <c r="AV13" s="48"/>
      <c r="AW13" s="48">
        <v>118722.52816</v>
      </c>
      <c r="AX13" s="48"/>
      <c r="AY13" s="55">
        <v>577833.52815999999</v>
      </c>
      <c r="BA13" s="71">
        <v>392673</v>
      </c>
      <c r="BB13" s="48"/>
      <c r="BC13" s="48"/>
      <c r="BD13" s="48"/>
      <c r="BE13" s="48">
        <v>141640.522</v>
      </c>
      <c r="BF13" s="48"/>
      <c r="BG13" s="55">
        <v>534313.522</v>
      </c>
      <c r="BI13" s="71">
        <v>364550</v>
      </c>
      <c r="BJ13" s="118"/>
      <c r="BK13" s="48"/>
      <c r="BL13" s="48"/>
      <c r="BM13" s="48">
        <v>149964.53932000001</v>
      </c>
      <c r="BN13" s="48"/>
      <c r="BO13" s="55">
        <v>514514.53931999998</v>
      </c>
      <c r="BQ13" s="71">
        <v>333368</v>
      </c>
      <c r="BR13" s="118"/>
      <c r="BS13" s="48"/>
      <c r="BT13" s="48"/>
      <c r="BU13" s="48">
        <v>139468.01821000001</v>
      </c>
      <c r="BV13" s="47"/>
      <c r="BW13" s="55">
        <v>472836.01821000001</v>
      </c>
      <c r="BY13" s="71">
        <v>1549702</v>
      </c>
      <c r="BZ13" s="48"/>
      <c r="CA13" s="48"/>
      <c r="CB13" s="48"/>
      <c r="CC13" s="48">
        <v>549795.60768999998</v>
      </c>
      <c r="CD13" s="48"/>
      <c r="CE13" s="55">
        <v>2099497.60769</v>
      </c>
    </row>
    <row r="14" spans="2:83">
      <c r="B14" s="117"/>
      <c r="C14" s="30" t="s">
        <v>207</v>
      </c>
      <c r="D14" s="32"/>
      <c r="E14" s="79">
        <v>1997175</v>
      </c>
      <c r="F14" s="48"/>
      <c r="G14" s="48"/>
      <c r="H14" s="48"/>
      <c r="I14" s="48"/>
      <c r="J14" s="48"/>
      <c r="K14" s="75">
        <v>1997175</v>
      </c>
      <c r="M14" s="71">
        <v>86023</v>
      </c>
      <c r="N14" s="48"/>
      <c r="O14" s="48"/>
      <c r="P14" s="48"/>
      <c r="Q14" s="48"/>
      <c r="R14" s="48"/>
      <c r="S14" s="55">
        <v>86023</v>
      </c>
      <c r="U14" s="71">
        <v>1761894</v>
      </c>
      <c r="V14" s="48"/>
      <c r="W14" s="48"/>
      <c r="X14" s="48"/>
      <c r="Y14" s="48"/>
      <c r="Z14" s="48"/>
      <c r="AA14" s="55">
        <v>1761894</v>
      </c>
      <c r="AC14" s="71">
        <v>2921594</v>
      </c>
      <c r="AD14" s="48"/>
      <c r="AE14" s="48"/>
      <c r="AF14" s="48"/>
      <c r="AG14" s="48"/>
      <c r="AH14" s="48"/>
      <c r="AI14" s="55">
        <v>2921594</v>
      </c>
      <c r="AK14" s="71">
        <v>6766686</v>
      </c>
      <c r="AL14" s="48"/>
      <c r="AM14" s="48"/>
      <c r="AN14" s="48"/>
      <c r="AO14" s="48"/>
      <c r="AP14" s="48"/>
      <c r="AQ14" s="55">
        <v>6766686</v>
      </c>
      <c r="AS14" s="71">
        <v>2774282</v>
      </c>
      <c r="AT14" s="48"/>
      <c r="AU14" s="48"/>
      <c r="AV14" s="48"/>
      <c r="AW14" s="48"/>
      <c r="AX14" s="48"/>
      <c r="AY14" s="55">
        <v>2774282</v>
      </c>
      <c r="BA14" s="71">
        <v>3135277</v>
      </c>
      <c r="BB14" s="48"/>
      <c r="BC14" s="48"/>
      <c r="BD14" s="48"/>
      <c r="BE14" s="48"/>
      <c r="BF14" s="48"/>
      <c r="BG14" s="55">
        <v>3135277</v>
      </c>
      <c r="BI14" s="71">
        <v>3343772</v>
      </c>
      <c r="BJ14" s="118"/>
      <c r="BK14" s="48"/>
      <c r="BL14" s="48"/>
      <c r="BM14" s="48"/>
      <c r="BN14" s="48"/>
      <c r="BO14" s="55">
        <v>3343772</v>
      </c>
      <c r="BQ14" s="71">
        <v>336563</v>
      </c>
      <c r="BR14" s="118"/>
      <c r="BS14" s="48"/>
      <c r="BT14" s="48"/>
      <c r="BU14" s="48"/>
      <c r="BV14" s="47"/>
      <c r="BW14" s="55">
        <v>336563</v>
      </c>
      <c r="BY14" s="71">
        <v>9589894</v>
      </c>
      <c r="BZ14" s="48"/>
      <c r="CA14" s="48"/>
      <c r="CB14" s="48"/>
      <c r="CC14" s="48"/>
      <c r="CD14" s="48"/>
      <c r="CE14" s="55">
        <v>9589894</v>
      </c>
    </row>
    <row r="15" spans="2:83">
      <c r="B15" s="117"/>
      <c r="C15" s="30" t="s">
        <v>575</v>
      </c>
      <c r="D15" s="32"/>
      <c r="E15" s="79">
        <v>1184063</v>
      </c>
      <c r="F15" s="48">
        <v>-132128.82234000001</v>
      </c>
      <c r="G15" s="48"/>
      <c r="H15" s="48"/>
      <c r="I15" s="48"/>
      <c r="J15" s="48"/>
      <c r="K15" s="75">
        <v>1051934.17766</v>
      </c>
      <c r="M15" s="71">
        <v>840784</v>
      </c>
      <c r="N15" s="48">
        <v>-592067.73354000004</v>
      </c>
      <c r="O15" s="48"/>
      <c r="P15" s="48"/>
      <c r="Q15" s="48"/>
      <c r="R15" s="48"/>
      <c r="S15" s="55">
        <v>248716.26645999996</v>
      </c>
      <c r="U15" s="71">
        <v>10086</v>
      </c>
      <c r="V15" s="48">
        <v>-337704.62760000001</v>
      </c>
      <c r="W15" s="48"/>
      <c r="X15" s="48"/>
      <c r="Y15" s="48"/>
      <c r="Z15" s="48"/>
      <c r="AA15" s="55">
        <v>-327618.62760000001</v>
      </c>
      <c r="AC15" s="71">
        <v>379180</v>
      </c>
      <c r="AD15" s="48">
        <v>-83858.06164</v>
      </c>
      <c r="AE15" s="48"/>
      <c r="AF15" s="48"/>
      <c r="AG15" s="48"/>
      <c r="AH15" s="48"/>
      <c r="AI15" s="55">
        <v>295321.93836000003</v>
      </c>
      <c r="AK15" s="71">
        <v>2414113</v>
      </c>
      <c r="AL15" s="48">
        <v>-1145759.2451200001</v>
      </c>
      <c r="AM15" s="48"/>
      <c r="AN15" s="48"/>
      <c r="AO15" s="48"/>
      <c r="AP15" s="48"/>
      <c r="AQ15" s="55">
        <v>1268353.7548799999</v>
      </c>
      <c r="AS15" s="71">
        <v>56637</v>
      </c>
      <c r="AT15" s="48">
        <v>49070.836136634403</v>
      </c>
      <c r="AU15" s="48"/>
      <c r="AV15" s="48"/>
      <c r="AW15" s="48"/>
      <c r="AX15" s="48"/>
      <c r="AY15" s="55">
        <v>105707.8361366344</v>
      </c>
      <c r="BA15" s="71">
        <v>-56852</v>
      </c>
      <c r="BB15" s="48">
        <v>140036.98302053899</v>
      </c>
      <c r="BC15" s="48"/>
      <c r="BD15" s="48"/>
      <c r="BE15" s="48"/>
      <c r="BF15" s="48"/>
      <c r="BG15" s="55">
        <v>83184.983020538988</v>
      </c>
      <c r="BI15" s="71">
        <v>130000</v>
      </c>
      <c r="BJ15" s="48">
        <v>-314284.24364221399</v>
      </c>
      <c r="BK15" s="48"/>
      <c r="BL15" s="48"/>
      <c r="BM15" s="48"/>
      <c r="BN15" s="48"/>
      <c r="BO15" s="55">
        <v>-184284.24364221399</v>
      </c>
      <c r="BQ15" s="71">
        <v>319965</v>
      </c>
      <c r="BR15" s="48">
        <v>-146954.54058244301</v>
      </c>
      <c r="BS15" s="48"/>
      <c r="BT15" s="48"/>
      <c r="BU15" s="48"/>
      <c r="BV15" s="47"/>
      <c r="BW15" s="55">
        <v>173010.45941755699</v>
      </c>
      <c r="BY15" s="71">
        <v>449750</v>
      </c>
      <c r="BZ15" s="48">
        <v>-272130.9650674836</v>
      </c>
      <c r="CA15" s="48"/>
      <c r="CB15" s="48"/>
      <c r="CC15" s="48"/>
      <c r="CD15" s="48"/>
      <c r="CE15" s="55">
        <v>177619.0349325164</v>
      </c>
    </row>
    <row r="16" spans="2:83">
      <c r="B16" s="117"/>
      <c r="C16" s="30" t="s">
        <v>576</v>
      </c>
      <c r="D16" s="32"/>
      <c r="E16" s="79">
        <v>-1042051.9999999999</v>
      </c>
      <c r="F16" s="48"/>
      <c r="G16" s="48"/>
      <c r="H16" s="48"/>
      <c r="I16" s="48"/>
      <c r="J16" s="48"/>
      <c r="K16" s="75">
        <v>-1042051.9999999999</v>
      </c>
      <c r="M16" s="71">
        <v>-163377.00000000012</v>
      </c>
      <c r="N16" s="48"/>
      <c r="O16" s="48"/>
      <c r="P16" s="48"/>
      <c r="Q16" s="48"/>
      <c r="R16" s="48"/>
      <c r="S16" s="55">
        <v>-163377.00000000012</v>
      </c>
      <c r="U16" s="71">
        <v>652076</v>
      </c>
      <c r="V16" s="48"/>
      <c r="W16" s="48"/>
      <c r="X16" s="48"/>
      <c r="Y16" s="48"/>
      <c r="Z16" s="48"/>
      <c r="AA16" s="55">
        <v>652076</v>
      </c>
      <c r="AC16" s="71">
        <v>-328752</v>
      </c>
      <c r="AD16" s="48"/>
      <c r="AE16" s="48"/>
      <c r="AF16" s="48"/>
      <c r="AG16" s="48"/>
      <c r="AH16" s="48"/>
      <c r="AI16" s="55">
        <v>-328752</v>
      </c>
      <c r="AK16" s="71">
        <v>-882105</v>
      </c>
      <c r="AL16" s="48"/>
      <c r="AM16" s="48"/>
      <c r="AN16" s="48"/>
      <c r="AO16" s="48"/>
      <c r="AP16" s="48"/>
      <c r="AQ16" s="55">
        <v>-882105</v>
      </c>
      <c r="AS16" s="71">
        <v>199611</v>
      </c>
      <c r="AT16" s="48"/>
      <c r="AU16" s="48"/>
      <c r="AV16" s="48"/>
      <c r="AW16" s="48"/>
      <c r="AX16" s="48"/>
      <c r="AY16" s="55">
        <v>199611</v>
      </c>
      <c r="BA16" s="71">
        <v>376959</v>
      </c>
      <c r="BB16" s="48"/>
      <c r="BC16" s="48"/>
      <c r="BD16" s="48"/>
      <c r="BE16" s="48"/>
      <c r="BF16" s="48"/>
      <c r="BG16" s="55">
        <v>376959</v>
      </c>
      <c r="BI16" s="71">
        <v>336522</v>
      </c>
      <c r="BJ16" s="118"/>
      <c r="BK16" s="48"/>
      <c r="BL16" s="48"/>
      <c r="BM16" s="48"/>
      <c r="BN16" s="48"/>
      <c r="BO16" s="55">
        <v>336522</v>
      </c>
      <c r="BQ16" s="71">
        <v>99024</v>
      </c>
      <c r="BR16" s="118"/>
      <c r="BS16" s="48"/>
      <c r="BT16" s="48"/>
      <c r="BU16" s="48"/>
      <c r="BV16" s="47"/>
      <c r="BW16" s="55">
        <v>99024</v>
      </c>
      <c r="BY16" s="71">
        <v>1012116</v>
      </c>
      <c r="BZ16" s="48"/>
      <c r="CA16" s="48"/>
      <c r="CB16" s="48"/>
      <c r="CC16" s="48"/>
      <c r="CD16" s="48"/>
      <c r="CE16" s="55">
        <v>1012116</v>
      </c>
    </row>
    <row r="17" spans="2:83">
      <c r="B17" s="117"/>
      <c r="C17" s="30" t="s">
        <v>209</v>
      </c>
      <c r="D17" s="31"/>
      <c r="E17" s="79">
        <v>77852</v>
      </c>
      <c r="F17" s="48"/>
      <c r="G17" s="48"/>
      <c r="H17" s="48"/>
      <c r="I17" s="48"/>
      <c r="J17" s="48"/>
      <c r="K17" s="75">
        <v>77852</v>
      </c>
      <c r="M17" s="71">
        <v>72183</v>
      </c>
      <c r="N17" s="48"/>
      <c r="O17" s="48"/>
      <c r="P17" s="48"/>
      <c r="Q17" s="48"/>
      <c r="R17" s="48"/>
      <c r="S17" s="55">
        <v>72183</v>
      </c>
      <c r="U17" s="71">
        <v>73414</v>
      </c>
      <c r="V17" s="48"/>
      <c r="W17" s="48"/>
      <c r="X17" s="48"/>
      <c r="Y17" s="48"/>
      <c r="Z17" s="48"/>
      <c r="AA17" s="55">
        <v>73414</v>
      </c>
      <c r="AC17" s="71">
        <v>75675</v>
      </c>
      <c r="AD17" s="48"/>
      <c r="AE17" s="48"/>
      <c r="AF17" s="48"/>
      <c r="AG17" s="48"/>
      <c r="AH17" s="48"/>
      <c r="AI17" s="55">
        <v>75675</v>
      </c>
      <c r="AK17" s="71">
        <v>299124</v>
      </c>
      <c r="AL17" s="48"/>
      <c r="AM17" s="48"/>
      <c r="AN17" s="48"/>
      <c r="AO17" s="48"/>
      <c r="AP17" s="48"/>
      <c r="AQ17" s="55">
        <v>299124</v>
      </c>
      <c r="AS17" s="71">
        <v>106726</v>
      </c>
      <c r="AT17" s="48"/>
      <c r="AU17" s="48"/>
      <c r="AV17" s="48"/>
      <c r="AW17" s="48"/>
      <c r="AX17" s="48"/>
      <c r="AY17" s="55">
        <v>106726</v>
      </c>
      <c r="BA17" s="71">
        <v>498432</v>
      </c>
      <c r="BB17" s="48"/>
      <c r="BC17" s="48"/>
      <c r="BD17" s="48"/>
      <c r="BE17" s="48"/>
      <c r="BF17" s="48"/>
      <c r="BG17" s="55">
        <v>498432</v>
      </c>
      <c r="BI17" s="71">
        <v>599555</v>
      </c>
      <c r="BJ17" s="118"/>
      <c r="BK17" s="48"/>
      <c r="BL17" s="48"/>
      <c r="BM17" s="48"/>
      <c r="BN17" s="48"/>
      <c r="BO17" s="55">
        <v>599555</v>
      </c>
      <c r="BQ17" s="71">
        <v>686878</v>
      </c>
      <c r="BR17" s="118"/>
      <c r="BS17" s="48"/>
      <c r="BT17" s="48"/>
      <c r="BU17" s="48"/>
      <c r="BV17" s="47"/>
      <c r="BW17" s="55">
        <v>686878</v>
      </c>
      <c r="BY17" s="71">
        <v>1891591</v>
      </c>
      <c r="BZ17" s="48"/>
      <c r="CA17" s="48"/>
      <c r="CB17" s="48"/>
      <c r="CC17" s="48"/>
      <c r="CD17" s="48"/>
      <c r="CE17" s="55">
        <v>1891591</v>
      </c>
    </row>
    <row r="18" spans="2:83">
      <c r="B18" s="117"/>
      <c r="C18" s="30" t="s">
        <v>213</v>
      </c>
      <c r="D18" s="31"/>
      <c r="E18" s="79">
        <v>0</v>
      </c>
      <c r="F18" s="48"/>
      <c r="G18" s="48"/>
      <c r="H18" s="48"/>
      <c r="I18" s="48"/>
      <c r="J18" s="48"/>
      <c r="K18" s="75">
        <v>0</v>
      </c>
      <c r="M18" s="71">
        <v>0</v>
      </c>
      <c r="N18" s="48"/>
      <c r="O18" s="48"/>
      <c r="P18" s="48"/>
      <c r="Q18" s="48"/>
      <c r="R18" s="48"/>
      <c r="S18" s="55">
        <v>0</v>
      </c>
      <c r="U18" s="71">
        <v>0</v>
      </c>
      <c r="V18" s="48"/>
      <c r="W18" s="48"/>
      <c r="X18" s="48"/>
      <c r="Y18" s="48"/>
      <c r="Z18" s="48"/>
      <c r="AA18" s="55">
        <v>0</v>
      </c>
      <c r="AC18" s="71">
        <v>0</v>
      </c>
      <c r="AD18" s="48"/>
      <c r="AE18" s="48"/>
      <c r="AF18" s="48"/>
      <c r="AG18" s="48"/>
      <c r="AH18" s="48"/>
      <c r="AI18" s="55">
        <v>0</v>
      </c>
      <c r="AK18" s="71">
        <v>0</v>
      </c>
      <c r="AL18" s="48"/>
      <c r="AM18" s="48"/>
      <c r="AN18" s="48"/>
      <c r="AO18" s="48"/>
      <c r="AP18" s="48"/>
      <c r="AQ18" s="55">
        <v>0</v>
      </c>
      <c r="AS18" s="71">
        <v>0</v>
      </c>
      <c r="AT18" s="48"/>
      <c r="AU18" s="48"/>
      <c r="AV18" s="48"/>
      <c r="AW18" s="48"/>
      <c r="AX18" s="48"/>
      <c r="AY18" s="55">
        <v>0</v>
      </c>
      <c r="BA18" s="71">
        <v>0</v>
      </c>
      <c r="BB18" s="48"/>
      <c r="BC18" s="48"/>
      <c r="BD18" s="48"/>
      <c r="BE18" s="48"/>
      <c r="BF18" s="48"/>
      <c r="BG18" s="55">
        <v>0</v>
      </c>
      <c r="BI18" s="71">
        <v>0</v>
      </c>
      <c r="BJ18" s="118"/>
      <c r="BK18" s="48"/>
      <c r="BL18" s="48"/>
      <c r="BM18" s="48"/>
      <c r="BN18" s="48"/>
      <c r="BO18" s="55">
        <v>0</v>
      </c>
      <c r="BQ18" s="71">
        <v>0</v>
      </c>
      <c r="BR18" s="118"/>
      <c r="BS18" s="48"/>
      <c r="BT18" s="48"/>
      <c r="BU18" s="48"/>
      <c r="BV18" s="47"/>
      <c r="BW18" s="55">
        <v>0</v>
      </c>
      <c r="BY18" s="71">
        <v>0</v>
      </c>
      <c r="BZ18" s="48"/>
      <c r="CA18" s="48"/>
      <c r="CB18" s="48"/>
      <c r="CC18" s="48"/>
      <c r="CD18" s="48"/>
      <c r="CE18" s="55">
        <v>0</v>
      </c>
    </row>
    <row r="19" spans="2:83">
      <c r="B19" s="117"/>
      <c r="C19" s="31"/>
      <c r="D19" s="31"/>
      <c r="E19" s="79"/>
      <c r="F19" s="48"/>
      <c r="G19" s="48"/>
      <c r="H19" s="48"/>
      <c r="I19" s="48"/>
      <c r="J19" s="48"/>
      <c r="K19" s="75"/>
      <c r="M19" s="71"/>
      <c r="N19" s="48"/>
      <c r="O19" s="48"/>
      <c r="P19" s="48"/>
      <c r="Q19" s="48"/>
      <c r="R19" s="48"/>
      <c r="S19" s="55"/>
      <c r="U19" s="71"/>
      <c r="V19" s="48"/>
      <c r="W19" s="48"/>
      <c r="X19" s="48"/>
      <c r="Y19" s="48"/>
      <c r="Z19" s="48"/>
      <c r="AA19" s="55"/>
      <c r="AC19" s="71"/>
      <c r="AD19" s="48"/>
      <c r="AE19" s="48"/>
      <c r="AF19" s="48"/>
      <c r="AG19" s="48"/>
      <c r="AH19" s="48"/>
      <c r="AI19" s="55"/>
      <c r="AK19" s="71"/>
      <c r="AL19" s="48"/>
      <c r="AM19" s="48"/>
      <c r="AN19" s="48"/>
      <c r="AO19" s="48"/>
      <c r="AP19" s="48"/>
      <c r="AQ19" s="55"/>
      <c r="AS19" s="71"/>
      <c r="AT19" s="48"/>
      <c r="AU19" s="48"/>
      <c r="AV19" s="48"/>
      <c r="AW19" s="48"/>
      <c r="AX19" s="48"/>
      <c r="AY19" s="55"/>
      <c r="BA19" s="71"/>
      <c r="BB19" s="48"/>
      <c r="BC19" s="48"/>
      <c r="BD19" s="48"/>
      <c r="BE19" s="48"/>
      <c r="BF19" s="48"/>
      <c r="BG19" s="55"/>
      <c r="BI19" s="71"/>
      <c r="BJ19" s="118"/>
      <c r="BK19" s="48"/>
      <c r="BL19" s="48"/>
      <c r="BM19" s="48"/>
      <c r="BN19" s="48"/>
      <c r="BO19" s="55"/>
      <c r="BQ19" s="71"/>
      <c r="BR19" s="118"/>
      <c r="BS19" s="48"/>
      <c r="BT19" s="48"/>
      <c r="BU19" s="48"/>
      <c r="BV19" s="47"/>
      <c r="BW19" s="55"/>
      <c r="BY19" s="71"/>
      <c r="BZ19" s="48"/>
      <c r="CA19" s="48"/>
      <c r="CB19" s="48"/>
      <c r="CC19" s="48"/>
      <c r="CD19" s="48"/>
      <c r="CE19" s="55"/>
    </row>
    <row r="20" spans="2:83" s="17" customFormat="1" ht="13">
      <c r="B20" s="116" t="s">
        <v>210</v>
      </c>
      <c r="C20" s="29"/>
      <c r="D20" s="29"/>
      <c r="E20" s="78">
        <v>-6089224</v>
      </c>
      <c r="F20" s="52">
        <v>0</v>
      </c>
      <c r="G20" s="52">
        <v>113521</v>
      </c>
      <c r="H20" s="52">
        <v>0</v>
      </c>
      <c r="I20" s="52">
        <v>0</v>
      </c>
      <c r="J20" s="52"/>
      <c r="K20" s="74">
        <v>-5975703</v>
      </c>
      <c r="M20" s="70">
        <v>-2427944.0000000005</v>
      </c>
      <c r="N20" s="52">
        <v>0</v>
      </c>
      <c r="O20" s="52">
        <v>178671</v>
      </c>
      <c r="P20" s="52">
        <v>0</v>
      </c>
      <c r="Q20" s="52">
        <v>0</v>
      </c>
      <c r="R20" s="52"/>
      <c r="S20" s="53">
        <v>-2249273.0000000005</v>
      </c>
      <c r="U20" s="70">
        <v>-5378521</v>
      </c>
      <c r="V20" s="52">
        <v>0</v>
      </c>
      <c r="W20" s="52">
        <v>170672</v>
      </c>
      <c r="X20" s="52">
        <v>0</v>
      </c>
      <c r="Y20" s="52">
        <v>0</v>
      </c>
      <c r="Z20" s="52"/>
      <c r="AA20" s="53">
        <v>-5207849</v>
      </c>
      <c r="AC20" s="70">
        <v>-5515905</v>
      </c>
      <c r="AD20" s="52">
        <v>0</v>
      </c>
      <c r="AE20" s="52">
        <v>180977</v>
      </c>
      <c r="AF20" s="52">
        <v>0</v>
      </c>
      <c r="AG20" s="52">
        <v>0</v>
      </c>
      <c r="AH20" s="52"/>
      <c r="AI20" s="53">
        <v>-5334928</v>
      </c>
      <c r="AK20" s="70">
        <v>-19411594</v>
      </c>
      <c r="AL20" s="52">
        <v>0</v>
      </c>
      <c r="AM20" s="52">
        <v>643841</v>
      </c>
      <c r="AN20" s="52">
        <v>0</v>
      </c>
      <c r="AO20" s="52">
        <v>0</v>
      </c>
      <c r="AP20" s="52"/>
      <c r="AQ20" s="53">
        <v>-18767753</v>
      </c>
      <c r="AS20" s="70">
        <v>-6544907</v>
      </c>
      <c r="AT20" s="52">
        <v>0</v>
      </c>
      <c r="AU20" s="52">
        <v>219389</v>
      </c>
      <c r="AV20" s="52">
        <v>0</v>
      </c>
      <c r="AW20" s="52">
        <v>-118722.52816</v>
      </c>
      <c r="AX20" s="52"/>
      <c r="AY20" s="53">
        <v>-6444240.5281600002</v>
      </c>
      <c r="BA20" s="70">
        <v>-7295763</v>
      </c>
      <c r="BB20" s="52">
        <v>0</v>
      </c>
      <c r="BC20" s="52">
        <v>209552</v>
      </c>
      <c r="BD20" s="52">
        <v>0</v>
      </c>
      <c r="BE20" s="52">
        <v>-141640.522</v>
      </c>
      <c r="BF20" s="52"/>
      <c r="BG20" s="53">
        <v>-7227851.5219999999</v>
      </c>
      <c r="BI20" s="70">
        <v>-6235542</v>
      </c>
      <c r="BJ20" s="52">
        <v>0</v>
      </c>
      <c r="BK20" s="52">
        <v>317257</v>
      </c>
      <c r="BL20" s="52">
        <v>0</v>
      </c>
      <c r="BM20" s="52">
        <v>-149964.53932000001</v>
      </c>
      <c r="BN20" s="52"/>
      <c r="BO20" s="53">
        <v>-6068249.5393200004</v>
      </c>
      <c r="BQ20" s="70">
        <v>-4312731</v>
      </c>
      <c r="BR20" s="52">
        <v>0</v>
      </c>
      <c r="BS20" s="52">
        <v>285576</v>
      </c>
      <c r="BT20" s="52">
        <v>0</v>
      </c>
      <c r="BU20" s="52">
        <v>-139468.01821000001</v>
      </c>
      <c r="BV20" s="54"/>
      <c r="BW20" s="53">
        <v>-4166623.0182099999</v>
      </c>
      <c r="BY20" s="70">
        <v>-24388943</v>
      </c>
      <c r="BZ20" s="52">
        <v>0</v>
      </c>
      <c r="CA20" s="52">
        <v>1031774</v>
      </c>
      <c r="CB20" s="52">
        <v>0</v>
      </c>
      <c r="CC20" s="52">
        <v>-549795.60768999998</v>
      </c>
      <c r="CD20" s="52"/>
      <c r="CE20" s="53">
        <v>-23906964.607689999</v>
      </c>
    </row>
    <row r="21" spans="2:83">
      <c r="B21" s="119"/>
      <c r="C21" s="33" t="s">
        <v>211</v>
      </c>
      <c r="D21" s="34"/>
      <c r="E21" s="79">
        <v>-4169238.9999999995</v>
      </c>
      <c r="F21" s="48"/>
      <c r="G21" s="48"/>
      <c r="H21" s="48"/>
      <c r="I21" s="48"/>
      <c r="J21" s="48"/>
      <c r="K21" s="75">
        <v>-4169238.9999999995</v>
      </c>
      <c r="M21" s="71">
        <v>-1926487.0000000005</v>
      </c>
      <c r="N21" s="48"/>
      <c r="O21" s="48"/>
      <c r="P21" s="48"/>
      <c r="Q21" s="48"/>
      <c r="R21" s="48"/>
      <c r="S21" s="55">
        <v>-1926487.0000000005</v>
      </c>
      <c r="U21" s="71">
        <v>-2951604</v>
      </c>
      <c r="V21" s="48"/>
      <c r="W21" s="48"/>
      <c r="X21" s="48"/>
      <c r="Y21" s="48"/>
      <c r="Z21" s="48"/>
      <c r="AA21" s="55">
        <v>-2951604</v>
      </c>
      <c r="AC21" s="71">
        <v>-3518012</v>
      </c>
      <c r="AD21" s="48"/>
      <c r="AE21" s="48"/>
      <c r="AF21" s="48"/>
      <c r="AG21" s="48"/>
      <c r="AH21" s="48"/>
      <c r="AI21" s="55">
        <v>-3518012</v>
      </c>
      <c r="AK21" s="71">
        <v>-12565342</v>
      </c>
      <c r="AL21" s="48"/>
      <c r="AM21" s="48"/>
      <c r="AN21" s="48"/>
      <c r="AO21" s="48"/>
      <c r="AP21" s="48"/>
      <c r="AQ21" s="55">
        <v>-12565342</v>
      </c>
      <c r="AS21" s="71">
        <v>-3628089</v>
      </c>
      <c r="AT21" s="48"/>
      <c r="AU21" s="48"/>
      <c r="AV21" s="48"/>
      <c r="AW21" s="48"/>
      <c r="AX21" s="48"/>
      <c r="AY21" s="55">
        <v>-3628089</v>
      </c>
      <c r="BA21" s="71">
        <v>-4799082</v>
      </c>
      <c r="BB21" s="48"/>
      <c r="BC21" s="48"/>
      <c r="BD21" s="48"/>
      <c r="BE21" s="48"/>
      <c r="BF21" s="48"/>
      <c r="BG21" s="55">
        <v>-4799082</v>
      </c>
      <c r="BI21" s="71">
        <v>-5020299</v>
      </c>
      <c r="BJ21" s="48"/>
      <c r="BK21" s="48"/>
      <c r="BL21" s="48"/>
      <c r="BM21" s="48"/>
      <c r="BN21" s="48"/>
      <c r="BO21" s="55">
        <v>-5020299</v>
      </c>
      <c r="BQ21" s="71">
        <v>-2185780</v>
      </c>
      <c r="BR21" s="48"/>
      <c r="BS21" s="48"/>
      <c r="BT21" s="48"/>
      <c r="BU21" s="48"/>
      <c r="BV21" s="47"/>
      <c r="BW21" s="55">
        <v>-2185780</v>
      </c>
      <c r="BY21" s="71">
        <v>-15633250</v>
      </c>
      <c r="BZ21" s="48"/>
      <c r="CA21" s="48"/>
      <c r="CB21" s="48"/>
      <c r="CC21" s="48"/>
      <c r="CD21" s="48"/>
      <c r="CE21" s="55">
        <v>-15633250</v>
      </c>
    </row>
    <row r="22" spans="2:83">
      <c r="B22" s="117"/>
      <c r="C22" s="30" t="s">
        <v>212</v>
      </c>
      <c r="D22" s="31"/>
      <c r="E22" s="79">
        <v>492935</v>
      </c>
      <c r="F22" s="48"/>
      <c r="G22" s="48"/>
      <c r="H22" s="48"/>
      <c r="I22" s="48"/>
      <c r="J22" s="48"/>
      <c r="K22" s="75">
        <v>492935</v>
      </c>
      <c r="M22" s="71">
        <v>1988484</v>
      </c>
      <c r="N22" s="48"/>
      <c r="O22" s="48"/>
      <c r="P22" s="48"/>
      <c r="Q22" s="48"/>
      <c r="R22" s="48"/>
      <c r="S22" s="55">
        <v>1988484</v>
      </c>
      <c r="U22" s="71">
        <v>545349</v>
      </c>
      <c r="V22" s="48"/>
      <c r="W22" s="48"/>
      <c r="X22" s="48"/>
      <c r="Y22" s="48"/>
      <c r="Z22" s="48"/>
      <c r="AA22" s="55">
        <v>545349</v>
      </c>
      <c r="AC22" s="71">
        <v>44848</v>
      </c>
      <c r="AD22" s="48"/>
      <c r="AE22" s="48"/>
      <c r="AF22" s="48"/>
      <c r="AG22" s="48"/>
      <c r="AH22" s="48"/>
      <c r="AI22" s="55">
        <v>44848</v>
      </c>
      <c r="AK22" s="71">
        <v>3071616</v>
      </c>
      <c r="AL22" s="48"/>
      <c r="AM22" s="48"/>
      <c r="AN22" s="48"/>
      <c r="AO22" s="48"/>
      <c r="AP22" s="48"/>
      <c r="AQ22" s="55">
        <v>3071616</v>
      </c>
      <c r="AS22" s="71">
        <v>-578727</v>
      </c>
      <c r="AT22" s="48"/>
      <c r="AU22" s="48"/>
      <c r="AV22" s="48"/>
      <c r="AW22" s="48"/>
      <c r="AX22" s="48"/>
      <c r="AY22" s="55">
        <v>-578727</v>
      </c>
      <c r="BA22" s="71">
        <v>-446458</v>
      </c>
      <c r="BB22" s="48"/>
      <c r="BC22" s="48"/>
      <c r="BD22" s="48"/>
      <c r="BE22" s="48"/>
      <c r="BF22" s="48"/>
      <c r="BG22" s="55">
        <v>-446458</v>
      </c>
      <c r="BI22" s="71">
        <v>650969</v>
      </c>
      <c r="BJ22" s="48"/>
      <c r="BK22" s="48"/>
      <c r="BL22" s="48"/>
      <c r="BM22" s="48"/>
      <c r="BN22" s="48"/>
      <c r="BO22" s="55">
        <v>650969</v>
      </c>
      <c r="BQ22" s="71">
        <v>-124391</v>
      </c>
      <c r="BR22" s="48"/>
      <c r="BS22" s="48"/>
      <c r="BT22" s="48"/>
      <c r="BU22" s="48"/>
      <c r="BV22" s="47"/>
      <c r="BW22" s="55">
        <v>-124391</v>
      </c>
      <c r="BY22" s="71">
        <v>-498607</v>
      </c>
      <c r="BZ22" s="48"/>
      <c r="CA22" s="48"/>
      <c r="CB22" s="48"/>
      <c r="CC22" s="48"/>
      <c r="CD22" s="48"/>
      <c r="CE22" s="55">
        <v>-498607</v>
      </c>
    </row>
    <row r="23" spans="2:83">
      <c r="B23" s="117"/>
      <c r="C23" s="30" t="s">
        <v>582</v>
      </c>
      <c r="D23" s="31"/>
      <c r="E23" s="79">
        <v>-2412920</v>
      </c>
      <c r="F23" s="48"/>
      <c r="G23" s="48">
        <v>113521</v>
      </c>
      <c r="H23" s="48"/>
      <c r="I23" s="48"/>
      <c r="J23" s="48"/>
      <c r="K23" s="75">
        <v>-2299399</v>
      </c>
      <c r="M23" s="71">
        <v>-2489941</v>
      </c>
      <c r="N23" s="48"/>
      <c r="O23" s="48">
        <v>178671</v>
      </c>
      <c r="P23" s="48"/>
      <c r="Q23" s="48"/>
      <c r="R23" s="48"/>
      <c r="S23" s="55">
        <v>-2311270</v>
      </c>
      <c r="U23" s="71">
        <v>-2972266</v>
      </c>
      <c r="V23" s="48"/>
      <c r="W23" s="48">
        <v>170672</v>
      </c>
      <c r="X23" s="48"/>
      <c r="Y23" s="48"/>
      <c r="Z23" s="48"/>
      <c r="AA23" s="55">
        <v>-2801594</v>
      </c>
      <c r="AC23" s="71">
        <v>-2042741</v>
      </c>
      <c r="AD23" s="48"/>
      <c r="AE23" s="48">
        <v>180977</v>
      </c>
      <c r="AF23" s="48"/>
      <c r="AG23" s="48"/>
      <c r="AH23" s="48"/>
      <c r="AI23" s="55">
        <v>-1861764</v>
      </c>
      <c r="AK23" s="71">
        <v>-9917868</v>
      </c>
      <c r="AL23" s="48"/>
      <c r="AM23" s="48">
        <v>643841</v>
      </c>
      <c r="AN23" s="48"/>
      <c r="AO23" s="48"/>
      <c r="AP23" s="48"/>
      <c r="AQ23" s="55">
        <v>-9274027</v>
      </c>
      <c r="AS23" s="71">
        <v>-2338091</v>
      </c>
      <c r="AT23" s="48"/>
      <c r="AU23" s="48">
        <v>219389</v>
      </c>
      <c r="AV23" s="48"/>
      <c r="AW23" s="48">
        <v>-118722.52816</v>
      </c>
      <c r="AX23" s="48"/>
      <c r="AY23" s="55">
        <v>-2237424.5281600002</v>
      </c>
      <c r="BA23" s="71">
        <v>-2050223</v>
      </c>
      <c r="BB23" s="48"/>
      <c r="BC23" s="48">
        <v>209552</v>
      </c>
      <c r="BD23" s="48"/>
      <c r="BE23" s="48">
        <v>-141640.522</v>
      </c>
      <c r="BF23" s="48"/>
      <c r="BG23" s="55">
        <v>-1982311.5219999999</v>
      </c>
      <c r="BI23" s="71">
        <v>-1866212</v>
      </c>
      <c r="BJ23" s="48"/>
      <c r="BK23" s="48">
        <v>317257</v>
      </c>
      <c r="BL23" s="48"/>
      <c r="BM23" s="48">
        <v>-149964.53932000001</v>
      </c>
      <c r="BN23" s="48"/>
      <c r="BO23" s="55">
        <v>-1698919.53932</v>
      </c>
      <c r="BQ23" s="71">
        <v>-2002560</v>
      </c>
      <c r="BR23" s="48"/>
      <c r="BS23" s="48">
        <v>285576</v>
      </c>
      <c r="BT23" s="48"/>
      <c r="BU23" s="48">
        <v>-139468.01821000001</v>
      </c>
      <c r="BV23" s="47"/>
      <c r="BW23" s="55">
        <v>-1856452.0182099999</v>
      </c>
      <c r="BY23" s="71">
        <v>-8257086</v>
      </c>
      <c r="BZ23" s="48"/>
      <c r="CA23" s="48">
        <v>1031774</v>
      </c>
      <c r="CB23" s="48"/>
      <c r="CC23" s="48">
        <v>-549795.60768999998</v>
      </c>
      <c r="CD23" s="48"/>
      <c r="CE23" s="55">
        <v>-7775107.60769</v>
      </c>
    </row>
    <row r="24" spans="2:83">
      <c r="B24" s="117"/>
      <c r="C24" s="30"/>
      <c r="D24" s="31"/>
      <c r="E24" s="79"/>
      <c r="F24" s="48"/>
      <c r="G24" s="48"/>
      <c r="H24" s="48"/>
      <c r="I24" s="48"/>
      <c r="J24" s="48"/>
      <c r="K24" s="75"/>
      <c r="M24" s="71"/>
      <c r="N24" s="48"/>
      <c r="O24" s="48"/>
      <c r="P24" s="48"/>
      <c r="Q24" s="48"/>
      <c r="R24" s="48"/>
      <c r="S24" s="55"/>
      <c r="U24" s="71"/>
      <c r="V24" s="48"/>
      <c r="W24" s="48"/>
      <c r="X24" s="48"/>
      <c r="Y24" s="48"/>
      <c r="Z24" s="48"/>
      <c r="AA24" s="55"/>
      <c r="AC24" s="71"/>
      <c r="AD24" s="48"/>
      <c r="AE24" s="48"/>
      <c r="AF24" s="48"/>
      <c r="AG24" s="48"/>
      <c r="AH24" s="48"/>
      <c r="AI24" s="55"/>
      <c r="AK24" s="71"/>
      <c r="AL24" s="48"/>
      <c r="AM24" s="48"/>
      <c r="AN24" s="48"/>
      <c r="AO24" s="48"/>
      <c r="AP24" s="48"/>
      <c r="AQ24" s="55"/>
      <c r="AS24" s="71"/>
      <c r="AT24" s="48"/>
      <c r="AU24" s="48"/>
      <c r="AV24" s="48"/>
      <c r="AW24" s="48"/>
      <c r="AX24" s="48"/>
      <c r="AY24" s="55"/>
      <c r="BA24" s="71"/>
      <c r="BB24" s="48"/>
      <c r="BC24" s="48"/>
      <c r="BD24" s="48"/>
      <c r="BE24" s="48"/>
      <c r="BF24" s="48"/>
      <c r="BG24" s="55"/>
      <c r="BI24" s="71"/>
      <c r="BJ24" s="48"/>
      <c r="BK24" s="48"/>
      <c r="BL24" s="48"/>
      <c r="BM24" s="48"/>
      <c r="BN24" s="48"/>
      <c r="BO24" s="55"/>
      <c r="BQ24" s="71"/>
      <c r="BR24" s="48"/>
      <c r="BS24" s="48"/>
      <c r="BT24" s="48"/>
      <c r="BU24" s="48"/>
      <c r="BV24" s="47"/>
      <c r="BW24" s="55"/>
      <c r="BY24" s="71"/>
      <c r="BZ24" s="48"/>
      <c r="CA24" s="48"/>
      <c r="CB24" s="48"/>
      <c r="CC24" s="48"/>
      <c r="CD24" s="48"/>
      <c r="CE24" s="55"/>
    </row>
    <row r="25" spans="2:83" s="17" customFormat="1" ht="13">
      <c r="B25" s="116" t="s">
        <v>216</v>
      </c>
      <c r="C25" s="81"/>
      <c r="D25" s="81"/>
      <c r="E25" s="78">
        <v>3087226</v>
      </c>
      <c r="F25" s="52">
        <v>-132128.82234000001</v>
      </c>
      <c r="G25" s="52">
        <v>0</v>
      </c>
      <c r="H25" s="52">
        <v>0</v>
      </c>
      <c r="I25" s="52">
        <v>0</v>
      </c>
      <c r="J25" s="52"/>
      <c r="K25" s="74">
        <v>2955097.17766</v>
      </c>
      <c r="M25" s="70">
        <v>3806428.9999999995</v>
      </c>
      <c r="N25" s="52">
        <v>-592067.73354000004</v>
      </c>
      <c r="O25" s="52">
        <v>0</v>
      </c>
      <c r="P25" s="52">
        <v>0</v>
      </c>
      <c r="Q25" s="52">
        <v>0</v>
      </c>
      <c r="R25" s="52"/>
      <c r="S25" s="53">
        <v>3214361.2664599996</v>
      </c>
      <c r="U25" s="70">
        <v>3123513</v>
      </c>
      <c r="V25" s="52">
        <v>-337704.62760000001</v>
      </c>
      <c r="W25" s="52">
        <v>0</v>
      </c>
      <c r="X25" s="52">
        <v>0</v>
      </c>
      <c r="Y25" s="52">
        <v>0</v>
      </c>
      <c r="Z25" s="52"/>
      <c r="AA25" s="53">
        <v>2785808.3723999998</v>
      </c>
      <c r="AC25" s="70">
        <v>4178537</v>
      </c>
      <c r="AD25" s="52">
        <v>-83858.06164</v>
      </c>
      <c r="AE25" s="52">
        <v>0</v>
      </c>
      <c r="AF25" s="52">
        <v>0</v>
      </c>
      <c r="AG25" s="52">
        <v>0</v>
      </c>
      <c r="AH25" s="52"/>
      <c r="AI25" s="53">
        <v>4094678.93836</v>
      </c>
      <c r="AK25" s="70">
        <v>14195705</v>
      </c>
      <c r="AL25" s="52">
        <v>-1145759.2451200001</v>
      </c>
      <c r="AM25" s="52">
        <v>0</v>
      </c>
      <c r="AN25" s="52">
        <v>0</v>
      </c>
      <c r="AO25" s="52">
        <v>0</v>
      </c>
      <c r="AP25" s="52"/>
      <c r="AQ25" s="53">
        <v>13049945.75488</v>
      </c>
      <c r="AS25" s="70">
        <v>3832753</v>
      </c>
      <c r="AT25" s="52">
        <v>49070.836136634403</v>
      </c>
      <c r="AU25" s="52">
        <v>0</v>
      </c>
      <c r="AV25" s="52">
        <v>0</v>
      </c>
      <c r="AW25" s="52"/>
      <c r="AX25" s="52"/>
      <c r="AY25" s="53">
        <v>3881823.8361366345</v>
      </c>
      <c r="BA25" s="70">
        <v>3920213</v>
      </c>
      <c r="BB25" s="52">
        <v>140036.98302053899</v>
      </c>
      <c r="BC25" s="52">
        <v>0</v>
      </c>
      <c r="BD25" s="52">
        <v>0</v>
      </c>
      <c r="BE25" s="52"/>
      <c r="BF25" s="52"/>
      <c r="BG25" s="53">
        <v>4060249.9830205389</v>
      </c>
      <c r="BI25" s="70">
        <v>4781597</v>
      </c>
      <c r="BJ25" s="52">
        <v>-314284.24364221399</v>
      </c>
      <c r="BK25" s="52">
        <v>0</v>
      </c>
      <c r="BL25" s="52">
        <v>0</v>
      </c>
      <c r="BM25" s="52"/>
      <c r="BN25" s="52"/>
      <c r="BO25" s="53">
        <v>4467312.7563577862</v>
      </c>
      <c r="BQ25" s="70">
        <v>4761764</v>
      </c>
      <c r="BR25" s="52">
        <v>-146954.54058244301</v>
      </c>
      <c r="BS25" s="52">
        <v>0</v>
      </c>
      <c r="BT25" s="52">
        <v>0</v>
      </c>
      <c r="BU25" s="52"/>
      <c r="BV25" s="54"/>
      <c r="BW25" s="53">
        <v>4614809.4594175573</v>
      </c>
      <c r="BY25" s="70">
        <v>17296327</v>
      </c>
      <c r="BZ25" s="52">
        <v>-272130.9650674836</v>
      </c>
      <c r="CA25" s="52">
        <v>0</v>
      </c>
      <c r="CB25" s="52">
        <v>0</v>
      </c>
      <c r="CC25" s="52"/>
      <c r="CD25" s="52"/>
      <c r="CE25" s="53">
        <v>17024196.034932517</v>
      </c>
    </row>
    <row r="26" spans="2:83" ht="13">
      <c r="B26" s="116"/>
      <c r="C26" s="29"/>
      <c r="D26" s="29"/>
      <c r="E26" s="78"/>
      <c r="F26" s="52"/>
      <c r="G26" s="52"/>
      <c r="H26" s="52"/>
      <c r="I26" s="52"/>
      <c r="J26" s="52"/>
      <c r="K26" s="74"/>
      <c r="M26" s="70"/>
      <c r="N26" s="52"/>
      <c r="O26" s="52"/>
      <c r="P26" s="52"/>
      <c r="Q26" s="52"/>
      <c r="R26" s="52"/>
      <c r="S26" s="53"/>
      <c r="U26" s="70"/>
      <c r="V26" s="52"/>
      <c r="W26" s="52"/>
      <c r="X26" s="52"/>
      <c r="Y26" s="52"/>
      <c r="Z26" s="52"/>
      <c r="AA26" s="53"/>
      <c r="AC26" s="70"/>
      <c r="AD26" s="52"/>
      <c r="AE26" s="52"/>
      <c r="AF26" s="52"/>
      <c r="AG26" s="52"/>
      <c r="AH26" s="52"/>
      <c r="AI26" s="53"/>
      <c r="AK26" s="70"/>
      <c r="AL26" s="52"/>
      <c r="AM26" s="52"/>
      <c r="AN26" s="52"/>
      <c r="AO26" s="52"/>
      <c r="AP26" s="52"/>
      <c r="AQ26" s="53"/>
      <c r="AS26" s="70"/>
      <c r="AT26" s="52"/>
      <c r="AU26" s="52"/>
      <c r="AV26" s="52"/>
      <c r="AW26" s="52"/>
      <c r="AX26" s="52"/>
      <c r="AY26" s="53"/>
      <c r="BA26" s="70"/>
      <c r="BB26" s="52"/>
      <c r="BC26" s="52"/>
      <c r="BD26" s="52"/>
      <c r="BE26" s="52"/>
      <c r="BF26" s="52"/>
      <c r="BG26" s="53"/>
      <c r="BI26" s="70"/>
      <c r="BJ26" s="52"/>
      <c r="BK26" s="52"/>
      <c r="BL26" s="52"/>
      <c r="BM26" s="52"/>
      <c r="BN26" s="52"/>
      <c r="BO26" s="53"/>
      <c r="BQ26" s="70"/>
      <c r="BR26" s="52"/>
      <c r="BS26" s="52"/>
      <c r="BT26" s="52"/>
      <c r="BU26" s="52"/>
      <c r="BV26" s="54"/>
      <c r="BW26" s="53"/>
      <c r="BY26" s="70"/>
      <c r="BZ26" s="52"/>
      <c r="CA26" s="52"/>
      <c r="CB26" s="52"/>
      <c r="CC26" s="52"/>
      <c r="CD26" s="52"/>
      <c r="CE26" s="53"/>
    </row>
    <row r="27" spans="2:83" s="17" customFormat="1" ht="13">
      <c r="B27" s="116" t="s">
        <v>583</v>
      </c>
      <c r="C27" s="29"/>
      <c r="D27" s="29"/>
      <c r="E27" s="78">
        <v>-2437701</v>
      </c>
      <c r="F27" s="52">
        <v>8832</v>
      </c>
      <c r="G27" s="52">
        <v>0</v>
      </c>
      <c r="H27" s="52">
        <v>446664</v>
      </c>
      <c r="I27" s="52">
        <v>0</v>
      </c>
      <c r="J27" s="52">
        <v>-204742</v>
      </c>
      <c r="K27" s="74">
        <v>-2186947</v>
      </c>
      <c r="M27" s="70">
        <v>-3860917</v>
      </c>
      <c r="N27" s="52">
        <v>71741</v>
      </c>
      <c r="O27" s="52">
        <v>0</v>
      </c>
      <c r="P27" s="52">
        <v>702221</v>
      </c>
      <c r="Q27" s="52">
        <v>0</v>
      </c>
      <c r="R27" s="52">
        <v>-220024</v>
      </c>
      <c r="S27" s="53">
        <v>-3306979</v>
      </c>
      <c r="U27" s="70">
        <v>-4866545</v>
      </c>
      <c r="V27" s="52">
        <v>37046</v>
      </c>
      <c r="W27" s="52">
        <v>0</v>
      </c>
      <c r="X27" s="52">
        <v>861220</v>
      </c>
      <c r="Y27" s="52">
        <v>0</v>
      </c>
      <c r="Z27" s="52">
        <v>-180862</v>
      </c>
      <c r="AA27" s="53">
        <v>-4149141</v>
      </c>
      <c r="AC27" s="70">
        <v>-3404518</v>
      </c>
      <c r="AD27" s="52">
        <v>8693</v>
      </c>
      <c r="AE27" s="52">
        <v>0</v>
      </c>
      <c r="AF27" s="52">
        <v>860530</v>
      </c>
      <c r="AG27" s="52">
        <v>0</v>
      </c>
      <c r="AH27" s="52">
        <v>-248770</v>
      </c>
      <c r="AI27" s="53">
        <v>-2784065</v>
      </c>
      <c r="AK27" s="70">
        <v>-14569681</v>
      </c>
      <c r="AL27" s="52">
        <v>126312</v>
      </c>
      <c r="AM27" s="52">
        <v>0</v>
      </c>
      <c r="AN27" s="52">
        <v>2870635</v>
      </c>
      <c r="AO27" s="52">
        <v>0</v>
      </c>
      <c r="AP27" s="52">
        <v>-854398</v>
      </c>
      <c r="AQ27" s="53">
        <v>-12427132</v>
      </c>
      <c r="AS27" s="70">
        <v>-2615037.9999999995</v>
      </c>
      <c r="AT27" s="52">
        <v>-6155.5312534826999</v>
      </c>
      <c r="AU27" s="52">
        <v>0</v>
      </c>
      <c r="AV27" s="52">
        <v>810580</v>
      </c>
      <c r="AW27" s="52"/>
      <c r="AX27" s="52">
        <v>-241719</v>
      </c>
      <c r="AY27" s="53">
        <v>-2052332.5312534822</v>
      </c>
      <c r="BA27" s="70">
        <v>-2518718.0000000005</v>
      </c>
      <c r="BB27" s="52">
        <v>-10462.597897596501</v>
      </c>
      <c r="BC27" s="52">
        <v>0</v>
      </c>
      <c r="BD27" s="52">
        <v>810207</v>
      </c>
      <c r="BE27" s="52"/>
      <c r="BF27" s="52">
        <v>-278275</v>
      </c>
      <c r="BG27" s="53">
        <v>-1997248.5978975971</v>
      </c>
      <c r="BI27" s="70">
        <v>-3037923</v>
      </c>
      <c r="BJ27" s="52">
        <v>44929.993474177398</v>
      </c>
      <c r="BK27" s="52">
        <v>0</v>
      </c>
      <c r="BL27" s="52">
        <v>810201</v>
      </c>
      <c r="BM27" s="52"/>
      <c r="BN27" s="52">
        <v>-297194</v>
      </c>
      <c r="BO27" s="53">
        <v>-2479986.0065258224</v>
      </c>
      <c r="BQ27" s="70">
        <v>-3180975.9999999995</v>
      </c>
      <c r="BR27" s="52">
        <v>25016.1279087898</v>
      </c>
      <c r="BS27" s="52">
        <v>0</v>
      </c>
      <c r="BT27" s="52">
        <v>810207</v>
      </c>
      <c r="BU27" s="52"/>
      <c r="BV27" s="52">
        <v>-333063</v>
      </c>
      <c r="BW27" s="53">
        <v>-2678815.8720912095</v>
      </c>
      <c r="BY27" s="70">
        <v>-11352654.999999998</v>
      </c>
      <c r="BZ27" s="52">
        <v>53327.992231887991</v>
      </c>
      <c r="CA27" s="52">
        <v>0</v>
      </c>
      <c r="CB27" s="52">
        <v>3241195</v>
      </c>
      <c r="CC27" s="52"/>
      <c r="CD27" s="52">
        <v>-1150251</v>
      </c>
      <c r="CE27" s="53">
        <v>-9208383.0077681094</v>
      </c>
    </row>
    <row r="28" spans="2:83">
      <c r="B28" s="120"/>
      <c r="C28" s="35" t="s">
        <v>218</v>
      </c>
      <c r="D28" s="39"/>
      <c r="E28" s="79">
        <v>1338843</v>
      </c>
      <c r="F28" s="48"/>
      <c r="G28" s="48"/>
      <c r="H28" s="48"/>
      <c r="I28" s="48"/>
      <c r="J28" s="48"/>
      <c r="K28" s="75">
        <v>1338843</v>
      </c>
      <c r="M28" s="71">
        <v>1358455</v>
      </c>
      <c r="N28" s="48"/>
      <c r="O28" s="48"/>
      <c r="P28" s="48"/>
      <c r="Q28" s="48"/>
      <c r="R28" s="48"/>
      <c r="S28" s="55">
        <v>1358455</v>
      </c>
      <c r="U28" s="71">
        <v>1261648</v>
      </c>
      <c r="V28" s="48"/>
      <c r="W28" s="48"/>
      <c r="X28" s="48"/>
      <c r="Y28" s="48"/>
      <c r="Z28" s="48"/>
      <c r="AA28" s="55">
        <v>1261648</v>
      </c>
      <c r="AC28" s="71">
        <v>1318347.9755100003</v>
      </c>
      <c r="AD28" s="48"/>
      <c r="AE28" s="48"/>
      <c r="AF28" s="48"/>
      <c r="AG28" s="48"/>
      <c r="AH28" s="48"/>
      <c r="AI28" s="55">
        <v>1318347.9755100003</v>
      </c>
      <c r="AK28" s="71">
        <v>5277293.9755100003</v>
      </c>
      <c r="AL28" s="48"/>
      <c r="AM28" s="48"/>
      <c r="AN28" s="48"/>
      <c r="AO28" s="48"/>
      <c r="AP28" s="48"/>
      <c r="AQ28" s="55">
        <v>5277293.9755100003</v>
      </c>
      <c r="AS28" s="71">
        <v>1307860.0583800001</v>
      </c>
      <c r="AT28" s="48"/>
      <c r="AU28" s="48"/>
      <c r="AV28" s="48"/>
      <c r="AW28" s="48"/>
      <c r="AX28" s="48"/>
      <c r="AY28" s="55">
        <v>1307860.0583800001</v>
      </c>
      <c r="BA28" s="71">
        <v>1370124.8742199999</v>
      </c>
      <c r="BB28" s="48"/>
      <c r="BC28" s="48"/>
      <c r="BD28" s="48"/>
      <c r="BE28" s="48"/>
      <c r="BF28" s="48"/>
      <c r="BG28" s="55">
        <v>1370124.8742199999</v>
      </c>
      <c r="BI28" s="71">
        <v>1474238.56476</v>
      </c>
      <c r="BJ28" s="118"/>
      <c r="BK28" s="48"/>
      <c r="BL28" s="48"/>
      <c r="BM28" s="48"/>
      <c r="BN28" s="48"/>
      <c r="BO28" s="55">
        <v>1474238.56476</v>
      </c>
      <c r="BQ28" s="71">
        <v>1469547.7970800004</v>
      </c>
      <c r="BR28" s="118"/>
      <c r="BS28" s="48"/>
      <c r="BT28" s="48"/>
      <c r="BU28" s="48"/>
      <c r="BV28" s="48"/>
      <c r="BW28" s="55">
        <v>1469547.7970800004</v>
      </c>
      <c r="BY28" s="71">
        <v>5621771.2944400003</v>
      </c>
      <c r="BZ28" s="48"/>
      <c r="CA28" s="48"/>
      <c r="CB28" s="48"/>
      <c r="CC28" s="48"/>
      <c r="CD28" s="48"/>
      <c r="CE28" s="55">
        <v>5621771.2944400003</v>
      </c>
    </row>
    <row r="29" spans="2:83">
      <c r="B29" s="121"/>
      <c r="C29" s="35" t="s">
        <v>219</v>
      </c>
      <c r="D29" s="36"/>
      <c r="E29" s="79">
        <v>476048</v>
      </c>
      <c r="F29" s="48"/>
      <c r="G29" s="48"/>
      <c r="H29" s="48"/>
      <c r="I29" s="48"/>
      <c r="J29" s="48"/>
      <c r="K29" s="75">
        <v>476048</v>
      </c>
      <c r="M29" s="71">
        <v>564138</v>
      </c>
      <c r="N29" s="48"/>
      <c r="O29" s="48"/>
      <c r="P29" s="48"/>
      <c r="Q29" s="48"/>
      <c r="R29" s="48"/>
      <c r="S29" s="55">
        <v>564138</v>
      </c>
      <c r="U29" s="71">
        <v>534509</v>
      </c>
      <c r="V29" s="48"/>
      <c r="W29" s="48"/>
      <c r="X29" s="48"/>
      <c r="Y29" s="48"/>
      <c r="Z29" s="48"/>
      <c r="AA29" s="55">
        <v>534509</v>
      </c>
      <c r="AC29" s="71">
        <v>527959</v>
      </c>
      <c r="AD29" s="48"/>
      <c r="AE29" s="48"/>
      <c r="AF29" s="48"/>
      <c r="AG29" s="48"/>
      <c r="AH29" s="48"/>
      <c r="AI29" s="55">
        <v>527959</v>
      </c>
      <c r="AK29" s="71">
        <v>2102654</v>
      </c>
      <c r="AL29" s="48"/>
      <c r="AM29" s="48"/>
      <c r="AN29" s="48"/>
      <c r="AO29" s="48"/>
      <c r="AP29" s="48"/>
      <c r="AQ29" s="55">
        <v>2102654</v>
      </c>
      <c r="AS29" s="71">
        <v>512957</v>
      </c>
      <c r="AT29" s="48"/>
      <c r="AU29" s="48"/>
      <c r="AV29" s="48"/>
      <c r="AW29" s="48"/>
      <c r="AX29" s="48"/>
      <c r="AY29" s="55">
        <v>512957</v>
      </c>
      <c r="BA29" s="71">
        <v>533644</v>
      </c>
      <c r="BB29" s="48"/>
      <c r="BC29" s="48"/>
      <c r="BD29" s="48"/>
      <c r="BE29" s="48"/>
      <c r="BF29" s="48"/>
      <c r="BG29" s="55">
        <v>533644</v>
      </c>
      <c r="BI29" s="71">
        <v>550489</v>
      </c>
      <c r="BJ29" s="118"/>
      <c r="BK29" s="48"/>
      <c r="BL29" s="48"/>
      <c r="BM29" s="48"/>
      <c r="BN29" s="48"/>
      <c r="BO29" s="55">
        <v>550489</v>
      </c>
      <c r="BQ29" s="71">
        <v>558060</v>
      </c>
      <c r="BR29" s="118"/>
      <c r="BS29" s="48"/>
      <c r="BT29" s="48"/>
      <c r="BU29" s="48"/>
      <c r="BV29" s="48"/>
      <c r="BW29" s="55">
        <v>558060</v>
      </c>
      <c r="BY29" s="71">
        <v>2155150</v>
      </c>
      <c r="BZ29" s="48"/>
      <c r="CA29" s="48"/>
      <c r="CB29" s="48"/>
      <c r="CC29" s="48"/>
      <c r="CD29" s="48"/>
      <c r="CE29" s="55">
        <v>2155150</v>
      </c>
    </row>
    <row r="30" spans="2:83">
      <c r="B30" s="121"/>
      <c r="C30" s="35" t="s">
        <v>220</v>
      </c>
      <c r="D30" s="36"/>
      <c r="E30" s="79">
        <v>-1219319</v>
      </c>
      <c r="F30" s="48"/>
      <c r="G30" s="48"/>
      <c r="H30" s="48"/>
      <c r="I30" s="48"/>
      <c r="J30" s="48">
        <v>-204742</v>
      </c>
      <c r="K30" s="75">
        <v>-1424061</v>
      </c>
      <c r="M30" s="71">
        <v>-1167410</v>
      </c>
      <c r="N30" s="48"/>
      <c r="O30" s="48"/>
      <c r="P30" s="48"/>
      <c r="Q30" s="48"/>
      <c r="R30" s="48">
        <v>-220024</v>
      </c>
      <c r="S30" s="55">
        <v>-1387434</v>
      </c>
      <c r="U30" s="71">
        <v>-1171086</v>
      </c>
      <c r="V30" s="48"/>
      <c r="W30" s="48"/>
      <c r="X30" s="48"/>
      <c r="Y30" s="48"/>
      <c r="Z30" s="48">
        <v>-180862</v>
      </c>
      <c r="AA30" s="55">
        <v>-1351948</v>
      </c>
      <c r="AC30" s="71">
        <v>-1304169</v>
      </c>
      <c r="AD30" s="48"/>
      <c r="AE30" s="48"/>
      <c r="AF30" s="48"/>
      <c r="AG30" s="48"/>
      <c r="AH30" s="48">
        <v>-248770</v>
      </c>
      <c r="AI30" s="55">
        <v>-1552939</v>
      </c>
      <c r="AK30" s="71">
        <v>-4861984</v>
      </c>
      <c r="AL30" s="48"/>
      <c r="AM30" s="48"/>
      <c r="AN30" s="48"/>
      <c r="AO30" s="48"/>
      <c r="AP30" s="48">
        <v>-854398</v>
      </c>
      <c r="AQ30" s="55">
        <v>-5716382</v>
      </c>
      <c r="AS30" s="71">
        <v>-1196438</v>
      </c>
      <c r="AT30" s="48"/>
      <c r="AU30" s="48"/>
      <c r="AV30" s="48"/>
      <c r="AW30" s="48"/>
      <c r="AX30" s="48">
        <v>-241719</v>
      </c>
      <c r="AY30" s="55">
        <v>-1438157</v>
      </c>
      <c r="BA30" s="71">
        <v>-1210067</v>
      </c>
      <c r="BB30" s="48"/>
      <c r="BC30" s="48"/>
      <c r="BD30" s="48"/>
      <c r="BE30" s="48"/>
      <c r="BF30" s="48">
        <v>-278275</v>
      </c>
      <c r="BG30" s="55">
        <v>-1488342</v>
      </c>
      <c r="BI30" s="71">
        <v>-1218071</v>
      </c>
      <c r="BJ30" s="118"/>
      <c r="BK30" s="48"/>
      <c r="BL30" s="48"/>
      <c r="BM30" s="48"/>
      <c r="BN30" s="48">
        <v>-297194</v>
      </c>
      <c r="BO30" s="55">
        <v>-1515265</v>
      </c>
      <c r="BQ30" s="71">
        <v>-1396423</v>
      </c>
      <c r="BR30" s="118"/>
      <c r="BS30" s="48"/>
      <c r="BT30" s="48"/>
      <c r="BU30" s="48"/>
      <c r="BV30" s="48">
        <v>-333063</v>
      </c>
      <c r="BW30" s="55">
        <v>-1729486</v>
      </c>
      <c r="BY30" s="71">
        <v>-5020999</v>
      </c>
      <c r="BZ30" s="48"/>
      <c r="CA30" s="48"/>
      <c r="CB30" s="48"/>
      <c r="CC30" s="48"/>
      <c r="CD30" s="48">
        <v>-1150251</v>
      </c>
      <c r="CE30" s="55">
        <v>-6171250</v>
      </c>
    </row>
    <row r="31" spans="2:83">
      <c r="B31" s="121"/>
      <c r="C31" s="35" t="s">
        <v>221</v>
      </c>
      <c r="D31" s="36"/>
      <c r="E31" s="79">
        <v>-2291686</v>
      </c>
      <c r="F31" s="48"/>
      <c r="G31" s="48"/>
      <c r="H31" s="8">
        <v>446664</v>
      </c>
      <c r="I31" s="48"/>
      <c r="J31" s="48"/>
      <c r="K31" s="75">
        <v>-1845022</v>
      </c>
      <c r="M31" s="71">
        <v>-2547434</v>
      </c>
      <c r="N31" s="48"/>
      <c r="O31" s="48"/>
      <c r="P31" s="48">
        <v>702221</v>
      </c>
      <c r="Q31" s="48"/>
      <c r="R31" s="48"/>
      <c r="S31" s="55">
        <v>-1845213</v>
      </c>
      <c r="U31" s="71">
        <v>-2584154</v>
      </c>
      <c r="V31" s="48"/>
      <c r="W31" s="48"/>
      <c r="X31" s="48">
        <v>861220</v>
      </c>
      <c r="Y31" s="48"/>
      <c r="Z31" s="48"/>
      <c r="AA31" s="55">
        <v>-1722934</v>
      </c>
      <c r="AC31" s="71">
        <v>-2777122</v>
      </c>
      <c r="AD31" s="48"/>
      <c r="AE31" s="48"/>
      <c r="AF31" s="48">
        <v>860530</v>
      </c>
      <c r="AG31" s="48"/>
      <c r="AH31" s="48"/>
      <c r="AI31" s="55">
        <v>-1916592</v>
      </c>
      <c r="AK31" s="71">
        <v>-10200396</v>
      </c>
      <c r="AL31" s="48"/>
      <c r="AM31" s="48"/>
      <c r="AN31" s="48">
        <v>2870635</v>
      </c>
      <c r="AO31" s="48"/>
      <c r="AP31" s="48"/>
      <c r="AQ31" s="55">
        <v>-7329761</v>
      </c>
      <c r="AS31" s="71">
        <v>-2482716</v>
      </c>
      <c r="AT31" s="48"/>
      <c r="AU31" s="48"/>
      <c r="AV31" s="48">
        <v>810580</v>
      </c>
      <c r="AW31" s="48"/>
      <c r="AX31" s="48"/>
      <c r="AY31" s="55">
        <v>-1672136</v>
      </c>
      <c r="BA31" s="71">
        <v>-2517213</v>
      </c>
      <c r="BB31" s="48"/>
      <c r="BC31" s="48"/>
      <c r="BD31" s="48">
        <v>810207</v>
      </c>
      <c r="BE31" s="48"/>
      <c r="BF31" s="48"/>
      <c r="BG31" s="55">
        <v>-1707006</v>
      </c>
      <c r="BI31" s="71">
        <v>-2613058</v>
      </c>
      <c r="BJ31" s="118"/>
      <c r="BK31" s="48"/>
      <c r="BL31" s="48">
        <v>810201</v>
      </c>
      <c r="BM31" s="48"/>
      <c r="BN31" s="48"/>
      <c r="BO31" s="55">
        <v>-1802857</v>
      </c>
      <c r="BQ31" s="71">
        <v>-2565622</v>
      </c>
      <c r="BR31" s="118"/>
      <c r="BS31" s="48"/>
      <c r="BT31" s="48">
        <v>810207</v>
      </c>
      <c r="BU31" s="48"/>
      <c r="BV31" s="48"/>
      <c r="BW31" s="55">
        <v>-1755415</v>
      </c>
      <c r="BY31" s="71">
        <v>-10178609</v>
      </c>
      <c r="BZ31" s="48"/>
      <c r="CA31" s="48"/>
      <c r="CB31" s="48">
        <v>3241195</v>
      </c>
      <c r="CC31" s="48"/>
      <c r="CD31" s="48"/>
      <c r="CE31" s="55">
        <v>-6937414</v>
      </c>
    </row>
    <row r="32" spans="2:83">
      <c r="B32" s="121"/>
      <c r="C32" s="35" t="s">
        <v>222</v>
      </c>
      <c r="D32" s="36"/>
      <c r="E32" s="79">
        <v>-584219</v>
      </c>
      <c r="F32" s="48">
        <v>8832</v>
      </c>
      <c r="G32" s="48"/>
      <c r="H32" s="48"/>
      <c r="I32" s="48"/>
      <c r="J32" s="48"/>
      <c r="K32" s="75">
        <v>-575387</v>
      </c>
      <c r="M32" s="71">
        <v>-580656</v>
      </c>
      <c r="N32" s="48">
        <v>71741</v>
      </c>
      <c r="O32" s="48"/>
      <c r="P32" s="48"/>
      <c r="Q32" s="48"/>
      <c r="R32" s="48"/>
      <c r="S32" s="55">
        <v>-508915</v>
      </c>
      <c r="U32" s="71">
        <v>-663827</v>
      </c>
      <c r="V32" s="48">
        <v>37046</v>
      </c>
      <c r="W32" s="48"/>
      <c r="X32" s="48"/>
      <c r="Y32" s="48"/>
      <c r="Z32" s="48"/>
      <c r="AA32" s="55">
        <v>-626781</v>
      </c>
      <c r="AC32" s="71">
        <v>-628475</v>
      </c>
      <c r="AD32" s="48">
        <v>8693</v>
      </c>
      <c r="AE32" s="48"/>
      <c r="AF32" s="48"/>
      <c r="AG32" s="48"/>
      <c r="AH32" s="48"/>
      <c r="AI32" s="55">
        <v>-619782</v>
      </c>
      <c r="AK32" s="71">
        <v>-2457177</v>
      </c>
      <c r="AL32" s="48">
        <v>126312</v>
      </c>
      <c r="AM32" s="48"/>
      <c r="AN32" s="48"/>
      <c r="AO32" s="48"/>
      <c r="AP32" s="48"/>
      <c r="AQ32" s="55">
        <v>-2330865</v>
      </c>
      <c r="AS32" s="71">
        <v>-510632</v>
      </c>
      <c r="AT32" s="48">
        <v>-6155.5312534826999</v>
      </c>
      <c r="AU32" s="48"/>
      <c r="AV32" s="48"/>
      <c r="AW32" s="48"/>
      <c r="AX32" s="48"/>
      <c r="AY32" s="55">
        <v>-516787.53125348268</v>
      </c>
      <c r="BA32" s="71">
        <v>-584544</v>
      </c>
      <c r="BB32" s="48">
        <v>-10462.597897596501</v>
      </c>
      <c r="BC32" s="48"/>
      <c r="BD32" s="48"/>
      <c r="BE32" s="48"/>
      <c r="BF32" s="48"/>
      <c r="BG32" s="55">
        <v>-595006.59789759654</v>
      </c>
      <c r="BI32" s="71">
        <v>-637028</v>
      </c>
      <c r="BJ32" s="48">
        <v>44929.993474177398</v>
      </c>
      <c r="BK32" s="48"/>
      <c r="BL32" s="48"/>
      <c r="BM32" s="48"/>
      <c r="BN32" s="48"/>
      <c r="BO32" s="55">
        <v>-592098.00652582257</v>
      </c>
      <c r="BQ32" s="71">
        <v>-662093</v>
      </c>
      <c r="BR32" s="48">
        <v>25016.1279087898</v>
      </c>
      <c r="BS32" s="48"/>
      <c r="BT32" s="48"/>
      <c r="BU32" s="48"/>
      <c r="BV32" s="48"/>
      <c r="BW32" s="55">
        <v>-637076.87209121021</v>
      </c>
      <c r="BY32" s="71">
        <v>-2394297</v>
      </c>
      <c r="BZ32" s="48">
        <v>53327.992231887991</v>
      </c>
      <c r="CA32" s="48"/>
      <c r="CB32" s="48"/>
      <c r="CC32" s="48"/>
      <c r="CD32" s="48"/>
      <c r="CE32" s="55">
        <v>-2340969.0077681122</v>
      </c>
    </row>
    <row r="33" spans="2:83" ht="13.5" customHeight="1">
      <c r="B33" s="121"/>
      <c r="C33" s="35" t="s">
        <v>223</v>
      </c>
      <c r="D33" s="36"/>
      <c r="E33" s="79">
        <v>134398</v>
      </c>
      <c r="F33" s="48"/>
      <c r="G33" s="48"/>
      <c r="H33" s="8"/>
      <c r="I33" s="48"/>
      <c r="J33" s="48"/>
      <c r="K33" s="75">
        <v>134398</v>
      </c>
      <c r="M33" s="71">
        <v>13184</v>
      </c>
      <c r="N33" s="48"/>
      <c r="O33" s="48"/>
      <c r="P33" s="48"/>
      <c r="Q33" s="48"/>
      <c r="R33" s="48"/>
      <c r="S33" s="55">
        <v>13184</v>
      </c>
      <c r="U33" s="71">
        <v>19645</v>
      </c>
      <c r="V33" s="48"/>
      <c r="W33" s="48"/>
      <c r="X33" s="48"/>
      <c r="Y33" s="48"/>
      <c r="Z33" s="48"/>
      <c r="AA33" s="55">
        <v>19645</v>
      </c>
      <c r="AC33" s="71">
        <v>1361</v>
      </c>
      <c r="AD33" s="48"/>
      <c r="AE33" s="48"/>
      <c r="AF33" s="48"/>
      <c r="AG33" s="48"/>
      <c r="AH33" s="48"/>
      <c r="AI33" s="55">
        <v>1361</v>
      </c>
      <c r="AK33" s="71">
        <v>168588</v>
      </c>
      <c r="AL33" s="48"/>
      <c r="AM33" s="48"/>
      <c r="AN33" s="48"/>
      <c r="AO33" s="48"/>
      <c r="AP33" s="48"/>
      <c r="AQ33" s="55">
        <v>168588</v>
      </c>
      <c r="AS33" s="71">
        <v>406</v>
      </c>
      <c r="AT33" s="48"/>
      <c r="AU33" s="48"/>
      <c r="AV33" s="48"/>
      <c r="AW33" s="48"/>
      <c r="AX33" s="48"/>
      <c r="AY33" s="55">
        <v>406</v>
      </c>
      <c r="BA33" s="71">
        <v>438</v>
      </c>
      <c r="BB33" s="48"/>
      <c r="BC33" s="48"/>
      <c r="BD33" s="48"/>
      <c r="BE33" s="48"/>
      <c r="BF33" s="48"/>
      <c r="BG33" s="55">
        <v>438</v>
      </c>
      <c r="BI33" s="71">
        <v>446</v>
      </c>
      <c r="BJ33" s="118"/>
      <c r="BK33" s="48"/>
      <c r="BL33" s="48"/>
      <c r="BM33" s="48"/>
      <c r="BN33" s="48"/>
      <c r="BO33" s="55">
        <v>446</v>
      </c>
      <c r="BQ33" s="71">
        <v>490</v>
      </c>
      <c r="BR33" s="118"/>
      <c r="BS33" s="48"/>
      <c r="BT33" s="48"/>
      <c r="BU33" s="48"/>
      <c r="BV33" s="48"/>
      <c r="BW33" s="55">
        <v>490</v>
      </c>
      <c r="BY33" s="71">
        <v>1780</v>
      </c>
      <c r="BZ33" s="48"/>
      <c r="CA33" s="48"/>
      <c r="CB33" s="48"/>
      <c r="CC33" s="48"/>
      <c r="CD33" s="48"/>
      <c r="CE33" s="55">
        <v>1780</v>
      </c>
    </row>
    <row r="34" spans="2:83">
      <c r="B34" s="121"/>
      <c r="C34" s="35" t="s">
        <v>578</v>
      </c>
      <c r="D34" s="36"/>
      <c r="E34" s="79">
        <v>630420</v>
      </c>
      <c r="F34" s="48"/>
      <c r="G34" s="48"/>
      <c r="H34" s="48"/>
      <c r="I34" s="48"/>
      <c r="J34" s="48"/>
      <c r="K34" s="75">
        <v>630420</v>
      </c>
      <c r="M34" s="71">
        <v>567993</v>
      </c>
      <c r="N34" s="48"/>
      <c r="O34" s="48"/>
      <c r="P34" s="48"/>
      <c r="Q34" s="48"/>
      <c r="R34" s="48"/>
      <c r="S34" s="55">
        <v>567993</v>
      </c>
      <c r="U34" s="71">
        <v>549476</v>
      </c>
      <c r="V34" s="48"/>
      <c r="W34" s="48"/>
      <c r="X34" s="48"/>
      <c r="Y34" s="48"/>
      <c r="Z34" s="48"/>
      <c r="AA34" s="55">
        <v>549476</v>
      </c>
      <c r="AC34" s="71">
        <v>403030</v>
      </c>
      <c r="AD34" s="48"/>
      <c r="AE34" s="48"/>
      <c r="AF34" s="48"/>
      <c r="AG34" s="48"/>
      <c r="AH34" s="48"/>
      <c r="AI34" s="55">
        <v>403030</v>
      </c>
      <c r="AK34" s="71">
        <v>2150919</v>
      </c>
      <c r="AL34" s="48"/>
      <c r="AM34" s="48"/>
      <c r="AN34" s="48"/>
      <c r="AO34" s="48"/>
      <c r="AP34" s="48"/>
      <c r="AQ34" s="55">
        <v>2150919</v>
      </c>
      <c r="AS34" s="71">
        <v>340415</v>
      </c>
      <c r="AT34" s="48"/>
      <c r="AU34" s="48"/>
      <c r="AV34" s="48"/>
      <c r="AW34" s="48"/>
      <c r="AX34" s="48"/>
      <c r="AY34" s="55">
        <v>340415</v>
      </c>
      <c r="BA34" s="71">
        <v>375570</v>
      </c>
      <c r="BB34" s="48"/>
      <c r="BC34" s="48"/>
      <c r="BD34" s="48"/>
      <c r="BE34" s="48"/>
      <c r="BF34" s="48"/>
      <c r="BG34" s="55">
        <v>375570</v>
      </c>
      <c r="BI34" s="71">
        <v>334070</v>
      </c>
      <c r="BJ34" s="48"/>
      <c r="BK34" s="48"/>
      <c r="BL34" s="48"/>
      <c r="BM34" s="48"/>
      <c r="BN34" s="48"/>
      <c r="BO34" s="55">
        <v>334070</v>
      </c>
      <c r="BQ34" s="71">
        <v>400723</v>
      </c>
      <c r="BR34" s="48"/>
      <c r="BS34" s="48"/>
      <c r="BT34" s="48"/>
      <c r="BU34" s="48"/>
      <c r="BV34" s="48"/>
      <c r="BW34" s="55">
        <v>400723</v>
      </c>
      <c r="BY34" s="71">
        <v>1450778</v>
      </c>
      <c r="BZ34" s="48"/>
      <c r="CA34" s="48"/>
      <c r="CB34" s="48"/>
      <c r="CC34" s="48"/>
      <c r="CD34" s="48"/>
      <c r="CE34" s="55">
        <v>1450778</v>
      </c>
    </row>
    <row r="35" spans="2:83">
      <c r="B35" s="121"/>
      <c r="C35" s="35" t="s">
        <v>579</v>
      </c>
      <c r="D35" s="36"/>
      <c r="E35" s="79">
        <v>-922186</v>
      </c>
      <c r="F35" s="48"/>
      <c r="G35" s="48"/>
      <c r="H35" s="48"/>
      <c r="I35" s="48"/>
      <c r="J35" s="48"/>
      <c r="K35" s="75">
        <v>-922186</v>
      </c>
      <c r="M35" s="71">
        <v>-2069187</v>
      </c>
      <c r="N35" s="48"/>
      <c r="O35" s="48"/>
      <c r="P35" s="48"/>
      <c r="Q35" s="48"/>
      <c r="R35" s="48"/>
      <c r="S35" s="55">
        <v>-2069187</v>
      </c>
      <c r="U35" s="71">
        <v>-2812756</v>
      </c>
      <c r="V35" s="48"/>
      <c r="W35" s="48"/>
      <c r="X35" s="48"/>
      <c r="Y35" s="48"/>
      <c r="Z35" s="48"/>
      <c r="AA35" s="55">
        <v>-2812756</v>
      </c>
      <c r="AC35" s="71">
        <v>-945449.97551000025</v>
      </c>
      <c r="AD35" s="48"/>
      <c r="AE35" s="48"/>
      <c r="AF35" s="48"/>
      <c r="AG35" s="48"/>
      <c r="AH35" s="48"/>
      <c r="AI35" s="55">
        <v>-945449.97551000025</v>
      </c>
      <c r="AK35" s="71">
        <v>-6749578.9755100003</v>
      </c>
      <c r="AL35" s="48"/>
      <c r="AM35" s="48"/>
      <c r="AN35" s="48"/>
      <c r="AO35" s="48"/>
      <c r="AP35" s="48"/>
      <c r="AQ35" s="55">
        <v>-6749578.9755100003</v>
      </c>
      <c r="AS35" s="71">
        <v>-586890.05837999994</v>
      </c>
      <c r="AT35" s="48"/>
      <c r="AU35" s="48"/>
      <c r="AV35" s="48"/>
      <c r="AW35" s="48"/>
      <c r="AX35" s="48"/>
      <c r="AY35" s="55">
        <v>-586890.05837999994</v>
      </c>
      <c r="BA35" s="71">
        <v>-486670.87422</v>
      </c>
      <c r="BB35" s="48"/>
      <c r="BC35" s="48"/>
      <c r="BD35" s="48"/>
      <c r="BE35" s="48"/>
      <c r="BF35" s="48"/>
      <c r="BG35" s="55">
        <v>-486670.87422</v>
      </c>
      <c r="BI35" s="71">
        <v>-929009.56475999998</v>
      </c>
      <c r="BJ35" s="118"/>
      <c r="BK35" s="48"/>
      <c r="BL35" s="48"/>
      <c r="BM35" s="48"/>
      <c r="BN35" s="48"/>
      <c r="BO35" s="55">
        <v>-929009.56475999998</v>
      </c>
      <c r="BQ35" s="71">
        <v>-985658.79707999993</v>
      </c>
      <c r="BR35" s="118"/>
      <c r="BS35" s="48"/>
      <c r="BT35" s="48"/>
      <c r="BU35" s="48"/>
      <c r="BV35" s="48"/>
      <c r="BW35" s="55">
        <v>-985658.79707999993</v>
      </c>
      <c r="BY35" s="71">
        <v>-2988229.2944399999</v>
      </c>
      <c r="BZ35" s="48"/>
      <c r="CA35" s="48"/>
      <c r="CB35" s="48"/>
      <c r="CC35" s="48"/>
      <c r="CD35" s="48"/>
      <c r="CE35" s="55">
        <v>-2988229.2944399999</v>
      </c>
    </row>
    <row r="36" spans="2:83">
      <c r="B36" s="121"/>
      <c r="C36" s="35"/>
      <c r="D36" s="36"/>
      <c r="E36" s="79"/>
      <c r="F36" s="48"/>
      <c r="G36" s="48"/>
      <c r="H36" s="48"/>
      <c r="I36" s="48"/>
      <c r="J36" s="48"/>
      <c r="K36" s="75"/>
      <c r="M36" s="71"/>
      <c r="N36" s="48"/>
      <c r="O36" s="48"/>
      <c r="P36" s="48"/>
      <c r="Q36" s="48"/>
      <c r="R36" s="48"/>
      <c r="S36" s="55"/>
      <c r="U36" s="71"/>
      <c r="V36" s="48"/>
      <c r="W36" s="48"/>
      <c r="X36" s="48"/>
      <c r="Y36" s="48"/>
      <c r="Z36" s="48"/>
      <c r="AA36" s="55"/>
      <c r="AC36" s="71"/>
      <c r="AD36" s="48"/>
      <c r="AE36" s="48"/>
      <c r="AF36" s="48"/>
      <c r="AG36" s="48"/>
      <c r="AH36" s="48"/>
      <c r="AI36" s="55"/>
      <c r="AK36" s="71"/>
      <c r="AL36" s="48"/>
      <c r="AM36" s="48"/>
      <c r="AN36" s="48"/>
      <c r="AO36" s="48"/>
      <c r="AP36" s="48"/>
      <c r="AQ36" s="55"/>
      <c r="AS36" s="71"/>
      <c r="AT36" s="48"/>
      <c r="AU36" s="48"/>
      <c r="AV36" s="48"/>
      <c r="AW36" s="48"/>
      <c r="AX36" s="48"/>
      <c r="AY36" s="55"/>
      <c r="BA36" s="71"/>
      <c r="BB36" s="48"/>
      <c r="BC36" s="48"/>
      <c r="BD36" s="48"/>
      <c r="BE36" s="48"/>
      <c r="BF36" s="48"/>
      <c r="BG36" s="55"/>
      <c r="BI36" s="71"/>
      <c r="BJ36" s="118"/>
      <c r="BK36" s="48"/>
      <c r="BL36" s="48"/>
      <c r="BM36" s="48"/>
      <c r="BN36" s="48"/>
      <c r="BO36" s="55"/>
      <c r="BQ36" s="71"/>
      <c r="BR36" s="118"/>
      <c r="BS36" s="48"/>
      <c r="BT36" s="48"/>
      <c r="BU36" s="48"/>
      <c r="BV36" s="48"/>
      <c r="BW36" s="55"/>
      <c r="BY36" s="71"/>
      <c r="BZ36" s="48"/>
      <c r="CA36" s="48"/>
      <c r="CB36" s="48"/>
      <c r="CC36" s="48"/>
      <c r="CD36" s="48"/>
      <c r="CE36" s="55"/>
    </row>
    <row r="37" spans="2:83" s="17" customFormat="1" ht="13">
      <c r="B37" s="116" t="s">
        <v>225</v>
      </c>
      <c r="C37" s="82"/>
      <c r="D37" s="83"/>
      <c r="E37" s="78">
        <v>649525</v>
      </c>
      <c r="F37" s="52">
        <v>-123296.82234000001</v>
      </c>
      <c r="G37" s="52">
        <v>0</v>
      </c>
      <c r="H37" s="52">
        <v>446664</v>
      </c>
      <c r="I37" s="52">
        <v>0</v>
      </c>
      <c r="J37" s="52">
        <v>-204742</v>
      </c>
      <c r="K37" s="74">
        <v>768150.17766000004</v>
      </c>
      <c r="M37" s="70">
        <v>-54488.000000000466</v>
      </c>
      <c r="N37" s="52">
        <v>-520326.73354000004</v>
      </c>
      <c r="O37" s="52">
        <v>0</v>
      </c>
      <c r="P37" s="52">
        <v>702221</v>
      </c>
      <c r="Q37" s="52">
        <v>0</v>
      </c>
      <c r="R37" s="52">
        <v>-220024</v>
      </c>
      <c r="S37" s="53">
        <v>-92617.73354000051</v>
      </c>
      <c r="U37" s="70">
        <v>-1743032</v>
      </c>
      <c r="V37" s="52">
        <v>-300658.62760000001</v>
      </c>
      <c r="W37" s="52">
        <v>0</v>
      </c>
      <c r="X37" s="52">
        <v>861220</v>
      </c>
      <c r="Y37" s="52">
        <v>0</v>
      </c>
      <c r="Z37" s="52">
        <v>-180862</v>
      </c>
      <c r="AA37" s="53">
        <v>-1363332.6276</v>
      </c>
      <c r="AC37" s="70">
        <v>774019</v>
      </c>
      <c r="AD37" s="52">
        <v>-75165.06164</v>
      </c>
      <c r="AE37" s="52">
        <v>0</v>
      </c>
      <c r="AF37" s="52">
        <v>860530</v>
      </c>
      <c r="AG37" s="52">
        <v>0</v>
      </c>
      <c r="AH37" s="52">
        <v>-248770</v>
      </c>
      <c r="AI37" s="53">
        <v>1310613.93836</v>
      </c>
      <c r="AK37" s="70">
        <v>-373976.00000000047</v>
      </c>
      <c r="AL37" s="52">
        <v>-1019447.2451200001</v>
      </c>
      <c r="AM37" s="52">
        <v>0</v>
      </c>
      <c r="AN37" s="52">
        <v>2870635</v>
      </c>
      <c r="AO37" s="52">
        <v>0</v>
      </c>
      <c r="AP37" s="52">
        <v>-854398</v>
      </c>
      <c r="AQ37" s="53">
        <v>622813.75487999944</v>
      </c>
      <c r="AS37" s="70">
        <v>1217715.0000000005</v>
      </c>
      <c r="AT37" s="52">
        <v>42915.304883151701</v>
      </c>
      <c r="AU37" s="52">
        <v>0</v>
      </c>
      <c r="AV37" s="52">
        <v>810580</v>
      </c>
      <c r="AW37" s="52">
        <v>0</v>
      </c>
      <c r="AX37" s="52">
        <v>-241719</v>
      </c>
      <c r="AY37" s="53">
        <v>1829491.3048831522</v>
      </c>
      <c r="BA37" s="70">
        <v>1401494.9999999995</v>
      </c>
      <c r="BB37" s="52">
        <v>129574.38512294249</v>
      </c>
      <c r="BC37" s="52">
        <v>0</v>
      </c>
      <c r="BD37" s="52">
        <v>810207</v>
      </c>
      <c r="BE37" s="52">
        <v>0</v>
      </c>
      <c r="BF37" s="52">
        <v>-278275</v>
      </c>
      <c r="BG37" s="53">
        <v>2063001.3851229418</v>
      </c>
      <c r="BI37" s="70">
        <v>1743674</v>
      </c>
      <c r="BJ37" s="52">
        <v>-269354.25016803661</v>
      </c>
      <c r="BK37" s="52">
        <v>0</v>
      </c>
      <c r="BL37" s="52">
        <v>810201</v>
      </c>
      <c r="BM37" s="52">
        <v>0</v>
      </c>
      <c r="BN37" s="52">
        <v>-297194</v>
      </c>
      <c r="BO37" s="53">
        <v>1987326.7498319633</v>
      </c>
      <c r="BQ37" s="70">
        <v>1580788.0000000005</v>
      </c>
      <c r="BR37" s="52">
        <v>-121938.41267365321</v>
      </c>
      <c r="BS37" s="52">
        <v>0</v>
      </c>
      <c r="BT37" s="52">
        <v>810207</v>
      </c>
      <c r="BU37" s="52">
        <v>0</v>
      </c>
      <c r="BV37" s="52">
        <v>-333063</v>
      </c>
      <c r="BW37" s="53">
        <v>1935993.5873263474</v>
      </c>
      <c r="BY37" s="70">
        <v>5943672</v>
      </c>
      <c r="BZ37" s="52">
        <v>-218802.9728355956</v>
      </c>
      <c r="CA37" s="52">
        <v>0</v>
      </c>
      <c r="CB37" s="52">
        <v>3241195</v>
      </c>
      <c r="CC37" s="52">
        <v>0</v>
      </c>
      <c r="CD37" s="52">
        <v>-1150251</v>
      </c>
      <c r="CE37" s="53">
        <v>7815813.0271644033</v>
      </c>
    </row>
    <row r="38" spans="2:83">
      <c r="B38" s="121"/>
      <c r="C38" s="36"/>
      <c r="D38" s="36"/>
      <c r="E38" s="79"/>
      <c r="F38" s="48"/>
      <c r="G38" s="48"/>
      <c r="H38" s="48"/>
      <c r="I38" s="48"/>
      <c r="J38" s="48"/>
      <c r="K38" s="75"/>
      <c r="M38" s="71"/>
      <c r="N38" s="48"/>
      <c r="O38" s="48"/>
      <c r="P38" s="48"/>
      <c r="Q38" s="48"/>
      <c r="R38" s="48"/>
      <c r="S38" s="55"/>
      <c r="U38" s="71"/>
      <c r="V38" s="48"/>
      <c r="W38" s="48"/>
      <c r="X38" s="48"/>
      <c r="Y38" s="48"/>
      <c r="Z38" s="48"/>
      <c r="AA38" s="55"/>
      <c r="AC38" s="71"/>
      <c r="AD38" s="48"/>
      <c r="AE38" s="48"/>
      <c r="AF38" s="48"/>
      <c r="AG38" s="48"/>
      <c r="AH38" s="48"/>
      <c r="AI38" s="55"/>
      <c r="AK38" s="71"/>
      <c r="AL38" s="48"/>
      <c r="AM38" s="48"/>
      <c r="AN38" s="48"/>
      <c r="AO38" s="48"/>
      <c r="AP38" s="48"/>
      <c r="AQ38" s="55"/>
      <c r="AS38" s="71"/>
      <c r="AT38" s="48"/>
      <c r="AU38" s="48"/>
      <c r="AV38" s="48"/>
      <c r="AW38" s="48"/>
      <c r="AX38" s="48"/>
      <c r="AY38" s="55"/>
      <c r="BA38" s="71"/>
      <c r="BB38" s="48"/>
      <c r="BC38" s="48"/>
      <c r="BD38" s="48"/>
      <c r="BE38" s="48"/>
      <c r="BF38" s="48"/>
      <c r="BG38" s="55"/>
      <c r="BI38" s="71"/>
      <c r="BJ38" s="48"/>
      <c r="BK38" s="48"/>
      <c r="BL38" s="48"/>
      <c r="BM38" s="48"/>
      <c r="BN38" s="48"/>
      <c r="BO38" s="55"/>
      <c r="BQ38" s="71"/>
      <c r="BR38" s="48"/>
      <c r="BS38" s="48"/>
      <c r="BT38" s="48"/>
      <c r="BU38" s="48"/>
      <c r="BV38" s="48"/>
      <c r="BW38" s="55"/>
      <c r="BY38" s="71"/>
      <c r="BZ38" s="48"/>
      <c r="CA38" s="48"/>
      <c r="CB38" s="48"/>
      <c r="CC38" s="48"/>
      <c r="CD38" s="48"/>
      <c r="CE38" s="55"/>
    </row>
    <row r="39" spans="2:83" s="17" customFormat="1" ht="13">
      <c r="B39" s="116" t="s">
        <v>226</v>
      </c>
      <c r="C39" s="29"/>
      <c r="D39" s="29"/>
      <c r="E39" s="78">
        <v>88405</v>
      </c>
      <c r="F39" s="52"/>
      <c r="G39" s="52"/>
      <c r="H39" s="52"/>
      <c r="I39" s="52"/>
      <c r="J39" s="52"/>
      <c r="K39" s="74">
        <v>88405</v>
      </c>
      <c r="M39" s="70">
        <v>1206794</v>
      </c>
      <c r="N39" s="52"/>
      <c r="O39" s="52"/>
      <c r="P39" s="52"/>
      <c r="Q39" s="52"/>
      <c r="R39" s="52"/>
      <c r="S39" s="53">
        <v>1206794</v>
      </c>
      <c r="U39" s="70">
        <v>2698281</v>
      </c>
      <c r="V39" s="52"/>
      <c r="W39" s="52"/>
      <c r="X39" s="52"/>
      <c r="Y39" s="52"/>
      <c r="Z39" s="52"/>
      <c r="AA39" s="53">
        <v>2698281</v>
      </c>
      <c r="AC39" s="70">
        <v>133659</v>
      </c>
      <c r="AD39" s="52"/>
      <c r="AE39" s="52"/>
      <c r="AF39" s="52"/>
      <c r="AG39" s="52"/>
      <c r="AH39" s="52"/>
      <c r="AI39" s="53">
        <v>133659</v>
      </c>
      <c r="AK39" s="70">
        <v>4127139</v>
      </c>
      <c r="AL39" s="52"/>
      <c r="AM39" s="52"/>
      <c r="AN39" s="52"/>
      <c r="AO39" s="52"/>
      <c r="AP39" s="52"/>
      <c r="AQ39" s="53">
        <v>4127139</v>
      </c>
      <c r="AS39" s="70">
        <v>255871</v>
      </c>
      <c r="AT39" s="52"/>
      <c r="AU39" s="52"/>
      <c r="AV39" s="52"/>
      <c r="AW39" s="52"/>
      <c r="AX39" s="52"/>
      <c r="AY39" s="53">
        <v>255871</v>
      </c>
      <c r="BA39" s="70">
        <v>15560</v>
      </c>
      <c r="BB39" s="52"/>
      <c r="BC39" s="52"/>
      <c r="BD39" s="52"/>
      <c r="BE39" s="52"/>
      <c r="BF39" s="52"/>
      <c r="BG39" s="53">
        <v>15560</v>
      </c>
      <c r="BI39" s="70">
        <v>110200</v>
      </c>
      <c r="BJ39" s="52"/>
      <c r="BK39" s="52"/>
      <c r="BL39" s="52"/>
      <c r="BM39" s="52"/>
      <c r="BN39" s="52"/>
      <c r="BO39" s="53">
        <v>110200</v>
      </c>
      <c r="BQ39" s="70">
        <v>10936</v>
      </c>
      <c r="BR39" s="52"/>
      <c r="BS39" s="52"/>
      <c r="BT39" s="52"/>
      <c r="BU39" s="52"/>
      <c r="BV39" s="52"/>
      <c r="BW39" s="53">
        <v>10936</v>
      </c>
      <c r="BY39" s="70">
        <v>392567</v>
      </c>
      <c r="BZ39" s="52"/>
      <c r="CA39" s="52"/>
      <c r="CB39" s="52"/>
      <c r="CC39" s="52"/>
      <c r="CD39" s="52"/>
      <c r="CE39" s="53">
        <v>392567</v>
      </c>
    </row>
    <row r="40" spans="2:83" ht="13">
      <c r="B40" s="116"/>
      <c r="C40" s="29"/>
      <c r="D40" s="29"/>
      <c r="E40" s="78"/>
      <c r="F40" s="52"/>
      <c r="G40" s="52"/>
      <c r="H40" s="52"/>
      <c r="I40" s="52"/>
      <c r="J40" s="52"/>
      <c r="K40" s="74"/>
      <c r="M40" s="70"/>
      <c r="N40" s="52"/>
      <c r="O40" s="52"/>
      <c r="P40" s="52"/>
      <c r="Q40" s="52"/>
      <c r="R40" s="52"/>
      <c r="S40" s="53"/>
      <c r="U40" s="70"/>
      <c r="V40" s="52"/>
      <c r="W40" s="52"/>
      <c r="X40" s="52"/>
      <c r="Y40" s="52"/>
      <c r="Z40" s="52"/>
      <c r="AA40" s="53"/>
      <c r="AC40" s="70"/>
      <c r="AD40" s="52"/>
      <c r="AE40" s="52"/>
      <c r="AF40" s="52"/>
      <c r="AG40" s="52"/>
      <c r="AH40" s="52"/>
      <c r="AI40" s="53"/>
      <c r="AK40" s="70"/>
      <c r="AL40" s="52"/>
      <c r="AM40" s="52"/>
      <c r="AN40" s="52"/>
      <c r="AO40" s="52"/>
      <c r="AP40" s="52"/>
      <c r="AQ40" s="53"/>
      <c r="AS40" s="70"/>
      <c r="AT40" s="52"/>
      <c r="AU40" s="52"/>
      <c r="AV40" s="52"/>
      <c r="AW40" s="52"/>
      <c r="AX40" s="52"/>
      <c r="AY40" s="53"/>
      <c r="BA40" s="70"/>
      <c r="BB40" s="52"/>
      <c r="BC40" s="52"/>
      <c r="BD40" s="52"/>
      <c r="BE40" s="52"/>
      <c r="BF40" s="52"/>
      <c r="BG40" s="53"/>
      <c r="BI40" s="70"/>
      <c r="BJ40" s="52"/>
      <c r="BK40" s="52"/>
      <c r="BL40" s="52"/>
      <c r="BM40" s="52"/>
      <c r="BN40" s="52"/>
      <c r="BO40" s="53"/>
      <c r="BQ40" s="70"/>
      <c r="BR40" s="52"/>
      <c r="BS40" s="52"/>
      <c r="BT40" s="52"/>
      <c r="BU40" s="52"/>
      <c r="BV40" s="52"/>
      <c r="BW40" s="53"/>
      <c r="BY40" s="70"/>
      <c r="BZ40" s="52"/>
      <c r="CA40" s="52"/>
      <c r="CB40" s="52"/>
      <c r="CC40" s="52"/>
      <c r="CD40" s="52"/>
      <c r="CE40" s="53"/>
    </row>
    <row r="41" spans="2:83" s="17" customFormat="1" ht="13">
      <c r="B41" s="116" t="s">
        <v>227</v>
      </c>
      <c r="C41" s="29"/>
      <c r="D41" s="29"/>
      <c r="E41" s="78">
        <v>737930</v>
      </c>
      <c r="F41" s="52">
        <v>-123296.82234000001</v>
      </c>
      <c r="G41" s="52">
        <v>0</v>
      </c>
      <c r="H41" s="52">
        <v>446664</v>
      </c>
      <c r="I41" s="52">
        <v>0</v>
      </c>
      <c r="J41" s="52">
        <v>-204742</v>
      </c>
      <c r="K41" s="74">
        <v>856555.17766000004</v>
      </c>
      <c r="M41" s="70">
        <v>1152305.9999999995</v>
      </c>
      <c r="N41" s="52">
        <v>-520326.73354000004</v>
      </c>
      <c r="O41" s="52">
        <v>0</v>
      </c>
      <c r="P41" s="52">
        <v>702221</v>
      </c>
      <c r="Q41" s="52">
        <v>0</v>
      </c>
      <c r="R41" s="52">
        <v>-220024</v>
      </c>
      <c r="S41" s="53">
        <v>1114176.2664599996</v>
      </c>
      <c r="U41" s="70">
        <v>955249</v>
      </c>
      <c r="V41" s="52">
        <v>-300658.62760000001</v>
      </c>
      <c r="W41" s="52">
        <v>0</v>
      </c>
      <c r="X41" s="52">
        <v>861220</v>
      </c>
      <c r="Y41" s="52">
        <v>0</v>
      </c>
      <c r="Z41" s="52">
        <v>-180862</v>
      </c>
      <c r="AA41" s="53">
        <v>1334948.3724</v>
      </c>
      <c r="AC41" s="70">
        <v>907678</v>
      </c>
      <c r="AD41" s="52">
        <v>-75165.06164</v>
      </c>
      <c r="AE41" s="52">
        <v>0</v>
      </c>
      <c r="AF41" s="52">
        <v>860530</v>
      </c>
      <c r="AG41" s="52">
        <v>0</v>
      </c>
      <c r="AH41" s="52">
        <v>-248770</v>
      </c>
      <c r="AI41" s="53">
        <v>1444272.93836</v>
      </c>
      <c r="AK41" s="70">
        <v>3753162.9999999995</v>
      </c>
      <c r="AL41" s="52">
        <v>-1019447.2451200001</v>
      </c>
      <c r="AM41" s="52">
        <v>0</v>
      </c>
      <c r="AN41" s="52">
        <v>2870635</v>
      </c>
      <c r="AO41" s="52">
        <v>0</v>
      </c>
      <c r="AP41" s="52">
        <v>-854398</v>
      </c>
      <c r="AQ41" s="53">
        <v>4749952.7548799999</v>
      </c>
      <c r="AS41" s="70">
        <v>1473586.0000000005</v>
      </c>
      <c r="AT41" s="52">
        <v>42915.304883151701</v>
      </c>
      <c r="AU41" s="52">
        <v>0</v>
      </c>
      <c r="AV41" s="52">
        <v>810580</v>
      </c>
      <c r="AW41" s="52">
        <v>0</v>
      </c>
      <c r="AX41" s="52">
        <v>-241719</v>
      </c>
      <c r="AY41" s="53">
        <v>2085362.3048831522</v>
      </c>
      <c r="BA41" s="70">
        <v>1417054.9999999995</v>
      </c>
      <c r="BB41" s="52">
        <v>129574.38512294249</v>
      </c>
      <c r="BC41" s="52">
        <v>0</v>
      </c>
      <c r="BD41" s="52">
        <v>810207</v>
      </c>
      <c r="BE41" s="52">
        <v>0</v>
      </c>
      <c r="BF41" s="52">
        <v>-278275</v>
      </c>
      <c r="BG41" s="53">
        <v>2078561.3851229418</v>
      </c>
      <c r="BI41" s="70">
        <v>1853874</v>
      </c>
      <c r="BJ41" s="52">
        <v>-269354.25016803661</v>
      </c>
      <c r="BK41" s="52">
        <v>0</v>
      </c>
      <c r="BL41" s="52">
        <v>810201</v>
      </c>
      <c r="BM41" s="52">
        <v>0</v>
      </c>
      <c r="BN41" s="52">
        <v>-297194</v>
      </c>
      <c r="BO41" s="53">
        <v>2097526.7498319633</v>
      </c>
      <c r="BQ41" s="70">
        <v>1591724.0000000005</v>
      </c>
      <c r="BR41" s="52">
        <v>-121938.41267365321</v>
      </c>
      <c r="BS41" s="52">
        <v>0</v>
      </c>
      <c r="BT41" s="52">
        <v>810207</v>
      </c>
      <c r="BU41" s="52">
        <v>0</v>
      </c>
      <c r="BV41" s="52">
        <v>-333063</v>
      </c>
      <c r="BW41" s="53">
        <v>1946929.5873263474</v>
      </c>
      <c r="BY41" s="70">
        <v>6336239</v>
      </c>
      <c r="BZ41" s="52">
        <v>-218802.9728355956</v>
      </c>
      <c r="CA41" s="52">
        <v>0</v>
      </c>
      <c r="CB41" s="52">
        <v>3241195</v>
      </c>
      <c r="CC41" s="52">
        <v>0</v>
      </c>
      <c r="CD41" s="52">
        <v>-1150251</v>
      </c>
      <c r="CE41" s="53">
        <v>8208380.0271644033</v>
      </c>
    </row>
    <row r="42" spans="2:83" ht="13">
      <c r="B42" s="116"/>
      <c r="C42" s="29"/>
      <c r="D42" s="29"/>
      <c r="E42" s="78"/>
      <c r="F42" s="52"/>
      <c r="G42" s="52"/>
      <c r="H42" s="52"/>
      <c r="I42" s="52"/>
      <c r="J42" s="52"/>
      <c r="K42" s="74"/>
      <c r="M42" s="70"/>
      <c r="N42" s="52"/>
      <c r="O42" s="52"/>
      <c r="P42" s="52"/>
      <c r="Q42" s="52"/>
      <c r="R42" s="52"/>
      <c r="S42" s="53"/>
      <c r="U42" s="70"/>
      <c r="V42" s="52"/>
      <c r="W42" s="52"/>
      <c r="X42" s="52"/>
      <c r="Y42" s="52"/>
      <c r="Z42" s="52"/>
      <c r="AA42" s="53"/>
      <c r="AC42" s="70"/>
      <c r="AD42" s="52"/>
      <c r="AE42" s="52"/>
      <c r="AF42" s="52"/>
      <c r="AG42" s="52"/>
      <c r="AH42" s="52"/>
      <c r="AI42" s="53"/>
      <c r="AK42" s="70"/>
      <c r="AL42" s="52"/>
      <c r="AM42" s="52"/>
      <c r="AN42" s="52"/>
      <c r="AO42" s="52"/>
      <c r="AP42" s="52"/>
      <c r="AQ42" s="53"/>
      <c r="AS42" s="70"/>
      <c r="AT42" s="52"/>
      <c r="AU42" s="52"/>
      <c r="AV42" s="52"/>
      <c r="AW42" s="52"/>
      <c r="AX42" s="52"/>
      <c r="AY42" s="53"/>
      <c r="BA42" s="70"/>
      <c r="BB42" s="52"/>
      <c r="BC42" s="52"/>
      <c r="BD42" s="52"/>
      <c r="BE42" s="52"/>
      <c r="BF42" s="52"/>
      <c r="BG42" s="53"/>
      <c r="BI42" s="70"/>
      <c r="BJ42" s="52"/>
      <c r="BK42" s="52"/>
      <c r="BL42" s="52"/>
      <c r="BM42" s="52"/>
      <c r="BN42" s="52"/>
      <c r="BO42" s="53"/>
      <c r="BQ42" s="70"/>
      <c r="BR42" s="52"/>
      <c r="BS42" s="52"/>
      <c r="BT42" s="52"/>
      <c r="BU42" s="52"/>
      <c r="BV42" s="52"/>
      <c r="BW42" s="53"/>
      <c r="BY42" s="70"/>
      <c r="BZ42" s="52"/>
      <c r="CA42" s="52"/>
      <c r="CB42" s="52"/>
      <c r="CC42" s="52"/>
      <c r="CD42" s="52"/>
      <c r="CE42" s="53"/>
    </row>
    <row r="43" spans="2:83" s="17" customFormat="1" ht="13">
      <c r="B43" s="122" t="s">
        <v>228</v>
      </c>
      <c r="C43" s="37"/>
      <c r="D43" s="37"/>
      <c r="E43" s="78">
        <v>-103459</v>
      </c>
      <c r="F43" s="52">
        <v>123296.82234000001</v>
      </c>
      <c r="G43" s="52">
        <v>0</v>
      </c>
      <c r="H43" s="52">
        <v>0</v>
      </c>
      <c r="I43" s="52">
        <v>0</v>
      </c>
      <c r="J43" s="52"/>
      <c r="K43" s="74">
        <v>19837.822340000013</v>
      </c>
      <c r="M43" s="70">
        <v>-329636</v>
      </c>
      <c r="N43" s="52">
        <v>520326.73354000004</v>
      </c>
      <c r="O43" s="52">
        <v>0</v>
      </c>
      <c r="P43" s="52">
        <v>0</v>
      </c>
      <c r="Q43" s="52">
        <v>0</v>
      </c>
      <c r="R43" s="52"/>
      <c r="S43" s="53">
        <v>190690.73354000004</v>
      </c>
      <c r="U43" s="70">
        <v>-347946</v>
      </c>
      <c r="V43" s="52">
        <v>300658.62760000001</v>
      </c>
      <c r="W43" s="52">
        <v>0</v>
      </c>
      <c r="X43" s="52">
        <v>0</v>
      </c>
      <c r="Y43" s="52">
        <v>0</v>
      </c>
      <c r="Z43" s="52"/>
      <c r="AA43" s="53">
        <v>-47287.372399999993</v>
      </c>
      <c r="AC43" s="70">
        <v>-258345</v>
      </c>
      <c r="AD43" s="52">
        <v>75165.06164</v>
      </c>
      <c r="AE43" s="52">
        <v>0</v>
      </c>
      <c r="AF43" s="52">
        <v>0</v>
      </c>
      <c r="AG43" s="52">
        <v>0</v>
      </c>
      <c r="AH43" s="52"/>
      <c r="AI43" s="53">
        <v>-183179.93836</v>
      </c>
      <c r="AK43" s="70">
        <v>-1039386</v>
      </c>
      <c r="AL43" s="52">
        <v>1019447.2451200001</v>
      </c>
      <c r="AM43" s="52">
        <v>0</v>
      </c>
      <c r="AN43" s="52">
        <v>0</v>
      </c>
      <c r="AO43" s="52">
        <v>0</v>
      </c>
      <c r="AP43" s="52"/>
      <c r="AQ43" s="53">
        <v>-19938.754879999906</v>
      </c>
      <c r="AS43" s="70">
        <v>-203050</v>
      </c>
      <c r="AT43" s="52">
        <v>-42915.304883151701</v>
      </c>
      <c r="AU43" s="52">
        <v>0</v>
      </c>
      <c r="AV43" s="52">
        <v>0</v>
      </c>
      <c r="AW43" s="52">
        <v>0</v>
      </c>
      <c r="AX43" s="52"/>
      <c r="AY43" s="53">
        <v>-245965.30488315169</v>
      </c>
      <c r="BA43" s="70">
        <v>-120748</v>
      </c>
      <c r="BB43" s="52">
        <v>-129574.38512294249</v>
      </c>
      <c r="BC43" s="52">
        <v>0</v>
      </c>
      <c r="BD43" s="52">
        <v>0</v>
      </c>
      <c r="BE43" s="52">
        <v>0</v>
      </c>
      <c r="BF43" s="52"/>
      <c r="BG43" s="53">
        <v>-250322.38512294251</v>
      </c>
      <c r="BI43" s="70">
        <v>-525014</v>
      </c>
      <c r="BJ43" s="52">
        <v>269354.25016803661</v>
      </c>
      <c r="BK43" s="52">
        <v>0</v>
      </c>
      <c r="BL43" s="52">
        <v>0</v>
      </c>
      <c r="BM43" s="52">
        <v>0</v>
      </c>
      <c r="BN43" s="52"/>
      <c r="BO43" s="53">
        <v>-255659.74983196339</v>
      </c>
      <c r="BQ43" s="70">
        <v>-404669</v>
      </c>
      <c r="BR43" s="52">
        <v>121938.41267365321</v>
      </c>
      <c r="BS43" s="52">
        <v>0</v>
      </c>
      <c r="BT43" s="52">
        <v>0</v>
      </c>
      <c r="BU43" s="52">
        <v>0</v>
      </c>
      <c r="BV43" s="52"/>
      <c r="BW43" s="53">
        <v>-282730.58732634678</v>
      </c>
      <c r="BY43" s="70">
        <v>-1253481</v>
      </c>
      <c r="BZ43" s="52">
        <v>218802.9728355956</v>
      </c>
      <c r="CA43" s="52">
        <v>0</v>
      </c>
      <c r="CB43" s="52">
        <v>0</v>
      </c>
      <c r="CC43" s="52">
        <v>0</v>
      </c>
      <c r="CD43" s="52"/>
      <c r="CE43" s="53">
        <v>-1034678.0271644044</v>
      </c>
    </row>
    <row r="44" spans="2:83">
      <c r="B44" s="123"/>
      <c r="C44" s="38" t="s">
        <v>229</v>
      </c>
      <c r="D44" s="84"/>
      <c r="E44" s="79">
        <v>-491684</v>
      </c>
      <c r="F44" s="48">
        <v>123296.82234000001</v>
      </c>
      <c r="G44" s="48"/>
      <c r="H44" s="48"/>
      <c r="I44" s="48"/>
      <c r="J44" s="48"/>
      <c r="K44" s="75">
        <v>-368387.17765999999</v>
      </c>
      <c r="M44" s="71">
        <v>-527678</v>
      </c>
      <c r="N44" s="48">
        <v>520326.73354000004</v>
      </c>
      <c r="O44" s="48"/>
      <c r="P44" s="48"/>
      <c r="Q44" s="48"/>
      <c r="R44" s="48"/>
      <c r="S44" s="55">
        <v>-7351.2664599999553</v>
      </c>
      <c r="U44" s="71">
        <v>-901170</v>
      </c>
      <c r="V44" s="48">
        <v>300658.62760000001</v>
      </c>
      <c r="W44" s="48"/>
      <c r="X44" s="48"/>
      <c r="Y44" s="48"/>
      <c r="Z44" s="48"/>
      <c r="AA44" s="55">
        <v>-600511.37239999999</v>
      </c>
      <c r="AC44" s="71">
        <v>-234007</v>
      </c>
      <c r="AD44" s="48">
        <v>75165.06164</v>
      </c>
      <c r="AE44" s="48"/>
      <c r="AF44" s="48"/>
      <c r="AG44" s="48"/>
      <c r="AH44" s="48"/>
      <c r="AI44" s="55">
        <v>-158841.93836</v>
      </c>
      <c r="AK44" s="71">
        <v>-2154539</v>
      </c>
      <c r="AL44" s="48">
        <v>1019447.2451200001</v>
      </c>
      <c r="AM44" s="48"/>
      <c r="AN44" s="48"/>
      <c r="AO44" s="48"/>
      <c r="AP44" s="48"/>
      <c r="AQ44" s="55">
        <v>-1135091.7548799999</v>
      </c>
      <c r="AS44" s="71">
        <v>-265219</v>
      </c>
      <c r="AT44" s="48">
        <v>-42915.304883151701</v>
      </c>
      <c r="AU44" s="48"/>
      <c r="AV44" s="48"/>
      <c r="AW44" s="48"/>
      <c r="AX44" s="48"/>
      <c r="AY44" s="55">
        <v>-308134.30488315172</v>
      </c>
      <c r="BA44" s="71">
        <v>-216762</v>
      </c>
      <c r="BB44" s="48">
        <v>-129574.38512294249</v>
      </c>
      <c r="BC44" s="48"/>
      <c r="BD44" s="48"/>
      <c r="BE44" s="48"/>
      <c r="BF44" s="48"/>
      <c r="BG44" s="55">
        <v>-346336.38512294251</v>
      </c>
      <c r="BI44" s="71">
        <v>-227676</v>
      </c>
      <c r="BJ44" s="48">
        <v>269354.25016803661</v>
      </c>
      <c r="BK44" s="48"/>
      <c r="BL44" s="48"/>
      <c r="BM44" s="48"/>
      <c r="BN44" s="48"/>
      <c r="BO44" s="55">
        <v>41678.250168036611</v>
      </c>
      <c r="BQ44" s="71">
        <v>-232964</v>
      </c>
      <c r="BR44" s="48">
        <v>121938.41267365321</v>
      </c>
      <c r="BS44" s="48"/>
      <c r="BT44" s="48"/>
      <c r="BU44" s="48"/>
      <c r="BV44" s="48"/>
      <c r="BW44" s="55">
        <v>-111025.58732634679</v>
      </c>
      <c r="BY44" s="71">
        <v>-942621</v>
      </c>
      <c r="BZ44" s="48">
        <v>218802.9728355956</v>
      </c>
      <c r="CA44" s="48"/>
      <c r="CB44" s="48"/>
      <c r="CC44" s="48"/>
      <c r="CD44" s="48"/>
      <c r="CE44" s="55">
        <v>-723818.0271644044</v>
      </c>
    </row>
    <row r="45" spans="2:83">
      <c r="B45" s="120"/>
      <c r="C45" s="18" t="s">
        <v>230</v>
      </c>
      <c r="D45" s="39"/>
      <c r="E45" s="79">
        <v>-168484</v>
      </c>
      <c r="F45" s="8"/>
      <c r="G45" s="48"/>
      <c r="H45" s="48"/>
      <c r="I45" s="48"/>
      <c r="J45" s="48"/>
      <c r="K45" s="75">
        <v>-168484</v>
      </c>
      <c r="M45" s="71">
        <v>-250082</v>
      </c>
      <c r="N45" s="8"/>
      <c r="O45" s="48"/>
      <c r="P45" s="48"/>
      <c r="Q45" s="48"/>
      <c r="R45" s="48"/>
      <c r="S45" s="55">
        <v>-250082</v>
      </c>
      <c r="U45" s="71">
        <v>-605095</v>
      </c>
      <c r="V45" s="8"/>
      <c r="W45" s="48"/>
      <c r="X45" s="48"/>
      <c r="Y45" s="48"/>
      <c r="Z45" s="48"/>
      <c r="AA45" s="55">
        <v>-605095</v>
      </c>
      <c r="AC45" s="71">
        <v>-24243</v>
      </c>
      <c r="AD45" s="8"/>
      <c r="AE45" s="48"/>
      <c r="AF45" s="48"/>
      <c r="AG45" s="48"/>
      <c r="AH45" s="48"/>
      <c r="AI45" s="55">
        <v>-24243</v>
      </c>
      <c r="AK45" s="71">
        <v>-1047904</v>
      </c>
      <c r="AM45" s="48"/>
      <c r="AN45" s="48"/>
      <c r="AO45" s="48"/>
      <c r="AP45" s="48"/>
      <c r="AQ45" s="55">
        <v>-1047904</v>
      </c>
      <c r="AS45" s="71">
        <v>-113931</v>
      </c>
      <c r="AU45" s="48"/>
      <c r="AV45" s="48"/>
      <c r="AW45" s="48"/>
      <c r="AX45" s="48"/>
      <c r="AY45" s="55">
        <v>-113931</v>
      </c>
      <c r="BA45" s="71">
        <v>-110213</v>
      </c>
      <c r="BC45" s="48"/>
      <c r="BD45" s="48"/>
      <c r="BE45" s="48"/>
      <c r="BF45" s="48"/>
      <c r="BG45" s="55">
        <v>-110213</v>
      </c>
      <c r="BI45" s="71">
        <v>-205466</v>
      </c>
      <c r="BK45" s="48"/>
      <c r="BL45" s="48"/>
      <c r="BM45" s="48"/>
      <c r="BN45" s="48"/>
      <c r="BO45" s="55">
        <v>-205466</v>
      </c>
      <c r="BQ45" s="71">
        <v>-199337</v>
      </c>
      <c r="BS45" s="48"/>
      <c r="BT45" s="48"/>
      <c r="BU45" s="48"/>
      <c r="BV45" s="48"/>
      <c r="BW45" s="55">
        <v>-199337</v>
      </c>
      <c r="BY45" s="71">
        <v>-628947</v>
      </c>
      <c r="CA45" s="48"/>
      <c r="CB45" s="48"/>
      <c r="CC45" s="48"/>
      <c r="CD45" s="48"/>
      <c r="CE45" s="55">
        <v>-628947</v>
      </c>
    </row>
    <row r="46" spans="2:83" ht="12.75" customHeight="1">
      <c r="B46" s="124"/>
      <c r="C46" s="18" t="s">
        <v>231</v>
      </c>
      <c r="D46" s="38"/>
      <c r="E46" s="79">
        <v>556709</v>
      </c>
      <c r="F46" s="48"/>
      <c r="G46" s="48"/>
      <c r="H46" s="48"/>
      <c r="I46" s="48"/>
      <c r="J46" s="48"/>
      <c r="K46" s="75">
        <v>556709</v>
      </c>
      <c r="M46" s="71">
        <v>448124</v>
      </c>
      <c r="N46" s="48"/>
      <c r="O46" s="48"/>
      <c r="P46" s="48"/>
      <c r="Q46" s="48"/>
      <c r="R46" s="48"/>
      <c r="S46" s="55">
        <v>448124</v>
      </c>
      <c r="U46" s="71">
        <v>1158319</v>
      </c>
      <c r="V46" s="48"/>
      <c r="W46" s="48"/>
      <c r="X46" s="48"/>
      <c r="Y46" s="48"/>
      <c r="Z46" s="48"/>
      <c r="AA46" s="55">
        <v>1158319</v>
      </c>
      <c r="AC46" s="71">
        <v>-95</v>
      </c>
      <c r="AD46" s="48"/>
      <c r="AE46" s="48"/>
      <c r="AF46" s="48"/>
      <c r="AG46" s="48"/>
      <c r="AH46" s="48"/>
      <c r="AI46" s="55">
        <v>-95</v>
      </c>
      <c r="AK46" s="71">
        <v>2163057</v>
      </c>
      <c r="AL46" s="48"/>
      <c r="AM46" s="48"/>
      <c r="AN46" s="48"/>
      <c r="AO46" s="48"/>
      <c r="AP46" s="48"/>
      <c r="AQ46" s="55">
        <v>2163057</v>
      </c>
      <c r="AS46" s="71">
        <v>176100</v>
      </c>
      <c r="AT46" s="48"/>
      <c r="AU46" s="48"/>
      <c r="AV46" s="48"/>
      <c r="AW46" s="48"/>
      <c r="AX46" s="48"/>
      <c r="AY46" s="55">
        <v>176100</v>
      </c>
      <c r="BA46" s="71">
        <v>206227</v>
      </c>
      <c r="BB46" s="48"/>
      <c r="BC46" s="48"/>
      <c r="BD46" s="48"/>
      <c r="BE46" s="48"/>
      <c r="BF46" s="48"/>
      <c r="BG46" s="55">
        <v>206227</v>
      </c>
      <c r="BI46" s="71">
        <v>-91872</v>
      </c>
      <c r="BJ46" s="48"/>
      <c r="BK46" s="48"/>
      <c r="BL46" s="48"/>
      <c r="BM46" s="48"/>
      <c r="BN46" s="48"/>
      <c r="BO46" s="55">
        <v>-91872</v>
      </c>
      <c r="BQ46" s="71">
        <v>27632</v>
      </c>
      <c r="BR46" s="48"/>
      <c r="BS46" s="48"/>
      <c r="BT46" s="48"/>
      <c r="BU46" s="48"/>
      <c r="BV46" s="48"/>
      <c r="BW46" s="55">
        <v>27632</v>
      </c>
      <c r="BY46" s="71">
        <v>318087</v>
      </c>
      <c r="BZ46" s="48"/>
      <c r="CA46" s="48"/>
      <c r="CB46" s="48"/>
      <c r="CC46" s="48"/>
      <c r="CD46" s="48"/>
      <c r="CE46" s="55">
        <v>318087</v>
      </c>
    </row>
    <row r="47" spans="2:83" ht="12.75" customHeight="1">
      <c r="B47" s="120"/>
      <c r="C47" s="18"/>
      <c r="D47" s="39"/>
      <c r="E47" s="79"/>
      <c r="F47" s="48"/>
      <c r="G47" s="48"/>
      <c r="H47" s="48"/>
      <c r="I47" s="48"/>
      <c r="J47" s="48"/>
      <c r="K47" s="75"/>
      <c r="M47" s="71"/>
      <c r="N47" s="48"/>
      <c r="O47" s="48"/>
      <c r="P47" s="48"/>
      <c r="Q47" s="48"/>
      <c r="R47" s="48"/>
      <c r="S47" s="55"/>
      <c r="U47" s="71"/>
      <c r="V47" s="48"/>
      <c r="W47" s="48"/>
      <c r="X47" s="48"/>
      <c r="Y47" s="48"/>
      <c r="Z47" s="48"/>
      <c r="AA47" s="55"/>
      <c r="AC47" s="71"/>
      <c r="AD47" s="48"/>
      <c r="AE47" s="48"/>
      <c r="AF47" s="48"/>
      <c r="AG47" s="48"/>
      <c r="AH47" s="48"/>
      <c r="AI47" s="55"/>
      <c r="AK47" s="71"/>
      <c r="AL47" s="48"/>
      <c r="AM47" s="48"/>
      <c r="AN47" s="48"/>
      <c r="AO47" s="48"/>
      <c r="AP47" s="48"/>
      <c r="AQ47" s="55"/>
      <c r="AS47" s="71"/>
      <c r="AT47" s="48"/>
      <c r="AU47" s="48"/>
      <c r="AV47" s="48"/>
      <c r="AW47" s="48"/>
      <c r="AX47" s="48"/>
      <c r="AY47" s="55"/>
      <c r="BA47" s="71"/>
      <c r="BB47" s="48"/>
      <c r="BC47" s="48"/>
      <c r="BD47" s="48"/>
      <c r="BE47" s="48"/>
      <c r="BF47" s="48"/>
      <c r="BG47" s="55"/>
      <c r="BI47" s="71"/>
      <c r="BJ47" s="48"/>
      <c r="BK47" s="48"/>
      <c r="BL47" s="48"/>
      <c r="BM47" s="48"/>
      <c r="BN47" s="48"/>
      <c r="BO47" s="55"/>
      <c r="BQ47" s="71"/>
      <c r="BR47" s="48"/>
      <c r="BS47" s="48"/>
      <c r="BT47" s="48"/>
      <c r="BU47" s="48"/>
      <c r="BV47" s="48"/>
      <c r="BW47" s="55"/>
      <c r="BY47" s="71"/>
      <c r="BZ47" s="48"/>
      <c r="CA47" s="48"/>
      <c r="CB47" s="48"/>
      <c r="CC47" s="48"/>
      <c r="CD47" s="48"/>
      <c r="CE47" s="55"/>
    </row>
    <row r="48" spans="2:83" s="17" customFormat="1" ht="12.75" customHeight="1">
      <c r="B48" s="116" t="s">
        <v>232</v>
      </c>
      <c r="C48" s="19"/>
      <c r="D48" s="29"/>
      <c r="E48" s="78">
        <v>-204742</v>
      </c>
      <c r="F48" s="52"/>
      <c r="G48" s="52"/>
      <c r="H48" s="52"/>
      <c r="I48" s="52"/>
      <c r="J48" s="52">
        <v>204742</v>
      </c>
      <c r="K48" s="74">
        <v>0</v>
      </c>
      <c r="M48" s="70">
        <v>-220024</v>
      </c>
      <c r="N48" s="52"/>
      <c r="O48" s="52"/>
      <c r="P48" s="52"/>
      <c r="Q48" s="52"/>
      <c r="R48" s="52">
        <v>220024</v>
      </c>
      <c r="S48" s="53">
        <v>0</v>
      </c>
      <c r="U48" s="70">
        <v>-180862</v>
      </c>
      <c r="V48" s="52"/>
      <c r="W48" s="52"/>
      <c r="X48" s="52"/>
      <c r="Y48" s="52"/>
      <c r="Z48" s="52">
        <v>180862</v>
      </c>
      <c r="AA48" s="53">
        <v>0</v>
      </c>
      <c r="AC48" s="70">
        <v>-248770</v>
      </c>
      <c r="AD48" s="52"/>
      <c r="AE48" s="52"/>
      <c r="AF48" s="52"/>
      <c r="AG48" s="52"/>
      <c r="AH48" s="52">
        <v>248770</v>
      </c>
      <c r="AI48" s="53">
        <v>0</v>
      </c>
      <c r="AK48" s="70">
        <v>-854398</v>
      </c>
      <c r="AL48" s="52"/>
      <c r="AM48" s="52"/>
      <c r="AN48" s="52"/>
      <c r="AO48" s="52"/>
      <c r="AP48" s="52">
        <v>854398</v>
      </c>
      <c r="AQ48" s="53">
        <v>0</v>
      </c>
      <c r="AS48" s="70">
        <v>-241719</v>
      </c>
      <c r="AT48" s="52"/>
      <c r="AU48" s="52"/>
      <c r="AV48" s="52"/>
      <c r="AW48" s="52"/>
      <c r="AX48" s="52">
        <v>241719</v>
      </c>
      <c r="AY48" s="53">
        <v>0</v>
      </c>
      <c r="BA48" s="70">
        <v>-278275</v>
      </c>
      <c r="BB48" s="52"/>
      <c r="BC48" s="52"/>
      <c r="BD48" s="52"/>
      <c r="BE48" s="52"/>
      <c r="BF48" s="52">
        <v>278275</v>
      </c>
      <c r="BG48" s="53">
        <v>0</v>
      </c>
      <c r="BI48" s="70">
        <v>-297194</v>
      </c>
      <c r="BJ48" s="52"/>
      <c r="BK48" s="52"/>
      <c r="BL48" s="52"/>
      <c r="BM48" s="52"/>
      <c r="BN48" s="52">
        <v>297194</v>
      </c>
      <c r="BO48" s="53">
        <v>0</v>
      </c>
      <c r="BQ48" s="70">
        <v>-333063</v>
      </c>
      <c r="BR48" s="52"/>
      <c r="BS48" s="52"/>
      <c r="BT48" s="52"/>
      <c r="BU48" s="52"/>
      <c r="BV48" s="52">
        <v>333063</v>
      </c>
      <c r="BW48" s="53">
        <v>0</v>
      </c>
      <c r="BY48" s="70">
        <v>-1150251</v>
      </c>
      <c r="BZ48" s="52"/>
      <c r="CA48" s="52"/>
      <c r="CB48" s="52"/>
      <c r="CC48" s="52"/>
      <c r="CD48" s="52">
        <v>1150251</v>
      </c>
      <c r="CE48" s="53">
        <v>0</v>
      </c>
    </row>
    <row r="49" spans="2:83">
      <c r="B49" s="125"/>
      <c r="C49" s="39"/>
      <c r="D49" s="39"/>
      <c r="E49" s="79"/>
      <c r="F49" s="48"/>
      <c r="G49" s="48"/>
      <c r="H49" s="48"/>
      <c r="I49" s="48"/>
      <c r="J49" s="48"/>
      <c r="K49" s="75"/>
      <c r="M49" s="71"/>
      <c r="N49" s="48"/>
      <c r="O49" s="48"/>
      <c r="P49" s="48"/>
      <c r="Q49" s="48"/>
      <c r="R49" s="48"/>
      <c r="S49" s="55"/>
      <c r="U49" s="71"/>
      <c r="V49" s="48"/>
      <c r="W49" s="48"/>
      <c r="X49" s="48"/>
      <c r="Y49" s="48"/>
      <c r="Z49" s="48"/>
      <c r="AA49" s="55"/>
      <c r="AC49" s="71"/>
      <c r="AD49" s="48"/>
      <c r="AE49" s="48"/>
      <c r="AF49" s="48"/>
      <c r="AG49" s="48"/>
      <c r="AH49" s="48"/>
      <c r="AI49" s="55"/>
      <c r="AK49" s="71"/>
      <c r="AL49" s="48"/>
      <c r="AM49" s="48"/>
      <c r="AN49" s="48"/>
      <c r="AO49" s="48"/>
      <c r="AP49" s="48"/>
      <c r="AQ49" s="55"/>
      <c r="AS49" s="71"/>
      <c r="AT49" s="48"/>
      <c r="AU49" s="48"/>
      <c r="AV49" s="48"/>
      <c r="AW49" s="48"/>
      <c r="AX49" s="48"/>
      <c r="AY49" s="55"/>
      <c r="BA49" s="71"/>
      <c r="BB49" s="48"/>
      <c r="BC49" s="48"/>
      <c r="BD49" s="48"/>
      <c r="BE49" s="48"/>
      <c r="BF49" s="48"/>
      <c r="BG49" s="55"/>
      <c r="BI49" s="71"/>
      <c r="BJ49" s="48"/>
      <c r="BK49" s="48"/>
      <c r="BL49" s="48"/>
      <c r="BM49" s="48"/>
      <c r="BN49" s="48"/>
      <c r="BO49" s="55"/>
      <c r="BQ49" s="71"/>
      <c r="BR49" s="48"/>
      <c r="BS49" s="48"/>
      <c r="BT49" s="48"/>
      <c r="BU49" s="48"/>
      <c r="BV49" s="47"/>
      <c r="BW49" s="55"/>
      <c r="BY49" s="71"/>
      <c r="BZ49" s="48"/>
      <c r="CA49" s="48"/>
      <c r="CB49" s="48"/>
      <c r="CC49" s="48"/>
      <c r="CD49" s="48"/>
      <c r="CE49" s="55"/>
    </row>
    <row r="50" spans="2:83" s="17" customFormat="1" ht="13">
      <c r="B50" s="116" t="s">
        <v>233</v>
      </c>
      <c r="C50" s="29"/>
      <c r="D50" s="29"/>
      <c r="E50" s="78">
        <v>-11210</v>
      </c>
      <c r="F50" s="52"/>
      <c r="G50" s="52"/>
      <c r="H50" s="52"/>
      <c r="I50" s="52"/>
      <c r="J50" s="52"/>
      <c r="K50" s="74">
        <v>-11210</v>
      </c>
      <c r="M50" s="70">
        <v>-15142</v>
      </c>
      <c r="N50" s="52"/>
      <c r="O50" s="52"/>
      <c r="P50" s="52"/>
      <c r="Q50" s="52"/>
      <c r="R50" s="52"/>
      <c r="S50" s="53">
        <v>-15142</v>
      </c>
      <c r="U50" s="70">
        <v>-12678</v>
      </c>
      <c r="V50" s="52"/>
      <c r="W50" s="52"/>
      <c r="X50" s="52"/>
      <c r="Y50" s="52"/>
      <c r="Z50" s="52"/>
      <c r="AA50" s="53">
        <v>-12678</v>
      </c>
      <c r="AC50" s="70">
        <v>-14450</v>
      </c>
      <c r="AD50" s="52"/>
      <c r="AE50" s="52"/>
      <c r="AF50" s="52"/>
      <c r="AG50" s="52"/>
      <c r="AH50" s="52"/>
      <c r="AI50" s="53">
        <v>-14450</v>
      </c>
      <c r="AK50" s="70">
        <v>-53480</v>
      </c>
      <c r="AL50" s="52"/>
      <c r="AM50" s="52"/>
      <c r="AN50" s="52"/>
      <c r="AO50" s="52"/>
      <c r="AP50" s="52"/>
      <c r="AQ50" s="53">
        <v>-53480</v>
      </c>
      <c r="AS50" s="70">
        <v>-14185</v>
      </c>
      <c r="AT50" s="52"/>
      <c r="AU50" s="52"/>
      <c r="AV50" s="52"/>
      <c r="AW50" s="52"/>
      <c r="AX50" s="52"/>
      <c r="AY50" s="53">
        <v>-14185</v>
      </c>
      <c r="BA50" s="70">
        <v>-16320</v>
      </c>
      <c r="BB50" s="52"/>
      <c r="BC50" s="52"/>
      <c r="BD50" s="52"/>
      <c r="BE50" s="52"/>
      <c r="BF50" s="52"/>
      <c r="BG50" s="53">
        <v>-16320</v>
      </c>
      <c r="BI50" s="70">
        <v>-15539</v>
      </c>
      <c r="BJ50" s="52"/>
      <c r="BK50" s="52"/>
      <c r="BL50" s="52"/>
      <c r="BM50" s="52"/>
      <c r="BN50" s="52"/>
      <c r="BO50" s="53">
        <v>-15539</v>
      </c>
      <c r="BQ50" s="70">
        <v>-23165</v>
      </c>
      <c r="BR50" s="52"/>
      <c r="BS50" s="52"/>
      <c r="BT50" s="52"/>
      <c r="BU50" s="52"/>
      <c r="BV50" s="54"/>
      <c r="BW50" s="53">
        <v>-23165</v>
      </c>
      <c r="BY50" s="70">
        <v>-69209</v>
      </c>
      <c r="BZ50" s="52"/>
      <c r="CA50" s="52"/>
      <c r="CB50" s="52"/>
      <c r="CC50" s="52"/>
      <c r="CD50" s="52"/>
      <c r="CE50" s="53">
        <v>-69209</v>
      </c>
    </row>
    <row r="51" spans="2:83" ht="13">
      <c r="B51" s="125"/>
      <c r="D51" s="18"/>
      <c r="E51" s="78"/>
      <c r="F51" s="52"/>
      <c r="G51" s="52"/>
      <c r="H51" s="52"/>
      <c r="I51" s="52"/>
      <c r="J51" s="52"/>
      <c r="K51" s="74"/>
      <c r="M51" s="70"/>
      <c r="N51" s="52"/>
      <c r="O51" s="52"/>
      <c r="P51" s="52"/>
      <c r="Q51" s="52"/>
      <c r="R51" s="52"/>
      <c r="S51" s="53"/>
      <c r="U51" s="70"/>
      <c r="V51" s="52"/>
      <c r="W51" s="52"/>
      <c r="X51" s="52"/>
      <c r="Y51" s="52"/>
      <c r="Z51" s="52"/>
      <c r="AA51" s="53"/>
      <c r="AC51" s="70"/>
      <c r="AD51" s="52"/>
      <c r="AE51" s="52"/>
      <c r="AF51" s="52"/>
      <c r="AG51" s="52"/>
      <c r="AH51" s="52"/>
      <c r="AI51" s="53"/>
      <c r="AK51" s="70"/>
      <c r="AL51" s="52"/>
      <c r="AM51" s="52"/>
      <c r="AN51" s="52"/>
      <c r="AO51" s="52"/>
      <c r="AP51" s="52"/>
      <c r="AQ51" s="53"/>
      <c r="AS51" s="70"/>
      <c r="AT51" s="52"/>
      <c r="AU51" s="52"/>
      <c r="AV51" s="52"/>
      <c r="AW51" s="52"/>
      <c r="AX51" s="52"/>
      <c r="AY51" s="53"/>
      <c r="BA51" s="70"/>
      <c r="BB51" s="52"/>
      <c r="BC51" s="52"/>
      <c r="BD51" s="52"/>
      <c r="BE51" s="52"/>
      <c r="BF51" s="52"/>
      <c r="BG51" s="53"/>
      <c r="BI51" s="70"/>
      <c r="BJ51" s="52"/>
      <c r="BK51" s="52"/>
      <c r="BL51" s="52"/>
      <c r="BM51" s="52"/>
      <c r="BN51" s="52"/>
      <c r="BO51" s="53"/>
      <c r="BQ51" s="70"/>
      <c r="BR51" s="52"/>
      <c r="BS51" s="52"/>
      <c r="BT51" s="52"/>
      <c r="BU51" s="52"/>
      <c r="BV51" s="54"/>
      <c r="BW51" s="53"/>
      <c r="BY51" s="70"/>
      <c r="BZ51" s="52"/>
      <c r="CA51" s="52"/>
      <c r="CB51" s="52"/>
      <c r="CC51" s="52"/>
      <c r="CD51" s="52"/>
      <c r="CE51" s="53"/>
    </row>
    <row r="52" spans="2:83" s="17" customFormat="1" ht="13">
      <c r="B52" s="116" t="s">
        <v>585</v>
      </c>
      <c r="C52" s="19"/>
      <c r="D52" s="19"/>
      <c r="E52" s="78">
        <v>418519</v>
      </c>
      <c r="F52" s="52">
        <v>0</v>
      </c>
      <c r="G52" s="52">
        <v>0</v>
      </c>
      <c r="H52" s="52">
        <v>446664</v>
      </c>
      <c r="I52" s="52">
        <v>0</v>
      </c>
      <c r="J52" s="52"/>
      <c r="K52" s="74">
        <v>865183</v>
      </c>
      <c r="M52" s="70">
        <v>587503.99999999953</v>
      </c>
      <c r="N52" s="52">
        <v>0</v>
      </c>
      <c r="O52" s="52">
        <v>0</v>
      </c>
      <c r="P52" s="52">
        <v>702221</v>
      </c>
      <c r="Q52" s="52">
        <v>0</v>
      </c>
      <c r="R52" s="52"/>
      <c r="S52" s="53">
        <v>1289724.9999999995</v>
      </c>
      <c r="U52" s="70">
        <v>413763</v>
      </c>
      <c r="V52" s="52">
        <v>0</v>
      </c>
      <c r="W52" s="52">
        <v>0</v>
      </c>
      <c r="X52" s="52">
        <v>861220</v>
      </c>
      <c r="Y52" s="52">
        <v>0</v>
      </c>
      <c r="Z52" s="52"/>
      <c r="AA52" s="53">
        <v>1274983</v>
      </c>
      <c r="AC52" s="70">
        <v>386113</v>
      </c>
      <c r="AD52" s="52">
        <v>0</v>
      </c>
      <c r="AE52" s="52">
        <v>0</v>
      </c>
      <c r="AF52" s="52">
        <v>860530</v>
      </c>
      <c r="AG52" s="52">
        <v>0</v>
      </c>
      <c r="AH52" s="52"/>
      <c r="AI52" s="53">
        <v>1246643</v>
      </c>
      <c r="AK52" s="70">
        <v>1805898.9999999995</v>
      </c>
      <c r="AL52" s="52">
        <v>0</v>
      </c>
      <c r="AM52" s="52">
        <v>0</v>
      </c>
      <c r="AN52" s="52">
        <v>2870635</v>
      </c>
      <c r="AO52" s="52">
        <v>0</v>
      </c>
      <c r="AP52" s="52"/>
      <c r="AQ52" s="53">
        <v>4676534</v>
      </c>
      <c r="AS52" s="70">
        <v>1014632.0000000005</v>
      </c>
      <c r="AT52" s="52">
        <v>0</v>
      </c>
      <c r="AU52" s="52">
        <v>0</v>
      </c>
      <c r="AV52" s="52">
        <v>810580</v>
      </c>
      <c r="AW52" s="52">
        <v>0</v>
      </c>
      <c r="AX52" s="52"/>
      <c r="AY52" s="53">
        <v>1825212.0000000005</v>
      </c>
      <c r="BA52" s="70">
        <v>1001711.9999999995</v>
      </c>
      <c r="BB52" s="52">
        <v>0</v>
      </c>
      <c r="BC52" s="52">
        <v>0</v>
      </c>
      <c r="BD52" s="52">
        <v>810207</v>
      </c>
      <c r="BE52" s="52">
        <v>0</v>
      </c>
      <c r="BF52" s="52"/>
      <c r="BG52" s="53">
        <v>1811918.9999999995</v>
      </c>
      <c r="BI52" s="70">
        <v>1016127</v>
      </c>
      <c r="BJ52" s="52">
        <v>0</v>
      </c>
      <c r="BK52" s="52">
        <v>0</v>
      </c>
      <c r="BL52" s="52">
        <v>810201</v>
      </c>
      <c r="BM52" s="52">
        <v>0</v>
      </c>
      <c r="BN52" s="52"/>
      <c r="BO52" s="53">
        <v>1826328</v>
      </c>
      <c r="BQ52" s="70">
        <v>830827.00000000047</v>
      </c>
      <c r="BR52" s="52">
        <v>0</v>
      </c>
      <c r="BS52" s="52">
        <v>0</v>
      </c>
      <c r="BT52" s="52">
        <v>810207</v>
      </c>
      <c r="BU52" s="52">
        <v>0</v>
      </c>
      <c r="BV52" s="54"/>
      <c r="BW52" s="53">
        <v>1641034.0000000005</v>
      </c>
      <c r="BY52" s="70">
        <v>3863298</v>
      </c>
      <c r="BZ52" s="52">
        <v>0</v>
      </c>
      <c r="CA52" s="52">
        <v>0</v>
      </c>
      <c r="CB52" s="52">
        <v>3241195</v>
      </c>
      <c r="CC52" s="52">
        <v>0</v>
      </c>
      <c r="CD52" s="52"/>
      <c r="CE52" s="53">
        <v>7104493</v>
      </c>
    </row>
    <row r="53" spans="2:83" ht="13">
      <c r="B53" s="120"/>
      <c r="C53" s="18"/>
      <c r="D53" s="40"/>
      <c r="E53" s="78"/>
      <c r="F53" s="52"/>
      <c r="G53" s="52"/>
      <c r="H53" s="52"/>
      <c r="I53" s="52"/>
      <c r="J53" s="52"/>
      <c r="K53" s="74"/>
      <c r="M53" s="70"/>
      <c r="N53" s="52"/>
      <c r="O53" s="52"/>
      <c r="P53" s="52"/>
      <c r="Q53" s="52"/>
      <c r="R53" s="52"/>
      <c r="S53" s="53"/>
      <c r="U53" s="70"/>
      <c r="V53" s="52"/>
      <c r="W53" s="52"/>
      <c r="X53" s="52"/>
      <c r="Y53" s="52"/>
      <c r="Z53" s="52"/>
      <c r="AA53" s="53"/>
      <c r="AC53" s="70"/>
      <c r="AD53" s="52"/>
      <c r="AE53" s="52"/>
      <c r="AF53" s="52"/>
      <c r="AG53" s="52"/>
      <c r="AH53" s="52"/>
      <c r="AI53" s="53"/>
      <c r="AK53" s="70"/>
      <c r="AL53" s="52"/>
      <c r="AM53" s="52"/>
      <c r="AN53" s="52"/>
      <c r="AO53" s="52"/>
      <c r="AP53" s="52"/>
      <c r="AQ53" s="53"/>
      <c r="AS53" s="70"/>
      <c r="AT53" s="52"/>
      <c r="AU53" s="52"/>
      <c r="AV53" s="52"/>
      <c r="AW53" s="52"/>
      <c r="AX53" s="52"/>
      <c r="AY53" s="53"/>
      <c r="BA53" s="70"/>
      <c r="BB53" s="52"/>
      <c r="BC53" s="52"/>
      <c r="BD53" s="52"/>
      <c r="BE53" s="52"/>
      <c r="BF53" s="52"/>
      <c r="BG53" s="53"/>
      <c r="BI53" s="70"/>
      <c r="BJ53" s="126"/>
      <c r="BK53" s="52"/>
      <c r="BL53" s="52"/>
      <c r="BM53" s="52"/>
      <c r="BN53" s="52"/>
      <c r="BO53" s="53"/>
      <c r="BQ53" s="70"/>
      <c r="BR53" s="126"/>
      <c r="BS53" s="52"/>
      <c r="BT53" s="52"/>
      <c r="BU53" s="52"/>
      <c r="BV53" s="54"/>
      <c r="BW53" s="53"/>
      <c r="BY53" s="70"/>
      <c r="BZ53" s="52"/>
      <c r="CA53" s="52"/>
      <c r="CB53" s="52"/>
      <c r="CC53" s="52"/>
      <c r="CD53" s="52"/>
      <c r="CE53" s="53"/>
    </row>
    <row r="54" spans="2:83" ht="13">
      <c r="B54" s="127"/>
      <c r="D54" s="40"/>
      <c r="E54" s="79"/>
      <c r="F54" s="52"/>
      <c r="G54" s="52"/>
      <c r="H54" s="8"/>
      <c r="I54" s="52"/>
      <c r="J54" s="52"/>
      <c r="K54" s="75"/>
      <c r="M54" s="71"/>
      <c r="N54" s="52"/>
      <c r="O54" s="52"/>
      <c r="P54" s="52"/>
      <c r="Q54" s="52"/>
      <c r="R54" s="52"/>
      <c r="S54" s="53"/>
      <c r="U54" s="71"/>
      <c r="V54" s="52"/>
      <c r="W54" s="52"/>
      <c r="X54" s="52"/>
      <c r="Y54" s="52"/>
      <c r="Z54" s="52"/>
      <c r="AA54" s="53"/>
      <c r="AC54" s="71"/>
      <c r="AD54" s="52"/>
      <c r="AE54" s="52"/>
      <c r="AF54" s="52"/>
      <c r="AG54" s="52"/>
      <c r="AH54" s="52"/>
      <c r="AI54" s="53"/>
      <c r="AK54" s="71"/>
      <c r="AL54" s="52"/>
      <c r="AM54" s="52"/>
      <c r="AN54" s="52"/>
      <c r="AO54" s="52"/>
      <c r="AP54" s="52"/>
      <c r="AQ54" s="53"/>
      <c r="AS54" s="71"/>
      <c r="AT54" s="52"/>
      <c r="AU54" s="52"/>
      <c r="AV54" s="52"/>
      <c r="AW54" s="52"/>
      <c r="AX54" s="52"/>
      <c r="AY54" s="53"/>
      <c r="BA54" s="71"/>
      <c r="BB54" s="52"/>
      <c r="BC54" s="52"/>
      <c r="BD54" s="52"/>
      <c r="BE54" s="52"/>
      <c r="BF54" s="52"/>
      <c r="BG54" s="53"/>
      <c r="BI54" s="71"/>
      <c r="BJ54" s="126"/>
      <c r="BK54" s="52"/>
      <c r="BL54" s="52"/>
      <c r="BM54" s="52"/>
      <c r="BN54" s="52"/>
      <c r="BO54" s="53"/>
      <c r="BQ54" s="71"/>
      <c r="BR54" s="126"/>
      <c r="BS54" s="52"/>
      <c r="BT54" s="52"/>
      <c r="BU54" s="52"/>
      <c r="BV54" s="54"/>
      <c r="BW54" s="53"/>
      <c r="BY54" s="71"/>
      <c r="BZ54" s="52"/>
      <c r="CA54" s="52"/>
      <c r="CB54" s="52"/>
      <c r="CC54" s="52"/>
      <c r="CD54" s="52"/>
      <c r="CE54" s="53"/>
    </row>
    <row r="55" spans="2:83">
      <c r="B55" s="128"/>
      <c r="C55" s="654"/>
      <c r="D55" s="654"/>
      <c r="E55" s="80"/>
      <c r="F55" s="655"/>
      <c r="G55" s="655"/>
      <c r="H55" s="655"/>
      <c r="I55" s="655"/>
      <c r="J55" s="129"/>
      <c r="K55" s="76"/>
      <c r="L55" s="654"/>
      <c r="M55" s="72"/>
      <c r="N55" s="655"/>
      <c r="O55" s="655"/>
      <c r="P55" s="655"/>
      <c r="Q55" s="655"/>
      <c r="R55" s="655"/>
      <c r="S55" s="655"/>
      <c r="T55" s="654"/>
      <c r="U55" s="72"/>
      <c r="V55" s="655"/>
      <c r="W55" s="655"/>
      <c r="X55" s="655"/>
      <c r="Y55" s="655"/>
      <c r="Z55" s="655"/>
      <c r="AA55" s="655"/>
      <c r="AB55" s="654"/>
      <c r="AC55" s="72"/>
      <c r="AD55" s="655"/>
      <c r="AE55" s="655"/>
      <c r="AF55" s="655"/>
      <c r="AG55" s="655"/>
      <c r="AH55" s="655"/>
      <c r="AI55" s="655"/>
      <c r="AJ55" s="654"/>
      <c r="AK55" s="72"/>
      <c r="AL55" s="655"/>
      <c r="AM55" s="655"/>
      <c r="AN55" s="655"/>
      <c r="AO55" s="655"/>
      <c r="AP55" s="655"/>
      <c r="AQ55" s="655"/>
      <c r="AR55" s="654"/>
      <c r="AS55" s="72"/>
      <c r="AT55" s="655"/>
      <c r="AU55" s="655"/>
      <c r="AV55" s="655"/>
      <c r="AW55" s="655"/>
      <c r="AX55" s="655"/>
      <c r="AY55" s="655"/>
      <c r="AZ55" s="654"/>
      <c r="BA55" s="72"/>
      <c r="BB55" s="655"/>
      <c r="BC55" s="655"/>
      <c r="BD55" s="655"/>
      <c r="BE55" s="655"/>
      <c r="BF55" s="655"/>
      <c r="BG55" s="655"/>
      <c r="BH55" s="654"/>
      <c r="BI55" s="72"/>
      <c r="BJ55" s="655"/>
      <c r="BK55" s="655"/>
      <c r="BL55" s="655"/>
      <c r="BM55" s="655"/>
      <c r="BN55" s="655"/>
      <c r="BO55" s="655"/>
      <c r="BP55" s="654"/>
      <c r="BQ55" s="72"/>
      <c r="BR55" s="655"/>
      <c r="BS55" s="655"/>
      <c r="BT55" s="655"/>
      <c r="BU55" s="655"/>
      <c r="BV55" s="655"/>
      <c r="BW55" s="655"/>
      <c r="BX55" s="654"/>
      <c r="BY55" s="72"/>
      <c r="BZ55" s="655"/>
      <c r="CA55" s="655"/>
      <c r="CB55" s="655"/>
      <c r="CC55" s="655"/>
      <c r="CD55" s="655"/>
      <c r="CE55" s="130"/>
    </row>
    <row r="57" spans="2:83">
      <c r="C57" s="8" t="s">
        <v>275</v>
      </c>
      <c r="E57" s="49"/>
      <c r="F57" s="49"/>
      <c r="G57" s="49"/>
      <c r="H57" s="49"/>
      <c r="I57" s="49"/>
      <c r="J57" s="49"/>
      <c r="K57" s="49"/>
      <c r="L57" s="49"/>
      <c r="M57" s="49"/>
      <c r="N57" s="49"/>
      <c r="O57" s="49"/>
      <c r="P57" s="49"/>
      <c r="Q57" s="49"/>
      <c r="R57" s="49"/>
      <c r="S57" s="49"/>
      <c r="T57" s="49"/>
      <c r="U57" s="49"/>
      <c r="V57" s="49"/>
      <c r="W57" s="49"/>
      <c r="X57" s="49"/>
      <c r="Y57" s="49"/>
      <c r="Z57" s="49"/>
      <c r="AA57" s="49"/>
      <c r="AB57" s="49"/>
      <c r="AC57" s="49"/>
      <c r="AD57" s="49"/>
      <c r="AE57" s="49"/>
      <c r="AF57" s="49"/>
      <c r="AG57" s="49"/>
      <c r="AH57" s="49"/>
      <c r="AI57" s="49"/>
      <c r="AJ57" s="49"/>
      <c r="AK57" s="49"/>
      <c r="AL57" s="49"/>
      <c r="AM57" s="49"/>
      <c r="AN57" s="49"/>
      <c r="AO57" s="49"/>
      <c r="AP57" s="49"/>
      <c r="AQ57" s="49"/>
      <c r="AR57" s="49"/>
      <c r="AS57" s="49"/>
      <c r="AT57" s="49"/>
      <c r="AU57" s="49"/>
      <c r="AV57" s="49"/>
      <c r="AW57" s="49"/>
      <c r="AX57" s="49"/>
      <c r="AY57" s="49"/>
      <c r="AZ57" s="49"/>
      <c r="BA57" s="49"/>
      <c r="BB57" s="49"/>
      <c r="BC57" s="49"/>
      <c r="BD57" s="49"/>
      <c r="BE57" s="49"/>
      <c r="BF57" s="49"/>
      <c r="BG57" s="49"/>
      <c r="BH57" s="49"/>
      <c r="BI57" s="49"/>
      <c r="BJ57" s="49"/>
      <c r="BK57" s="49"/>
      <c r="BL57" s="49"/>
      <c r="BM57" s="49"/>
      <c r="BN57" s="49"/>
      <c r="BO57" s="49"/>
      <c r="BP57" s="49"/>
      <c r="BQ57" s="49"/>
      <c r="BR57" s="49"/>
      <c r="BS57" s="49"/>
      <c r="BT57" s="49"/>
      <c r="BU57" s="49"/>
      <c r="BV57" s="49"/>
      <c r="BW57" s="49"/>
      <c r="BX57" s="49"/>
      <c r="BY57" s="49"/>
      <c r="BZ57" s="49"/>
      <c r="CA57" s="49"/>
      <c r="CB57" s="49"/>
      <c r="CC57" s="49"/>
      <c r="CD57" s="49"/>
      <c r="CE57" s="49"/>
    </row>
    <row r="58" spans="2:83" ht="12.75" customHeight="1">
      <c r="C58" s="8" t="s">
        <v>631</v>
      </c>
      <c r="D58" s="93"/>
      <c r="E58" s="49"/>
      <c r="F58" s="49"/>
      <c r="G58" s="49"/>
      <c r="H58" s="49"/>
      <c r="I58" s="49"/>
      <c r="J58" s="49"/>
      <c r="K58" s="49"/>
      <c r="L58" s="49"/>
      <c r="M58" s="49"/>
      <c r="N58" s="49"/>
      <c r="O58" s="49"/>
      <c r="P58" s="49"/>
      <c r="Q58" s="49"/>
      <c r="R58" s="49"/>
      <c r="S58" s="49"/>
      <c r="T58" s="49"/>
      <c r="U58" s="49"/>
      <c r="V58" s="49"/>
      <c r="W58" s="49"/>
      <c r="X58" s="49"/>
      <c r="Y58" s="49"/>
      <c r="Z58" s="49"/>
      <c r="AA58" s="49"/>
      <c r="AB58" s="49"/>
      <c r="AC58" s="49"/>
      <c r="AD58" s="49"/>
      <c r="AE58" s="49"/>
      <c r="AF58" s="49"/>
      <c r="AG58" s="49"/>
      <c r="AH58" s="49"/>
      <c r="AI58" s="49"/>
      <c r="AJ58" s="49"/>
      <c r="AK58" s="49"/>
      <c r="AL58" s="49"/>
      <c r="AM58" s="49"/>
      <c r="AN58" s="49"/>
      <c r="AO58" s="49"/>
      <c r="AP58" s="49"/>
      <c r="AQ58" s="49"/>
      <c r="AR58" s="49"/>
      <c r="AS58" s="49"/>
      <c r="AT58" s="49"/>
      <c r="AU58" s="49"/>
      <c r="AV58" s="49"/>
      <c r="AW58" s="49"/>
      <c r="AX58" s="49"/>
      <c r="AY58" s="49"/>
      <c r="AZ58" s="49"/>
      <c r="BA58" s="49"/>
      <c r="BB58" s="49"/>
      <c r="BC58" s="49"/>
      <c r="BD58" s="49"/>
      <c r="BE58" s="49"/>
      <c r="BF58" s="49"/>
      <c r="BG58" s="49"/>
      <c r="BH58" s="49"/>
      <c r="BI58" s="49"/>
      <c r="BJ58" s="49"/>
      <c r="BK58" s="49"/>
      <c r="BL58" s="49"/>
      <c r="BM58" s="49"/>
      <c r="BN58" s="49"/>
      <c r="BO58" s="49"/>
      <c r="BP58" s="49"/>
      <c r="BQ58" s="49"/>
      <c r="BR58" s="49"/>
      <c r="BS58" s="49"/>
      <c r="BT58" s="49"/>
      <c r="BU58" s="49"/>
      <c r="BV58" s="49"/>
      <c r="BW58" s="49"/>
      <c r="BX58" s="49"/>
      <c r="BY58" s="49"/>
      <c r="BZ58" s="49"/>
      <c r="CA58" s="49"/>
      <c r="CB58" s="49"/>
      <c r="CC58" s="49"/>
      <c r="CD58" s="49"/>
      <c r="CE58" s="49"/>
    </row>
    <row r="59" spans="2:83">
      <c r="C59" s="8" t="s">
        <v>632</v>
      </c>
      <c r="D59" s="93"/>
      <c r="E59" s="49"/>
      <c r="F59" s="49"/>
      <c r="G59" s="49"/>
      <c r="H59" s="49"/>
      <c r="I59" s="49"/>
      <c r="J59" s="49"/>
      <c r="K59" s="49"/>
      <c r="L59" s="49"/>
      <c r="M59" s="49"/>
      <c r="N59" s="49"/>
      <c r="O59" s="49"/>
      <c r="P59" s="49"/>
      <c r="Q59" s="49"/>
      <c r="R59" s="49"/>
      <c r="S59" s="49"/>
      <c r="T59" s="49"/>
      <c r="U59" s="49"/>
      <c r="V59" s="49"/>
      <c r="W59" s="49"/>
      <c r="X59" s="49"/>
      <c r="Y59" s="49"/>
      <c r="Z59" s="49"/>
      <c r="AA59" s="49"/>
      <c r="AB59" s="49"/>
      <c r="AC59" s="49"/>
      <c r="AD59" s="49"/>
      <c r="AE59" s="49"/>
      <c r="AF59" s="49"/>
      <c r="AG59" s="49"/>
      <c r="AH59" s="49"/>
      <c r="AI59" s="49"/>
      <c r="AJ59" s="49"/>
      <c r="AK59" s="49"/>
      <c r="AL59" s="49"/>
      <c r="AM59" s="49"/>
      <c r="AN59" s="49"/>
      <c r="AO59" s="49"/>
      <c r="AP59" s="49"/>
      <c r="AQ59" s="49"/>
      <c r="AR59" s="49"/>
      <c r="AS59" s="49"/>
      <c r="AT59" s="49"/>
      <c r="AU59" s="49"/>
      <c r="AV59" s="49"/>
      <c r="AW59" s="49"/>
      <c r="AX59" s="49"/>
      <c r="AY59" s="49"/>
      <c r="AZ59" s="49"/>
      <c r="BA59" s="49"/>
      <c r="BB59" s="49"/>
      <c r="BC59" s="49"/>
      <c r="BD59" s="49"/>
      <c r="BE59" s="49"/>
      <c r="BF59" s="49"/>
      <c r="BG59" s="49"/>
      <c r="BH59" s="49"/>
      <c r="BI59" s="49"/>
      <c r="BJ59" s="49"/>
      <c r="BK59" s="49"/>
      <c r="BL59" s="49"/>
      <c r="BM59" s="49"/>
      <c r="BN59" s="49"/>
      <c r="BO59" s="49"/>
      <c r="BP59" s="49"/>
      <c r="BQ59" s="49"/>
      <c r="BR59" s="49"/>
      <c r="BS59" s="49"/>
      <c r="BT59" s="49"/>
      <c r="BU59" s="49"/>
      <c r="BV59" s="49"/>
      <c r="BW59" s="49"/>
      <c r="BX59" s="49"/>
      <c r="BY59" s="49"/>
      <c r="BZ59" s="49"/>
      <c r="CA59" s="49"/>
      <c r="CB59" s="49"/>
      <c r="CC59" s="49"/>
      <c r="CD59" s="49"/>
      <c r="CE59" s="49"/>
    </row>
    <row r="60" spans="2:83">
      <c r="C60" s="8" t="s">
        <v>633</v>
      </c>
      <c r="E60" s="49"/>
      <c r="F60" s="49"/>
      <c r="G60" s="49"/>
      <c r="H60" s="49"/>
      <c r="I60" s="49"/>
      <c r="J60" s="49"/>
      <c r="K60" s="49"/>
      <c r="L60" s="49"/>
      <c r="M60" s="49"/>
      <c r="N60" s="49"/>
      <c r="O60" s="49"/>
      <c r="P60" s="49"/>
      <c r="Q60" s="49"/>
      <c r="R60" s="49"/>
      <c r="S60" s="49"/>
      <c r="T60" s="49"/>
      <c r="U60" s="49"/>
      <c r="V60" s="49"/>
      <c r="W60" s="49"/>
      <c r="X60" s="49"/>
      <c r="Y60" s="49"/>
      <c r="Z60" s="49"/>
      <c r="AA60" s="49"/>
      <c r="AB60" s="49"/>
      <c r="AC60" s="49"/>
      <c r="AD60" s="49"/>
      <c r="AE60" s="49"/>
      <c r="AF60" s="49"/>
      <c r="AG60" s="49"/>
      <c r="AH60" s="49"/>
      <c r="AI60" s="49"/>
      <c r="AJ60" s="49"/>
      <c r="AK60" s="49"/>
      <c r="AL60" s="49"/>
      <c r="AM60" s="49"/>
      <c r="AN60" s="49"/>
      <c r="AO60" s="49"/>
      <c r="AP60" s="49"/>
      <c r="AQ60" s="49"/>
      <c r="AR60" s="49"/>
      <c r="AS60" s="49"/>
      <c r="AT60" s="49"/>
      <c r="AU60" s="49"/>
      <c r="AV60" s="49"/>
      <c r="AW60" s="49"/>
      <c r="AX60" s="49"/>
      <c r="AY60" s="49"/>
      <c r="AZ60" s="49"/>
      <c r="BA60" s="49"/>
      <c r="BB60" s="49"/>
      <c r="BC60" s="49"/>
      <c r="BD60" s="49"/>
      <c r="BE60" s="49"/>
      <c r="BF60" s="49"/>
      <c r="BG60" s="49"/>
      <c r="BH60" s="49"/>
      <c r="BI60" s="49"/>
      <c r="BJ60" s="49"/>
      <c r="BK60" s="49"/>
      <c r="BL60" s="49"/>
      <c r="BM60" s="49"/>
      <c r="BN60" s="49"/>
      <c r="BO60" s="49"/>
      <c r="BP60" s="49"/>
      <c r="BQ60" s="49"/>
      <c r="BR60" s="49"/>
      <c r="BS60" s="49"/>
      <c r="BT60" s="49"/>
      <c r="BU60" s="49"/>
      <c r="BV60" s="49"/>
      <c r="BW60" s="49"/>
      <c r="BX60" s="49"/>
      <c r="BY60" s="49"/>
      <c r="BZ60" s="49"/>
      <c r="CA60" s="49"/>
      <c r="CB60" s="49"/>
      <c r="CC60" s="49"/>
      <c r="CD60" s="49"/>
      <c r="CE60" s="49"/>
    </row>
    <row r="61" spans="2:83">
      <c r="C61" s="8" t="s">
        <v>634</v>
      </c>
      <c r="E61" s="49"/>
      <c r="F61" s="49"/>
      <c r="G61" s="49"/>
      <c r="H61" s="49"/>
      <c r="I61" s="49"/>
      <c r="J61" s="49"/>
      <c r="K61" s="49"/>
      <c r="L61" s="49"/>
      <c r="M61" s="49"/>
      <c r="N61" s="49"/>
      <c r="O61" s="49"/>
      <c r="P61" s="49"/>
      <c r="Q61" s="49"/>
      <c r="R61" s="49"/>
      <c r="S61" s="49"/>
      <c r="T61" s="49"/>
      <c r="U61" s="49"/>
      <c r="V61" s="49"/>
      <c r="W61" s="49"/>
      <c r="X61" s="49"/>
      <c r="Y61" s="49"/>
      <c r="Z61" s="49"/>
      <c r="AA61" s="49"/>
      <c r="AB61" s="49"/>
      <c r="AC61" s="49"/>
      <c r="AD61" s="49"/>
      <c r="AE61" s="49"/>
      <c r="AF61" s="49"/>
      <c r="AG61" s="49"/>
      <c r="AH61" s="49"/>
      <c r="AI61" s="49"/>
      <c r="AJ61" s="49"/>
      <c r="AK61" s="49"/>
      <c r="AL61" s="49"/>
      <c r="AM61" s="49"/>
      <c r="AN61" s="49"/>
      <c r="AO61" s="49"/>
      <c r="AP61" s="49"/>
      <c r="AQ61" s="49"/>
      <c r="AR61" s="49"/>
      <c r="AS61" s="49"/>
      <c r="AT61" s="49"/>
      <c r="AU61" s="49"/>
      <c r="AV61" s="49"/>
      <c r="AW61" s="49"/>
      <c r="AX61" s="49"/>
      <c r="AY61" s="49"/>
      <c r="AZ61" s="49"/>
      <c r="BA61" s="49"/>
      <c r="BB61" s="49"/>
      <c r="BC61" s="49"/>
      <c r="BD61" s="49"/>
      <c r="BE61" s="49"/>
      <c r="BF61" s="49"/>
      <c r="BG61" s="49"/>
      <c r="BH61" s="49"/>
      <c r="BI61" s="49"/>
      <c r="BJ61" s="49"/>
      <c r="BK61" s="49"/>
      <c r="BL61" s="49"/>
      <c r="BM61" s="49"/>
      <c r="BN61" s="49"/>
      <c r="BO61" s="49"/>
      <c r="BP61" s="49"/>
      <c r="BQ61" s="49"/>
      <c r="BR61" s="49"/>
      <c r="BS61" s="49"/>
      <c r="BT61" s="49"/>
      <c r="BU61" s="49"/>
      <c r="BV61" s="49"/>
      <c r="BW61" s="49"/>
      <c r="BX61" s="49"/>
      <c r="BY61" s="49"/>
      <c r="BZ61" s="49"/>
      <c r="CA61" s="49"/>
      <c r="CB61" s="49"/>
      <c r="CC61" s="49"/>
      <c r="CD61" s="49"/>
      <c r="CE61" s="49"/>
    </row>
    <row r="62" spans="2:83">
      <c r="D62" s="113"/>
      <c r="E62" s="49"/>
      <c r="F62" s="49"/>
      <c r="G62" s="49"/>
      <c r="H62" s="49"/>
      <c r="I62" s="49"/>
      <c r="J62" s="49"/>
      <c r="K62" s="49"/>
      <c r="L62" s="49"/>
      <c r="M62" s="49"/>
      <c r="N62" s="49"/>
      <c r="O62" s="49"/>
      <c r="P62" s="49"/>
      <c r="Q62" s="49"/>
      <c r="R62" s="49"/>
      <c r="S62" s="49"/>
      <c r="T62" s="49"/>
      <c r="U62" s="49"/>
      <c r="V62" s="49"/>
      <c r="W62" s="49"/>
      <c r="X62" s="49"/>
      <c r="Y62" s="49"/>
      <c r="Z62" s="49"/>
      <c r="AA62" s="49"/>
      <c r="AB62" s="49"/>
      <c r="AC62" s="49"/>
      <c r="AD62" s="49"/>
      <c r="AE62" s="49"/>
      <c r="AF62" s="49"/>
      <c r="AG62" s="49"/>
      <c r="AH62" s="49"/>
      <c r="AI62" s="49"/>
      <c r="AJ62" s="49"/>
      <c r="AK62" s="49"/>
      <c r="AL62" s="49"/>
      <c r="AM62" s="49"/>
      <c r="AN62" s="49"/>
      <c r="AO62" s="49"/>
      <c r="AP62" s="49"/>
      <c r="AQ62" s="49"/>
      <c r="AR62" s="49"/>
      <c r="AS62" s="49"/>
      <c r="AT62" s="49"/>
      <c r="AU62" s="49"/>
      <c r="AV62" s="49"/>
      <c r="AW62" s="49"/>
      <c r="AX62" s="49"/>
      <c r="AY62" s="49"/>
      <c r="AZ62" s="49"/>
      <c r="BA62" s="49"/>
      <c r="BB62" s="49"/>
      <c r="BC62" s="49"/>
      <c r="BD62" s="49"/>
      <c r="BE62" s="49"/>
      <c r="BF62" s="49"/>
      <c r="BG62" s="49"/>
      <c r="BH62" s="49"/>
      <c r="BI62" s="49"/>
      <c r="BJ62" s="49"/>
      <c r="BK62" s="49"/>
      <c r="BL62" s="49"/>
      <c r="BM62" s="49"/>
      <c r="BN62" s="49"/>
      <c r="BO62" s="49"/>
      <c r="BP62" s="49"/>
      <c r="BQ62" s="49"/>
      <c r="BR62" s="49"/>
      <c r="BS62" s="49"/>
      <c r="BT62" s="49"/>
      <c r="BU62" s="49"/>
      <c r="BV62" s="49"/>
      <c r="BW62" s="49"/>
      <c r="BX62" s="49"/>
      <c r="BY62" s="49"/>
      <c r="BZ62" s="49"/>
      <c r="CA62" s="49"/>
      <c r="CB62" s="49"/>
      <c r="CC62" s="49"/>
      <c r="CD62" s="49"/>
      <c r="CE62" s="49"/>
    </row>
    <row r="63" spans="2:83">
      <c r="D63" s="6"/>
      <c r="E63" s="49"/>
      <c r="F63" s="49"/>
      <c r="G63" s="49"/>
      <c r="H63" s="49"/>
      <c r="I63" s="49"/>
      <c r="J63" s="49"/>
      <c r="K63" s="49"/>
      <c r="L63" s="49"/>
      <c r="M63" s="49"/>
      <c r="N63" s="49"/>
      <c r="O63" s="49"/>
      <c r="P63" s="49"/>
      <c r="Q63" s="49"/>
      <c r="R63" s="49"/>
      <c r="S63" s="49"/>
      <c r="T63" s="49"/>
      <c r="U63" s="49"/>
      <c r="V63" s="49"/>
      <c r="W63" s="49"/>
      <c r="X63" s="49"/>
      <c r="Y63" s="49"/>
      <c r="Z63" s="49"/>
      <c r="AA63" s="49"/>
      <c r="AB63" s="49"/>
      <c r="AC63" s="49"/>
      <c r="AD63" s="49"/>
      <c r="AE63" s="49"/>
      <c r="AF63" s="49"/>
      <c r="AG63" s="49"/>
      <c r="AH63" s="49"/>
      <c r="AI63" s="49"/>
      <c r="AJ63" s="49"/>
      <c r="AK63" s="49"/>
      <c r="AL63" s="49"/>
      <c r="AM63" s="49"/>
      <c r="AN63" s="49"/>
      <c r="AO63" s="49"/>
      <c r="AP63" s="49"/>
      <c r="AQ63" s="49"/>
      <c r="AR63" s="49"/>
      <c r="AS63" s="49"/>
      <c r="AT63" s="49"/>
      <c r="AU63" s="49"/>
      <c r="AV63" s="49"/>
      <c r="AW63" s="49"/>
      <c r="AX63" s="49"/>
      <c r="AY63" s="49"/>
      <c r="AZ63" s="49"/>
      <c r="BA63" s="49"/>
      <c r="BB63" s="49"/>
      <c r="BC63" s="49"/>
      <c r="BD63" s="49"/>
      <c r="BE63" s="49"/>
      <c r="BF63" s="49"/>
      <c r="BG63" s="49"/>
      <c r="BH63" s="49"/>
      <c r="BI63" s="49"/>
      <c r="BJ63" s="49"/>
      <c r="BK63" s="49"/>
      <c r="BL63" s="49"/>
      <c r="BM63" s="49"/>
      <c r="BN63" s="49"/>
      <c r="BO63" s="49"/>
      <c r="BP63" s="49"/>
      <c r="BQ63" s="49"/>
      <c r="BR63" s="49"/>
      <c r="BS63" s="49"/>
      <c r="BT63" s="49"/>
      <c r="BU63" s="49"/>
      <c r="BV63" s="49"/>
      <c r="BW63" s="49"/>
      <c r="BX63" s="49"/>
      <c r="BY63" s="49"/>
      <c r="BZ63" s="49"/>
      <c r="CA63" s="49"/>
      <c r="CB63" s="49"/>
      <c r="CC63" s="49"/>
      <c r="CD63" s="49"/>
      <c r="CE63" s="49"/>
    </row>
    <row r="64" spans="2:83">
      <c r="E64" s="49"/>
      <c r="F64" s="49"/>
      <c r="G64" s="49"/>
      <c r="H64" s="49"/>
      <c r="I64" s="49"/>
      <c r="J64" s="49"/>
      <c r="K64" s="49"/>
      <c r="L64" s="49"/>
      <c r="M64" s="49"/>
      <c r="N64" s="49"/>
      <c r="O64" s="49"/>
      <c r="P64" s="49"/>
      <c r="Q64" s="49"/>
      <c r="R64" s="49"/>
      <c r="S64" s="49"/>
      <c r="T64" s="49"/>
      <c r="U64" s="49"/>
      <c r="V64" s="49"/>
      <c r="W64" s="49"/>
      <c r="X64" s="49"/>
      <c r="Y64" s="49"/>
      <c r="Z64" s="49"/>
      <c r="AA64" s="49"/>
      <c r="AB64" s="49"/>
      <c r="AC64" s="49"/>
      <c r="AD64" s="49"/>
      <c r="AE64" s="49"/>
      <c r="AF64" s="49"/>
      <c r="AG64" s="49"/>
      <c r="AH64" s="49"/>
      <c r="AI64" s="49"/>
      <c r="AJ64" s="49"/>
      <c r="AK64" s="49"/>
      <c r="AL64" s="49"/>
      <c r="AM64" s="49"/>
      <c r="AN64" s="49"/>
      <c r="AO64" s="49"/>
      <c r="AP64" s="49"/>
      <c r="AQ64" s="49"/>
      <c r="AR64" s="49"/>
      <c r="AS64" s="49"/>
      <c r="AT64" s="49"/>
      <c r="AU64" s="49"/>
      <c r="AV64" s="49"/>
      <c r="AW64" s="49"/>
      <c r="AX64" s="49"/>
      <c r="AY64" s="49"/>
      <c r="AZ64" s="49"/>
      <c r="BA64" s="49"/>
      <c r="BB64" s="49"/>
      <c r="BC64" s="49"/>
      <c r="BD64" s="49"/>
      <c r="BE64" s="49"/>
      <c r="BF64" s="49"/>
      <c r="BG64" s="49"/>
      <c r="BH64" s="49"/>
      <c r="BI64" s="49"/>
      <c r="BJ64" s="49"/>
      <c r="BK64" s="49"/>
      <c r="BL64" s="49"/>
      <c r="BM64" s="49"/>
      <c r="BN64" s="49"/>
      <c r="BO64" s="49"/>
      <c r="BP64" s="49"/>
      <c r="BQ64" s="49"/>
      <c r="BR64" s="49"/>
      <c r="BS64" s="49"/>
      <c r="BT64" s="49"/>
      <c r="BU64" s="49"/>
      <c r="BV64" s="49"/>
      <c r="BW64" s="49"/>
      <c r="BX64" s="49"/>
      <c r="BY64" s="49"/>
      <c r="BZ64" s="49"/>
      <c r="CA64" s="49"/>
      <c r="CB64" s="49"/>
      <c r="CC64" s="49"/>
      <c r="CD64" s="49"/>
      <c r="CE64" s="49"/>
    </row>
    <row r="65" spans="5:83">
      <c r="E65" s="49"/>
      <c r="F65" s="49"/>
      <c r="G65" s="49"/>
      <c r="H65" s="49"/>
      <c r="I65" s="49"/>
      <c r="J65" s="49"/>
      <c r="K65" s="49"/>
      <c r="L65" s="49"/>
      <c r="M65" s="49"/>
      <c r="N65" s="49"/>
      <c r="O65" s="49"/>
      <c r="P65" s="49"/>
      <c r="Q65" s="49"/>
      <c r="R65" s="49"/>
      <c r="S65" s="49"/>
      <c r="T65" s="49"/>
      <c r="U65" s="49"/>
      <c r="V65" s="49"/>
      <c r="W65" s="49"/>
      <c r="X65" s="49"/>
      <c r="Y65" s="49"/>
      <c r="Z65" s="49"/>
      <c r="AA65" s="49"/>
      <c r="AB65" s="49"/>
      <c r="AC65" s="49"/>
      <c r="AD65" s="49"/>
      <c r="AE65" s="49"/>
      <c r="AF65" s="49"/>
      <c r="AG65" s="49"/>
      <c r="AH65" s="49"/>
      <c r="AI65" s="49"/>
      <c r="AJ65" s="49"/>
      <c r="AK65" s="49"/>
      <c r="AL65" s="49"/>
      <c r="AM65" s="49"/>
      <c r="AN65" s="49"/>
      <c r="AO65" s="49"/>
      <c r="AP65" s="49"/>
      <c r="AQ65" s="49"/>
      <c r="AR65" s="49"/>
      <c r="AS65" s="49"/>
      <c r="AT65" s="49"/>
      <c r="AU65" s="49"/>
      <c r="AV65" s="49"/>
      <c r="AW65" s="49"/>
      <c r="AX65" s="49"/>
      <c r="AY65" s="49"/>
      <c r="AZ65" s="49"/>
      <c r="BA65" s="49"/>
      <c r="BB65" s="49"/>
      <c r="BC65" s="49"/>
      <c r="BD65" s="49"/>
      <c r="BE65" s="49"/>
      <c r="BF65" s="49"/>
      <c r="BG65" s="49"/>
      <c r="BH65" s="49"/>
      <c r="BI65" s="49"/>
      <c r="BJ65" s="49"/>
      <c r="BK65" s="49"/>
      <c r="BL65" s="49"/>
      <c r="BM65" s="49"/>
      <c r="BN65" s="49"/>
      <c r="BO65" s="49"/>
      <c r="BP65" s="49"/>
      <c r="BQ65" s="49"/>
      <c r="BR65" s="49"/>
      <c r="BS65" s="49"/>
      <c r="BT65" s="49"/>
      <c r="BU65" s="49"/>
      <c r="BV65" s="49"/>
      <c r="BW65" s="49"/>
      <c r="BX65" s="49"/>
      <c r="BY65" s="49"/>
      <c r="BZ65" s="49"/>
      <c r="CA65" s="49"/>
      <c r="CB65" s="49"/>
      <c r="CC65" s="49"/>
      <c r="CD65" s="49"/>
      <c r="CE65" s="49"/>
    </row>
    <row r="66" spans="5:83">
      <c r="E66" s="49"/>
      <c r="F66" s="49"/>
      <c r="G66" s="49"/>
      <c r="H66" s="49"/>
      <c r="I66" s="49"/>
      <c r="J66" s="49"/>
      <c r="K66" s="49"/>
      <c r="L66" s="49"/>
      <c r="M66" s="49"/>
      <c r="N66" s="49"/>
      <c r="O66" s="49"/>
      <c r="P66" s="49"/>
      <c r="Q66" s="49"/>
      <c r="R66" s="49"/>
      <c r="S66" s="49"/>
      <c r="T66" s="49"/>
      <c r="U66" s="49"/>
      <c r="V66" s="49"/>
      <c r="W66" s="49"/>
      <c r="X66" s="49"/>
      <c r="Y66" s="49"/>
      <c r="Z66" s="49"/>
      <c r="AA66" s="49"/>
      <c r="AB66" s="49"/>
      <c r="AC66" s="49"/>
      <c r="AD66" s="49"/>
      <c r="AE66" s="49"/>
      <c r="AF66" s="49"/>
      <c r="AG66" s="49"/>
      <c r="AH66" s="49"/>
      <c r="AI66" s="49"/>
      <c r="AJ66" s="49"/>
      <c r="AK66" s="49"/>
      <c r="AL66" s="49"/>
      <c r="AM66" s="49"/>
      <c r="AN66" s="49"/>
      <c r="AO66" s="49"/>
      <c r="AP66" s="49"/>
      <c r="AQ66" s="49"/>
      <c r="AR66" s="49"/>
      <c r="AS66" s="49"/>
      <c r="AT66" s="49"/>
      <c r="AU66" s="49"/>
      <c r="AV66" s="49"/>
      <c r="AW66" s="49"/>
      <c r="AX66" s="49"/>
      <c r="AY66" s="49"/>
      <c r="AZ66" s="49"/>
      <c r="BA66" s="49"/>
      <c r="BB66" s="49"/>
      <c r="BC66" s="49"/>
      <c r="BD66" s="49"/>
      <c r="BE66" s="49"/>
      <c r="BF66" s="49"/>
      <c r="BG66" s="49"/>
      <c r="BH66" s="49"/>
      <c r="BI66" s="49"/>
      <c r="BJ66" s="49"/>
      <c r="BK66" s="49"/>
      <c r="BL66" s="49"/>
      <c r="BM66" s="49"/>
      <c r="BN66" s="49"/>
      <c r="BO66" s="49"/>
      <c r="BP66" s="49"/>
      <c r="BQ66" s="49"/>
      <c r="BR66" s="49"/>
      <c r="BS66" s="49"/>
      <c r="BT66" s="49"/>
      <c r="BU66" s="49"/>
      <c r="BV66" s="49"/>
      <c r="BW66" s="49"/>
      <c r="BX66" s="49"/>
      <c r="BY66" s="49"/>
      <c r="BZ66" s="49"/>
      <c r="CA66" s="49"/>
      <c r="CB66" s="49"/>
      <c r="CC66" s="49"/>
      <c r="CD66" s="49"/>
      <c r="CE66" s="49"/>
    </row>
    <row r="67" spans="5:83">
      <c r="E67" s="49"/>
      <c r="F67" s="49"/>
      <c r="G67" s="49"/>
      <c r="H67" s="49"/>
      <c r="I67" s="49"/>
      <c r="J67" s="49"/>
      <c r="K67" s="49"/>
      <c r="L67" s="49"/>
      <c r="M67" s="49"/>
      <c r="N67" s="49"/>
      <c r="O67" s="49"/>
      <c r="P67" s="49"/>
      <c r="Q67" s="49"/>
      <c r="R67" s="49"/>
      <c r="S67" s="49"/>
      <c r="T67" s="49"/>
      <c r="U67" s="49"/>
      <c r="V67" s="49"/>
      <c r="W67" s="49"/>
      <c r="X67" s="49"/>
      <c r="Y67" s="49"/>
      <c r="Z67" s="49"/>
      <c r="AA67" s="49"/>
      <c r="AB67" s="49"/>
      <c r="AC67" s="49"/>
      <c r="AD67" s="49"/>
      <c r="AE67" s="49"/>
      <c r="AF67" s="49"/>
      <c r="AG67" s="49"/>
      <c r="AH67" s="49"/>
      <c r="AI67" s="49"/>
      <c r="AJ67" s="49"/>
      <c r="AK67" s="49"/>
      <c r="AL67" s="49"/>
      <c r="AM67" s="49"/>
      <c r="AN67" s="49"/>
      <c r="AO67" s="49"/>
      <c r="AP67" s="49"/>
      <c r="AQ67" s="49"/>
      <c r="AR67" s="49"/>
      <c r="AS67" s="49"/>
      <c r="AT67" s="49"/>
      <c r="AU67" s="49"/>
      <c r="AV67" s="49"/>
      <c r="AW67" s="49"/>
      <c r="AX67" s="49"/>
      <c r="AY67" s="49"/>
      <c r="AZ67" s="49"/>
      <c r="BA67" s="49"/>
      <c r="BB67" s="49"/>
      <c r="BC67" s="49"/>
      <c r="BD67" s="49"/>
      <c r="BE67" s="49"/>
      <c r="BF67" s="49"/>
      <c r="BG67" s="49"/>
      <c r="BH67" s="49"/>
      <c r="BI67" s="49"/>
      <c r="BJ67" s="49"/>
      <c r="BK67" s="49"/>
      <c r="BL67" s="49"/>
      <c r="BM67" s="49"/>
      <c r="BN67" s="49"/>
      <c r="BO67" s="49"/>
      <c r="BP67" s="49"/>
      <c r="BQ67" s="49"/>
      <c r="BR67" s="49"/>
      <c r="BS67" s="49"/>
      <c r="BT67" s="49"/>
      <c r="BU67" s="49"/>
      <c r="BV67" s="49"/>
      <c r="BW67" s="49"/>
      <c r="BX67" s="49"/>
      <c r="BY67" s="49"/>
      <c r="BZ67" s="49"/>
      <c r="CA67" s="49"/>
      <c r="CB67" s="49"/>
      <c r="CC67" s="49"/>
      <c r="CD67" s="49"/>
      <c r="CE67" s="49"/>
    </row>
    <row r="68" spans="5:83">
      <c r="E68" s="49"/>
      <c r="F68" s="49"/>
      <c r="G68" s="49"/>
      <c r="H68" s="49"/>
      <c r="I68" s="49"/>
      <c r="J68" s="49"/>
      <c r="K68" s="49"/>
      <c r="L68" s="49"/>
      <c r="M68" s="49"/>
      <c r="N68" s="49"/>
      <c r="O68" s="49"/>
      <c r="P68" s="49"/>
      <c r="Q68" s="49"/>
      <c r="R68" s="49"/>
      <c r="S68" s="49"/>
      <c r="T68" s="49"/>
      <c r="U68" s="49"/>
      <c r="V68" s="49"/>
      <c r="W68" s="49"/>
      <c r="X68" s="49"/>
      <c r="Y68" s="49"/>
      <c r="Z68" s="49"/>
      <c r="AA68" s="49"/>
      <c r="AB68" s="49"/>
      <c r="AC68" s="49"/>
      <c r="AD68" s="49"/>
      <c r="AE68" s="49"/>
      <c r="AF68" s="49"/>
      <c r="AG68" s="49"/>
      <c r="AH68" s="49"/>
      <c r="AI68" s="49"/>
      <c r="AJ68" s="49"/>
      <c r="AK68" s="49"/>
      <c r="AL68" s="49"/>
      <c r="AM68" s="49"/>
      <c r="AN68" s="49"/>
      <c r="AO68" s="49"/>
      <c r="AP68" s="49"/>
      <c r="AQ68" s="49"/>
      <c r="AR68" s="49"/>
      <c r="AS68" s="49"/>
      <c r="AT68" s="49"/>
      <c r="AU68" s="49"/>
      <c r="AV68" s="49"/>
      <c r="AW68" s="49"/>
      <c r="AX68" s="49"/>
      <c r="AY68" s="49"/>
      <c r="AZ68" s="49"/>
      <c r="BA68" s="49"/>
      <c r="BB68" s="49"/>
      <c r="BC68" s="49"/>
      <c r="BD68" s="49"/>
      <c r="BE68" s="49"/>
      <c r="BF68" s="49"/>
      <c r="BG68" s="49"/>
      <c r="BH68" s="49"/>
      <c r="BI68" s="49"/>
      <c r="BJ68" s="49"/>
      <c r="BK68" s="49"/>
      <c r="BL68" s="49"/>
      <c r="BM68" s="49"/>
      <c r="BN68" s="49"/>
      <c r="BO68" s="49"/>
      <c r="BP68" s="49"/>
      <c r="BQ68" s="49"/>
      <c r="BR68" s="49"/>
      <c r="BS68" s="49"/>
      <c r="BT68" s="49"/>
      <c r="BU68" s="49"/>
      <c r="BV68" s="49"/>
      <c r="BW68" s="49"/>
      <c r="BX68" s="49"/>
      <c r="BY68" s="49"/>
      <c r="BZ68" s="49"/>
      <c r="CA68" s="49"/>
      <c r="CB68" s="49"/>
      <c r="CC68" s="49"/>
      <c r="CD68" s="49"/>
      <c r="CE68" s="49"/>
    </row>
    <row r="69" spans="5:83">
      <c r="E69" s="49"/>
      <c r="F69" s="49"/>
      <c r="G69" s="49"/>
      <c r="H69" s="49"/>
      <c r="I69" s="49"/>
      <c r="J69" s="49"/>
      <c r="K69" s="49"/>
      <c r="L69" s="49"/>
      <c r="M69" s="49"/>
      <c r="N69" s="49"/>
      <c r="O69" s="49"/>
      <c r="P69" s="49"/>
      <c r="Q69" s="49"/>
      <c r="R69" s="49"/>
      <c r="S69" s="49"/>
      <c r="T69" s="49"/>
      <c r="U69" s="49"/>
      <c r="V69" s="49"/>
      <c r="W69" s="49"/>
      <c r="X69" s="49"/>
      <c r="Y69" s="49"/>
      <c r="Z69" s="49"/>
      <c r="AA69" s="49"/>
      <c r="AB69" s="49"/>
      <c r="AC69" s="49"/>
      <c r="AD69" s="49"/>
      <c r="AE69" s="49"/>
      <c r="AF69" s="49"/>
      <c r="AG69" s="49"/>
      <c r="AH69" s="49"/>
      <c r="AI69" s="49"/>
      <c r="AJ69" s="49"/>
      <c r="AK69" s="49"/>
      <c r="AL69" s="49"/>
      <c r="AM69" s="49"/>
      <c r="AN69" s="49"/>
      <c r="AO69" s="49"/>
      <c r="AP69" s="49"/>
      <c r="AQ69" s="49"/>
      <c r="AR69" s="49"/>
      <c r="AS69" s="49"/>
      <c r="AT69" s="49"/>
      <c r="AU69" s="49"/>
      <c r="AV69" s="49"/>
      <c r="AW69" s="49"/>
      <c r="AX69" s="49"/>
      <c r="AY69" s="49"/>
      <c r="AZ69" s="49"/>
      <c r="BA69" s="49"/>
      <c r="BB69" s="49"/>
      <c r="BC69" s="49"/>
      <c r="BD69" s="49"/>
      <c r="BE69" s="49"/>
      <c r="BF69" s="49"/>
      <c r="BG69" s="49"/>
      <c r="BH69" s="49"/>
      <c r="BI69" s="49"/>
      <c r="BJ69" s="49"/>
      <c r="BK69" s="49"/>
      <c r="BL69" s="49"/>
      <c r="BM69" s="49"/>
      <c r="BN69" s="49"/>
      <c r="BO69" s="49"/>
      <c r="BP69" s="49"/>
      <c r="BQ69" s="49"/>
      <c r="BR69" s="49"/>
      <c r="BS69" s="49"/>
      <c r="BT69" s="49"/>
      <c r="BU69" s="49"/>
      <c r="BV69" s="49"/>
      <c r="BW69" s="49"/>
      <c r="BX69" s="49"/>
      <c r="BY69" s="49"/>
      <c r="BZ69" s="49"/>
      <c r="CA69" s="49"/>
      <c r="CB69" s="49"/>
      <c r="CC69" s="49"/>
      <c r="CD69" s="49"/>
      <c r="CE69" s="49"/>
    </row>
    <row r="70" spans="5:83">
      <c r="E70" s="49"/>
      <c r="F70" s="49"/>
      <c r="G70" s="49"/>
      <c r="H70" s="49"/>
      <c r="I70" s="49"/>
      <c r="J70" s="49"/>
      <c r="K70" s="49"/>
      <c r="L70" s="49"/>
      <c r="M70" s="49"/>
      <c r="N70" s="49"/>
      <c r="O70" s="49"/>
      <c r="P70" s="49"/>
      <c r="Q70" s="49"/>
      <c r="R70" s="49"/>
      <c r="S70" s="49"/>
      <c r="T70" s="49"/>
      <c r="U70" s="49"/>
      <c r="V70" s="49"/>
      <c r="W70" s="49"/>
      <c r="X70" s="49"/>
      <c r="Y70" s="49"/>
      <c r="Z70" s="49"/>
      <c r="AA70" s="49"/>
      <c r="AB70" s="49"/>
      <c r="AC70" s="49"/>
      <c r="AD70" s="49"/>
      <c r="AE70" s="49"/>
      <c r="AF70" s="49"/>
      <c r="AG70" s="49"/>
      <c r="AH70" s="49"/>
      <c r="AI70" s="49"/>
      <c r="AJ70" s="49"/>
      <c r="AK70" s="49"/>
      <c r="AL70" s="49"/>
      <c r="AM70" s="49"/>
      <c r="AN70" s="49"/>
      <c r="AO70" s="49"/>
      <c r="AP70" s="49"/>
      <c r="AQ70" s="49"/>
      <c r="AR70" s="49"/>
      <c r="AS70" s="49"/>
      <c r="AT70" s="49"/>
      <c r="AU70" s="49"/>
      <c r="AV70" s="49"/>
      <c r="AW70" s="49"/>
      <c r="AX70" s="49"/>
      <c r="AY70" s="49"/>
      <c r="AZ70" s="49"/>
      <c r="BA70" s="49"/>
      <c r="BB70" s="49"/>
      <c r="BC70" s="49"/>
      <c r="BD70" s="49"/>
      <c r="BE70" s="49"/>
      <c r="BF70" s="49"/>
      <c r="BG70" s="49"/>
      <c r="BH70" s="49"/>
      <c r="BI70" s="49"/>
      <c r="BJ70" s="49"/>
      <c r="BK70" s="49"/>
      <c r="BL70" s="49"/>
      <c r="BM70" s="49"/>
      <c r="BN70" s="49"/>
      <c r="BO70" s="49"/>
      <c r="BP70" s="49"/>
      <c r="BQ70" s="49"/>
      <c r="BR70" s="49"/>
      <c r="BS70" s="49"/>
      <c r="BT70" s="49"/>
      <c r="BU70" s="49"/>
      <c r="BV70" s="49"/>
      <c r="BW70" s="49"/>
      <c r="BX70" s="49"/>
      <c r="BY70" s="49"/>
      <c r="BZ70" s="49"/>
      <c r="CA70" s="49"/>
      <c r="CB70" s="49"/>
      <c r="CC70" s="49"/>
      <c r="CD70" s="49"/>
      <c r="CE70" s="49"/>
    </row>
  </sheetData>
  <mergeCells count="23">
    <mergeCell ref="U8:U9"/>
    <mergeCell ref="B6:E6"/>
    <mergeCell ref="B2:D2"/>
    <mergeCell ref="B5:E5"/>
    <mergeCell ref="AK8:AK9"/>
    <mergeCell ref="E8:E9"/>
    <mergeCell ref="M8:M9"/>
    <mergeCell ref="CE8:CE9"/>
    <mergeCell ref="BO8:BO9"/>
    <mergeCell ref="BW8:BW9"/>
    <mergeCell ref="BY8:BY9"/>
    <mergeCell ref="K8:K9"/>
    <mergeCell ref="AC8:AC9"/>
    <mergeCell ref="AY8:AY9"/>
    <mergeCell ref="BI8:BI9"/>
    <mergeCell ref="BG8:BG9"/>
    <mergeCell ref="BQ8:BQ9"/>
    <mergeCell ref="AQ8:AQ9"/>
    <mergeCell ref="S8:S9"/>
    <mergeCell ref="AA8:AA9"/>
    <mergeCell ref="BA8:BA9"/>
    <mergeCell ref="AS8:AS9"/>
    <mergeCell ref="AI8:AI9"/>
  </mergeCells>
  <phoneticPr fontId="13" type="noConversion"/>
  <hyperlinks>
    <hyperlink ref="B5" location="Início!A1" display="Início" xr:uid="{F3B5F00E-96BC-46C9-AEBA-2B84F2BFD7C3}"/>
    <hyperlink ref="B5:E5" location="Índice!A1" display="Índice" xr:uid="{6BFCBCCE-5AF2-4E12-A487-09A4DBAAF551}"/>
    <hyperlink ref="B6" location="Início!A1" display="Início" xr:uid="{04CB0295-0232-478B-928F-1EF6262C194A}"/>
    <hyperlink ref="B6:E6" location="'Séries Descontinuadas &gt;&gt;'!A1" display="Séries Descontinuadas" xr:uid="{EDAD95B8-7449-4BD0-9CF0-34FD9DCB5D78}"/>
  </hyperlinks>
  <pageMargins left="0" right="0.57999999999999996" top="0" bottom="0" header="0" footer="0"/>
  <pageSetup paperSize="9" scale="50" orientation="landscape" r:id="rId1"/>
  <headerFooter alignWithMargins="0">
    <oddHeader>&amp;L&amp;"Calibri"&amp;10&amp;K000000 Confidential&amp;1#_x000D_</oddHeader>
  </headerFooter>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300-000000000000}">
  <sheetPr codeName="Plan5">
    <tabColor theme="0" tint="-0.249977111117893"/>
  </sheetPr>
  <dimension ref="B2:HR113"/>
  <sheetViews>
    <sheetView showGridLines="0" zoomScaleNormal="100" zoomScaleSheetLayoutView="25" workbookViewId="0">
      <pane xSplit="4" ySplit="10" topLeftCell="E11" activePane="bottomRight" state="frozen"/>
      <selection pane="topRight"/>
      <selection pane="bottomLeft"/>
      <selection pane="bottomRight"/>
    </sheetView>
  </sheetViews>
  <sheetFormatPr defaultColWidth="9.58203125" defaultRowHeight="12.5"/>
  <cols>
    <col min="1" max="1" width="2.58203125" style="8" customWidth="1"/>
    <col min="2" max="2" width="1.83203125" style="8" customWidth="1"/>
    <col min="3" max="3" width="2.83203125" style="8" customWidth="1"/>
    <col min="4" max="4" width="48.08203125" style="8" customWidth="1"/>
    <col min="5" max="5" width="1.58203125" style="8" customWidth="1"/>
    <col min="6" max="6" width="15.33203125" style="8" customWidth="1"/>
    <col min="7" max="8" width="12.58203125" style="8" customWidth="1"/>
    <col min="9" max="9" width="13.08203125" style="8" customWidth="1"/>
    <col min="10" max="10" width="12.58203125" style="8" hidden="1" customWidth="1"/>
    <col min="11" max="11" width="12.58203125" style="8" customWidth="1"/>
    <col min="12" max="12" width="12.58203125" style="21" customWidth="1"/>
    <col min="13" max="13" width="1.33203125" style="8" customWidth="1"/>
    <col min="14" max="16" width="12.58203125" style="8" customWidth="1"/>
    <col min="17" max="17" width="13.33203125" style="8" customWidth="1"/>
    <col min="18" max="18" width="12.58203125" style="8" hidden="1" customWidth="1"/>
    <col min="19" max="20" width="12.58203125" style="8" customWidth="1"/>
    <col min="21" max="21" width="1.33203125" style="8" customWidth="1"/>
    <col min="22" max="24" width="12.58203125" style="8" customWidth="1"/>
    <col min="25" max="25" width="13.5" style="8" customWidth="1"/>
    <col min="26" max="26" width="12.58203125" style="8" hidden="1" customWidth="1"/>
    <col min="27" max="28" width="12.58203125" style="8" customWidth="1"/>
    <col min="29" max="29" width="1.08203125" style="8" customWidth="1"/>
    <col min="30" max="32" width="12.58203125" style="8" customWidth="1"/>
    <col min="33" max="33" width="13.33203125" style="8" customWidth="1"/>
    <col min="34" max="34" width="12.58203125" style="8" hidden="1" customWidth="1"/>
    <col min="35" max="35" width="12.58203125" style="8" customWidth="1"/>
    <col min="36" max="36" width="13.58203125" style="8" customWidth="1"/>
    <col min="37" max="37" width="12.58203125" style="8" customWidth="1"/>
    <col min="38" max="38" width="1.08203125" style="8" customWidth="1"/>
    <col min="39" max="41" width="12.58203125" style="8" customWidth="1"/>
    <col min="42" max="42" width="13.33203125" style="8" customWidth="1"/>
    <col min="43" max="43" width="12.58203125" style="8" hidden="1" customWidth="1"/>
    <col min="44" max="44" width="12.58203125" style="8" customWidth="1"/>
    <col min="45" max="45" width="14.33203125" style="8" customWidth="1"/>
    <col min="46" max="46" width="12.58203125" style="8" customWidth="1"/>
    <col min="47" max="47" width="1.08203125" style="8" customWidth="1"/>
    <col min="48" max="50" width="12.58203125" style="8" customWidth="1"/>
    <col min="51" max="51" width="13.08203125" style="8" customWidth="1"/>
    <col min="52" max="52" width="12.58203125" style="8" hidden="1" customWidth="1"/>
    <col min="53" max="54" width="12.58203125" style="8" customWidth="1"/>
    <col min="55" max="55" width="1.08203125" style="8" customWidth="1"/>
    <col min="56" max="58" width="12.58203125" style="8" customWidth="1"/>
    <col min="59" max="59" width="13.08203125" style="8" customWidth="1"/>
    <col min="60" max="60" width="12.58203125" style="8" hidden="1" customWidth="1"/>
    <col min="61" max="62" width="12.58203125" style="8" customWidth="1"/>
    <col min="63" max="63" width="1.08203125" style="8" customWidth="1"/>
    <col min="64" max="64" width="12.83203125" style="8" customWidth="1"/>
    <col min="65" max="67" width="13.08203125" style="8" customWidth="1"/>
    <col min="68" max="68" width="13.08203125" style="8" hidden="1" customWidth="1"/>
    <col min="69" max="70" width="13.08203125" style="8" customWidth="1"/>
    <col min="71" max="71" width="1.08203125" style="8" customWidth="1"/>
    <col min="72" max="72" width="12.83203125" style="8" customWidth="1"/>
    <col min="73" max="75" width="13.08203125" style="8" customWidth="1"/>
    <col min="76" max="76" width="13.08203125" style="8" hidden="1" customWidth="1"/>
    <col min="77" max="79" width="13.08203125" style="8" customWidth="1"/>
    <col min="80" max="80" width="1.08203125" style="8" customWidth="1"/>
    <col min="81" max="83" width="12.58203125" style="8" customWidth="1"/>
    <col min="84" max="84" width="13.33203125" style="8" customWidth="1"/>
    <col min="85" max="85" width="12.58203125" style="8" hidden="1" customWidth="1"/>
    <col min="86" max="88" width="12.58203125" style="8" customWidth="1"/>
    <col min="89" max="89" width="1.08203125" style="8" customWidth="1"/>
    <col min="90" max="92" width="12.58203125" style="8" customWidth="1"/>
    <col min="93" max="93" width="13.33203125" style="8" customWidth="1"/>
    <col min="94" max="94" width="12.58203125" style="8" hidden="1" customWidth="1"/>
    <col min="95" max="95" width="12.58203125" style="8" customWidth="1"/>
    <col min="96" max="96" width="12.58203125" style="8" hidden="1" customWidth="1"/>
    <col min="97" max="97" width="12.58203125" style="8" customWidth="1"/>
    <col min="98" max="98" width="1.33203125" style="8" customWidth="1"/>
    <col min="99" max="101" width="12.58203125" style="8" customWidth="1"/>
    <col min="102" max="102" width="13.33203125" style="8" customWidth="1"/>
    <col min="103" max="103" width="12.58203125" style="8" hidden="1" customWidth="1"/>
    <col min="104" max="104" width="12.58203125" style="8" customWidth="1"/>
    <col min="105" max="105" width="12.58203125" style="8" hidden="1" customWidth="1"/>
    <col min="106" max="106" width="12.58203125" style="8" customWidth="1"/>
    <col min="107" max="107" width="1.33203125" style="8" customWidth="1"/>
    <col min="108" max="110" width="12.58203125" style="8" customWidth="1"/>
    <col min="111" max="111" width="13.33203125" style="8" customWidth="1"/>
    <col min="112" max="112" width="12.58203125" style="8" hidden="1" customWidth="1"/>
    <col min="113" max="113" width="12.58203125" style="8" customWidth="1"/>
    <col min="114" max="114" width="12.58203125" style="8" hidden="1" customWidth="1"/>
    <col min="115" max="115" width="12.58203125" style="8" customWidth="1"/>
    <col min="116" max="116" width="1.33203125" style="8" customWidth="1"/>
    <col min="117" max="119" width="12.58203125" style="8" customWidth="1"/>
    <col min="120" max="120" width="13.58203125" style="8" customWidth="1"/>
    <col min="121" max="121" width="12.58203125" style="8" hidden="1" customWidth="1"/>
    <col min="122" max="122" width="12.58203125" style="8" customWidth="1"/>
    <col min="123" max="123" width="12.58203125" style="8" hidden="1" customWidth="1"/>
    <col min="124" max="125" width="12.58203125" style="8" customWidth="1"/>
    <col min="126" max="126" width="1.33203125" style="8" customWidth="1"/>
    <col min="127" max="129" width="12.58203125" style="8" customWidth="1"/>
    <col min="130" max="130" width="13.58203125" style="8" customWidth="1"/>
    <col min="131" max="131" width="12.58203125" style="8" hidden="1" customWidth="1"/>
    <col min="132" max="132" width="12.58203125" style="8" customWidth="1"/>
    <col min="133" max="133" width="12.58203125" style="8" hidden="1" customWidth="1"/>
    <col min="134" max="135" width="12.58203125" style="8" customWidth="1"/>
    <col min="136" max="136" width="1.33203125" style="8" customWidth="1"/>
    <col min="137" max="139" width="12.58203125" style="8" customWidth="1"/>
    <col min="140" max="140" width="13.33203125" style="8" customWidth="1"/>
    <col min="141" max="141" width="12.58203125" style="8" hidden="1" customWidth="1"/>
    <col min="142" max="142" width="12.58203125" style="8" customWidth="1"/>
    <col min="143" max="144" width="12.58203125" style="8" hidden="1" customWidth="1"/>
    <col min="145" max="145" width="12.58203125" style="8" customWidth="1"/>
    <col min="146" max="146" width="1.33203125" style="8" customWidth="1"/>
    <col min="147" max="149" width="12.58203125" style="8" customWidth="1"/>
    <col min="150" max="150" width="13.33203125" style="8" customWidth="1"/>
    <col min="151" max="151" width="12.58203125" style="8" hidden="1" customWidth="1"/>
    <col min="152" max="152" width="12.58203125" style="8" customWidth="1"/>
    <col min="153" max="154" width="12.58203125" style="8" hidden="1" customWidth="1"/>
    <col min="155" max="155" width="12.58203125" style="8" customWidth="1"/>
    <col min="156" max="156" width="1.33203125" style="8" customWidth="1"/>
    <col min="157" max="159" width="12.58203125" style="8" customWidth="1"/>
    <col min="160" max="160" width="13.33203125" style="8" customWidth="1"/>
    <col min="161" max="161" width="12.58203125" style="8" hidden="1" customWidth="1"/>
    <col min="162" max="163" width="12.58203125" style="8" customWidth="1"/>
    <col min="164" max="164" width="12.58203125" style="8" hidden="1" customWidth="1"/>
    <col min="165" max="165" width="12.58203125" style="8" customWidth="1"/>
    <col min="166" max="166" width="1.33203125" style="8" customWidth="1"/>
    <col min="167" max="169" width="12.58203125" style="8" customWidth="1"/>
    <col min="170" max="170" width="13.33203125" style="8" customWidth="1"/>
    <col min="171" max="171" width="12.58203125" style="8" hidden="1" customWidth="1"/>
    <col min="172" max="172" width="12.58203125" style="8" customWidth="1"/>
    <col min="173" max="173" width="12.58203125" style="8" hidden="1" customWidth="1"/>
    <col min="174" max="174" width="12.58203125" style="8" customWidth="1"/>
    <col min="175" max="175" width="1.33203125" style="8" customWidth="1"/>
    <col min="176" max="178" width="12.58203125" style="8" customWidth="1"/>
    <col min="179" max="179" width="13.58203125" style="8" customWidth="1"/>
    <col min="180" max="182" width="12.58203125" style="8" customWidth="1"/>
    <col min="183" max="183" width="1.33203125" style="8" customWidth="1"/>
    <col min="184" max="186" width="12.58203125" style="8" customWidth="1"/>
    <col min="187" max="187" width="13.83203125" style="8" customWidth="1"/>
    <col min="188" max="190" width="12.58203125" style="8" customWidth="1"/>
    <col min="191" max="191" width="1.33203125" style="8" customWidth="1"/>
    <col min="192" max="194" width="12.58203125" style="8" customWidth="1"/>
    <col min="195" max="195" width="13.33203125" style="8" customWidth="1"/>
    <col min="196" max="199" width="12.58203125" style="8" customWidth="1"/>
    <col min="200" max="200" width="1.33203125" style="8" customWidth="1"/>
    <col min="201" max="203" width="12.58203125" style="8" customWidth="1"/>
    <col min="204" max="204" width="13.5" style="8" customWidth="1"/>
    <col min="205" max="208" width="12.58203125" style="8" customWidth="1"/>
    <col min="209" max="209" width="1.33203125" style="8" customWidth="1"/>
    <col min="210" max="210" width="15.58203125" style="8" customWidth="1"/>
    <col min="211" max="212" width="12.58203125" style="8" customWidth="1"/>
    <col min="213" max="213" width="13.5" style="8" customWidth="1"/>
    <col min="214" max="216" width="12.58203125" style="8" customWidth="1"/>
    <col min="217" max="217" width="17" style="8" customWidth="1"/>
    <col min="218" max="218" width="1.33203125" style="8" customWidth="1"/>
    <col min="219" max="219" width="15.33203125" style="8" customWidth="1"/>
    <col min="220" max="220" width="16.58203125" style="8" customWidth="1"/>
    <col min="221" max="221" width="13.83203125" style="8" customWidth="1"/>
    <col min="222" max="222" width="13.58203125" style="8" customWidth="1"/>
    <col min="223" max="223" width="13.5" style="8" customWidth="1"/>
    <col min="224" max="224" width="12.58203125" style="8" customWidth="1"/>
    <col min="225" max="225" width="17.08203125" style="8" customWidth="1"/>
    <col min="226" max="226" width="16.58203125" style="8" customWidth="1"/>
    <col min="227" max="16384" width="9.58203125" style="8"/>
  </cols>
  <sheetData>
    <row r="2" spans="2:226" s="1" customFormat="1" ht="14.5" thickBot="1">
      <c r="B2" s="773" t="s">
        <v>635</v>
      </c>
      <c r="C2" s="774"/>
      <c r="D2" s="774"/>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c r="FX2" s="8"/>
      <c r="FY2" s="8"/>
      <c r="FZ2" s="8"/>
      <c r="GA2" s="8"/>
      <c r="GB2" s="8"/>
      <c r="GC2" s="8"/>
      <c r="GD2" s="8"/>
      <c r="GE2" s="8"/>
      <c r="GF2" s="8"/>
      <c r="GG2" s="8"/>
      <c r="GH2" s="8"/>
      <c r="GI2" s="8"/>
      <c r="GJ2" s="8"/>
      <c r="GK2" s="8"/>
      <c r="GL2" s="8"/>
      <c r="GM2" s="8"/>
      <c r="GN2" s="8"/>
      <c r="GO2" s="8"/>
      <c r="GP2" s="8"/>
      <c r="GQ2" s="8"/>
      <c r="GR2" s="8"/>
      <c r="GS2" s="8"/>
      <c r="GT2" s="8"/>
      <c r="GU2" s="8"/>
      <c r="GV2" s="8"/>
      <c r="GW2" s="8"/>
      <c r="GX2" s="8"/>
      <c r="GY2" s="8"/>
      <c r="GZ2" s="8"/>
      <c r="HA2" s="8"/>
      <c r="HB2" s="8"/>
      <c r="HC2" s="8"/>
      <c r="HD2" s="8"/>
      <c r="HE2" s="8"/>
      <c r="HF2" s="8"/>
      <c r="HG2" s="8"/>
      <c r="HH2" s="8"/>
      <c r="HI2" s="8"/>
      <c r="HJ2" s="8"/>
      <c r="HK2" s="8"/>
      <c r="HL2" s="8"/>
      <c r="HM2" s="8"/>
      <c r="HN2" s="8"/>
      <c r="HO2" s="8"/>
      <c r="HP2" s="8"/>
      <c r="HQ2" s="8"/>
      <c r="HR2" s="8"/>
    </row>
    <row r="3" spans="2:226" ht="13.5" thickTop="1">
      <c r="B3" s="17" t="s">
        <v>608</v>
      </c>
      <c r="C3" s="17"/>
      <c r="D3" s="17"/>
      <c r="DW3" s="107"/>
      <c r="ED3" s="107"/>
      <c r="EE3" s="107"/>
      <c r="FA3" s="107"/>
      <c r="FI3" s="107"/>
      <c r="FK3" s="107"/>
      <c r="FR3" s="107"/>
      <c r="FT3" s="107"/>
      <c r="FZ3" s="107"/>
      <c r="GB3" s="107"/>
      <c r="GH3" s="107"/>
      <c r="GJ3" s="107"/>
      <c r="GQ3" s="107"/>
    </row>
    <row r="4" spans="2:226">
      <c r="B4" s="8" t="s">
        <v>513</v>
      </c>
      <c r="L4" s="50"/>
      <c r="DW4" s="107"/>
      <c r="ED4" s="107"/>
      <c r="EE4" s="107"/>
      <c r="FA4" s="107"/>
      <c r="FI4" s="107"/>
      <c r="FK4" s="107"/>
      <c r="FR4" s="107"/>
      <c r="FT4" s="107"/>
      <c r="FZ4" s="107"/>
      <c r="GB4" s="107"/>
      <c r="GH4" s="107"/>
      <c r="GJ4" s="107"/>
      <c r="GQ4" s="107"/>
    </row>
    <row r="5" spans="2:226" ht="14">
      <c r="B5" s="759" t="s">
        <v>32</v>
      </c>
      <c r="C5" s="759"/>
      <c r="D5" s="759"/>
      <c r="E5" s="759"/>
      <c r="CJ5" s="50"/>
      <c r="DK5" s="50"/>
      <c r="DU5" s="50"/>
      <c r="DW5" s="107"/>
      <c r="ED5" s="107"/>
      <c r="EE5" s="107"/>
      <c r="EQ5" s="50"/>
      <c r="FA5" s="107"/>
      <c r="FI5" s="107"/>
      <c r="FK5" s="107"/>
      <c r="FR5" s="107"/>
      <c r="FT5" s="107"/>
      <c r="FZ5" s="107"/>
      <c r="GB5" s="107"/>
      <c r="GH5" s="107"/>
      <c r="GJ5" s="107"/>
      <c r="GQ5" s="107"/>
    </row>
    <row r="6" spans="2:226" ht="14">
      <c r="B6" s="759" t="s">
        <v>484</v>
      </c>
      <c r="C6" s="759"/>
      <c r="D6" s="759"/>
      <c r="E6" s="759"/>
      <c r="F6" s="21"/>
      <c r="G6" s="21"/>
      <c r="H6" s="21"/>
      <c r="I6" s="21"/>
      <c r="L6" s="8"/>
      <c r="V6" s="50"/>
      <c r="W6" s="50"/>
      <c r="X6" s="50"/>
      <c r="Y6" s="50"/>
      <c r="Z6" s="50"/>
      <c r="AA6" s="50"/>
      <c r="AB6" s="50"/>
      <c r="AC6" s="50"/>
      <c r="AD6" s="50"/>
      <c r="AE6" s="24"/>
      <c r="AF6" s="24"/>
      <c r="AG6" s="24"/>
      <c r="AH6" s="50"/>
      <c r="AI6" s="24"/>
      <c r="AJ6" s="24"/>
      <c r="AK6" s="24"/>
      <c r="AL6" s="50"/>
      <c r="AM6" s="50"/>
      <c r="AN6" s="24"/>
      <c r="AO6" s="24"/>
      <c r="AP6" s="50"/>
      <c r="AQ6" s="50"/>
      <c r="AR6" s="24"/>
      <c r="AS6" s="24"/>
    </row>
    <row r="7" spans="2:226" ht="13">
      <c r="B7" s="2"/>
      <c r="C7" s="2"/>
      <c r="D7" s="2"/>
      <c r="L7" s="3"/>
    </row>
    <row r="8" spans="2:226" s="17" customFormat="1" ht="12.75" customHeight="1">
      <c r="B8" s="351"/>
      <c r="C8" s="351"/>
      <c r="D8" s="351"/>
      <c r="F8" s="784" t="s">
        <v>636</v>
      </c>
      <c r="G8" s="791" t="s">
        <v>281</v>
      </c>
      <c r="H8" s="791"/>
      <c r="I8" s="791"/>
      <c r="J8" s="791"/>
      <c r="K8" s="791"/>
      <c r="L8" s="784" t="s">
        <v>637</v>
      </c>
      <c r="N8" s="784" t="s">
        <v>638</v>
      </c>
      <c r="O8" s="355" t="s">
        <v>281</v>
      </c>
      <c r="P8" s="355"/>
      <c r="Q8" s="355"/>
      <c r="R8" s="355"/>
      <c r="S8" s="355"/>
      <c r="T8" s="784" t="s">
        <v>639</v>
      </c>
      <c r="V8" s="784" t="s">
        <v>640</v>
      </c>
      <c r="W8" s="355" t="s">
        <v>281</v>
      </c>
      <c r="X8" s="355"/>
      <c r="Y8" s="355"/>
      <c r="Z8" s="355"/>
      <c r="AA8" s="355"/>
      <c r="AB8" s="784" t="s">
        <v>641</v>
      </c>
      <c r="AD8" s="784" t="s">
        <v>642</v>
      </c>
      <c r="AE8" s="355" t="s">
        <v>281</v>
      </c>
      <c r="AF8" s="355"/>
      <c r="AG8" s="355"/>
      <c r="AH8" s="355"/>
      <c r="AI8" s="355"/>
      <c r="AJ8" s="785" t="s">
        <v>643</v>
      </c>
      <c r="AK8" s="784" t="s">
        <v>644</v>
      </c>
      <c r="AM8" s="784" t="s">
        <v>645</v>
      </c>
      <c r="AN8" s="355" t="s">
        <v>281</v>
      </c>
      <c r="AO8" s="355"/>
      <c r="AP8" s="355"/>
      <c r="AQ8" s="355"/>
      <c r="AR8" s="355"/>
      <c r="AS8" s="785" t="s">
        <v>643</v>
      </c>
      <c r="AT8" s="784" t="s">
        <v>646</v>
      </c>
      <c r="AV8" s="784" t="s">
        <v>647</v>
      </c>
      <c r="AW8" s="355" t="s">
        <v>281</v>
      </c>
      <c r="AX8" s="355"/>
      <c r="AY8" s="355"/>
      <c r="AZ8" s="355"/>
      <c r="BA8" s="355"/>
      <c r="BB8" s="784" t="s">
        <v>648</v>
      </c>
      <c r="BD8" s="784" t="s">
        <v>649</v>
      </c>
      <c r="BE8" s="355" t="s">
        <v>281</v>
      </c>
      <c r="BF8" s="355"/>
      <c r="BG8" s="355"/>
      <c r="BH8" s="355"/>
      <c r="BI8" s="355"/>
      <c r="BJ8" s="784" t="s">
        <v>650</v>
      </c>
      <c r="BL8" s="784" t="s">
        <v>651</v>
      </c>
      <c r="BM8" s="355" t="s">
        <v>281</v>
      </c>
      <c r="BN8" s="355"/>
      <c r="BO8" s="355"/>
      <c r="BP8" s="355"/>
      <c r="BQ8" s="355"/>
      <c r="BR8" s="784" t="s">
        <v>652</v>
      </c>
      <c r="BT8" s="784" t="s">
        <v>653</v>
      </c>
      <c r="BU8" s="355" t="s">
        <v>281</v>
      </c>
      <c r="BV8" s="355"/>
      <c r="BW8" s="355"/>
      <c r="BX8" s="355"/>
      <c r="BY8" s="355"/>
      <c r="BZ8" s="785" t="s">
        <v>654</v>
      </c>
      <c r="CA8" s="784" t="s">
        <v>655</v>
      </c>
      <c r="CC8" s="784" t="s">
        <v>656</v>
      </c>
      <c r="CD8" s="355" t="s">
        <v>281</v>
      </c>
      <c r="CE8" s="355"/>
      <c r="CF8" s="355"/>
      <c r="CG8" s="355"/>
      <c r="CH8" s="355"/>
      <c r="CI8" s="785" t="s">
        <v>654</v>
      </c>
      <c r="CJ8" s="784" t="s">
        <v>657</v>
      </c>
      <c r="CL8" s="784" t="s">
        <v>658</v>
      </c>
      <c r="CM8" s="355" t="s">
        <v>281</v>
      </c>
      <c r="CN8" s="355"/>
      <c r="CO8" s="355"/>
      <c r="CP8" s="355"/>
      <c r="CQ8" s="355"/>
      <c r="CR8" s="787"/>
      <c r="CS8" s="784" t="s">
        <v>659</v>
      </c>
      <c r="CU8" s="784" t="s">
        <v>660</v>
      </c>
      <c r="CV8" s="355" t="s">
        <v>281</v>
      </c>
      <c r="CW8" s="355"/>
      <c r="CX8" s="355"/>
      <c r="CY8" s="355"/>
      <c r="CZ8" s="355"/>
      <c r="DA8" s="787"/>
      <c r="DB8" s="784" t="s">
        <v>661</v>
      </c>
      <c r="DD8" s="784" t="s">
        <v>662</v>
      </c>
      <c r="DE8" s="355" t="s">
        <v>281</v>
      </c>
      <c r="DF8" s="355"/>
      <c r="DG8" s="355"/>
      <c r="DH8" s="355"/>
      <c r="DI8" s="355"/>
      <c r="DJ8" s="787"/>
      <c r="DK8" s="784" t="s">
        <v>663</v>
      </c>
      <c r="DM8" s="784" t="s">
        <v>664</v>
      </c>
      <c r="DN8" s="355" t="s">
        <v>281</v>
      </c>
      <c r="DO8" s="355"/>
      <c r="DP8" s="355"/>
      <c r="DQ8" s="355"/>
      <c r="DR8" s="355"/>
      <c r="DS8" s="785"/>
      <c r="DT8" s="785" t="s">
        <v>665</v>
      </c>
      <c r="DU8" s="784" t="s">
        <v>666</v>
      </c>
      <c r="DW8" s="784" t="s">
        <v>667</v>
      </c>
      <c r="DX8" s="355" t="s">
        <v>281</v>
      </c>
      <c r="DY8" s="355"/>
      <c r="DZ8" s="355"/>
      <c r="EA8" s="355"/>
      <c r="EB8" s="355"/>
      <c r="EC8" s="785"/>
      <c r="ED8" s="785" t="s">
        <v>665</v>
      </c>
      <c r="EE8" s="784" t="s">
        <v>668</v>
      </c>
      <c r="EG8" s="784" t="s">
        <v>669</v>
      </c>
      <c r="EH8" s="355" t="s">
        <v>281</v>
      </c>
      <c r="EI8" s="355"/>
      <c r="EJ8" s="355"/>
      <c r="EK8" s="355"/>
      <c r="EL8" s="355"/>
      <c r="EM8" s="787"/>
      <c r="EN8" s="787"/>
      <c r="EO8" s="784" t="s">
        <v>670</v>
      </c>
      <c r="EQ8" s="784" t="s">
        <v>671</v>
      </c>
      <c r="ER8" s="355" t="s">
        <v>281</v>
      </c>
      <c r="ES8" s="355"/>
      <c r="ET8" s="355"/>
      <c r="EU8" s="355"/>
      <c r="EV8" s="355"/>
      <c r="EW8" s="787"/>
      <c r="EX8" s="787"/>
      <c r="EY8" s="784" t="s">
        <v>672</v>
      </c>
      <c r="FA8" s="784" t="s">
        <v>673</v>
      </c>
      <c r="FB8" s="355" t="s">
        <v>281</v>
      </c>
      <c r="FC8" s="355"/>
      <c r="FD8" s="355"/>
      <c r="FE8" s="355"/>
      <c r="FF8" s="355"/>
      <c r="FG8" s="785" t="s">
        <v>674</v>
      </c>
      <c r="FH8" s="787"/>
      <c r="FI8" s="784" t="s">
        <v>675</v>
      </c>
      <c r="FK8" s="784" t="s">
        <v>676</v>
      </c>
      <c r="FL8" s="355" t="s">
        <v>281</v>
      </c>
      <c r="FM8" s="355"/>
      <c r="FN8" s="355"/>
      <c r="FO8" s="355"/>
      <c r="FP8" s="355"/>
      <c r="FQ8" s="787"/>
      <c r="FR8" s="784" t="s">
        <v>677</v>
      </c>
      <c r="FT8" s="784" t="s">
        <v>678</v>
      </c>
      <c r="FU8" s="355" t="s">
        <v>281</v>
      </c>
      <c r="FV8" s="355"/>
      <c r="FW8" s="355"/>
      <c r="FX8" s="355"/>
      <c r="FY8" s="785" t="s">
        <v>674</v>
      </c>
      <c r="FZ8" s="784" t="s">
        <v>679</v>
      </c>
      <c r="GB8" s="784" t="s">
        <v>680</v>
      </c>
      <c r="GC8" s="355" t="s">
        <v>281</v>
      </c>
      <c r="GD8" s="355"/>
      <c r="GE8" s="355"/>
      <c r="GF8" s="355"/>
      <c r="GG8" s="355"/>
      <c r="GH8" s="789" t="s">
        <v>681</v>
      </c>
      <c r="GJ8" s="789" t="s">
        <v>682</v>
      </c>
      <c r="GK8" s="355" t="s">
        <v>281</v>
      </c>
      <c r="GL8" s="355"/>
      <c r="GM8" s="355"/>
      <c r="GN8" s="355"/>
      <c r="GO8" s="355"/>
      <c r="GP8" s="785" t="s">
        <v>683</v>
      </c>
      <c r="GQ8" s="784" t="s">
        <v>684</v>
      </c>
      <c r="GS8" s="784" t="s">
        <v>685</v>
      </c>
      <c r="GT8" s="355" t="s">
        <v>281</v>
      </c>
      <c r="GU8" s="355"/>
      <c r="GV8" s="355"/>
      <c r="GW8" s="355"/>
      <c r="GX8" s="355"/>
      <c r="GY8" s="785" t="s">
        <v>683</v>
      </c>
      <c r="GZ8" s="789" t="s">
        <v>686</v>
      </c>
      <c r="HB8" s="784" t="s">
        <v>687</v>
      </c>
      <c r="HC8" s="355" t="s">
        <v>281</v>
      </c>
      <c r="HD8" s="355"/>
      <c r="HE8" s="355"/>
      <c r="HF8" s="355"/>
      <c r="HG8" s="355"/>
      <c r="HH8" s="790" t="s">
        <v>688</v>
      </c>
      <c r="HI8" s="784" t="s">
        <v>689</v>
      </c>
      <c r="HK8" s="784" t="s">
        <v>690</v>
      </c>
      <c r="HL8" s="355" t="s">
        <v>281</v>
      </c>
      <c r="HM8" s="355"/>
      <c r="HN8" s="355"/>
      <c r="HO8" s="355"/>
      <c r="HP8" s="355"/>
      <c r="HQ8" s="785" t="s">
        <v>683</v>
      </c>
      <c r="HR8" s="784" t="s">
        <v>691</v>
      </c>
    </row>
    <row r="9" spans="2:226" s="17" customFormat="1" ht="12.75" customHeight="1">
      <c r="B9" s="351"/>
      <c r="C9" s="351"/>
      <c r="D9" s="351"/>
      <c r="F9" s="784"/>
      <c r="G9" s="785" t="s">
        <v>283</v>
      </c>
      <c r="H9" s="785" t="s">
        <v>284</v>
      </c>
      <c r="I9" s="785" t="s">
        <v>285</v>
      </c>
      <c r="J9" s="785"/>
      <c r="K9" s="356"/>
      <c r="L9" s="784"/>
      <c r="N9" s="784"/>
      <c r="O9" s="785" t="s">
        <v>283</v>
      </c>
      <c r="P9" s="785" t="s">
        <v>284</v>
      </c>
      <c r="Q9" s="785" t="s">
        <v>285</v>
      </c>
      <c r="R9" s="785"/>
      <c r="S9" s="356"/>
      <c r="T9" s="784"/>
      <c r="V9" s="784"/>
      <c r="W9" s="785" t="s">
        <v>283</v>
      </c>
      <c r="X9" s="785" t="s">
        <v>284</v>
      </c>
      <c r="Y9" s="785" t="s">
        <v>285</v>
      </c>
      <c r="Z9" s="785"/>
      <c r="AA9" s="356"/>
      <c r="AB9" s="784"/>
      <c r="AD9" s="784"/>
      <c r="AE9" s="785" t="s">
        <v>283</v>
      </c>
      <c r="AF9" s="785" t="s">
        <v>284</v>
      </c>
      <c r="AG9" s="785" t="s">
        <v>285</v>
      </c>
      <c r="AH9" s="785"/>
      <c r="AI9" s="356"/>
      <c r="AJ9" s="786"/>
      <c r="AK9" s="784"/>
      <c r="AM9" s="784"/>
      <c r="AN9" s="785" t="s">
        <v>283</v>
      </c>
      <c r="AO9" s="785" t="s">
        <v>284</v>
      </c>
      <c r="AP9" s="785" t="s">
        <v>285</v>
      </c>
      <c r="AQ9" s="785"/>
      <c r="AR9" s="356"/>
      <c r="AS9" s="786"/>
      <c r="AT9" s="784"/>
      <c r="AV9" s="784"/>
      <c r="AW9" s="785" t="s">
        <v>283</v>
      </c>
      <c r="AX9" s="785" t="s">
        <v>284</v>
      </c>
      <c r="AY9" s="785" t="s">
        <v>285</v>
      </c>
      <c r="AZ9" s="785"/>
      <c r="BA9" s="785" t="s">
        <v>289</v>
      </c>
      <c r="BB9" s="784"/>
      <c r="BD9" s="784"/>
      <c r="BE9" s="785" t="s">
        <v>283</v>
      </c>
      <c r="BF9" s="785" t="s">
        <v>284</v>
      </c>
      <c r="BG9" s="785" t="s">
        <v>285</v>
      </c>
      <c r="BH9" s="785"/>
      <c r="BI9" s="785" t="s">
        <v>289</v>
      </c>
      <c r="BJ9" s="784"/>
      <c r="BL9" s="784"/>
      <c r="BM9" s="785" t="s">
        <v>283</v>
      </c>
      <c r="BN9" s="785" t="s">
        <v>284</v>
      </c>
      <c r="BO9" s="785" t="s">
        <v>285</v>
      </c>
      <c r="BP9" s="785"/>
      <c r="BQ9" s="785" t="s">
        <v>289</v>
      </c>
      <c r="BR9" s="784"/>
      <c r="BT9" s="784"/>
      <c r="BU9" s="785" t="s">
        <v>283</v>
      </c>
      <c r="BV9" s="785" t="s">
        <v>284</v>
      </c>
      <c r="BW9" s="785" t="s">
        <v>285</v>
      </c>
      <c r="BX9" s="785"/>
      <c r="BY9" s="785" t="s">
        <v>289</v>
      </c>
      <c r="BZ9" s="786" t="s">
        <v>654</v>
      </c>
      <c r="CA9" s="784"/>
      <c r="CC9" s="784"/>
      <c r="CD9" s="785" t="s">
        <v>283</v>
      </c>
      <c r="CE9" s="785" t="s">
        <v>284</v>
      </c>
      <c r="CF9" s="785" t="s">
        <v>285</v>
      </c>
      <c r="CG9" s="785"/>
      <c r="CH9" s="356"/>
      <c r="CI9" s="786" t="s">
        <v>654</v>
      </c>
      <c r="CJ9" s="784"/>
      <c r="CL9" s="784"/>
      <c r="CM9" s="785" t="s">
        <v>283</v>
      </c>
      <c r="CN9" s="785" t="s">
        <v>284</v>
      </c>
      <c r="CO9" s="785" t="s">
        <v>285</v>
      </c>
      <c r="CP9" s="785"/>
      <c r="CQ9" s="785" t="s">
        <v>289</v>
      </c>
      <c r="CR9" s="788"/>
      <c r="CS9" s="784"/>
      <c r="CU9" s="784"/>
      <c r="CV9" s="785" t="s">
        <v>283</v>
      </c>
      <c r="CW9" s="785" t="s">
        <v>284</v>
      </c>
      <c r="CX9" s="785" t="s">
        <v>285</v>
      </c>
      <c r="CY9" s="785"/>
      <c r="CZ9" s="785" t="s">
        <v>289</v>
      </c>
      <c r="DA9" s="788"/>
      <c r="DB9" s="784"/>
      <c r="DD9" s="784"/>
      <c r="DE9" s="785" t="s">
        <v>283</v>
      </c>
      <c r="DF9" s="785" t="s">
        <v>284</v>
      </c>
      <c r="DG9" s="785" t="s">
        <v>285</v>
      </c>
      <c r="DH9" s="785"/>
      <c r="DI9" s="785" t="s">
        <v>289</v>
      </c>
      <c r="DJ9" s="788"/>
      <c r="DK9" s="784"/>
      <c r="DM9" s="784"/>
      <c r="DN9" s="785" t="s">
        <v>283</v>
      </c>
      <c r="DO9" s="785" t="s">
        <v>284</v>
      </c>
      <c r="DP9" s="785" t="s">
        <v>285</v>
      </c>
      <c r="DQ9" s="785"/>
      <c r="DR9" s="785" t="s">
        <v>289</v>
      </c>
      <c r="DS9" s="786"/>
      <c r="DT9" s="786" t="s">
        <v>665</v>
      </c>
      <c r="DU9" s="784"/>
      <c r="DW9" s="784"/>
      <c r="DX9" s="785" t="s">
        <v>283</v>
      </c>
      <c r="DY9" s="785" t="s">
        <v>284</v>
      </c>
      <c r="DZ9" s="785" t="s">
        <v>285</v>
      </c>
      <c r="EA9" s="785"/>
      <c r="EB9" s="785" t="s">
        <v>289</v>
      </c>
      <c r="EC9" s="786"/>
      <c r="ED9" s="786" t="s">
        <v>665</v>
      </c>
      <c r="EE9" s="784"/>
      <c r="EG9" s="784"/>
      <c r="EH9" s="785" t="s">
        <v>283</v>
      </c>
      <c r="EI9" s="785" t="s">
        <v>284</v>
      </c>
      <c r="EJ9" s="785" t="s">
        <v>285</v>
      </c>
      <c r="EK9" s="785"/>
      <c r="EL9" s="785" t="s">
        <v>289</v>
      </c>
      <c r="EM9" s="788"/>
      <c r="EN9" s="788"/>
      <c r="EO9" s="784"/>
      <c r="EQ9" s="784"/>
      <c r="ER9" s="785" t="s">
        <v>283</v>
      </c>
      <c r="ES9" s="785" t="s">
        <v>284</v>
      </c>
      <c r="ET9" s="785" t="s">
        <v>285</v>
      </c>
      <c r="EU9" s="785"/>
      <c r="EV9" s="785" t="s">
        <v>289</v>
      </c>
      <c r="EW9" s="788"/>
      <c r="EX9" s="788"/>
      <c r="EY9" s="784"/>
      <c r="FA9" s="784"/>
      <c r="FB9" s="785" t="s">
        <v>283</v>
      </c>
      <c r="FC9" s="785" t="s">
        <v>284</v>
      </c>
      <c r="FD9" s="785" t="s">
        <v>285</v>
      </c>
      <c r="FE9" s="785"/>
      <c r="FF9" s="785" t="s">
        <v>289</v>
      </c>
      <c r="FG9" s="786" t="s">
        <v>654</v>
      </c>
      <c r="FH9" s="788"/>
      <c r="FI9" s="784"/>
      <c r="FK9" s="784"/>
      <c r="FL9" s="785" t="s">
        <v>283</v>
      </c>
      <c r="FM9" s="785" t="s">
        <v>284</v>
      </c>
      <c r="FN9" s="785" t="s">
        <v>285</v>
      </c>
      <c r="FO9" s="785"/>
      <c r="FP9" s="785" t="s">
        <v>289</v>
      </c>
      <c r="FQ9" s="788"/>
      <c r="FR9" s="784"/>
      <c r="FT9" s="784"/>
      <c r="FU9" s="785" t="s">
        <v>283</v>
      </c>
      <c r="FV9" s="785" t="s">
        <v>284</v>
      </c>
      <c r="FW9" s="785" t="s">
        <v>285</v>
      </c>
      <c r="FX9" s="785" t="s">
        <v>289</v>
      </c>
      <c r="FY9" s="786" t="s">
        <v>654</v>
      </c>
      <c r="FZ9" s="784"/>
      <c r="GB9" s="784"/>
      <c r="GC9" s="785" t="s">
        <v>283</v>
      </c>
      <c r="GD9" s="785" t="s">
        <v>284</v>
      </c>
      <c r="GE9" s="785" t="s">
        <v>285</v>
      </c>
      <c r="GF9" s="785" t="s">
        <v>289</v>
      </c>
      <c r="GG9" s="785" t="s">
        <v>692</v>
      </c>
      <c r="GH9" s="789"/>
      <c r="GJ9" s="789"/>
      <c r="GK9" s="785" t="s">
        <v>283</v>
      </c>
      <c r="GL9" s="785" t="s">
        <v>284</v>
      </c>
      <c r="GM9" s="785" t="s">
        <v>285</v>
      </c>
      <c r="GN9" s="785" t="s">
        <v>289</v>
      </c>
      <c r="GO9" s="785" t="s">
        <v>692</v>
      </c>
      <c r="GP9" s="785"/>
      <c r="GQ9" s="784"/>
      <c r="GS9" s="784"/>
      <c r="GT9" s="785" t="s">
        <v>283</v>
      </c>
      <c r="GU9" s="785" t="s">
        <v>284</v>
      </c>
      <c r="GV9" s="785" t="s">
        <v>285</v>
      </c>
      <c r="GW9" s="785" t="s">
        <v>289</v>
      </c>
      <c r="GX9" s="785" t="s">
        <v>692</v>
      </c>
      <c r="GY9" s="785"/>
      <c r="GZ9" s="789"/>
      <c r="HB9" s="784"/>
      <c r="HC9" s="785" t="s">
        <v>283</v>
      </c>
      <c r="HD9" s="785" t="s">
        <v>284</v>
      </c>
      <c r="HE9" s="785" t="s">
        <v>285</v>
      </c>
      <c r="HF9" s="785" t="s">
        <v>289</v>
      </c>
      <c r="HG9" s="785" t="s">
        <v>693</v>
      </c>
      <c r="HH9" s="790"/>
      <c r="HI9" s="784"/>
      <c r="HK9" s="784"/>
      <c r="HL9" s="785" t="s">
        <v>283</v>
      </c>
      <c r="HM9" s="785" t="s">
        <v>284</v>
      </c>
      <c r="HN9" s="785" t="s">
        <v>285</v>
      </c>
      <c r="HO9" s="785" t="s">
        <v>289</v>
      </c>
      <c r="HP9" s="785" t="s">
        <v>694</v>
      </c>
      <c r="HQ9" s="785"/>
      <c r="HR9" s="784"/>
    </row>
    <row r="10" spans="2:226" s="17" customFormat="1" ht="25.5" customHeight="1">
      <c r="B10" s="351"/>
      <c r="C10" s="351"/>
      <c r="D10" s="351"/>
      <c r="F10" s="784"/>
      <c r="G10" s="785"/>
      <c r="H10" s="785"/>
      <c r="I10" s="785"/>
      <c r="J10" s="785"/>
      <c r="K10" s="356" t="s">
        <v>289</v>
      </c>
      <c r="L10" s="784"/>
      <c r="N10" s="784"/>
      <c r="O10" s="785"/>
      <c r="P10" s="785"/>
      <c r="Q10" s="785"/>
      <c r="R10" s="785"/>
      <c r="S10" s="356" t="s">
        <v>289</v>
      </c>
      <c r="T10" s="784"/>
      <c r="V10" s="784"/>
      <c r="W10" s="785"/>
      <c r="X10" s="785"/>
      <c r="Y10" s="785"/>
      <c r="Z10" s="785"/>
      <c r="AA10" s="356" t="s">
        <v>289</v>
      </c>
      <c r="AB10" s="784"/>
      <c r="AD10" s="784"/>
      <c r="AE10" s="785"/>
      <c r="AF10" s="785"/>
      <c r="AG10" s="785"/>
      <c r="AH10" s="785"/>
      <c r="AI10" s="356" t="s">
        <v>289</v>
      </c>
      <c r="AJ10" s="786"/>
      <c r="AK10" s="784"/>
      <c r="AM10" s="784"/>
      <c r="AN10" s="785"/>
      <c r="AO10" s="785"/>
      <c r="AP10" s="785"/>
      <c r="AQ10" s="785"/>
      <c r="AR10" s="356" t="s">
        <v>289</v>
      </c>
      <c r="AS10" s="786"/>
      <c r="AT10" s="784"/>
      <c r="AV10" s="784"/>
      <c r="AW10" s="785"/>
      <c r="AX10" s="785"/>
      <c r="AY10" s="785"/>
      <c r="AZ10" s="785"/>
      <c r="BA10" s="785"/>
      <c r="BB10" s="784"/>
      <c r="BD10" s="784"/>
      <c r="BE10" s="785"/>
      <c r="BF10" s="785"/>
      <c r="BG10" s="785"/>
      <c r="BH10" s="785"/>
      <c r="BI10" s="785"/>
      <c r="BJ10" s="784"/>
      <c r="BL10" s="784"/>
      <c r="BM10" s="785"/>
      <c r="BN10" s="785"/>
      <c r="BO10" s="785"/>
      <c r="BP10" s="785"/>
      <c r="BQ10" s="785"/>
      <c r="BR10" s="784"/>
      <c r="BT10" s="784"/>
      <c r="BU10" s="785"/>
      <c r="BV10" s="785"/>
      <c r="BW10" s="785"/>
      <c r="BX10" s="785"/>
      <c r="BY10" s="785"/>
      <c r="BZ10" s="786"/>
      <c r="CA10" s="784"/>
      <c r="CC10" s="784"/>
      <c r="CD10" s="785"/>
      <c r="CE10" s="785"/>
      <c r="CF10" s="785"/>
      <c r="CG10" s="785"/>
      <c r="CH10" s="356" t="s">
        <v>289</v>
      </c>
      <c r="CI10" s="786"/>
      <c r="CJ10" s="784"/>
      <c r="CL10" s="784"/>
      <c r="CM10" s="785"/>
      <c r="CN10" s="785"/>
      <c r="CO10" s="785"/>
      <c r="CP10" s="785"/>
      <c r="CQ10" s="785"/>
      <c r="CR10" s="788"/>
      <c r="CS10" s="784"/>
      <c r="CU10" s="784"/>
      <c r="CV10" s="785"/>
      <c r="CW10" s="785"/>
      <c r="CX10" s="785"/>
      <c r="CY10" s="785"/>
      <c r="CZ10" s="785"/>
      <c r="DA10" s="788"/>
      <c r="DB10" s="784"/>
      <c r="DD10" s="784"/>
      <c r="DE10" s="785"/>
      <c r="DF10" s="785"/>
      <c r="DG10" s="785"/>
      <c r="DH10" s="785"/>
      <c r="DI10" s="785"/>
      <c r="DJ10" s="788"/>
      <c r="DK10" s="784"/>
      <c r="DM10" s="784"/>
      <c r="DN10" s="785"/>
      <c r="DO10" s="785"/>
      <c r="DP10" s="785"/>
      <c r="DQ10" s="785"/>
      <c r="DR10" s="785"/>
      <c r="DS10" s="786"/>
      <c r="DT10" s="786"/>
      <c r="DU10" s="784"/>
      <c r="DW10" s="784"/>
      <c r="DX10" s="785"/>
      <c r="DY10" s="785"/>
      <c r="DZ10" s="785"/>
      <c r="EA10" s="785"/>
      <c r="EB10" s="785"/>
      <c r="EC10" s="786"/>
      <c r="ED10" s="786"/>
      <c r="EE10" s="784"/>
      <c r="EG10" s="784"/>
      <c r="EH10" s="785"/>
      <c r="EI10" s="785"/>
      <c r="EJ10" s="785"/>
      <c r="EK10" s="785"/>
      <c r="EL10" s="785"/>
      <c r="EM10" s="788"/>
      <c r="EN10" s="788"/>
      <c r="EO10" s="784"/>
      <c r="EQ10" s="784"/>
      <c r="ER10" s="785"/>
      <c r="ES10" s="785"/>
      <c r="ET10" s="785"/>
      <c r="EU10" s="785"/>
      <c r="EV10" s="785"/>
      <c r="EW10" s="788"/>
      <c r="EX10" s="788"/>
      <c r="EY10" s="784"/>
      <c r="FA10" s="784"/>
      <c r="FB10" s="785"/>
      <c r="FC10" s="785"/>
      <c r="FD10" s="785"/>
      <c r="FE10" s="785"/>
      <c r="FF10" s="785"/>
      <c r="FG10" s="786"/>
      <c r="FH10" s="788"/>
      <c r="FI10" s="784"/>
      <c r="FK10" s="784"/>
      <c r="FL10" s="785"/>
      <c r="FM10" s="785"/>
      <c r="FN10" s="785"/>
      <c r="FO10" s="785"/>
      <c r="FP10" s="785"/>
      <c r="FQ10" s="788"/>
      <c r="FR10" s="784"/>
      <c r="FT10" s="784"/>
      <c r="FU10" s="785"/>
      <c r="FV10" s="785"/>
      <c r="FW10" s="785"/>
      <c r="FX10" s="785"/>
      <c r="FY10" s="786"/>
      <c r="FZ10" s="784"/>
      <c r="GB10" s="784"/>
      <c r="GC10" s="785"/>
      <c r="GD10" s="785"/>
      <c r="GE10" s="785"/>
      <c r="GF10" s="785"/>
      <c r="GG10" s="785"/>
      <c r="GH10" s="789"/>
      <c r="GJ10" s="789"/>
      <c r="GK10" s="785"/>
      <c r="GL10" s="785"/>
      <c r="GM10" s="785"/>
      <c r="GN10" s="785"/>
      <c r="GO10" s="785"/>
      <c r="GP10" s="785"/>
      <c r="GQ10" s="784"/>
      <c r="GS10" s="784"/>
      <c r="GT10" s="785"/>
      <c r="GU10" s="785"/>
      <c r="GV10" s="785"/>
      <c r="GW10" s="785"/>
      <c r="GX10" s="785"/>
      <c r="GY10" s="785"/>
      <c r="GZ10" s="789"/>
      <c r="HB10" s="784"/>
      <c r="HC10" s="785"/>
      <c r="HD10" s="785"/>
      <c r="HE10" s="785"/>
      <c r="HF10" s="785"/>
      <c r="HG10" s="785"/>
      <c r="HH10" s="790"/>
      <c r="HI10" s="784"/>
      <c r="HK10" s="784"/>
      <c r="HL10" s="785"/>
      <c r="HM10" s="785"/>
      <c r="HN10" s="785"/>
      <c r="HO10" s="785"/>
      <c r="HP10" s="785"/>
      <c r="HQ10" s="785"/>
      <c r="HR10" s="784"/>
    </row>
    <row r="11" spans="2:226" ht="5.25" customHeight="1">
      <c r="B11" s="2"/>
      <c r="C11" s="2"/>
      <c r="D11" s="2"/>
      <c r="F11" s="3"/>
      <c r="G11" s="3"/>
      <c r="H11" s="3"/>
      <c r="I11" s="3"/>
      <c r="J11" s="3"/>
      <c r="K11" s="3"/>
      <c r="L11" s="3"/>
      <c r="N11" s="3"/>
      <c r="O11" s="3"/>
      <c r="P11" s="3"/>
      <c r="Q11" s="3"/>
      <c r="R11" s="3"/>
      <c r="S11" s="3"/>
      <c r="T11" s="3"/>
      <c r="V11" s="3"/>
      <c r="W11" s="3"/>
      <c r="X11" s="3"/>
      <c r="Y11" s="3"/>
      <c r="Z11" s="3"/>
      <c r="AA11" s="3"/>
      <c r="AB11" s="3"/>
      <c r="AD11" s="3"/>
      <c r="AE11" s="3"/>
      <c r="AF11" s="3"/>
      <c r="AG11" s="3"/>
      <c r="AH11" s="3"/>
      <c r="AI11" s="3"/>
      <c r="AJ11" s="3"/>
      <c r="AK11" s="3"/>
      <c r="AM11" s="3"/>
      <c r="AN11" s="3"/>
      <c r="AO11" s="3"/>
      <c r="AP11" s="3"/>
      <c r="AQ11" s="3"/>
      <c r="AR11" s="3"/>
      <c r="AS11" s="3"/>
      <c r="AT11" s="3"/>
      <c r="AV11" s="3"/>
      <c r="AW11" s="3"/>
      <c r="AX11" s="3"/>
      <c r="AY11" s="3"/>
      <c r="AZ11" s="3"/>
      <c r="BA11" s="3"/>
      <c r="BB11" s="3"/>
      <c r="BD11" s="3"/>
      <c r="BE11" s="3"/>
      <c r="BF11" s="3"/>
      <c r="BG11" s="3"/>
      <c r="BH11" s="3"/>
      <c r="BI11" s="3"/>
      <c r="BJ11" s="3"/>
      <c r="BL11" s="3"/>
      <c r="BM11" s="3"/>
      <c r="BN11" s="3"/>
      <c r="BO11" s="3"/>
      <c r="BP11" s="3"/>
      <c r="BQ11" s="3"/>
      <c r="BR11" s="3"/>
      <c r="BT11" s="3"/>
      <c r="BU11" s="3"/>
      <c r="BV11" s="3"/>
      <c r="BW11" s="3"/>
      <c r="BX11" s="3"/>
      <c r="BY11" s="3"/>
      <c r="BZ11" s="3"/>
      <c r="CA11" s="3"/>
      <c r="CC11" s="3"/>
      <c r="CD11" s="3"/>
      <c r="CE11" s="3"/>
      <c r="CF11" s="3"/>
      <c r="CG11" s="3"/>
      <c r="CH11" s="3"/>
      <c r="CI11" s="3"/>
      <c r="CJ11" s="3"/>
      <c r="CL11" s="3"/>
      <c r="CM11" s="3"/>
      <c r="CN11" s="3"/>
      <c r="CO11" s="3"/>
      <c r="CP11" s="3"/>
      <c r="CQ11" s="3"/>
      <c r="CR11" s="3"/>
      <c r="CS11" s="3"/>
      <c r="CU11" s="3"/>
      <c r="CV11" s="3"/>
      <c r="CW11" s="3"/>
      <c r="CX11" s="3"/>
      <c r="CY11" s="3"/>
      <c r="CZ11" s="3"/>
      <c r="DA11" s="3"/>
      <c r="DB11" s="3"/>
      <c r="DD11" s="3"/>
      <c r="DE11" s="3"/>
      <c r="DF11" s="3"/>
      <c r="DG11" s="3"/>
      <c r="DH11" s="3"/>
      <c r="DI11" s="3"/>
      <c r="DJ11" s="3"/>
      <c r="DK11" s="3"/>
      <c r="DM11" s="3"/>
      <c r="DN11" s="3"/>
      <c r="DO11" s="3"/>
      <c r="DP11" s="3"/>
      <c r="DQ11" s="3"/>
      <c r="DR11" s="3"/>
      <c r="DS11" s="3"/>
      <c r="DT11" s="3"/>
      <c r="DU11" s="3"/>
      <c r="DW11" s="3"/>
      <c r="DX11" s="3"/>
      <c r="DY11" s="3"/>
      <c r="DZ11" s="3"/>
      <c r="EA11" s="3"/>
      <c r="EB11" s="3"/>
      <c r="EC11" s="3"/>
      <c r="ED11" s="3"/>
      <c r="EE11" s="3"/>
      <c r="EG11" s="3"/>
      <c r="EH11" s="3"/>
      <c r="EI11" s="3"/>
      <c r="EJ11" s="3"/>
      <c r="EK11" s="3"/>
      <c r="EL11" s="3"/>
      <c r="EM11" s="3"/>
      <c r="EN11" s="3"/>
      <c r="EO11" s="3"/>
      <c r="EQ11" s="3"/>
      <c r="ER11" s="3"/>
      <c r="ES11" s="3"/>
      <c r="ET11" s="3"/>
      <c r="EU11" s="3"/>
      <c r="EV11" s="3"/>
      <c r="EW11" s="3"/>
      <c r="EX11" s="3"/>
      <c r="EY11" s="3"/>
      <c r="FA11" s="3"/>
      <c r="FB11" s="3"/>
      <c r="FC11" s="3"/>
      <c r="FD11" s="3"/>
      <c r="FE11" s="3"/>
      <c r="FF11" s="3"/>
      <c r="FG11" s="3"/>
      <c r="FH11" s="3"/>
      <c r="FI11" s="3"/>
      <c r="FK11" s="3"/>
      <c r="FL11" s="3"/>
      <c r="FM11" s="3"/>
      <c r="FN11" s="3"/>
      <c r="FO11" s="3"/>
      <c r="FP11" s="3"/>
      <c r="FQ11" s="3"/>
      <c r="FR11" s="3"/>
      <c r="FT11" s="3"/>
      <c r="FU11" s="3"/>
      <c r="FV11" s="3"/>
      <c r="FW11" s="3"/>
      <c r="FX11" s="3"/>
      <c r="FY11" s="3"/>
      <c r="FZ11" s="3"/>
      <c r="GB11" s="3"/>
      <c r="GC11" s="3"/>
      <c r="GD11" s="3"/>
      <c r="GE11" s="3"/>
      <c r="GF11" s="3"/>
      <c r="GG11" s="3"/>
      <c r="GH11" s="3"/>
      <c r="GJ11" s="3"/>
      <c r="GK11" s="3"/>
      <c r="GL11" s="3"/>
      <c r="GM11" s="3"/>
      <c r="GN11" s="3"/>
      <c r="GO11" s="3"/>
      <c r="GP11" s="3"/>
      <c r="GQ11" s="3"/>
      <c r="GS11" s="3"/>
      <c r="GT11" s="3"/>
      <c r="GU11" s="3"/>
      <c r="GV11" s="3"/>
      <c r="GW11" s="3"/>
      <c r="GX11" s="3"/>
      <c r="GY11" s="3"/>
      <c r="GZ11" s="3"/>
      <c r="HB11" s="3"/>
      <c r="HC11" s="3"/>
      <c r="HD11" s="3"/>
      <c r="HE11" s="3"/>
      <c r="HF11" s="3"/>
      <c r="HG11" s="3"/>
      <c r="HH11" s="3"/>
      <c r="HI11" s="3"/>
      <c r="HK11" s="3"/>
      <c r="HL11" s="3"/>
      <c r="HM11" s="3"/>
      <c r="HN11" s="3"/>
      <c r="HO11" s="3"/>
      <c r="HP11" s="3"/>
      <c r="HQ11" s="3"/>
      <c r="HR11" s="3"/>
    </row>
    <row r="12" spans="2:226" ht="13">
      <c r="B12" s="19" t="s">
        <v>206</v>
      </c>
      <c r="C12" s="29"/>
      <c r="D12" s="29"/>
      <c r="F12" s="52">
        <v>12734295</v>
      </c>
      <c r="G12" s="52">
        <v>-197503.05034454499</v>
      </c>
      <c r="H12" s="52">
        <v>-603539</v>
      </c>
      <c r="I12" s="52">
        <v>0</v>
      </c>
      <c r="J12" s="52"/>
      <c r="K12" s="52"/>
      <c r="L12" s="52">
        <v>11933252.949655455</v>
      </c>
      <c r="N12" s="52">
        <v>13390986</v>
      </c>
      <c r="O12" s="52">
        <v>-356032.16542110202</v>
      </c>
      <c r="P12" s="52">
        <v>-420675</v>
      </c>
      <c r="Q12" s="52">
        <v>0</v>
      </c>
      <c r="R12" s="52"/>
      <c r="S12" s="52"/>
      <c r="T12" s="52">
        <v>12614278.834578898</v>
      </c>
      <c r="V12" s="52">
        <v>16991821</v>
      </c>
      <c r="W12" s="52">
        <v>2050161.5010005201</v>
      </c>
      <c r="X12" s="52">
        <v>-492159</v>
      </c>
      <c r="Y12" s="52">
        <v>0</v>
      </c>
      <c r="Z12" s="52"/>
      <c r="AA12" s="52"/>
      <c r="AB12" s="52">
        <v>18549823.50100052</v>
      </c>
      <c r="AD12" s="52">
        <v>14255670</v>
      </c>
      <c r="AE12" s="52">
        <v>149585.598777398</v>
      </c>
      <c r="AF12" s="52">
        <v>-547879</v>
      </c>
      <c r="AG12" s="52">
        <v>0</v>
      </c>
      <c r="AH12" s="52"/>
      <c r="AI12" s="52"/>
      <c r="AJ12" s="52"/>
      <c r="AK12" s="52">
        <v>13857376.598777398</v>
      </c>
      <c r="AM12" s="52">
        <v>57372772</v>
      </c>
      <c r="AN12" s="52">
        <v>1646211.8840122712</v>
      </c>
      <c r="AO12" s="52">
        <v>-2064252</v>
      </c>
      <c r="AP12" s="52">
        <v>0</v>
      </c>
      <c r="AQ12" s="52"/>
      <c r="AR12" s="52"/>
      <c r="AS12" s="52"/>
      <c r="AT12" s="52">
        <v>56954731.884012274</v>
      </c>
      <c r="AV12" s="52">
        <v>13980850</v>
      </c>
      <c r="AW12" s="52">
        <v>-309034.76788350497</v>
      </c>
      <c r="AX12" s="52">
        <v>-333509</v>
      </c>
      <c r="AY12" s="52">
        <v>0</v>
      </c>
      <c r="AZ12" s="52"/>
      <c r="BA12" s="52"/>
      <c r="BB12" s="52">
        <v>13338306.232116494</v>
      </c>
      <c r="BD12" s="52">
        <v>15412875</v>
      </c>
      <c r="BE12" s="52">
        <v>1510657.6042681499</v>
      </c>
      <c r="BF12" s="52">
        <v>-550569</v>
      </c>
      <c r="BG12" s="52">
        <v>0</v>
      </c>
      <c r="BH12" s="52"/>
      <c r="BI12" s="52"/>
      <c r="BJ12" s="52">
        <v>16372963.604268149</v>
      </c>
      <c r="BL12" s="52">
        <v>13462815</v>
      </c>
      <c r="BM12" s="52">
        <v>95256.795606671803</v>
      </c>
      <c r="BN12" s="52">
        <v>-379505</v>
      </c>
      <c r="BO12" s="52">
        <v>0</v>
      </c>
      <c r="BP12" s="52"/>
      <c r="BQ12" s="52"/>
      <c r="BR12" s="52">
        <v>13178566.795606671</v>
      </c>
      <c r="BT12" s="52">
        <v>12630410</v>
      </c>
      <c r="BU12" s="52">
        <v>140370.517571098</v>
      </c>
      <c r="BV12" s="52">
        <v>-505073</v>
      </c>
      <c r="BW12" s="52">
        <v>0</v>
      </c>
      <c r="BX12" s="52"/>
      <c r="BY12" s="52"/>
      <c r="BZ12" s="52">
        <v>148492</v>
      </c>
      <c r="CA12" s="52">
        <v>12414199.517571097</v>
      </c>
      <c r="CC12" s="52">
        <v>55486950</v>
      </c>
      <c r="CD12" s="52">
        <v>1437250.1495624147</v>
      </c>
      <c r="CE12" s="52">
        <v>-1768656</v>
      </c>
      <c r="CF12" s="52">
        <v>0</v>
      </c>
      <c r="CG12" s="52"/>
      <c r="CH12" s="52"/>
      <c r="CI12" s="52">
        <v>148492</v>
      </c>
      <c r="CJ12" s="52">
        <v>55304036.149562418</v>
      </c>
      <c r="CL12" s="52">
        <v>12705638</v>
      </c>
      <c r="CM12" s="52">
        <v>-288416.59609809599</v>
      </c>
      <c r="CN12" s="52">
        <v>-344696</v>
      </c>
      <c r="CO12" s="52">
        <v>0</v>
      </c>
      <c r="CP12" s="52"/>
      <c r="CQ12" s="52"/>
      <c r="CR12" s="52"/>
      <c r="CS12" s="52">
        <v>12072525.403901905</v>
      </c>
      <c r="CU12" s="52">
        <v>14263166</v>
      </c>
      <c r="CV12" s="52">
        <v>1703261.04047582</v>
      </c>
      <c r="CW12" s="52">
        <v>-448106</v>
      </c>
      <c r="CX12" s="52">
        <v>0</v>
      </c>
      <c r="CY12" s="52"/>
      <c r="CZ12" s="52"/>
      <c r="DA12" s="52"/>
      <c r="DB12" s="52">
        <v>15518321.040475819</v>
      </c>
      <c r="DD12" s="52">
        <v>14393372</v>
      </c>
      <c r="DE12" s="52">
        <v>227584.52639494301</v>
      </c>
      <c r="DF12" s="52">
        <v>-835985</v>
      </c>
      <c r="DG12" s="52">
        <v>0</v>
      </c>
      <c r="DH12" s="52"/>
      <c r="DI12" s="52"/>
      <c r="DJ12" s="52"/>
      <c r="DK12" s="52">
        <v>13784971.526394943</v>
      </c>
      <c r="DM12" s="52">
        <v>15015449</v>
      </c>
      <c r="DN12" s="52">
        <v>725001.43062318699</v>
      </c>
      <c r="DO12" s="52">
        <v>-878316</v>
      </c>
      <c r="DP12" s="52">
        <v>0</v>
      </c>
      <c r="DQ12" s="52"/>
      <c r="DR12" s="52"/>
      <c r="DS12" s="52"/>
      <c r="DT12" s="52">
        <v>218363.36741000001</v>
      </c>
      <c r="DU12" s="52">
        <v>15080497.798033187</v>
      </c>
      <c r="DW12" s="52">
        <v>56377625</v>
      </c>
      <c r="DX12" s="52">
        <v>2367430.4013958541</v>
      </c>
      <c r="DY12" s="52">
        <v>-2507103</v>
      </c>
      <c r="DZ12" s="52">
        <v>0</v>
      </c>
      <c r="EA12" s="52"/>
      <c r="EB12" s="52"/>
      <c r="EC12" s="52"/>
      <c r="ED12" s="52">
        <v>218363.36741000001</v>
      </c>
      <c r="EE12" s="52">
        <v>56456315.768805854</v>
      </c>
      <c r="EG12" s="52">
        <v>14986210</v>
      </c>
      <c r="EH12" s="52">
        <v>-486259.454374669</v>
      </c>
      <c r="EI12" s="52">
        <v>-655182</v>
      </c>
      <c r="EJ12" s="52">
        <v>0</v>
      </c>
      <c r="EK12" s="52"/>
      <c r="EL12" s="52"/>
      <c r="EM12" s="52"/>
      <c r="EN12" s="52"/>
      <c r="EO12" s="52">
        <v>13844768.545625331</v>
      </c>
      <c r="EQ12" s="52">
        <v>12770095</v>
      </c>
      <c r="ER12" s="52">
        <v>-379935.92946207197</v>
      </c>
      <c r="ES12" s="52">
        <v>-591461</v>
      </c>
      <c r="ET12" s="52">
        <v>0</v>
      </c>
      <c r="EU12" s="52"/>
      <c r="EV12" s="52"/>
      <c r="EW12" s="52"/>
      <c r="EX12" s="52"/>
      <c r="EY12" s="52">
        <v>11798698.070537928</v>
      </c>
      <c r="FA12" s="52">
        <v>18647291</v>
      </c>
      <c r="FB12" s="52">
        <v>1367882.69166615</v>
      </c>
      <c r="FC12" s="52">
        <v>-603903</v>
      </c>
      <c r="FD12" s="52">
        <v>0</v>
      </c>
      <c r="FE12" s="52"/>
      <c r="FF12" s="52"/>
      <c r="FG12" s="52"/>
      <c r="FH12" s="52"/>
      <c r="FI12" s="52">
        <v>19411270.691666149</v>
      </c>
      <c r="FK12" s="52">
        <v>18563405</v>
      </c>
      <c r="FL12" s="52">
        <v>1166423.51073993</v>
      </c>
      <c r="FM12" s="52">
        <v>-666847</v>
      </c>
      <c r="FN12" s="52">
        <v>0</v>
      </c>
      <c r="FO12" s="52"/>
      <c r="FP12" s="52"/>
      <c r="FQ12" s="52"/>
      <c r="FR12" s="52">
        <v>19062981.51073993</v>
      </c>
      <c r="FT12" s="52">
        <v>64967001</v>
      </c>
      <c r="FU12" s="52">
        <v>1668110.8185693389</v>
      </c>
      <c r="FV12" s="52">
        <v>-2517393</v>
      </c>
      <c r="FW12" s="52">
        <v>0</v>
      </c>
      <c r="FX12" s="52"/>
      <c r="FY12" s="52"/>
      <c r="FZ12" s="52">
        <v>64117718.81856934</v>
      </c>
      <c r="GB12" s="52">
        <v>19238014</v>
      </c>
      <c r="GC12" s="52">
        <v>4720553.3607371701</v>
      </c>
      <c r="GD12" s="52">
        <v>-456526.76400000002</v>
      </c>
      <c r="GE12" s="52">
        <v>0</v>
      </c>
      <c r="GF12" s="52"/>
      <c r="GG12" s="52">
        <v>-613917.86899999995</v>
      </c>
      <c r="GH12" s="52">
        <v>22888122.727737173</v>
      </c>
      <c r="GJ12" s="52">
        <v>16083450</v>
      </c>
      <c r="GK12" s="52">
        <v>-882286.72597800998</v>
      </c>
      <c r="GL12" s="52">
        <v>-628326.72488999995</v>
      </c>
      <c r="GM12" s="52">
        <v>0</v>
      </c>
      <c r="GN12" s="52"/>
      <c r="GO12" s="52">
        <v>39216.510999999999</v>
      </c>
      <c r="GP12" s="52">
        <v>411482.94907000003</v>
      </c>
      <c r="GQ12" s="52">
        <v>15023536.00920199</v>
      </c>
      <c r="GS12" s="52">
        <v>25272487</v>
      </c>
      <c r="GT12" s="52">
        <v>8358432.7137330901</v>
      </c>
      <c r="GU12" s="52">
        <v>-526554.03874999995</v>
      </c>
      <c r="GV12" s="52">
        <v>0</v>
      </c>
      <c r="GW12" s="52"/>
      <c r="GX12" s="52">
        <v>-1394880.926</v>
      </c>
      <c r="GY12" s="52">
        <v>338593.63500000001</v>
      </c>
      <c r="GZ12" s="52">
        <v>32048078.383983094</v>
      </c>
      <c r="HB12" s="52">
        <v>20172215</v>
      </c>
      <c r="HC12" s="52">
        <v>-664855.58494338999</v>
      </c>
      <c r="HD12" s="52">
        <v>-734645.42066000099</v>
      </c>
      <c r="HE12" s="52">
        <v>0</v>
      </c>
      <c r="HF12" s="52"/>
      <c r="HG12" s="52">
        <v>441669.19199999998</v>
      </c>
      <c r="HH12" s="52">
        <v>417470.59700000001</v>
      </c>
      <c r="HI12" s="52">
        <v>19631853.783396609</v>
      </c>
      <c r="HK12" s="52">
        <v>80766166</v>
      </c>
      <c r="HL12" s="52">
        <v>11531843.76354886</v>
      </c>
      <c r="HM12" s="52">
        <v>-2346052.9483000012</v>
      </c>
      <c r="HN12" s="52">
        <v>0</v>
      </c>
      <c r="HO12" s="52"/>
      <c r="HP12" s="52">
        <v>-1527913.0919999999</v>
      </c>
      <c r="HQ12" s="52">
        <v>1167547.1810699999</v>
      </c>
      <c r="HR12" s="52">
        <v>89591590.904318869</v>
      </c>
    </row>
    <row r="13" spans="2:226">
      <c r="B13" s="30"/>
      <c r="C13" s="30" t="s">
        <v>41</v>
      </c>
      <c r="D13" s="31"/>
      <c r="F13" s="48">
        <v>7972674</v>
      </c>
      <c r="G13" s="48"/>
      <c r="H13" s="48">
        <v>-603539</v>
      </c>
      <c r="I13" s="48"/>
      <c r="J13" s="48"/>
      <c r="K13" s="48"/>
      <c r="L13" s="48">
        <v>7369135</v>
      </c>
      <c r="N13" s="48">
        <v>7705922</v>
      </c>
      <c r="O13" s="48"/>
      <c r="P13" s="48">
        <v>-420675</v>
      </c>
      <c r="Q13" s="48"/>
      <c r="R13" s="48"/>
      <c r="S13" s="48"/>
      <c r="T13" s="48">
        <v>7285247</v>
      </c>
      <c r="V13" s="48">
        <v>12741647</v>
      </c>
      <c r="W13" s="48"/>
      <c r="X13" s="48">
        <v>-492159</v>
      </c>
      <c r="Y13" s="48"/>
      <c r="Z13" s="48"/>
      <c r="AA13" s="48"/>
      <c r="AB13" s="48">
        <v>12249488</v>
      </c>
      <c r="AD13" s="48">
        <v>9892726</v>
      </c>
      <c r="AE13" s="48"/>
      <c r="AF13" s="48">
        <v>-547879</v>
      </c>
      <c r="AG13" s="48"/>
      <c r="AH13" s="48"/>
      <c r="AI13" s="48"/>
      <c r="AJ13" s="48"/>
      <c r="AK13" s="48">
        <v>9344847</v>
      </c>
      <c r="AM13" s="48">
        <v>38312969</v>
      </c>
      <c r="AN13" s="48"/>
      <c r="AO13" s="48">
        <v>-2064252</v>
      </c>
      <c r="AP13" s="48"/>
      <c r="AQ13" s="48"/>
      <c r="AR13" s="48"/>
      <c r="AS13" s="48"/>
      <c r="AT13" s="48">
        <v>36248717</v>
      </c>
      <c r="AV13" s="48">
        <v>9092898</v>
      </c>
      <c r="AW13" s="48"/>
      <c r="AX13" s="48">
        <v>-333509</v>
      </c>
      <c r="AY13" s="48"/>
      <c r="AZ13" s="48"/>
      <c r="BA13" s="48"/>
      <c r="BB13" s="48">
        <v>8759389</v>
      </c>
      <c r="BD13" s="48">
        <v>12435805</v>
      </c>
      <c r="BE13" s="48"/>
      <c r="BF13" s="48">
        <v>-550569</v>
      </c>
      <c r="BG13" s="48"/>
      <c r="BH13" s="48"/>
      <c r="BI13" s="48"/>
      <c r="BJ13" s="48">
        <v>11885236</v>
      </c>
      <c r="BL13" s="48">
        <v>9747220</v>
      </c>
      <c r="BM13" s="48"/>
      <c r="BN13" s="48">
        <v>-379505</v>
      </c>
      <c r="BO13" s="48"/>
      <c r="BP13" s="48"/>
      <c r="BQ13" s="48"/>
      <c r="BR13" s="48">
        <v>9367715</v>
      </c>
      <c r="BT13" s="48">
        <v>9429399</v>
      </c>
      <c r="BU13" s="48"/>
      <c r="BV13" s="48">
        <v>-505073</v>
      </c>
      <c r="BW13" s="48"/>
      <c r="BX13" s="48"/>
      <c r="BY13" s="48"/>
      <c r="BZ13" s="48"/>
      <c r="CA13" s="48">
        <v>8924326</v>
      </c>
      <c r="CC13" s="48">
        <v>40705322</v>
      </c>
      <c r="CD13" s="48"/>
      <c r="CE13" s="48">
        <v>-1768656</v>
      </c>
      <c r="CF13" s="48"/>
      <c r="CG13" s="48"/>
      <c r="CH13" s="48"/>
      <c r="CI13" s="48"/>
      <c r="CJ13" s="48">
        <v>38936666</v>
      </c>
      <c r="CL13" s="48">
        <v>8491745</v>
      </c>
      <c r="CM13" s="48"/>
      <c r="CN13" s="48">
        <v>-344696</v>
      </c>
      <c r="CO13" s="48"/>
      <c r="CP13" s="48"/>
      <c r="CQ13" s="48"/>
      <c r="CR13" s="48"/>
      <c r="CS13" s="48">
        <v>8147049</v>
      </c>
      <c r="CU13" s="48">
        <v>10903328</v>
      </c>
      <c r="CV13" s="48"/>
      <c r="CW13" s="48">
        <v>-448106</v>
      </c>
      <c r="CX13" s="48"/>
      <c r="CY13" s="48"/>
      <c r="CZ13" s="48"/>
      <c r="DA13" s="48"/>
      <c r="DB13" s="48">
        <v>10455222</v>
      </c>
      <c r="DD13" s="48">
        <v>9569279</v>
      </c>
      <c r="DE13" s="48"/>
      <c r="DF13" s="48">
        <v>-835985</v>
      </c>
      <c r="DG13" s="48"/>
      <c r="DH13" s="48"/>
      <c r="DI13" s="48"/>
      <c r="DJ13" s="48"/>
      <c r="DK13" s="48">
        <v>8733294</v>
      </c>
      <c r="DM13" s="48">
        <v>10631947</v>
      </c>
      <c r="DN13" s="48"/>
      <c r="DO13" s="48">
        <v>-878316</v>
      </c>
      <c r="DP13" s="48"/>
      <c r="DQ13" s="48"/>
      <c r="DR13" s="48"/>
      <c r="DS13" s="48"/>
      <c r="DT13" s="48"/>
      <c r="DU13" s="48">
        <v>9753631</v>
      </c>
      <c r="DW13" s="48">
        <v>39596299</v>
      </c>
      <c r="DX13" s="48"/>
      <c r="DY13" s="48">
        <v>-2507103</v>
      </c>
      <c r="DZ13" s="48"/>
      <c r="EA13" s="48"/>
      <c r="EB13" s="48"/>
      <c r="EC13" s="48"/>
      <c r="ED13" s="48">
        <v>0</v>
      </c>
      <c r="EE13" s="48">
        <v>37089196</v>
      </c>
      <c r="EG13" s="48">
        <v>8730062</v>
      </c>
      <c r="EH13" s="48"/>
      <c r="EI13" s="48">
        <v>-655182</v>
      </c>
      <c r="EJ13" s="48"/>
      <c r="EK13" s="48"/>
      <c r="EL13" s="48"/>
      <c r="EM13" s="48"/>
      <c r="EN13" s="48"/>
      <c r="EO13" s="48">
        <v>8074880</v>
      </c>
      <c r="EQ13" s="48">
        <v>8958123</v>
      </c>
      <c r="ER13" s="48"/>
      <c r="ES13" s="48">
        <v>-591461</v>
      </c>
      <c r="ET13" s="48"/>
      <c r="EU13" s="48"/>
      <c r="EV13" s="48"/>
      <c r="EW13" s="48"/>
      <c r="EX13" s="48"/>
      <c r="EY13" s="48">
        <v>8366662</v>
      </c>
      <c r="FA13" s="48">
        <v>11946983</v>
      </c>
      <c r="FB13" s="48"/>
      <c r="FC13" s="48">
        <v>-603903</v>
      </c>
      <c r="FD13" s="48"/>
      <c r="FE13" s="48"/>
      <c r="FF13" s="48"/>
      <c r="FG13" s="48"/>
      <c r="FH13" s="48"/>
      <c r="FI13" s="48">
        <v>11343080</v>
      </c>
      <c r="FK13" s="48">
        <v>11861566</v>
      </c>
      <c r="FL13" s="48"/>
      <c r="FM13" s="48">
        <v>-666847</v>
      </c>
      <c r="FN13" s="48"/>
      <c r="FO13" s="48"/>
      <c r="FP13" s="48"/>
      <c r="FQ13" s="48"/>
      <c r="FR13" s="48">
        <v>11194719</v>
      </c>
      <c r="FT13" s="48">
        <v>41496734</v>
      </c>
      <c r="FU13" s="48"/>
      <c r="FV13" s="48">
        <v>-2517393</v>
      </c>
      <c r="FW13" s="48"/>
      <c r="FX13" s="48"/>
      <c r="FY13" s="48"/>
      <c r="FZ13" s="48">
        <v>38979341</v>
      </c>
      <c r="GB13" s="48">
        <v>15795898</v>
      </c>
      <c r="GC13" s="48"/>
      <c r="GD13" s="48">
        <v>-456526.76400000002</v>
      </c>
      <c r="GE13" s="48"/>
      <c r="GF13" s="48"/>
      <c r="GG13" s="48"/>
      <c r="GH13" s="48">
        <v>15339371.236</v>
      </c>
      <c r="GJ13" s="48">
        <v>9354143</v>
      </c>
      <c r="GK13" s="48"/>
      <c r="GL13" s="48">
        <v>-628326.72488999995</v>
      </c>
      <c r="GM13" s="48"/>
      <c r="GN13" s="48"/>
      <c r="GO13" s="48"/>
      <c r="GP13" s="48"/>
      <c r="GQ13" s="48">
        <v>8725816.2751100007</v>
      </c>
      <c r="GS13" s="48">
        <v>20614414</v>
      </c>
      <c r="GT13" s="48"/>
      <c r="GU13" s="48">
        <v>-526554.03874999995</v>
      </c>
      <c r="GV13" s="48"/>
      <c r="GW13" s="48"/>
      <c r="GX13" s="48"/>
      <c r="GY13" s="48"/>
      <c r="GZ13" s="48">
        <v>20087859.96125</v>
      </c>
      <c r="HB13" s="48">
        <v>10839175</v>
      </c>
      <c r="HC13" s="48"/>
      <c r="HD13" s="48">
        <v>-734645.42066000099</v>
      </c>
      <c r="HE13" s="48"/>
      <c r="HF13" s="48"/>
      <c r="HG13" s="48"/>
      <c r="HH13" s="48"/>
      <c r="HI13" s="48">
        <v>10104529.57934</v>
      </c>
      <c r="HK13" s="48">
        <v>56603630</v>
      </c>
      <c r="HL13" s="48"/>
      <c r="HM13" s="48">
        <v>-2346052.9483000012</v>
      </c>
      <c r="HN13" s="48"/>
      <c r="HO13" s="48"/>
      <c r="HP13" s="48"/>
      <c r="HQ13" s="48"/>
      <c r="HR13" s="48">
        <v>54257577.051699996</v>
      </c>
    </row>
    <row r="14" spans="2:226">
      <c r="B14" s="30"/>
      <c r="C14" s="30" t="s">
        <v>42</v>
      </c>
      <c r="D14" s="31"/>
      <c r="F14" s="48">
        <v>444880</v>
      </c>
      <c r="G14" s="48"/>
      <c r="H14" s="48"/>
      <c r="I14" s="48"/>
      <c r="J14" s="48"/>
      <c r="K14" s="48"/>
      <c r="L14" s="48">
        <v>444880</v>
      </c>
      <c r="N14" s="48">
        <v>423694</v>
      </c>
      <c r="O14" s="48"/>
      <c r="P14" s="48"/>
      <c r="Q14" s="48"/>
      <c r="R14" s="48"/>
      <c r="S14" s="48"/>
      <c r="T14" s="48">
        <v>423694</v>
      </c>
      <c r="V14" s="48">
        <v>392464</v>
      </c>
      <c r="W14" s="48"/>
      <c r="X14" s="48"/>
      <c r="Y14" s="48"/>
      <c r="Z14" s="48"/>
      <c r="AA14" s="48"/>
      <c r="AB14" s="48">
        <v>392464</v>
      </c>
      <c r="AD14" s="48">
        <v>364672</v>
      </c>
      <c r="AE14" s="48"/>
      <c r="AF14" s="48"/>
      <c r="AG14" s="48"/>
      <c r="AH14" s="48"/>
      <c r="AI14" s="48"/>
      <c r="AJ14" s="48"/>
      <c r="AK14" s="48">
        <v>364672</v>
      </c>
      <c r="AM14" s="48">
        <v>1625710</v>
      </c>
      <c r="AN14" s="48"/>
      <c r="AO14" s="48"/>
      <c r="AP14" s="48"/>
      <c r="AQ14" s="48"/>
      <c r="AR14" s="48"/>
      <c r="AS14" s="48"/>
      <c r="AT14" s="48">
        <v>1625710</v>
      </c>
      <c r="AV14" s="48">
        <v>326694</v>
      </c>
      <c r="AW14" s="48"/>
      <c r="AX14" s="48"/>
      <c r="AY14" s="48"/>
      <c r="AZ14" s="48"/>
      <c r="BA14" s="48"/>
      <c r="BB14" s="48">
        <v>326694</v>
      </c>
      <c r="BD14" s="48">
        <v>272689</v>
      </c>
      <c r="BE14" s="48"/>
      <c r="BF14" s="48"/>
      <c r="BG14" s="48"/>
      <c r="BH14" s="48"/>
      <c r="BI14" s="48"/>
      <c r="BJ14" s="48">
        <v>272689</v>
      </c>
      <c r="BL14" s="48">
        <v>252041</v>
      </c>
      <c r="BM14" s="48"/>
      <c r="BN14" s="48"/>
      <c r="BO14" s="48"/>
      <c r="BP14" s="48"/>
      <c r="BQ14" s="48"/>
      <c r="BR14" s="48">
        <v>252041</v>
      </c>
      <c r="BT14" s="48">
        <v>215347</v>
      </c>
      <c r="BU14" s="48"/>
      <c r="BV14" s="48"/>
      <c r="BW14" s="48"/>
      <c r="BX14" s="48"/>
      <c r="BY14" s="48"/>
      <c r="BZ14" s="48"/>
      <c r="CA14" s="48">
        <v>215347</v>
      </c>
      <c r="CC14" s="48">
        <v>1066771</v>
      </c>
      <c r="CD14" s="48"/>
      <c r="CE14" s="48"/>
      <c r="CF14" s="48"/>
      <c r="CG14" s="48"/>
      <c r="CH14" s="48"/>
      <c r="CI14" s="48"/>
      <c r="CJ14" s="48">
        <v>1066771</v>
      </c>
      <c r="CL14" s="48">
        <v>192514</v>
      </c>
      <c r="CM14" s="48"/>
      <c r="CN14" s="48"/>
      <c r="CO14" s="48"/>
      <c r="CP14" s="48"/>
      <c r="CQ14" s="48"/>
      <c r="CR14" s="48"/>
      <c r="CS14" s="48">
        <v>192514</v>
      </c>
      <c r="CU14" s="48">
        <v>153792</v>
      </c>
      <c r="CV14" s="48"/>
      <c r="CW14" s="48"/>
      <c r="CX14" s="48"/>
      <c r="CY14" s="48"/>
      <c r="CZ14" s="48"/>
      <c r="DA14" s="48"/>
      <c r="DB14" s="48">
        <v>153792</v>
      </c>
      <c r="DD14" s="48">
        <v>140389</v>
      </c>
      <c r="DE14" s="48"/>
      <c r="DF14" s="48"/>
      <c r="DG14" s="48"/>
      <c r="DH14" s="48"/>
      <c r="DI14" s="48"/>
      <c r="DJ14" s="48"/>
      <c r="DK14" s="48">
        <v>140389</v>
      </c>
      <c r="DM14" s="48">
        <v>134594</v>
      </c>
      <c r="DN14" s="48"/>
      <c r="DO14" s="48"/>
      <c r="DP14" s="48"/>
      <c r="DQ14" s="48"/>
      <c r="DR14" s="48"/>
      <c r="DS14" s="48"/>
      <c r="DT14" s="48"/>
      <c r="DU14" s="48">
        <v>134594</v>
      </c>
      <c r="DW14" s="48">
        <v>621289</v>
      </c>
      <c r="DX14" s="48"/>
      <c r="DY14" s="48"/>
      <c r="DZ14" s="48"/>
      <c r="EA14" s="48"/>
      <c r="EB14" s="48"/>
      <c r="EC14" s="48"/>
      <c r="ED14" s="48">
        <v>0</v>
      </c>
      <c r="EE14" s="48">
        <v>621289</v>
      </c>
      <c r="EG14" s="48">
        <v>130194</v>
      </c>
      <c r="EH14" s="48"/>
      <c r="EI14" s="48"/>
      <c r="EJ14" s="48"/>
      <c r="EK14" s="48"/>
      <c r="EL14" s="48"/>
      <c r="EM14" s="48"/>
      <c r="EN14" s="48"/>
      <c r="EO14" s="48">
        <v>130194</v>
      </c>
      <c r="EQ14" s="48">
        <v>123897</v>
      </c>
      <c r="ER14" s="48"/>
      <c r="ES14" s="48"/>
      <c r="ET14" s="48"/>
      <c r="EU14" s="48"/>
      <c r="EV14" s="48"/>
      <c r="EW14" s="48"/>
      <c r="EX14" s="48"/>
      <c r="EY14" s="48">
        <v>123897</v>
      </c>
      <c r="FA14" s="48">
        <v>119356</v>
      </c>
      <c r="FB14" s="48"/>
      <c r="FC14" s="48"/>
      <c r="FD14" s="48"/>
      <c r="FE14" s="48"/>
      <c r="FF14" s="48"/>
      <c r="FG14" s="48"/>
      <c r="FH14" s="48"/>
      <c r="FI14" s="48">
        <v>119356</v>
      </c>
      <c r="FK14" s="48">
        <v>115694</v>
      </c>
      <c r="FL14" s="48"/>
      <c r="FM14" s="48"/>
      <c r="FN14" s="48"/>
      <c r="FO14" s="48"/>
      <c r="FP14" s="48"/>
      <c r="FQ14" s="48"/>
      <c r="FR14" s="48">
        <v>115694</v>
      </c>
      <c r="FT14" s="48">
        <v>489141</v>
      </c>
      <c r="FU14" s="48"/>
      <c r="FV14" s="48"/>
      <c r="FW14" s="48"/>
      <c r="FX14" s="48"/>
      <c r="FY14" s="48"/>
      <c r="FZ14" s="48">
        <v>489141</v>
      </c>
      <c r="GB14" s="48">
        <v>123682</v>
      </c>
      <c r="GC14" s="48"/>
      <c r="GD14" s="48"/>
      <c r="GE14" s="48"/>
      <c r="GF14" s="48"/>
      <c r="GG14" s="48"/>
      <c r="GH14" s="48">
        <v>123682</v>
      </c>
      <c r="GJ14" s="48">
        <v>113098</v>
      </c>
      <c r="GK14" s="48"/>
      <c r="GL14" s="48"/>
      <c r="GM14" s="48"/>
      <c r="GN14" s="48"/>
      <c r="GO14" s="48"/>
      <c r="GP14" s="48"/>
      <c r="GQ14" s="48">
        <v>113098</v>
      </c>
      <c r="GS14" s="48">
        <v>116633</v>
      </c>
      <c r="GT14" s="48"/>
      <c r="GU14" s="48"/>
      <c r="GV14" s="48"/>
      <c r="GW14" s="48"/>
      <c r="GX14" s="48"/>
      <c r="GY14" s="48"/>
      <c r="GZ14" s="48">
        <v>116633</v>
      </c>
      <c r="HB14" s="48">
        <v>114704</v>
      </c>
      <c r="HC14" s="48"/>
      <c r="HD14" s="48"/>
      <c r="HE14" s="48"/>
      <c r="HF14" s="48"/>
      <c r="HG14" s="48"/>
      <c r="HH14" s="48"/>
      <c r="HI14" s="48">
        <v>114704</v>
      </c>
      <c r="HK14" s="48">
        <v>468117</v>
      </c>
      <c r="HL14" s="48"/>
      <c r="HM14" s="48"/>
      <c r="HN14" s="48"/>
      <c r="HO14" s="48"/>
      <c r="HP14" s="48"/>
      <c r="HQ14" s="48"/>
      <c r="HR14" s="48">
        <v>468117</v>
      </c>
    </row>
    <row r="15" spans="2:226">
      <c r="B15" s="30"/>
      <c r="C15" s="30" t="s">
        <v>207</v>
      </c>
      <c r="D15" s="32"/>
      <c r="F15" s="48">
        <v>2709104</v>
      </c>
      <c r="G15" s="48"/>
      <c r="H15" s="48"/>
      <c r="I15" s="48"/>
      <c r="J15" s="48"/>
      <c r="K15" s="48"/>
      <c r="L15" s="48">
        <v>2709104</v>
      </c>
      <c r="N15" s="48">
        <v>3340280</v>
      </c>
      <c r="O15" s="48"/>
      <c r="P15" s="48"/>
      <c r="Q15" s="48"/>
      <c r="R15" s="48"/>
      <c r="S15" s="48"/>
      <c r="T15" s="48">
        <v>3340280</v>
      </c>
      <c r="V15" s="48">
        <v>4073696</v>
      </c>
      <c r="W15" s="48"/>
      <c r="X15" s="48"/>
      <c r="Y15" s="48"/>
      <c r="Z15" s="48"/>
      <c r="AA15" s="48"/>
      <c r="AB15" s="48">
        <v>4073696</v>
      </c>
      <c r="AD15" s="48">
        <v>2959831</v>
      </c>
      <c r="AE15" s="48"/>
      <c r="AF15" s="48"/>
      <c r="AG15" s="48"/>
      <c r="AH15" s="48"/>
      <c r="AI15" s="48"/>
      <c r="AJ15" s="48"/>
      <c r="AK15" s="48">
        <v>2959831</v>
      </c>
      <c r="AM15" s="48">
        <v>13082911</v>
      </c>
      <c r="AN15" s="48"/>
      <c r="AO15" s="48"/>
      <c r="AP15" s="48"/>
      <c r="AQ15" s="48"/>
      <c r="AR15" s="48"/>
      <c r="AS15" s="48"/>
      <c r="AT15" s="48">
        <v>13082911</v>
      </c>
      <c r="AV15" s="48">
        <v>2172308</v>
      </c>
      <c r="AW15" s="48"/>
      <c r="AX15" s="48"/>
      <c r="AY15" s="48"/>
      <c r="AZ15" s="48"/>
      <c r="BA15" s="48"/>
      <c r="BB15" s="48">
        <v>2172308</v>
      </c>
      <c r="BD15" s="48">
        <v>3147793</v>
      </c>
      <c r="BE15" s="48"/>
      <c r="BF15" s="48"/>
      <c r="BG15" s="48"/>
      <c r="BH15" s="48"/>
      <c r="BI15" s="48"/>
      <c r="BJ15" s="48">
        <v>3147793</v>
      </c>
      <c r="BL15" s="48">
        <v>2850440</v>
      </c>
      <c r="BM15" s="48"/>
      <c r="BN15" s="48"/>
      <c r="BO15" s="48"/>
      <c r="BP15" s="48"/>
      <c r="BQ15" s="48"/>
      <c r="BR15" s="48">
        <v>2850440</v>
      </c>
      <c r="BT15" s="48">
        <v>2688193</v>
      </c>
      <c r="BU15" s="48"/>
      <c r="BV15" s="48"/>
      <c r="BW15" s="48"/>
      <c r="BX15" s="48"/>
      <c r="BY15" s="48"/>
      <c r="BZ15" s="48">
        <v>148492</v>
      </c>
      <c r="CA15" s="48">
        <v>2836685</v>
      </c>
      <c r="CC15" s="48">
        <v>10858734</v>
      </c>
      <c r="CD15" s="48"/>
      <c r="CE15" s="48"/>
      <c r="CF15" s="48"/>
      <c r="CG15" s="48"/>
      <c r="CH15" s="48"/>
      <c r="CI15" s="48">
        <v>148492</v>
      </c>
      <c r="CJ15" s="48">
        <v>11007226</v>
      </c>
      <c r="CL15" s="48">
        <v>2650386</v>
      </c>
      <c r="CM15" s="48"/>
      <c r="CN15" s="48"/>
      <c r="CO15" s="48"/>
      <c r="CP15" s="48"/>
      <c r="CQ15" s="48"/>
      <c r="CR15" s="48"/>
      <c r="CS15" s="48">
        <v>2650386</v>
      </c>
      <c r="CU15" s="48">
        <v>3567180</v>
      </c>
      <c r="CV15" s="48"/>
      <c r="CW15" s="48"/>
      <c r="CX15" s="48"/>
      <c r="CY15" s="48"/>
      <c r="CZ15" s="48"/>
      <c r="DA15" s="48"/>
      <c r="DB15" s="48">
        <v>3567180</v>
      </c>
      <c r="DD15" s="48">
        <v>3809186</v>
      </c>
      <c r="DE15" s="48"/>
      <c r="DF15" s="48"/>
      <c r="DG15" s="48"/>
      <c r="DH15" s="48"/>
      <c r="DI15" s="48"/>
      <c r="DJ15" s="48"/>
      <c r="DK15" s="48">
        <v>3809186</v>
      </c>
      <c r="DM15" s="48">
        <v>3597991</v>
      </c>
      <c r="DN15" s="48"/>
      <c r="DO15" s="48"/>
      <c r="DP15" s="48"/>
      <c r="DQ15" s="48"/>
      <c r="DR15" s="48"/>
      <c r="DS15" s="48"/>
      <c r="DT15" s="48">
        <v>218363.36741000001</v>
      </c>
      <c r="DU15" s="48">
        <v>3816354.3674099999</v>
      </c>
      <c r="DW15" s="48">
        <v>13624743</v>
      </c>
      <c r="DX15" s="48"/>
      <c r="DY15" s="48"/>
      <c r="DZ15" s="48"/>
      <c r="EA15" s="48"/>
      <c r="EB15" s="48"/>
      <c r="EC15" s="48"/>
      <c r="ED15" s="48">
        <v>218363.36741000001</v>
      </c>
      <c r="EE15" s="48">
        <v>13843106.36741</v>
      </c>
      <c r="EG15" s="48">
        <v>4411006</v>
      </c>
      <c r="EH15" s="48"/>
      <c r="EI15" s="48"/>
      <c r="EJ15" s="48"/>
      <c r="EK15" s="48"/>
      <c r="EL15" s="48"/>
      <c r="EM15" s="48"/>
      <c r="EN15" s="48"/>
      <c r="EO15" s="48">
        <v>4411006</v>
      </c>
      <c r="EQ15" s="48">
        <v>2133520</v>
      </c>
      <c r="ER15" s="48"/>
      <c r="ES15" s="48"/>
      <c r="ET15" s="48"/>
      <c r="EU15" s="48"/>
      <c r="EV15" s="48"/>
      <c r="EW15" s="48"/>
      <c r="EX15" s="48"/>
      <c r="EY15" s="48">
        <v>2133520</v>
      </c>
      <c r="FA15" s="48">
        <v>5370809</v>
      </c>
      <c r="FB15" s="48"/>
      <c r="FC15" s="48"/>
      <c r="FD15" s="48"/>
      <c r="FE15" s="48"/>
      <c r="FF15" s="48"/>
      <c r="FG15" s="48"/>
      <c r="FH15" s="48"/>
      <c r="FI15" s="48">
        <v>5370809</v>
      </c>
      <c r="FK15" s="48">
        <v>5627743</v>
      </c>
      <c r="FL15" s="48"/>
      <c r="FM15" s="48"/>
      <c r="FN15" s="48"/>
      <c r="FO15" s="48"/>
      <c r="FP15" s="48"/>
      <c r="FQ15" s="48"/>
      <c r="FR15" s="48">
        <v>5627743</v>
      </c>
      <c r="FT15" s="48">
        <v>17543078</v>
      </c>
      <c r="FU15" s="48"/>
      <c r="FV15" s="48"/>
      <c r="FW15" s="48"/>
      <c r="FX15" s="48"/>
      <c r="FY15" s="48"/>
      <c r="FZ15" s="48">
        <v>17543078</v>
      </c>
      <c r="GB15" s="48">
        <v>7024162</v>
      </c>
      <c r="GC15" s="48"/>
      <c r="GD15" s="48"/>
      <c r="GE15" s="48"/>
      <c r="GF15" s="48"/>
      <c r="GG15" s="48"/>
      <c r="GH15" s="48">
        <v>7024162</v>
      </c>
      <c r="GJ15" s="48">
        <v>3744577</v>
      </c>
      <c r="GK15" s="48"/>
      <c r="GL15" s="48"/>
      <c r="GM15" s="48"/>
      <c r="GN15" s="48"/>
      <c r="GO15" s="48"/>
      <c r="GP15" s="132">
        <v>290121.78000000003</v>
      </c>
      <c r="GQ15" s="48">
        <v>4034698.7800000003</v>
      </c>
      <c r="GS15" s="48">
        <v>12420528</v>
      </c>
      <c r="GT15" s="48"/>
      <c r="GU15" s="48"/>
      <c r="GV15" s="48"/>
      <c r="GW15" s="48"/>
      <c r="GX15" s="48"/>
      <c r="GY15" s="132">
        <v>121027.17600000001</v>
      </c>
      <c r="GZ15" s="48">
        <v>12541555.176000001</v>
      </c>
      <c r="HB15" s="48">
        <v>6297342</v>
      </c>
      <c r="HC15" s="48"/>
      <c r="HD15" s="48"/>
      <c r="HE15" s="48"/>
      <c r="HF15" s="48"/>
      <c r="HG15" s="48"/>
      <c r="HH15" s="48">
        <v>417470.59700000001</v>
      </c>
      <c r="HI15" s="48">
        <v>6714812.5970000001</v>
      </c>
      <c r="HK15" s="48">
        <v>29486609</v>
      </c>
      <c r="HL15" s="48"/>
      <c r="HM15" s="48"/>
      <c r="HN15" s="48"/>
      <c r="HO15" s="48"/>
      <c r="HP15" s="48"/>
      <c r="HQ15" s="48">
        <v>828619.55300000007</v>
      </c>
      <c r="HR15" s="48">
        <v>30315228.552999999</v>
      </c>
    </row>
    <row r="16" spans="2:226">
      <c r="B16" s="30"/>
      <c r="C16" s="30" t="s">
        <v>575</v>
      </c>
      <c r="D16" s="32"/>
      <c r="F16" s="48">
        <v>598890</v>
      </c>
      <c r="G16" s="48">
        <v>-197503.05034454499</v>
      </c>
      <c r="H16" s="48"/>
      <c r="I16" s="48"/>
      <c r="J16" s="48"/>
      <c r="K16" s="48"/>
      <c r="L16" s="48">
        <v>401386.94965545501</v>
      </c>
      <c r="N16" s="48">
        <v>585387</v>
      </c>
      <c r="O16" s="48">
        <v>-356032.16542110202</v>
      </c>
      <c r="P16" s="48"/>
      <c r="Q16" s="48"/>
      <c r="R16" s="48"/>
      <c r="S16" s="48"/>
      <c r="T16" s="48">
        <v>229354.83457889798</v>
      </c>
      <c r="V16" s="48">
        <v>-1932516</v>
      </c>
      <c r="W16" s="48">
        <v>2050161.5010005201</v>
      </c>
      <c r="X16" s="48"/>
      <c r="Y16" s="48"/>
      <c r="Z16" s="48"/>
      <c r="AA16" s="48"/>
      <c r="AB16" s="48">
        <v>117645.50100052007</v>
      </c>
      <c r="AD16" s="48">
        <v>134871</v>
      </c>
      <c r="AE16" s="48">
        <v>149585.598777398</v>
      </c>
      <c r="AF16" s="48"/>
      <c r="AG16" s="48"/>
      <c r="AH16" s="48"/>
      <c r="AI16" s="48"/>
      <c r="AJ16" s="48"/>
      <c r="AK16" s="48">
        <v>284456.598777398</v>
      </c>
      <c r="AM16" s="48">
        <v>-613368</v>
      </c>
      <c r="AN16" s="118">
        <v>1646211.8840122712</v>
      </c>
      <c r="AO16" s="48"/>
      <c r="AP16" s="48"/>
      <c r="AQ16" s="48"/>
      <c r="AR16" s="48"/>
      <c r="AS16" s="48"/>
      <c r="AT16" s="48">
        <v>1032843.8840122712</v>
      </c>
      <c r="AV16" s="48">
        <v>965456</v>
      </c>
      <c r="AW16" s="48">
        <v>-309034.76788350497</v>
      </c>
      <c r="AX16" s="48"/>
      <c r="AY16" s="48"/>
      <c r="AZ16" s="48"/>
      <c r="BA16" s="48"/>
      <c r="BB16" s="48">
        <v>656421.23211649503</v>
      </c>
      <c r="BD16" s="48">
        <v>-1547373</v>
      </c>
      <c r="BE16" s="48">
        <v>1510657.6042681499</v>
      </c>
      <c r="BF16" s="48"/>
      <c r="BG16" s="48"/>
      <c r="BH16" s="48"/>
      <c r="BI16" s="48"/>
      <c r="BJ16" s="48">
        <v>-36715.395731850062</v>
      </c>
      <c r="BL16" s="48">
        <v>-93991</v>
      </c>
      <c r="BM16" s="48">
        <v>95256.795606671803</v>
      </c>
      <c r="BN16" s="48"/>
      <c r="BO16" s="48"/>
      <c r="BP16" s="48"/>
      <c r="BQ16" s="48"/>
      <c r="BR16" s="48">
        <v>1265.7956066718034</v>
      </c>
      <c r="BT16" s="48">
        <v>83588</v>
      </c>
      <c r="BU16" s="48">
        <v>140370.517571098</v>
      </c>
      <c r="BV16" s="48"/>
      <c r="BW16" s="48"/>
      <c r="BX16" s="48"/>
      <c r="BY16" s="48"/>
      <c r="BZ16" s="48"/>
      <c r="CA16" s="48">
        <v>223958.517571098</v>
      </c>
      <c r="CC16" s="48">
        <v>-592320</v>
      </c>
      <c r="CD16" s="48">
        <v>1437250.1495624147</v>
      </c>
      <c r="CE16" s="48"/>
      <c r="CF16" s="48"/>
      <c r="CG16" s="48"/>
      <c r="CH16" s="48"/>
      <c r="CI16" s="48"/>
      <c r="CJ16" s="48">
        <v>844930.14956241474</v>
      </c>
      <c r="CL16" s="48">
        <v>998216</v>
      </c>
      <c r="CM16" s="48">
        <v>-288416.59609809599</v>
      </c>
      <c r="CN16" s="48"/>
      <c r="CO16" s="48"/>
      <c r="CP16" s="48"/>
      <c r="CQ16" s="48"/>
      <c r="CR16" s="48"/>
      <c r="CS16" s="48">
        <v>709799.40390190401</v>
      </c>
      <c r="CU16" s="48">
        <v>-1269117</v>
      </c>
      <c r="CV16" s="48">
        <v>1703261.04047582</v>
      </c>
      <c r="CW16" s="48"/>
      <c r="CX16" s="48"/>
      <c r="CY16" s="48"/>
      <c r="CZ16" s="48"/>
      <c r="DA16" s="48"/>
      <c r="DB16" s="48">
        <v>434144.04047581996</v>
      </c>
      <c r="DD16" s="48">
        <v>198198</v>
      </c>
      <c r="DE16" s="48">
        <v>227584.52639494301</v>
      </c>
      <c r="DF16" s="48"/>
      <c r="DG16" s="48"/>
      <c r="DH16" s="48"/>
      <c r="DI16" s="48"/>
      <c r="DJ16" s="48"/>
      <c r="DK16" s="48">
        <v>425782.52639494301</v>
      </c>
      <c r="DM16" s="48">
        <v>450864</v>
      </c>
      <c r="DN16" s="48">
        <v>725001.43062318699</v>
      </c>
      <c r="DO16" s="48"/>
      <c r="DP16" s="48"/>
      <c r="DQ16" s="48"/>
      <c r="DR16" s="48"/>
      <c r="DS16" s="48"/>
      <c r="DT16" s="48"/>
      <c r="DU16" s="48">
        <v>1175865.430623187</v>
      </c>
      <c r="DW16" s="48">
        <v>378161</v>
      </c>
      <c r="DX16" s="48">
        <v>2367430.4013958541</v>
      </c>
      <c r="DY16" s="48"/>
      <c r="DZ16" s="48"/>
      <c r="EA16" s="48"/>
      <c r="EB16" s="48"/>
      <c r="EC16" s="48"/>
      <c r="ED16" s="48">
        <v>0</v>
      </c>
      <c r="EE16" s="48">
        <v>2745591.4013958541</v>
      </c>
      <c r="EG16" s="48">
        <v>356499</v>
      </c>
      <c r="EH16" s="48">
        <v>-486259.454374669</v>
      </c>
      <c r="EI16" s="48"/>
      <c r="EJ16" s="48"/>
      <c r="EK16" s="48"/>
      <c r="EL16" s="48"/>
      <c r="EM16" s="48"/>
      <c r="EN16" s="48"/>
      <c r="EO16" s="48">
        <v>-129760.454374669</v>
      </c>
      <c r="EQ16" s="48">
        <v>332476</v>
      </c>
      <c r="ER16" s="48">
        <v>-379935.92946207197</v>
      </c>
      <c r="ES16" s="48"/>
      <c r="ET16" s="48"/>
      <c r="EU16" s="48"/>
      <c r="EV16" s="48"/>
      <c r="EW16" s="48"/>
      <c r="EX16" s="48"/>
      <c r="EY16" s="48">
        <v>-47459.929462071974</v>
      </c>
      <c r="FA16" s="48">
        <v>-258592</v>
      </c>
      <c r="FB16" s="48">
        <v>1367882.69166615</v>
      </c>
      <c r="FC16" s="48"/>
      <c r="FD16" s="48"/>
      <c r="FE16" s="48"/>
      <c r="FF16" s="48"/>
      <c r="FG16" s="48"/>
      <c r="FH16" s="48"/>
      <c r="FI16" s="48">
        <v>1109290.69166615</v>
      </c>
      <c r="FK16" s="48">
        <v>32390</v>
      </c>
      <c r="FL16" s="48">
        <v>1166423.51073993</v>
      </c>
      <c r="FM16" s="48"/>
      <c r="FN16" s="48"/>
      <c r="FO16" s="48"/>
      <c r="FP16" s="48"/>
      <c r="FQ16" s="48"/>
      <c r="FR16" s="48">
        <v>1198813.51073993</v>
      </c>
      <c r="FT16" s="48">
        <v>462773</v>
      </c>
      <c r="FU16" s="48">
        <v>1668110.8185693389</v>
      </c>
      <c r="FV16" s="48"/>
      <c r="FW16" s="48"/>
      <c r="FX16" s="48"/>
      <c r="FY16" s="48"/>
      <c r="FZ16" s="48">
        <v>2130883.8185693389</v>
      </c>
      <c r="GB16" s="48">
        <v>-3104908</v>
      </c>
      <c r="GC16" s="48">
        <v>4720553.3607371701</v>
      </c>
      <c r="GD16" s="48"/>
      <c r="GE16" s="48"/>
      <c r="GF16" s="48"/>
      <c r="GG16" s="48">
        <v>-613917.86899999995</v>
      </c>
      <c r="GH16" s="48">
        <v>1001727.4917371701</v>
      </c>
      <c r="GJ16" s="48">
        <v>1386998</v>
      </c>
      <c r="GK16" s="48">
        <v>-882286.72597800998</v>
      </c>
      <c r="GL16" s="48"/>
      <c r="GM16" s="48"/>
      <c r="GN16" s="48"/>
      <c r="GO16" s="48">
        <v>39216.510999999999</v>
      </c>
      <c r="GP16" s="48">
        <v>121361.16907</v>
      </c>
      <c r="GQ16" s="48">
        <v>665288.95409199013</v>
      </c>
      <c r="GS16" s="48">
        <v>-8127431</v>
      </c>
      <c r="GT16" s="48">
        <v>8358432.7137330901</v>
      </c>
      <c r="GU16" s="48"/>
      <c r="GV16" s="48"/>
      <c r="GW16" s="48"/>
      <c r="GX16" s="48">
        <v>-1394880.926</v>
      </c>
      <c r="GY16" s="48">
        <v>217566.459</v>
      </c>
      <c r="GZ16" s="48">
        <v>-946312.75326690986</v>
      </c>
      <c r="HB16" s="48">
        <v>1060716</v>
      </c>
      <c r="HC16" s="48">
        <v>-664855.58494338999</v>
      </c>
      <c r="HD16" s="48"/>
      <c r="HE16" s="48"/>
      <c r="HF16" s="48"/>
      <c r="HG16" s="48">
        <v>441669.19199999998</v>
      </c>
      <c r="HH16" s="48">
        <v>0</v>
      </c>
      <c r="HI16" s="48">
        <v>837529.60705661005</v>
      </c>
      <c r="HK16" s="48">
        <v>-8784625</v>
      </c>
      <c r="HL16" s="48">
        <v>11531843.76354886</v>
      </c>
      <c r="HM16" s="48"/>
      <c r="HN16" s="48"/>
      <c r="HO16" s="48"/>
      <c r="HP16" s="48">
        <v>-1527913.0919999999</v>
      </c>
      <c r="HQ16" s="48">
        <v>338927.62806999998</v>
      </c>
      <c r="HR16" s="48">
        <v>1558233.2996188602</v>
      </c>
    </row>
    <row r="17" spans="2:226">
      <c r="B17" s="30"/>
      <c r="C17" s="30" t="s">
        <v>576</v>
      </c>
      <c r="D17" s="32"/>
      <c r="F17" s="48">
        <v>73001</v>
      </c>
      <c r="G17" s="48"/>
      <c r="H17" s="48"/>
      <c r="I17" s="48"/>
      <c r="J17" s="48"/>
      <c r="K17" s="48"/>
      <c r="L17" s="48">
        <v>73001</v>
      </c>
      <c r="N17" s="48">
        <v>280582</v>
      </c>
      <c r="O17" s="48"/>
      <c r="P17" s="48"/>
      <c r="Q17" s="48"/>
      <c r="R17" s="48"/>
      <c r="S17" s="48"/>
      <c r="T17" s="48">
        <v>280582</v>
      </c>
      <c r="V17" s="48">
        <v>564709</v>
      </c>
      <c r="W17" s="48"/>
      <c r="X17" s="48"/>
      <c r="Y17" s="48"/>
      <c r="Z17" s="48"/>
      <c r="AA17" s="48"/>
      <c r="AB17" s="48">
        <v>564709</v>
      </c>
      <c r="AD17" s="48">
        <v>-139406</v>
      </c>
      <c r="AE17" s="48"/>
      <c r="AF17" s="48"/>
      <c r="AG17" s="48"/>
      <c r="AH17" s="48"/>
      <c r="AI17" s="48"/>
      <c r="AJ17" s="48"/>
      <c r="AK17" s="48">
        <v>-139406</v>
      </c>
      <c r="AM17" s="48">
        <v>778886</v>
      </c>
      <c r="AN17" s="118"/>
      <c r="AO17" s="48"/>
      <c r="AP17" s="48"/>
      <c r="AQ17" s="48"/>
      <c r="AR17" s="48"/>
      <c r="AS17" s="48"/>
      <c r="AT17" s="48">
        <v>778886</v>
      </c>
      <c r="AV17" s="48">
        <v>449446</v>
      </c>
      <c r="AW17" s="48"/>
      <c r="AX17" s="48"/>
      <c r="AY17" s="48"/>
      <c r="AZ17" s="48"/>
      <c r="BA17" s="48"/>
      <c r="BB17" s="48">
        <v>449446</v>
      </c>
      <c r="BD17" s="48">
        <v>291519</v>
      </c>
      <c r="BE17" s="48"/>
      <c r="BF17" s="48"/>
      <c r="BG17" s="48"/>
      <c r="BH17" s="48"/>
      <c r="BI17" s="48"/>
      <c r="BJ17" s="48">
        <v>291519</v>
      </c>
      <c r="BL17" s="48">
        <v>12624</v>
      </c>
      <c r="BM17" s="48"/>
      <c r="BN17" s="48"/>
      <c r="BO17" s="48"/>
      <c r="BP17" s="48"/>
      <c r="BQ17" s="48"/>
      <c r="BR17" s="48">
        <v>12624</v>
      </c>
      <c r="BT17" s="48">
        <v>-352678</v>
      </c>
      <c r="BU17" s="48"/>
      <c r="BV17" s="48"/>
      <c r="BW17" s="48"/>
      <c r="BX17" s="48"/>
      <c r="BY17" s="48"/>
      <c r="BZ17" s="48"/>
      <c r="CA17" s="48">
        <v>-352678</v>
      </c>
      <c r="CC17" s="48">
        <v>400911</v>
      </c>
      <c r="CD17" s="48"/>
      <c r="CE17" s="48"/>
      <c r="CF17" s="48"/>
      <c r="CG17" s="48"/>
      <c r="CH17" s="48"/>
      <c r="CI17" s="48"/>
      <c r="CJ17" s="48">
        <v>400911</v>
      </c>
      <c r="CL17" s="48">
        <v>-141001</v>
      </c>
      <c r="CM17" s="48"/>
      <c r="CN17" s="48"/>
      <c r="CO17" s="48"/>
      <c r="CP17" s="48"/>
      <c r="CQ17" s="48"/>
      <c r="CR17" s="48"/>
      <c r="CS17" s="48">
        <v>-141001</v>
      </c>
      <c r="CU17" s="48">
        <v>408382</v>
      </c>
      <c r="CV17" s="48"/>
      <c r="CW17" s="48"/>
      <c r="CX17" s="48"/>
      <c r="CY17" s="48"/>
      <c r="CZ17" s="48"/>
      <c r="DA17" s="48"/>
      <c r="DB17" s="48">
        <v>408382</v>
      </c>
      <c r="DD17" s="48">
        <v>21454</v>
      </c>
      <c r="DE17" s="48"/>
      <c r="DF17" s="48"/>
      <c r="DG17" s="48"/>
      <c r="DH17" s="48"/>
      <c r="DI17" s="48"/>
      <c r="DJ17" s="48"/>
      <c r="DK17" s="48">
        <v>21454</v>
      </c>
      <c r="DM17" s="48">
        <v>-501403</v>
      </c>
      <c r="DN17" s="48"/>
      <c r="DO17" s="48"/>
      <c r="DP17" s="48"/>
      <c r="DQ17" s="48"/>
      <c r="DR17" s="48"/>
      <c r="DS17" s="48"/>
      <c r="DT17" s="48"/>
      <c r="DU17" s="48">
        <v>-501403</v>
      </c>
      <c r="DW17" s="48">
        <v>-212568</v>
      </c>
      <c r="DX17" s="48"/>
      <c r="DY17" s="48"/>
      <c r="DZ17" s="48"/>
      <c r="EA17" s="48"/>
      <c r="EB17" s="48"/>
      <c r="EC17" s="48"/>
      <c r="ED17" s="48">
        <v>0</v>
      </c>
      <c r="EE17" s="48">
        <v>-212568</v>
      </c>
      <c r="EG17" s="48">
        <v>554657</v>
      </c>
      <c r="EH17" s="48"/>
      <c r="EI17" s="48"/>
      <c r="EJ17" s="48"/>
      <c r="EK17" s="48"/>
      <c r="EL17" s="48"/>
      <c r="EM17" s="48"/>
      <c r="EN17" s="48"/>
      <c r="EO17" s="48">
        <v>554657</v>
      </c>
      <c r="EQ17" s="48">
        <v>315787</v>
      </c>
      <c r="ER17" s="48"/>
      <c r="ES17" s="48"/>
      <c r="ET17" s="48"/>
      <c r="EU17" s="48"/>
      <c r="EV17" s="48"/>
      <c r="EW17" s="48"/>
      <c r="EX17" s="48"/>
      <c r="EY17" s="48">
        <v>315787</v>
      </c>
      <c r="FA17" s="48">
        <v>620848</v>
      </c>
      <c r="FB17" s="48"/>
      <c r="FC17" s="48"/>
      <c r="FD17" s="48"/>
      <c r="FE17" s="48"/>
      <c r="FF17" s="48"/>
      <c r="FG17" s="48"/>
      <c r="FH17" s="48"/>
      <c r="FI17" s="48">
        <v>620848</v>
      </c>
      <c r="FK17" s="48">
        <v>260052</v>
      </c>
      <c r="FL17" s="48"/>
      <c r="FM17" s="48"/>
      <c r="FN17" s="48"/>
      <c r="FO17" s="48"/>
      <c r="FP17" s="48"/>
      <c r="FQ17" s="48"/>
      <c r="FR17" s="48">
        <v>260052</v>
      </c>
      <c r="FT17" s="48">
        <v>1751344</v>
      </c>
      <c r="FU17" s="48"/>
      <c r="FV17" s="48"/>
      <c r="FW17" s="48"/>
      <c r="FX17" s="48"/>
      <c r="FY17" s="48"/>
      <c r="FZ17" s="48">
        <v>1751344</v>
      </c>
      <c r="GB17" s="48">
        <v>-1336885</v>
      </c>
      <c r="GC17" s="48"/>
      <c r="GD17" s="48"/>
      <c r="GE17" s="48"/>
      <c r="GF17" s="48"/>
      <c r="GG17" s="48"/>
      <c r="GH17" s="48">
        <v>-1336885</v>
      </c>
      <c r="GJ17" s="48">
        <v>685578</v>
      </c>
      <c r="GK17" s="48"/>
      <c r="GL17" s="48"/>
      <c r="GM17" s="48"/>
      <c r="GN17" s="48"/>
      <c r="GO17" s="48"/>
      <c r="GP17" s="48"/>
      <c r="GQ17" s="48">
        <v>685578</v>
      </c>
      <c r="GS17" s="48">
        <v>-995947</v>
      </c>
      <c r="GT17" s="48"/>
      <c r="GU17" s="48"/>
      <c r="GV17" s="48"/>
      <c r="GW17" s="48"/>
      <c r="GX17" s="48"/>
      <c r="GY17" s="48"/>
      <c r="GZ17" s="48">
        <v>-995947</v>
      </c>
      <c r="HB17" s="48">
        <v>301014</v>
      </c>
      <c r="HC17" s="48"/>
      <c r="HD17" s="48"/>
      <c r="HE17" s="48"/>
      <c r="HF17" s="48"/>
      <c r="HG17" s="48"/>
      <c r="HH17" s="48"/>
      <c r="HI17" s="48">
        <v>301014</v>
      </c>
      <c r="HK17" s="48">
        <v>-1346240</v>
      </c>
      <c r="HL17" s="48"/>
      <c r="HM17" s="48"/>
      <c r="HN17" s="48"/>
      <c r="HO17" s="48"/>
      <c r="HP17" s="48"/>
      <c r="HQ17" s="48"/>
      <c r="HR17" s="48">
        <v>-1346240</v>
      </c>
    </row>
    <row r="18" spans="2:226">
      <c r="B18" s="30"/>
      <c r="C18" s="30" t="s">
        <v>209</v>
      </c>
      <c r="D18" s="31"/>
      <c r="F18" s="48">
        <v>935746</v>
      </c>
      <c r="G18" s="48"/>
      <c r="H18" s="48"/>
      <c r="I18" s="48"/>
      <c r="J18" s="48"/>
      <c r="K18" s="48"/>
      <c r="L18" s="48">
        <v>935746</v>
      </c>
      <c r="N18" s="48">
        <v>1055121</v>
      </c>
      <c r="O18" s="48"/>
      <c r="P18" s="48"/>
      <c r="Q18" s="48"/>
      <c r="R18" s="48"/>
      <c r="S18" s="48"/>
      <c r="T18" s="48">
        <v>1055121</v>
      </c>
      <c r="V18" s="48">
        <v>1151821</v>
      </c>
      <c r="W18" s="48"/>
      <c r="X18" s="48"/>
      <c r="Y18" s="48"/>
      <c r="Z18" s="48"/>
      <c r="AA18" s="48"/>
      <c r="AB18" s="48">
        <v>1151821</v>
      </c>
      <c r="AD18" s="48">
        <v>1042976</v>
      </c>
      <c r="AE18" s="48"/>
      <c r="AF18" s="48"/>
      <c r="AG18" s="48"/>
      <c r="AH18" s="48"/>
      <c r="AI18" s="48"/>
      <c r="AJ18" s="48"/>
      <c r="AK18" s="48">
        <v>1042976</v>
      </c>
      <c r="AM18" s="48">
        <v>4185664</v>
      </c>
      <c r="AN18" s="48"/>
      <c r="AO18" s="48"/>
      <c r="AP18" s="48"/>
      <c r="AQ18" s="48"/>
      <c r="AR18" s="48"/>
      <c r="AS18" s="48"/>
      <c r="AT18" s="48">
        <v>4185664</v>
      </c>
      <c r="AV18" s="48">
        <v>973146</v>
      </c>
      <c r="AW18" s="48"/>
      <c r="AX18" s="48"/>
      <c r="AY18" s="48"/>
      <c r="AZ18" s="48"/>
      <c r="BA18" s="48"/>
      <c r="BB18" s="48">
        <v>973146</v>
      </c>
      <c r="BD18" s="48">
        <v>804951</v>
      </c>
      <c r="BE18" s="48"/>
      <c r="BF18" s="48"/>
      <c r="BG18" s="48"/>
      <c r="BH18" s="48"/>
      <c r="BI18" s="48"/>
      <c r="BJ18" s="48">
        <v>804951</v>
      </c>
      <c r="BL18" s="48">
        <v>675693</v>
      </c>
      <c r="BM18" s="48"/>
      <c r="BN18" s="48"/>
      <c r="BO18" s="48"/>
      <c r="BP18" s="48"/>
      <c r="BQ18" s="48"/>
      <c r="BR18" s="48">
        <v>675693</v>
      </c>
      <c r="BT18" s="48">
        <v>528034</v>
      </c>
      <c r="BU18" s="48"/>
      <c r="BV18" s="48"/>
      <c r="BW18" s="48"/>
      <c r="BX18" s="48"/>
      <c r="BY18" s="48"/>
      <c r="BZ18" s="48"/>
      <c r="CA18" s="48">
        <v>528034</v>
      </c>
      <c r="CC18" s="48">
        <v>2981824</v>
      </c>
      <c r="CD18" s="48"/>
      <c r="CE18" s="48"/>
      <c r="CF18" s="48"/>
      <c r="CG18" s="48"/>
      <c r="CH18" s="48"/>
      <c r="CI18" s="48"/>
      <c r="CJ18" s="48">
        <v>2981824</v>
      </c>
      <c r="CL18" s="48">
        <v>486477</v>
      </c>
      <c r="CM18" s="48"/>
      <c r="CN18" s="48"/>
      <c r="CO18" s="48"/>
      <c r="CP18" s="48"/>
      <c r="CQ18" s="48"/>
      <c r="CR18" s="48"/>
      <c r="CS18" s="48">
        <v>486477</v>
      </c>
      <c r="CU18" s="48">
        <v>492442</v>
      </c>
      <c r="CV18" s="48"/>
      <c r="CW18" s="48"/>
      <c r="CX18" s="48"/>
      <c r="CY18" s="48"/>
      <c r="CZ18" s="48"/>
      <c r="DA18" s="48"/>
      <c r="DB18" s="48">
        <v>492442</v>
      </c>
      <c r="DD18" s="48">
        <v>642312</v>
      </c>
      <c r="DE18" s="48"/>
      <c r="DF18" s="48"/>
      <c r="DG18" s="48"/>
      <c r="DH18" s="48"/>
      <c r="DI18" s="48"/>
      <c r="DJ18" s="48"/>
      <c r="DK18" s="48">
        <v>642312</v>
      </c>
      <c r="DM18" s="48">
        <v>691220</v>
      </c>
      <c r="DN18" s="48"/>
      <c r="DO18" s="48"/>
      <c r="DP18" s="48"/>
      <c r="DQ18" s="48"/>
      <c r="DR18" s="48"/>
      <c r="DS18" s="48"/>
      <c r="DT18" s="48"/>
      <c r="DU18" s="48">
        <v>691220</v>
      </c>
      <c r="DW18" s="48">
        <v>2312451</v>
      </c>
      <c r="DX18" s="48"/>
      <c r="DY18" s="48"/>
      <c r="DZ18" s="48"/>
      <c r="EA18" s="48"/>
      <c r="EB18" s="48"/>
      <c r="EC18" s="48"/>
      <c r="ED18" s="48">
        <v>0</v>
      </c>
      <c r="EE18" s="48">
        <v>2312451</v>
      </c>
      <c r="EG18" s="48">
        <v>796852</v>
      </c>
      <c r="EH18" s="48"/>
      <c r="EI18" s="48"/>
      <c r="EJ18" s="48"/>
      <c r="EK18" s="48"/>
      <c r="EL18" s="48"/>
      <c r="EM18" s="48"/>
      <c r="EN18" s="48"/>
      <c r="EO18" s="48">
        <v>796852</v>
      </c>
      <c r="EQ18" s="48">
        <v>900813</v>
      </c>
      <c r="ER18" s="48"/>
      <c r="ES18" s="48"/>
      <c r="ET18" s="48"/>
      <c r="EU18" s="48"/>
      <c r="EV18" s="48"/>
      <c r="EW18" s="48"/>
      <c r="EX18" s="48"/>
      <c r="EY18" s="48">
        <v>900813</v>
      </c>
      <c r="FA18" s="48">
        <v>847092</v>
      </c>
      <c r="FB18" s="48"/>
      <c r="FC18" s="48"/>
      <c r="FD18" s="48"/>
      <c r="FE18" s="48"/>
      <c r="FF18" s="48"/>
      <c r="FG18" s="48"/>
      <c r="FH18" s="48"/>
      <c r="FI18" s="48">
        <v>847092</v>
      </c>
      <c r="FK18" s="48">
        <v>647466</v>
      </c>
      <c r="FL18" s="48"/>
      <c r="FM18" s="48"/>
      <c r="FN18" s="48"/>
      <c r="FO18" s="48"/>
      <c r="FP18" s="48"/>
      <c r="FQ18" s="48"/>
      <c r="FR18" s="48">
        <v>647466</v>
      </c>
      <c r="FT18" s="48">
        <v>3192223</v>
      </c>
      <c r="FU18" s="48"/>
      <c r="FV18" s="48"/>
      <c r="FW18" s="48"/>
      <c r="FX18" s="48"/>
      <c r="FY18" s="48"/>
      <c r="FZ18" s="48">
        <v>3192223</v>
      </c>
      <c r="GB18" s="48">
        <v>725162</v>
      </c>
      <c r="GC18" s="48"/>
      <c r="GD18" s="48"/>
      <c r="GE18" s="48"/>
      <c r="GF18" s="48"/>
      <c r="GG18" s="48"/>
      <c r="GH18" s="48">
        <v>725162</v>
      </c>
      <c r="GJ18" s="48">
        <v>793494</v>
      </c>
      <c r="GK18" s="48"/>
      <c r="GL18" s="48"/>
      <c r="GM18" s="48"/>
      <c r="GN18" s="48"/>
      <c r="GO18" s="48"/>
      <c r="GP18" s="48"/>
      <c r="GQ18" s="48">
        <v>793494</v>
      </c>
      <c r="GS18" s="48">
        <v>1241256</v>
      </c>
      <c r="GT18" s="48"/>
      <c r="GU18" s="48"/>
      <c r="GV18" s="48"/>
      <c r="GW18" s="48"/>
      <c r="GX18" s="48"/>
      <c r="GY18" s="48"/>
      <c r="GZ18" s="48">
        <v>1241256</v>
      </c>
      <c r="HB18" s="48">
        <v>1555623</v>
      </c>
      <c r="HC18" s="48"/>
      <c r="HD18" s="48"/>
      <c r="HE18" s="48"/>
      <c r="HF18" s="48"/>
      <c r="HG18" s="48"/>
      <c r="HH18" s="48"/>
      <c r="HI18" s="48">
        <v>1555623</v>
      </c>
      <c r="HK18" s="48">
        <v>4315535</v>
      </c>
      <c r="HL18" s="48"/>
      <c r="HM18" s="48"/>
      <c r="HN18" s="48"/>
      <c r="HO18" s="48"/>
      <c r="HP18" s="48"/>
      <c r="HQ18" s="48"/>
      <c r="HR18" s="48">
        <v>4315535</v>
      </c>
    </row>
    <row r="19" spans="2:226">
      <c r="B19" s="30"/>
      <c r="C19" s="30" t="s">
        <v>213</v>
      </c>
      <c r="D19" s="31"/>
      <c r="F19" s="48">
        <v>0</v>
      </c>
      <c r="G19" s="48"/>
      <c r="H19" s="48"/>
      <c r="I19" s="48"/>
      <c r="J19" s="48"/>
      <c r="K19" s="48"/>
      <c r="L19" s="48">
        <v>0</v>
      </c>
      <c r="N19" s="48">
        <v>0</v>
      </c>
      <c r="O19" s="48"/>
      <c r="P19" s="48"/>
      <c r="Q19" s="48"/>
      <c r="R19" s="48"/>
      <c r="S19" s="48"/>
      <c r="T19" s="48">
        <v>0</v>
      </c>
      <c r="V19" s="48">
        <v>0</v>
      </c>
      <c r="W19" s="48"/>
      <c r="X19" s="48"/>
      <c r="Y19" s="48"/>
      <c r="Z19" s="48"/>
      <c r="AA19" s="48"/>
      <c r="AB19" s="48">
        <v>0</v>
      </c>
      <c r="AD19" s="48">
        <v>0</v>
      </c>
      <c r="AE19" s="48"/>
      <c r="AF19" s="48"/>
      <c r="AG19" s="48"/>
      <c r="AH19" s="48"/>
      <c r="AI19" s="48"/>
      <c r="AJ19" s="48"/>
      <c r="AK19" s="48">
        <v>0</v>
      </c>
      <c r="AM19" s="48">
        <v>0</v>
      </c>
      <c r="AN19" s="48"/>
      <c r="AO19" s="48"/>
      <c r="AP19" s="48"/>
      <c r="AQ19" s="48"/>
      <c r="AR19" s="48"/>
      <c r="AS19" s="48"/>
      <c r="AT19" s="48">
        <v>0</v>
      </c>
      <c r="AV19" s="48">
        <v>902</v>
      </c>
      <c r="AW19" s="48"/>
      <c r="AX19" s="48"/>
      <c r="AY19" s="48"/>
      <c r="AZ19" s="48"/>
      <c r="BA19" s="48"/>
      <c r="BB19" s="48">
        <v>902</v>
      </c>
      <c r="BD19" s="48">
        <v>7491</v>
      </c>
      <c r="BE19" s="48"/>
      <c r="BF19" s="48"/>
      <c r="BG19" s="48"/>
      <c r="BH19" s="48"/>
      <c r="BI19" s="48"/>
      <c r="BJ19" s="48">
        <v>7491</v>
      </c>
      <c r="BL19" s="48">
        <v>18788</v>
      </c>
      <c r="BM19" s="48"/>
      <c r="BN19" s="48"/>
      <c r="BO19" s="48"/>
      <c r="BP19" s="48"/>
      <c r="BQ19" s="48"/>
      <c r="BR19" s="48">
        <v>18788</v>
      </c>
      <c r="BT19" s="48">
        <v>38527</v>
      </c>
      <c r="BU19" s="48"/>
      <c r="BV19" s="48"/>
      <c r="BW19" s="48"/>
      <c r="BX19" s="48"/>
      <c r="BY19" s="48"/>
      <c r="BZ19" s="48"/>
      <c r="CA19" s="48">
        <v>38527</v>
      </c>
      <c r="CC19" s="48">
        <v>65708</v>
      </c>
      <c r="CD19" s="48"/>
      <c r="CE19" s="48"/>
      <c r="CF19" s="48"/>
      <c r="CG19" s="48"/>
      <c r="CH19" s="48"/>
      <c r="CI19" s="48"/>
      <c r="CJ19" s="48">
        <v>65708</v>
      </c>
      <c r="CL19" s="48">
        <v>27301</v>
      </c>
      <c r="CM19" s="48"/>
      <c r="CN19" s="48"/>
      <c r="CO19" s="48"/>
      <c r="CP19" s="48"/>
      <c r="CQ19" s="48"/>
      <c r="CR19" s="48"/>
      <c r="CS19" s="48">
        <v>27301</v>
      </c>
      <c r="CU19" s="48">
        <v>7159</v>
      </c>
      <c r="CV19" s="48"/>
      <c r="CW19" s="48"/>
      <c r="CX19" s="48"/>
      <c r="CY19" s="48"/>
      <c r="CZ19" s="48"/>
      <c r="DA19" s="48"/>
      <c r="DB19" s="48">
        <v>7159</v>
      </c>
      <c r="DD19" s="48">
        <v>12554</v>
      </c>
      <c r="DE19" s="48"/>
      <c r="DF19" s="48"/>
      <c r="DG19" s="48"/>
      <c r="DH19" s="48"/>
      <c r="DI19" s="48"/>
      <c r="DJ19" s="48"/>
      <c r="DK19" s="48">
        <v>12554</v>
      </c>
      <c r="DM19" s="48">
        <v>10236</v>
      </c>
      <c r="DN19" s="48"/>
      <c r="DO19" s="48"/>
      <c r="DP19" s="48"/>
      <c r="DQ19" s="48"/>
      <c r="DR19" s="48"/>
      <c r="DS19" s="48"/>
      <c r="DT19" s="48"/>
      <c r="DU19" s="48">
        <v>10236</v>
      </c>
      <c r="DW19" s="48">
        <v>57250</v>
      </c>
      <c r="DX19" s="48"/>
      <c r="DY19" s="48"/>
      <c r="DZ19" s="48"/>
      <c r="EA19" s="48"/>
      <c r="EB19" s="48"/>
      <c r="EC19" s="48"/>
      <c r="ED19" s="48">
        <v>0</v>
      </c>
      <c r="EE19" s="48">
        <v>57250</v>
      </c>
      <c r="EG19" s="48">
        <v>6940</v>
      </c>
      <c r="EH19" s="48"/>
      <c r="EI19" s="48"/>
      <c r="EJ19" s="48"/>
      <c r="EK19" s="48"/>
      <c r="EL19" s="48"/>
      <c r="EM19" s="48"/>
      <c r="EN19" s="48"/>
      <c r="EO19" s="48">
        <v>6940</v>
      </c>
      <c r="EQ19" s="48">
        <v>5479</v>
      </c>
      <c r="ER19" s="48"/>
      <c r="ES19" s="48"/>
      <c r="ET19" s="48"/>
      <c r="EU19" s="48"/>
      <c r="EV19" s="48"/>
      <c r="EW19" s="48"/>
      <c r="EX19" s="48"/>
      <c r="EY19" s="48">
        <v>5479</v>
      </c>
      <c r="FA19" s="48">
        <v>795</v>
      </c>
      <c r="FB19" s="48"/>
      <c r="FC19" s="48"/>
      <c r="FD19" s="48"/>
      <c r="FE19" s="48"/>
      <c r="FF19" s="48"/>
      <c r="FG19" s="48"/>
      <c r="FH19" s="48"/>
      <c r="FI19" s="48">
        <v>795</v>
      </c>
      <c r="FK19" s="48">
        <v>18494</v>
      </c>
      <c r="FL19" s="48"/>
      <c r="FM19" s="48"/>
      <c r="FN19" s="48"/>
      <c r="FO19" s="48"/>
      <c r="FP19" s="48"/>
      <c r="FQ19" s="48"/>
      <c r="FR19" s="48">
        <v>18494</v>
      </c>
      <c r="FT19" s="48">
        <v>31708</v>
      </c>
      <c r="FU19" s="48"/>
      <c r="FV19" s="48"/>
      <c r="FW19" s="48"/>
      <c r="FX19" s="48"/>
      <c r="FY19" s="48"/>
      <c r="FZ19" s="48">
        <v>31708</v>
      </c>
      <c r="GB19" s="48">
        <v>10903</v>
      </c>
      <c r="GC19" s="48"/>
      <c r="GD19" s="48"/>
      <c r="GE19" s="48"/>
      <c r="GF19" s="48"/>
      <c r="GG19" s="48"/>
      <c r="GH19" s="48">
        <v>10903</v>
      </c>
      <c r="GJ19" s="48">
        <v>5562</v>
      </c>
      <c r="GK19" s="48"/>
      <c r="GL19" s="48"/>
      <c r="GM19" s="48"/>
      <c r="GN19" s="48"/>
      <c r="GO19" s="48"/>
      <c r="GP19" s="48"/>
      <c r="GQ19" s="48">
        <v>5562</v>
      </c>
      <c r="GS19" s="48">
        <v>3034</v>
      </c>
      <c r="GT19" s="48"/>
      <c r="GU19" s="48"/>
      <c r="GV19" s="48"/>
      <c r="GW19" s="48"/>
      <c r="GX19" s="48"/>
      <c r="GY19" s="48"/>
      <c r="GZ19" s="48">
        <v>3034</v>
      </c>
      <c r="HB19" s="48">
        <v>3641</v>
      </c>
      <c r="HC19" s="48"/>
      <c r="HD19" s="48"/>
      <c r="HE19" s="48"/>
      <c r="HF19" s="48"/>
      <c r="HG19" s="48"/>
      <c r="HH19" s="48"/>
      <c r="HI19" s="48">
        <v>3641</v>
      </c>
      <c r="HK19" s="48">
        <v>23140</v>
      </c>
      <c r="HL19" s="48"/>
      <c r="HM19" s="48"/>
      <c r="HN19" s="48"/>
      <c r="HO19" s="48"/>
      <c r="HP19" s="48"/>
      <c r="HQ19" s="48"/>
      <c r="HR19" s="48">
        <v>23140</v>
      </c>
    </row>
    <row r="20" spans="2:226">
      <c r="B20" s="30"/>
      <c r="C20" s="31"/>
      <c r="D20" s="31"/>
      <c r="F20" s="48"/>
      <c r="G20" s="48"/>
      <c r="H20" s="48"/>
      <c r="I20" s="48"/>
      <c r="J20" s="48"/>
      <c r="K20" s="48"/>
      <c r="L20" s="48"/>
      <c r="N20" s="48"/>
      <c r="O20" s="48"/>
      <c r="P20" s="48"/>
      <c r="Q20" s="48"/>
      <c r="R20" s="48"/>
      <c r="S20" s="48"/>
      <c r="T20" s="48"/>
      <c r="V20" s="48"/>
      <c r="W20" s="48"/>
      <c r="X20" s="48"/>
      <c r="Y20" s="48"/>
      <c r="Z20" s="48"/>
      <c r="AA20" s="48"/>
      <c r="AB20" s="48"/>
      <c r="AD20" s="48"/>
      <c r="AE20" s="48"/>
      <c r="AF20" s="48"/>
      <c r="AG20" s="48"/>
      <c r="AH20" s="48"/>
      <c r="AI20" s="48"/>
      <c r="AJ20" s="48"/>
      <c r="AK20" s="48"/>
      <c r="AM20" s="48"/>
      <c r="AN20" s="48"/>
      <c r="AO20" s="48"/>
      <c r="AP20" s="48"/>
      <c r="AQ20" s="48"/>
      <c r="AR20" s="48"/>
      <c r="AS20" s="48"/>
      <c r="AT20" s="48"/>
      <c r="AV20" s="48"/>
      <c r="AW20" s="48"/>
      <c r="AX20" s="48"/>
      <c r="AY20" s="48"/>
      <c r="AZ20" s="48"/>
      <c r="BA20" s="48"/>
      <c r="BB20" s="48"/>
      <c r="BD20" s="48"/>
      <c r="BE20" s="48"/>
      <c r="BF20" s="48"/>
      <c r="BG20" s="48"/>
      <c r="BH20" s="48"/>
      <c r="BI20" s="48"/>
      <c r="BJ20" s="48"/>
      <c r="BL20" s="48"/>
      <c r="BM20" s="48"/>
      <c r="BN20" s="48"/>
      <c r="BO20" s="48"/>
      <c r="BP20" s="48"/>
      <c r="BQ20" s="48"/>
      <c r="BR20" s="48"/>
      <c r="BT20" s="48"/>
      <c r="BU20" s="48"/>
      <c r="BV20" s="48"/>
      <c r="BW20" s="48"/>
      <c r="BX20" s="48"/>
      <c r="BY20" s="48"/>
      <c r="BZ20" s="48"/>
      <c r="CA20" s="48"/>
      <c r="CC20" s="48"/>
      <c r="CD20" s="48"/>
      <c r="CE20" s="48"/>
      <c r="CF20" s="48"/>
      <c r="CG20" s="48"/>
      <c r="CH20" s="48"/>
      <c r="CI20" s="48"/>
      <c r="CJ20" s="48"/>
      <c r="CL20" s="48"/>
      <c r="CM20" s="48"/>
      <c r="CN20" s="48"/>
      <c r="CO20" s="48"/>
      <c r="CP20" s="48"/>
      <c r="CQ20" s="48"/>
      <c r="CR20" s="48"/>
      <c r="CS20" s="48"/>
      <c r="CU20" s="48"/>
      <c r="CV20" s="48"/>
      <c r="CW20" s="48"/>
      <c r="CX20" s="48"/>
      <c r="CY20" s="48"/>
      <c r="CZ20" s="48"/>
      <c r="DA20" s="48"/>
      <c r="DB20" s="48"/>
      <c r="DD20" s="48"/>
      <c r="DE20" s="48"/>
      <c r="DF20" s="48"/>
      <c r="DG20" s="48"/>
      <c r="DH20" s="48"/>
      <c r="DI20" s="48"/>
      <c r="DJ20" s="48"/>
      <c r="DK20" s="48"/>
      <c r="DM20" s="48"/>
      <c r="DN20" s="48"/>
      <c r="DO20" s="48"/>
      <c r="DP20" s="48"/>
      <c r="DQ20" s="48"/>
      <c r="DR20" s="48"/>
      <c r="DS20" s="48"/>
      <c r="DT20" s="108"/>
      <c r="DU20" s="48"/>
      <c r="DW20" s="48"/>
      <c r="DX20" s="48"/>
      <c r="DY20" s="48"/>
      <c r="DZ20" s="48"/>
      <c r="EA20" s="48"/>
      <c r="EB20" s="48"/>
      <c r="EC20" s="48"/>
      <c r="ED20" s="108"/>
      <c r="EE20" s="48"/>
      <c r="EG20" s="48"/>
      <c r="EH20" s="48"/>
      <c r="EI20" s="48"/>
      <c r="EJ20" s="48"/>
      <c r="EK20" s="48"/>
      <c r="EL20" s="48"/>
      <c r="EM20" s="48"/>
      <c r="EN20" s="108"/>
      <c r="EO20" s="48"/>
      <c r="EQ20" s="48"/>
      <c r="ER20" s="48"/>
      <c r="ES20" s="48"/>
      <c r="ET20" s="48"/>
      <c r="EU20" s="48"/>
      <c r="EV20" s="48"/>
      <c r="EW20" s="48"/>
      <c r="EX20" s="108"/>
      <c r="EY20" s="48"/>
      <c r="FA20" s="48"/>
      <c r="FB20" s="48"/>
      <c r="FC20" s="48"/>
      <c r="FD20" s="48"/>
      <c r="FE20" s="48"/>
      <c r="FF20" s="48"/>
      <c r="FG20" s="48"/>
      <c r="FH20" s="108"/>
      <c r="FI20" s="48"/>
      <c r="FK20" s="48"/>
      <c r="FL20" s="48"/>
      <c r="FM20" s="48"/>
      <c r="FN20" s="48"/>
      <c r="FO20" s="48"/>
      <c r="FP20" s="48"/>
      <c r="FQ20" s="48"/>
      <c r="FR20" s="48"/>
      <c r="FT20" s="48"/>
      <c r="FU20" s="48"/>
      <c r="FV20" s="48"/>
      <c r="FW20" s="48"/>
      <c r="FX20" s="48"/>
      <c r="FY20" s="48"/>
      <c r="FZ20" s="48"/>
      <c r="GB20" s="48"/>
      <c r="GC20" s="48"/>
      <c r="GD20" s="48"/>
      <c r="GE20" s="48"/>
      <c r="GF20" s="48"/>
      <c r="GG20" s="48"/>
      <c r="GH20" s="48"/>
      <c r="GJ20" s="48"/>
      <c r="GK20" s="48"/>
      <c r="GL20" s="48"/>
      <c r="GM20" s="48"/>
      <c r="GN20" s="48"/>
      <c r="GO20" s="48"/>
      <c r="GP20" s="48"/>
      <c r="GQ20" s="48"/>
      <c r="GS20" s="48"/>
      <c r="GT20" s="48"/>
      <c r="GU20" s="48"/>
      <c r="GV20" s="48"/>
      <c r="GW20" s="48"/>
      <c r="GX20" s="48"/>
      <c r="GY20" s="48"/>
      <c r="GZ20" s="48"/>
      <c r="HB20" s="48"/>
      <c r="HC20" s="48"/>
      <c r="HD20" s="48"/>
      <c r="HE20" s="48"/>
      <c r="HF20" s="48"/>
      <c r="HG20" s="48"/>
      <c r="HH20" s="48"/>
      <c r="HI20" s="48"/>
      <c r="HK20" s="48"/>
      <c r="HL20" s="48"/>
      <c r="HM20" s="48"/>
      <c r="HN20" s="48"/>
      <c r="HO20" s="48"/>
      <c r="HP20" s="48"/>
      <c r="HQ20" s="48"/>
      <c r="HR20" s="48"/>
    </row>
    <row r="21" spans="2:226" s="17" customFormat="1" ht="13">
      <c r="B21" s="19" t="s">
        <v>210</v>
      </c>
      <c r="C21" s="29"/>
      <c r="D21" s="29"/>
      <c r="F21" s="52">
        <v>-7887579</v>
      </c>
      <c r="G21" s="52">
        <v>0</v>
      </c>
      <c r="H21" s="52">
        <v>603539</v>
      </c>
      <c r="I21" s="52">
        <v>0</v>
      </c>
      <c r="J21" s="52"/>
      <c r="K21" s="52"/>
      <c r="L21" s="52">
        <v>-7284040</v>
      </c>
      <c r="N21" s="52">
        <v>-8824241</v>
      </c>
      <c r="O21" s="52">
        <v>0</v>
      </c>
      <c r="P21" s="52">
        <v>420675</v>
      </c>
      <c r="Q21" s="52">
        <v>0</v>
      </c>
      <c r="R21" s="52"/>
      <c r="S21" s="52"/>
      <c r="T21" s="52">
        <v>-8403566</v>
      </c>
      <c r="V21" s="52">
        <v>-14383416</v>
      </c>
      <c r="W21" s="52">
        <v>0</v>
      </c>
      <c r="X21" s="52">
        <v>492159</v>
      </c>
      <c r="Y21" s="52">
        <v>0</v>
      </c>
      <c r="Z21" s="52"/>
      <c r="AA21" s="52"/>
      <c r="AB21" s="52">
        <v>-13891257</v>
      </c>
      <c r="AD21" s="52">
        <v>-9304293</v>
      </c>
      <c r="AE21" s="52">
        <v>0</v>
      </c>
      <c r="AF21" s="52">
        <v>547879</v>
      </c>
      <c r="AG21" s="52">
        <v>0</v>
      </c>
      <c r="AH21" s="52"/>
      <c r="AI21" s="52"/>
      <c r="AJ21" s="52"/>
      <c r="AK21" s="52">
        <v>-8756414</v>
      </c>
      <c r="AM21" s="52">
        <v>-40399529</v>
      </c>
      <c r="AN21" s="52">
        <v>0</v>
      </c>
      <c r="AO21" s="52">
        <v>2064252</v>
      </c>
      <c r="AP21" s="52">
        <v>0</v>
      </c>
      <c r="AQ21" s="52"/>
      <c r="AR21" s="52"/>
      <c r="AS21" s="52"/>
      <c r="AT21" s="52">
        <v>-38335277</v>
      </c>
      <c r="AV21" s="52">
        <v>-8685387</v>
      </c>
      <c r="AW21" s="52">
        <v>0</v>
      </c>
      <c r="AX21" s="52">
        <v>333509</v>
      </c>
      <c r="AY21" s="52">
        <v>0</v>
      </c>
      <c r="AZ21" s="52"/>
      <c r="BA21" s="52"/>
      <c r="BB21" s="52">
        <v>-8351878</v>
      </c>
      <c r="BD21" s="52">
        <v>-12352191</v>
      </c>
      <c r="BE21" s="52">
        <v>0</v>
      </c>
      <c r="BF21" s="52">
        <v>550569</v>
      </c>
      <c r="BG21" s="52">
        <v>0</v>
      </c>
      <c r="BH21" s="52"/>
      <c r="BI21" s="52"/>
      <c r="BJ21" s="52">
        <v>-11801622</v>
      </c>
      <c r="BL21" s="52">
        <v>-8674807</v>
      </c>
      <c r="BM21" s="52">
        <v>0</v>
      </c>
      <c r="BN21" s="52">
        <v>379505</v>
      </c>
      <c r="BO21" s="52">
        <v>0</v>
      </c>
      <c r="BP21" s="52"/>
      <c r="BQ21" s="52"/>
      <c r="BR21" s="52">
        <v>-8295302</v>
      </c>
      <c r="BT21" s="52">
        <v>-8202698</v>
      </c>
      <c r="BU21" s="52">
        <v>0</v>
      </c>
      <c r="BV21" s="52">
        <v>505073</v>
      </c>
      <c r="BW21" s="52">
        <v>0</v>
      </c>
      <c r="BX21" s="52"/>
      <c r="BY21" s="52"/>
      <c r="BZ21" s="52"/>
      <c r="CA21" s="52">
        <v>-7697625</v>
      </c>
      <c r="CC21" s="52">
        <v>-37915083</v>
      </c>
      <c r="CD21" s="52">
        <v>0</v>
      </c>
      <c r="CE21" s="52">
        <v>1768656</v>
      </c>
      <c r="CF21" s="52">
        <v>0</v>
      </c>
      <c r="CG21" s="52"/>
      <c r="CH21" s="52"/>
      <c r="CI21" s="52"/>
      <c r="CJ21" s="52">
        <v>-36146427</v>
      </c>
      <c r="CL21" s="52">
        <v>-8130559</v>
      </c>
      <c r="CM21" s="52">
        <v>0</v>
      </c>
      <c r="CN21" s="52">
        <v>344696</v>
      </c>
      <c r="CO21" s="52">
        <v>0</v>
      </c>
      <c r="CP21" s="52"/>
      <c r="CQ21" s="52"/>
      <c r="CR21" s="52"/>
      <c r="CS21" s="52">
        <v>-7785863</v>
      </c>
      <c r="CU21" s="52">
        <v>-11730392</v>
      </c>
      <c r="CV21" s="52">
        <v>0</v>
      </c>
      <c r="CW21" s="52">
        <v>448106</v>
      </c>
      <c r="CX21" s="52">
        <v>0</v>
      </c>
      <c r="CY21" s="52"/>
      <c r="CZ21" s="52"/>
      <c r="DA21" s="52"/>
      <c r="DB21" s="52">
        <v>-11282286</v>
      </c>
      <c r="DD21" s="52">
        <v>-9798592</v>
      </c>
      <c r="DE21" s="52">
        <v>0</v>
      </c>
      <c r="DF21" s="52">
        <v>835985</v>
      </c>
      <c r="DG21" s="52">
        <v>0</v>
      </c>
      <c r="DH21" s="52"/>
      <c r="DI21" s="52"/>
      <c r="DJ21" s="52"/>
      <c r="DK21" s="52">
        <v>-8962607</v>
      </c>
      <c r="DM21" s="52">
        <v>-11288392</v>
      </c>
      <c r="DN21" s="52">
        <v>0</v>
      </c>
      <c r="DO21" s="52">
        <v>878316</v>
      </c>
      <c r="DP21" s="52">
        <v>0</v>
      </c>
      <c r="DQ21" s="52"/>
      <c r="DR21" s="52"/>
      <c r="DS21" s="52"/>
      <c r="DT21" s="52">
        <v>91594.786999999997</v>
      </c>
      <c r="DU21" s="52">
        <v>-10318481.213</v>
      </c>
      <c r="DW21" s="52">
        <v>-40947935</v>
      </c>
      <c r="DX21" s="52">
        <v>0</v>
      </c>
      <c r="DY21" s="52">
        <v>2507103</v>
      </c>
      <c r="DZ21" s="52">
        <v>0</v>
      </c>
      <c r="EA21" s="52"/>
      <c r="EB21" s="52"/>
      <c r="EC21" s="52"/>
      <c r="ED21" s="52">
        <v>91594.786999999997</v>
      </c>
      <c r="EE21" s="52">
        <v>-38349237.213</v>
      </c>
      <c r="EG21" s="52">
        <v>-9845979</v>
      </c>
      <c r="EH21" s="52">
        <v>0</v>
      </c>
      <c r="EI21" s="52">
        <v>655182</v>
      </c>
      <c r="EJ21" s="52">
        <v>0</v>
      </c>
      <c r="EK21" s="52"/>
      <c r="EL21" s="52"/>
      <c r="EM21" s="52"/>
      <c r="EN21" s="52"/>
      <c r="EO21" s="52">
        <v>-9190797</v>
      </c>
      <c r="EQ21" s="52">
        <v>-8155143</v>
      </c>
      <c r="ER21" s="52">
        <v>0</v>
      </c>
      <c r="ES21" s="52">
        <v>591461</v>
      </c>
      <c r="ET21" s="52">
        <v>0</v>
      </c>
      <c r="EU21" s="52"/>
      <c r="EV21" s="52"/>
      <c r="EW21" s="52"/>
      <c r="EX21" s="52"/>
      <c r="EY21" s="52">
        <v>-7563682</v>
      </c>
      <c r="FA21" s="52">
        <v>-15500740</v>
      </c>
      <c r="FB21" s="52">
        <v>0</v>
      </c>
      <c r="FC21" s="52">
        <v>603903</v>
      </c>
      <c r="FD21" s="52">
        <v>0</v>
      </c>
      <c r="FE21" s="52"/>
      <c r="FF21" s="52"/>
      <c r="FG21" s="52"/>
      <c r="FH21" s="52"/>
      <c r="FI21" s="52">
        <v>-14896837</v>
      </c>
      <c r="FK21" s="52">
        <v>-14875420</v>
      </c>
      <c r="FL21" s="52">
        <v>0</v>
      </c>
      <c r="FM21" s="52">
        <v>666847</v>
      </c>
      <c r="FN21" s="52">
        <v>0</v>
      </c>
      <c r="FO21" s="52"/>
      <c r="FP21" s="52"/>
      <c r="FQ21" s="52"/>
      <c r="FR21" s="52">
        <v>-14208573</v>
      </c>
      <c r="FT21" s="52">
        <v>-48377282</v>
      </c>
      <c r="FU21" s="52">
        <v>0</v>
      </c>
      <c r="FV21" s="52">
        <v>2517393</v>
      </c>
      <c r="FW21" s="52">
        <v>0</v>
      </c>
      <c r="FX21" s="52"/>
      <c r="FY21" s="52"/>
      <c r="FZ21" s="52">
        <v>-45859889</v>
      </c>
      <c r="GB21" s="52">
        <v>-18608140</v>
      </c>
      <c r="GC21" s="52">
        <v>0</v>
      </c>
      <c r="GD21" s="52">
        <v>456526.76400000002</v>
      </c>
      <c r="GE21" s="52">
        <v>0</v>
      </c>
      <c r="GF21" s="52"/>
      <c r="GG21" s="52">
        <v>291502.76799999998</v>
      </c>
      <c r="GH21" s="52">
        <v>-17860110.468000002</v>
      </c>
      <c r="GJ21" s="52">
        <v>-11007974</v>
      </c>
      <c r="GK21" s="52">
        <v>0</v>
      </c>
      <c r="GL21" s="52">
        <v>628326.72488999995</v>
      </c>
      <c r="GM21" s="52">
        <v>0</v>
      </c>
      <c r="GN21" s="52"/>
      <c r="GO21" s="52">
        <v>-54344.71</v>
      </c>
      <c r="GP21" s="52">
        <v>552000</v>
      </c>
      <c r="GQ21" s="52">
        <v>-9881991.9851100016</v>
      </c>
      <c r="GS21" s="52">
        <v>-28308417</v>
      </c>
      <c r="GT21" s="52">
        <v>0</v>
      </c>
      <c r="GU21" s="52">
        <v>526554.03874999995</v>
      </c>
      <c r="GV21" s="52">
        <v>0</v>
      </c>
      <c r="GW21" s="52"/>
      <c r="GX21" s="52">
        <v>566995.598</v>
      </c>
      <c r="GY21" s="52">
        <v>350000</v>
      </c>
      <c r="GZ21" s="52">
        <v>-26864867.363249999</v>
      </c>
      <c r="HB21" s="52">
        <v>-16804507</v>
      </c>
      <c r="HC21" s="52">
        <v>0</v>
      </c>
      <c r="HD21" s="52">
        <v>734645.42066000099</v>
      </c>
      <c r="HE21" s="52">
        <v>0</v>
      </c>
      <c r="HF21" s="52"/>
      <c r="HG21" s="52">
        <v>250997.258</v>
      </c>
      <c r="HH21" s="52">
        <v>808955.07900000003</v>
      </c>
      <c r="HI21" s="52">
        <v>-15009909.24234</v>
      </c>
      <c r="HK21" s="52">
        <v>-74729038</v>
      </c>
      <c r="HL21" s="52">
        <v>0</v>
      </c>
      <c r="HM21" s="52">
        <v>2346052.9483000012</v>
      </c>
      <c r="HN21" s="52">
        <v>0</v>
      </c>
      <c r="HO21" s="52"/>
      <c r="HP21" s="52">
        <v>1055150.9139999999</v>
      </c>
      <c r="HQ21" s="52">
        <v>1710955.0789999999</v>
      </c>
      <c r="HR21" s="52">
        <v>-69616879.058699995</v>
      </c>
    </row>
    <row r="22" spans="2:226">
      <c r="B22" s="33"/>
      <c r="C22" s="33" t="s">
        <v>211</v>
      </c>
      <c r="D22" s="34"/>
      <c r="F22" s="48">
        <v>-5183783</v>
      </c>
      <c r="G22" s="48"/>
      <c r="H22" s="48"/>
      <c r="I22" s="48"/>
      <c r="J22" s="48"/>
      <c r="K22" s="48"/>
      <c r="L22" s="48">
        <v>-5183783</v>
      </c>
      <c r="N22" s="48">
        <v>-6125315</v>
      </c>
      <c r="O22" s="48"/>
      <c r="P22" s="48"/>
      <c r="Q22" s="48"/>
      <c r="R22" s="48"/>
      <c r="S22" s="48"/>
      <c r="T22" s="48">
        <v>-6125315</v>
      </c>
      <c r="V22" s="48">
        <v>-8545543</v>
      </c>
      <c r="W22" s="48"/>
      <c r="X22" s="48"/>
      <c r="Y22" s="48"/>
      <c r="Z22" s="48"/>
      <c r="AA22" s="48"/>
      <c r="AB22" s="48">
        <v>-8545543</v>
      </c>
      <c r="AD22" s="48">
        <v>-6245400</v>
      </c>
      <c r="AE22" s="48"/>
      <c r="AF22" s="48"/>
      <c r="AG22" s="48"/>
      <c r="AH22" s="48"/>
      <c r="AI22" s="48"/>
      <c r="AJ22" s="48"/>
      <c r="AK22" s="48">
        <v>-6245400</v>
      </c>
      <c r="AM22" s="48">
        <v>-26100041</v>
      </c>
      <c r="AN22" s="48"/>
      <c r="AO22" s="48"/>
      <c r="AP22" s="48"/>
      <c r="AQ22" s="48"/>
      <c r="AR22" s="48"/>
      <c r="AS22" s="48"/>
      <c r="AT22" s="48">
        <v>-26100041</v>
      </c>
      <c r="AV22" s="48">
        <v>-5599270</v>
      </c>
      <c r="AW22" s="48"/>
      <c r="AX22" s="48"/>
      <c r="AY22" s="48"/>
      <c r="AZ22" s="48"/>
      <c r="BA22" s="48"/>
      <c r="BB22" s="48">
        <v>-5599270</v>
      </c>
      <c r="BD22" s="48">
        <v>-6506338</v>
      </c>
      <c r="BE22" s="48"/>
      <c r="BF22" s="48"/>
      <c r="BG22" s="48"/>
      <c r="BH22" s="48"/>
      <c r="BI22" s="48"/>
      <c r="BJ22" s="48">
        <v>-6506338</v>
      </c>
      <c r="BL22" s="48">
        <v>-4958262</v>
      </c>
      <c r="BM22" s="48"/>
      <c r="BN22" s="48"/>
      <c r="BO22" s="48"/>
      <c r="BP22" s="48"/>
      <c r="BQ22" s="48"/>
      <c r="BR22" s="48">
        <v>-4958262</v>
      </c>
      <c r="BT22" s="48">
        <v>-4418914</v>
      </c>
      <c r="BU22" s="48"/>
      <c r="BV22" s="48"/>
      <c r="BW22" s="48"/>
      <c r="BX22" s="48"/>
      <c r="BY22" s="48"/>
      <c r="BZ22" s="48"/>
      <c r="CA22" s="48">
        <v>-4418914</v>
      </c>
      <c r="CC22" s="48">
        <v>-21482784</v>
      </c>
      <c r="CD22" s="48"/>
      <c r="CE22" s="48"/>
      <c r="CF22" s="48"/>
      <c r="CG22" s="48"/>
      <c r="CH22" s="48"/>
      <c r="CI22" s="48"/>
      <c r="CJ22" s="48">
        <v>-21482784</v>
      </c>
      <c r="CL22" s="48">
        <v>-4446894</v>
      </c>
      <c r="CM22" s="48"/>
      <c r="CN22" s="48"/>
      <c r="CO22" s="48"/>
      <c r="CP22" s="48"/>
      <c r="CQ22" s="48"/>
      <c r="CR22" s="48"/>
      <c r="CS22" s="48">
        <v>-4446894</v>
      </c>
      <c r="CU22" s="48">
        <v>-6209877</v>
      </c>
      <c r="CV22" s="48"/>
      <c r="CW22" s="48"/>
      <c r="CX22" s="48"/>
      <c r="CY22" s="48"/>
      <c r="CZ22" s="48"/>
      <c r="DA22" s="48"/>
      <c r="DB22" s="48">
        <v>-6209877</v>
      </c>
      <c r="DD22" s="48">
        <v>-6144970</v>
      </c>
      <c r="DE22" s="48"/>
      <c r="DF22" s="48"/>
      <c r="DG22" s="48"/>
      <c r="DH22" s="48"/>
      <c r="DI22" s="48"/>
      <c r="DJ22" s="48"/>
      <c r="DK22" s="48">
        <v>-6144970</v>
      </c>
      <c r="DM22" s="48">
        <v>-6963491</v>
      </c>
      <c r="DN22" s="48"/>
      <c r="DO22" s="48"/>
      <c r="DP22" s="48"/>
      <c r="DQ22" s="48"/>
      <c r="DR22" s="48"/>
      <c r="DS22" s="48"/>
      <c r="DT22" s="48"/>
      <c r="DU22" s="48">
        <v>-6963491</v>
      </c>
      <c r="DW22" s="48">
        <v>-23765232</v>
      </c>
      <c r="DX22" s="48"/>
      <c r="DY22" s="48"/>
      <c r="DZ22" s="48"/>
      <c r="EA22" s="48"/>
      <c r="EB22" s="48"/>
      <c r="EC22" s="48"/>
      <c r="ED22" s="48">
        <v>0</v>
      </c>
      <c r="EE22" s="48">
        <v>-23765232</v>
      </c>
      <c r="EG22" s="48">
        <v>-7361831</v>
      </c>
      <c r="EH22" s="48"/>
      <c r="EI22" s="48"/>
      <c r="EJ22" s="48"/>
      <c r="EK22" s="48"/>
      <c r="EL22" s="48"/>
      <c r="EM22" s="48"/>
      <c r="EN22" s="48"/>
      <c r="EO22" s="48">
        <v>-7361831</v>
      </c>
      <c r="EQ22" s="48">
        <v>-5392050</v>
      </c>
      <c r="ER22" s="48"/>
      <c r="ES22" s="48"/>
      <c r="ET22" s="48"/>
      <c r="EU22" s="48"/>
      <c r="EV22" s="48"/>
      <c r="EW22" s="48"/>
      <c r="EX22" s="48"/>
      <c r="EY22" s="48">
        <v>-5392050</v>
      </c>
      <c r="FA22" s="48">
        <v>-9899684</v>
      </c>
      <c r="FB22" s="48"/>
      <c r="FC22" s="48"/>
      <c r="FD22" s="48"/>
      <c r="FE22" s="48"/>
      <c r="FF22" s="48"/>
      <c r="FG22" s="48"/>
      <c r="FH22" s="48"/>
      <c r="FI22" s="48">
        <v>-9899684</v>
      </c>
      <c r="FK22" s="48">
        <v>-10148849</v>
      </c>
      <c r="FL22" s="48"/>
      <c r="FM22" s="48"/>
      <c r="FN22" s="48"/>
      <c r="FO22" s="48"/>
      <c r="FP22" s="48"/>
      <c r="FQ22" s="48"/>
      <c r="FR22" s="48">
        <v>-10148849</v>
      </c>
      <c r="FT22" s="48">
        <v>-32802414</v>
      </c>
      <c r="FU22" s="48"/>
      <c r="FV22" s="48"/>
      <c r="FW22" s="48"/>
      <c r="FX22" s="48"/>
      <c r="FY22" s="48"/>
      <c r="FZ22" s="48">
        <v>-32802414</v>
      </c>
      <c r="GB22" s="48">
        <v>-11070072</v>
      </c>
      <c r="GC22" s="48"/>
      <c r="GD22" s="48"/>
      <c r="GE22" s="48"/>
      <c r="GF22" s="48"/>
      <c r="GG22" s="48"/>
      <c r="GH22" s="48">
        <v>-11070072</v>
      </c>
      <c r="GJ22" s="48">
        <v>-8891124</v>
      </c>
      <c r="GK22" s="48"/>
      <c r="GL22" s="48"/>
      <c r="GM22" s="48"/>
      <c r="GN22" s="48"/>
      <c r="GO22" s="48"/>
      <c r="GP22" s="48"/>
      <c r="GQ22" s="48">
        <v>-8891124</v>
      </c>
      <c r="GS22" s="48">
        <v>-16238026</v>
      </c>
      <c r="GT22" s="48"/>
      <c r="GU22" s="48"/>
      <c r="GV22" s="48"/>
      <c r="GW22" s="48"/>
      <c r="GX22" s="48"/>
      <c r="GY22" s="48"/>
      <c r="GZ22" s="48">
        <v>-16238026</v>
      </c>
      <c r="HB22" s="48">
        <v>-13161962</v>
      </c>
      <c r="HC22" s="48"/>
      <c r="HD22" s="48"/>
      <c r="HE22" s="48"/>
      <c r="HF22" s="48"/>
      <c r="HG22" s="48"/>
      <c r="HH22" s="48"/>
      <c r="HI22" s="48">
        <v>-13161962</v>
      </c>
      <c r="HK22" s="48">
        <v>-49361184</v>
      </c>
      <c r="HL22" s="48"/>
      <c r="HM22" s="48"/>
      <c r="HN22" s="48"/>
      <c r="HO22" s="48"/>
      <c r="HP22" s="48"/>
      <c r="HQ22" s="48"/>
      <c r="HR22" s="48">
        <v>-49361184</v>
      </c>
    </row>
    <row r="23" spans="2:226">
      <c r="B23" s="30"/>
      <c r="C23" s="30" t="s">
        <v>212</v>
      </c>
      <c r="D23" s="31"/>
      <c r="F23" s="48">
        <v>41316</v>
      </c>
      <c r="G23" s="48"/>
      <c r="H23" s="48"/>
      <c r="I23" s="48"/>
      <c r="J23" s="48"/>
      <c r="K23" s="48"/>
      <c r="L23" s="48">
        <v>41316</v>
      </c>
      <c r="N23" s="48">
        <v>272470</v>
      </c>
      <c r="O23" s="48"/>
      <c r="P23" s="48"/>
      <c r="Q23" s="48"/>
      <c r="R23" s="48"/>
      <c r="S23" s="48"/>
      <c r="T23" s="48">
        <v>272470</v>
      </c>
      <c r="V23" s="48">
        <v>-2856739</v>
      </c>
      <c r="W23" s="48"/>
      <c r="X23" s="48"/>
      <c r="Y23" s="48"/>
      <c r="Z23" s="48"/>
      <c r="AA23" s="48"/>
      <c r="AB23" s="48">
        <v>-2856739</v>
      </c>
      <c r="AD23" s="48">
        <v>-234177</v>
      </c>
      <c r="AE23" s="48"/>
      <c r="AF23" s="48"/>
      <c r="AG23" s="48"/>
      <c r="AH23" s="48"/>
      <c r="AI23" s="48"/>
      <c r="AJ23" s="48"/>
      <c r="AK23" s="48">
        <v>-234177</v>
      </c>
      <c r="AM23" s="48">
        <v>-2777130</v>
      </c>
      <c r="AN23" s="48"/>
      <c r="AO23" s="48"/>
      <c r="AP23" s="48"/>
      <c r="AQ23" s="48"/>
      <c r="AR23" s="48"/>
      <c r="AS23" s="48"/>
      <c r="AT23" s="48">
        <v>-2777130</v>
      </c>
      <c r="AV23" s="48">
        <v>338342</v>
      </c>
      <c r="AW23" s="48"/>
      <c r="AX23" s="48"/>
      <c r="AY23" s="48"/>
      <c r="AZ23" s="48"/>
      <c r="BA23" s="48"/>
      <c r="BB23" s="48">
        <v>338342</v>
      </c>
      <c r="BD23" s="48">
        <v>-1487513</v>
      </c>
      <c r="BE23" s="48"/>
      <c r="BF23" s="48"/>
      <c r="BG23" s="48"/>
      <c r="BH23" s="48"/>
      <c r="BI23" s="48"/>
      <c r="BJ23" s="48">
        <v>-1487513</v>
      </c>
      <c r="BL23" s="48">
        <v>-109362</v>
      </c>
      <c r="BM23" s="48"/>
      <c r="BN23" s="48"/>
      <c r="BO23" s="48"/>
      <c r="BP23" s="48"/>
      <c r="BQ23" s="48"/>
      <c r="BR23" s="48">
        <v>-109362</v>
      </c>
      <c r="BT23" s="48">
        <v>-182378</v>
      </c>
      <c r="BU23" s="48"/>
      <c r="BV23" s="48"/>
      <c r="BW23" s="48"/>
      <c r="BX23" s="48"/>
      <c r="BY23" s="48"/>
      <c r="BZ23" s="48"/>
      <c r="CA23" s="48">
        <v>-182378</v>
      </c>
      <c r="CC23" s="48">
        <v>-1440911</v>
      </c>
      <c r="CD23" s="48"/>
      <c r="CE23" s="48"/>
      <c r="CF23" s="48"/>
      <c r="CG23" s="48"/>
      <c r="CH23" s="48"/>
      <c r="CI23" s="48"/>
      <c r="CJ23" s="48">
        <v>-1440911</v>
      </c>
      <c r="CL23" s="48">
        <v>32381</v>
      </c>
      <c r="CM23" s="48"/>
      <c r="CN23" s="48"/>
      <c r="CO23" s="48"/>
      <c r="CP23" s="48"/>
      <c r="CQ23" s="48"/>
      <c r="CR23" s="48"/>
      <c r="CS23" s="48">
        <v>32381</v>
      </c>
      <c r="CU23" s="48">
        <v>-1870293</v>
      </c>
      <c r="CV23" s="48"/>
      <c r="CW23" s="48"/>
      <c r="CX23" s="48"/>
      <c r="CY23" s="48"/>
      <c r="CZ23" s="48"/>
      <c r="DA23" s="48"/>
      <c r="DB23" s="48">
        <v>-1870293</v>
      </c>
      <c r="DD23" s="48">
        <v>-119451</v>
      </c>
      <c r="DE23" s="48"/>
      <c r="DF23" s="48"/>
      <c r="DG23" s="48"/>
      <c r="DH23" s="48"/>
      <c r="DI23" s="48"/>
      <c r="DJ23" s="48"/>
      <c r="DK23" s="48">
        <v>-119451</v>
      </c>
      <c r="DM23" s="48">
        <v>-906258</v>
      </c>
      <c r="DN23" s="48"/>
      <c r="DO23" s="48"/>
      <c r="DP23" s="48"/>
      <c r="DQ23" s="48"/>
      <c r="DR23" s="48"/>
      <c r="DS23" s="48"/>
      <c r="DT23" s="48"/>
      <c r="DU23" s="48">
        <v>-906258</v>
      </c>
      <c r="DW23" s="48">
        <v>-2863621</v>
      </c>
      <c r="DX23" s="48"/>
      <c r="DY23" s="48"/>
      <c r="DZ23" s="48"/>
      <c r="EA23" s="48"/>
      <c r="EB23" s="48"/>
      <c r="EC23" s="48"/>
      <c r="ED23" s="48">
        <v>0</v>
      </c>
      <c r="EE23" s="48">
        <v>-2863621</v>
      </c>
      <c r="EG23" s="48">
        <v>517088</v>
      </c>
      <c r="EH23" s="48"/>
      <c r="EI23" s="48"/>
      <c r="EJ23" s="48"/>
      <c r="EK23" s="48"/>
      <c r="EL23" s="48"/>
      <c r="EM23" s="48"/>
      <c r="EN23" s="48"/>
      <c r="EO23" s="48">
        <v>517088</v>
      </c>
      <c r="EQ23" s="48">
        <v>279449</v>
      </c>
      <c r="ER23" s="48"/>
      <c r="ES23" s="48"/>
      <c r="ET23" s="48"/>
      <c r="EU23" s="48"/>
      <c r="EV23" s="48"/>
      <c r="EW23" s="48"/>
      <c r="EX23" s="48"/>
      <c r="EY23" s="48">
        <v>279449</v>
      </c>
      <c r="FA23" s="48">
        <v>-2531128</v>
      </c>
      <c r="FB23" s="48"/>
      <c r="FC23" s="48"/>
      <c r="FD23" s="48"/>
      <c r="FE23" s="48"/>
      <c r="FF23" s="48"/>
      <c r="FG23" s="48"/>
      <c r="FH23" s="48"/>
      <c r="FI23" s="48">
        <v>-2531128</v>
      </c>
      <c r="FK23" s="48">
        <v>-1931359</v>
      </c>
      <c r="FL23" s="48"/>
      <c r="FM23" s="48"/>
      <c r="FN23" s="48"/>
      <c r="FO23" s="48"/>
      <c r="FP23" s="48"/>
      <c r="FQ23" s="48"/>
      <c r="FR23" s="48">
        <v>-1931359</v>
      </c>
      <c r="FT23" s="48">
        <v>-3665950</v>
      </c>
      <c r="FU23" s="48"/>
      <c r="FV23" s="48"/>
      <c r="FW23" s="48"/>
      <c r="FX23" s="48"/>
      <c r="FY23" s="48"/>
      <c r="FZ23" s="48">
        <v>-3665950</v>
      </c>
      <c r="GB23" s="48">
        <v>-4678273</v>
      </c>
      <c r="GC23" s="48"/>
      <c r="GD23" s="48"/>
      <c r="GE23" s="48"/>
      <c r="GF23" s="48"/>
      <c r="GG23" s="48"/>
      <c r="GH23" s="48">
        <v>-4678273</v>
      </c>
      <c r="GJ23" s="48">
        <v>1347583</v>
      </c>
      <c r="GK23" s="48"/>
      <c r="GL23" s="48"/>
      <c r="GM23" s="48"/>
      <c r="GN23" s="48"/>
      <c r="GO23" s="48"/>
      <c r="GP23" s="48"/>
      <c r="GQ23" s="48">
        <v>1347583</v>
      </c>
      <c r="GS23" s="48">
        <v>-8178699</v>
      </c>
      <c r="GT23" s="48"/>
      <c r="GU23" s="48"/>
      <c r="GV23" s="48"/>
      <c r="GW23" s="48"/>
      <c r="GX23" s="48"/>
      <c r="GY23" s="48"/>
      <c r="GZ23" s="48">
        <v>-8178699</v>
      </c>
      <c r="HB23" s="48">
        <v>914516</v>
      </c>
      <c r="HC23" s="48"/>
      <c r="HD23" s="48"/>
      <c r="HE23" s="48"/>
      <c r="HF23" s="48"/>
      <c r="HG23" s="48"/>
      <c r="HH23" s="48"/>
      <c r="HI23" s="48">
        <v>914516</v>
      </c>
      <c r="HK23" s="48">
        <v>-10594873</v>
      </c>
      <c r="HL23" s="48"/>
      <c r="HM23" s="48"/>
      <c r="HN23" s="48"/>
      <c r="HO23" s="48"/>
      <c r="HP23" s="48"/>
      <c r="HQ23" s="48"/>
      <c r="HR23" s="48">
        <v>-10594873</v>
      </c>
    </row>
    <row r="24" spans="2:226">
      <c r="B24" s="30"/>
      <c r="C24" s="30" t="s">
        <v>582</v>
      </c>
      <c r="D24" s="31"/>
      <c r="F24" s="48">
        <v>-2745112</v>
      </c>
      <c r="G24" s="48"/>
      <c r="H24" s="48">
        <v>603539</v>
      </c>
      <c r="I24" s="48"/>
      <c r="J24" s="48"/>
      <c r="K24" s="48"/>
      <c r="L24" s="48">
        <v>-2141573</v>
      </c>
      <c r="N24" s="48">
        <v>-2971396</v>
      </c>
      <c r="O24" s="48"/>
      <c r="P24" s="48">
        <v>420675</v>
      </c>
      <c r="Q24" s="48"/>
      <c r="R24" s="48"/>
      <c r="S24" s="48"/>
      <c r="T24" s="48">
        <v>-2550721</v>
      </c>
      <c r="V24" s="48">
        <v>-2981134</v>
      </c>
      <c r="W24" s="48"/>
      <c r="X24" s="48">
        <v>492159</v>
      </c>
      <c r="Y24" s="48"/>
      <c r="Z24" s="48"/>
      <c r="AA24" s="48"/>
      <c r="AB24" s="48">
        <v>-2488975</v>
      </c>
      <c r="AD24" s="48">
        <v>-2824716</v>
      </c>
      <c r="AE24" s="48"/>
      <c r="AF24" s="48">
        <v>547879</v>
      </c>
      <c r="AG24" s="48"/>
      <c r="AH24" s="48"/>
      <c r="AI24" s="48"/>
      <c r="AJ24" s="48"/>
      <c r="AK24" s="48">
        <v>-2276837</v>
      </c>
      <c r="AM24" s="48">
        <v>-11522358</v>
      </c>
      <c r="AN24" s="48"/>
      <c r="AO24" s="48">
        <v>2064252</v>
      </c>
      <c r="AP24" s="48"/>
      <c r="AQ24" s="48"/>
      <c r="AR24" s="48"/>
      <c r="AS24" s="48"/>
      <c r="AT24" s="48">
        <v>-9458106</v>
      </c>
      <c r="AV24" s="48">
        <v>-3424459</v>
      </c>
      <c r="AW24" s="48"/>
      <c r="AX24" s="48">
        <v>333509</v>
      </c>
      <c r="AY24" s="48"/>
      <c r="AZ24" s="48"/>
      <c r="BA24" s="48"/>
      <c r="BB24" s="48">
        <v>-3090950</v>
      </c>
      <c r="BD24" s="48">
        <v>-4358340</v>
      </c>
      <c r="BE24" s="48"/>
      <c r="BF24" s="48">
        <v>550569</v>
      </c>
      <c r="BG24" s="48"/>
      <c r="BH24" s="48"/>
      <c r="BI24" s="48"/>
      <c r="BJ24" s="48">
        <v>-3807771</v>
      </c>
      <c r="BL24" s="48">
        <v>-3607183</v>
      </c>
      <c r="BM24" s="48"/>
      <c r="BN24" s="48">
        <v>379505</v>
      </c>
      <c r="BO24" s="48"/>
      <c r="BP24" s="48"/>
      <c r="BQ24" s="48"/>
      <c r="BR24" s="48">
        <v>-3227678</v>
      </c>
      <c r="BT24" s="48">
        <v>-3601406</v>
      </c>
      <c r="BU24" s="48"/>
      <c r="BV24" s="48">
        <v>505073</v>
      </c>
      <c r="BW24" s="48"/>
      <c r="BX24" s="48"/>
      <c r="BY24" s="48"/>
      <c r="BZ24" s="48"/>
      <c r="CA24" s="48">
        <v>-3096333</v>
      </c>
      <c r="CC24" s="48">
        <v>-14991388</v>
      </c>
      <c r="CD24" s="48"/>
      <c r="CE24" s="48">
        <v>1768656</v>
      </c>
      <c r="CF24" s="48"/>
      <c r="CG24" s="48"/>
      <c r="CH24" s="48"/>
      <c r="CI24" s="48"/>
      <c r="CJ24" s="48">
        <v>-13222732</v>
      </c>
      <c r="CL24" s="48">
        <v>-3716046</v>
      </c>
      <c r="CM24" s="48"/>
      <c r="CN24" s="48">
        <v>344696</v>
      </c>
      <c r="CO24" s="48"/>
      <c r="CP24" s="48"/>
      <c r="CQ24" s="48"/>
      <c r="CR24" s="48"/>
      <c r="CS24" s="48">
        <v>-3371350</v>
      </c>
      <c r="CU24" s="48">
        <v>-3650222</v>
      </c>
      <c r="CV24" s="48"/>
      <c r="CW24" s="48">
        <v>448106</v>
      </c>
      <c r="CX24" s="48"/>
      <c r="CY24" s="48"/>
      <c r="CZ24" s="48"/>
      <c r="DA24" s="48"/>
      <c r="DB24" s="48">
        <v>-3202116</v>
      </c>
      <c r="DD24" s="48">
        <v>-3534171</v>
      </c>
      <c r="DE24" s="48"/>
      <c r="DF24" s="48">
        <v>835985</v>
      </c>
      <c r="DG24" s="48"/>
      <c r="DH24" s="48"/>
      <c r="DI24" s="48"/>
      <c r="DJ24" s="48"/>
      <c r="DK24" s="48">
        <v>-2698186</v>
      </c>
      <c r="DM24" s="48">
        <v>-3418643</v>
      </c>
      <c r="DN24" s="48"/>
      <c r="DO24" s="48">
        <v>878316</v>
      </c>
      <c r="DP24" s="48"/>
      <c r="DQ24" s="48"/>
      <c r="DR24" s="48"/>
      <c r="DS24" s="48"/>
      <c r="DT24" s="48">
        <v>91594.786999999997</v>
      </c>
      <c r="DU24" s="48">
        <v>-2448732.213</v>
      </c>
      <c r="DW24" s="48">
        <v>-14319082</v>
      </c>
      <c r="DX24" s="48"/>
      <c r="DY24" s="48">
        <v>2507103</v>
      </c>
      <c r="DZ24" s="48"/>
      <c r="EA24" s="48"/>
      <c r="EB24" s="48"/>
      <c r="EC24" s="48"/>
      <c r="ED24" s="48">
        <v>91594.786999999997</v>
      </c>
      <c r="EE24" s="48">
        <v>-11720384.213</v>
      </c>
      <c r="EG24" s="48">
        <v>-3001236</v>
      </c>
      <c r="EH24" s="48"/>
      <c r="EI24" s="48">
        <v>655182</v>
      </c>
      <c r="EJ24" s="48"/>
      <c r="EK24" s="48"/>
      <c r="EL24" s="48"/>
      <c r="EM24" s="48"/>
      <c r="EN24" s="48"/>
      <c r="EO24" s="48">
        <v>-2346054</v>
      </c>
      <c r="EQ24" s="48">
        <v>-3042542</v>
      </c>
      <c r="ER24" s="48"/>
      <c r="ES24" s="48">
        <v>591461</v>
      </c>
      <c r="ET24" s="48"/>
      <c r="EU24" s="48"/>
      <c r="EV24" s="48"/>
      <c r="EW24" s="48"/>
      <c r="EX24" s="48"/>
      <c r="EY24" s="48">
        <v>-2451081</v>
      </c>
      <c r="FA24" s="48">
        <v>-3069928</v>
      </c>
      <c r="FB24" s="48"/>
      <c r="FC24" s="48">
        <v>603903</v>
      </c>
      <c r="FD24" s="48"/>
      <c r="FE24" s="48"/>
      <c r="FF24" s="48"/>
      <c r="FG24" s="48"/>
      <c r="FH24" s="48"/>
      <c r="FI24" s="48">
        <v>-2466025</v>
      </c>
      <c r="FK24" s="48">
        <v>-2795212</v>
      </c>
      <c r="FL24" s="48"/>
      <c r="FM24" s="48">
        <v>666847</v>
      </c>
      <c r="FN24" s="48"/>
      <c r="FO24" s="48"/>
      <c r="FP24" s="48"/>
      <c r="FQ24" s="48"/>
      <c r="FR24" s="48">
        <v>-2128365</v>
      </c>
      <c r="FT24" s="48">
        <v>-11908918</v>
      </c>
      <c r="FU24" s="48"/>
      <c r="FV24" s="48">
        <v>2517393</v>
      </c>
      <c r="FW24" s="48"/>
      <c r="FX24" s="48"/>
      <c r="FY24" s="48"/>
      <c r="FZ24" s="48">
        <v>-9391525</v>
      </c>
      <c r="GB24" s="48">
        <v>-2859795</v>
      </c>
      <c r="GC24" s="48"/>
      <c r="GD24" s="48">
        <v>456526.76400000002</v>
      </c>
      <c r="GE24" s="48"/>
      <c r="GF24" s="48"/>
      <c r="GG24" s="48">
        <v>291502.76799999998</v>
      </c>
      <c r="GH24" s="48">
        <v>-2111765.4679999999</v>
      </c>
      <c r="GJ24" s="48">
        <v>-3464433</v>
      </c>
      <c r="GK24" s="48"/>
      <c r="GL24" s="48">
        <v>628326.72488999995</v>
      </c>
      <c r="GM24" s="48"/>
      <c r="GN24" s="48"/>
      <c r="GO24" s="48">
        <v>-54344.71</v>
      </c>
      <c r="GP24" s="48">
        <v>552000</v>
      </c>
      <c r="GQ24" s="48">
        <v>-2338450.9851099998</v>
      </c>
      <c r="GS24" s="48">
        <v>-3891692</v>
      </c>
      <c r="GT24" s="48"/>
      <c r="GU24" s="48">
        <v>526554.03874999995</v>
      </c>
      <c r="GV24" s="48"/>
      <c r="GW24" s="48"/>
      <c r="GX24" s="48">
        <v>566995.598</v>
      </c>
      <c r="GY24" s="48">
        <v>350000</v>
      </c>
      <c r="GZ24" s="48">
        <v>-2448142.3632500004</v>
      </c>
      <c r="HB24" s="48">
        <v>-4557061</v>
      </c>
      <c r="HC24" s="48"/>
      <c r="HD24" s="48">
        <v>734645.42066000099</v>
      </c>
      <c r="HE24" s="48"/>
      <c r="HF24" s="48"/>
      <c r="HG24" s="48">
        <v>250997.258</v>
      </c>
      <c r="HH24" s="48">
        <v>808955.07900000003</v>
      </c>
      <c r="HI24" s="48">
        <v>-2762463.2423399989</v>
      </c>
      <c r="HK24" s="48">
        <v>-14772981</v>
      </c>
      <c r="HL24" s="48"/>
      <c r="HM24" s="48">
        <v>2346052.9483000012</v>
      </c>
      <c r="HN24" s="48"/>
      <c r="HO24" s="48"/>
      <c r="HP24" s="48">
        <v>1055150.9139999999</v>
      </c>
      <c r="HQ24" s="48">
        <v>1710955.0789999999</v>
      </c>
      <c r="HR24" s="48">
        <v>-9660822.058699999</v>
      </c>
    </row>
    <row r="25" spans="2:226">
      <c r="B25" s="30"/>
      <c r="C25" s="30"/>
      <c r="D25" s="31"/>
      <c r="F25" s="48"/>
      <c r="G25" s="48"/>
      <c r="H25" s="48"/>
      <c r="I25" s="48"/>
      <c r="J25" s="48"/>
      <c r="K25" s="48"/>
      <c r="L25" s="48"/>
      <c r="N25" s="48"/>
      <c r="O25" s="48"/>
      <c r="P25" s="48"/>
      <c r="Q25" s="48"/>
      <c r="R25" s="48"/>
      <c r="S25" s="48"/>
      <c r="T25" s="48"/>
      <c r="V25" s="48"/>
      <c r="W25" s="48"/>
      <c r="X25" s="48"/>
      <c r="Y25" s="48"/>
      <c r="Z25" s="48"/>
      <c r="AA25" s="48"/>
      <c r="AB25" s="48"/>
      <c r="AD25" s="48"/>
      <c r="AE25" s="48"/>
      <c r="AF25" s="48"/>
      <c r="AG25" s="48"/>
      <c r="AH25" s="48"/>
      <c r="AI25" s="48"/>
      <c r="AJ25" s="48"/>
      <c r="AK25" s="48"/>
      <c r="AM25" s="48"/>
      <c r="AN25" s="48"/>
      <c r="AO25" s="48"/>
      <c r="AP25" s="48"/>
      <c r="AQ25" s="48"/>
      <c r="AR25" s="48"/>
      <c r="AS25" s="48"/>
      <c r="AT25" s="48"/>
      <c r="AV25" s="48"/>
      <c r="AW25" s="48"/>
      <c r="AX25" s="48"/>
      <c r="AY25" s="48"/>
      <c r="AZ25" s="48"/>
      <c r="BA25" s="48"/>
      <c r="BB25" s="48"/>
      <c r="BD25" s="48"/>
      <c r="BE25" s="48"/>
      <c r="BF25" s="48"/>
      <c r="BG25" s="48"/>
      <c r="BH25" s="48"/>
      <c r="BI25" s="48"/>
      <c r="BJ25" s="48"/>
      <c r="BL25" s="48"/>
      <c r="BM25" s="48"/>
      <c r="BN25" s="48"/>
      <c r="BO25" s="48"/>
      <c r="BP25" s="48"/>
      <c r="BQ25" s="48"/>
      <c r="BR25" s="48"/>
      <c r="BT25" s="48"/>
      <c r="BU25" s="48"/>
      <c r="BV25" s="48"/>
      <c r="BW25" s="48"/>
      <c r="BX25" s="48"/>
      <c r="BY25" s="48"/>
      <c r="BZ25" s="48"/>
      <c r="CA25" s="48"/>
      <c r="CC25" s="48"/>
      <c r="CD25" s="48"/>
      <c r="CE25" s="48"/>
      <c r="CF25" s="48"/>
      <c r="CG25" s="48"/>
      <c r="CH25" s="48"/>
      <c r="CI25" s="48"/>
      <c r="CJ25" s="48"/>
      <c r="CL25" s="48"/>
      <c r="CM25" s="48"/>
      <c r="CN25" s="48"/>
      <c r="CO25" s="48"/>
      <c r="CP25" s="48"/>
      <c r="CQ25" s="48"/>
      <c r="CR25" s="48"/>
      <c r="CS25" s="48"/>
      <c r="CU25" s="48"/>
      <c r="CV25" s="48"/>
      <c r="CW25" s="48"/>
      <c r="CX25" s="48"/>
      <c r="CY25" s="48"/>
      <c r="CZ25" s="48"/>
      <c r="DA25" s="48"/>
      <c r="DB25" s="48"/>
      <c r="DD25" s="48"/>
      <c r="DE25" s="48"/>
      <c r="DF25" s="48"/>
      <c r="DG25" s="48"/>
      <c r="DH25" s="48"/>
      <c r="DI25" s="48"/>
      <c r="DJ25" s="48"/>
      <c r="DK25" s="48"/>
      <c r="DM25" s="48"/>
      <c r="DN25" s="48"/>
      <c r="DO25" s="48"/>
      <c r="DP25" s="48"/>
      <c r="DQ25" s="48"/>
      <c r="DR25" s="48"/>
      <c r="DS25" s="48"/>
      <c r="DT25" s="48"/>
      <c r="DU25" s="48"/>
      <c r="DW25" s="48"/>
      <c r="DX25" s="48"/>
      <c r="DY25" s="48"/>
      <c r="DZ25" s="48"/>
      <c r="EA25" s="48"/>
      <c r="EB25" s="48"/>
      <c r="EC25" s="48"/>
      <c r="ED25" s="48"/>
      <c r="EE25" s="48"/>
      <c r="EG25" s="48"/>
      <c r="EH25" s="48"/>
      <c r="EI25" s="48"/>
      <c r="EJ25" s="48"/>
      <c r="EK25" s="48"/>
      <c r="EL25" s="48"/>
      <c r="EM25" s="48"/>
      <c r="EN25" s="48"/>
      <c r="EO25" s="48"/>
      <c r="EQ25" s="48"/>
      <c r="ER25" s="48"/>
      <c r="ES25" s="48"/>
      <c r="ET25" s="48"/>
      <c r="EU25" s="48"/>
      <c r="EV25" s="48"/>
      <c r="EW25" s="48"/>
      <c r="EX25" s="48"/>
      <c r="EY25" s="48"/>
      <c r="FA25" s="48"/>
      <c r="FB25" s="48"/>
      <c r="FC25" s="48"/>
      <c r="FD25" s="48"/>
      <c r="FE25" s="48"/>
      <c r="FF25" s="48"/>
      <c r="FG25" s="48"/>
      <c r="FH25" s="48"/>
      <c r="FI25" s="48"/>
      <c r="FK25" s="48"/>
      <c r="FL25" s="48"/>
      <c r="FM25" s="48"/>
      <c r="FN25" s="48"/>
      <c r="FO25" s="48"/>
      <c r="FP25" s="48"/>
      <c r="FQ25" s="48"/>
      <c r="FR25" s="48"/>
      <c r="FT25" s="48"/>
      <c r="FU25" s="48"/>
      <c r="FV25" s="48"/>
      <c r="FW25" s="48"/>
      <c r="FX25" s="48"/>
      <c r="FY25" s="48"/>
      <c r="FZ25" s="48"/>
      <c r="GB25" s="48"/>
      <c r="GC25" s="48"/>
      <c r="GD25" s="48"/>
      <c r="GE25" s="48"/>
      <c r="GF25" s="48"/>
      <c r="GG25" s="48"/>
      <c r="GH25" s="48"/>
      <c r="GJ25" s="48"/>
      <c r="GK25" s="48"/>
      <c r="GL25" s="48"/>
      <c r="GM25" s="48"/>
      <c r="GN25" s="48"/>
      <c r="GO25" s="48"/>
      <c r="GP25" s="48"/>
      <c r="GQ25" s="48"/>
      <c r="GS25" s="48"/>
      <c r="GT25" s="48"/>
      <c r="GU25" s="48"/>
      <c r="GV25" s="48"/>
      <c r="GW25" s="48"/>
      <c r="GX25" s="48"/>
      <c r="GY25" s="48"/>
      <c r="GZ25" s="48"/>
      <c r="HB25" s="48"/>
      <c r="HC25" s="48"/>
      <c r="HD25" s="48"/>
      <c r="HE25" s="48"/>
      <c r="HF25" s="48"/>
      <c r="HG25" s="48"/>
      <c r="HH25" s="48"/>
      <c r="HI25" s="48"/>
      <c r="HK25" s="48"/>
      <c r="HL25" s="48"/>
      <c r="HM25" s="48"/>
      <c r="HN25" s="48"/>
      <c r="HO25" s="48"/>
      <c r="HP25" s="48"/>
      <c r="HQ25" s="48"/>
      <c r="HR25" s="48"/>
    </row>
    <row r="26" spans="2:226" s="17" customFormat="1" ht="13">
      <c r="B26" s="19" t="s">
        <v>216</v>
      </c>
      <c r="C26" s="81"/>
      <c r="D26" s="81"/>
      <c r="F26" s="52">
        <v>4846716</v>
      </c>
      <c r="G26" s="52">
        <v>-197503.05034454499</v>
      </c>
      <c r="H26" s="52">
        <v>0</v>
      </c>
      <c r="I26" s="52">
        <v>0</v>
      </c>
      <c r="J26" s="52"/>
      <c r="K26" s="52"/>
      <c r="L26" s="52">
        <v>4649212.9496554546</v>
      </c>
      <c r="N26" s="52">
        <v>4566745</v>
      </c>
      <c r="O26" s="52">
        <v>-356032.16542110202</v>
      </c>
      <c r="P26" s="52">
        <v>0</v>
      </c>
      <c r="Q26" s="52">
        <v>0</v>
      </c>
      <c r="R26" s="52"/>
      <c r="S26" s="52"/>
      <c r="T26" s="52">
        <v>4210712.8345788978</v>
      </c>
      <c r="V26" s="52">
        <v>2608405</v>
      </c>
      <c r="W26" s="52">
        <v>2050161.5010005201</v>
      </c>
      <c r="X26" s="52">
        <v>0</v>
      </c>
      <c r="Y26" s="52">
        <v>0</v>
      </c>
      <c r="Z26" s="52"/>
      <c r="AA26" s="52"/>
      <c r="AB26" s="52">
        <v>4658566.5010005198</v>
      </c>
      <c r="AD26" s="52">
        <v>4951377</v>
      </c>
      <c r="AE26" s="52">
        <v>149585.598777398</v>
      </c>
      <c r="AF26" s="52">
        <v>0</v>
      </c>
      <c r="AG26" s="52">
        <v>0</v>
      </c>
      <c r="AH26" s="52"/>
      <c r="AI26" s="52"/>
      <c r="AJ26" s="52"/>
      <c r="AK26" s="52">
        <v>5100962.5987773985</v>
      </c>
      <c r="AM26" s="52">
        <v>16973243</v>
      </c>
      <c r="AN26" s="52">
        <v>1646211.8840122712</v>
      </c>
      <c r="AO26" s="52">
        <v>0</v>
      </c>
      <c r="AP26" s="52">
        <v>0</v>
      </c>
      <c r="AQ26" s="52"/>
      <c r="AR26" s="52"/>
      <c r="AS26" s="52"/>
      <c r="AT26" s="52">
        <v>18619454.884012271</v>
      </c>
      <c r="AV26" s="52">
        <v>5295463</v>
      </c>
      <c r="AW26" s="52">
        <v>-309034.76788350497</v>
      </c>
      <c r="AX26" s="52">
        <v>0</v>
      </c>
      <c r="AY26" s="52">
        <v>0</v>
      </c>
      <c r="AZ26" s="52"/>
      <c r="BA26" s="52"/>
      <c r="BB26" s="52">
        <v>4986428.2321164953</v>
      </c>
      <c r="BD26" s="52">
        <v>3060684</v>
      </c>
      <c r="BE26" s="52">
        <v>1510657.6042681499</v>
      </c>
      <c r="BF26" s="52">
        <v>0</v>
      </c>
      <c r="BG26" s="52">
        <v>0</v>
      </c>
      <c r="BH26" s="52"/>
      <c r="BI26" s="52"/>
      <c r="BJ26" s="52">
        <v>4571341.6042681504</v>
      </c>
      <c r="BL26" s="52">
        <v>4788008</v>
      </c>
      <c r="BM26" s="52">
        <v>95256.795606671803</v>
      </c>
      <c r="BN26" s="52">
        <v>0</v>
      </c>
      <c r="BO26" s="52">
        <v>0</v>
      </c>
      <c r="BP26" s="52"/>
      <c r="BQ26" s="52"/>
      <c r="BR26" s="52">
        <v>4883264.7956066718</v>
      </c>
      <c r="BT26" s="52">
        <v>4427712</v>
      </c>
      <c r="BU26" s="52">
        <v>140370.517571098</v>
      </c>
      <c r="BV26" s="52">
        <v>0</v>
      </c>
      <c r="BW26" s="52">
        <v>0</v>
      </c>
      <c r="BX26" s="52"/>
      <c r="BY26" s="52"/>
      <c r="BZ26" s="52">
        <v>148492</v>
      </c>
      <c r="CA26" s="52">
        <v>4716574.5175710982</v>
      </c>
      <c r="CC26" s="52">
        <v>17571867</v>
      </c>
      <c r="CD26" s="52">
        <v>1437250.1495624147</v>
      </c>
      <c r="CE26" s="52">
        <v>0</v>
      </c>
      <c r="CF26" s="52">
        <v>0</v>
      </c>
      <c r="CG26" s="52"/>
      <c r="CH26" s="52"/>
      <c r="CI26" s="52">
        <v>148492</v>
      </c>
      <c r="CJ26" s="52">
        <v>19157609.149562415</v>
      </c>
      <c r="CL26" s="52">
        <v>4575079</v>
      </c>
      <c r="CM26" s="52">
        <v>-288416.59609809599</v>
      </c>
      <c r="CN26" s="52">
        <v>0</v>
      </c>
      <c r="CO26" s="52">
        <v>0</v>
      </c>
      <c r="CP26" s="52"/>
      <c r="CQ26" s="52"/>
      <c r="CR26" s="52"/>
      <c r="CS26" s="52">
        <v>4286662.4039019039</v>
      </c>
      <c r="CU26" s="52">
        <v>2532774</v>
      </c>
      <c r="CV26" s="52">
        <v>1703261.04047582</v>
      </c>
      <c r="CW26" s="52">
        <v>0</v>
      </c>
      <c r="CX26" s="52">
        <v>0</v>
      </c>
      <c r="CY26" s="52"/>
      <c r="CZ26" s="52"/>
      <c r="DA26" s="52"/>
      <c r="DB26" s="52">
        <v>4236035.0404758202</v>
      </c>
      <c r="DD26" s="52">
        <v>4594780</v>
      </c>
      <c r="DE26" s="52">
        <v>227584.52639494301</v>
      </c>
      <c r="DF26" s="52">
        <v>0</v>
      </c>
      <c r="DG26" s="52">
        <v>0</v>
      </c>
      <c r="DH26" s="52"/>
      <c r="DI26" s="52"/>
      <c r="DJ26" s="52"/>
      <c r="DK26" s="52">
        <v>4822364.5263949428</v>
      </c>
      <c r="DM26" s="52">
        <v>3727057</v>
      </c>
      <c r="DN26" s="52">
        <v>725001.43062318699</v>
      </c>
      <c r="DO26" s="52">
        <v>0</v>
      </c>
      <c r="DP26" s="52">
        <v>0</v>
      </c>
      <c r="DQ26" s="52"/>
      <c r="DR26" s="52"/>
      <c r="DS26" s="52"/>
      <c r="DT26" s="52">
        <v>309958.15441000002</v>
      </c>
      <c r="DU26" s="52">
        <v>4762016.5850331867</v>
      </c>
      <c r="DW26" s="52">
        <v>15429690</v>
      </c>
      <c r="DX26" s="52">
        <v>2367430.4013958541</v>
      </c>
      <c r="DY26" s="52">
        <v>0</v>
      </c>
      <c r="DZ26" s="52">
        <v>0</v>
      </c>
      <c r="EA26" s="52"/>
      <c r="EB26" s="52"/>
      <c r="EC26" s="52"/>
      <c r="ED26" s="52">
        <v>309958.15441000002</v>
      </c>
      <c r="EE26" s="52">
        <v>18107078.555805854</v>
      </c>
      <c r="EG26" s="52">
        <v>5140231</v>
      </c>
      <c r="EH26" s="52">
        <v>-486259.454374669</v>
      </c>
      <c r="EI26" s="52">
        <v>0</v>
      </c>
      <c r="EJ26" s="52">
        <v>0</v>
      </c>
      <c r="EK26" s="52"/>
      <c r="EL26" s="52"/>
      <c r="EM26" s="52"/>
      <c r="EN26" s="52"/>
      <c r="EO26" s="52">
        <v>4653971.5456253309</v>
      </c>
      <c r="EQ26" s="52">
        <v>4614952</v>
      </c>
      <c r="ER26" s="52">
        <v>-379935.92946207197</v>
      </c>
      <c r="ES26" s="52">
        <v>0</v>
      </c>
      <c r="ET26" s="52">
        <v>0</v>
      </c>
      <c r="EU26" s="52"/>
      <c r="EV26" s="52"/>
      <c r="EW26" s="52"/>
      <c r="EX26" s="52"/>
      <c r="EY26" s="52">
        <v>4235016.0705379285</v>
      </c>
      <c r="FA26" s="52">
        <v>3146551</v>
      </c>
      <c r="FB26" s="52">
        <v>1367882.69166615</v>
      </c>
      <c r="FC26" s="52">
        <v>0</v>
      </c>
      <c r="FD26" s="52">
        <v>0</v>
      </c>
      <c r="FE26" s="52"/>
      <c r="FF26" s="52">
        <v>0</v>
      </c>
      <c r="FG26" s="52">
        <v>0</v>
      </c>
      <c r="FH26" s="52"/>
      <c r="FI26" s="52">
        <v>4514433.6916661505</v>
      </c>
      <c r="FK26" s="52">
        <v>3687985</v>
      </c>
      <c r="FL26" s="52">
        <v>1166423.51073993</v>
      </c>
      <c r="FM26" s="52">
        <v>0</v>
      </c>
      <c r="FN26" s="52">
        <v>0</v>
      </c>
      <c r="FO26" s="52"/>
      <c r="FP26" s="52">
        <v>0</v>
      </c>
      <c r="FQ26" s="52"/>
      <c r="FR26" s="52">
        <v>4854408.51073993</v>
      </c>
      <c r="FT26" s="52">
        <v>16589719</v>
      </c>
      <c r="FU26" s="52">
        <v>1668110.8185693389</v>
      </c>
      <c r="FV26" s="52">
        <v>0</v>
      </c>
      <c r="FW26" s="52">
        <v>0</v>
      </c>
      <c r="FX26" s="52">
        <v>0</v>
      </c>
      <c r="FY26" s="52">
        <v>0</v>
      </c>
      <c r="FZ26" s="52">
        <v>18257829.81856934</v>
      </c>
      <c r="GB26" s="52">
        <v>629874</v>
      </c>
      <c r="GC26" s="52">
        <v>4720553.3607371701</v>
      </c>
      <c r="GD26" s="52">
        <v>0</v>
      </c>
      <c r="GE26" s="52">
        <v>0</v>
      </c>
      <c r="GF26" s="52">
        <v>0</v>
      </c>
      <c r="GG26" s="52">
        <v>-322415.10099999997</v>
      </c>
      <c r="GH26" s="52">
        <v>5028012.2597371703</v>
      </c>
      <c r="GJ26" s="52">
        <v>5075476</v>
      </c>
      <c r="GK26" s="52">
        <v>-882286.72597800998</v>
      </c>
      <c r="GL26" s="52">
        <v>0</v>
      </c>
      <c r="GM26" s="52">
        <v>0</v>
      </c>
      <c r="GN26" s="52">
        <v>0</v>
      </c>
      <c r="GO26" s="52">
        <v>-15128.199000000001</v>
      </c>
      <c r="GP26" s="52">
        <v>963482.94907000009</v>
      </c>
      <c r="GQ26" s="52">
        <v>5141544.0240919907</v>
      </c>
      <c r="GS26" s="52">
        <v>-3035930</v>
      </c>
      <c r="GT26" s="52">
        <v>8358432.7137330901</v>
      </c>
      <c r="GU26" s="52">
        <v>0</v>
      </c>
      <c r="GV26" s="52">
        <v>0</v>
      </c>
      <c r="GW26" s="52">
        <v>0</v>
      </c>
      <c r="GX26" s="52">
        <v>-827885.32799999998</v>
      </c>
      <c r="GY26" s="52">
        <v>688593.63500000001</v>
      </c>
      <c r="GZ26" s="52">
        <v>5183211.0207330901</v>
      </c>
      <c r="HB26" s="52">
        <v>3367708</v>
      </c>
      <c r="HC26" s="52">
        <v>-664855.58494338999</v>
      </c>
      <c r="HD26" s="52">
        <v>0</v>
      </c>
      <c r="HE26" s="52">
        <v>0</v>
      </c>
      <c r="HF26" s="52">
        <v>0</v>
      </c>
      <c r="HG26" s="52">
        <v>692666.45</v>
      </c>
      <c r="HH26" s="52">
        <v>1226425.676</v>
      </c>
      <c r="HI26" s="52">
        <v>4621944.5410566097</v>
      </c>
      <c r="HK26" s="52">
        <v>6037128</v>
      </c>
      <c r="HL26" s="52">
        <v>11531843.76354886</v>
      </c>
      <c r="HM26" s="52">
        <v>0</v>
      </c>
      <c r="HN26" s="52">
        <v>0</v>
      </c>
      <c r="HO26" s="52">
        <v>0</v>
      </c>
      <c r="HP26" s="52">
        <v>-472762.17800000007</v>
      </c>
      <c r="HQ26" s="52">
        <v>2878502.2600699998</v>
      </c>
      <c r="HR26" s="52">
        <v>19974711.845618859</v>
      </c>
    </row>
    <row r="27" spans="2:226" ht="13">
      <c r="B27" s="19"/>
      <c r="C27" s="29"/>
      <c r="D27" s="29"/>
      <c r="F27" s="52"/>
      <c r="G27" s="52"/>
      <c r="H27" s="52"/>
      <c r="I27" s="52"/>
      <c r="J27" s="52"/>
      <c r="K27" s="52"/>
      <c r="L27" s="52"/>
      <c r="N27" s="52"/>
      <c r="O27" s="52"/>
      <c r="P27" s="52"/>
      <c r="Q27" s="52"/>
      <c r="R27" s="52"/>
      <c r="S27" s="52"/>
      <c r="T27" s="52"/>
      <c r="V27" s="52"/>
      <c r="W27" s="52"/>
      <c r="X27" s="52"/>
      <c r="Y27" s="52"/>
      <c r="Z27" s="52"/>
      <c r="AA27" s="52"/>
      <c r="AB27" s="52"/>
      <c r="AD27" s="52"/>
      <c r="AE27" s="52"/>
      <c r="AF27" s="52"/>
      <c r="AG27" s="52"/>
      <c r="AH27" s="52"/>
      <c r="AI27" s="52"/>
      <c r="AJ27" s="52"/>
      <c r="AK27" s="52"/>
      <c r="AM27" s="52"/>
      <c r="AN27" s="52"/>
      <c r="AO27" s="52"/>
      <c r="AP27" s="52"/>
      <c r="AQ27" s="52"/>
      <c r="AR27" s="52"/>
      <c r="AS27" s="52"/>
      <c r="AT27" s="52"/>
      <c r="AV27" s="52"/>
      <c r="AW27" s="52"/>
      <c r="AX27" s="52"/>
      <c r="AY27" s="52"/>
      <c r="AZ27" s="52"/>
      <c r="BA27" s="52"/>
      <c r="BB27" s="52"/>
      <c r="BD27" s="52"/>
      <c r="BE27" s="52"/>
      <c r="BF27" s="52"/>
      <c r="BG27" s="52"/>
      <c r="BH27" s="52"/>
      <c r="BI27" s="52"/>
      <c r="BJ27" s="52"/>
      <c r="BL27" s="52"/>
      <c r="BM27" s="52"/>
      <c r="BN27" s="52"/>
      <c r="BO27" s="52"/>
      <c r="BP27" s="52"/>
      <c r="BQ27" s="52"/>
      <c r="BR27" s="52"/>
      <c r="BT27" s="52"/>
      <c r="BU27" s="52"/>
      <c r="BV27" s="52"/>
      <c r="BW27" s="52"/>
      <c r="BX27" s="52"/>
      <c r="BY27" s="52"/>
      <c r="BZ27" s="52"/>
      <c r="CA27" s="52"/>
      <c r="CC27" s="52"/>
      <c r="CD27" s="52"/>
      <c r="CE27" s="52"/>
      <c r="CF27" s="52"/>
      <c r="CG27" s="52"/>
      <c r="CH27" s="52"/>
      <c r="CI27" s="52"/>
      <c r="CJ27" s="52"/>
      <c r="CL27" s="52"/>
      <c r="CM27" s="52"/>
      <c r="CN27" s="52"/>
      <c r="CO27" s="52"/>
      <c r="CP27" s="52"/>
      <c r="CQ27" s="52"/>
      <c r="CR27" s="52"/>
      <c r="CS27" s="52"/>
      <c r="CU27" s="52"/>
      <c r="CV27" s="52"/>
      <c r="CW27" s="52"/>
      <c r="CX27" s="52"/>
      <c r="CY27" s="52"/>
      <c r="CZ27" s="52"/>
      <c r="DA27" s="52"/>
      <c r="DB27" s="52"/>
      <c r="DD27" s="52"/>
      <c r="DE27" s="52"/>
      <c r="DF27" s="52"/>
      <c r="DG27" s="52"/>
      <c r="DH27" s="52"/>
      <c r="DI27" s="52"/>
      <c r="DJ27" s="52"/>
      <c r="DK27" s="52"/>
      <c r="DM27" s="52"/>
      <c r="DN27" s="52"/>
      <c r="DO27" s="52"/>
      <c r="DP27" s="52"/>
      <c r="DQ27" s="52"/>
      <c r="DR27" s="52"/>
      <c r="DS27" s="52"/>
      <c r="DT27" s="52"/>
      <c r="DU27" s="52"/>
      <c r="DW27" s="52"/>
      <c r="DX27" s="52"/>
      <c r="DY27" s="52"/>
      <c r="DZ27" s="52"/>
      <c r="EA27" s="52"/>
      <c r="EB27" s="52"/>
      <c r="EC27" s="52"/>
      <c r="ED27" s="52"/>
      <c r="EE27" s="52"/>
      <c r="EG27" s="52"/>
      <c r="EH27" s="52"/>
      <c r="EI27" s="52"/>
      <c r="EJ27" s="52"/>
      <c r="EK27" s="52"/>
      <c r="EL27" s="52"/>
      <c r="EM27" s="52"/>
      <c r="EN27" s="52"/>
      <c r="EO27" s="52"/>
      <c r="EQ27" s="52"/>
      <c r="ER27" s="52"/>
      <c r="ES27" s="52"/>
      <c r="ET27" s="52"/>
      <c r="EU27" s="52"/>
      <c r="EV27" s="52"/>
      <c r="EW27" s="52"/>
      <c r="EX27" s="52"/>
      <c r="EY27" s="52"/>
      <c r="FA27" s="52"/>
      <c r="FB27" s="52"/>
      <c r="FC27" s="52"/>
      <c r="FD27" s="52"/>
      <c r="FE27" s="52"/>
      <c r="FF27" s="52"/>
      <c r="FG27" s="52"/>
      <c r="FH27" s="52"/>
      <c r="FI27" s="52"/>
      <c r="FK27" s="52"/>
      <c r="FL27" s="52"/>
      <c r="FM27" s="52"/>
      <c r="FN27" s="52"/>
      <c r="FO27" s="52"/>
      <c r="FP27" s="52"/>
      <c r="FQ27" s="52"/>
      <c r="FR27" s="52"/>
      <c r="FT27" s="52"/>
      <c r="FU27" s="52"/>
      <c r="FV27" s="52"/>
      <c r="FW27" s="52"/>
      <c r="FX27" s="52"/>
      <c r="FY27" s="52"/>
      <c r="FZ27" s="52"/>
      <c r="GB27" s="52"/>
      <c r="GC27" s="52"/>
      <c r="GD27" s="52"/>
      <c r="GE27" s="52"/>
      <c r="GF27" s="52"/>
      <c r="GG27" s="52"/>
      <c r="GH27" s="52"/>
      <c r="GJ27" s="52"/>
      <c r="GK27" s="52"/>
      <c r="GL27" s="52"/>
      <c r="GM27" s="52"/>
      <c r="GN27" s="52"/>
      <c r="GO27" s="52"/>
      <c r="GP27" s="52"/>
      <c r="GQ27" s="52"/>
      <c r="GS27" s="52"/>
      <c r="GT27" s="52"/>
      <c r="GU27" s="52"/>
      <c r="GV27" s="52"/>
      <c r="GW27" s="52"/>
      <c r="GX27" s="52"/>
      <c r="GY27" s="52"/>
      <c r="GZ27" s="52"/>
      <c r="HB27" s="52"/>
      <c r="HC27" s="52"/>
      <c r="HD27" s="52"/>
      <c r="HE27" s="52"/>
      <c r="HF27" s="52"/>
      <c r="HG27" s="52"/>
      <c r="HH27" s="52"/>
      <c r="HI27" s="52"/>
      <c r="HK27" s="52"/>
      <c r="HL27" s="52"/>
      <c r="HM27" s="52"/>
      <c r="HN27" s="52"/>
      <c r="HO27" s="52"/>
      <c r="HP27" s="52"/>
      <c r="HQ27" s="52"/>
      <c r="HR27" s="52"/>
    </row>
    <row r="28" spans="2:226" s="17" customFormat="1" ht="13">
      <c r="B28" s="19" t="s">
        <v>583</v>
      </c>
      <c r="C28" s="29"/>
      <c r="D28" s="29"/>
      <c r="F28" s="52">
        <v>-3222372</v>
      </c>
      <c r="G28" s="52">
        <v>33869.192872265703</v>
      </c>
      <c r="H28" s="52">
        <v>0</v>
      </c>
      <c r="I28" s="52">
        <v>813705</v>
      </c>
      <c r="J28" s="52"/>
      <c r="K28" s="52">
        <v>-312841</v>
      </c>
      <c r="L28" s="52">
        <v>-2687638.8071277342</v>
      </c>
      <c r="N28" s="52">
        <v>-3263265</v>
      </c>
      <c r="O28" s="52">
        <v>54767.920332474801</v>
      </c>
      <c r="P28" s="52">
        <v>0</v>
      </c>
      <c r="Q28" s="52">
        <v>738043</v>
      </c>
      <c r="R28" s="52"/>
      <c r="S28" s="52">
        <v>-307940</v>
      </c>
      <c r="T28" s="52">
        <v>-2778394.0796675254</v>
      </c>
      <c r="V28" s="52">
        <v>-3178946.9999999995</v>
      </c>
      <c r="W28" s="52">
        <v>-219627.02610752301</v>
      </c>
      <c r="X28" s="52">
        <v>0</v>
      </c>
      <c r="Y28" s="52">
        <v>775879</v>
      </c>
      <c r="Z28" s="52"/>
      <c r="AA28" s="52">
        <v>-311553</v>
      </c>
      <c r="AB28" s="52">
        <v>-2934248.0261075227</v>
      </c>
      <c r="AD28" s="52">
        <v>-4361393</v>
      </c>
      <c r="AE28" s="52">
        <v>8282.9311215113903</v>
      </c>
      <c r="AF28" s="52">
        <v>0</v>
      </c>
      <c r="AG28" s="52">
        <v>775874</v>
      </c>
      <c r="AH28" s="52"/>
      <c r="AI28" s="52">
        <v>-324809</v>
      </c>
      <c r="AJ28" s="52">
        <v>648783</v>
      </c>
      <c r="AK28" s="52">
        <v>-3253262.0688784886</v>
      </c>
      <c r="AM28" s="52">
        <v>-14025977</v>
      </c>
      <c r="AN28" s="52">
        <v>-122706.98178127111</v>
      </c>
      <c r="AO28" s="52">
        <v>0</v>
      </c>
      <c r="AP28" s="52">
        <v>3103501</v>
      </c>
      <c r="AQ28" s="52"/>
      <c r="AR28" s="52">
        <v>-1257143</v>
      </c>
      <c r="AS28" s="52">
        <v>648783</v>
      </c>
      <c r="AT28" s="52">
        <v>-11653542.98178127</v>
      </c>
      <c r="AV28" s="52">
        <v>-3662711.932</v>
      </c>
      <c r="AW28" s="52">
        <v>42532.790867766496</v>
      </c>
      <c r="AX28" s="52">
        <v>0</v>
      </c>
      <c r="AY28" s="52">
        <v>909246</v>
      </c>
      <c r="AZ28" s="52"/>
      <c r="BA28" s="52">
        <v>-364935</v>
      </c>
      <c r="BB28" s="52">
        <v>-3075868.1411322337</v>
      </c>
      <c r="BD28" s="52">
        <v>-3607773.0680000004</v>
      </c>
      <c r="BE28" s="52">
        <v>-151729.10407308699</v>
      </c>
      <c r="BF28" s="52">
        <v>0</v>
      </c>
      <c r="BG28" s="52">
        <v>909246</v>
      </c>
      <c r="BH28" s="52"/>
      <c r="BI28" s="52">
        <v>-208578</v>
      </c>
      <c r="BJ28" s="52">
        <v>-3058834.1720730877</v>
      </c>
      <c r="BL28" s="52">
        <v>-3905951</v>
      </c>
      <c r="BM28" s="52">
        <v>2291.8112942555299</v>
      </c>
      <c r="BN28" s="52">
        <v>0</v>
      </c>
      <c r="BO28" s="52">
        <v>909246</v>
      </c>
      <c r="BP28" s="52"/>
      <c r="BQ28" s="52">
        <v>-213956</v>
      </c>
      <c r="BR28" s="52">
        <v>-3208369.1887057447</v>
      </c>
      <c r="BT28" s="52">
        <v>-3811881</v>
      </c>
      <c r="BU28" s="52">
        <v>-3351.4316262512202</v>
      </c>
      <c r="BV28" s="52">
        <v>0</v>
      </c>
      <c r="BW28" s="52">
        <v>909247</v>
      </c>
      <c r="BX28" s="52"/>
      <c r="BY28" s="52">
        <v>-193023</v>
      </c>
      <c r="BZ28" s="52"/>
      <c r="CA28" s="52">
        <v>-3099008.4316262514</v>
      </c>
      <c r="CC28" s="52">
        <v>-14988317</v>
      </c>
      <c r="CD28" s="52">
        <v>-110255.93353731617</v>
      </c>
      <c r="CE28" s="52">
        <v>0</v>
      </c>
      <c r="CF28" s="52">
        <v>3636985</v>
      </c>
      <c r="CG28" s="52"/>
      <c r="CH28" s="52">
        <v>-980492</v>
      </c>
      <c r="CI28" s="52"/>
      <c r="CJ28" s="52">
        <v>-12442079.933537316</v>
      </c>
      <c r="CL28" s="52">
        <v>-3478972</v>
      </c>
      <c r="CM28" s="52">
        <v>41688.427306817197</v>
      </c>
      <c r="CN28" s="52">
        <v>0</v>
      </c>
      <c r="CO28" s="52">
        <v>909246</v>
      </c>
      <c r="CP28" s="52"/>
      <c r="CQ28" s="52">
        <v>-245480</v>
      </c>
      <c r="CR28" s="52"/>
      <c r="CS28" s="52">
        <v>-2773517.5726931826</v>
      </c>
      <c r="CU28" s="52">
        <v>-3257946</v>
      </c>
      <c r="CV28" s="52">
        <v>-174116.91637728599</v>
      </c>
      <c r="CW28" s="52">
        <v>0</v>
      </c>
      <c r="CX28" s="52">
        <v>909245.62688</v>
      </c>
      <c r="CY28" s="52"/>
      <c r="CZ28" s="52">
        <v>-228384</v>
      </c>
      <c r="DA28" s="52"/>
      <c r="DB28" s="52">
        <v>-2751201.2894972861</v>
      </c>
      <c r="DD28" s="52">
        <v>-3900160</v>
      </c>
      <c r="DE28" s="52">
        <v>-9224.3350693170996</v>
      </c>
      <c r="DF28" s="52">
        <v>0</v>
      </c>
      <c r="DG28" s="52">
        <v>909247.31344000006</v>
      </c>
      <c r="DH28" s="52"/>
      <c r="DI28" s="52">
        <v>-227158</v>
      </c>
      <c r="DJ28" s="52"/>
      <c r="DK28" s="52">
        <v>-3227295.0216293167</v>
      </c>
      <c r="DM28" s="52">
        <v>-4388013</v>
      </c>
      <c r="DN28" s="52">
        <v>-57259.509328994798</v>
      </c>
      <c r="DO28" s="52">
        <v>0</v>
      </c>
      <c r="DP28" s="52">
        <v>909246.31344000006</v>
      </c>
      <c r="DQ28" s="52"/>
      <c r="DR28" s="52">
        <v>-257372</v>
      </c>
      <c r="DS28" s="52"/>
      <c r="DT28" s="52">
        <v>710280.33096999989</v>
      </c>
      <c r="DU28" s="52">
        <v>-3083117.8649189947</v>
      </c>
      <c r="DW28" s="52">
        <v>-15025091</v>
      </c>
      <c r="DX28" s="52">
        <v>-198912.33346878068</v>
      </c>
      <c r="DY28" s="52">
        <v>0</v>
      </c>
      <c r="DZ28" s="52">
        <v>3636985.2537600002</v>
      </c>
      <c r="EA28" s="52"/>
      <c r="EB28" s="52">
        <v>-958394</v>
      </c>
      <c r="EC28" s="52"/>
      <c r="ED28" s="52">
        <v>710280.33096999989</v>
      </c>
      <c r="EE28" s="52">
        <v>-11835131.748738779</v>
      </c>
      <c r="EG28" s="52">
        <v>-3612433</v>
      </c>
      <c r="EH28" s="52">
        <v>67577.591681726306</v>
      </c>
      <c r="EI28" s="52">
        <v>0</v>
      </c>
      <c r="EJ28" s="52">
        <v>909246.31344000006</v>
      </c>
      <c r="EK28" s="52"/>
      <c r="EL28" s="52">
        <v>-277667</v>
      </c>
      <c r="EM28" s="52"/>
      <c r="EN28" s="52"/>
      <c r="EO28" s="52">
        <v>-2913276.0948782736</v>
      </c>
      <c r="EQ28" s="52">
        <v>-3265101</v>
      </c>
      <c r="ER28" s="52">
        <v>56533.451633570403</v>
      </c>
      <c r="ES28" s="52">
        <v>0</v>
      </c>
      <c r="ET28" s="52">
        <v>909246.31344000006</v>
      </c>
      <c r="EU28" s="52"/>
      <c r="EV28" s="52">
        <v>-275143</v>
      </c>
      <c r="EW28" s="52"/>
      <c r="EX28" s="52"/>
      <c r="EY28" s="52">
        <v>-2574464.2349264296</v>
      </c>
      <c r="FA28" s="52">
        <v>-3448143</v>
      </c>
      <c r="FB28" s="52">
        <v>-131332.45960124899</v>
      </c>
      <c r="FC28" s="52">
        <v>0</v>
      </c>
      <c r="FD28" s="52">
        <v>926987.73826999997</v>
      </c>
      <c r="FE28" s="52"/>
      <c r="FF28" s="52">
        <v>-256157</v>
      </c>
      <c r="FG28" s="52">
        <v>122113.02438</v>
      </c>
      <c r="FH28" s="52"/>
      <c r="FI28" s="52">
        <v>-2786531.6969512491</v>
      </c>
      <c r="FK28" s="52">
        <v>-3786487</v>
      </c>
      <c r="FL28" s="52">
        <v>-107409.250060458</v>
      </c>
      <c r="FM28" s="52">
        <v>0</v>
      </c>
      <c r="FN28" s="52">
        <v>943056</v>
      </c>
      <c r="FO28" s="52"/>
      <c r="FP28" s="52">
        <v>-182226</v>
      </c>
      <c r="FQ28" s="52"/>
      <c r="FR28" s="52">
        <v>-3133066.2500604582</v>
      </c>
      <c r="FT28" s="52">
        <v>-14112164</v>
      </c>
      <c r="FU28" s="52">
        <v>-114630.66634641029</v>
      </c>
      <c r="FV28" s="52">
        <v>0</v>
      </c>
      <c r="FW28" s="52">
        <v>3688536.3651500004</v>
      </c>
      <c r="FX28" s="52">
        <v>-991193</v>
      </c>
      <c r="FY28" s="52">
        <v>122113.02438</v>
      </c>
      <c r="FZ28" s="52">
        <v>-11407338.276816409</v>
      </c>
      <c r="GB28" s="52">
        <v>-3500954</v>
      </c>
      <c r="GC28" s="52">
        <v>-512983.71412544698</v>
      </c>
      <c r="GD28" s="52">
        <v>0</v>
      </c>
      <c r="GE28" s="52">
        <v>949150</v>
      </c>
      <c r="GF28" s="52">
        <v>-263738</v>
      </c>
      <c r="GG28" s="52">
        <v>322415.10100000002</v>
      </c>
      <c r="GH28" s="48">
        <v>-3006110.6131254472</v>
      </c>
      <c r="GJ28" s="52">
        <v>2321086</v>
      </c>
      <c r="GK28" s="52">
        <v>95878.3191352594</v>
      </c>
      <c r="GL28" s="52">
        <v>0</v>
      </c>
      <c r="GM28" s="52">
        <v>950816</v>
      </c>
      <c r="GN28" s="52">
        <v>-268796</v>
      </c>
      <c r="GO28" s="52">
        <v>15128.198999999993</v>
      </c>
      <c r="GP28" s="52">
        <v>-6317240.8089800002</v>
      </c>
      <c r="GQ28" s="52">
        <v>-3203128.2908447408</v>
      </c>
      <c r="GS28" s="52">
        <v>-3182247</v>
      </c>
      <c r="GT28" s="52">
        <v>-871351.692048055</v>
      </c>
      <c r="GU28" s="52">
        <v>0</v>
      </c>
      <c r="GV28" s="52">
        <v>441770</v>
      </c>
      <c r="GW28" s="52">
        <v>-260647</v>
      </c>
      <c r="GX28" s="52">
        <v>827885.32799999998</v>
      </c>
      <c r="GY28" s="52">
        <v>61955.944460000028</v>
      </c>
      <c r="GZ28" s="52">
        <v>-2982634.4195880555</v>
      </c>
      <c r="HB28" s="52">
        <v>-2052511</v>
      </c>
      <c r="HC28" s="52">
        <v>65007.1696364772</v>
      </c>
      <c r="HD28" s="52">
        <v>0</v>
      </c>
      <c r="HE28" s="52">
        <v>440362</v>
      </c>
      <c r="HF28" s="52">
        <v>-467187</v>
      </c>
      <c r="HG28" s="52">
        <v>-994113.09899999993</v>
      </c>
      <c r="HH28" s="52">
        <v>0</v>
      </c>
      <c r="HI28" s="52">
        <v>-3008441.9293635227</v>
      </c>
      <c r="HK28" s="52">
        <v>-6414626</v>
      </c>
      <c r="HL28" s="52">
        <v>-1223449.9174017655</v>
      </c>
      <c r="HM28" s="52">
        <v>0</v>
      </c>
      <c r="HN28" s="52">
        <v>2782098</v>
      </c>
      <c r="HO28" s="52">
        <v>-1260368</v>
      </c>
      <c r="HP28" s="52">
        <v>171315.52899999986</v>
      </c>
      <c r="HQ28" s="52">
        <v>-6255284.8645200003</v>
      </c>
      <c r="HR28" s="52">
        <v>-12200315.252921766</v>
      </c>
    </row>
    <row r="29" spans="2:226">
      <c r="B29" s="18"/>
      <c r="C29" s="35" t="s">
        <v>218</v>
      </c>
      <c r="D29" s="39"/>
      <c r="F29" s="48">
        <v>1555919.523</v>
      </c>
      <c r="G29" s="48"/>
      <c r="H29" s="48"/>
      <c r="I29" s="48"/>
      <c r="J29" s="48"/>
      <c r="K29" s="48"/>
      <c r="L29" s="48">
        <v>1555919.523</v>
      </c>
      <c r="N29" s="48">
        <v>1630372.7577</v>
      </c>
      <c r="O29" s="48"/>
      <c r="P29" s="48"/>
      <c r="Q29" s="48"/>
      <c r="R29" s="48"/>
      <c r="S29" s="48"/>
      <c r="T29" s="48">
        <v>1630372.7577</v>
      </c>
      <c r="V29" s="48">
        <v>1451407.9016500004</v>
      </c>
      <c r="W29" s="48"/>
      <c r="X29" s="48"/>
      <c r="Y29" s="48"/>
      <c r="Z29" s="48"/>
      <c r="AA29" s="48"/>
      <c r="AB29" s="48">
        <v>1451407.9016500004</v>
      </c>
      <c r="AD29" s="48">
        <v>1467595.3922600001</v>
      </c>
      <c r="AE29" s="48"/>
      <c r="AF29" s="48"/>
      <c r="AG29" s="48"/>
      <c r="AH29" s="48"/>
      <c r="AI29" s="48"/>
      <c r="AJ29" s="48"/>
      <c r="AK29" s="48">
        <v>1467595.3922600001</v>
      </c>
      <c r="AM29" s="48">
        <v>6105295.5746100005</v>
      </c>
      <c r="AN29" s="48"/>
      <c r="AO29" s="48"/>
      <c r="AP29" s="48"/>
      <c r="AQ29" s="48"/>
      <c r="AR29" s="48"/>
      <c r="AS29" s="48"/>
      <c r="AT29" s="48">
        <v>6105295.5746100005</v>
      </c>
      <c r="AV29" s="48">
        <v>1638672.0432800001</v>
      </c>
      <c r="AW29" s="48"/>
      <c r="AX29" s="48"/>
      <c r="AY29" s="48"/>
      <c r="AZ29" s="48"/>
      <c r="BA29" s="48"/>
      <c r="BB29" s="48">
        <v>1638672.0432800001</v>
      </c>
      <c r="BD29" s="48">
        <v>1555826.9702399999</v>
      </c>
      <c r="BE29" s="48"/>
      <c r="BF29" s="48"/>
      <c r="BG29" s="48"/>
      <c r="BH29" s="48"/>
      <c r="BI29" s="48"/>
      <c r="BJ29" s="48">
        <v>1555826.9702399999</v>
      </c>
      <c r="BL29" s="48">
        <v>1678326.2080000001</v>
      </c>
      <c r="BM29" s="48"/>
      <c r="BN29" s="48"/>
      <c r="BO29" s="48"/>
      <c r="BP29" s="48"/>
      <c r="BQ29" s="48"/>
      <c r="BR29" s="48">
        <v>1678326.2080000001</v>
      </c>
      <c r="BT29" s="48">
        <v>1783319.9066399997</v>
      </c>
      <c r="BU29" s="48"/>
      <c r="BV29" s="48"/>
      <c r="BW29" s="48"/>
      <c r="BX29" s="48"/>
      <c r="BY29" s="48"/>
      <c r="BZ29" s="48"/>
      <c r="CA29" s="48">
        <v>1783319.9066399997</v>
      </c>
      <c r="CC29" s="48">
        <v>6656145.1281599998</v>
      </c>
      <c r="CD29" s="48"/>
      <c r="CE29" s="48"/>
      <c r="CF29" s="48"/>
      <c r="CG29" s="48"/>
      <c r="CH29" s="48"/>
      <c r="CI29" s="48"/>
      <c r="CJ29" s="48">
        <v>6656145.1281599998</v>
      </c>
      <c r="CL29" s="48">
        <v>1874553.9807899999</v>
      </c>
      <c r="CM29" s="48"/>
      <c r="CN29" s="48"/>
      <c r="CO29" s="48"/>
      <c r="CP29" s="48"/>
      <c r="CQ29" s="48"/>
      <c r="CR29" s="48"/>
      <c r="CS29" s="48">
        <v>1874553.9807899999</v>
      </c>
      <c r="CU29" s="48">
        <v>1907809.8282400002</v>
      </c>
      <c r="CV29" s="48"/>
      <c r="CW29" s="48"/>
      <c r="CX29" s="48"/>
      <c r="CY29" s="48"/>
      <c r="CZ29" s="48"/>
      <c r="DA29" s="48"/>
      <c r="DB29" s="48">
        <v>1907809.8282400002</v>
      </c>
      <c r="DD29" s="48">
        <v>1890647.1909699999</v>
      </c>
      <c r="DE29" s="48"/>
      <c r="DF29" s="48"/>
      <c r="DG29" s="48"/>
      <c r="DH29" s="48"/>
      <c r="DI29" s="48"/>
      <c r="DJ29" s="48"/>
      <c r="DK29" s="48">
        <v>1890647.1909699999</v>
      </c>
      <c r="DM29" s="48">
        <v>2098511</v>
      </c>
      <c r="DN29" s="48"/>
      <c r="DO29" s="48"/>
      <c r="DP29" s="48"/>
      <c r="DQ29" s="48"/>
      <c r="DR29" s="48"/>
      <c r="DS29" s="48"/>
      <c r="DT29" s="48"/>
      <c r="DU29" s="48">
        <v>2098511</v>
      </c>
      <c r="DW29" s="48">
        <v>7771522</v>
      </c>
      <c r="DX29" s="48"/>
      <c r="DY29" s="48"/>
      <c r="DZ29" s="48"/>
      <c r="EA29" s="48"/>
      <c r="EB29" s="48"/>
      <c r="EC29" s="48"/>
      <c r="ED29" s="48">
        <v>0</v>
      </c>
      <c r="EE29" s="48">
        <v>7771522</v>
      </c>
      <c r="EG29" s="48">
        <v>1932329</v>
      </c>
      <c r="EH29" s="48"/>
      <c r="EI29" s="48"/>
      <c r="EJ29" s="48"/>
      <c r="EK29" s="48"/>
      <c r="EL29" s="48"/>
      <c r="EM29" s="48"/>
      <c r="EN29" s="48"/>
      <c r="EO29" s="48">
        <v>1932329</v>
      </c>
      <c r="EQ29" s="48">
        <v>1967845</v>
      </c>
      <c r="ER29" s="48"/>
      <c r="ES29" s="48"/>
      <c r="ET29" s="48"/>
      <c r="EU29" s="48"/>
      <c r="EV29" s="48"/>
      <c r="EW29" s="48"/>
      <c r="EX29" s="48"/>
      <c r="EY29" s="48">
        <v>1967845</v>
      </c>
      <c r="FA29" s="48">
        <v>2024205</v>
      </c>
      <c r="FB29" s="48"/>
      <c r="FC29" s="48"/>
      <c r="FD29" s="48"/>
      <c r="FE29" s="48"/>
      <c r="FF29" s="48"/>
      <c r="FG29" s="48"/>
      <c r="FH29" s="48"/>
      <c r="FI29" s="48">
        <v>2024205</v>
      </c>
      <c r="FK29" s="48">
        <v>2235410</v>
      </c>
      <c r="FL29" s="48"/>
      <c r="FM29" s="48"/>
      <c r="FN29" s="48"/>
      <c r="FO29" s="48"/>
      <c r="FP29" s="48"/>
      <c r="FQ29" s="48"/>
      <c r="FR29" s="48">
        <v>2235410</v>
      </c>
      <c r="FT29" s="48">
        <v>8159789</v>
      </c>
      <c r="FU29" s="48"/>
      <c r="FV29" s="48"/>
      <c r="FW29" s="48"/>
      <c r="FX29" s="48"/>
      <c r="FY29" s="48"/>
      <c r="FZ29" s="48">
        <v>8159789</v>
      </c>
      <c r="GB29" s="48">
        <v>2144589</v>
      </c>
      <c r="GC29" s="48"/>
      <c r="GD29" s="48"/>
      <c r="GE29" s="48"/>
      <c r="GF29" s="48"/>
      <c r="GG29" s="48"/>
      <c r="GH29" s="48">
        <v>2144589</v>
      </c>
      <c r="GJ29" s="48">
        <v>2196371</v>
      </c>
      <c r="GK29" s="48"/>
      <c r="GL29" s="48"/>
      <c r="GM29" s="48"/>
      <c r="GN29" s="48"/>
      <c r="GO29" s="48"/>
      <c r="GP29" s="48"/>
      <c r="GQ29" s="48">
        <v>2196371</v>
      </c>
      <c r="GS29" s="48">
        <v>2181217</v>
      </c>
      <c r="GT29" s="48"/>
      <c r="GU29" s="48"/>
      <c r="GV29" s="48"/>
      <c r="GW29" s="48"/>
      <c r="GX29" s="48"/>
      <c r="GY29" s="48"/>
      <c r="GZ29" s="48">
        <v>2181217</v>
      </c>
      <c r="HB29" s="48">
        <v>2452662</v>
      </c>
      <c r="HC29" s="48"/>
      <c r="HD29" s="48"/>
      <c r="HE29" s="48"/>
      <c r="HF29" s="48"/>
      <c r="HG29" s="48"/>
      <c r="HH29" s="48"/>
      <c r="HI29" s="48">
        <v>2452662</v>
      </c>
      <c r="HK29" s="48">
        <v>8974839</v>
      </c>
      <c r="HL29" s="48"/>
      <c r="HM29" s="48"/>
      <c r="HN29" s="48"/>
      <c r="HO29" s="48"/>
      <c r="HP29" s="48"/>
      <c r="HQ29" s="48"/>
      <c r="HR29" s="48">
        <v>8974839</v>
      </c>
    </row>
    <row r="30" spans="2:226">
      <c r="B30" s="35"/>
      <c r="C30" s="35" t="s">
        <v>219</v>
      </c>
      <c r="D30" s="36"/>
      <c r="F30" s="48">
        <v>563788</v>
      </c>
      <c r="G30" s="48"/>
      <c r="H30" s="48"/>
      <c r="I30" s="48"/>
      <c r="J30" s="48"/>
      <c r="K30" s="48"/>
      <c r="L30" s="48">
        <v>563788</v>
      </c>
      <c r="N30" s="48">
        <v>573834</v>
      </c>
      <c r="O30" s="48"/>
      <c r="P30" s="48"/>
      <c r="Q30" s="48"/>
      <c r="R30" s="48"/>
      <c r="S30" s="48"/>
      <c r="T30" s="48">
        <v>573834</v>
      </c>
      <c r="V30" s="48">
        <v>764903</v>
      </c>
      <c r="W30" s="48"/>
      <c r="X30" s="48"/>
      <c r="Y30" s="48"/>
      <c r="Z30" s="48"/>
      <c r="AA30" s="48"/>
      <c r="AB30" s="48">
        <v>764903</v>
      </c>
      <c r="AD30" s="48">
        <v>797355</v>
      </c>
      <c r="AE30" s="48"/>
      <c r="AF30" s="48"/>
      <c r="AG30" s="48"/>
      <c r="AH30" s="48"/>
      <c r="AI30" s="48"/>
      <c r="AJ30" s="48"/>
      <c r="AK30" s="48">
        <v>797355</v>
      </c>
      <c r="AM30" s="48">
        <v>2699880</v>
      </c>
      <c r="AN30" s="48"/>
      <c r="AO30" s="48"/>
      <c r="AP30" s="48"/>
      <c r="AQ30" s="48"/>
      <c r="AR30" s="48"/>
      <c r="AS30" s="48"/>
      <c r="AT30" s="48">
        <v>2699880</v>
      </c>
      <c r="AV30" s="48">
        <v>783211</v>
      </c>
      <c r="AW30" s="48"/>
      <c r="AX30" s="48"/>
      <c r="AY30" s="48"/>
      <c r="AZ30" s="48"/>
      <c r="BA30" s="48"/>
      <c r="BB30" s="48">
        <v>783211</v>
      </c>
      <c r="BD30" s="48">
        <v>739404</v>
      </c>
      <c r="BE30" s="48"/>
      <c r="BF30" s="48"/>
      <c r="BG30" s="48"/>
      <c r="BH30" s="48"/>
      <c r="BI30" s="48"/>
      <c r="BJ30" s="48">
        <v>739404</v>
      </c>
      <c r="BL30" s="48">
        <v>763080</v>
      </c>
      <c r="BM30" s="48"/>
      <c r="BN30" s="48"/>
      <c r="BO30" s="48"/>
      <c r="BP30" s="48"/>
      <c r="BQ30" s="48"/>
      <c r="BR30" s="48">
        <v>763080</v>
      </c>
      <c r="BT30" s="48">
        <v>738565</v>
      </c>
      <c r="BU30" s="48"/>
      <c r="BV30" s="48"/>
      <c r="BW30" s="48"/>
      <c r="BX30" s="48"/>
      <c r="BY30" s="48"/>
      <c r="BZ30" s="48"/>
      <c r="CA30" s="48">
        <v>738565</v>
      </c>
      <c r="CC30" s="48">
        <v>3024260</v>
      </c>
      <c r="CD30" s="48"/>
      <c r="CE30" s="48"/>
      <c r="CF30" s="48"/>
      <c r="CG30" s="48"/>
      <c r="CH30" s="48"/>
      <c r="CI30" s="48"/>
      <c r="CJ30" s="48">
        <v>3024260</v>
      </c>
      <c r="CL30" s="48">
        <v>711729</v>
      </c>
      <c r="CM30" s="48"/>
      <c r="CN30" s="48"/>
      <c r="CO30" s="48"/>
      <c r="CP30" s="48"/>
      <c r="CQ30" s="48"/>
      <c r="CR30" s="48"/>
      <c r="CS30" s="48">
        <v>711729</v>
      </c>
      <c r="CU30" s="48">
        <v>719787</v>
      </c>
      <c r="CV30" s="48"/>
      <c r="CW30" s="48"/>
      <c r="CX30" s="48"/>
      <c r="CY30" s="48"/>
      <c r="CZ30" s="48"/>
      <c r="DA30" s="48"/>
      <c r="DB30" s="48">
        <v>719787</v>
      </c>
      <c r="DD30" s="48">
        <v>723176</v>
      </c>
      <c r="DE30" s="48"/>
      <c r="DF30" s="48"/>
      <c r="DG30" s="48"/>
      <c r="DH30" s="48"/>
      <c r="DI30" s="48"/>
      <c r="DJ30" s="48"/>
      <c r="DK30" s="48">
        <v>723176</v>
      </c>
      <c r="DM30" s="48">
        <v>748165</v>
      </c>
      <c r="DN30" s="48"/>
      <c r="DO30" s="48"/>
      <c r="DP30" s="48"/>
      <c r="DQ30" s="48"/>
      <c r="DR30" s="48"/>
      <c r="DS30" s="48"/>
      <c r="DT30" s="48"/>
      <c r="DU30" s="48">
        <v>748165</v>
      </c>
      <c r="DW30" s="48">
        <v>2902857</v>
      </c>
      <c r="DX30" s="48"/>
      <c r="DY30" s="48"/>
      <c r="DZ30" s="48"/>
      <c r="EA30" s="48"/>
      <c r="EB30" s="48"/>
      <c r="EC30" s="48"/>
      <c r="ED30" s="48">
        <v>0</v>
      </c>
      <c r="EE30" s="48">
        <v>2902857</v>
      </c>
      <c r="EG30" s="48">
        <v>700844</v>
      </c>
      <c r="EH30" s="48"/>
      <c r="EI30" s="48"/>
      <c r="EJ30" s="48"/>
      <c r="EK30" s="48"/>
      <c r="EL30" s="48"/>
      <c r="EM30" s="48"/>
      <c r="EN30" s="48"/>
      <c r="EO30" s="48">
        <v>700844</v>
      </c>
      <c r="EQ30" s="48">
        <v>714848</v>
      </c>
      <c r="ER30" s="48"/>
      <c r="ES30" s="48"/>
      <c r="ET30" s="48"/>
      <c r="EU30" s="48"/>
      <c r="EV30" s="48"/>
      <c r="EW30" s="48"/>
      <c r="EX30" s="48"/>
      <c r="EY30" s="48">
        <v>714848</v>
      </c>
      <c r="FA30" s="48">
        <v>740885</v>
      </c>
      <c r="FB30" s="48"/>
      <c r="FC30" s="48"/>
      <c r="FD30" s="48"/>
      <c r="FE30" s="48"/>
      <c r="FF30" s="48"/>
      <c r="FG30" s="48"/>
      <c r="FH30" s="48"/>
      <c r="FI30" s="48">
        <v>740885</v>
      </c>
      <c r="FK30" s="48">
        <v>741573</v>
      </c>
      <c r="FL30" s="48"/>
      <c r="FM30" s="48"/>
      <c r="FN30" s="48"/>
      <c r="FO30" s="48"/>
      <c r="FP30" s="48"/>
      <c r="FQ30" s="48"/>
      <c r="FR30" s="48">
        <v>741573</v>
      </c>
      <c r="FT30" s="48">
        <v>2898150</v>
      </c>
      <c r="FU30" s="48"/>
      <c r="FV30" s="48"/>
      <c r="FW30" s="48"/>
      <c r="FX30" s="48"/>
      <c r="FY30" s="48"/>
      <c r="FZ30" s="48">
        <v>2898150</v>
      </c>
      <c r="GB30" s="48">
        <v>683199</v>
      </c>
      <c r="GC30" s="48"/>
      <c r="GD30" s="48"/>
      <c r="GE30" s="48"/>
      <c r="GF30" s="48"/>
      <c r="GG30" s="48"/>
      <c r="GH30" s="48">
        <v>683199</v>
      </c>
      <c r="GJ30" s="48">
        <v>714039</v>
      </c>
      <c r="GK30" s="48"/>
      <c r="GL30" s="48"/>
      <c r="GM30" s="48"/>
      <c r="GN30" s="48"/>
      <c r="GO30" s="48"/>
      <c r="GP30" s="48"/>
      <c r="GQ30" s="48">
        <v>714039</v>
      </c>
      <c r="GS30" s="48">
        <v>737678</v>
      </c>
      <c r="GT30" s="48"/>
      <c r="GU30" s="48"/>
      <c r="GV30" s="48"/>
      <c r="GW30" s="48"/>
      <c r="GX30" s="48"/>
      <c r="GY30" s="48"/>
      <c r="GZ30" s="48">
        <v>737678</v>
      </c>
      <c r="HB30" s="48">
        <v>757686</v>
      </c>
      <c r="HC30" s="48"/>
      <c r="HD30" s="48"/>
      <c r="HE30" s="48"/>
      <c r="HF30" s="48"/>
      <c r="HG30" s="48"/>
      <c r="HH30" s="48"/>
      <c r="HI30" s="48">
        <v>757686</v>
      </c>
      <c r="HK30" s="48">
        <v>2892602</v>
      </c>
      <c r="HL30" s="48"/>
      <c r="HM30" s="48"/>
      <c r="HN30" s="48"/>
      <c r="HO30" s="48"/>
      <c r="HP30" s="48"/>
      <c r="HQ30" s="48"/>
      <c r="HR30" s="48">
        <v>2892602</v>
      </c>
    </row>
    <row r="31" spans="2:226">
      <c r="B31" s="35"/>
      <c r="C31" s="35" t="s">
        <v>220</v>
      </c>
      <c r="D31" s="36"/>
      <c r="F31" s="48">
        <v>-1348355</v>
      </c>
      <c r="G31" s="48"/>
      <c r="H31" s="48"/>
      <c r="I31" s="48"/>
      <c r="J31" s="48"/>
      <c r="K31" s="48">
        <v>-312841</v>
      </c>
      <c r="L31" s="48">
        <v>-1661196</v>
      </c>
      <c r="N31" s="48">
        <v>-1305705</v>
      </c>
      <c r="O31" s="48"/>
      <c r="P31" s="48"/>
      <c r="Q31" s="48"/>
      <c r="R31" s="48"/>
      <c r="S31" s="48">
        <v>-307940</v>
      </c>
      <c r="T31" s="48">
        <v>-1613645</v>
      </c>
      <c r="V31" s="48">
        <v>-1341947</v>
      </c>
      <c r="W31" s="48"/>
      <c r="X31" s="48"/>
      <c r="Y31" s="48"/>
      <c r="Z31" s="48"/>
      <c r="AA31" s="48">
        <v>-311553</v>
      </c>
      <c r="AB31" s="48">
        <v>-1653500</v>
      </c>
      <c r="AD31" s="48">
        <v>-1494442</v>
      </c>
      <c r="AE31" s="48"/>
      <c r="AF31" s="48"/>
      <c r="AG31" s="48"/>
      <c r="AH31" s="48"/>
      <c r="AI31" s="48">
        <v>-324809</v>
      </c>
      <c r="AJ31" s="48"/>
      <c r="AK31" s="48">
        <v>-1819251</v>
      </c>
      <c r="AM31" s="48">
        <v>-5490449</v>
      </c>
      <c r="AN31" s="48"/>
      <c r="AO31" s="48"/>
      <c r="AP31" s="48"/>
      <c r="AQ31" s="48"/>
      <c r="AR31" s="48">
        <v>-1257143</v>
      </c>
      <c r="AS31" s="48"/>
      <c r="AT31" s="48">
        <v>-6747592</v>
      </c>
      <c r="AV31" s="48">
        <v>-1464374.6044999999</v>
      </c>
      <c r="AW31" s="48"/>
      <c r="AX31" s="48"/>
      <c r="AY31" s="48"/>
      <c r="AZ31" s="48"/>
      <c r="BA31" s="48">
        <v>-364935</v>
      </c>
      <c r="BB31" s="48">
        <v>-1829309.6044999999</v>
      </c>
      <c r="BD31" s="48">
        <v>-1575630.3955000001</v>
      </c>
      <c r="BE31" s="48"/>
      <c r="BF31" s="48"/>
      <c r="BG31" s="48"/>
      <c r="BH31" s="48"/>
      <c r="BI31" s="48">
        <v>-208578</v>
      </c>
      <c r="BJ31" s="48">
        <v>-1784208.3955000001</v>
      </c>
      <c r="BL31" s="48">
        <v>-1620670</v>
      </c>
      <c r="BM31" s="48"/>
      <c r="BN31" s="48"/>
      <c r="BO31" s="48"/>
      <c r="BP31" s="48"/>
      <c r="BQ31" s="48">
        <v>-213956</v>
      </c>
      <c r="BR31" s="48">
        <v>-1834626</v>
      </c>
      <c r="BT31" s="48">
        <v>-1657446</v>
      </c>
      <c r="BU31" s="48"/>
      <c r="BV31" s="48"/>
      <c r="BW31" s="48"/>
      <c r="BX31" s="48"/>
      <c r="BY31" s="48">
        <v>-193023</v>
      </c>
      <c r="BZ31" s="48"/>
      <c r="CA31" s="48">
        <v>-1850469</v>
      </c>
      <c r="CC31" s="48">
        <v>-6318121</v>
      </c>
      <c r="CD31" s="48"/>
      <c r="CE31" s="48"/>
      <c r="CF31" s="48"/>
      <c r="CG31" s="48"/>
      <c r="CH31" s="48">
        <v>-980492</v>
      </c>
      <c r="CI31" s="48"/>
      <c r="CJ31" s="48">
        <v>-7298613</v>
      </c>
      <c r="CL31" s="48">
        <v>-1507303</v>
      </c>
      <c r="CM31" s="48"/>
      <c r="CN31" s="48"/>
      <c r="CO31" s="48"/>
      <c r="CP31" s="48"/>
      <c r="CQ31" s="48">
        <v>-245480</v>
      </c>
      <c r="CR31" s="48"/>
      <c r="CS31" s="48">
        <v>-1752783</v>
      </c>
      <c r="CU31" s="48">
        <v>-1506489</v>
      </c>
      <c r="CV31" s="48"/>
      <c r="CW31" s="48"/>
      <c r="CX31" s="48"/>
      <c r="CY31" s="48"/>
      <c r="CZ31" s="48">
        <v>-228384</v>
      </c>
      <c r="DA31" s="48"/>
      <c r="DB31" s="48">
        <v>-1734873</v>
      </c>
      <c r="DD31" s="48">
        <v>-1579892</v>
      </c>
      <c r="DE31" s="48"/>
      <c r="DF31" s="48"/>
      <c r="DG31" s="48"/>
      <c r="DH31" s="48"/>
      <c r="DI31" s="48">
        <v>-227158</v>
      </c>
      <c r="DJ31" s="48"/>
      <c r="DK31" s="48">
        <v>-1807050</v>
      </c>
      <c r="DM31" s="48">
        <v>-1689234</v>
      </c>
      <c r="DN31" s="48"/>
      <c r="DO31" s="48"/>
      <c r="DP31" s="48"/>
      <c r="DQ31" s="48"/>
      <c r="DR31" s="48">
        <v>-257372</v>
      </c>
      <c r="DS31" s="48"/>
      <c r="DT31" s="48"/>
      <c r="DU31" s="48">
        <v>-1946606</v>
      </c>
      <c r="DW31" s="48">
        <v>-6282918</v>
      </c>
      <c r="DX31" s="48"/>
      <c r="DY31" s="48"/>
      <c r="DZ31" s="48"/>
      <c r="EA31" s="48"/>
      <c r="EB31" s="48">
        <v>-958394</v>
      </c>
      <c r="EC31" s="48"/>
      <c r="ED31" s="48">
        <v>0</v>
      </c>
      <c r="EE31" s="48">
        <v>-7241312</v>
      </c>
      <c r="EG31" s="48">
        <v>-1481912</v>
      </c>
      <c r="EH31" s="48"/>
      <c r="EI31" s="48"/>
      <c r="EJ31" s="48"/>
      <c r="EK31" s="48"/>
      <c r="EL31" s="48">
        <v>-277667</v>
      </c>
      <c r="EM31" s="48"/>
      <c r="EN31" s="48"/>
      <c r="EO31" s="48">
        <v>-1759579</v>
      </c>
      <c r="EQ31" s="48">
        <v>-1512523</v>
      </c>
      <c r="ER31" s="48"/>
      <c r="ES31" s="48"/>
      <c r="ET31" s="48"/>
      <c r="EU31" s="48"/>
      <c r="EV31" s="48">
        <v>-275143</v>
      </c>
      <c r="EW31" s="48"/>
      <c r="EX31" s="48"/>
      <c r="EY31" s="48">
        <v>-1787666</v>
      </c>
      <c r="FA31" s="48">
        <v>-1607106</v>
      </c>
      <c r="FB31" s="48"/>
      <c r="FC31" s="48"/>
      <c r="FD31" s="48"/>
      <c r="FE31" s="48"/>
      <c r="FF31" s="48">
        <v>-256157</v>
      </c>
      <c r="FG31" s="48"/>
      <c r="FH31" s="48"/>
      <c r="FI31" s="48">
        <v>-1863263</v>
      </c>
      <c r="FK31" s="48">
        <v>-1793774</v>
      </c>
      <c r="FL31" s="48"/>
      <c r="FM31" s="48"/>
      <c r="FN31" s="48"/>
      <c r="FO31" s="48"/>
      <c r="FP31" s="48">
        <v>-182226</v>
      </c>
      <c r="FQ31" s="48"/>
      <c r="FR31" s="48">
        <v>-1976000</v>
      </c>
      <c r="FT31" s="48">
        <v>-6395315</v>
      </c>
      <c r="FU31" s="48"/>
      <c r="FV31" s="48"/>
      <c r="FW31" s="48"/>
      <c r="FX31" s="48">
        <v>-991193</v>
      </c>
      <c r="FY31" s="48"/>
      <c r="FZ31" s="48">
        <v>-7386508</v>
      </c>
      <c r="GB31" s="48">
        <v>-1597349</v>
      </c>
      <c r="GC31" s="48"/>
      <c r="GD31" s="48"/>
      <c r="GE31" s="48"/>
      <c r="GF31" s="48">
        <v>-263738</v>
      </c>
      <c r="GG31" s="48"/>
      <c r="GH31" s="48">
        <v>-1861087</v>
      </c>
      <c r="GJ31" s="48">
        <v>-1693399</v>
      </c>
      <c r="GK31" s="48"/>
      <c r="GL31" s="48"/>
      <c r="GM31" s="48"/>
      <c r="GN31" s="48">
        <v>-268796</v>
      </c>
      <c r="GO31" s="48"/>
      <c r="GP31" s="48"/>
      <c r="GQ31" s="48">
        <v>-1962195</v>
      </c>
      <c r="GS31" s="48">
        <v>-1793384</v>
      </c>
      <c r="GT31" s="48"/>
      <c r="GU31" s="48"/>
      <c r="GV31" s="48"/>
      <c r="GW31" s="48">
        <v>-260647</v>
      </c>
      <c r="GX31" s="48"/>
      <c r="GY31" s="48"/>
      <c r="GZ31" s="48">
        <v>-2054031</v>
      </c>
      <c r="HB31" s="48">
        <v>-1734736</v>
      </c>
      <c r="HC31" s="48"/>
      <c r="HD31" s="48"/>
      <c r="HE31" s="48"/>
      <c r="HF31" s="48">
        <v>-467187</v>
      </c>
      <c r="HG31" s="48"/>
      <c r="HH31" s="48"/>
      <c r="HI31" s="48">
        <v>-2201923</v>
      </c>
      <c r="HK31" s="48">
        <v>-6818868</v>
      </c>
      <c r="HL31" s="48"/>
      <c r="HM31" s="48"/>
      <c r="HN31" s="48"/>
      <c r="HO31" s="48">
        <v>-1260368</v>
      </c>
      <c r="HP31" s="48"/>
      <c r="HQ31" s="48"/>
      <c r="HR31" s="48">
        <v>-8079236</v>
      </c>
    </row>
    <row r="32" spans="2:226">
      <c r="B32" s="35"/>
      <c r="C32" s="35" t="s">
        <v>221</v>
      </c>
      <c r="D32" s="36"/>
      <c r="F32" s="48">
        <v>-2629898</v>
      </c>
      <c r="G32" s="48"/>
      <c r="H32" s="48"/>
      <c r="I32" s="48">
        <v>813705</v>
      </c>
      <c r="J32" s="48"/>
      <c r="K32" s="48"/>
      <c r="L32" s="48">
        <v>-1816193</v>
      </c>
      <c r="N32" s="48">
        <v>-2594142</v>
      </c>
      <c r="O32" s="48"/>
      <c r="P32" s="48"/>
      <c r="Q32" s="48">
        <v>738043</v>
      </c>
      <c r="R32" s="48"/>
      <c r="S32" s="48"/>
      <c r="T32" s="48">
        <v>-1856099</v>
      </c>
      <c r="V32" s="48">
        <v>-2697261</v>
      </c>
      <c r="W32" s="48"/>
      <c r="X32" s="48"/>
      <c r="Y32" s="48">
        <v>775879</v>
      </c>
      <c r="Z32" s="48"/>
      <c r="AA32" s="48"/>
      <c r="AB32" s="48">
        <v>-1921382</v>
      </c>
      <c r="AD32" s="48">
        <v>-2864315</v>
      </c>
      <c r="AE32" s="48"/>
      <c r="AF32" s="48"/>
      <c r="AG32" s="48">
        <v>775874</v>
      </c>
      <c r="AH32" s="48"/>
      <c r="AI32" s="48"/>
      <c r="AJ32" s="48"/>
      <c r="AK32" s="48">
        <v>-2088441</v>
      </c>
      <c r="AM32" s="48">
        <v>-10785616</v>
      </c>
      <c r="AN32" s="48"/>
      <c r="AO32" s="48"/>
      <c r="AP32" s="48">
        <v>3103501</v>
      </c>
      <c r="AQ32" s="48"/>
      <c r="AR32" s="48"/>
      <c r="AS32" s="48"/>
      <c r="AT32" s="48">
        <v>-7682115</v>
      </c>
      <c r="AV32" s="48">
        <v>-2945252</v>
      </c>
      <c r="AW32" s="48"/>
      <c r="AX32" s="48"/>
      <c r="AY32" s="48">
        <v>909246</v>
      </c>
      <c r="AZ32" s="48"/>
      <c r="BA32" s="48"/>
      <c r="BB32" s="48">
        <v>-2036006</v>
      </c>
      <c r="BD32" s="48">
        <v>-2956854</v>
      </c>
      <c r="BE32" s="48"/>
      <c r="BF32" s="48"/>
      <c r="BG32" s="48">
        <v>909246</v>
      </c>
      <c r="BH32" s="48"/>
      <c r="BI32" s="48"/>
      <c r="BJ32" s="48">
        <v>-2047608</v>
      </c>
      <c r="BL32" s="48">
        <v>-3087483</v>
      </c>
      <c r="BM32" s="48"/>
      <c r="BN32" s="48"/>
      <c r="BO32" s="48">
        <v>909246</v>
      </c>
      <c r="BP32" s="48"/>
      <c r="BQ32" s="48"/>
      <c r="BR32" s="48">
        <v>-2178237</v>
      </c>
      <c r="BT32" s="48">
        <v>-3191221</v>
      </c>
      <c r="BU32" s="48"/>
      <c r="BV32" s="48"/>
      <c r="BW32" s="48">
        <v>909247</v>
      </c>
      <c r="BX32" s="48"/>
      <c r="BY32" s="48"/>
      <c r="BZ32" s="48"/>
      <c r="CA32" s="48">
        <v>-2281974</v>
      </c>
      <c r="CC32" s="48">
        <v>-12180810</v>
      </c>
      <c r="CD32" s="48"/>
      <c r="CE32" s="48"/>
      <c r="CF32" s="48">
        <v>3636985</v>
      </c>
      <c r="CG32" s="48"/>
      <c r="CH32" s="48"/>
      <c r="CI32" s="48"/>
      <c r="CJ32" s="48">
        <v>-8543825</v>
      </c>
      <c r="CL32" s="48">
        <v>-3047729</v>
      </c>
      <c r="CM32" s="48"/>
      <c r="CN32" s="48"/>
      <c r="CO32" s="48">
        <v>909246</v>
      </c>
      <c r="CP32" s="48"/>
      <c r="CQ32" s="48"/>
      <c r="CR32" s="48"/>
      <c r="CS32" s="48">
        <v>-2138483</v>
      </c>
      <c r="CU32" s="48">
        <v>-3165874</v>
      </c>
      <c r="CV32" s="48"/>
      <c r="CW32" s="48"/>
      <c r="CX32" s="48">
        <v>909245.62688</v>
      </c>
      <c r="CY32" s="48"/>
      <c r="CZ32" s="48"/>
      <c r="DA32" s="48"/>
      <c r="DB32" s="48">
        <v>-2256628.3731200001</v>
      </c>
      <c r="DD32" s="48">
        <v>-3202992</v>
      </c>
      <c r="DE32" s="48"/>
      <c r="DF32" s="48"/>
      <c r="DG32" s="48">
        <v>909247.31344000006</v>
      </c>
      <c r="DH32" s="48"/>
      <c r="DI32" s="48"/>
      <c r="DJ32" s="48"/>
      <c r="DK32" s="48">
        <v>-2293744.6865599998</v>
      </c>
      <c r="DM32" s="48">
        <v>-3384208</v>
      </c>
      <c r="DN32" s="48"/>
      <c r="DO32" s="48"/>
      <c r="DP32" s="48">
        <v>909246.31344000006</v>
      </c>
      <c r="DQ32" s="48"/>
      <c r="DR32" s="48"/>
      <c r="DS32" s="48"/>
      <c r="DT32" s="48">
        <v>108405.213</v>
      </c>
      <c r="DU32" s="48">
        <v>-2366556.4735599998</v>
      </c>
      <c r="DW32" s="48">
        <v>-12800803</v>
      </c>
      <c r="DX32" s="48"/>
      <c r="DY32" s="48"/>
      <c r="DZ32" s="48">
        <v>3636985.2537600002</v>
      </c>
      <c r="EA32" s="48"/>
      <c r="EB32" s="48"/>
      <c r="EC32" s="48"/>
      <c r="ED32" s="48">
        <v>108405.213</v>
      </c>
      <c r="EE32" s="48">
        <v>-9055412.5332399998</v>
      </c>
      <c r="EG32" s="48">
        <v>-3123707</v>
      </c>
      <c r="EH32" s="48"/>
      <c r="EI32" s="48"/>
      <c r="EJ32" s="48">
        <v>909246.31344000006</v>
      </c>
      <c r="EK32" s="48"/>
      <c r="EL32" s="48"/>
      <c r="EM32" s="48"/>
      <c r="EN32" s="48"/>
      <c r="EO32" s="48">
        <v>-2214460.6865599998</v>
      </c>
      <c r="EQ32" s="48">
        <v>-3153458</v>
      </c>
      <c r="ER32" s="48"/>
      <c r="ES32" s="48"/>
      <c r="ET32" s="48">
        <v>909246.31344000006</v>
      </c>
      <c r="EU32" s="48"/>
      <c r="EV32" s="48"/>
      <c r="EW32" s="48"/>
      <c r="EX32" s="48"/>
      <c r="EY32" s="48">
        <v>-2244211.6865599998</v>
      </c>
      <c r="FA32" s="48">
        <v>-3366400</v>
      </c>
      <c r="FB32" s="48"/>
      <c r="FC32" s="48"/>
      <c r="FD32" s="48">
        <v>926987.73826999997</v>
      </c>
      <c r="FE32" s="48"/>
      <c r="FF32" s="48"/>
      <c r="FG32" s="48"/>
      <c r="FH32" s="48"/>
      <c r="FI32" s="48">
        <v>-2439412.2617299999</v>
      </c>
      <c r="FK32" s="48">
        <v>-3407189</v>
      </c>
      <c r="FL32" s="48"/>
      <c r="FM32" s="48"/>
      <c r="FN32" s="48">
        <v>943056</v>
      </c>
      <c r="FO32" s="48"/>
      <c r="FP32" s="48"/>
      <c r="FQ32" s="48"/>
      <c r="FR32" s="48">
        <v>-2464133</v>
      </c>
      <c r="FT32" s="48">
        <v>-13050754</v>
      </c>
      <c r="FU32" s="48"/>
      <c r="FV32" s="48"/>
      <c r="FW32" s="48">
        <v>3688536.3651500004</v>
      </c>
      <c r="FX32" s="48"/>
      <c r="FY32" s="48"/>
      <c r="FZ32" s="48">
        <v>-9362217.6348499991</v>
      </c>
      <c r="GB32" s="48">
        <v>-3191178</v>
      </c>
      <c r="GC32" s="48"/>
      <c r="GD32" s="48"/>
      <c r="GE32" s="48">
        <v>949150</v>
      </c>
      <c r="GF32" s="48"/>
      <c r="GG32" s="48"/>
      <c r="GH32" s="48">
        <v>-2242028</v>
      </c>
      <c r="GJ32" s="48">
        <v>-3288305</v>
      </c>
      <c r="GK32" s="48"/>
      <c r="GL32" s="48"/>
      <c r="GM32" s="48">
        <v>950816</v>
      </c>
      <c r="GN32" s="48"/>
      <c r="GO32" s="48"/>
      <c r="GP32" s="48"/>
      <c r="GQ32" s="48">
        <v>-2337489</v>
      </c>
      <c r="GS32" s="48">
        <v>-2675658</v>
      </c>
      <c r="GT32" s="48"/>
      <c r="GU32" s="48"/>
      <c r="GV32" s="48">
        <v>441770</v>
      </c>
      <c r="GW32" s="48"/>
      <c r="GX32" s="48"/>
      <c r="GY32" s="48"/>
      <c r="GZ32" s="48">
        <v>-2233888</v>
      </c>
      <c r="HB32" s="48">
        <v>-2870851</v>
      </c>
      <c r="HC32" s="48"/>
      <c r="HD32" s="48"/>
      <c r="HE32" s="48">
        <v>440362</v>
      </c>
      <c r="HF32" s="48"/>
      <c r="HG32" s="48"/>
      <c r="HH32" s="48"/>
      <c r="HI32" s="48">
        <v>-2430489</v>
      </c>
      <c r="HK32" s="48">
        <v>-12025992</v>
      </c>
      <c r="HL32" s="48"/>
      <c r="HM32" s="48"/>
      <c r="HN32" s="48">
        <v>2782098</v>
      </c>
      <c r="HO32" s="48"/>
      <c r="HP32" s="48"/>
      <c r="HQ32" s="48"/>
      <c r="HR32" s="48">
        <v>-9243894</v>
      </c>
    </row>
    <row r="33" spans="2:226">
      <c r="B33" s="35"/>
      <c r="C33" s="35" t="s">
        <v>222</v>
      </c>
      <c r="D33" s="36"/>
      <c r="F33" s="48">
        <v>-698893</v>
      </c>
      <c r="G33" s="48">
        <v>33869.192872265703</v>
      </c>
      <c r="H33" s="48"/>
      <c r="I33" s="48"/>
      <c r="J33" s="48"/>
      <c r="K33" s="48"/>
      <c r="L33" s="48">
        <v>-665023.8071277343</v>
      </c>
      <c r="N33" s="48">
        <v>-788056</v>
      </c>
      <c r="O33" s="48">
        <v>54767.920332474801</v>
      </c>
      <c r="P33" s="48"/>
      <c r="Q33" s="48"/>
      <c r="R33" s="48"/>
      <c r="S33" s="48"/>
      <c r="T33" s="48">
        <v>-733288.07966752525</v>
      </c>
      <c r="V33" s="48">
        <v>-578999</v>
      </c>
      <c r="W33" s="48">
        <v>-219627.02610752301</v>
      </c>
      <c r="X33" s="48"/>
      <c r="Y33" s="48"/>
      <c r="Z33" s="48"/>
      <c r="AA33" s="48"/>
      <c r="AB33" s="48">
        <v>-798626.02610752301</v>
      </c>
      <c r="AD33" s="48">
        <v>-770247</v>
      </c>
      <c r="AE33" s="48">
        <v>8282.9311215113903</v>
      </c>
      <c r="AF33" s="48"/>
      <c r="AG33" s="48"/>
      <c r="AH33" s="48"/>
      <c r="AI33" s="48"/>
      <c r="AJ33" s="48"/>
      <c r="AK33" s="48">
        <v>-761964.06887848862</v>
      </c>
      <c r="AM33" s="48">
        <v>-2836195</v>
      </c>
      <c r="AN33" s="48">
        <v>-122706.98178127111</v>
      </c>
      <c r="AO33" s="48"/>
      <c r="AP33" s="48"/>
      <c r="AQ33" s="48"/>
      <c r="AR33" s="48"/>
      <c r="AS33" s="48"/>
      <c r="AT33" s="48">
        <v>-2958901.9817812713</v>
      </c>
      <c r="AV33" s="48">
        <v>-845566</v>
      </c>
      <c r="AW33" s="48">
        <v>42532.790867766496</v>
      </c>
      <c r="AX33" s="48"/>
      <c r="AY33" s="48"/>
      <c r="AZ33" s="48"/>
      <c r="BA33" s="48"/>
      <c r="BB33" s="48">
        <v>-803033.20913223352</v>
      </c>
      <c r="BD33" s="48">
        <v>-618821</v>
      </c>
      <c r="BE33" s="48">
        <v>-151729.10407308699</v>
      </c>
      <c r="BF33" s="48"/>
      <c r="BG33" s="48"/>
      <c r="BH33" s="48"/>
      <c r="BI33" s="48"/>
      <c r="BJ33" s="48">
        <v>-770550.10407308699</v>
      </c>
      <c r="BL33" s="48">
        <v>-780493</v>
      </c>
      <c r="BM33" s="48">
        <v>2291.8112942555299</v>
      </c>
      <c r="BN33" s="48"/>
      <c r="BO33" s="48"/>
      <c r="BP33" s="48"/>
      <c r="BQ33" s="48"/>
      <c r="BR33" s="48">
        <v>-778201.18870574445</v>
      </c>
      <c r="BT33" s="48">
        <v>-782834</v>
      </c>
      <c r="BU33" s="48">
        <v>-3351.4316262512202</v>
      </c>
      <c r="BV33" s="48"/>
      <c r="BW33" s="48"/>
      <c r="BX33" s="48"/>
      <c r="BY33" s="48"/>
      <c r="BZ33" s="48"/>
      <c r="CA33" s="48">
        <v>-786185.4316262512</v>
      </c>
      <c r="CC33" s="48">
        <v>-3027714</v>
      </c>
      <c r="CD33" s="48">
        <v>-110255.93353731617</v>
      </c>
      <c r="CE33" s="48"/>
      <c r="CF33" s="48"/>
      <c r="CG33" s="48"/>
      <c r="CH33" s="48"/>
      <c r="CI33" s="48"/>
      <c r="CJ33" s="48">
        <v>-3137969.933537316</v>
      </c>
      <c r="CL33" s="48">
        <v>-791988</v>
      </c>
      <c r="CM33" s="48">
        <v>41688.427306817197</v>
      </c>
      <c r="CN33" s="48"/>
      <c r="CO33" s="48"/>
      <c r="CP33" s="48"/>
      <c r="CQ33" s="48"/>
      <c r="CR33" s="48"/>
      <c r="CS33" s="48">
        <v>-750299.57269318285</v>
      </c>
      <c r="CU33" s="48">
        <v>-602078</v>
      </c>
      <c r="CV33" s="48">
        <v>-174116.91637728599</v>
      </c>
      <c r="CW33" s="48"/>
      <c r="CX33" s="48"/>
      <c r="CY33" s="48"/>
      <c r="CZ33" s="48"/>
      <c r="DA33" s="48"/>
      <c r="DB33" s="48">
        <v>-776194.91637728596</v>
      </c>
      <c r="DD33" s="48">
        <v>-802908</v>
      </c>
      <c r="DE33" s="48">
        <v>-9224.3350693170996</v>
      </c>
      <c r="DF33" s="48"/>
      <c r="DG33" s="48"/>
      <c r="DH33" s="48"/>
      <c r="DI33" s="48"/>
      <c r="DJ33" s="48"/>
      <c r="DK33" s="48">
        <v>-812132.33506931714</v>
      </c>
      <c r="DM33" s="48">
        <v>-790794</v>
      </c>
      <c r="DN33" s="48">
        <v>-57259.509328994798</v>
      </c>
      <c r="DO33" s="48"/>
      <c r="DP33" s="48"/>
      <c r="DQ33" s="48"/>
      <c r="DR33" s="48"/>
      <c r="DS33" s="48"/>
      <c r="DT33" s="48">
        <v>62588.86881</v>
      </c>
      <c r="DU33" s="48">
        <v>-785464.64051899477</v>
      </c>
      <c r="DW33" s="48">
        <v>-2987768</v>
      </c>
      <c r="DX33" s="48">
        <v>-198912.33346878068</v>
      </c>
      <c r="DY33" s="48"/>
      <c r="DZ33" s="48"/>
      <c r="EA33" s="48"/>
      <c r="EB33" s="48"/>
      <c r="EC33" s="48"/>
      <c r="ED33" s="48">
        <v>62588.86881</v>
      </c>
      <c r="EE33" s="48">
        <v>-3124091.464658781</v>
      </c>
      <c r="EG33" s="48">
        <v>-834305</v>
      </c>
      <c r="EH33" s="48">
        <v>67577.591681726306</v>
      </c>
      <c r="EI33" s="48"/>
      <c r="EJ33" s="48"/>
      <c r="EK33" s="48"/>
      <c r="EL33" s="48"/>
      <c r="EM33" s="48"/>
      <c r="EN33" s="48"/>
      <c r="EO33" s="48">
        <v>-766727.40831827372</v>
      </c>
      <c r="EQ33" s="48">
        <v>-838171</v>
      </c>
      <c r="ER33" s="48">
        <v>56533.451633570403</v>
      </c>
      <c r="ES33" s="48"/>
      <c r="ET33" s="48"/>
      <c r="EU33" s="48"/>
      <c r="EV33" s="48"/>
      <c r="EW33" s="48"/>
      <c r="EX33" s="48"/>
      <c r="EY33" s="48">
        <v>-781637.54836642963</v>
      </c>
      <c r="FA33" s="48">
        <v>-758945</v>
      </c>
      <c r="FB33" s="48">
        <v>-131332.45960124899</v>
      </c>
      <c r="FC33" s="48"/>
      <c r="FD33" s="48"/>
      <c r="FE33" s="48"/>
      <c r="FF33" s="48"/>
      <c r="FG33" s="48">
        <v>122113.02438</v>
      </c>
      <c r="FH33" s="48"/>
      <c r="FI33" s="48">
        <v>-768164.435221249</v>
      </c>
      <c r="FK33" s="48">
        <v>-714961</v>
      </c>
      <c r="FL33" s="48">
        <v>-107409.250060458</v>
      </c>
      <c r="FM33" s="48"/>
      <c r="FN33" s="48"/>
      <c r="FO33" s="48"/>
      <c r="FP33" s="48"/>
      <c r="FQ33" s="48"/>
      <c r="FR33" s="48">
        <v>-822370.25006045797</v>
      </c>
      <c r="FT33" s="48">
        <v>-3146382</v>
      </c>
      <c r="FU33" s="48">
        <v>-114630.66634641029</v>
      </c>
      <c r="FV33" s="48"/>
      <c r="FW33" s="48"/>
      <c r="FX33" s="48"/>
      <c r="FY33" s="48">
        <v>122113.02438</v>
      </c>
      <c r="FZ33" s="48">
        <v>-3138899.6419664104</v>
      </c>
      <c r="GB33" s="48">
        <v>-416050</v>
      </c>
      <c r="GC33" s="48">
        <v>-512983.71412544698</v>
      </c>
      <c r="GD33" s="48"/>
      <c r="GE33" s="48"/>
      <c r="GF33" s="48"/>
      <c r="GG33" s="48">
        <v>0</v>
      </c>
      <c r="GH33" s="48">
        <v>-929033.71412544698</v>
      </c>
      <c r="GJ33" s="48">
        <v>-706808</v>
      </c>
      <c r="GK33" s="48">
        <v>95878.3191352594</v>
      </c>
      <c r="GL33" s="48"/>
      <c r="GM33" s="48"/>
      <c r="GN33" s="48"/>
      <c r="GO33" s="48">
        <v>0</v>
      </c>
      <c r="GP33" s="48">
        <v>-278355.88900000002</v>
      </c>
      <c r="GQ33" s="48">
        <v>-889285.5698647406</v>
      </c>
      <c r="GS33" s="48">
        <v>101445</v>
      </c>
      <c r="GT33" s="48">
        <v>-871351.692048055</v>
      </c>
      <c r="GU33" s="48"/>
      <c r="GV33" s="48"/>
      <c r="GW33" s="48"/>
      <c r="GX33" s="48">
        <v>0</v>
      </c>
      <c r="GY33" s="48"/>
      <c r="GZ33" s="48">
        <v>-769906.692048055</v>
      </c>
      <c r="HB33" s="48">
        <v>-849498</v>
      </c>
      <c r="HC33" s="48">
        <v>65007.1696364772</v>
      </c>
      <c r="HD33" s="48"/>
      <c r="HE33" s="48"/>
      <c r="HF33" s="48"/>
      <c r="HG33" s="48">
        <v>0</v>
      </c>
      <c r="HH33" s="48"/>
      <c r="HI33" s="48">
        <v>-784490.83036352275</v>
      </c>
      <c r="HK33" s="48">
        <v>-1870911</v>
      </c>
      <c r="HL33" s="48">
        <v>-1223449.9174017655</v>
      </c>
      <c r="HM33" s="48"/>
      <c r="HN33" s="48"/>
      <c r="HO33" s="48"/>
      <c r="HP33" s="48"/>
      <c r="HQ33" s="48">
        <v>-278355.88900000002</v>
      </c>
      <c r="HR33" s="48">
        <v>-3372716.8064017654</v>
      </c>
    </row>
    <row r="34" spans="2:226" ht="13.5" customHeight="1">
      <c r="B34" s="35"/>
      <c r="C34" s="35" t="s">
        <v>223</v>
      </c>
      <c r="D34" s="36"/>
      <c r="F34" s="48">
        <v>1071</v>
      </c>
      <c r="G34" s="48"/>
      <c r="H34" s="48"/>
      <c r="I34" s="48"/>
      <c r="J34" s="48"/>
      <c r="K34" s="48"/>
      <c r="L34" s="48">
        <v>1071</v>
      </c>
      <c r="N34" s="48">
        <v>502</v>
      </c>
      <c r="O34" s="48"/>
      <c r="P34" s="48"/>
      <c r="Q34" s="48"/>
      <c r="R34" s="48"/>
      <c r="S34" s="48"/>
      <c r="T34" s="48">
        <v>502</v>
      </c>
      <c r="V34" s="48">
        <v>-571</v>
      </c>
      <c r="W34" s="48"/>
      <c r="X34" s="48"/>
      <c r="Y34" s="48"/>
      <c r="Z34" s="48"/>
      <c r="AA34" s="48"/>
      <c r="AB34" s="48">
        <v>-571</v>
      </c>
      <c r="AD34" s="48">
        <v>3072</v>
      </c>
      <c r="AE34" s="48"/>
      <c r="AF34" s="48"/>
      <c r="AG34" s="48"/>
      <c r="AH34" s="48"/>
      <c r="AI34" s="48"/>
      <c r="AJ34" s="48"/>
      <c r="AK34" s="48">
        <v>3072</v>
      </c>
      <c r="AM34" s="48">
        <v>4074</v>
      </c>
      <c r="AN34" s="48"/>
      <c r="AO34" s="48"/>
      <c r="AP34" s="48"/>
      <c r="AQ34" s="48"/>
      <c r="AR34" s="48"/>
      <c r="AS34" s="48"/>
      <c r="AT34" s="48">
        <v>4074</v>
      </c>
      <c r="AV34" s="48">
        <v>386</v>
      </c>
      <c r="AW34" s="48"/>
      <c r="AX34" s="48"/>
      <c r="AY34" s="48"/>
      <c r="AZ34" s="48"/>
      <c r="BA34" s="48"/>
      <c r="BB34" s="48">
        <v>386</v>
      </c>
      <c r="BD34" s="48">
        <v>345</v>
      </c>
      <c r="BE34" s="48"/>
      <c r="BF34" s="48"/>
      <c r="BG34" s="48"/>
      <c r="BH34" s="48"/>
      <c r="BI34" s="48"/>
      <c r="BJ34" s="48">
        <v>345</v>
      </c>
      <c r="BL34" s="48">
        <v>363</v>
      </c>
      <c r="BM34" s="48"/>
      <c r="BN34" s="48"/>
      <c r="BO34" s="48"/>
      <c r="BP34" s="48"/>
      <c r="BQ34" s="48"/>
      <c r="BR34" s="48">
        <v>363</v>
      </c>
      <c r="BT34" s="48">
        <v>-18</v>
      </c>
      <c r="BU34" s="48"/>
      <c r="BV34" s="48"/>
      <c r="BW34" s="48"/>
      <c r="BX34" s="48"/>
      <c r="BY34" s="48"/>
      <c r="BZ34" s="48"/>
      <c r="CA34" s="48">
        <v>-18</v>
      </c>
      <c r="CC34" s="48">
        <v>1076</v>
      </c>
      <c r="CD34" s="48"/>
      <c r="CE34" s="48"/>
      <c r="CF34" s="48"/>
      <c r="CG34" s="48"/>
      <c r="CH34" s="48"/>
      <c r="CI34" s="48"/>
      <c r="CJ34" s="48">
        <v>1076</v>
      </c>
      <c r="CL34" s="48">
        <v>217</v>
      </c>
      <c r="CM34" s="48"/>
      <c r="CN34" s="48"/>
      <c r="CO34" s="48"/>
      <c r="CP34" s="48"/>
      <c r="CQ34" s="48"/>
      <c r="CR34" s="48"/>
      <c r="CS34" s="48">
        <v>217</v>
      </c>
      <c r="CU34" s="48">
        <v>5279</v>
      </c>
      <c r="CV34" s="48"/>
      <c r="CW34" s="48"/>
      <c r="CX34" s="48"/>
      <c r="CY34" s="48"/>
      <c r="CZ34" s="48"/>
      <c r="DA34" s="48"/>
      <c r="DB34" s="48">
        <v>5279</v>
      </c>
      <c r="DD34" s="48">
        <v>17055</v>
      </c>
      <c r="DE34" s="48"/>
      <c r="DF34" s="48"/>
      <c r="DG34" s="48"/>
      <c r="DH34" s="48"/>
      <c r="DI34" s="48"/>
      <c r="DJ34" s="48"/>
      <c r="DK34" s="48">
        <v>17055</v>
      </c>
      <c r="DM34" s="48">
        <v>-2438</v>
      </c>
      <c r="DN34" s="48"/>
      <c r="DO34" s="48"/>
      <c r="DP34" s="48"/>
      <c r="DQ34" s="48"/>
      <c r="DR34" s="48"/>
      <c r="DS34" s="48"/>
      <c r="DT34" s="48"/>
      <c r="DU34" s="48">
        <v>-2438</v>
      </c>
      <c r="DW34" s="48">
        <v>20113</v>
      </c>
      <c r="DX34" s="48"/>
      <c r="DY34" s="48"/>
      <c r="DZ34" s="48"/>
      <c r="EA34" s="48"/>
      <c r="EB34" s="48"/>
      <c r="EC34" s="48"/>
      <c r="ED34" s="48">
        <v>0</v>
      </c>
      <c r="EE34" s="48">
        <v>20113</v>
      </c>
      <c r="EG34" s="48">
        <v>-58</v>
      </c>
      <c r="EH34" s="48"/>
      <c r="EI34" s="48"/>
      <c r="EJ34" s="48"/>
      <c r="EK34" s="48"/>
      <c r="EL34" s="48"/>
      <c r="EM34" s="48"/>
      <c r="EN34" s="48"/>
      <c r="EO34" s="48">
        <v>-58</v>
      </c>
      <c r="EQ34" s="48">
        <v>349</v>
      </c>
      <c r="ER34" s="48"/>
      <c r="ES34" s="48"/>
      <c r="ET34" s="48"/>
      <c r="EU34" s="48"/>
      <c r="EV34" s="48"/>
      <c r="EW34" s="48"/>
      <c r="EX34" s="48"/>
      <c r="EY34" s="48">
        <v>349</v>
      </c>
      <c r="FA34" s="48">
        <v>253</v>
      </c>
      <c r="FB34" s="48"/>
      <c r="FC34" s="48"/>
      <c r="FD34" s="48"/>
      <c r="FE34" s="48"/>
      <c r="FF34" s="48"/>
      <c r="FG34" s="48"/>
      <c r="FH34" s="48"/>
      <c r="FI34" s="48">
        <v>253</v>
      </c>
      <c r="FK34" s="48">
        <v>2005</v>
      </c>
      <c r="FL34" s="48"/>
      <c r="FM34" s="48"/>
      <c r="FN34" s="48"/>
      <c r="FO34" s="48"/>
      <c r="FP34" s="48"/>
      <c r="FQ34" s="48"/>
      <c r="FR34" s="48">
        <v>2005</v>
      </c>
      <c r="FT34" s="48">
        <v>2549</v>
      </c>
      <c r="FU34" s="48"/>
      <c r="FV34" s="48"/>
      <c r="FW34" s="48"/>
      <c r="FX34" s="48"/>
      <c r="FY34" s="48"/>
      <c r="FZ34" s="48">
        <v>2549</v>
      </c>
      <c r="GB34" s="48">
        <v>629</v>
      </c>
      <c r="GC34" s="48"/>
      <c r="GD34" s="48"/>
      <c r="GE34" s="48"/>
      <c r="GF34" s="48"/>
      <c r="GG34" s="48"/>
      <c r="GH34" s="48">
        <v>629</v>
      </c>
      <c r="GJ34" s="48">
        <v>217</v>
      </c>
      <c r="GK34" s="48"/>
      <c r="GL34" s="48"/>
      <c r="GM34" s="48"/>
      <c r="GN34" s="48"/>
      <c r="GO34" s="48"/>
      <c r="GP34" s="48"/>
      <c r="GQ34" s="48">
        <v>217</v>
      </c>
      <c r="GS34" s="48">
        <v>223</v>
      </c>
      <c r="GT34" s="48"/>
      <c r="GU34" s="48"/>
      <c r="GV34" s="48"/>
      <c r="GW34" s="48"/>
      <c r="GX34" s="48"/>
      <c r="GY34" s="48"/>
      <c r="GZ34" s="48">
        <v>223</v>
      </c>
      <c r="HB34" s="48">
        <v>436</v>
      </c>
      <c r="HC34" s="48"/>
      <c r="HD34" s="48"/>
      <c r="HE34" s="48"/>
      <c r="HF34" s="48"/>
      <c r="HG34" s="48"/>
      <c r="HH34" s="48"/>
      <c r="HI34" s="48">
        <v>436</v>
      </c>
      <c r="HK34" s="48">
        <v>1505</v>
      </c>
      <c r="HL34" s="48"/>
      <c r="HM34" s="48"/>
      <c r="HN34" s="48"/>
      <c r="HO34" s="48"/>
      <c r="HP34" s="48"/>
      <c r="HQ34" s="48"/>
      <c r="HR34" s="48">
        <v>1505</v>
      </c>
    </row>
    <row r="35" spans="2:226">
      <c r="B35" s="35"/>
      <c r="C35" s="35" t="s">
        <v>578</v>
      </c>
      <c r="D35" s="36"/>
      <c r="F35" s="48">
        <v>399735</v>
      </c>
      <c r="G35" s="48"/>
      <c r="H35" s="48"/>
      <c r="I35" s="48"/>
      <c r="J35" s="48"/>
      <c r="K35" s="48"/>
      <c r="L35" s="48">
        <v>399735</v>
      </c>
      <c r="N35" s="48">
        <v>516909</v>
      </c>
      <c r="O35" s="48"/>
      <c r="P35" s="48"/>
      <c r="Q35" s="48"/>
      <c r="R35" s="48"/>
      <c r="S35" s="48"/>
      <c r="T35" s="48">
        <v>516909</v>
      </c>
      <c r="V35" s="48">
        <v>574760</v>
      </c>
      <c r="W35" s="48"/>
      <c r="X35" s="48"/>
      <c r="Y35" s="48"/>
      <c r="Z35" s="48"/>
      <c r="AA35" s="48"/>
      <c r="AB35" s="48">
        <v>574760</v>
      </c>
      <c r="AD35" s="48">
        <v>410286</v>
      </c>
      <c r="AE35" s="48"/>
      <c r="AF35" s="48"/>
      <c r="AG35" s="48"/>
      <c r="AH35" s="48"/>
      <c r="AI35" s="48"/>
      <c r="AJ35" s="48"/>
      <c r="AK35" s="48">
        <v>410286</v>
      </c>
      <c r="AM35" s="48">
        <v>1901690</v>
      </c>
      <c r="AN35" s="48"/>
      <c r="AO35" s="48"/>
      <c r="AP35" s="48"/>
      <c r="AQ35" s="48"/>
      <c r="AR35" s="48"/>
      <c r="AS35" s="48"/>
      <c r="AT35" s="48">
        <v>1901690</v>
      </c>
      <c r="AV35" s="48">
        <v>405557</v>
      </c>
      <c r="AW35" s="48"/>
      <c r="AX35" s="48"/>
      <c r="AY35" s="48"/>
      <c r="AZ35" s="48"/>
      <c r="BA35" s="48"/>
      <c r="BB35" s="48">
        <v>405557</v>
      </c>
      <c r="BD35" s="48">
        <v>457258</v>
      </c>
      <c r="BE35" s="48"/>
      <c r="BF35" s="48"/>
      <c r="BG35" s="48"/>
      <c r="BH35" s="48"/>
      <c r="BI35" s="48"/>
      <c r="BJ35" s="48">
        <v>457258</v>
      </c>
      <c r="BL35" s="48">
        <v>382417</v>
      </c>
      <c r="BM35" s="48"/>
      <c r="BN35" s="48"/>
      <c r="BO35" s="48"/>
      <c r="BP35" s="48"/>
      <c r="BQ35" s="48"/>
      <c r="BR35" s="48">
        <v>382417</v>
      </c>
      <c r="BT35" s="48">
        <v>613149</v>
      </c>
      <c r="BU35" s="48"/>
      <c r="BV35" s="48"/>
      <c r="BW35" s="48"/>
      <c r="BX35" s="48"/>
      <c r="BY35" s="48"/>
      <c r="BZ35" s="48"/>
      <c r="CA35" s="48">
        <v>613149</v>
      </c>
      <c r="CC35" s="48">
        <v>1858381</v>
      </c>
      <c r="CD35" s="48"/>
      <c r="CE35" s="48"/>
      <c r="CF35" s="48"/>
      <c r="CG35" s="48"/>
      <c r="CH35" s="48"/>
      <c r="CI35" s="48"/>
      <c r="CJ35" s="48">
        <v>1858381</v>
      </c>
      <c r="CL35" s="48">
        <v>413270</v>
      </c>
      <c r="CM35" s="48"/>
      <c r="CN35" s="48"/>
      <c r="CO35" s="48"/>
      <c r="CP35" s="48"/>
      <c r="CQ35" s="48"/>
      <c r="CR35" s="48"/>
      <c r="CS35" s="48">
        <v>413270</v>
      </c>
      <c r="CU35" s="48">
        <v>582687</v>
      </c>
      <c r="CV35" s="48"/>
      <c r="CW35" s="48"/>
      <c r="CX35" s="48"/>
      <c r="CY35" s="48"/>
      <c r="CZ35" s="48"/>
      <c r="DA35" s="48"/>
      <c r="DB35" s="48">
        <v>582687</v>
      </c>
      <c r="DD35" s="48">
        <v>515639</v>
      </c>
      <c r="DE35" s="48"/>
      <c r="DF35" s="48"/>
      <c r="DG35" s="48"/>
      <c r="DH35" s="48"/>
      <c r="DI35" s="48"/>
      <c r="DJ35" s="48"/>
      <c r="DK35" s="48">
        <v>515639</v>
      </c>
      <c r="DM35" s="48">
        <v>619934</v>
      </c>
      <c r="DN35" s="48"/>
      <c r="DO35" s="48"/>
      <c r="DP35" s="48"/>
      <c r="DQ35" s="48"/>
      <c r="DR35" s="48"/>
      <c r="DS35" s="48"/>
      <c r="DT35" s="48">
        <v>-567507.69044100004</v>
      </c>
      <c r="DU35" s="48">
        <v>52426.309558999958</v>
      </c>
      <c r="DW35" s="48">
        <v>2131530</v>
      </c>
      <c r="DX35" s="48"/>
      <c r="DY35" s="48"/>
      <c r="DZ35" s="48"/>
      <c r="EA35" s="48"/>
      <c r="EB35" s="48"/>
      <c r="EC35" s="48"/>
      <c r="ED35" s="48">
        <v>-567507.69044100004</v>
      </c>
      <c r="EE35" s="48">
        <v>1564022.309559</v>
      </c>
      <c r="EG35" s="48">
        <v>564016</v>
      </c>
      <c r="EH35" s="48"/>
      <c r="EI35" s="48"/>
      <c r="EJ35" s="48"/>
      <c r="EK35" s="48"/>
      <c r="EL35" s="48"/>
      <c r="EM35" s="48"/>
      <c r="EN35" s="48"/>
      <c r="EO35" s="48">
        <v>564016</v>
      </c>
      <c r="EQ35" s="48">
        <v>683417</v>
      </c>
      <c r="ER35" s="48"/>
      <c r="ES35" s="48"/>
      <c r="ET35" s="48"/>
      <c r="EU35" s="48"/>
      <c r="EV35" s="48"/>
      <c r="EW35" s="48"/>
      <c r="EX35" s="48"/>
      <c r="EY35" s="48">
        <v>683417</v>
      </c>
      <c r="FA35" s="48">
        <v>870688</v>
      </c>
      <c r="FB35" s="48"/>
      <c r="FC35" s="48"/>
      <c r="FD35" s="48"/>
      <c r="FE35" s="48"/>
      <c r="FF35" s="48"/>
      <c r="FG35" s="48"/>
      <c r="FH35" s="48"/>
      <c r="FI35" s="48">
        <v>870688</v>
      </c>
      <c r="FK35" s="48">
        <v>761662</v>
      </c>
      <c r="FL35" s="48"/>
      <c r="FM35" s="48"/>
      <c r="FN35" s="48"/>
      <c r="FO35" s="48"/>
      <c r="FP35" s="48"/>
      <c r="FQ35" s="48"/>
      <c r="FR35" s="48">
        <v>761662</v>
      </c>
      <c r="FT35" s="48">
        <v>2879783</v>
      </c>
      <c r="FU35" s="48"/>
      <c r="FV35" s="48"/>
      <c r="FW35" s="48"/>
      <c r="FX35" s="48"/>
      <c r="FY35" s="48"/>
      <c r="FZ35" s="48">
        <v>2879783</v>
      </c>
      <c r="GB35" s="48">
        <v>1008900</v>
      </c>
      <c r="GC35" s="48"/>
      <c r="GD35" s="48"/>
      <c r="GE35" s="48"/>
      <c r="GF35" s="48"/>
      <c r="GG35" s="48">
        <v>-420409.17099999997</v>
      </c>
      <c r="GH35" s="48">
        <v>588490.82900000003</v>
      </c>
      <c r="GJ35" s="48">
        <v>7565842</v>
      </c>
      <c r="GK35" s="48"/>
      <c r="GL35" s="48"/>
      <c r="GM35" s="48"/>
      <c r="GN35" s="48"/>
      <c r="GO35" s="48">
        <v>111352.80899999999</v>
      </c>
      <c r="GP35" s="48">
        <v>-7032064.6460999995</v>
      </c>
      <c r="GQ35" s="48">
        <v>645130.16290000081</v>
      </c>
      <c r="GS35" s="48">
        <v>1150752</v>
      </c>
      <c r="GT35" s="48"/>
      <c r="GU35" s="48"/>
      <c r="GV35" s="48"/>
      <c r="GW35" s="48"/>
      <c r="GX35" s="48">
        <v>-457252.93</v>
      </c>
      <c r="GY35" s="48">
        <v>-765159</v>
      </c>
      <c r="GZ35" s="48">
        <v>-71659.929999999935</v>
      </c>
      <c r="HB35" s="48">
        <v>1373496</v>
      </c>
      <c r="HC35" s="48"/>
      <c r="HD35" s="48"/>
      <c r="HE35" s="48"/>
      <c r="HF35" s="48"/>
      <c r="HG35" s="48">
        <v>-264746.44500000001</v>
      </c>
      <c r="HH35" s="48"/>
      <c r="HI35" s="48">
        <v>1108749.5549999999</v>
      </c>
      <c r="HK35" s="48">
        <v>11098990</v>
      </c>
      <c r="HL35" s="48"/>
      <c r="HM35" s="48"/>
      <c r="HN35" s="48"/>
      <c r="HO35" s="48"/>
      <c r="HP35" s="48">
        <v>-1031055.737</v>
      </c>
      <c r="HQ35" s="48">
        <v>-7797223.6460999995</v>
      </c>
      <c r="HR35" s="48">
        <v>2270710.6169000007</v>
      </c>
    </row>
    <row r="36" spans="2:226">
      <c r="B36" s="35"/>
      <c r="C36" s="35" t="s">
        <v>579</v>
      </c>
      <c r="D36" s="36"/>
      <c r="F36" s="48">
        <v>-1065739.523</v>
      </c>
      <c r="G36" s="48"/>
      <c r="H36" s="48"/>
      <c r="I36" s="48"/>
      <c r="J36" s="48"/>
      <c r="K36" s="48"/>
      <c r="L36" s="48">
        <v>-1065739.523</v>
      </c>
      <c r="N36" s="48">
        <v>-1296979.7577</v>
      </c>
      <c r="O36" s="48"/>
      <c r="P36" s="48"/>
      <c r="Q36" s="48"/>
      <c r="R36" s="48"/>
      <c r="S36" s="48"/>
      <c r="T36" s="48">
        <v>-1296979.7577</v>
      </c>
      <c r="V36" s="48">
        <v>-1351239.9016499999</v>
      </c>
      <c r="W36" s="48"/>
      <c r="X36" s="48"/>
      <c r="Y36" s="48"/>
      <c r="Z36" s="48"/>
      <c r="AA36" s="48"/>
      <c r="AB36" s="48">
        <v>-1351239.9016499999</v>
      </c>
      <c r="AD36" s="48">
        <v>-1910697.3922600006</v>
      </c>
      <c r="AE36" s="48"/>
      <c r="AF36" s="48"/>
      <c r="AG36" s="48"/>
      <c r="AH36" s="48"/>
      <c r="AI36" s="48"/>
      <c r="AJ36" s="48">
        <v>648783</v>
      </c>
      <c r="AK36" s="48">
        <v>-1261914.3922600006</v>
      </c>
      <c r="AM36" s="48">
        <v>-5624656.5746100005</v>
      </c>
      <c r="AN36" s="48"/>
      <c r="AO36" s="48"/>
      <c r="AP36" s="48"/>
      <c r="AQ36" s="48"/>
      <c r="AR36" s="48"/>
      <c r="AS36" s="48">
        <v>648783</v>
      </c>
      <c r="AT36" s="48">
        <v>-4975873.5746100005</v>
      </c>
      <c r="AV36" s="48">
        <v>-1235345.37078</v>
      </c>
      <c r="AW36" s="48"/>
      <c r="AX36" s="48"/>
      <c r="AY36" s="48"/>
      <c r="AZ36" s="48"/>
      <c r="BA36" s="48"/>
      <c r="BB36" s="48">
        <v>-1235345.37078</v>
      </c>
      <c r="BD36" s="48">
        <v>-1209301.64274</v>
      </c>
      <c r="BE36" s="48"/>
      <c r="BF36" s="48"/>
      <c r="BG36" s="48"/>
      <c r="BH36" s="48"/>
      <c r="BI36" s="48"/>
      <c r="BJ36" s="48">
        <v>-1209301.64274</v>
      </c>
      <c r="BL36" s="48">
        <v>-1241491.2080000001</v>
      </c>
      <c r="BM36" s="48"/>
      <c r="BN36" s="48"/>
      <c r="BO36" s="48"/>
      <c r="BP36" s="48"/>
      <c r="BQ36" s="48"/>
      <c r="BR36" s="48">
        <v>-1241491.2080000001</v>
      </c>
      <c r="BT36" s="48">
        <v>-1315395.9066399997</v>
      </c>
      <c r="BU36" s="48"/>
      <c r="BV36" s="48"/>
      <c r="BW36" s="48"/>
      <c r="BX36" s="48"/>
      <c r="BY36" s="48"/>
      <c r="BZ36" s="48"/>
      <c r="CA36" s="48">
        <v>-1315395.9066399997</v>
      </c>
      <c r="CC36" s="48">
        <v>-5001534.1281599998</v>
      </c>
      <c r="CD36" s="48"/>
      <c r="CE36" s="48"/>
      <c r="CF36" s="48"/>
      <c r="CG36" s="48"/>
      <c r="CH36" s="48"/>
      <c r="CI36" s="48"/>
      <c r="CJ36" s="48">
        <v>-5001534.1281599998</v>
      </c>
      <c r="CL36" s="48">
        <v>-1131721.9807899999</v>
      </c>
      <c r="CM36" s="48"/>
      <c r="CN36" s="48"/>
      <c r="CO36" s="48"/>
      <c r="CP36" s="48"/>
      <c r="CQ36" s="48"/>
      <c r="CR36" s="48"/>
      <c r="CS36" s="48">
        <v>-1131721.9807899999</v>
      </c>
      <c r="CU36" s="48">
        <v>-1199067.8282400002</v>
      </c>
      <c r="CV36" s="48"/>
      <c r="CW36" s="48"/>
      <c r="CX36" s="48"/>
      <c r="CY36" s="48"/>
      <c r="CZ36" s="48"/>
      <c r="DA36" s="48"/>
      <c r="DB36" s="48">
        <v>-1199067.8282400002</v>
      </c>
      <c r="DD36" s="48">
        <v>-1460885.1909699999</v>
      </c>
      <c r="DE36" s="48"/>
      <c r="DF36" s="48"/>
      <c r="DG36" s="48"/>
      <c r="DH36" s="48"/>
      <c r="DI36" s="48"/>
      <c r="DJ36" s="48"/>
      <c r="DK36" s="48">
        <v>-1460885.1909699999</v>
      </c>
      <c r="DM36" s="48">
        <v>-1987949</v>
      </c>
      <c r="DN36" s="48"/>
      <c r="DO36" s="48"/>
      <c r="DP36" s="48"/>
      <c r="DQ36" s="48"/>
      <c r="DR36" s="48"/>
      <c r="DS36" s="48"/>
      <c r="DT36" s="48">
        <v>1106793.9396009999</v>
      </c>
      <c r="DU36" s="48">
        <v>-881155.06039900007</v>
      </c>
      <c r="DW36" s="48">
        <v>-5779624</v>
      </c>
      <c r="DX36" s="48"/>
      <c r="DY36" s="48"/>
      <c r="DZ36" s="48"/>
      <c r="EA36" s="48"/>
      <c r="EB36" s="48"/>
      <c r="EC36" s="48"/>
      <c r="ED36" s="48">
        <v>1106793.9396009999</v>
      </c>
      <c r="EE36" s="48">
        <v>-4672830.0603989996</v>
      </c>
      <c r="EG36" s="48">
        <v>-1369640</v>
      </c>
      <c r="EH36" s="48"/>
      <c r="EI36" s="48"/>
      <c r="EJ36" s="48"/>
      <c r="EK36" s="48"/>
      <c r="EL36" s="48"/>
      <c r="EM36" s="48"/>
      <c r="EN36" s="48"/>
      <c r="EO36" s="48">
        <v>-1369640</v>
      </c>
      <c r="EQ36" s="48">
        <v>-1127408</v>
      </c>
      <c r="ER36" s="48"/>
      <c r="ES36" s="48"/>
      <c r="ET36" s="48"/>
      <c r="EU36" s="48"/>
      <c r="EV36" s="48"/>
      <c r="EW36" s="48"/>
      <c r="EX36" s="48"/>
      <c r="EY36" s="48">
        <v>-1127408</v>
      </c>
      <c r="FA36" s="48">
        <v>-1351723</v>
      </c>
      <c r="FB36" s="48"/>
      <c r="FC36" s="48"/>
      <c r="FD36" s="48"/>
      <c r="FE36" s="48"/>
      <c r="FF36" s="48"/>
      <c r="FG36" s="48"/>
      <c r="FH36" s="48"/>
      <c r="FI36" s="48">
        <v>-1351723</v>
      </c>
      <c r="FK36" s="48">
        <v>-1611213</v>
      </c>
      <c r="FL36" s="48"/>
      <c r="FM36" s="48"/>
      <c r="FN36" s="48"/>
      <c r="FO36" s="48"/>
      <c r="FP36" s="48"/>
      <c r="FQ36" s="48"/>
      <c r="FR36" s="48">
        <v>-1611213</v>
      </c>
      <c r="FT36" s="48">
        <v>-5459984</v>
      </c>
      <c r="FU36" s="48"/>
      <c r="FV36" s="48"/>
      <c r="FW36" s="48"/>
      <c r="FX36" s="48"/>
      <c r="FY36" s="48"/>
      <c r="FZ36" s="48">
        <v>-5459984</v>
      </c>
      <c r="GB36" s="48">
        <v>-2133694</v>
      </c>
      <c r="GC36" s="48"/>
      <c r="GD36" s="48"/>
      <c r="GE36" s="48"/>
      <c r="GF36" s="48"/>
      <c r="GG36" s="48">
        <v>742824.272</v>
      </c>
      <c r="GH36" s="48">
        <v>-1390869.7280000001</v>
      </c>
      <c r="GJ36" s="48">
        <v>-2466871</v>
      </c>
      <c r="GK36" s="48"/>
      <c r="GL36" s="48"/>
      <c r="GM36" s="48"/>
      <c r="GN36" s="48"/>
      <c r="GO36" s="48">
        <v>-96224.61</v>
      </c>
      <c r="GP36" s="48">
        <v>993179.72612000001</v>
      </c>
      <c r="GQ36" s="48">
        <v>-1569915.8838799999</v>
      </c>
      <c r="GS36" s="48">
        <v>-2884520</v>
      </c>
      <c r="GT36" s="48"/>
      <c r="GU36" s="48"/>
      <c r="GV36" s="48"/>
      <c r="GW36" s="48"/>
      <c r="GX36" s="48">
        <v>1285138.2579999999</v>
      </c>
      <c r="GY36" s="48">
        <v>827114.94446000003</v>
      </c>
      <c r="GZ36" s="48">
        <v>-772266.79754000006</v>
      </c>
      <c r="HB36" s="48">
        <v>-1181706</v>
      </c>
      <c r="HC36" s="48"/>
      <c r="HD36" s="48"/>
      <c r="HE36" s="48"/>
      <c r="HF36" s="48"/>
      <c r="HG36" s="48">
        <v>-729366.65399999998</v>
      </c>
      <c r="HH36" s="48"/>
      <c r="HI36" s="48">
        <v>-1911072.6540000001</v>
      </c>
      <c r="HK36" s="48">
        <v>-8666791</v>
      </c>
      <c r="HL36" s="48"/>
      <c r="HM36" s="48"/>
      <c r="HN36" s="48"/>
      <c r="HO36" s="48"/>
      <c r="HP36" s="48">
        <v>1202371.2659999998</v>
      </c>
      <c r="HQ36" s="48">
        <v>1820294.6705800002</v>
      </c>
      <c r="HR36" s="48">
        <v>-5644125.0634199996</v>
      </c>
    </row>
    <row r="37" spans="2:226">
      <c r="B37" s="35"/>
      <c r="C37" s="35"/>
      <c r="D37" s="36"/>
      <c r="F37" s="48"/>
      <c r="G37" s="48"/>
      <c r="H37" s="48"/>
      <c r="I37" s="48"/>
      <c r="J37" s="48"/>
      <c r="K37" s="48"/>
      <c r="L37" s="48"/>
      <c r="N37" s="48"/>
      <c r="O37" s="48"/>
      <c r="P37" s="48"/>
      <c r="Q37" s="48"/>
      <c r="R37" s="48"/>
      <c r="S37" s="48"/>
      <c r="T37" s="48"/>
      <c r="V37" s="48"/>
      <c r="W37" s="48"/>
      <c r="X37" s="48"/>
      <c r="Y37" s="48"/>
      <c r="Z37" s="48"/>
      <c r="AA37" s="48"/>
      <c r="AB37" s="48"/>
      <c r="AD37" s="48"/>
      <c r="AE37" s="48"/>
      <c r="AF37" s="48"/>
      <c r="AG37" s="48"/>
      <c r="AH37" s="48"/>
      <c r="AI37" s="48"/>
      <c r="AJ37" s="48"/>
      <c r="AK37" s="48"/>
      <c r="AM37" s="48"/>
      <c r="AN37" s="48"/>
      <c r="AO37" s="48"/>
      <c r="AP37" s="48"/>
      <c r="AQ37" s="48"/>
      <c r="AR37" s="48"/>
      <c r="AS37" s="48"/>
      <c r="AT37" s="48"/>
      <c r="AV37" s="48"/>
      <c r="AW37" s="48"/>
      <c r="AX37" s="48"/>
      <c r="AY37" s="48"/>
      <c r="AZ37" s="48"/>
      <c r="BA37" s="48"/>
      <c r="BB37" s="48"/>
      <c r="BD37" s="48"/>
      <c r="BE37" s="48"/>
      <c r="BF37" s="48"/>
      <c r="BG37" s="48"/>
      <c r="BH37" s="48"/>
      <c r="BI37" s="48"/>
      <c r="BJ37" s="48"/>
      <c r="BL37" s="48"/>
      <c r="BM37" s="48"/>
      <c r="BN37" s="48"/>
      <c r="BO37" s="48"/>
      <c r="BP37" s="48"/>
      <c r="BQ37" s="48"/>
      <c r="BR37" s="48"/>
      <c r="BT37" s="48"/>
      <c r="BU37" s="48"/>
      <c r="BV37" s="48"/>
      <c r="BW37" s="48"/>
      <c r="BX37" s="48"/>
      <c r="BY37" s="48"/>
      <c r="BZ37" s="48"/>
      <c r="CA37" s="48"/>
      <c r="CC37" s="48"/>
      <c r="CD37" s="48"/>
      <c r="CE37" s="48"/>
      <c r="CF37" s="48"/>
      <c r="CG37" s="48"/>
      <c r="CH37" s="48"/>
      <c r="CI37" s="48"/>
      <c r="CJ37" s="48"/>
      <c r="CL37" s="48"/>
      <c r="CM37" s="48"/>
      <c r="CN37" s="48"/>
      <c r="CO37" s="48"/>
      <c r="CP37" s="48"/>
      <c r="CQ37" s="48"/>
      <c r="CR37" s="48"/>
      <c r="CS37" s="48"/>
      <c r="CU37" s="48"/>
      <c r="CV37" s="48"/>
      <c r="CW37" s="48"/>
      <c r="CX37" s="48"/>
      <c r="CY37" s="48"/>
      <c r="CZ37" s="48"/>
      <c r="DA37" s="48"/>
      <c r="DB37" s="48"/>
      <c r="DD37" s="48"/>
      <c r="DE37" s="48"/>
      <c r="DF37" s="48"/>
      <c r="DG37" s="48"/>
      <c r="DH37" s="48"/>
      <c r="DI37" s="48"/>
      <c r="DJ37" s="48"/>
      <c r="DK37" s="48"/>
      <c r="DM37" s="48"/>
      <c r="DN37" s="48"/>
      <c r="DO37" s="48"/>
      <c r="DP37" s="48"/>
      <c r="DQ37" s="48"/>
      <c r="DR37" s="48"/>
      <c r="DS37" s="48"/>
      <c r="DT37" s="48"/>
      <c r="DU37" s="48"/>
      <c r="DW37" s="48"/>
      <c r="DX37" s="48"/>
      <c r="DY37" s="48"/>
      <c r="DZ37" s="48"/>
      <c r="EA37" s="48"/>
      <c r="EB37" s="48"/>
      <c r="EC37" s="48"/>
      <c r="ED37" s="48"/>
      <c r="EE37" s="48"/>
      <c r="EG37" s="48"/>
      <c r="EH37" s="48"/>
      <c r="EI37" s="48"/>
      <c r="EJ37" s="48"/>
      <c r="EK37" s="48"/>
      <c r="EL37" s="48"/>
      <c r="EM37" s="48"/>
      <c r="EN37" s="48"/>
      <c r="EO37" s="48"/>
      <c r="EQ37" s="48"/>
      <c r="ER37" s="48"/>
      <c r="ES37" s="48"/>
      <c r="ET37" s="48"/>
      <c r="EU37" s="48"/>
      <c r="EV37" s="48"/>
      <c r="EW37" s="48"/>
      <c r="EX37" s="48"/>
      <c r="EY37" s="48"/>
      <c r="FA37" s="48"/>
      <c r="FB37" s="48"/>
      <c r="FC37" s="48"/>
      <c r="FD37" s="48"/>
      <c r="FE37" s="48"/>
      <c r="FF37" s="48"/>
      <c r="FG37" s="48"/>
      <c r="FH37" s="48"/>
      <c r="FI37" s="48"/>
      <c r="FK37" s="48"/>
      <c r="FL37" s="48"/>
      <c r="FM37" s="48"/>
      <c r="FN37" s="48"/>
      <c r="FO37" s="48"/>
      <c r="FP37" s="48"/>
      <c r="FQ37" s="48"/>
      <c r="FR37" s="48"/>
      <c r="FT37" s="48"/>
      <c r="FU37" s="48"/>
      <c r="FV37" s="48"/>
      <c r="FW37" s="48"/>
      <c r="FX37" s="48"/>
      <c r="FY37" s="48"/>
      <c r="FZ37" s="48"/>
      <c r="GB37" s="48"/>
      <c r="GC37" s="48"/>
      <c r="GD37" s="48"/>
      <c r="GE37" s="48"/>
      <c r="GF37" s="48"/>
      <c r="GG37" s="48"/>
      <c r="GH37" s="48"/>
      <c r="GJ37" s="48"/>
      <c r="GK37" s="48"/>
      <c r="GL37" s="48"/>
      <c r="GM37" s="48"/>
      <c r="GN37" s="48"/>
      <c r="GO37" s="48"/>
      <c r="GP37" s="48"/>
      <c r="GQ37" s="48"/>
      <c r="GS37" s="48"/>
      <c r="GT37" s="48"/>
      <c r="GU37" s="48"/>
      <c r="GV37" s="48"/>
      <c r="GW37" s="48"/>
      <c r="GX37" s="48"/>
      <c r="GY37" s="48"/>
      <c r="GZ37" s="48"/>
      <c r="HB37" s="48"/>
      <c r="HC37" s="48"/>
      <c r="HD37" s="48"/>
      <c r="HE37" s="48"/>
      <c r="HF37" s="48"/>
      <c r="HG37" s="48"/>
      <c r="HH37" s="48"/>
      <c r="HI37" s="48"/>
      <c r="HK37" s="48"/>
      <c r="HL37" s="48"/>
      <c r="HM37" s="48"/>
      <c r="HN37" s="48"/>
      <c r="HO37" s="48"/>
      <c r="HP37" s="48"/>
      <c r="HQ37" s="48"/>
      <c r="HR37" s="48"/>
    </row>
    <row r="38" spans="2:226" s="17" customFormat="1" ht="13">
      <c r="B38" s="19" t="s">
        <v>225</v>
      </c>
      <c r="C38" s="82"/>
      <c r="D38" s="83"/>
      <c r="F38" s="52">
        <v>1624344</v>
      </c>
      <c r="G38" s="52">
        <v>-163633.85747227928</v>
      </c>
      <c r="H38" s="52">
        <v>0</v>
      </c>
      <c r="I38" s="52">
        <v>813705</v>
      </c>
      <c r="J38" s="52"/>
      <c r="K38" s="52">
        <v>-312841</v>
      </c>
      <c r="L38" s="52">
        <v>1961574.1425277209</v>
      </c>
      <c r="N38" s="52">
        <v>1303480</v>
      </c>
      <c r="O38" s="52">
        <v>-301264.24508862721</v>
      </c>
      <c r="P38" s="52">
        <v>0</v>
      </c>
      <c r="Q38" s="52">
        <v>738043</v>
      </c>
      <c r="R38" s="52"/>
      <c r="S38" s="52">
        <v>-307940</v>
      </c>
      <c r="T38" s="52">
        <v>1432318.7549113729</v>
      </c>
      <c r="V38" s="52">
        <v>-570541.99999999953</v>
      </c>
      <c r="W38" s="52">
        <v>1830534.4748929972</v>
      </c>
      <c r="X38" s="52">
        <v>0</v>
      </c>
      <c r="Y38" s="52">
        <v>775879</v>
      </c>
      <c r="Z38" s="52"/>
      <c r="AA38" s="52">
        <v>-311553</v>
      </c>
      <c r="AB38" s="52">
        <v>1724318.4748929976</v>
      </c>
      <c r="AD38" s="52">
        <v>589984</v>
      </c>
      <c r="AE38" s="52">
        <v>157868.52989890939</v>
      </c>
      <c r="AF38" s="52">
        <v>0</v>
      </c>
      <c r="AG38" s="52">
        <v>775874</v>
      </c>
      <c r="AH38" s="52"/>
      <c r="AI38" s="52">
        <v>-324809</v>
      </c>
      <c r="AJ38" s="52">
        <v>648783</v>
      </c>
      <c r="AK38" s="52">
        <v>1847700.5298989094</v>
      </c>
      <c r="AM38" s="52">
        <v>2947266.0000000005</v>
      </c>
      <c r="AN38" s="52">
        <v>1523504.9022310001</v>
      </c>
      <c r="AO38" s="52">
        <v>0</v>
      </c>
      <c r="AP38" s="52">
        <v>3103501</v>
      </c>
      <c r="AQ38" s="52"/>
      <c r="AR38" s="52">
        <v>-1257143</v>
      </c>
      <c r="AS38" s="52">
        <v>648783</v>
      </c>
      <c r="AT38" s="52">
        <v>6965911.9022310004</v>
      </c>
      <c r="AV38" s="52">
        <v>1632751.068</v>
      </c>
      <c r="AW38" s="52">
        <v>-266501.97701573849</v>
      </c>
      <c r="AX38" s="52">
        <v>0</v>
      </c>
      <c r="AY38" s="52">
        <v>909246</v>
      </c>
      <c r="AZ38" s="52"/>
      <c r="BA38" s="52">
        <v>-364935</v>
      </c>
      <c r="BB38" s="52">
        <v>1910560.0909842616</v>
      </c>
      <c r="BD38" s="52">
        <v>-547089.06800000044</v>
      </c>
      <c r="BE38" s="52">
        <v>1358928.500195063</v>
      </c>
      <c r="BF38" s="52">
        <v>0</v>
      </c>
      <c r="BG38" s="52">
        <v>909246</v>
      </c>
      <c r="BH38" s="52"/>
      <c r="BI38" s="52">
        <v>-208578</v>
      </c>
      <c r="BJ38" s="52">
        <v>1512507.4321950625</v>
      </c>
      <c r="BL38" s="52">
        <v>882057</v>
      </c>
      <c r="BM38" s="52">
        <v>97548.606900927334</v>
      </c>
      <c r="BN38" s="52">
        <v>0</v>
      </c>
      <c r="BO38" s="52">
        <v>909246</v>
      </c>
      <c r="BP38" s="52"/>
      <c r="BQ38" s="52">
        <v>-213956</v>
      </c>
      <c r="BR38" s="52">
        <v>1674895.6069009274</v>
      </c>
      <c r="BT38" s="52">
        <v>615831</v>
      </c>
      <c r="BU38" s="52">
        <v>137019.08594484677</v>
      </c>
      <c r="BV38" s="52">
        <v>0</v>
      </c>
      <c r="BW38" s="52">
        <v>909247</v>
      </c>
      <c r="BX38" s="52"/>
      <c r="BY38" s="52">
        <v>-193023</v>
      </c>
      <c r="BZ38" s="52">
        <v>148492</v>
      </c>
      <c r="CA38" s="52">
        <v>1617566.0859448467</v>
      </c>
      <c r="CC38" s="52">
        <v>2583549.9999999995</v>
      </c>
      <c r="CD38" s="52">
        <v>1326994.2160250985</v>
      </c>
      <c r="CE38" s="52">
        <v>0</v>
      </c>
      <c r="CF38" s="52">
        <v>3636985</v>
      </c>
      <c r="CG38" s="52"/>
      <c r="CH38" s="52">
        <v>-980492</v>
      </c>
      <c r="CI38" s="52">
        <v>148492</v>
      </c>
      <c r="CJ38" s="52">
        <v>6715529.2160250982</v>
      </c>
      <c r="CL38" s="52">
        <v>1096107</v>
      </c>
      <c r="CM38" s="52">
        <v>-246728.16879127879</v>
      </c>
      <c r="CN38" s="52">
        <v>0</v>
      </c>
      <c r="CO38" s="52">
        <v>909246</v>
      </c>
      <c r="CP38" s="52"/>
      <c r="CQ38" s="52">
        <v>-245480</v>
      </c>
      <c r="CR38" s="52"/>
      <c r="CS38" s="52">
        <v>1513144.8312087213</v>
      </c>
      <c r="CU38" s="52">
        <v>-725172</v>
      </c>
      <c r="CV38" s="52">
        <v>1529144.124098534</v>
      </c>
      <c r="CW38" s="52">
        <v>0</v>
      </c>
      <c r="CX38" s="52">
        <v>909245.62688</v>
      </c>
      <c r="CY38" s="52"/>
      <c r="CZ38" s="52">
        <v>-228384</v>
      </c>
      <c r="DA38" s="52"/>
      <c r="DB38" s="52">
        <v>1484833.7509785341</v>
      </c>
      <c r="DD38" s="52">
        <v>694620</v>
      </c>
      <c r="DE38" s="52">
        <v>218360.1913256259</v>
      </c>
      <c r="DF38" s="52">
        <v>0</v>
      </c>
      <c r="DG38" s="52">
        <v>909247.31344000006</v>
      </c>
      <c r="DH38" s="52"/>
      <c r="DI38" s="52">
        <v>-227158</v>
      </c>
      <c r="DJ38" s="52"/>
      <c r="DK38" s="52">
        <v>1595069.504765626</v>
      </c>
      <c r="DM38" s="52">
        <v>-660956</v>
      </c>
      <c r="DN38" s="52">
        <v>667741.9212941922</v>
      </c>
      <c r="DO38" s="52">
        <v>0</v>
      </c>
      <c r="DP38" s="52">
        <v>909246.31344000006</v>
      </c>
      <c r="DQ38" s="52"/>
      <c r="DR38" s="52">
        <v>-257372</v>
      </c>
      <c r="DS38" s="52"/>
      <c r="DT38" s="52">
        <v>1020238.48538</v>
      </c>
      <c r="DU38" s="52">
        <v>1678898.7201141922</v>
      </c>
      <c r="DW38" s="52">
        <v>404599</v>
      </c>
      <c r="DX38" s="52">
        <v>2168518.0679270732</v>
      </c>
      <c r="DY38" s="52">
        <v>0</v>
      </c>
      <c r="DZ38" s="52">
        <v>3636985.2537600002</v>
      </c>
      <c r="EA38" s="52"/>
      <c r="EB38" s="52">
        <v>-958394</v>
      </c>
      <c r="EC38" s="52"/>
      <c r="ED38" s="52">
        <v>1020238.48538</v>
      </c>
      <c r="EE38" s="52">
        <v>6271946.8070670739</v>
      </c>
      <c r="EG38" s="52">
        <v>1527798</v>
      </c>
      <c r="EH38" s="52">
        <v>-418681.86269294273</v>
      </c>
      <c r="EI38" s="52">
        <v>0</v>
      </c>
      <c r="EJ38" s="52">
        <v>909246.31344000006</v>
      </c>
      <c r="EK38" s="52"/>
      <c r="EL38" s="52">
        <v>-277667</v>
      </c>
      <c r="EM38" s="52"/>
      <c r="EN38" s="52"/>
      <c r="EO38" s="52">
        <v>1740695.4507470573</v>
      </c>
      <c r="EQ38" s="52">
        <v>1349851</v>
      </c>
      <c r="ER38" s="52">
        <v>-323402.47782850155</v>
      </c>
      <c r="ES38" s="52">
        <v>0</v>
      </c>
      <c r="ET38" s="52">
        <v>909246.31344000006</v>
      </c>
      <c r="EU38" s="52"/>
      <c r="EV38" s="52">
        <v>-275143</v>
      </c>
      <c r="EW38" s="52"/>
      <c r="EX38" s="52"/>
      <c r="EY38" s="52">
        <v>1660551.8356114984</v>
      </c>
      <c r="FA38" s="52">
        <v>-301592</v>
      </c>
      <c r="FB38" s="52">
        <v>1236550.2320649009</v>
      </c>
      <c r="FC38" s="52">
        <v>0</v>
      </c>
      <c r="FD38" s="52">
        <v>926987.73826999997</v>
      </c>
      <c r="FE38" s="52"/>
      <c r="FF38" s="52">
        <v>-256157</v>
      </c>
      <c r="FG38" s="52">
        <v>122113.02438</v>
      </c>
      <c r="FH38" s="52"/>
      <c r="FI38" s="52">
        <v>1727901.9947149011</v>
      </c>
      <c r="FK38" s="52">
        <v>-98502</v>
      </c>
      <c r="FL38" s="52">
        <v>1059014.260679472</v>
      </c>
      <c r="FM38" s="52">
        <v>0</v>
      </c>
      <c r="FN38" s="52">
        <v>943056</v>
      </c>
      <c r="FO38" s="52"/>
      <c r="FP38" s="52">
        <v>-182226</v>
      </c>
      <c r="FQ38" s="52"/>
      <c r="FR38" s="52">
        <v>1721342.260679472</v>
      </c>
      <c r="FT38" s="52">
        <v>2477555</v>
      </c>
      <c r="FU38" s="52">
        <v>1553480.1522229286</v>
      </c>
      <c r="FV38" s="52">
        <v>0</v>
      </c>
      <c r="FW38" s="52">
        <v>3688536.3651500004</v>
      </c>
      <c r="FX38" s="52">
        <v>-991193</v>
      </c>
      <c r="FY38" s="52">
        <v>122113.02438</v>
      </c>
      <c r="FZ38" s="52">
        <v>6850491.5417529289</v>
      </c>
      <c r="GB38" s="52">
        <v>-2871080</v>
      </c>
      <c r="GC38" s="52">
        <v>4207569.6466117231</v>
      </c>
      <c r="GD38" s="52">
        <v>0</v>
      </c>
      <c r="GE38" s="52">
        <v>949150</v>
      </c>
      <c r="GF38" s="52">
        <v>-263738</v>
      </c>
      <c r="GG38" s="52">
        <v>0</v>
      </c>
      <c r="GH38" s="52">
        <v>2021901.6466117231</v>
      </c>
      <c r="GJ38" s="52">
        <v>7396562</v>
      </c>
      <c r="GK38" s="52">
        <v>-786408.40684275061</v>
      </c>
      <c r="GL38" s="52">
        <v>0</v>
      </c>
      <c r="GM38" s="52">
        <v>950816</v>
      </c>
      <c r="GN38" s="52">
        <v>-268796</v>
      </c>
      <c r="GO38" s="52">
        <v>0</v>
      </c>
      <c r="GP38" s="52">
        <v>-5353757.8599100001</v>
      </c>
      <c r="GQ38" s="52">
        <v>1938415.7332472494</v>
      </c>
      <c r="GS38" s="52">
        <v>-6218177</v>
      </c>
      <c r="GT38" s="52">
        <v>7487081.021685035</v>
      </c>
      <c r="GU38" s="52">
        <v>0</v>
      </c>
      <c r="GV38" s="52">
        <v>441770</v>
      </c>
      <c r="GW38" s="52">
        <v>-260647</v>
      </c>
      <c r="GX38" s="52">
        <v>0</v>
      </c>
      <c r="GY38" s="52">
        <v>750549.57946000004</v>
      </c>
      <c r="GZ38" s="52">
        <v>2200576.6011450351</v>
      </c>
      <c r="HB38" s="52">
        <v>1315197</v>
      </c>
      <c r="HC38" s="52">
        <v>-599848.41530691274</v>
      </c>
      <c r="HD38" s="52">
        <v>0</v>
      </c>
      <c r="HE38" s="52">
        <v>440362</v>
      </c>
      <c r="HF38" s="52">
        <v>-467187</v>
      </c>
      <c r="HG38" s="52">
        <v>-301446.64899999998</v>
      </c>
      <c r="HH38" s="52">
        <v>1226425.676</v>
      </c>
      <c r="HI38" s="52">
        <v>1613502.6116930873</v>
      </c>
      <c r="HK38" s="52">
        <v>-377498</v>
      </c>
      <c r="HL38" s="52">
        <v>10308393.846147094</v>
      </c>
      <c r="HM38" s="52">
        <v>0</v>
      </c>
      <c r="HN38" s="52">
        <v>2782098</v>
      </c>
      <c r="HO38" s="52">
        <v>-1260368</v>
      </c>
      <c r="HP38" s="52">
        <v>-301446.64900000021</v>
      </c>
      <c r="HQ38" s="52">
        <v>-3376782.6044500005</v>
      </c>
      <c r="HR38" s="52">
        <v>7774396.5926970933</v>
      </c>
    </row>
    <row r="39" spans="2:226">
      <c r="B39" s="35"/>
      <c r="C39" s="36"/>
      <c r="D39" s="36"/>
      <c r="F39" s="48"/>
      <c r="G39" s="48"/>
      <c r="H39" s="48"/>
      <c r="I39" s="48"/>
      <c r="J39" s="48"/>
      <c r="K39" s="48"/>
      <c r="L39" s="48"/>
      <c r="N39" s="48"/>
      <c r="O39" s="48"/>
      <c r="P39" s="48"/>
      <c r="Q39" s="48"/>
      <c r="R39" s="48"/>
      <c r="S39" s="48"/>
      <c r="T39" s="48"/>
      <c r="V39" s="48"/>
      <c r="W39" s="48"/>
      <c r="X39" s="48"/>
      <c r="Y39" s="48"/>
      <c r="Z39" s="48"/>
      <c r="AA39" s="48"/>
      <c r="AB39" s="48"/>
      <c r="AD39" s="48"/>
      <c r="AE39" s="48"/>
      <c r="AF39" s="48"/>
      <c r="AG39" s="48"/>
      <c r="AH39" s="48"/>
      <c r="AI39" s="48"/>
      <c r="AJ39" s="48"/>
      <c r="AK39" s="48"/>
      <c r="AM39" s="48"/>
      <c r="AN39" s="48"/>
      <c r="AO39" s="48"/>
      <c r="AP39" s="48"/>
      <c r="AQ39" s="48"/>
      <c r="AR39" s="48"/>
      <c r="AS39" s="48"/>
      <c r="AT39" s="48"/>
      <c r="AV39" s="48"/>
      <c r="AW39" s="48"/>
      <c r="AX39" s="48"/>
      <c r="AY39" s="48"/>
      <c r="AZ39" s="48"/>
      <c r="BA39" s="48"/>
      <c r="BB39" s="48"/>
      <c r="BD39" s="48"/>
      <c r="BE39" s="48"/>
      <c r="BF39" s="48"/>
      <c r="BG39" s="48"/>
      <c r="BH39" s="48"/>
      <c r="BI39" s="48"/>
      <c r="BJ39" s="48"/>
      <c r="BL39" s="48"/>
      <c r="BM39" s="48"/>
      <c r="BN39" s="48"/>
      <c r="BO39" s="48"/>
      <c r="BP39" s="48"/>
      <c r="BQ39" s="48"/>
      <c r="BR39" s="48"/>
      <c r="BT39" s="48"/>
      <c r="BU39" s="48"/>
      <c r="BV39" s="48"/>
      <c r="BW39" s="48"/>
      <c r="BX39" s="48"/>
      <c r="BY39" s="48"/>
      <c r="BZ39" s="48"/>
      <c r="CA39" s="48"/>
      <c r="CC39" s="48"/>
      <c r="CD39" s="48"/>
      <c r="CE39" s="48"/>
      <c r="CF39" s="48"/>
      <c r="CG39" s="48"/>
      <c r="CH39" s="48"/>
      <c r="CI39" s="48"/>
      <c r="CJ39" s="48"/>
      <c r="CL39" s="48"/>
      <c r="CM39" s="48"/>
      <c r="CN39" s="48"/>
      <c r="CO39" s="48"/>
      <c r="CP39" s="48"/>
      <c r="CQ39" s="48"/>
      <c r="CR39" s="48"/>
      <c r="CS39" s="48"/>
      <c r="CU39" s="48"/>
      <c r="CV39" s="48"/>
      <c r="CW39" s="48"/>
      <c r="CX39" s="48"/>
      <c r="CY39" s="48"/>
      <c r="CZ39" s="48"/>
      <c r="DA39" s="48"/>
      <c r="DB39" s="48"/>
      <c r="DD39" s="48"/>
      <c r="DE39" s="48"/>
      <c r="DF39" s="48"/>
      <c r="DG39" s="48"/>
      <c r="DH39" s="48"/>
      <c r="DI39" s="48"/>
      <c r="DJ39" s="48"/>
      <c r="DK39" s="48"/>
      <c r="DM39" s="48"/>
      <c r="DN39" s="48"/>
      <c r="DO39" s="48"/>
      <c r="DP39" s="48"/>
      <c r="DQ39" s="48"/>
      <c r="DR39" s="48"/>
      <c r="DS39" s="48"/>
      <c r="DT39" s="48"/>
      <c r="DU39" s="48"/>
      <c r="DW39" s="48"/>
      <c r="DX39" s="48"/>
      <c r="DY39" s="48"/>
      <c r="DZ39" s="48"/>
      <c r="EA39" s="48"/>
      <c r="EB39" s="48"/>
      <c r="EC39" s="48"/>
      <c r="ED39" s="48"/>
      <c r="EE39" s="48"/>
      <c r="EG39" s="48"/>
      <c r="EH39" s="48"/>
      <c r="EI39" s="48"/>
      <c r="EJ39" s="48"/>
      <c r="EK39" s="48"/>
      <c r="EL39" s="48"/>
      <c r="EM39" s="48"/>
      <c r="EN39" s="48"/>
      <c r="EO39" s="48"/>
      <c r="EQ39" s="48"/>
      <c r="ER39" s="48"/>
      <c r="ES39" s="48"/>
      <c r="ET39" s="48"/>
      <c r="EU39" s="48"/>
      <c r="EV39" s="48"/>
      <c r="EW39" s="48"/>
      <c r="EX39" s="48"/>
      <c r="EY39" s="48"/>
      <c r="FA39" s="48"/>
      <c r="FB39" s="48"/>
      <c r="FC39" s="48"/>
      <c r="FD39" s="48"/>
      <c r="FE39" s="48"/>
      <c r="FF39" s="48"/>
      <c r="FG39" s="48"/>
      <c r="FH39" s="48"/>
      <c r="FI39" s="48"/>
      <c r="FK39" s="48"/>
      <c r="FL39" s="48"/>
      <c r="FM39" s="48"/>
      <c r="FN39" s="48"/>
      <c r="FO39" s="48"/>
      <c r="FP39" s="48"/>
      <c r="FQ39" s="48"/>
      <c r="FR39" s="48"/>
      <c r="FT39" s="48"/>
      <c r="FU39" s="48"/>
      <c r="FV39" s="48"/>
      <c r="FW39" s="48"/>
      <c r="FX39" s="48"/>
      <c r="FY39" s="48"/>
      <c r="FZ39" s="48"/>
      <c r="GB39" s="48"/>
      <c r="GC39" s="48"/>
      <c r="GD39" s="48"/>
      <c r="GE39" s="48"/>
      <c r="GF39" s="48"/>
      <c r="GG39" s="48"/>
      <c r="GH39" s="48"/>
      <c r="GJ39" s="48"/>
      <c r="GK39" s="48"/>
      <c r="GL39" s="48"/>
      <c r="GM39" s="48"/>
      <c r="GN39" s="48"/>
      <c r="GO39" s="48"/>
      <c r="GP39" s="48"/>
      <c r="GQ39" s="48"/>
      <c r="GS39" s="48"/>
      <c r="GT39" s="48"/>
      <c r="GU39" s="48"/>
      <c r="GV39" s="48"/>
      <c r="GW39" s="48"/>
      <c r="GX39" s="48"/>
      <c r="GY39" s="48"/>
      <c r="GZ39" s="48"/>
      <c r="HB39" s="48"/>
      <c r="HC39" s="48"/>
      <c r="HD39" s="48"/>
      <c r="HE39" s="48"/>
      <c r="HF39" s="48"/>
      <c r="HG39" s="48"/>
      <c r="HH39" s="48"/>
      <c r="HI39" s="48"/>
      <c r="HK39" s="48"/>
      <c r="HL39" s="48"/>
      <c r="HM39" s="48"/>
      <c r="HN39" s="48"/>
      <c r="HO39" s="48"/>
      <c r="HP39" s="48"/>
      <c r="HQ39" s="48"/>
      <c r="HR39" s="48"/>
    </row>
    <row r="40" spans="2:226" s="17" customFormat="1" ht="13">
      <c r="B40" s="19" t="s">
        <v>226</v>
      </c>
      <c r="C40" s="29"/>
      <c r="D40" s="29"/>
      <c r="F40" s="52">
        <v>43487</v>
      </c>
      <c r="G40" s="52"/>
      <c r="H40" s="52"/>
      <c r="I40" s="52"/>
      <c r="J40" s="52"/>
      <c r="K40" s="52"/>
      <c r="L40" s="52">
        <v>43487</v>
      </c>
      <c r="N40" s="52">
        <v>125109</v>
      </c>
      <c r="O40" s="52"/>
      <c r="P40" s="52"/>
      <c r="Q40" s="52"/>
      <c r="R40" s="52"/>
      <c r="S40" s="52"/>
      <c r="T40" s="52">
        <v>125109</v>
      </c>
      <c r="V40" s="52">
        <v>40912</v>
      </c>
      <c r="W40" s="52"/>
      <c r="X40" s="52"/>
      <c r="Y40" s="52"/>
      <c r="Z40" s="52"/>
      <c r="AA40" s="52"/>
      <c r="AB40" s="52">
        <v>40912</v>
      </c>
      <c r="AD40" s="52">
        <v>745607</v>
      </c>
      <c r="AE40" s="52"/>
      <c r="AF40" s="52"/>
      <c r="AG40" s="52"/>
      <c r="AH40" s="52"/>
      <c r="AI40" s="52"/>
      <c r="AJ40" s="52">
        <v>-648783</v>
      </c>
      <c r="AK40" s="52">
        <v>96824</v>
      </c>
      <c r="AM40" s="52">
        <v>955115</v>
      </c>
      <c r="AN40" s="52"/>
      <c r="AO40" s="52"/>
      <c r="AP40" s="52"/>
      <c r="AQ40" s="52"/>
      <c r="AR40" s="52"/>
      <c r="AS40" s="52">
        <v>-648783</v>
      </c>
      <c r="AT40" s="52">
        <v>306332</v>
      </c>
      <c r="AV40" s="52">
        <v>42945</v>
      </c>
      <c r="AW40" s="52"/>
      <c r="AX40" s="52"/>
      <c r="AY40" s="52"/>
      <c r="AZ40" s="52"/>
      <c r="BA40" s="52"/>
      <c r="BB40" s="52">
        <v>42945</v>
      </c>
      <c r="BD40" s="52">
        <v>-7836</v>
      </c>
      <c r="BE40" s="52"/>
      <c r="BF40" s="52"/>
      <c r="BG40" s="52"/>
      <c r="BH40" s="52"/>
      <c r="BI40" s="52"/>
      <c r="BJ40" s="52">
        <v>-7836</v>
      </c>
      <c r="BL40" s="52">
        <v>-1824</v>
      </c>
      <c r="BM40" s="52"/>
      <c r="BN40" s="52"/>
      <c r="BO40" s="52"/>
      <c r="BP40" s="52"/>
      <c r="BQ40" s="52"/>
      <c r="BR40" s="52">
        <v>-1824</v>
      </c>
      <c r="BT40" s="52">
        <v>184874</v>
      </c>
      <c r="BU40" s="52"/>
      <c r="BV40" s="52"/>
      <c r="BW40" s="52"/>
      <c r="BX40" s="52"/>
      <c r="BY40" s="52"/>
      <c r="BZ40" s="52">
        <v>-148492</v>
      </c>
      <c r="CA40" s="52">
        <v>36382</v>
      </c>
      <c r="CC40" s="52">
        <v>218159</v>
      </c>
      <c r="CD40" s="52"/>
      <c r="CE40" s="52"/>
      <c r="CF40" s="52"/>
      <c r="CG40" s="52"/>
      <c r="CH40" s="52"/>
      <c r="CI40" s="52">
        <v>-148492</v>
      </c>
      <c r="CJ40" s="52">
        <v>69667</v>
      </c>
      <c r="CL40" s="52">
        <v>86920</v>
      </c>
      <c r="CM40" s="52"/>
      <c r="CN40" s="52"/>
      <c r="CO40" s="52"/>
      <c r="CP40" s="52"/>
      <c r="CQ40" s="52"/>
      <c r="CR40" s="52"/>
      <c r="CS40" s="52">
        <v>86920</v>
      </c>
      <c r="CU40" s="52">
        <v>112380</v>
      </c>
      <c r="CV40" s="52"/>
      <c r="CW40" s="52"/>
      <c r="CX40" s="52"/>
      <c r="CY40" s="52"/>
      <c r="CZ40" s="52"/>
      <c r="DA40" s="52"/>
      <c r="DB40" s="52">
        <v>112380</v>
      </c>
      <c r="DD40" s="52">
        <v>10207</v>
      </c>
      <c r="DE40" s="52"/>
      <c r="DF40" s="52"/>
      <c r="DG40" s="52"/>
      <c r="DH40" s="52"/>
      <c r="DI40" s="52"/>
      <c r="DJ40" s="52"/>
      <c r="DK40" s="52">
        <v>10207</v>
      </c>
      <c r="DM40" s="52">
        <v>1048304</v>
      </c>
      <c r="DN40" s="52"/>
      <c r="DO40" s="52"/>
      <c r="DP40" s="52"/>
      <c r="DQ40" s="52"/>
      <c r="DR40" s="52"/>
      <c r="DS40" s="52"/>
      <c r="DT40" s="52">
        <v>-1020238.48538</v>
      </c>
      <c r="DU40" s="52">
        <v>28065.514620000031</v>
      </c>
      <c r="DW40" s="52">
        <v>1257811</v>
      </c>
      <c r="DX40" s="52"/>
      <c r="DY40" s="52"/>
      <c r="DZ40" s="52"/>
      <c r="EA40" s="52"/>
      <c r="EB40" s="52"/>
      <c r="EC40" s="52"/>
      <c r="ED40" s="52">
        <v>-1020238.48538</v>
      </c>
      <c r="EE40" s="52">
        <v>237572.51462000003</v>
      </c>
      <c r="EG40" s="52">
        <v>8763</v>
      </c>
      <c r="EH40" s="52"/>
      <c r="EI40" s="52"/>
      <c r="EJ40" s="52"/>
      <c r="EK40" s="52"/>
      <c r="EL40" s="52"/>
      <c r="EM40" s="52"/>
      <c r="EN40" s="52"/>
      <c r="EO40" s="52">
        <v>8763</v>
      </c>
      <c r="EQ40" s="52">
        <v>36633</v>
      </c>
      <c r="ER40" s="52"/>
      <c r="ES40" s="52"/>
      <c r="ET40" s="52"/>
      <c r="EU40" s="52"/>
      <c r="EV40" s="52"/>
      <c r="EW40" s="52"/>
      <c r="EX40" s="52"/>
      <c r="EY40" s="52">
        <v>36633</v>
      </c>
      <c r="FA40" s="52">
        <v>67477</v>
      </c>
      <c r="FB40" s="52"/>
      <c r="FC40" s="52"/>
      <c r="FD40" s="52"/>
      <c r="FE40" s="52"/>
      <c r="FF40" s="52"/>
      <c r="FG40" s="52"/>
      <c r="FH40" s="52"/>
      <c r="FI40" s="48">
        <v>67477</v>
      </c>
      <c r="FK40" s="52">
        <v>27879</v>
      </c>
      <c r="FL40" s="52"/>
      <c r="FM40" s="52"/>
      <c r="FN40" s="52"/>
      <c r="FO40" s="52"/>
      <c r="FP40" s="52"/>
      <c r="FQ40" s="52"/>
      <c r="FR40" s="48">
        <v>27879</v>
      </c>
      <c r="FT40" s="52">
        <v>140752</v>
      </c>
      <c r="FU40" s="52"/>
      <c r="FV40" s="52"/>
      <c r="FW40" s="52"/>
      <c r="FX40" s="52"/>
      <c r="FY40" s="52"/>
      <c r="FZ40" s="48">
        <v>140752</v>
      </c>
      <c r="GB40" s="52">
        <v>78268</v>
      </c>
      <c r="GC40" s="52"/>
      <c r="GD40" s="52"/>
      <c r="GE40" s="52"/>
      <c r="GF40" s="52"/>
      <c r="GG40" s="52"/>
      <c r="GH40" s="48">
        <v>78268</v>
      </c>
      <c r="GJ40" s="52">
        <v>38956</v>
      </c>
      <c r="GK40" s="52"/>
      <c r="GL40" s="52"/>
      <c r="GM40" s="52"/>
      <c r="GN40" s="52"/>
      <c r="GO40" s="52"/>
      <c r="GP40" s="52"/>
      <c r="GQ40" s="48">
        <v>38956</v>
      </c>
      <c r="GS40" s="52">
        <v>771590</v>
      </c>
      <c r="GT40" s="52"/>
      <c r="GU40" s="52"/>
      <c r="GV40" s="52"/>
      <c r="GW40" s="52"/>
      <c r="GX40" s="52"/>
      <c r="GY40" s="52">
        <v>-750549.84184999997</v>
      </c>
      <c r="GZ40" s="48">
        <v>21040.158150000032</v>
      </c>
      <c r="HB40" s="52">
        <v>-322407</v>
      </c>
      <c r="HC40" s="52"/>
      <c r="HD40" s="52"/>
      <c r="HE40" s="52"/>
      <c r="HF40" s="52"/>
      <c r="HG40" s="52">
        <v>301446.64899999998</v>
      </c>
      <c r="HH40" s="48"/>
      <c r="HI40" s="48">
        <v>-20960.351000000024</v>
      </c>
      <c r="HK40" s="52">
        <v>566407</v>
      </c>
      <c r="HL40" s="52"/>
      <c r="HM40" s="52"/>
      <c r="HN40" s="52"/>
      <c r="HO40" s="52"/>
      <c r="HP40" s="48">
        <v>301446.64899999998</v>
      </c>
      <c r="HQ40" s="48">
        <v>-750549.84184999997</v>
      </c>
      <c r="HR40" s="48">
        <v>117303.80715000001</v>
      </c>
    </row>
    <row r="41" spans="2:226" ht="13">
      <c r="B41" s="19"/>
      <c r="C41" s="29"/>
      <c r="D41" s="29"/>
      <c r="F41" s="52"/>
      <c r="G41" s="52"/>
      <c r="H41" s="52"/>
      <c r="I41" s="52"/>
      <c r="J41" s="52"/>
      <c r="K41" s="52"/>
      <c r="L41" s="52"/>
      <c r="N41" s="52"/>
      <c r="O41" s="52"/>
      <c r="P41" s="52"/>
      <c r="Q41" s="52"/>
      <c r="R41" s="52"/>
      <c r="S41" s="52"/>
      <c r="T41" s="52"/>
      <c r="V41" s="52"/>
      <c r="W41" s="52"/>
      <c r="X41" s="52"/>
      <c r="Y41" s="52"/>
      <c r="Z41" s="52"/>
      <c r="AA41" s="52"/>
      <c r="AB41" s="52"/>
      <c r="AD41" s="52"/>
      <c r="AE41" s="52"/>
      <c r="AF41" s="52"/>
      <c r="AG41" s="52"/>
      <c r="AH41" s="52"/>
      <c r="AI41" s="52"/>
      <c r="AJ41" s="52"/>
      <c r="AK41" s="52"/>
      <c r="AM41" s="52"/>
      <c r="AN41" s="52"/>
      <c r="AO41" s="52"/>
      <c r="AP41" s="52"/>
      <c r="AQ41" s="52"/>
      <c r="AR41" s="52"/>
      <c r="AS41" s="52"/>
      <c r="AT41" s="52"/>
      <c r="AV41" s="52"/>
      <c r="AW41" s="52"/>
      <c r="AX41" s="52"/>
      <c r="AY41" s="52"/>
      <c r="AZ41" s="52"/>
      <c r="BA41" s="52"/>
      <c r="BB41" s="52"/>
      <c r="BD41" s="52"/>
      <c r="BE41" s="52"/>
      <c r="BF41" s="52"/>
      <c r="BG41" s="52"/>
      <c r="BH41" s="52"/>
      <c r="BI41" s="52"/>
      <c r="BJ41" s="52"/>
      <c r="BL41" s="52"/>
      <c r="BM41" s="52"/>
      <c r="BN41" s="52"/>
      <c r="BO41" s="52"/>
      <c r="BP41" s="52"/>
      <c r="BQ41" s="52"/>
      <c r="BR41" s="52"/>
      <c r="BT41" s="52"/>
      <c r="BU41" s="52"/>
      <c r="BV41" s="52"/>
      <c r="BW41" s="52"/>
      <c r="BX41" s="52"/>
      <c r="BY41" s="52"/>
      <c r="BZ41" s="52"/>
      <c r="CA41" s="52"/>
      <c r="CC41" s="52"/>
      <c r="CD41" s="52"/>
      <c r="CE41" s="52"/>
      <c r="CF41" s="52"/>
      <c r="CG41" s="52"/>
      <c r="CH41" s="52"/>
      <c r="CI41" s="52"/>
      <c r="CJ41" s="52"/>
      <c r="CL41" s="52"/>
      <c r="CM41" s="52"/>
      <c r="CN41" s="52"/>
      <c r="CO41" s="52"/>
      <c r="CP41" s="52"/>
      <c r="CQ41" s="52"/>
      <c r="CR41" s="52"/>
      <c r="CS41" s="52"/>
      <c r="CU41" s="52"/>
      <c r="CV41" s="52"/>
      <c r="CW41" s="52"/>
      <c r="CX41" s="52"/>
      <c r="CY41" s="52"/>
      <c r="CZ41" s="52"/>
      <c r="DA41" s="52"/>
      <c r="DB41" s="52"/>
      <c r="DD41" s="52"/>
      <c r="DE41" s="52"/>
      <c r="DF41" s="52"/>
      <c r="DG41" s="52"/>
      <c r="DH41" s="52"/>
      <c r="DI41" s="52"/>
      <c r="DJ41" s="52"/>
      <c r="DK41" s="52"/>
      <c r="DM41" s="52"/>
      <c r="DN41" s="52"/>
      <c r="DO41" s="52"/>
      <c r="DP41" s="52"/>
      <c r="DQ41" s="52"/>
      <c r="DR41" s="52"/>
      <c r="DS41" s="52"/>
      <c r="DT41" s="52"/>
      <c r="DU41" s="52"/>
      <c r="DW41" s="52"/>
      <c r="DX41" s="52"/>
      <c r="DY41" s="52"/>
      <c r="DZ41" s="52"/>
      <c r="EA41" s="52"/>
      <c r="EB41" s="52"/>
      <c r="EC41" s="52"/>
      <c r="ED41" s="52"/>
      <c r="EE41" s="52"/>
      <c r="EG41" s="52"/>
      <c r="EH41" s="52"/>
      <c r="EI41" s="52"/>
      <c r="EJ41" s="52"/>
      <c r="EK41" s="52"/>
      <c r="EL41" s="52"/>
      <c r="EM41" s="52"/>
      <c r="EN41" s="52"/>
      <c r="EO41" s="52"/>
      <c r="EQ41" s="52"/>
      <c r="ER41" s="52"/>
      <c r="ES41" s="52"/>
      <c r="ET41" s="52"/>
      <c r="EU41" s="52"/>
      <c r="EV41" s="52"/>
      <c r="EW41" s="52"/>
      <c r="EX41" s="52"/>
      <c r="EY41" s="52"/>
      <c r="FA41" s="52"/>
      <c r="FB41" s="52"/>
      <c r="FC41" s="52"/>
      <c r="FD41" s="52"/>
      <c r="FE41" s="52"/>
      <c r="FF41" s="52"/>
      <c r="FG41" s="52"/>
      <c r="FH41" s="52"/>
      <c r="FI41" s="48"/>
      <c r="FK41" s="52"/>
      <c r="FL41" s="52"/>
      <c r="FM41" s="52"/>
      <c r="FN41" s="52"/>
      <c r="FO41" s="52"/>
      <c r="FP41" s="52"/>
      <c r="FQ41" s="52"/>
      <c r="FR41" s="48"/>
      <c r="FT41" s="52"/>
      <c r="FU41" s="52"/>
      <c r="FV41" s="52"/>
      <c r="FW41" s="52"/>
      <c r="FX41" s="52"/>
      <c r="FY41" s="52"/>
      <c r="FZ41" s="48"/>
      <c r="GB41" s="52"/>
      <c r="GC41" s="52"/>
      <c r="GD41" s="52"/>
      <c r="GE41" s="52"/>
      <c r="GF41" s="52"/>
      <c r="GG41" s="52"/>
      <c r="GH41" s="48"/>
      <c r="GJ41" s="52"/>
      <c r="GK41" s="52"/>
      <c r="GL41" s="52"/>
      <c r="GM41" s="52"/>
      <c r="GN41" s="52"/>
      <c r="GO41" s="52"/>
      <c r="GP41" s="52"/>
      <c r="GQ41" s="48"/>
      <c r="GS41" s="52"/>
      <c r="GT41" s="52"/>
      <c r="GU41" s="52"/>
      <c r="GV41" s="52"/>
      <c r="GW41" s="52"/>
      <c r="GX41" s="52"/>
      <c r="GY41" s="52"/>
      <c r="GZ41" s="48"/>
      <c r="HB41" s="52"/>
      <c r="HC41" s="52"/>
      <c r="HD41" s="52"/>
      <c r="HE41" s="52"/>
      <c r="HF41" s="52"/>
      <c r="HG41" s="52"/>
      <c r="HH41" s="48"/>
      <c r="HI41" s="48"/>
      <c r="HK41" s="52"/>
      <c r="HL41" s="52"/>
      <c r="HM41" s="52"/>
      <c r="HN41" s="52"/>
      <c r="HO41" s="52"/>
      <c r="HP41" s="52"/>
      <c r="HQ41" s="52"/>
      <c r="HR41" s="48"/>
    </row>
    <row r="42" spans="2:226" s="17" customFormat="1" ht="13">
      <c r="B42" s="19" t="s">
        <v>227</v>
      </c>
      <c r="C42" s="29"/>
      <c r="D42" s="29"/>
      <c r="F42" s="52">
        <v>1667831</v>
      </c>
      <c r="G42" s="52">
        <v>-163633.85747227928</v>
      </c>
      <c r="H42" s="52">
        <v>0</v>
      </c>
      <c r="I42" s="52">
        <v>813705</v>
      </c>
      <c r="J42" s="52"/>
      <c r="K42" s="52">
        <v>-312841</v>
      </c>
      <c r="L42" s="52">
        <v>2005061.1425277209</v>
      </c>
      <c r="N42" s="52">
        <v>1428589</v>
      </c>
      <c r="O42" s="52">
        <v>-301264.24508862721</v>
      </c>
      <c r="P42" s="52">
        <v>0</v>
      </c>
      <c r="Q42" s="52">
        <v>738043</v>
      </c>
      <c r="R42" s="52"/>
      <c r="S42" s="52">
        <v>-307940</v>
      </c>
      <c r="T42" s="52">
        <v>1557427.7549113729</v>
      </c>
      <c r="V42" s="52">
        <v>-529629.99999999953</v>
      </c>
      <c r="W42" s="52">
        <v>1830534.4748929972</v>
      </c>
      <c r="X42" s="52">
        <v>0</v>
      </c>
      <c r="Y42" s="52">
        <v>775879</v>
      </c>
      <c r="Z42" s="52"/>
      <c r="AA42" s="52">
        <v>-311553</v>
      </c>
      <c r="AB42" s="52">
        <v>1765230.4748929976</v>
      </c>
      <c r="AD42" s="52">
        <v>1335591</v>
      </c>
      <c r="AE42" s="52">
        <v>157868.52989890939</v>
      </c>
      <c r="AF42" s="52">
        <v>0</v>
      </c>
      <c r="AG42" s="52">
        <v>775874</v>
      </c>
      <c r="AH42" s="52"/>
      <c r="AI42" s="52">
        <v>-324809</v>
      </c>
      <c r="AJ42" s="52">
        <v>0</v>
      </c>
      <c r="AK42" s="52">
        <v>1944524.5298989094</v>
      </c>
      <c r="AM42" s="52">
        <v>3902381.0000000005</v>
      </c>
      <c r="AN42" s="52">
        <v>1523504.9022310001</v>
      </c>
      <c r="AO42" s="52">
        <v>0</v>
      </c>
      <c r="AP42" s="52">
        <v>3103501</v>
      </c>
      <c r="AQ42" s="52"/>
      <c r="AR42" s="52">
        <v>-1257143</v>
      </c>
      <c r="AS42" s="52">
        <v>0</v>
      </c>
      <c r="AT42" s="52">
        <v>7272243.9022310004</v>
      </c>
      <c r="AV42" s="52">
        <v>1675696.068</v>
      </c>
      <c r="AW42" s="52">
        <v>-266501.97701573849</v>
      </c>
      <c r="AX42" s="52">
        <v>0</v>
      </c>
      <c r="AY42" s="52">
        <v>909246</v>
      </c>
      <c r="AZ42" s="52"/>
      <c r="BA42" s="52">
        <v>-364935</v>
      </c>
      <c r="BB42" s="52">
        <v>1953505.0909842616</v>
      </c>
      <c r="BD42" s="52">
        <v>-554925.06800000044</v>
      </c>
      <c r="BE42" s="52">
        <v>1358928.500195063</v>
      </c>
      <c r="BF42" s="52">
        <v>0</v>
      </c>
      <c r="BG42" s="52">
        <v>909246</v>
      </c>
      <c r="BH42" s="52"/>
      <c r="BI42" s="52">
        <v>-208578</v>
      </c>
      <c r="BJ42" s="52">
        <v>1504671.4321950625</v>
      </c>
      <c r="BL42" s="52">
        <v>880233</v>
      </c>
      <c r="BM42" s="52">
        <v>97548.606900927334</v>
      </c>
      <c r="BN42" s="52">
        <v>0</v>
      </c>
      <c r="BO42" s="52">
        <v>909246</v>
      </c>
      <c r="BP42" s="52"/>
      <c r="BQ42" s="52">
        <v>-213956</v>
      </c>
      <c r="BR42" s="52">
        <v>1673071.6069009274</v>
      </c>
      <c r="BT42" s="52">
        <v>800705</v>
      </c>
      <c r="BU42" s="52">
        <v>137019.08594484677</v>
      </c>
      <c r="BV42" s="52">
        <v>0</v>
      </c>
      <c r="BW42" s="52">
        <v>909247</v>
      </c>
      <c r="BX42" s="52"/>
      <c r="BY42" s="52">
        <v>-193023</v>
      </c>
      <c r="BZ42" s="52">
        <v>0</v>
      </c>
      <c r="CA42" s="52">
        <v>1653948.0859448467</v>
      </c>
      <c r="CC42" s="52">
        <v>2801708.9999999995</v>
      </c>
      <c r="CD42" s="52">
        <v>1326994.2160250985</v>
      </c>
      <c r="CE42" s="52">
        <v>0</v>
      </c>
      <c r="CF42" s="52">
        <v>3636985</v>
      </c>
      <c r="CG42" s="52"/>
      <c r="CH42" s="52">
        <v>-980492</v>
      </c>
      <c r="CI42" s="52">
        <v>0</v>
      </c>
      <c r="CJ42" s="52">
        <v>6785196.2160250982</v>
      </c>
      <c r="CL42" s="52">
        <v>1183027</v>
      </c>
      <c r="CM42" s="52">
        <v>-246728.16879127879</v>
      </c>
      <c r="CN42" s="52">
        <v>0</v>
      </c>
      <c r="CO42" s="52">
        <v>909246</v>
      </c>
      <c r="CP42" s="52"/>
      <c r="CQ42" s="52">
        <v>-245480</v>
      </c>
      <c r="CR42" s="52"/>
      <c r="CS42" s="52">
        <v>1600064.8312087213</v>
      </c>
      <c r="CU42" s="52">
        <v>-612792</v>
      </c>
      <c r="CV42" s="52">
        <v>1529144.124098534</v>
      </c>
      <c r="CW42" s="52">
        <v>0</v>
      </c>
      <c r="CX42" s="52">
        <v>909245.62688</v>
      </c>
      <c r="CY42" s="52"/>
      <c r="CZ42" s="52">
        <v>-228384</v>
      </c>
      <c r="DA42" s="52"/>
      <c r="DB42" s="52">
        <v>1597213.7509785341</v>
      </c>
      <c r="DD42" s="52">
        <v>704827</v>
      </c>
      <c r="DE42" s="52">
        <v>218360.1913256259</v>
      </c>
      <c r="DF42" s="52">
        <v>0</v>
      </c>
      <c r="DG42" s="52">
        <v>909247.31344000006</v>
      </c>
      <c r="DH42" s="52"/>
      <c r="DI42" s="52">
        <v>-227158</v>
      </c>
      <c r="DJ42" s="52"/>
      <c r="DK42" s="52">
        <v>1605276.504765626</v>
      </c>
      <c r="DM42" s="52">
        <v>387348</v>
      </c>
      <c r="DN42" s="52">
        <v>667741.9212941922</v>
      </c>
      <c r="DO42" s="52">
        <v>0</v>
      </c>
      <c r="DP42" s="52">
        <v>909246.31344000006</v>
      </c>
      <c r="DQ42" s="52"/>
      <c r="DR42" s="52">
        <v>-257372</v>
      </c>
      <c r="DS42" s="52"/>
      <c r="DT42" s="52"/>
      <c r="DU42" s="52">
        <v>1706964.2347341925</v>
      </c>
      <c r="DW42" s="52">
        <v>1662410</v>
      </c>
      <c r="DX42" s="52">
        <v>2168518.0679270732</v>
      </c>
      <c r="DY42" s="52">
        <v>0</v>
      </c>
      <c r="DZ42" s="52">
        <v>3636985.2537600002</v>
      </c>
      <c r="EA42" s="52"/>
      <c r="EB42" s="52">
        <v>-958394</v>
      </c>
      <c r="EC42" s="52"/>
      <c r="ED42" s="52">
        <v>0</v>
      </c>
      <c r="EE42" s="52">
        <v>6509519.3216870734</v>
      </c>
      <c r="EG42" s="52">
        <v>1536561</v>
      </c>
      <c r="EH42" s="52">
        <v>-418681.86269294273</v>
      </c>
      <c r="EI42" s="52">
        <v>0</v>
      </c>
      <c r="EJ42" s="52">
        <v>909246.31344000006</v>
      </c>
      <c r="EK42" s="52"/>
      <c r="EL42" s="52">
        <v>-277667</v>
      </c>
      <c r="EM42" s="52"/>
      <c r="EN42" s="52"/>
      <c r="EO42" s="52">
        <v>1749458.4507470573</v>
      </c>
      <c r="EQ42" s="52">
        <v>1386484</v>
      </c>
      <c r="ER42" s="52">
        <v>-323402.47782850155</v>
      </c>
      <c r="ES42" s="52">
        <v>0</v>
      </c>
      <c r="ET42" s="52">
        <v>909246.31344000006</v>
      </c>
      <c r="EU42" s="52"/>
      <c r="EV42" s="52">
        <v>-275143</v>
      </c>
      <c r="EW42" s="52"/>
      <c r="EX42" s="52"/>
      <c r="EY42" s="52">
        <v>1697184.8356114984</v>
      </c>
      <c r="FA42" s="52">
        <v>-234115</v>
      </c>
      <c r="FB42" s="52">
        <v>1236550.2320649009</v>
      </c>
      <c r="FC42" s="52">
        <v>0</v>
      </c>
      <c r="FD42" s="52">
        <v>926987.73826999997</v>
      </c>
      <c r="FE42" s="52"/>
      <c r="FF42" s="52">
        <v>-256157</v>
      </c>
      <c r="FG42" s="52">
        <v>122113.02438</v>
      </c>
      <c r="FH42" s="52"/>
      <c r="FI42" s="52">
        <v>1795378.9947149011</v>
      </c>
      <c r="FK42" s="52">
        <v>-70623</v>
      </c>
      <c r="FL42" s="52">
        <v>1059014.260679472</v>
      </c>
      <c r="FM42" s="52">
        <v>0</v>
      </c>
      <c r="FN42" s="52">
        <v>943056</v>
      </c>
      <c r="FO42" s="52"/>
      <c r="FP42" s="52">
        <v>-182226</v>
      </c>
      <c r="FQ42" s="52"/>
      <c r="FR42" s="52">
        <v>1749221.260679472</v>
      </c>
      <c r="FT42" s="52">
        <v>2618307</v>
      </c>
      <c r="FU42" s="52">
        <v>1553480.1522229286</v>
      </c>
      <c r="FV42" s="52">
        <v>0</v>
      </c>
      <c r="FW42" s="52">
        <v>3688536.3651500004</v>
      </c>
      <c r="FX42" s="52">
        <v>-991193</v>
      </c>
      <c r="FY42" s="52">
        <v>122113.02438</v>
      </c>
      <c r="FZ42" s="52">
        <v>6991243.5417529289</v>
      </c>
      <c r="GB42" s="52">
        <v>-2792812</v>
      </c>
      <c r="GC42" s="52">
        <v>4207569.6466117231</v>
      </c>
      <c r="GD42" s="52">
        <v>0</v>
      </c>
      <c r="GE42" s="52">
        <v>949150</v>
      </c>
      <c r="GF42" s="52">
        <v>-263738</v>
      </c>
      <c r="GG42" s="52">
        <v>0</v>
      </c>
      <c r="GH42" s="52">
        <v>2100169.6466117231</v>
      </c>
      <c r="GJ42" s="52">
        <v>7435518</v>
      </c>
      <c r="GK42" s="52">
        <v>-786408.40684275061</v>
      </c>
      <c r="GL42" s="52">
        <v>0</v>
      </c>
      <c r="GM42" s="52">
        <v>950816</v>
      </c>
      <c r="GN42" s="52">
        <v>-268796</v>
      </c>
      <c r="GO42" s="52">
        <v>0</v>
      </c>
      <c r="GP42" s="52">
        <v>-5353757.8599100001</v>
      </c>
      <c r="GQ42" s="52">
        <v>1977371.7332472494</v>
      </c>
      <c r="GS42" s="52">
        <v>-5446587</v>
      </c>
      <c r="GT42" s="52">
        <v>7487081.021685035</v>
      </c>
      <c r="GU42" s="52">
        <v>0</v>
      </c>
      <c r="GV42" s="52">
        <v>441770</v>
      </c>
      <c r="GW42" s="52">
        <v>-260647</v>
      </c>
      <c r="GX42" s="52">
        <v>0</v>
      </c>
      <c r="GY42" s="52">
        <v>-0.26238999993074685</v>
      </c>
      <c r="GZ42" s="52">
        <v>2221616.7592950352</v>
      </c>
      <c r="HB42" s="52">
        <v>992790</v>
      </c>
      <c r="HC42" s="52">
        <v>-599848.41530691274</v>
      </c>
      <c r="HD42" s="52">
        <v>0</v>
      </c>
      <c r="HE42" s="52">
        <v>440362</v>
      </c>
      <c r="HF42" s="52">
        <v>-467187</v>
      </c>
      <c r="HG42" s="52">
        <v>0</v>
      </c>
      <c r="HH42" s="52">
        <v>1226425.676</v>
      </c>
      <c r="HI42" s="52">
        <v>1592542.2606930872</v>
      </c>
      <c r="HK42" s="52">
        <v>188909</v>
      </c>
      <c r="HL42" s="52">
        <v>10308393.846147094</v>
      </c>
      <c r="HM42" s="52">
        <v>0</v>
      </c>
      <c r="HN42" s="52">
        <v>2782098</v>
      </c>
      <c r="HO42" s="52">
        <v>-1260368</v>
      </c>
      <c r="HP42" s="52">
        <f>HP38+HP40</f>
        <v>0</v>
      </c>
      <c r="HQ42" s="52">
        <v>-4127332.4463000004</v>
      </c>
      <c r="HR42" s="52">
        <v>7891700.399847094</v>
      </c>
    </row>
    <row r="43" spans="2:226" ht="13">
      <c r="B43" s="19"/>
      <c r="C43" s="29"/>
      <c r="D43" s="29"/>
      <c r="F43" s="52"/>
      <c r="G43" s="52"/>
      <c r="H43" s="52"/>
      <c r="I43" s="52"/>
      <c r="J43" s="52"/>
      <c r="K43" s="52"/>
      <c r="L43" s="52"/>
      <c r="N43" s="52"/>
      <c r="O43" s="52"/>
      <c r="P43" s="52"/>
      <c r="Q43" s="52"/>
      <c r="R43" s="52"/>
      <c r="S43" s="52"/>
      <c r="T43" s="52"/>
      <c r="V43" s="52"/>
      <c r="W43" s="52"/>
      <c r="X43" s="52"/>
      <c r="Y43" s="52"/>
      <c r="Z43" s="52"/>
      <c r="AA43" s="52"/>
      <c r="AB43" s="52"/>
      <c r="AD43" s="52"/>
      <c r="AE43" s="52"/>
      <c r="AF43" s="52"/>
      <c r="AG43" s="52"/>
      <c r="AH43" s="52"/>
      <c r="AI43" s="52"/>
      <c r="AJ43" s="52"/>
      <c r="AK43" s="52"/>
      <c r="AM43" s="52"/>
      <c r="AN43" s="52"/>
      <c r="AO43" s="52"/>
      <c r="AP43" s="52"/>
      <c r="AQ43" s="52"/>
      <c r="AR43" s="52"/>
      <c r="AS43" s="52"/>
      <c r="AT43" s="52"/>
      <c r="AV43" s="52"/>
      <c r="AW43" s="52"/>
      <c r="AX43" s="52"/>
      <c r="AY43" s="52"/>
      <c r="AZ43" s="52"/>
      <c r="BA43" s="52"/>
      <c r="BB43" s="52"/>
      <c r="BD43" s="52"/>
      <c r="BE43" s="52"/>
      <c r="BF43" s="52"/>
      <c r="BG43" s="52"/>
      <c r="BH43" s="52"/>
      <c r="BI43" s="52"/>
      <c r="BJ43" s="52"/>
      <c r="BL43" s="52"/>
      <c r="BM43" s="52"/>
      <c r="BN43" s="52"/>
      <c r="BO43" s="52"/>
      <c r="BP43" s="52"/>
      <c r="BQ43" s="52"/>
      <c r="BR43" s="52"/>
      <c r="BT43" s="52"/>
      <c r="BU43" s="52"/>
      <c r="BV43" s="52"/>
      <c r="BW43" s="52"/>
      <c r="BX43" s="52"/>
      <c r="BY43" s="52"/>
      <c r="BZ43" s="52"/>
      <c r="CA43" s="52"/>
      <c r="CC43" s="52"/>
      <c r="CD43" s="52"/>
      <c r="CE43" s="52"/>
      <c r="CF43" s="52"/>
      <c r="CG43" s="52"/>
      <c r="CH43" s="52"/>
      <c r="CI43" s="52"/>
      <c r="CJ43" s="52"/>
      <c r="CL43" s="52"/>
      <c r="CM43" s="52"/>
      <c r="CN43" s="52"/>
      <c r="CO43" s="52"/>
      <c r="CP43" s="52"/>
      <c r="CQ43" s="52"/>
      <c r="CR43" s="52"/>
      <c r="CS43" s="52"/>
      <c r="CU43" s="52"/>
      <c r="CV43" s="52"/>
      <c r="CW43" s="52"/>
      <c r="CX43" s="52"/>
      <c r="CY43" s="52"/>
      <c r="CZ43" s="52"/>
      <c r="DA43" s="52"/>
      <c r="DB43" s="52"/>
      <c r="DD43" s="52"/>
      <c r="DE43" s="52"/>
      <c r="DF43" s="52"/>
      <c r="DG43" s="52"/>
      <c r="DH43" s="52"/>
      <c r="DI43" s="52"/>
      <c r="DJ43" s="52"/>
      <c r="DK43" s="52"/>
      <c r="DM43" s="52"/>
      <c r="DN43" s="52"/>
      <c r="DO43" s="52"/>
      <c r="DP43" s="52"/>
      <c r="DQ43" s="52"/>
      <c r="DR43" s="52"/>
      <c r="DS43" s="52"/>
      <c r="DT43" s="52"/>
      <c r="DU43" s="52"/>
      <c r="DW43" s="52"/>
      <c r="DX43" s="52"/>
      <c r="DY43" s="52"/>
      <c r="DZ43" s="52"/>
      <c r="EA43" s="52"/>
      <c r="EB43" s="52"/>
      <c r="EC43" s="52"/>
      <c r="ED43" s="52"/>
      <c r="EE43" s="52"/>
      <c r="EG43" s="52"/>
      <c r="EH43" s="52"/>
      <c r="EI43" s="52"/>
      <c r="EJ43" s="52"/>
      <c r="EK43" s="52"/>
      <c r="EL43" s="52"/>
      <c r="EM43" s="52"/>
      <c r="EN43" s="52"/>
      <c r="EO43" s="52"/>
      <c r="EQ43" s="52"/>
      <c r="ER43" s="52"/>
      <c r="ES43" s="52"/>
      <c r="ET43" s="52"/>
      <c r="EU43" s="52"/>
      <c r="EV43" s="52"/>
      <c r="EW43" s="52"/>
      <c r="EX43" s="52"/>
      <c r="EY43" s="52"/>
      <c r="FA43" s="52"/>
      <c r="FB43" s="52"/>
      <c r="FC43" s="52"/>
      <c r="FD43" s="52"/>
      <c r="FE43" s="52"/>
      <c r="FF43" s="52"/>
      <c r="FG43" s="52"/>
      <c r="FH43" s="52"/>
      <c r="FI43" s="52"/>
      <c r="FK43" s="52"/>
      <c r="FL43" s="52"/>
      <c r="FM43" s="52"/>
      <c r="FN43" s="52"/>
      <c r="FO43" s="52"/>
      <c r="FP43" s="52"/>
      <c r="FQ43" s="52"/>
      <c r="FR43" s="52"/>
      <c r="FT43" s="52"/>
      <c r="FU43" s="52"/>
      <c r="FV43" s="52"/>
      <c r="FW43" s="52"/>
      <c r="FX43" s="52"/>
      <c r="FY43" s="52"/>
      <c r="FZ43" s="52"/>
      <c r="GB43" s="52"/>
      <c r="GC43" s="52"/>
      <c r="GD43" s="52"/>
      <c r="GE43" s="52"/>
      <c r="GF43" s="52"/>
      <c r="GG43" s="52"/>
      <c r="GH43" s="52"/>
      <c r="GJ43" s="52"/>
      <c r="GK43" s="52"/>
      <c r="GL43" s="52"/>
      <c r="GM43" s="52"/>
      <c r="GN43" s="52"/>
      <c r="GO43" s="52"/>
      <c r="GP43" s="52"/>
      <c r="GQ43" s="52"/>
      <c r="GS43" s="52"/>
      <c r="GT43" s="52"/>
      <c r="GU43" s="52"/>
      <c r="GV43" s="52"/>
      <c r="GW43" s="52"/>
      <c r="GX43" s="52"/>
      <c r="GY43" s="52"/>
      <c r="GZ43" s="52"/>
      <c r="HB43" s="52"/>
      <c r="HC43" s="52"/>
      <c r="HD43" s="52"/>
      <c r="HE43" s="52"/>
      <c r="HF43" s="52"/>
      <c r="HG43" s="52"/>
      <c r="HH43" s="52"/>
      <c r="HI43" s="52"/>
      <c r="HK43" s="52"/>
      <c r="HL43" s="52"/>
      <c r="HM43" s="52"/>
      <c r="HN43" s="52"/>
      <c r="HO43" s="52"/>
      <c r="HP43" s="52"/>
      <c r="HQ43" s="52"/>
      <c r="HR43" s="52"/>
    </row>
    <row r="44" spans="2:226" s="17" customFormat="1" ht="13">
      <c r="B44" s="10" t="s">
        <v>228</v>
      </c>
      <c r="C44" s="37"/>
      <c r="D44" s="37"/>
      <c r="F44" s="52">
        <v>-323826</v>
      </c>
      <c r="G44" s="52">
        <v>163633.85747227928</v>
      </c>
      <c r="H44" s="52">
        <v>0</v>
      </c>
      <c r="I44" s="52">
        <v>0</v>
      </c>
      <c r="J44" s="52"/>
      <c r="K44" s="52"/>
      <c r="L44" s="52">
        <v>-160192.14252772072</v>
      </c>
      <c r="N44" s="52">
        <v>-293114</v>
      </c>
      <c r="O44" s="52">
        <v>301264.24508862721</v>
      </c>
      <c r="P44" s="52">
        <v>0</v>
      </c>
      <c r="Q44" s="52">
        <v>0</v>
      </c>
      <c r="R44" s="52"/>
      <c r="S44" s="52"/>
      <c r="T44" s="52">
        <v>8150.2450886272127</v>
      </c>
      <c r="V44" s="52">
        <v>1722693</v>
      </c>
      <c r="W44" s="52">
        <v>-1830534.4748929972</v>
      </c>
      <c r="X44" s="52">
        <v>0</v>
      </c>
      <c r="Y44" s="52">
        <v>0</v>
      </c>
      <c r="Z44" s="52"/>
      <c r="AA44" s="52"/>
      <c r="AB44" s="52">
        <v>-107841.47489299718</v>
      </c>
      <c r="AD44" s="52">
        <v>-113098</v>
      </c>
      <c r="AE44" s="52">
        <v>-157868.52989890939</v>
      </c>
      <c r="AF44" s="52">
        <v>0</v>
      </c>
      <c r="AG44" s="52">
        <v>0</v>
      </c>
      <c r="AH44" s="52"/>
      <c r="AI44" s="52"/>
      <c r="AJ44" s="52"/>
      <c r="AK44" s="52">
        <v>-270966.52989890939</v>
      </c>
      <c r="AM44" s="52">
        <v>992655</v>
      </c>
      <c r="AN44" s="52">
        <v>-1523504.9022310001</v>
      </c>
      <c r="AO44" s="52">
        <v>0</v>
      </c>
      <c r="AP44" s="52">
        <v>0</v>
      </c>
      <c r="AQ44" s="52"/>
      <c r="AR44" s="52"/>
      <c r="AS44" s="52"/>
      <c r="AT44" s="52">
        <v>-530849.90223100013</v>
      </c>
      <c r="AV44" s="52">
        <v>-414956</v>
      </c>
      <c r="AW44" s="52">
        <v>266501.97701573849</v>
      </c>
      <c r="AX44" s="52">
        <v>0</v>
      </c>
      <c r="AY44" s="52">
        <v>0</v>
      </c>
      <c r="AZ44" s="52"/>
      <c r="BA44" s="52"/>
      <c r="BB44" s="52">
        <v>-148454.02298426151</v>
      </c>
      <c r="BD44" s="52">
        <v>1345236</v>
      </c>
      <c r="BE44" s="52">
        <v>-1358928.500195063</v>
      </c>
      <c r="BF44" s="52">
        <v>0</v>
      </c>
      <c r="BG44" s="52">
        <v>0</v>
      </c>
      <c r="BH44" s="52"/>
      <c r="BI44" s="52"/>
      <c r="BJ44" s="52">
        <v>-13692.500195062952</v>
      </c>
      <c r="BL44" s="52">
        <v>-30442</v>
      </c>
      <c r="BM44" s="52">
        <v>-97548.606900927334</v>
      </c>
      <c r="BN44" s="52">
        <v>0</v>
      </c>
      <c r="BO44" s="52">
        <v>0</v>
      </c>
      <c r="BP44" s="52"/>
      <c r="BQ44" s="52"/>
      <c r="BR44" s="52">
        <v>-127990.60690092733</v>
      </c>
      <c r="BT44" s="52">
        <v>130771</v>
      </c>
      <c r="BU44" s="52">
        <v>-137019.08594484677</v>
      </c>
      <c r="BV44" s="52">
        <v>0</v>
      </c>
      <c r="BW44" s="52">
        <v>0</v>
      </c>
      <c r="BX44" s="52"/>
      <c r="BY44" s="52"/>
      <c r="BZ44" s="52"/>
      <c r="CA44" s="52">
        <v>-6248.0859448467672</v>
      </c>
      <c r="CC44" s="52">
        <v>1030609</v>
      </c>
      <c r="CD44" s="52">
        <v>-1326994.2160250985</v>
      </c>
      <c r="CE44" s="52">
        <v>0</v>
      </c>
      <c r="CF44" s="52">
        <v>0</v>
      </c>
      <c r="CG44" s="52"/>
      <c r="CH44" s="52"/>
      <c r="CI44" s="52"/>
      <c r="CJ44" s="52">
        <v>-296385.21602509846</v>
      </c>
      <c r="CL44" s="52">
        <v>-284933</v>
      </c>
      <c r="CM44" s="52">
        <v>246728.16879127879</v>
      </c>
      <c r="CN44" s="52">
        <v>0</v>
      </c>
      <c r="CO44" s="52">
        <v>0</v>
      </c>
      <c r="CP44" s="52"/>
      <c r="CQ44" s="52"/>
      <c r="CR44" s="52"/>
      <c r="CS44" s="52">
        <v>-38204.831208721211</v>
      </c>
      <c r="CU44" s="52">
        <v>1436338</v>
      </c>
      <c r="CV44" s="52">
        <v>-1529144.124098534</v>
      </c>
      <c r="CW44" s="52">
        <v>0</v>
      </c>
      <c r="CX44" s="52">
        <v>0</v>
      </c>
      <c r="CY44" s="52"/>
      <c r="CZ44" s="52"/>
      <c r="DA44" s="52"/>
      <c r="DB44" s="52">
        <v>-92806.124098533997</v>
      </c>
      <c r="DD44" s="52">
        <v>67256</v>
      </c>
      <c r="DE44" s="52">
        <v>-218360.1913256259</v>
      </c>
      <c r="DF44" s="52">
        <v>0</v>
      </c>
      <c r="DG44" s="52">
        <v>0</v>
      </c>
      <c r="DH44" s="52"/>
      <c r="DI44" s="52"/>
      <c r="DJ44" s="52"/>
      <c r="DK44" s="52">
        <v>-151104.1913256259</v>
      </c>
      <c r="DM44" s="52">
        <v>432182</v>
      </c>
      <c r="DN44" s="52">
        <v>-667741.9212941922</v>
      </c>
      <c r="DO44" s="52">
        <v>0</v>
      </c>
      <c r="DP44" s="52">
        <v>0</v>
      </c>
      <c r="DQ44" s="52"/>
      <c r="DR44" s="52"/>
      <c r="DS44" s="52"/>
      <c r="DT44" s="52"/>
      <c r="DU44" s="52">
        <v>-235559.9212941922</v>
      </c>
      <c r="DW44" s="52">
        <v>1650843</v>
      </c>
      <c r="DX44" s="52">
        <v>-2168518.0679270732</v>
      </c>
      <c r="DY44" s="52">
        <v>0</v>
      </c>
      <c r="DZ44" s="52">
        <v>0</v>
      </c>
      <c r="EA44" s="52"/>
      <c r="EB44" s="52"/>
      <c r="EC44" s="52"/>
      <c r="ED44" s="52">
        <v>0</v>
      </c>
      <c r="EE44" s="52">
        <v>-517675.06792707322</v>
      </c>
      <c r="EG44" s="52">
        <v>-687384</v>
      </c>
      <c r="EH44" s="52">
        <v>418681.86269294273</v>
      </c>
      <c r="EI44" s="52">
        <v>0</v>
      </c>
      <c r="EJ44" s="52">
        <v>0</v>
      </c>
      <c r="EK44" s="52"/>
      <c r="EL44" s="52"/>
      <c r="EM44" s="52"/>
      <c r="EN44" s="52"/>
      <c r="EO44" s="52">
        <v>-268702.13730705727</v>
      </c>
      <c r="EQ44" s="52">
        <v>-553521</v>
      </c>
      <c r="ER44" s="52">
        <v>323402.47782850155</v>
      </c>
      <c r="ES44" s="52">
        <v>0</v>
      </c>
      <c r="ET44" s="52">
        <v>0</v>
      </c>
      <c r="EU44" s="52"/>
      <c r="EV44" s="52"/>
      <c r="EW44" s="52"/>
      <c r="EX44" s="52"/>
      <c r="EY44" s="52">
        <v>-230118.52217149845</v>
      </c>
      <c r="FA44" s="52">
        <v>1076629</v>
      </c>
      <c r="FB44" s="52">
        <v>-1236550.2320649009</v>
      </c>
      <c r="FC44" s="52">
        <v>0</v>
      </c>
      <c r="FD44" s="52">
        <v>0</v>
      </c>
      <c r="FE44" s="52"/>
      <c r="FF44" s="52">
        <v>0</v>
      </c>
      <c r="FG44" s="52">
        <v>-122113.02438</v>
      </c>
      <c r="FH44" s="52"/>
      <c r="FI44" s="52">
        <v>-282034.25644490094</v>
      </c>
      <c r="FK44" s="52">
        <v>896953</v>
      </c>
      <c r="FL44" s="52">
        <v>-1059014.260679472</v>
      </c>
      <c r="FM44" s="52">
        <v>0</v>
      </c>
      <c r="FN44" s="52">
        <v>0</v>
      </c>
      <c r="FO44" s="52"/>
      <c r="FP44" s="52">
        <v>0</v>
      </c>
      <c r="FQ44" s="52"/>
      <c r="FR44" s="52">
        <v>-162061.260679472</v>
      </c>
      <c r="FT44" s="52">
        <v>732677</v>
      </c>
      <c r="FU44" s="52">
        <v>-1553480.1522229286</v>
      </c>
      <c r="FV44" s="52">
        <v>0</v>
      </c>
      <c r="FW44" s="52">
        <v>0</v>
      </c>
      <c r="FX44" s="52">
        <v>0</v>
      </c>
      <c r="FY44" s="52">
        <v>-122113.02438</v>
      </c>
      <c r="FZ44" s="52">
        <v>-942916.17660292855</v>
      </c>
      <c r="GB44" s="52">
        <v>3799824</v>
      </c>
      <c r="GC44" s="52">
        <v>-4207569.6466117231</v>
      </c>
      <c r="GD44" s="52">
        <v>0</v>
      </c>
      <c r="GE44" s="52">
        <v>0</v>
      </c>
      <c r="GF44" s="52">
        <v>0</v>
      </c>
      <c r="GG44" s="52">
        <v>0</v>
      </c>
      <c r="GH44" s="52">
        <v>-407745.64661172312</v>
      </c>
      <c r="GJ44" s="52">
        <v>-3276560</v>
      </c>
      <c r="GK44" s="52">
        <v>786408.40684275061</v>
      </c>
      <c r="GL44" s="52">
        <v>0</v>
      </c>
      <c r="GM44" s="52">
        <v>0</v>
      </c>
      <c r="GN44" s="52">
        <v>0</v>
      </c>
      <c r="GO44" s="52">
        <v>0</v>
      </c>
      <c r="GP44" s="52">
        <v>2197147.3537498699</v>
      </c>
      <c r="GQ44" s="52">
        <v>-293004.23940737965</v>
      </c>
      <c r="GS44" s="52">
        <v>7056057</v>
      </c>
      <c r="GT44" s="52">
        <v>-7487081.021685035</v>
      </c>
      <c r="GU44" s="52">
        <v>0</v>
      </c>
      <c r="GV44" s="52">
        <v>0</v>
      </c>
      <c r="GW44" s="52">
        <v>0</v>
      </c>
      <c r="GX44" s="52">
        <v>0</v>
      </c>
      <c r="GY44" s="52">
        <v>0</v>
      </c>
      <c r="GZ44" s="52">
        <v>-431024.02168503497</v>
      </c>
      <c r="HB44" s="52">
        <v>681743</v>
      </c>
      <c r="HC44" s="52">
        <v>599848.41530691274</v>
      </c>
      <c r="HD44" s="52">
        <v>0</v>
      </c>
      <c r="HE44" s="52">
        <v>0</v>
      </c>
      <c r="HF44" s="52">
        <v>0</v>
      </c>
      <c r="HG44" s="52">
        <v>0</v>
      </c>
      <c r="HH44" s="52">
        <v>-1226425.676</v>
      </c>
      <c r="HI44" s="52">
        <v>55165.739306912757</v>
      </c>
      <c r="HK44" s="52">
        <v>8261064</v>
      </c>
      <c r="HL44" s="52">
        <v>-10308393.846147094</v>
      </c>
      <c r="HM44" s="52">
        <v>0</v>
      </c>
      <c r="HN44" s="52">
        <v>0</v>
      </c>
      <c r="HO44" s="52">
        <v>0</v>
      </c>
      <c r="HP44" s="52">
        <v>0</v>
      </c>
      <c r="HQ44" s="52">
        <v>970721.67774986988</v>
      </c>
      <c r="HR44" s="52">
        <v>-1076608.168397224</v>
      </c>
    </row>
    <row r="45" spans="2:226">
      <c r="B45" s="11"/>
      <c r="C45" s="38" t="s">
        <v>229</v>
      </c>
      <c r="D45" s="84"/>
      <c r="F45" s="48">
        <v>-166084</v>
      </c>
      <c r="G45" s="48">
        <v>163633.85747227928</v>
      </c>
      <c r="H45" s="48"/>
      <c r="I45" s="48"/>
      <c r="J45" s="48"/>
      <c r="K45" s="48"/>
      <c r="L45" s="48">
        <v>-2450.1425277207163</v>
      </c>
      <c r="N45" s="48">
        <v>-577002</v>
      </c>
      <c r="O45" s="48">
        <v>301264.24508862721</v>
      </c>
      <c r="P45" s="48"/>
      <c r="Q45" s="48"/>
      <c r="R45" s="48"/>
      <c r="S45" s="48"/>
      <c r="T45" s="48">
        <v>-275737.75491137279</v>
      </c>
      <c r="V45" s="48">
        <v>232452</v>
      </c>
      <c r="W45" s="48">
        <v>-1830534.4748929972</v>
      </c>
      <c r="X45" s="48"/>
      <c r="Y45" s="48"/>
      <c r="Z45" s="48"/>
      <c r="AA45" s="48"/>
      <c r="AB45" s="48">
        <v>-1598082.4748929972</v>
      </c>
      <c r="AD45" s="48">
        <v>83491</v>
      </c>
      <c r="AE45" s="48">
        <v>-157868.52989890939</v>
      </c>
      <c r="AF45" s="48"/>
      <c r="AG45" s="48"/>
      <c r="AH45" s="48"/>
      <c r="AI45" s="48"/>
      <c r="AJ45" s="48"/>
      <c r="AK45" s="48">
        <v>-74377.529898909386</v>
      </c>
      <c r="AM45" s="48">
        <v>-427143</v>
      </c>
      <c r="AN45" s="48">
        <v>-1523504.9022310001</v>
      </c>
      <c r="AO45" s="48"/>
      <c r="AP45" s="48"/>
      <c r="AQ45" s="48"/>
      <c r="AR45" s="48"/>
      <c r="AS45" s="48"/>
      <c r="AT45" s="48">
        <v>-1950647.9022310001</v>
      </c>
      <c r="AV45" s="48">
        <v>-307155</v>
      </c>
      <c r="AW45" s="48">
        <v>266501.97701573849</v>
      </c>
      <c r="AX45" s="48"/>
      <c r="AY45" s="48"/>
      <c r="AZ45" s="48"/>
      <c r="BA45" s="48"/>
      <c r="BB45" s="48">
        <v>-40653.022984261508</v>
      </c>
      <c r="BD45" s="48">
        <v>-97229</v>
      </c>
      <c r="BE45" s="48">
        <v>-1358928.500195063</v>
      </c>
      <c r="BF45" s="48"/>
      <c r="BG45" s="48"/>
      <c r="BH45" s="48"/>
      <c r="BI45" s="48"/>
      <c r="BJ45" s="48">
        <v>-1456157.500195063</v>
      </c>
      <c r="BL45" s="48">
        <v>21964</v>
      </c>
      <c r="BM45" s="48">
        <v>-97548.606900927334</v>
      </c>
      <c r="BN45" s="48"/>
      <c r="BO45" s="48"/>
      <c r="BP45" s="48"/>
      <c r="BQ45" s="48"/>
      <c r="BR45" s="48">
        <v>-75584.606900927334</v>
      </c>
      <c r="BT45" s="48">
        <v>111181</v>
      </c>
      <c r="BU45" s="48">
        <v>-137019.08594484677</v>
      </c>
      <c r="BV45" s="48"/>
      <c r="BW45" s="48"/>
      <c r="BX45" s="48"/>
      <c r="BY45" s="48"/>
      <c r="BZ45" s="48"/>
      <c r="CA45" s="48">
        <v>-25838.085944846767</v>
      </c>
      <c r="CC45" s="48">
        <v>-271239</v>
      </c>
      <c r="CD45" s="48">
        <v>-1326994.2160250985</v>
      </c>
      <c r="CE45" s="48"/>
      <c r="CF45" s="48"/>
      <c r="CG45" s="48"/>
      <c r="CH45" s="48"/>
      <c r="CI45" s="48"/>
      <c r="CJ45" s="48">
        <v>-1598233.2160250985</v>
      </c>
      <c r="CL45" s="48">
        <v>-375742</v>
      </c>
      <c r="CM45" s="48">
        <v>246728.16879127879</v>
      </c>
      <c r="CN45" s="48"/>
      <c r="CO45" s="48"/>
      <c r="CP45" s="48"/>
      <c r="CQ45" s="48"/>
      <c r="CR45" s="48"/>
      <c r="CS45" s="48">
        <v>-129013.83120872121</v>
      </c>
      <c r="CU45" s="48">
        <v>201350</v>
      </c>
      <c r="CV45" s="48">
        <v>-1529144.124098534</v>
      </c>
      <c r="CW45" s="48"/>
      <c r="CX45" s="48"/>
      <c r="CY45" s="48"/>
      <c r="CZ45" s="48"/>
      <c r="DA45" s="48"/>
      <c r="DB45" s="48">
        <v>-1327794.124098534</v>
      </c>
      <c r="DD45" s="48">
        <v>-58829</v>
      </c>
      <c r="DE45" s="48">
        <v>-218360.1913256259</v>
      </c>
      <c r="DF45" s="48"/>
      <c r="DG45" s="48"/>
      <c r="DH45" s="48"/>
      <c r="DI45" s="48"/>
      <c r="DJ45" s="48"/>
      <c r="DK45" s="48">
        <v>-277189.19132562587</v>
      </c>
      <c r="DM45" s="48">
        <v>109935</v>
      </c>
      <c r="DN45" s="48">
        <v>-667741.9212941922</v>
      </c>
      <c r="DO45" s="48"/>
      <c r="DP45" s="48"/>
      <c r="DQ45" s="48"/>
      <c r="DR45" s="48"/>
      <c r="DS45" s="48"/>
      <c r="DT45" s="48"/>
      <c r="DU45" s="48">
        <v>-557806.9212941922</v>
      </c>
      <c r="DW45" s="48">
        <v>-123286</v>
      </c>
      <c r="DX45" s="48">
        <v>-2168518.0679270732</v>
      </c>
      <c r="DY45" s="48"/>
      <c r="DZ45" s="48"/>
      <c r="EA45" s="48"/>
      <c r="EB45" s="48"/>
      <c r="EC45" s="48"/>
      <c r="ED45" s="48">
        <v>0</v>
      </c>
      <c r="EE45" s="48">
        <v>-2291804.0679270732</v>
      </c>
      <c r="EG45" s="48">
        <v>-120042</v>
      </c>
      <c r="EH45" s="48">
        <v>418681.86269294273</v>
      </c>
      <c r="EI45" s="48"/>
      <c r="EJ45" s="48"/>
      <c r="EK45" s="48"/>
      <c r="EL45" s="48"/>
      <c r="EM45" s="48"/>
      <c r="EN45" s="48"/>
      <c r="EO45" s="48">
        <v>298639.86269294273</v>
      </c>
      <c r="EQ45" s="48">
        <v>-623169</v>
      </c>
      <c r="ER45" s="48">
        <v>323402.47782850155</v>
      </c>
      <c r="ES45" s="48"/>
      <c r="ET45" s="48"/>
      <c r="EU45" s="48"/>
      <c r="EV45" s="48"/>
      <c r="EW45" s="48"/>
      <c r="EX45" s="48"/>
      <c r="EY45" s="48">
        <v>-299766.52217149845</v>
      </c>
      <c r="FA45" s="48">
        <v>-100151</v>
      </c>
      <c r="FB45" s="48">
        <v>-1236550.2320649009</v>
      </c>
      <c r="FC45" s="48"/>
      <c r="FD45" s="48"/>
      <c r="FE45" s="48"/>
      <c r="FF45" s="48"/>
      <c r="FG45" s="48">
        <v>-122113.02438</v>
      </c>
      <c r="FH45" s="48"/>
      <c r="FI45" s="48">
        <v>-1458814.256444901</v>
      </c>
      <c r="FK45" s="48">
        <v>218306</v>
      </c>
      <c r="FL45" s="48">
        <v>-1059014.260679472</v>
      </c>
      <c r="FM45" s="48"/>
      <c r="FN45" s="48"/>
      <c r="FO45" s="48"/>
      <c r="FP45" s="48"/>
      <c r="FQ45" s="48"/>
      <c r="FR45" s="48">
        <v>-840708.260679472</v>
      </c>
      <c r="FT45" s="48">
        <v>-625056</v>
      </c>
      <c r="FU45" s="48">
        <v>-1553480.1522229286</v>
      </c>
      <c r="FV45" s="48"/>
      <c r="FW45" s="48"/>
      <c r="FX45" s="48"/>
      <c r="FY45" s="48">
        <v>-122113.02438</v>
      </c>
      <c r="FZ45" s="48">
        <v>-2300649.1766029284</v>
      </c>
      <c r="GB45" s="48">
        <v>-205999</v>
      </c>
      <c r="GC45" s="48">
        <v>-4207569.6466117231</v>
      </c>
      <c r="GD45" s="48"/>
      <c r="GE45" s="48"/>
      <c r="GF45" s="48"/>
      <c r="GG45" s="48"/>
      <c r="GH45" s="48">
        <v>-4413568.6466117231</v>
      </c>
      <c r="GJ45" s="48">
        <v>-125982</v>
      </c>
      <c r="GK45" s="48">
        <v>786408.40684275061</v>
      </c>
      <c r="GL45" s="48"/>
      <c r="GM45" s="48"/>
      <c r="GN45" s="48"/>
      <c r="GO45" s="48"/>
      <c r="GP45" s="48">
        <v>2197147.3537498699</v>
      </c>
      <c r="GQ45" s="48">
        <v>2857573.7605926204</v>
      </c>
      <c r="GS45" s="48">
        <v>-101711</v>
      </c>
      <c r="GT45" s="48">
        <v>-7487081.021685035</v>
      </c>
      <c r="GU45" s="48"/>
      <c r="GV45" s="48"/>
      <c r="GW45" s="48"/>
      <c r="GX45" s="48"/>
      <c r="GY45" s="48"/>
      <c r="GZ45" s="48">
        <v>-7588792.021685035</v>
      </c>
      <c r="HB45" s="48">
        <v>-275944</v>
      </c>
      <c r="HC45" s="48">
        <v>599848.41530691274</v>
      </c>
      <c r="HD45" s="48"/>
      <c r="HE45" s="48"/>
      <c r="HF45" s="48"/>
      <c r="HG45" s="48"/>
      <c r="HH45" s="48">
        <v>-1226425.676</v>
      </c>
      <c r="HI45" s="48">
        <v>-902521.26069308724</v>
      </c>
      <c r="HK45" s="48">
        <v>-709636</v>
      </c>
      <c r="HL45" s="48">
        <v>-10308393.846147094</v>
      </c>
      <c r="HM45" s="48"/>
      <c r="HN45" s="48"/>
      <c r="HO45" s="48"/>
      <c r="HP45" s="48"/>
      <c r="HQ45" s="48">
        <v>970721.67774986988</v>
      </c>
      <c r="HR45" s="48">
        <v>-10047308.168397224</v>
      </c>
    </row>
    <row r="46" spans="2:226">
      <c r="B46" s="18"/>
      <c r="C46" s="18" t="s">
        <v>230</v>
      </c>
      <c r="D46" s="39"/>
      <c r="F46" s="48">
        <v>-114123</v>
      </c>
      <c r="H46" s="48"/>
      <c r="I46" s="48"/>
      <c r="J46" s="48"/>
      <c r="K46" s="48"/>
      <c r="L46" s="48">
        <v>-114123</v>
      </c>
      <c r="N46" s="48">
        <v>-397415</v>
      </c>
      <c r="P46" s="48"/>
      <c r="Q46" s="48"/>
      <c r="R46" s="48"/>
      <c r="S46" s="48"/>
      <c r="T46" s="48">
        <v>-397415</v>
      </c>
      <c r="V46" s="48">
        <v>194620</v>
      </c>
      <c r="X46" s="48"/>
      <c r="Y46" s="48"/>
      <c r="Z46" s="48"/>
      <c r="AA46" s="48"/>
      <c r="AB46" s="48">
        <v>194620</v>
      </c>
      <c r="AD46" s="48">
        <v>-7852</v>
      </c>
      <c r="AF46" s="48"/>
      <c r="AG46" s="48"/>
      <c r="AH46" s="48"/>
      <c r="AI46" s="48"/>
      <c r="AJ46" s="48"/>
      <c r="AK46" s="48">
        <v>-7852</v>
      </c>
      <c r="AM46" s="48">
        <v>-324770</v>
      </c>
      <c r="AO46" s="48"/>
      <c r="AP46" s="48"/>
      <c r="AQ46" s="48"/>
      <c r="AR46" s="48"/>
      <c r="AS46" s="48"/>
      <c r="AT46" s="48">
        <v>-324770</v>
      </c>
      <c r="AV46" s="48">
        <v>-198488</v>
      </c>
      <c r="AX46" s="48"/>
      <c r="AY46" s="48"/>
      <c r="AZ46" s="48"/>
      <c r="BA46" s="48"/>
      <c r="BB46" s="48">
        <v>-198488</v>
      </c>
      <c r="BD46" s="48">
        <v>-89104</v>
      </c>
      <c r="BF46" s="48"/>
      <c r="BG46" s="48"/>
      <c r="BH46" s="48"/>
      <c r="BI46" s="48"/>
      <c r="BJ46" s="48">
        <v>-89104</v>
      </c>
      <c r="BL46" s="48">
        <v>-17930</v>
      </c>
      <c r="BN46" s="48"/>
      <c r="BO46" s="48"/>
      <c r="BP46" s="48"/>
      <c r="BQ46" s="48"/>
      <c r="BR46" s="48">
        <v>-17930</v>
      </c>
      <c r="BT46" s="48">
        <v>26422</v>
      </c>
      <c r="BV46" s="48"/>
      <c r="BW46" s="48"/>
      <c r="BX46" s="48"/>
      <c r="BY46" s="48"/>
      <c r="BZ46" s="48"/>
      <c r="CA46" s="48">
        <v>26422</v>
      </c>
      <c r="CC46" s="48">
        <v>-279100</v>
      </c>
      <c r="CE46" s="48"/>
      <c r="CF46" s="48"/>
      <c r="CG46" s="48"/>
      <c r="CH46" s="48"/>
      <c r="CI46" s="48"/>
      <c r="CJ46" s="48">
        <v>-279100</v>
      </c>
      <c r="CL46" s="48">
        <v>-240825</v>
      </c>
      <c r="CN46" s="48"/>
      <c r="CO46" s="48"/>
      <c r="CP46" s="48"/>
      <c r="CQ46" s="48"/>
      <c r="CR46" s="48"/>
      <c r="CS46" s="48">
        <v>-240825</v>
      </c>
      <c r="CU46" s="48">
        <v>94174</v>
      </c>
      <c r="CW46" s="48"/>
      <c r="CX46" s="48"/>
      <c r="CY46" s="48"/>
      <c r="CZ46" s="48"/>
      <c r="DA46" s="48"/>
      <c r="DB46" s="48">
        <v>94174</v>
      </c>
      <c r="DD46" s="48">
        <v>-83266</v>
      </c>
      <c r="DF46" s="48"/>
      <c r="DG46" s="48"/>
      <c r="DH46" s="48"/>
      <c r="DI46" s="48"/>
      <c r="DJ46" s="48"/>
      <c r="DK46" s="48">
        <v>-83266</v>
      </c>
      <c r="DM46" s="48">
        <v>-97147</v>
      </c>
      <c r="DO46" s="48"/>
      <c r="DP46" s="48"/>
      <c r="DQ46" s="48"/>
      <c r="DR46" s="48"/>
      <c r="DS46" s="48"/>
      <c r="DT46" s="48"/>
      <c r="DU46" s="48">
        <v>-97147</v>
      </c>
      <c r="DW46" s="48">
        <v>-327064</v>
      </c>
      <c r="DY46" s="48"/>
      <c r="DZ46" s="48"/>
      <c r="EA46" s="48"/>
      <c r="EB46" s="48"/>
      <c r="EC46" s="48"/>
      <c r="ED46" s="48">
        <v>0</v>
      </c>
      <c r="EE46" s="48">
        <v>-327064</v>
      </c>
      <c r="EG46" s="48">
        <v>-70583</v>
      </c>
      <c r="EI46" s="48"/>
      <c r="EJ46" s="48"/>
      <c r="EK46" s="48"/>
      <c r="EL46" s="48"/>
      <c r="EM46" s="48"/>
      <c r="EN46" s="48"/>
      <c r="EO46" s="48">
        <v>-70583</v>
      </c>
      <c r="EQ46" s="48">
        <v>-380654</v>
      </c>
      <c r="ES46" s="48"/>
      <c r="ET46" s="48"/>
      <c r="EU46" s="48"/>
      <c r="EV46" s="48"/>
      <c r="EW46" s="48"/>
      <c r="EX46" s="48"/>
      <c r="EY46" s="48">
        <v>-380654</v>
      </c>
      <c r="FA46" s="48">
        <v>-84094</v>
      </c>
      <c r="FC46" s="48"/>
      <c r="FD46" s="48"/>
      <c r="FE46" s="48"/>
      <c r="FF46" s="48"/>
      <c r="FG46" s="48"/>
      <c r="FH46" s="48"/>
      <c r="FI46" s="48">
        <v>-84094</v>
      </c>
      <c r="FK46" s="48">
        <v>146376</v>
      </c>
      <c r="FM46" s="48"/>
      <c r="FN46" s="48"/>
      <c r="FO46" s="48"/>
      <c r="FP46" s="48"/>
      <c r="FQ46" s="48"/>
      <c r="FR46" s="48">
        <v>146376</v>
      </c>
      <c r="FT46" s="48">
        <v>-388955</v>
      </c>
      <c r="FV46" s="48"/>
      <c r="FW46" s="48"/>
      <c r="FX46" s="48"/>
      <c r="FY46" s="48"/>
      <c r="FZ46" s="48">
        <v>-388955</v>
      </c>
      <c r="GB46" s="48">
        <v>-105079</v>
      </c>
      <c r="GD46" s="48"/>
      <c r="GE46" s="48"/>
      <c r="GF46" s="48"/>
      <c r="GG46" s="48"/>
      <c r="GH46" s="48">
        <v>-105079</v>
      </c>
      <c r="GJ46" s="48">
        <v>-81877</v>
      </c>
      <c r="GL46" s="48"/>
      <c r="GM46" s="48"/>
      <c r="GN46" s="48"/>
      <c r="GO46" s="48"/>
      <c r="GP46" s="48"/>
      <c r="GQ46" s="48">
        <v>-81877</v>
      </c>
      <c r="GS46" s="48">
        <v>-172646</v>
      </c>
      <c r="GU46" s="48"/>
      <c r="GV46" s="48"/>
      <c r="GW46" s="48"/>
      <c r="GX46" s="48"/>
      <c r="GY46" s="48"/>
      <c r="GZ46" s="48">
        <v>-172646</v>
      </c>
      <c r="HB46" s="48">
        <v>-76615</v>
      </c>
      <c r="HD46" s="48"/>
      <c r="HE46" s="48"/>
      <c r="HF46" s="48"/>
      <c r="HG46" s="48"/>
      <c r="HH46" s="48"/>
      <c r="HI46" s="48">
        <v>-76615</v>
      </c>
      <c r="HK46" s="48">
        <v>-436217</v>
      </c>
      <c r="HM46" s="48"/>
      <c r="HN46" s="48"/>
      <c r="HO46" s="48"/>
      <c r="HP46" s="48"/>
      <c r="HQ46" s="48"/>
      <c r="HR46" s="48">
        <v>-436217</v>
      </c>
    </row>
    <row r="47" spans="2:226" ht="12.75" customHeight="1">
      <c r="B47" s="38"/>
      <c r="C47" s="18" t="s">
        <v>231</v>
      </c>
      <c r="D47" s="38"/>
      <c r="F47" s="48">
        <v>-43619</v>
      </c>
      <c r="G47" s="48"/>
      <c r="H47" s="48"/>
      <c r="I47" s="48"/>
      <c r="J47" s="48"/>
      <c r="K47" s="48"/>
      <c r="L47" s="48">
        <v>-43619</v>
      </c>
      <c r="N47" s="48">
        <v>681303</v>
      </c>
      <c r="O47" s="48"/>
      <c r="P47" s="48"/>
      <c r="Q47" s="48"/>
      <c r="R47" s="48"/>
      <c r="S47" s="48"/>
      <c r="T47" s="48">
        <v>681303</v>
      </c>
      <c r="V47" s="48">
        <v>1295621</v>
      </c>
      <c r="W47" s="48"/>
      <c r="X47" s="48"/>
      <c r="Y47" s="48"/>
      <c r="Z47" s="48"/>
      <c r="AA47" s="48"/>
      <c r="AB47" s="48">
        <v>1295621</v>
      </c>
      <c r="AD47" s="48">
        <v>-188737</v>
      </c>
      <c r="AE47" s="48"/>
      <c r="AF47" s="48"/>
      <c r="AG47" s="48"/>
      <c r="AH47" s="48"/>
      <c r="AI47" s="48"/>
      <c r="AJ47" s="48"/>
      <c r="AK47" s="48">
        <v>-188737</v>
      </c>
      <c r="AM47" s="48">
        <v>1744568</v>
      </c>
      <c r="AN47" s="48"/>
      <c r="AO47" s="48"/>
      <c r="AP47" s="48"/>
      <c r="AQ47" s="48"/>
      <c r="AR47" s="48"/>
      <c r="AS47" s="48"/>
      <c r="AT47" s="48">
        <v>1744568</v>
      </c>
      <c r="AV47" s="48">
        <v>90687</v>
      </c>
      <c r="AW47" s="48"/>
      <c r="AX47" s="48"/>
      <c r="AY47" s="48"/>
      <c r="AZ47" s="48"/>
      <c r="BA47" s="48"/>
      <c r="BB47" s="48">
        <v>90687</v>
      </c>
      <c r="BD47" s="48">
        <v>1531569</v>
      </c>
      <c r="BE47" s="48"/>
      <c r="BF47" s="48"/>
      <c r="BG47" s="48"/>
      <c r="BH47" s="48"/>
      <c r="BI47" s="48"/>
      <c r="BJ47" s="48">
        <v>1531569</v>
      </c>
      <c r="BL47" s="48">
        <v>-34476</v>
      </c>
      <c r="BM47" s="48"/>
      <c r="BN47" s="48"/>
      <c r="BO47" s="48"/>
      <c r="BP47" s="48"/>
      <c r="BQ47" s="48"/>
      <c r="BR47" s="48">
        <v>-34476</v>
      </c>
      <c r="BT47" s="48">
        <v>-6832</v>
      </c>
      <c r="BU47" s="48"/>
      <c r="BV47" s="48"/>
      <c r="BW47" s="48"/>
      <c r="BX47" s="48"/>
      <c r="BY47" s="48"/>
      <c r="BZ47" s="48"/>
      <c r="CA47" s="48">
        <v>-6832</v>
      </c>
      <c r="CC47" s="48">
        <v>1580948</v>
      </c>
      <c r="CD47" s="48"/>
      <c r="CE47" s="48"/>
      <c r="CF47" s="48"/>
      <c r="CG47" s="48"/>
      <c r="CH47" s="48"/>
      <c r="CI47" s="48"/>
      <c r="CJ47" s="48">
        <v>1580948</v>
      </c>
      <c r="CL47" s="48">
        <v>331634</v>
      </c>
      <c r="CM47" s="48"/>
      <c r="CN47" s="48"/>
      <c r="CO47" s="48"/>
      <c r="CP47" s="48"/>
      <c r="CQ47" s="48"/>
      <c r="CR47" s="48"/>
      <c r="CS47" s="48">
        <v>331634</v>
      </c>
      <c r="CU47" s="48">
        <v>1140814</v>
      </c>
      <c r="CV47" s="48"/>
      <c r="CW47" s="48"/>
      <c r="CX47" s="48"/>
      <c r="CY47" s="48"/>
      <c r="CZ47" s="48"/>
      <c r="DA47" s="48"/>
      <c r="DB47" s="48">
        <v>1140814</v>
      </c>
      <c r="DD47" s="48">
        <v>209351</v>
      </c>
      <c r="DE47" s="48"/>
      <c r="DF47" s="48"/>
      <c r="DG47" s="48"/>
      <c r="DH47" s="48"/>
      <c r="DI47" s="48"/>
      <c r="DJ47" s="48"/>
      <c r="DK47" s="48">
        <v>209351</v>
      </c>
      <c r="DM47" s="48">
        <v>419394</v>
      </c>
      <c r="DN47" s="48"/>
      <c r="DO47" s="48"/>
      <c r="DP47" s="48"/>
      <c r="DQ47" s="48"/>
      <c r="DR47" s="48"/>
      <c r="DS47" s="48"/>
      <c r="DT47" s="48"/>
      <c r="DU47" s="48">
        <v>419394</v>
      </c>
      <c r="DW47" s="48">
        <v>2101193</v>
      </c>
      <c r="DX47" s="48"/>
      <c r="DY47" s="48"/>
      <c r="DZ47" s="48"/>
      <c r="EA47" s="48"/>
      <c r="EB47" s="48"/>
      <c r="EC47" s="48"/>
      <c r="ED47" s="48">
        <v>0</v>
      </c>
      <c r="EE47" s="48">
        <v>2101193</v>
      </c>
      <c r="EG47" s="48">
        <v>-496759</v>
      </c>
      <c r="EH47" s="48"/>
      <c r="EI47" s="48"/>
      <c r="EJ47" s="48"/>
      <c r="EK47" s="48"/>
      <c r="EL47" s="48"/>
      <c r="EM47" s="48"/>
      <c r="EN47" s="48"/>
      <c r="EO47" s="48">
        <v>-496759</v>
      </c>
      <c r="EQ47" s="48">
        <v>450302</v>
      </c>
      <c r="ER47" s="48"/>
      <c r="ES47" s="48"/>
      <c r="ET47" s="48"/>
      <c r="EU47" s="48"/>
      <c r="EV47" s="48"/>
      <c r="EW47" s="48"/>
      <c r="EX47" s="48"/>
      <c r="EY47" s="48">
        <v>450302</v>
      </c>
      <c r="FA47" s="48">
        <v>1260874</v>
      </c>
      <c r="FB47" s="48"/>
      <c r="FC47" s="48"/>
      <c r="FD47" s="48"/>
      <c r="FE47" s="48"/>
      <c r="FF47" s="48"/>
      <c r="FG47" s="48"/>
      <c r="FH47" s="48"/>
      <c r="FI47" s="48">
        <v>1260874</v>
      </c>
      <c r="FK47" s="48">
        <v>532271</v>
      </c>
      <c r="FL47" s="48"/>
      <c r="FM47" s="48"/>
      <c r="FN47" s="48"/>
      <c r="FO47" s="48"/>
      <c r="FP47" s="48"/>
      <c r="FQ47" s="48"/>
      <c r="FR47" s="48">
        <v>532271</v>
      </c>
      <c r="FT47" s="48">
        <v>1746688</v>
      </c>
      <c r="FU47" s="48"/>
      <c r="FV47" s="48"/>
      <c r="FW47" s="48"/>
      <c r="FX47" s="48"/>
      <c r="FY47" s="48"/>
      <c r="FZ47" s="48">
        <v>1746688</v>
      </c>
      <c r="GB47" s="48">
        <v>4110902</v>
      </c>
      <c r="GC47" s="48"/>
      <c r="GD47" s="48"/>
      <c r="GE47" s="48"/>
      <c r="GF47" s="48"/>
      <c r="GG47" s="48"/>
      <c r="GH47" s="48">
        <v>4110902</v>
      </c>
      <c r="GJ47" s="48">
        <v>-3068701</v>
      </c>
      <c r="GK47" s="48"/>
      <c r="GL47" s="48"/>
      <c r="GM47" s="48"/>
      <c r="GN47" s="48"/>
      <c r="GO47" s="48"/>
      <c r="GP47" s="48"/>
      <c r="GQ47" s="48">
        <v>-3068701</v>
      </c>
      <c r="GS47" s="48">
        <v>7330414</v>
      </c>
      <c r="GT47" s="48"/>
      <c r="GU47" s="48"/>
      <c r="GV47" s="48"/>
      <c r="GW47" s="48"/>
      <c r="GX47" s="48"/>
      <c r="GY47" s="48"/>
      <c r="GZ47" s="48">
        <v>7330414</v>
      </c>
      <c r="HB47" s="48">
        <v>1034302</v>
      </c>
      <c r="HC47" s="48"/>
      <c r="HD47" s="48"/>
      <c r="HE47" s="48"/>
      <c r="HF47" s="48"/>
      <c r="HG47" s="48"/>
      <c r="HH47" s="48"/>
      <c r="HI47" s="48">
        <v>1034302</v>
      </c>
      <c r="HK47" s="48">
        <v>9406917</v>
      </c>
      <c r="HL47" s="48"/>
      <c r="HM47" s="48"/>
      <c r="HN47" s="48"/>
      <c r="HO47" s="48"/>
      <c r="HP47" s="48"/>
      <c r="HQ47" s="48"/>
      <c r="HR47" s="48">
        <v>9406917</v>
      </c>
    </row>
    <row r="48" spans="2:226" ht="12.75" customHeight="1">
      <c r="B48" s="18"/>
      <c r="C48" s="18"/>
      <c r="D48" s="39"/>
      <c r="F48" s="48"/>
      <c r="G48" s="48"/>
      <c r="H48" s="48"/>
      <c r="I48" s="48"/>
      <c r="J48" s="48"/>
      <c r="K48" s="48"/>
      <c r="L48" s="48"/>
      <c r="N48" s="48"/>
      <c r="O48" s="48"/>
      <c r="P48" s="48"/>
      <c r="Q48" s="48"/>
      <c r="R48" s="48"/>
      <c r="S48" s="48"/>
      <c r="T48" s="48"/>
      <c r="V48" s="48"/>
      <c r="W48" s="48"/>
      <c r="X48" s="48"/>
      <c r="Y48" s="48"/>
      <c r="Z48" s="48"/>
      <c r="AA48" s="48"/>
      <c r="AB48" s="48"/>
      <c r="AD48" s="48"/>
      <c r="AE48" s="48"/>
      <c r="AF48" s="48"/>
      <c r="AG48" s="48"/>
      <c r="AH48" s="48"/>
      <c r="AI48" s="48"/>
      <c r="AJ48" s="48"/>
      <c r="AK48" s="48"/>
      <c r="AM48" s="48"/>
      <c r="AN48" s="48"/>
      <c r="AO48" s="48"/>
      <c r="AP48" s="48"/>
      <c r="AQ48" s="48"/>
      <c r="AR48" s="48"/>
      <c r="AS48" s="48"/>
      <c r="AT48" s="48"/>
      <c r="AV48" s="48"/>
      <c r="AW48" s="48"/>
      <c r="AX48" s="48"/>
      <c r="AY48" s="48"/>
      <c r="AZ48" s="48"/>
      <c r="BA48" s="48"/>
      <c r="BB48" s="48"/>
      <c r="BD48" s="48"/>
      <c r="BE48" s="48"/>
      <c r="BF48" s="48"/>
      <c r="BG48" s="48"/>
      <c r="BH48" s="48"/>
      <c r="BI48" s="48"/>
      <c r="BJ48" s="48"/>
      <c r="BL48" s="48"/>
      <c r="BM48" s="48"/>
      <c r="BN48" s="48"/>
      <c r="BO48" s="48"/>
      <c r="BP48" s="48"/>
      <c r="BQ48" s="48"/>
      <c r="BR48" s="48"/>
      <c r="BT48" s="48"/>
      <c r="BU48" s="48"/>
      <c r="BV48" s="48"/>
      <c r="BW48" s="48"/>
      <c r="BX48" s="48"/>
      <c r="BY48" s="48"/>
      <c r="BZ48" s="48"/>
      <c r="CA48" s="48"/>
      <c r="CC48" s="48"/>
      <c r="CD48" s="48"/>
      <c r="CE48" s="48"/>
      <c r="CF48" s="48"/>
      <c r="CG48" s="48"/>
      <c r="CH48" s="48"/>
      <c r="CI48" s="48"/>
      <c r="CJ48" s="48"/>
      <c r="CL48" s="48"/>
      <c r="CM48" s="48"/>
      <c r="CN48" s="48"/>
      <c r="CO48" s="48"/>
      <c r="CP48" s="48"/>
      <c r="CQ48" s="48"/>
      <c r="CR48" s="48"/>
      <c r="CS48" s="48"/>
      <c r="CU48" s="48"/>
      <c r="CV48" s="48"/>
      <c r="CW48" s="48"/>
      <c r="CX48" s="48"/>
      <c r="CY48" s="48"/>
      <c r="CZ48" s="48"/>
      <c r="DA48" s="48"/>
      <c r="DB48" s="48"/>
      <c r="DD48" s="48"/>
      <c r="DE48" s="48"/>
      <c r="DF48" s="48"/>
      <c r="DG48" s="48"/>
      <c r="DH48" s="48"/>
      <c r="DI48" s="48"/>
      <c r="DJ48" s="48"/>
      <c r="DK48" s="48"/>
      <c r="DM48" s="48"/>
      <c r="DN48" s="48"/>
      <c r="DO48" s="48"/>
      <c r="DP48" s="48"/>
      <c r="DQ48" s="48"/>
      <c r="DR48" s="48"/>
      <c r="DS48" s="48"/>
      <c r="DT48" s="48"/>
      <c r="DU48" s="48"/>
      <c r="DW48" s="48"/>
      <c r="DX48" s="48"/>
      <c r="DY48" s="48"/>
      <c r="DZ48" s="48"/>
      <c r="EA48" s="48"/>
      <c r="EB48" s="48"/>
      <c r="EC48" s="48"/>
      <c r="ED48" s="48"/>
      <c r="EE48" s="48"/>
      <c r="EG48" s="48"/>
      <c r="EH48" s="48"/>
      <c r="EI48" s="48"/>
      <c r="EJ48" s="48"/>
      <c r="EK48" s="48"/>
      <c r="EL48" s="48"/>
      <c r="EM48" s="48"/>
      <c r="EN48" s="48"/>
      <c r="EO48" s="48"/>
      <c r="EQ48" s="48"/>
      <c r="ER48" s="48"/>
      <c r="ES48" s="48"/>
      <c r="ET48" s="48"/>
      <c r="EU48" s="48"/>
      <c r="EV48" s="48"/>
      <c r="EW48" s="48"/>
      <c r="EX48" s="48"/>
      <c r="EY48" s="48"/>
      <c r="FA48" s="48"/>
      <c r="FB48" s="48"/>
      <c r="FC48" s="48"/>
      <c r="FD48" s="48"/>
      <c r="FE48" s="48"/>
      <c r="FF48" s="48"/>
      <c r="FG48" s="48"/>
      <c r="FH48" s="48"/>
      <c r="FI48" s="48"/>
      <c r="FK48" s="48"/>
      <c r="FL48" s="48"/>
      <c r="FM48" s="48"/>
      <c r="FN48" s="48"/>
      <c r="FO48" s="48"/>
      <c r="FP48" s="48"/>
      <c r="FQ48" s="48"/>
      <c r="FR48" s="48"/>
      <c r="FT48" s="48"/>
      <c r="FU48" s="48"/>
      <c r="FV48" s="48"/>
      <c r="FW48" s="48"/>
      <c r="FX48" s="48"/>
      <c r="FY48" s="48"/>
      <c r="FZ48" s="48"/>
      <c r="GB48" s="48"/>
      <c r="GC48" s="48"/>
      <c r="GD48" s="48"/>
      <c r="GE48" s="48"/>
      <c r="GF48" s="48"/>
      <c r="GG48" s="48"/>
      <c r="GH48" s="48"/>
      <c r="GJ48" s="48"/>
      <c r="GK48" s="48"/>
      <c r="GL48" s="48"/>
      <c r="GM48" s="48"/>
      <c r="GN48" s="48"/>
      <c r="GO48" s="48"/>
      <c r="GP48" s="48"/>
      <c r="GQ48" s="48"/>
      <c r="GS48" s="48"/>
      <c r="GT48" s="48"/>
      <c r="GU48" s="48"/>
      <c r="GV48" s="48"/>
      <c r="GW48" s="48"/>
      <c r="GX48" s="48"/>
      <c r="GY48" s="48"/>
      <c r="GZ48" s="48"/>
      <c r="HB48" s="48"/>
      <c r="HC48" s="48"/>
      <c r="HD48" s="48"/>
      <c r="HE48" s="48"/>
      <c r="HF48" s="48"/>
      <c r="HG48" s="48"/>
      <c r="HH48" s="48"/>
      <c r="HI48" s="48"/>
      <c r="HK48" s="48"/>
      <c r="HL48" s="48"/>
      <c r="HM48" s="48"/>
      <c r="HN48" s="48"/>
      <c r="HO48" s="48"/>
      <c r="HP48" s="48"/>
      <c r="HQ48" s="48"/>
      <c r="HR48" s="48"/>
    </row>
    <row r="49" spans="2:226" s="17" customFormat="1" ht="12.75" customHeight="1">
      <c r="B49" s="19" t="s">
        <v>232</v>
      </c>
      <c r="C49" s="19"/>
      <c r="D49" s="29"/>
      <c r="F49" s="52">
        <v>-312841</v>
      </c>
      <c r="G49" s="52"/>
      <c r="H49" s="52"/>
      <c r="I49" s="52"/>
      <c r="J49" s="52"/>
      <c r="K49" s="52">
        <v>312841</v>
      </c>
      <c r="L49" s="52">
        <v>0</v>
      </c>
      <c r="N49" s="52">
        <v>-307940</v>
      </c>
      <c r="O49" s="52"/>
      <c r="P49" s="52"/>
      <c r="Q49" s="52"/>
      <c r="R49" s="52"/>
      <c r="S49" s="52">
        <v>307940</v>
      </c>
      <c r="T49" s="52">
        <v>0</v>
      </c>
      <c r="V49" s="52">
        <v>-311553</v>
      </c>
      <c r="W49" s="52"/>
      <c r="X49" s="52"/>
      <c r="Y49" s="52"/>
      <c r="Z49" s="52"/>
      <c r="AA49" s="52">
        <v>311553</v>
      </c>
      <c r="AB49" s="52">
        <v>0</v>
      </c>
      <c r="AD49" s="52">
        <v>-324809</v>
      </c>
      <c r="AE49" s="52"/>
      <c r="AF49" s="52"/>
      <c r="AG49" s="52"/>
      <c r="AH49" s="52"/>
      <c r="AI49" s="52">
        <v>324809</v>
      </c>
      <c r="AJ49" s="52"/>
      <c r="AK49" s="52">
        <v>0</v>
      </c>
      <c r="AM49" s="52">
        <v>-1257143</v>
      </c>
      <c r="AN49" s="52"/>
      <c r="AO49" s="52"/>
      <c r="AP49" s="52"/>
      <c r="AQ49" s="52"/>
      <c r="AR49" s="52">
        <v>1257143</v>
      </c>
      <c r="AS49" s="52"/>
      <c r="AT49" s="52">
        <v>0</v>
      </c>
      <c r="AV49" s="52">
        <v>-364935</v>
      </c>
      <c r="AW49" s="52"/>
      <c r="AX49" s="52"/>
      <c r="AY49" s="52"/>
      <c r="AZ49" s="52"/>
      <c r="BA49" s="52">
        <v>364935</v>
      </c>
      <c r="BB49" s="52">
        <v>0</v>
      </c>
      <c r="BD49" s="52">
        <v>-208578</v>
      </c>
      <c r="BE49" s="52"/>
      <c r="BF49" s="52"/>
      <c r="BG49" s="52"/>
      <c r="BH49" s="52"/>
      <c r="BI49" s="52">
        <v>208578</v>
      </c>
      <c r="BJ49" s="52">
        <v>0</v>
      </c>
      <c r="BL49" s="52">
        <v>-213956</v>
      </c>
      <c r="BM49" s="52"/>
      <c r="BN49" s="52"/>
      <c r="BO49" s="52"/>
      <c r="BP49" s="52"/>
      <c r="BQ49" s="52">
        <v>213956</v>
      </c>
      <c r="BR49" s="52">
        <v>0</v>
      </c>
      <c r="BT49" s="52">
        <v>-193023</v>
      </c>
      <c r="BU49" s="52"/>
      <c r="BV49" s="52"/>
      <c r="BW49" s="52"/>
      <c r="BX49" s="52"/>
      <c r="BY49" s="52">
        <v>193023</v>
      </c>
      <c r="BZ49" s="52"/>
      <c r="CA49" s="52">
        <v>0</v>
      </c>
      <c r="CC49" s="52">
        <v>-980492</v>
      </c>
      <c r="CD49" s="52"/>
      <c r="CE49" s="52"/>
      <c r="CF49" s="52"/>
      <c r="CG49" s="52"/>
      <c r="CH49" s="52">
        <v>980492</v>
      </c>
      <c r="CI49" s="52"/>
      <c r="CJ49" s="52">
        <v>0</v>
      </c>
      <c r="CL49" s="52">
        <v>-245480</v>
      </c>
      <c r="CM49" s="52"/>
      <c r="CN49" s="52"/>
      <c r="CO49" s="52"/>
      <c r="CP49" s="52"/>
      <c r="CQ49" s="52">
        <v>245480</v>
      </c>
      <c r="CR49" s="52"/>
      <c r="CS49" s="52">
        <v>0</v>
      </c>
      <c r="CU49" s="52">
        <v>-228384</v>
      </c>
      <c r="CV49" s="52"/>
      <c r="CW49" s="52"/>
      <c r="CX49" s="52"/>
      <c r="CY49" s="52"/>
      <c r="CZ49" s="52">
        <v>228384</v>
      </c>
      <c r="DA49" s="52"/>
      <c r="DB49" s="52">
        <v>0</v>
      </c>
      <c r="DD49" s="52">
        <v>-227158</v>
      </c>
      <c r="DE49" s="52"/>
      <c r="DF49" s="52"/>
      <c r="DG49" s="52"/>
      <c r="DH49" s="52"/>
      <c r="DI49" s="52">
        <v>227158</v>
      </c>
      <c r="DJ49" s="52"/>
      <c r="DK49" s="52">
        <v>0</v>
      </c>
      <c r="DM49" s="52">
        <v>-257372</v>
      </c>
      <c r="DN49" s="52"/>
      <c r="DO49" s="52"/>
      <c r="DP49" s="52"/>
      <c r="DQ49" s="52"/>
      <c r="DR49" s="52">
        <v>257372</v>
      </c>
      <c r="DS49" s="52"/>
      <c r="DT49" s="52"/>
      <c r="DU49" s="52">
        <v>0</v>
      </c>
      <c r="DW49" s="52">
        <v>-958394</v>
      </c>
      <c r="DX49" s="52"/>
      <c r="DY49" s="52"/>
      <c r="DZ49" s="52"/>
      <c r="EA49" s="52"/>
      <c r="EB49" s="52">
        <v>958394</v>
      </c>
      <c r="EC49" s="52"/>
      <c r="ED49" s="52">
        <v>0</v>
      </c>
      <c r="EE49" s="52">
        <v>0</v>
      </c>
      <c r="EG49" s="52">
        <v>-277667</v>
      </c>
      <c r="EH49" s="52"/>
      <c r="EI49" s="52"/>
      <c r="EJ49" s="52"/>
      <c r="EK49" s="52"/>
      <c r="EL49" s="52">
        <v>277667</v>
      </c>
      <c r="EM49" s="52"/>
      <c r="EN49" s="52"/>
      <c r="EO49" s="52">
        <v>0</v>
      </c>
      <c r="EQ49" s="52">
        <v>-275143</v>
      </c>
      <c r="ER49" s="52"/>
      <c r="ES49" s="52"/>
      <c r="ET49" s="52"/>
      <c r="EU49" s="52"/>
      <c r="EV49" s="52">
        <v>275143</v>
      </c>
      <c r="EW49" s="52"/>
      <c r="EX49" s="52"/>
      <c r="EY49" s="52">
        <v>0</v>
      </c>
      <c r="FA49" s="52">
        <v>-256157</v>
      </c>
      <c r="FB49" s="52"/>
      <c r="FC49" s="52"/>
      <c r="FD49" s="52"/>
      <c r="FE49" s="52"/>
      <c r="FF49" s="52">
        <v>256157</v>
      </c>
      <c r="FG49" s="52"/>
      <c r="FH49" s="52"/>
      <c r="FI49" s="52">
        <v>0</v>
      </c>
      <c r="FK49" s="52">
        <v>-182226</v>
      </c>
      <c r="FL49" s="52"/>
      <c r="FM49" s="52"/>
      <c r="FN49" s="52"/>
      <c r="FO49" s="52"/>
      <c r="FP49" s="52">
        <v>182226</v>
      </c>
      <c r="FQ49" s="52"/>
      <c r="FR49" s="52">
        <v>0</v>
      </c>
      <c r="FT49" s="52">
        <v>-991193</v>
      </c>
      <c r="FU49" s="52"/>
      <c r="FV49" s="52"/>
      <c r="FW49" s="52"/>
      <c r="FX49" s="52">
        <v>991193</v>
      </c>
      <c r="FY49" s="52"/>
      <c r="FZ49" s="52">
        <v>0</v>
      </c>
      <c r="GB49" s="52">
        <v>-263738</v>
      </c>
      <c r="GC49" s="52"/>
      <c r="GD49" s="52"/>
      <c r="GE49" s="52"/>
      <c r="GF49" s="52">
        <v>263738</v>
      </c>
      <c r="GG49" s="52"/>
      <c r="GH49" s="52">
        <v>0</v>
      </c>
      <c r="GJ49" s="52">
        <v>-268796</v>
      </c>
      <c r="GK49" s="52"/>
      <c r="GL49" s="52"/>
      <c r="GM49" s="52"/>
      <c r="GN49" s="52">
        <v>268796</v>
      </c>
      <c r="GO49" s="52"/>
      <c r="GP49" s="52"/>
      <c r="GQ49" s="52">
        <v>0</v>
      </c>
      <c r="GS49" s="52">
        <v>-260647</v>
      </c>
      <c r="GT49" s="52"/>
      <c r="GU49" s="52"/>
      <c r="GV49" s="52"/>
      <c r="GW49" s="52">
        <v>260647</v>
      </c>
      <c r="GX49" s="52"/>
      <c r="GY49" s="52"/>
      <c r="GZ49" s="52">
        <v>0</v>
      </c>
      <c r="HB49" s="52">
        <v>-467187</v>
      </c>
      <c r="HC49" s="52"/>
      <c r="HD49" s="52"/>
      <c r="HE49" s="52"/>
      <c r="HF49" s="52">
        <v>467187</v>
      </c>
      <c r="HG49" s="52"/>
      <c r="HH49" s="52"/>
      <c r="HI49" s="52">
        <v>0</v>
      </c>
      <c r="HK49" s="52">
        <v>-1260368</v>
      </c>
      <c r="HL49" s="52"/>
      <c r="HM49" s="52"/>
      <c r="HN49" s="52"/>
      <c r="HO49" s="52">
        <v>1260368</v>
      </c>
      <c r="HP49" s="52"/>
      <c r="HQ49" s="52"/>
      <c r="HR49" s="52">
        <v>0</v>
      </c>
    </row>
    <row r="50" spans="2:226">
      <c r="C50" s="39"/>
      <c r="D50" s="39"/>
      <c r="F50" s="48"/>
      <c r="G50" s="48"/>
      <c r="H50" s="48"/>
      <c r="I50" s="48"/>
      <c r="J50" s="48"/>
      <c r="K50" s="48"/>
      <c r="L50" s="48"/>
      <c r="N50" s="48"/>
      <c r="O50" s="48"/>
      <c r="P50" s="48"/>
      <c r="Q50" s="48"/>
      <c r="R50" s="48"/>
      <c r="S50" s="48"/>
      <c r="T50" s="48"/>
      <c r="V50" s="48"/>
      <c r="W50" s="48"/>
      <c r="X50" s="48"/>
      <c r="Y50" s="48"/>
      <c r="Z50" s="48"/>
      <c r="AA50" s="48"/>
      <c r="AB50" s="48"/>
      <c r="AD50" s="48"/>
      <c r="AE50" s="48"/>
      <c r="AF50" s="48"/>
      <c r="AG50" s="48"/>
      <c r="AH50" s="48"/>
      <c r="AI50" s="48"/>
      <c r="AJ50" s="48"/>
      <c r="AK50" s="48"/>
      <c r="AM50" s="48"/>
      <c r="AN50" s="48"/>
      <c r="AO50" s="48"/>
      <c r="AP50" s="48"/>
      <c r="AQ50" s="48"/>
      <c r="AR50" s="48"/>
      <c r="AS50" s="48"/>
      <c r="AT50" s="48"/>
      <c r="AV50" s="48"/>
      <c r="AW50" s="48"/>
      <c r="AX50" s="48"/>
      <c r="AY50" s="48"/>
      <c r="AZ50" s="48"/>
      <c r="BA50" s="48"/>
      <c r="BB50" s="48"/>
      <c r="BD50" s="48"/>
      <c r="BE50" s="48"/>
      <c r="BF50" s="48"/>
      <c r="BG50" s="48"/>
      <c r="BH50" s="48"/>
      <c r="BI50" s="48"/>
      <c r="BJ50" s="48"/>
      <c r="BL50" s="48"/>
      <c r="BM50" s="48"/>
      <c r="BN50" s="48"/>
      <c r="BO50" s="48"/>
      <c r="BP50" s="48"/>
      <c r="BQ50" s="48"/>
      <c r="BR50" s="48"/>
      <c r="BT50" s="48"/>
      <c r="BU50" s="48"/>
      <c r="BV50" s="48"/>
      <c r="BW50" s="48"/>
      <c r="BX50" s="48"/>
      <c r="BY50" s="48"/>
      <c r="BZ50" s="48"/>
      <c r="CA50" s="48"/>
      <c r="CC50" s="48"/>
      <c r="CD50" s="48"/>
      <c r="CE50" s="48"/>
      <c r="CF50" s="48"/>
      <c r="CG50" s="48"/>
      <c r="CH50" s="48"/>
      <c r="CI50" s="48"/>
      <c r="CJ50" s="48"/>
      <c r="CL50" s="48"/>
      <c r="CM50" s="48"/>
      <c r="CN50" s="48"/>
      <c r="CO50" s="48"/>
      <c r="CP50" s="48"/>
      <c r="CQ50" s="48"/>
      <c r="CR50" s="48"/>
      <c r="CS50" s="48"/>
      <c r="CU50" s="48"/>
      <c r="CV50" s="48"/>
      <c r="CW50" s="48"/>
      <c r="CX50" s="48"/>
      <c r="CY50" s="48"/>
      <c r="CZ50" s="48"/>
      <c r="DA50" s="48"/>
      <c r="DB50" s="48"/>
      <c r="DD50" s="48"/>
      <c r="DE50" s="48"/>
      <c r="DF50" s="48"/>
      <c r="DG50" s="48"/>
      <c r="DH50" s="48"/>
      <c r="DI50" s="48"/>
      <c r="DJ50" s="48"/>
      <c r="DK50" s="48"/>
      <c r="DM50" s="48"/>
      <c r="DN50" s="48"/>
      <c r="DO50" s="48"/>
      <c r="DP50" s="48"/>
      <c r="DQ50" s="48"/>
      <c r="DR50" s="48"/>
      <c r="DS50" s="48"/>
      <c r="DT50" s="48"/>
      <c r="DU50" s="48"/>
      <c r="DW50" s="48"/>
      <c r="DX50" s="48"/>
      <c r="DY50" s="48"/>
      <c r="DZ50" s="48"/>
      <c r="EA50" s="48"/>
      <c r="EB50" s="48"/>
      <c r="EC50" s="48"/>
      <c r="ED50" s="48"/>
      <c r="EE50" s="48"/>
      <c r="EG50" s="48"/>
      <c r="EH50" s="48"/>
      <c r="EI50" s="48"/>
      <c r="EJ50" s="48"/>
      <c r="EK50" s="48"/>
      <c r="EL50" s="48"/>
      <c r="EM50" s="48"/>
      <c r="EN50" s="48"/>
      <c r="EO50" s="48"/>
      <c r="EQ50" s="48"/>
      <c r="ER50" s="48"/>
      <c r="ES50" s="48"/>
      <c r="ET50" s="48"/>
      <c r="EU50" s="48"/>
      <c r="EV50" s="48"/>
      <c r="EW50" s="48"/>
      <c r="EX50" s="48"/>
      <c r="EY50" s="48"/>
      <c r="FA50" s="48"/>
      <c r="FB50" s="48"/>
      <c r="FC50" s="48"/>
      <c r="FD50" s="48"/>
      <c r="FE50" s="48"/>
      <c r="FF50" s="48"/>
      <c r="FG50" s="48"/>
      <c r="FH50" s="48"/>
      <c r="FI50" s="48"/>
      <c r="FK50" s="48"/>
      <c r="FL50" s="48"/>
      <c r="FM50" s="48"/>
      <c r="FN50" s="48"/>
      <c r="FO50" s="48"/>
      <c r="FP50" s="48"/>
      <c r="FQ50" s="48"/>
      <c r="FR50" s="48"/>
      <c r="FT50" s="48"/>
      <c r="FU50" s="48"/>
      <c r="FV50" s="48"/>
      <c r="FW50" s="48"/>
      <c r="FX50" s="48"/>
      <c r="FY50" s="48"/>
      <c r="FZ50" s="48"/>
      <c r="GB50" s="48"/>
      <c r="GC50" s="48"/>
      <c r="GD50" s="48"/>
      <c r="GE50" s="48"/>
      <c r="GF50" s="48"/>
      <c r="GG50" s="48"/>
      <c r="GH50" s="48"/>
      <c r="GJ50" s="48"/>
      <c r="GK50" s="48"/>
      <c r="GL50" s="48"/>
      <c r="GM50" s="48"/>
      <c r="GN50" s="48"/>
      <c r="GO50" s="48"/>
      <c r="GP50" s="48"/>
      <c r="GQ50" s="48"/>
      <c r="GS50" s="48"/>
      <c r="GT50" s="48"/>
      <c r="GU50" s="48"/>
      <c r="GV50" s="48"/>
      <c r="GW50" s="48"/>
      <c r="GX50" s="48"/>
      <c r="GY50" s="48"/>
      <c r="GZ50" s="48"/>
      <c r="HB50" s="48"/>
      <c r="HC50" s="48"/>
      <c r="HD50" s="48"/>
      <c r="HE50" s="48"/>
      <c r="HF50" s="48"/>
      <c r="HG50" s="48"/>
      <c r="HH50" s="48"/>
      <c r="HI50" s="48"/>
      <c r="HK50" s="48"/>
      <c r="HL50" s="48"/>
      <c r="HM50" s="48"/>
      <c r="HN50" s="48"/>
      <c r="HO50" s="48"/>
      <c r="HP50" s="48"/>
      <c r="HQ50" s="48"/>
      <c r="HR50" s="48"/>
    </row>
    <row r="51" spans="2:226" s="17" customFormat="1" ht="13">
      <c r="B51" s="19" t="s">
        <v>233</v>
      </c>
      <c r="C51" s="29"/>
      <c r="D51" s="29"/>
      <c r="F51" s="52">
        <v>-18203</v>
      </c>
      <c r="G51" s="52"/>
      <c r="H51" s="52"/>
      <c r="I51" s="52"/>
      <c r="J51" s="52"/>
      <c r="K51" s="52"/>
      <c r="L51" s="52">
        <v>-18203</v>
      </c>
      <c r="N51" s="52">
        <v>-16211</v>
      </c>
      <c r="O51" s="52"/>
      <c r="P51" s="52"/>
      <c r="Q51" s="52"/>
      <c r="R51" s="52"/>
      <c r="S51" s="52"/>
      <c r="T51" s="52">
        <v>-16211</v>
      </c>
      <c r="V51" s="52">
        <v>-15898</v>
      </c>
      <c r="W51" s="52"/>
      <c r="X51" s="52"/>
      <c r="Y51" s="52"/>
      <c r="Z51" s="52"/>
      <c r="AA51" s="52"/>
      <c r="AB51" s="52">
        <v>-15898</v>
      </c>
      <c r="AD51" s="52">
        <v>-30378</v>
      </c>
      <c r="AE51" s="52"/>
      <c r="AF51" s="52"/>
      <c r="AG51" s="52"/>
      <c r="AH51" s="52"/>
      <c r="AI51" s="52"/>
      <c r="AJ51" s="52"/>
      <c r="AK51" s="52">
        <v>-30378</v>
      </c>
      <c r="AM51" s="52">
        <v>-80690</v>
      </c>
      <c r="AN51" s="52"/>
      <c r="AO51" s="52"/>
      <c r="AP51" s="52"/>
      <c r="AQ51" s="52"/>
      <c r="AR51" s="52"/>
      <c r="AS51" s="52"/>
      <c r="AT51" s="52">
        <v>-80690</v>
      </c>
      <c r="AV51" s="52">
        <v>-30834</v>
      </c>
      <c r="AW51" s="52"/>
      <c r="AX51" s="52"/>
      <c r="AY51" s="52"/>
      <c r="AZ51" s="52"/>
      <c r="BA51" s="52"/>
      <c r="BB51" s="52">
        <v>-30834</v>
      </c>
      <c r="BD51" s="52">
        <v>-18206</v>
      </c>
      <c r="BE51" s="52"/>
      <c r="BF51" s="52"/>
      <c r="BG51" s="52"/>
      <c r="BH51" s="52"/>
      <c r="BI51" s="52"/>
      <c r="BJ51" s="52">
        <v>-18206</v>
      </c>
      <c r="BL51" s="52">
        <v>-35853</v>
      </c>
      <c r="BM51" s="52"/>
      <c r="BN51" s="52"/>
      <c r="BO51" s="52"/>
      <c r="BP51" s="52"/>
      <c r="BQ51" s="52"/>
      <c r="BR51" s="52">
        <v>-35853</v>
      </c>
      <c r="BT51" s="52">
        <v>-41186</v>
      </c>
      <c r="BU51" s="52"/>
      <c r="BV51" s="52"/>
      <c r="BW51" s="52"/>
      <c r="BX51" s="52"/>
      <c r="BY51" s="52"/>
      <c r="BZ51" s="52"/>
      <c r="CA51" s="52">
        <v>-41186</v>
      </c>
      <c r="CC51" s="52">
        <v>-126079</v>
      </c>
      <c r="CD51" s="52"/>
      <c r="CE51" s="52"/>
      <c r="CF51" s="52"/>
      <c r="CG51" s="52"/>
      <c r="CH51" s="52"/>
      <c r="CI51" s="52"/>
      <c r="CJ51" s="52">
        <v>-126079</v>
      </c>
      <c r="CL51" s="52">
        <v>-43295</v>
      </c>
      <c r="CM51" s="52"/>
      <c r="CN51" s="52"/>
      <c r="CO51" s="52"/>
      <c r="CP51" s="52"/>
      <c r="CQ51" s="52"/>
      <c r="CR51" s="52"/>
      <c r="CS51" s="52">
        <v>-43295</v>
      </c>
      <c r="CU51" s="52">
        <v>-94454</v>
      </c>
      <c r="CV51" s="52"/>
      <c r="CW51" s="52"/>
      <c r="CX51" s="52"/>
      <c r="CY51" s="52"/>
      <c r="CZ51" s="52"/>
      <c r="DA51" s="52"/>
      <c r="DB51" s="52">
        <v>-94454</v>
      </c>
      <c r="DD51" s="52">
        <v>-47567</v>
      </c>
      <c r="DE51" s="52"/>
      <c r="DF51" s="52"/>
      <c r="DG51" s="52"/>
      <c r="DH51" s="52"/>
      <c r="DI51" s="52"/>
      <c r="DJ51" s="52"/>
      <c r="DK51" s="52">
        <v>-47567</v>
      </c>
      <c r="DM51" s="52">
        <v>-62216</v>
      </c>
      <c r="DN51" s="52"/>
      <c r="DO51" s="52"/>
      <c r="DP51" s="52"/>
      <c r="DQ51" s="52"/>
      <c r="DR51" s="52"/>
      <c r="DS51" s="52"/>
      <c r="DT51" s="52"/>
      <c r="DU51" s="52">
        <v>-62216</v>
      </c>
      <c r="DW51" s="52">
        <v>-247532</v>
      </c>
      <c r="DX51" s="52"/>
      <c r="DY51" s="52"/>
      <c r="DZ51" s="52"/>
      <c r="EA51" s="52"/>
      <c r="EB51" s="52"/>
      <c r="EC51" s="52"/>
      <c r="ED51" s="52">
        <v>0</v>
      </c>
      <c r="EE51" s="52">
        <v>-247532</v>
      </c>
      <c r="EG51" s="52">
        <v>-53111</v>
      </c>
      <c r="EH51" s="52"/>
      <c r="EI51" s="52"/>
      <c r="EJ51" s="52"/>
      <c r="EK51" s="52"/>
      <c r="EL51" s="52"/>
      <c r="EM51" s="52"/>
      <c r="EN51" s="52"/>
      <c r="EO51" s="52">
        <v>-53111</v>
      </c>
      <c r="EQ51" s="52">
        <v>-30297</v>
      </c>
      <c r="ER51" s="52"/>
      <c r="ES51" s="52"/>
      <c r="ET51" s="52"/>
      <c r="EU51" s="52"/>
      <c r="EV51" s="52"/>
      <c r="EW51" s="52"/>
      <c r="EX51" s="52"/>
      <c r="EY51" s="52">
        <v>-30297</v>
      </c>
      <c r="FA51" s="52">
        <v>-49528</v>
      </c>
      <c r="FB51" s="52"/>
      <c r="FC51" s="52"/>
      <c r="FD51" s="52"/>
      <c r="FE51" s="52"/>
      <c r="FF51" s="52"/>
      <c r="FG51" s="52"/>
      <c r="FH51" s="52"/>
      <c r="FI51" s="52">
        <v>-49528</v>
      </c>
      <c r="FK51" s="52">
        <v>-65685</v>
      </c>
      <c r="FL51" s="52"/>
      <c r="FM51" s="52"/>
      <c r="FN51" s="52"/>
      <c r="FO51" s="52"/>
      <c r="FP51" s="52"/>
      <c r="FQ51" s="52"/>
      <c r="FR51" s="52">
        <v>-65685</v>
      </c>
      <c r="FT51" s="52">
        <v>-198621</v>
      </c>
      <c r="FU51" s="52"/>
      <c r="FV51" s="52"/>
      <c r="FW51" s="52"/>
      <c r="FX51" s="52"/>
      <c r="FY51" s="52"/>
      <c r="FZ51" s="52">
        <v>-198621</v>
      </c>
      <c r="GB51" s="52">
        <v>-59514</v>
      </c>
      <c r="GC51" s="52"/>
      <c r="GD51" s="52"/>
      <c r="GE51" s="52"/>
      <c r="GF51" s="52"/>
      <c r="GG51" s="52"/>
      <c r="GH51" s="52">
        <v>-59514</v>
      </c>
      <c r="GJ51" s="52">
        <v>-9181.9188199999917</v>
      </c>
      <c r="GK51" s="52"/>
      <c r="GL51" s="52"/>
      <c r="GM51" s="52"/>
      <c r="GN51" s="52"/>
      <c r="GO51" s="52"/>
      <c r="GP51" s="52"/>
      <c r="GQ51" s="52">
        <v>-9181.9188199999917</v>
      </c>
      <c r="GS51" s="52">
        <v>-82486.883490000007</v>
      </c>
      <c r="GT51" s="52"/>
      <c r="GU51" s="52"/>
      <c r="GV51" s="52"/>
      <c r="GW51" s="52"/>
      <c r="GX51" s="52"/>
      <c r="GY51" s="52"/>
      <c r="GZ51" s="52">
        <v>-82486.883490000007</v>
      </c>
      <c r="HB51" s="52">
        <v>-40225.789149999997</v>
      </c>
      <c r="HC51" s="52"/>
      <c r="HD51" s="52"/>
      <c r="HE51" s="52"/>
      <c r="HF51" s="52"/>
      <c r="HG51" s="52"/>
      <c r="HH51" s="52"/>
      <c r="HI51" s="52">
        <v>-40225.789149999997</v>
      </c>
      <c r="HK51" s="52">
        <v>-191408.59146</v>
      </c>
      <c r="HL51" s="52"/>
      <c r="HM51" s="52"/>
      <c r="HN51" s="52"/>
      <c r="HO51" s="52"/>
      <c r="HP51" s="52"/>
      <c r="HQ51" s="52"/>
      <c r="HR51" s="52">
        <v>-191408.59146</v>
      </c>
    </row>
    <row r="52" spans="2:226" ht="13">
      <c r="D52" s="18"/>
      <c r="F52" s="52"/>
      <c r="G52" s="52"/>
      <c r="H52" s="52"/>
      <c r="I52" s="52"/>
      <c r="J52" s="52"/>
      <c r="K52" s="52"/>
      <c r="L52" s="52"/>
      <c r="N52" s="52"/>
      <c r="O52" s="52"/>
      <c r="P52" s="52"/>
      <c r="Q52" s="52"/>
      <c r="R52" s="52"/>
      <c r="S52" s="52"/>
      <c r="T52" s="52"/>
      <c r="V52" s="52"/>
      <c r="W52" s="52"/>
      <c r="X52" s="52"/>
      <c r="Y52" s="52"/>
      <c r="Z52" s="52"/>
      <c r="AA52" s="52"/>
      <c r="AB52" s="52"/>
      <c r="AD52" s="52"/>
      <c r="AE52" s="52"/>
      <c r="AF52" s="52"/>
      <c r="AG52" s="52"/>
      <c r="AH52" s="52"/>
      <c r="AI52" s="52"/>
      <c r="AJ52" s="52"/>
      <c r="AK52" s="52"/>
      <c r="AM52" s="52"/>
      <c r="AN52" s="52"/>
      <c r="AO52" s="52"/>
      <c r="AP52" s="52"/>
      <c r="AQ52" s="52"/>
      <c r="AR52" s="52"/>
      <c r="AS52" s="52"/>
      <c r="AT52" s="52"/>
      <c r="AV52" s="52"/>
      <c r="AW52" s="52"/>
      <c r="AX52" s="52"/>
      <c r="AY52" s="52"/>
      <c r="AZ52" s="52"/>
      <c r="BA52" s="52"/>
      <c r="BB52" s="52"/>
      <c r="BD52" s="52"/>
      <c r="BE52" s="52"/>
      <c r="BF52" s="52"/>
      <c r="BG52" s="52"/>
      <c r="BH52" s="52"/>
      <c r="BI52" s="52"/>
      <c r="BJ52" s="52"/>
      <c r="BL52" s="52"/>
      <c r="BM52" s="52"/>
      <c r="BN52" s="52"/>
      <c r="BO52" s="52"/>
      <c r="BP52" s="52"/>
      <c r="BQ52" s="52"/>
      <c r="BR52" s="52"/>
      <c r="BT52" s="52"/>
      <c r="BU52" s="52"/>
      <c r="BV52" s="52"/>
      <c r="BW52" s="52"/>
      <c r="BX52" s="52"/>
      <c r="BY52" s="52"/>
      <c r="BZ52" s="52"/>
      <c r="CA52" s="52"/>
      <c r="CC52" s="52"/>
      <c r="CD52" s="52"/>
      <c r="CE52" s="52"/>
      <c r="CF52" s="52"/>
      <c r="CG52" s="52"/>
      <c r="CH52" s="52"/>
      <c r="CI52" s="52"/>
      <c r="CJ52" s="52"/>
      <c r="CL52" s="52"/>
      <c r="CM52" s="52"/>
      <c r="CN52" s="52"/>
      <c r="CO52" s="52"/>
      <c r="CP52" s="52"/>
      <c r="CQ52" s="52"/>
      <c r="CR52" s="52"/>
      <c r="CS52" s="52"/>
      <c r="CU52" s="52"/>
      <c r="CV52" s="52"/>
      <c r="CW52" s="52"/>
      <c r="CX52" s="52"/>
      <c r="CY52" s="52"/>
      <c r="CZ52" s="52"/>
      <c r="DA52" s="52"/>
      <c r="DB52" s="52"/>
      <c r="DD52" s="52"/>
      <c r="DE52" s="52"/>
      <c r="DF52" s="52"/>
      <c r="DG52" s="52"/>
      <c r="DH52" s="52"/>
      <c r="DI52" s="52"/>
      <c r="DJ52" s="52"/>
      <c r="DK52" s="52"/>
      <c r="DM52" s="52"/>
      <c r="DN52" s="52"/>
      <c r="DO52" s="52"/>
      <c r="DP52" s="52"/>
      <c r="DQ52" s="52"/>
      <c r="DR52" s="52"/>
      <c r="DS52" s="52"/>
      <c r="DT52" s="52"/>
      <c r="DU52" s="52"/>
      <c r="DW52" s="52"/>
      <c r="DX52" s="52"/>
      <c r="DY52" s="52"/>
      <c r="DZ52" s="52"/>
      <c r="EA52" s="52"/>
      <c r="EB52" s="52"/>
      <c r="EC52" s="52"/>
      <c r="ED52" s="52"/>
      <c r="EE52" s="52"/>
      <c r="EG52" s="52"/>
      <c r="EH52" s="52"/>
      <c r="EI52" s="52"/>
      <c r="EJ52" s="52"/>
      <c r="EK52" s="52"/>
      <c r="EL52" s="52"/>
      <c r="EM52" s="52"/>
      <c r="EN52" s="52"/>
      <c r="EO52" s="52"/>
      <c r="EQ52" s="52"/>
      <c r="ER52" s="52"/>
      <c r="ES52" s="52"/>
      <c r="ET52" s="52"/>
      <c r="EU52" s="52"/>
      <c r="EV52" s="52"/>
      <c r="EW52" s="52"/>
      <c r="EX52" s="52"/>
      <c r="EY52" s="52"/>
      <c r="FA52" s="52"/>
      <c r="FB52" s="52"/>
      <c r="FC52" s="52"/>
      <c r="FD52" s="52"/>
      <c r="FE52" s="52"/>
      <c r="FF52" s="52"/>
      <c r="FG52" s="52"/>
      <c r="FH52" s="52"/>
      <c r="FI52" s="52"/>
      <c r="FK52" s="52"/>
      <c r="FL52" s="52"/>
      <c r="FM52" s="52"/>
      <c r="FN52" s="52"/>
      <c r="FO52" s="52"/>
      <c r="FP52" s="52"/>
      <c r="FQ52" s="52"/>
      <c r="FR52" s="52"/>
      <c r="FT52" s="52"/>
      <c r="FU52" s="52"/>
      <c r="FV52" s="52"/>
      <c r="FW52" s="52"/>
      <c r="FX52" s="52"/>
      <c r="FY52" s="52"/>
      <c r="FZ52" s="52"/>
      <c r="GB52" s="52"/>
      <c r="GC52" s="52"/>
      <c r="GD52" s="52"/>
      <c r="GE52" s="52"/>
      <c r="GF52" s="52"/>
      <c r="GG52" s="52"/>
      <c r="GH52" s="52"/>
      <c r="GJ52" s="52"/>
      <c r="GK52" s="52"/>
      <c r="GL52" s="52"/>
      <c r="GM52" s="52"/>
      <c r="GN52" s="52"/>
      <c r="GO52" s="52"/>
      <c r="GP52" s="52"/>
      <c r="GQ52" s="52"/>
      <c r="GS52" s="52"/>
      <c r="GT52" s="52"/>
      <c r="GU52" s="52"/>
      <c r="GV52" s="52"/>
      <c r="GW52" s="52"/>
      <c r="GX52" s="52"/>
      <c r="GY52" s="52"/>
      <c r="GZ52" s="52"/>
      <c r="HB52" s="52"/>
      <c r="HC52" s="52"/>
      <c r="HD52" s="52"/>
      <c r="HE52" s="52"/>
      <c r="HF52" s="52"/>
      <c r="HG52" s="52"/>
      <c r="HH52" s="52"/>
      <c r="HI52" s="52"/>
      <c r="HK52" s="52"/>
      <c r="HL52" s="52"/>
      <c r="HM52" s="52"/>
      <c r="HN52" s="52"/>
      <c r="HO52" s="52"/>
      <c r="HP52" s="52"/>
      <c r="HQ52" s="52"/>
      <c r="HR52" s="52"/>
    </row>
    <row r="53" spans="2:226" s="17" customFormat="1" ht="13">
      <c r="B53" s="9" t="s">
        <v>585</v>
      </c>
      <c r="C53" s="40"/>
      <c r="D53" s="40"/>
      <c r="F53" s="352">
        <v>1012961</v>
      </c>
      <c r="G53" s="352">
        <v>0</v>
      </c>
      <c r="H53" s="352">
        <v>0</v>
      </c>
      <c r="I53" s="352">
        <v>813705</v>
      </c>
      <c r="J53" s="352"/>
      <c r="K53" s="352"/>
      <c r="L53" s="352">
        <v>1826666</v>
      </c>
      <c r="M53" s="353"/>
      <c r="N53" s="352">
        <v>811324</v>
      </c>
      <c r="O53" s="352">
        <v>0</v>
      </c>
      <c r="P53" s="352">
        <v>0</v>
      </c>
      <c r="Q53" s="352">
        <v>738043</v>
      </c>
      <c r="R53" s="352"/>
      <c r="S53" s="352"/>
      <c r="T53" s="352">
        <v>1549367</v>
      </c>
      <c r="U53" s="353"/>
      <c r="V53" s="352">
        <v>865612.00000000047</v>
      </c>
      <c r="W53" s="352">
        <v>0</v>
      </c>
      <c r="X53" s="352">
        <v>0</v>
      </c>
      <c r="Y53" s="352">
        <v>775879</v>
      </c>
      <c r="Z53" s="352"/>
      <c r="AA53" s="352"/>
      <c r="AB53" s="352">
        <v>1641491.0000000005</v>
      </c>
      <c r="AC53" s="353"/>
      <c r="AD53" s="352">
        <v>867306</v>
      </c>
      <c r="AE53" s="352">
        <v>0</v>
      </c>
      <c r="AF53" s="352">
        <v>0</v>
      </c>
      <c r="AG53" s="352">
        <v>775874</v>
      </c>
      <c r="AH53" s="352"/>
      <c r="AI53" s="352"/>
      <c r="AJ53" s="352"/>
      <c r="AK53" s="352">
        <v>1643180</v>
      </c>
      <c r="AL53" s="353"/>
      <c r="AM53" s="352">
        <v>3557203</v>
      </c>
      <c r="AN53" s="352">
        <v>0</v>
      </c>
      <c r="AO53" s="352">
        <v>0</v>
      </c>
      <c r="AP53" s="352">
        <v>3103501</v>
      </c>
      <c r="AQ53" s="352"/>
      <c r="AR53" s="352"/>
      <c r="AS53" s="352"/>
      <c r="AT53" s="352">
        <v>6660704</v>
      </c>
      <c r="AU53" s="353"/>
      <c r="AV53" s="352">
        <v>864971.06799999997</v>
      </c>
      <c r="AW53" s="352">
        <v>0</v>
      </c>
      <c r="AX53" s="352">
        <v>0</v>
      </c>
      <c r="AY53" s="352">
        <v>909246</v>
      </c>
      <c r="AZ53" s="352"/>
      <c r="BA53" s="352"/>
      <c r="BB53" s="352">
        <v>1774217.068</v>
      </c>
      <c r="BC53" s="353"/>
      <c r="BD53" s="352">
        <v>563526.93199999956</v>
      </c>
      <c r="BE53" s="352">
        <v>0</v>
      </c>
      <c r="BF53" s="352">
        <v>0</v>
      </c>
      <c r="BG53" s="352">
        <v>909246</v>
      </c>
      <c r="BH53" s="352"/>
      <c r="BI53" s="352"/>
      <c r="BJ53" s="352">
        <v>1472772.9319999996</v>
      </c>
      <c r="BK53" s="353"/>
      <c r="BL53" s="352">
        <v>599982</v>
      </c>
      <c r="BM53" s="352">
        <v>0</v>
      </c>
      <c r="BN53" s="352">
        <v>0</v>
      </c>
      <c r="BO53" s="352">
        <v>909246</v>
      </c>
      <c r="BP53" s="352"/>
      <c r="BQ53" s="352"/>
      <c r="BR53" s="352">
        <v>1509228</v>
      </c>
      <c r="BS53" s="353"/>
      <c r="BT53" s="352">
        <v>697267</v>
      </c>
      <c r="BU53" s="352">
        <v>0</v>
      </c>
      <c r="BV53" s="352">
        <v>0</v>
      </c>
      <c r="BW53" s="352">
        <v>909247</v>
      </c>
      <c r="BX53" s="352"/>
      <c r="BY53" s="352">
        <v>0</v>
      </c>
      <c r="BZ53" s="352">
        <v>0</v>
      </c>
      <c r="CA53" s="352">
        <v>1606514</v>
      </c>
      <c r="CB53" s="353"/>
      <c r="CC53" s="352">
        <v>2725746.9999999995</v>
      </c>
      <c r="CD53" s="352">
        <v>0</v>
      </c>
      <c r="CE53" s="352">
        <v>0</v>
      </c>
      <c r="CF53" s="352">
        <v>3636985</v>
      </c>
      <c r="CG53" s="352"/>
      <c r="CH53" s="352">
        <v>0</v>
      </c>
      <c r="CI53" s="352">
        <v>0</v>
      </c>
      <c r="CJ53" s="352">
        <v>6362732</v>
      </c>
      <c r="CK53" s="353"/>
      <c r="CL53" s="352">
        <v>609319</v>
      </c>
      <c r="CM53" s="352">
        <v>0</v>
      </c>
      <c r="CN53" s="352">
        <v>0</v>
      </c>
      <c r="CO53" s="352">
        <v>909246</v>
      </c>
      <c r="CP53" s="352"/>
      <c r="CQ53" s="352">
        <v>0</v>
      </c>
      <c r="CR53" s="352"/>
      <c r="CS53" s="352">
        <v>1518565</v>
      </c>
      <c r="CT53" s="353"/>
      <c r="CU53" s="352">
        <v>500708</v>
      </c>
      <c r="CV53" s="352">
        <v>0</v>
      </c>
      <c r="CW53" s="352">
        <v>0</v>
      </c>
      <c r="CX53" s="352">
        <v>909245.62688</v>
      </c>
      <c r="CY53" s="352"/>
      <c r="CZ53" s="352">
        <v>0</v>
      </c>
      <c r="DA53" s="352"/>
      <c r="DB53" s="352">
        <v>1409953.6268799999</v>
      </c>
      <c r="DC53" s="353"/>
      <c r="DD53" s="352">
        <v>497358</v>
      </c>
      <c r="DE53" s="352">
        <v>0</v>
      </c>
      <c r="DF53" s="352">
        <v>0</v>
      </c>
      <c r="DG53" s="352">
        <v>909247.31344000006</v>
      </c>
      <c r="DH53" s="352"/>
      <c r="DI53" s="352">
        <v>0</v>
      </c>
      <c r="DJ53" s="352"/>
      <c r="DK53" s="352">
        <v>1406605.3134400002</v>
      </c>
      <c r="DL53" s="353"/>
      <c r="DM53" s="352">
        <v>499942</v>
      </c>
      <c r="DN53" s="352">
        <v>0</v>
      </c>
      <c r="DO53" s="352">
        <v>0</v>
      </c>
      <c r="DP53" s="352">
        <v>909246.31344000006</v>
      </c>
      <c r="DQ53" s="352"/>
      <c r="DR53" s="352">
        <v>0</v>
      </c>
      <c r="DS53" s="352"/>
      <c r="DT53" s="352"/>
      <c r="DU53" s="352">
        <v>1409188.3134400002</v>
      </c>
      <c r="DV53" s="353"/>
      <c r="DW53" s="352">
        <v>2107327</v>
      </c>
      <c r="DX53" s="352">
        <v>0</v>
      </c>
      <c r="DY53" s="352">
        <v>0</v>
      </c>
      <c r="DZ53" s="352">
        <v>3636985.2537600002</v>
      </c>
      <c r="EA53" s="352"/>
      <c r="EB53" s="352">
        <v>0</v>
      </c>
      <c r="EC53" s="352"/>
      <c r="ED53" s="352">
        <v>0</v>
      </c>
      <c r="EE53" s="352">
        <v>5744312.2537600007</v>
      </c>
      <c r="EF53" s="353"/>
      <c r="EG53" s="352">
        <v>518399</v>
      </c>
      <c r="EH53" s="352">
        <v>0</v>
      </c>
      <c r="EI53" s="352">
        <v>0</v>
      </c>
      <c r="EJ53" s="352">
        <v>909246.31344000006</v>
      </c>
      <c r="EK53" s="352"/>
      <c r="EL53" s="352">
        <v>0</v>
      </c>
      <c r="EM53" s="352"/>
      <c r="EN53" s="352"/>
      <c r="EO53" s="352">
        <v>1427645.3134400002</v>
      </c>
      <c r="EP53" s="353"/>
      <c r="EQ53" s="352">
        <v>527523</v>
      </c>
      <c r="ER53" s="352">
        <v>0</v>
      </c>
      <c r="ES53" s="352">
        <v>0</v>
      </c>
      <c r="ET53" s="352">
        <v>909246.31344000006</v>
      </c>
      <c r="EU53" s="352"/>
      <c r="EV53" s="352">
        <v>0</v>
      </c>
      <c r="EW53" s="352"/>
      <c r="EX53" s="352"/>
      <c r="EY53" s="352">
        <v>1436769.3134400002</v>
      </c>
      <c r="EZ53" s="353"/>
      <c r="FA53" s="352">
        <v>536829</v>
      </c>
      <c r="FB53" s="352">
        <v>0</v>
      </c>
      <c r="FC53" s="352">
        <v>0</v>
      </c>
      <c r="FD53" s="352">
        <v>926987.73826999997</v>
      </c>
      <c r="FE53" s="352"/>
      <c r="FF53" s="352">
        <v>0</v>
      </c>
      <c r="FG53" s="352">
        <v>0</v>
      </c>
      <c r="FH53" s="352"/>
      <c r="FI53" s="352">
        <v>1463816.7382700001</v>
      </c>
      <c r="FJ53" s="353"/>
      <c r="FK53" s="352">
        <v>578419</v>
      </c>
      <c r="FL53" s="352">
        <v>0</v>
      </c>
      <c r="FM53" s="352">
        <v>0</v>
      </c>
      <c r="FN53" s="352">
        <v>943056</v>
      </c>
      <c r="FO53" s="352"/>
      <c r="FP53" s="352">
        <v>0</v>
      </c>
      <c r="FQ53" s="352"/>
      <c r="FR53" s="352">
        <v>1521475</v>
      </c>
      <c r="FS53" s="353"/>
      <c r="FT53" s="352">
        <v>2161170</v>
      </c>
      <c r="FU53" s="352">
        <v>0</v>
      </c>
      <c r="FV53" s="352">
        <v>0</v>
      </c>
      <c r="FW53" s="352">
        <v>3688536.3651500004</v>
      </c>
      <c r="FX53" s="352">
        <v>0</v>
      </c>
      <c r="FY53" s="352">
        <v>0</v>
      </c>
      <c r="FZ53" s="352">
        <v>5849706.3651500009</v>
      </c>
      <c r="GA53" s="353"/>
      <c r="GB53" s="352">
        <v>683760</v>
      </c>
      <c r="GC53" s="352">
        <v>0</v>
      </c>
      <c r="GD53" s="352">
        <v>0</v>
      </c>
      <c r="GE53" s="352">
        <v>949150</v>
      </c>
      <c r="GF53" s="352">
        <v>0</v>
      </c>
      <c r="GG53" s="352">
        <v>0</v>
      </c>
      <c r="GH53" s="352">
        <v>1632910</v>
      </c>
      <c r="GI53" s="353"/>
      <c r="GJ53" s="352">
        <v>3880980.0811800002</v>
      </c>
      <c r="GK53" s="352">
        <v>0</v>
      </c>
      <c r="GL53" s="352">
        <v>0</v>
      </c>
      <c r="GM53" s="352">
        <v>950816</v>
      </c>
      <c r="GN53" s="352">
        <v>0</v>
      </c>
      <c r="GO53" s="352">
        <v>0</v>
      </c>
      <c r="GP53" s="352">
        <v>-3156610.5061601303</v>
      </c>
      <c r="GQ53" s="352">
        <v>1675185.5750198704</v>
      </c>
      <c r="GS53" s="352">
        <v>1266336.1165100001</v>
      </c>
      <c r="GT53" s="352">
        <v>0</v>
      </c>
      <c r="GU53" s="352">
        <v>0</v>
      </c>
      <c r="GV53" s="352">
        <v>441770</v>
      </c>
      <c r="GW53" s="352">
        <v>0</v>
      </c>
      <c r="GX53" s="352">
        <v>0</v>
      </c>
      <c r="GY53" s="352">
        <v>-0.26238999993074685</v>
      </c>
      <c r="GZ53" s="352">
        <v>1708105.8541200003</v>
      </c>
      <c r="HB53" s="352">
        <v>1167120.2108499999</v>
      </c>
      <c r="HC53" s="352">
        <v>0</v>
      </c>
      <c r="HD53" s="352">
        <v>0</v>
      </c>
      <c r="HE53" s="352">
        <v>440362</v>
      </c>
      <c r="HF53" s="352">
        <v>0</v>
      </c>
      <c r="HG53" s="352">
        <v>0</v>
      </c>
      <c r="HH53" s="352">
        <v>0</v>
      </c>
      <c r="HI53" s="352">
        <v>1607482.2108499999</v>
      </c>
      <c r="HK53" s="352">
        <v>6998196.4085400002</v>
      </c>
      <c r="HL53" s="352">
        <v>0</v>
      </c>
      <c r="HM53" s="352">
        <v>0</v>
      </c>
      <c r="HN53" s="352">
        <v>2782098</v>
      </c>
      <c r="HO53" s="352">
        <v>0</v>
      </c>
      <c r="HP53" s="352">
        <f>HP42+HP44+HP49+HP51</f>
        <v>0</v>
      </c>
      <c r="HQ53" s="352">
        <v>-3156610.7685501305</v>
      </c>
      <c r="HR53" s="352">
        <v>6623683.6399898687</v>
      </c>
    </row>
    <row r="54" spans="2:226" ht="12.75" customHeight="1">
      <c r="B54" s="18"/>
      <c r="C54" s="18"/>
      <c r="D54" s="40"/>
      <c r="F54" s="52"/>
      <c r="G54" s="52"/>
      <c r="H54" s="52"/>
      <c r="I54" s="52"/>
      <c r="J54" s="52"/>
      <c r="K54" s="52"/>
      <c r="L54" s="52"/>
      <c r="N54" s="52"/>
      <c r="O54" s="52"/>
      <c r="P54" s="52"/>
      <c r="Q54" s="52"/>
      <c r="R54" s="52"/>
      <c r="S54" s="52"/>
      <c r="T54" s="52"/>
      <c r="V54" s="52"/>
      <c r="W54" s="52"/>
      <c r="X54" s="52"/>
      <c r="Y54" s="52"/>
      <c r="Z54" s="52"/>
      <c r="AA54" s="52"/>
      <c r="AB54" s="52"/>
      <c r="AD54" s="52"/>
      <c r="AE54" s="52"/>
      <c r="AF54" s="52"/>
      <c r="AG54" s="52"/>
      <c r="AH54" s="52"/>
      <c r="AI54" s="52"/>
      <c r="AJ54" s="52"/>
      <c r="AK54" s="52"/>
      <c r="AM54" s="52"/>
      <c r="AN54" s="52"/>
      <c r="AO54" s="52"/>
      <c r="AP54" s="52"/>
      <c r="AQ54" s="52"/>
      <c r="AR54" s="52"/>
      <c r="AS54" s="52"/>
      <c r="AT54" s="52"/>
      <c r="AV54" s="52"/>
      <c r="AW54" s="52"/>
      <c r="AX54" s="52"/>
      <c r="AY54" s="52"/>
      <c r="AZ54" s="52"/>
      <c r="BA54" s="52"/>
      <c r="BB54" s="52"/>
      <c r="BD54" s="52"/>
      <c r="BE54" s="52"/>
      <c r="BF54" s="52"/>
      <c r="BG54" s="52"/>
      <c r="BH54" s="52"/>
      <c r="BI54" s="52"/>
      <c r="BJ54" s="52"/>
      <c r="BL54" s="52"/>
      <c r="BM54" s="52"/>
      <c r="BN54" s="52"/>
      <c r="BO54" s="52"/>
      <c r="BP54" s="52"/>
      <c r="BQ54" s="52"/>
      <c r="BR54" s="52"/>
      <c r="BT54" s="52"/>
      <c r="BU54" s="52"/>
      <c r="BV54" s="52"/>
      <c r="BW54" s="52"/>
      <c r="BX54" s="52"/>
      <c r="BY54" s="52"/>
      <c r="BZ54" s="52"/>
      <c r="CA54" s="52"/>
      <c r="CC54" s="52"/>
      <c r="CD54" s="52"/>
      <c r="CE54" s="52"/>
      <c r="CF54" s="52"/>
      <c r="CG54" s="52"/>
      <c r="CH54" s="52"/>
      <c r="CI54" s="52"/>
      <c r="CJ54" s="52"/>
      <c r="CL54" s="52"/>
      <c r="CM54" s="52"/>
      <c r="CN54" s="52"/>
      <c r="CO54" s="52"/>
      <c r="CP54" s="52"/>
      <c r="CQ54" s="52"/>
      <c r="CR54" s="52"/>
      <c r="CS54" s="52"/>
      <c r="CU54" s="52"/>
      <c r="CV54" s="52"/>
      <c r="CW54" s="52"/>
      <c r="CX54" s="52"/>
      <c r="CY54" s="52"/>
      <c r="CZ54" s="52"/>
      <c r="DA54" s="52"/>
      <c r="DB54" s="52"/>
      <c r="DD54" s="52"/>
      <c r="DE54" s="52"/>
      <c r="DF54" s="52"/>
      <c r="DG54" s="52"/>
      <c r="DH54" s="52"/>
      <c r="DI54" s="52"/>
      <c r="DJ54" s="52"/>
      <c r="DK54" s="52"/>
      <c r="DM54" s="52"/>
      <c r="DN54" s="52"/>
      <c r="DO54" s="52"/>
      <c r="DP54" s="52"/>
      <c r="DQ54" s="52"/>
      <c r="DR54" s="52"/>
      <c r="DS54" s="52"/>
      <c r="DT54" s="52"/>
      <c r="DU54" s="52"/>
      <c r="DW54" s="52"/>
      <c r="DX54" s="52"/>
      <c r="DY54" s="52"/>
      <c r="DZ54" s="52"/>
      <c r="EA54" s="52"/>
      <c r="EB54" s="52"/>
      <c r="EC54" s="52"/>
      <c r="ED54" s="52"/>
      <c r="EE54" s="52"/>
      <c r="EG54" s="52"/>
      <c r="EH54" s="52"/>
      <c r="EI54" s="52"/>
      <c r="EJ54" s="52"/>
      <c r="EK54" s="52"/>
      <c r="EL54" s="52"/>
      <c r="EM54" s="52"/>
      <c r="EN54" s="52"/>
      <c r="EO54" s="52"/>
      <c r="EQ54" s="52"/>
      <c r="ER54" s="52"/>
      <c r="ES54" s="52"/>
      <c r="ET54" s="52"/>
      <c r="EU54" s="52"/>
      <c r="EV54" s="52"/>
      <c r="EW54" s="52"/>
      <c r="EX54" s="52"/>
      <c r="EY54" s="52"/>
      <c r="FA54" s="52"/>
      <c r="FB54" s="52"/>
      <c r="FC54" s="52"/>
      <c r="FD54" s="52"/>
      <c r="FE54" s="52"/>
      <c r="FF54" s="52"/>
      <c r="FG54" s="52"/>
      <c r="FH54" s="52"/>
      <c r="FI54" s="52"/>
      <c r="FK54" s="52"/>
      <c r="FL54" s="52"/>
      <c r="FM54" s="52"/>
      <c r="FN54" s="52"/>
      <c r="FO54" s="52"/>
      <c r="FP54" s="52"/>
      <c r="FQ54" s="52"/>
      <c r="FR54" s="52"/>
      <c r="FT54" s="52"/>
      <c r="FU54" s="52"/>
      <c r="FV54" s="52"/>
      <c r="FW54" s="52"/>
      <c r="FX54" s="52"/>
      <c r="FY54" s="52"/>
      <c r="FZ54" s="52"/>
      <c r="GB54" s="52"/>
      <c r="GC54" s="52"/>
      <c r="GD54" s="52"/>
      <c r="GE54" s="52"/>
      <c r="GF54" s="52"/>
      <c r="GG54" s="52"/>
      <c r="GH54" s="52"/>
      <c r="GJ54" s="52"/>
      <c r="GK54" s="52"/>
      <c r="GL54" s="52"/>
      <c r="GM54" s="52"/>
      <c r="GN54" s="52"/>
      <c r="GO54" s="52"/>
      <c r="GP54" s="52"/>
      <c r="GQ54" s="52"/>
      <c r="GS54" s="52"/>
      <c r="GT54" s="52"/>
      <c r="GU54" s="52"/>
      <c r="GV54" s="52"/>
      <c r="GW54" s="52"/>
      <c r="GX54" s="52"/>
      <c r="GY54" s="52"/>
      <c r="GZ54" s="52"/>
      <c r="HB54" s="52"/>
      <c r="HC54" s="52"/>
      <c r="HD54" s="52"/>
      <c r="HE54" s="52"/>
      <c r="HF54" s="52"/>
      <c r="HG54" s="52"/>
      <c r="HH54" s="52"/>
      <c r="HI54" s="52"/>
      <c r="HK54" s="52"/>
      <c r="HL54" s="52"/>
      <c r="HM54" s="52"/>
      <c r="HN54" s="52"/>
      <c r="HO54" s="52"/>
      <c r="HP54" s="52"/>
      <c r="HQ54" s="52"/>
      <c r="HR54" s="52"/>
    </row>
    <row r="57" spans="2:226">
      <c r="F57" s="50"/>
      <c r="G57" s="50"/>
      <c r="H57" s="50"/>
      <c r="I57" s="50"/>
      <c r="J57" s="50"/>
      <c r="K57" s="50"/>
      <c r="L57" s="50"/>
      <c r="M57" s="50"/>
      <c r="N57" s="50"/>
      <c r="O57" s="50"/>
      <c r="P57" s="50"/>
      <c r="Q57" s="50"/>
      <c r="R57" s="50"/>
      <c r="S57" s="50"/>
      <c r="T57" s="50"/>
      <c r="U57" s="50"/>
      <c r="V57" s="50"/>
      <c r="W57" s="50"/>
      <c r="X57" s="50"/>
      <c r="Y57" s="50"/>
      <c r="Z57" s="50"/>
      <c r="AA57" s="50"/>
      <c r="AB57" s="50"/>
      <c r="AC57" s="50"/>
      <c r="AD57" s="50"/>
      <c r="AE57" s="50"/>
      <c r="AF57" s="50"/>
      <c r="AG57" s="50"/>
      <c r="AH57" s="50"/>
      <c r="AI57" s="50"/>
      <c r="AJ57" s="50"/>
      <c r="AK57" s="50"/>
      <c r="AL57" s="50"/>
      <c r="AM57" s="50"/>
      <c r="AN57" s="50"/>
      <c r="AO57" s="50"/>
      <c r="AP57" s="50"/>
      <c r="AQ57" s="50"/>
      <c r="AR57" s="50"/>
      <c r="AS57" s="50"/>
      <c r="AT57" s="50"/>
      <c r="AU57" s="50"/>
      <c r="AV57" s="50"/>
      <c r="AW57" s="50"/>
      <c r="AX57" s="50"/>
      <c r="AY57" s="50"/>
      <c r="AZ57" s="50"/>
      <c r="BA57" s="50"/>
      <c r="BB57" s="50"/>
      <c r="BC57" s="50"/>
      <c r="BD57" s="50"/>
      <c r="BE57" s="50"/>
      <c r="BF57" s="50"/>
      <c r="BG57" s="50"/>
      <c r="BH57" s="50"/>
      <c r="BI57" s="50"/>
      <c r="BJ57" s="50"/>
      <c r="BK57" s="50"/>
      <c r="BL57" s="50"/>
      <c r="BM57" s="50"/>
      <c r="BN57" s="50"/>
      <c r="BO57" s="50"/>
      <c r="BP57" s="50"/>
      <c r="BQ57" s="50"/>
      <c r="BR57" s="50"/>
      <c r="BS57" s="50"/>
      <c r="BT57" s="50"/>
      <c r="BU57" s="50"/>
      <c r="BV57" s="50"/>
      <c r="BW57" s="50"/>
      <c r="BX57" s="50"/>
      <c r="BY57" s="50"/>
      <c r="BZ57" s="50"/>
      <c r="CA57" s="50"/>
      <c r="CB57" s="50"/>
      <c r="CC57" s="50"/>
      <c r="CD57" s="50"/>
      <c r="CE57" s="50"/>
      <c r="CF57" s="50"/>
      <c r="CG57" s="50"/>
      <c r="CH57" s="50"/>
      <c r="CI57" s="50"/>
      <c r="CJ57" s="50"/>
      <c r="CK57" s="50"/>
      <c r="CL57" s="50"/>
      <c r="CM57" s="50"/>
      <c r="CN57" s="50"/>
      <c r="CO57" s="50"/>
      <c r="CP57" s="50"/>
      <c r="CQ57" s="50"/>
      <c r="CR57" s="50"/>
      <c r="CS57" s="50"/>
      <c r="CT57" s="50"/>
      <c r="CU57" s="50"/>
      <c r="CV57" s="50"/>
      <c r="CW57" s="50"/>
      <c r="CX57" s="50"/>
      <c r="CY57" s="50"/>
      <c r="CZ57" s="50"/>
      <c r="DA57" s="50"/>
      <c r="DB57" s="50"/>
      <c r="DC57" s="50"/>
      <c r="DD57" s="50"/>
      <c r="DE57" s="50"/>
      <c r="DF57" s="50"/>
      <c r="DG57" s="50"/>
      <c r="DH57" s="50"/>
      <c r="DI57" s="50"/>
      <c r="DJ57" s="50"/>
      <c r="DK57" s="50"/>
      <c r="DL57" s="50"/>
      <c r="DM57" s="50"/>
      <c r="DN57" s="50"/>
      <c r="DO57" s="50"/>
      <c r="DP57" s="50"/>
      <c r="DQ57" s="50"/>
      <c r="DR57" s="50"/>
      <c r="DS57" s="50"/>
      <c r="DT57" s="50"/>
      <c r="DU57" s="50"/>
      <c r="DV57" s="50"/>
      <c r="DW57" s="50"/>
      <c r="DX57" s="50"/>
      <c r="DY57" s="50"/>
      <c r="DZ57" s="50"/>
      <c r="EA57" s="50"/>
      <c r="EB57" s="50"/>
      <c r="EC57" s="50"/>
      <c r="ED57" s="50"/>
      <c r="EE57" s="50"/>
      <c r="EF57" s="50"/>
      <c r="EG57" s="50"/>
      <c r="EH57" s="50"/>
      <c r="EI57" s="50"/>
      <c r="EJ57" s="50"/>
      <c r="EK57" s="50"/>
      <c r="EL57" s="50"/>
      <c r="EM57" s="50"/>
      <c r="EN57" s="50"/>
      <c r="EO57" s="50"/>
      <c r="EP57" s="50"/>
      <c r="EQ57" s="50"/>
      <c r="ER57" s="50"/>
      <c r="ES57" s="50"/>
      <c r="ET57" s="50"/>
      <c r="EU57" s="50"/>
      <c r="EV57" s="50"/>
      <c r="EW57" s="50"/>
      <c r="EX57" s="50"/>
      <c r="EY57" s="50"/>
      <c r="EZ57" s="50"/>
      <c r="FA57" s="50"/>
      <c r="FB57" s="50"/>
      <c r="FC57" s="50"/>
      <c r="FD57" s="50"/>
      <c r="FE57" s="50"/>
      <c r="FF57" s="50"/>
      <c r="FG57" s="50"/>
      <c r="FH57" s="50"/>
      <c r="FI57" s="50"/>
      <c r="FJ57" s="50"/>
      <c r="FK57" s="50"/>
      <c r="FL57" s="50"/>
      <c r="FM57" s="50"/>
      <c r="FN57" s="50"/>
      <c r="FO57" s="50"/>
      <c r="FP57" s="50"/>
      <c r="FQ57" s="50"/>
      <c r="FR57" s="50"/>
      <c r="FS57" s="50"/>
      <c r="FT57" s="50"/>
      <c r="FU57" s="50"/>
      <c r="FV57" s="50"/>
      <c r="FW57" s="50"/>
      <c r="FX57" s="50"/>
      <c r="FY57" s="50"/>
      <c r="FZ57" s="50"/>
      <c r="GA57" s="50"/>
      <c r="GB57" s="50"/>
      <c r="GC57" s="50"/>
      <c r="GD57" s="50"/>
      <c r="GE57" s="50"/>
      <c r="GF57" s="50"/>
      <c r="GG57" s="50"/>
      <c r="GH57" s="50"/>
      <c r="GI57" s="50"/>
      <c r="GJ57" s="50"/>
      <c r="GK57" s="50"/>
      <c r="GL57" s="50"/>
      <c r="GM57" s="50"/>
      <c r="GN57" s="50"/>
      <c r="GO57" s="50"/>
      <c r="GP57" s="50"/>
      <c r="GQ57" s="50"/>
      <c r="GR57" s="50"/>
      <c r="GS57" s="50"/>
      <c r="GT57" s="50"/>
      <c r="GU57" s="50"/>
      <c r="GV57" s="50"/>
      <c r="GW57" s="50"/>
      <c r="GX57" s="50"/>
      <c r="GY57" s="50"/>
      <c r="GZ57" s="50"/>
      <c r="HA57" s="50"/>
      <c r="HB57" s="50"/>
      <c r="HC57" s="50"/>
      <c r="HD57" s="50"/>
      <c r="HE57" s="50"/>
      <c r="HF57" s="50"/>
      <c r="HG57" s="50"/>
      <c r="HH57" s="50"/>
      <c r="HI57" s="50"/>
      <c r="HJ57" s="50"/>
      <c r="HK57" s="50"/>
      <c r="HL57" s="50"/>
      <c r="HM57" s="50"/>
      <c r="HN57" s="50"/>
      <c r="HO57" s="50"/>
      <c r="HP57" s="50"/>
      <c r="HQ57" s="50"/>
      <c r="HR57" s="50"/>
    </row>
    <row r="58" spans="2:226">
      <c r="F58" s="50"/>
      <c r="G58" s="50"/>
      <c r="H58" s="50"/>
      <c r="I58" s="50"/>
      <c r="J58" s="50"/>
      <c r="K58" s="50"/>
      <c r="L58" s="50"/>
      <c r="M58" s="50"/>
      <c r="N58" s="50"/>
      <c r="O58" s="50"/>
      <c r="P58" s="50"/>
      <c r="Q58" s="50"/>
      <c r="R58" s="50"/>
      <c r="S58" s="50"/>
      <c r="T58" s="50"/>
      <c r="U58" s="50"/>
      <c r="V58" s="50"/>
      <c r="W58" s="50"/>
      <c r="X58" s="50"/>
      <c r="Y58" s="50"/>
      <c r="Z58" s="50"/>
      <c r="AA58" s="50"/>
      <c r="AB58" s="50"/>
      <c r="AC58" s="50"/>
      <c r="AD58" s="50"/>
      <c r="AE58" s="50"/>
      <c r="AF58" s="50"/>
      <c r="AG58" s="50"/>
      <c r="AH58" s="50"/>
      <c r="AI58" s="50"/>
      <c r="AJ58" s="50"/>
      <c r="AK58" s="50"/>
      <c r="AL58" s="50"/>
      <c r="AM58" s="50"/>
      <c r="AN58" s="50"/>
      <c r="AO58" s="50"/>
      <c r="AP58" s="50"/>
      <c r="AQ58" s="50"/>
      <c r="AR58" s="50"/>
      <c r="AS58" s="50"/>
      <c r="AT58" s="50"/>
      <c r="AU58" s="50"/>
      <c r="AV58" s="50"/>
      <c r="AW58" s="50"/>
      <c r="AX58" s="50"/>
      <c r="AY58" s="50"/>
      <c r="AZ58" s="50"/>
      <c r="BA58" s="50"/>
      <c r="BB58" s="50"/>
      <c r="BC58" s="50"/>
      <c r="BD58" s="50"/>
      <c r="BE58" s="50"/>
      <c r="BF58" s="50"/>
      <c r="BG58" s="50"/>
      <c r="BH58" s="50"/>
      <c r="BI58" s="50"/>
      <c r="BJ58" s="50"/>
      <c r="BK58" s="50"/>
      <c r="BL58" s="50"/>
      <c r="BM58" s="50"/>
      <c r="BN58" s="50"/>
      <c r="BO58" s="50"/>
      <c r="BP58" s="50"/>
      <c r="BQ58" s="50"/>
      <c r="BR58" s="50"/>
      <c r="BS58" s="50"/>
      <c r="BT58" s="50"/>
      <c r="BU58" s="50"/>
      <c r="BV58" s="50"/>
      <c r="BW58" s="50"/>
      <c r="BX58" s="50"/>
      <c r="BY58" s="50"/>
      <c r="BZ58" s="50"/>
      <c r="CA58" s="50"/>
      <c r="CB58" s="50"/>
      <c r="CC58" s="50"/>
      <c r="CD58" s="50"/>
      <c r="CE58" s="50"/>
      <c r="CF58" s="50"/>
      <c r="CG58" s="50"/>
      <c r="CH58" s="50"/>
      <c r="CI58" s="50"/>
      <c r="CJ58" s="50"/>
      <c r="CK58" s="50"/>
      <c r="CL58" s="50"/>
      <c r="CM58" s="50"/>
      <c r="CN58" s="50"/>
      <c r="CO58" s="50"/>
      <c r="CP58" s="50"/>
      <c r="CQ58" s="50"/>
      <c r="CR58" s="50"/>
      <c r="CS58" s="50"/>
      <c r="CT58" s="50"/>
      <c r="CU58" s="50"/>
      <c r="CV58" s="50"/>
      <c r="CW58" s="50"/>
      <c r="CX58" s="50"/>
      <c r="CY58" s="50"/>
      <c r="CZ58" s="50"/>
      <c r="DA58" s="50"/>
      <c r="DB58" s="50"/>
      <c r="DC58" s="50"/>
      <c r="DD58" s="50"/>
      <c r="DE58" s="50"/>
      <c r="DF58" s="50"/>
      <c r="DG58" s="50"/>
      <c r="DH58" s="50"/>
      <c r="DI58" s="50"/>
      <c r="DJ58" s="50"/>
      <c r="DK58" s="50"/>
      <c r="DL58" s="50"/>
      <c r="DM58" s="50"/>
      <c r="DN58" s="50"/>
      <c r="DO58" s="50"/>
      <c r="DP58" s="50"/>
      <c r="DQ58" s="50"/>
      <c r="DR58" s="50"/>
      <c r="DS58" s="50"/>
      <c r="DT58" s="50"/>
      <c r="DU58" s="50"/>
      <c r="DV58" s="50"/>
      <c r="DW58" s="50"/>
      <c r="DX58" s="50"/>
      <c r="DY58" s="50"/>
      <c r="DZ58" s="50"/>
      <c r="EA58" s="50"/>
      <c r="EB58" s="50"/>
      <c r="EC58" s="50"/>
      <c r="ED58" s="50"/>
      <c r="EE58" s="50"/>
      <c r="EF58" s="50"/>
      <c r="EG58" s="50"/>
      <c r="EH58" s="50"/>
      <c r="EI58" s="50"/>
      <c r="EJ58" s="50"/>
      <c r="EK58" s="50"/>
      <c r="EL58" s="50"/>
      <c r="EM58" s="50"/>
      <c r="EN58" s="50"/>
      <c r="EO58" s="50"/>
      <c r="EP58" s="50"/>
      <c r="EQ58" s="50"/>
      <c r="ER58" s="50"/>
      <c r="ES58" s="50"/>
      <c r="ET58" s="50"/>
      <c r="EU58" s="50"/>
      <c r="EV58" s="50"/>
      <c r="EW58" s="50"/>
      <c r="EX58" s="50"/>
      <c r="EY58" s="50"/>
      <c r="EZ58" s="50"/>
      <c r="FA58" s="50"/>
      <c r="FB58" s="50"/>
      <c r="FC58" s="50"/>
      <c r="FD58" s="50"/>
      <c r="FE58" s="50"/>
      <c r="FF58" s="50"/>
      <c r="FG58" s="50"/>
      <c r="FH58" s="50"/>
      <c r="FI58" s="50"/>
      <c r="FJ58" s="50"/>
      <c r="FK58" s="50"/>
      <c r="FL58" s="50"/>
      <c r="FM58" s="50"/>
      <c r="FN58" s="50"/>
      <c r="FO58" s="50"/>
      <c r="FP58" s="50"/>
      <c r="FQ58" s="50"/>
      <c r="FR58" s="50"/>
      <c r="FS58" s="50"/>
      <c r="FT58" s="50"/>
      <c r="FU58" s="50"/>
      <c r="FV58" s="50"/>
      <c r="FW58" s="50"/>
      <c r="FX58" s="50"/>
      <c r="FY58" s="50"/>
      <c r="FZ58" s="50"/>
      <c r="GA58" s="50"/>
      <c r="GB58" s="50"/>
      <c r="GC58" s="50"/>
      <c r="GD58" s="50"/>
      <c r="GE58" s="50"/>
      <c r="GF58" s="50"/>
      <c r="GG58" s="50"/>
      <c r="GH58" s="50"/>
      <c r="GI58" s="50"/>
      <c r="GJ58" s="50"/>
      <c r="GK58" s="50"/>
      <c r="GL58" s="50"/>
      <c r="GM58" s="50"/>
      <c r="GN58" s="50"/>
      <c r="GO58" s="50"/>
      <c r="GP58" s="50"/>
      <c r="GQ58" s="50"/>
      <c r="GR58" s="50"/>
      <c r="GS58" s="50"/>
      <c r="GT58" s="50"/>
      <c r="GU58" s="50"/>
      <c r="GV58" s="50"/>
      <c r="GW58" s="50"/>
      <c r="GX58" s="50"/>
      <c r="GY58" s="50"/>
      <c r="GZ58" s="50"/>
      <c r="HA58" s="50"/>
      <c r="HB58" s="50"/>
      <c r="HC58" s="50"/>
      <c r="HD58" s="50"/>
      <c r="HE58" s="50"/>
      <c r="HF58" s="50"/>
      <c r="HG58" s="50"/>
      <c r="HH58" s="50"/>
      <c r="HI58" s="50"/>
      <c r="HJ58" s="50"/>
      <c r="HK58" s="50"/>
      <c r="HL58" s="50"/>
      <c r="HM58" s="50"/>
      <c r="HN58" s="50"/>
      <c r="HO58" s="50"/>
      <c r="HP58" s="50"/>
      <c r="HQ58" s="50"/>
      <c r="HR58" s="50"/>
    </row>
    <row r="59" spans="2:226">
      <c r="F59" s="50"/>
      <c r="G59" s="50"/>
      <c r="H59" s="50"/>
      <c r="I59" s="50"/>
      <c r="J59" s="50"/>
      <c r="K59" s="50"/>
      <c r="L59" s="50"/>
      <c r="M59" s="50"/>
      <c r="N59" s="50"/>
      <c r="O59" s="50"/>
      <c r="P59" s="50"/>
      <c r="Q59" s="50"/>
      <c r="R59" s="50"/>
      <c r="S59" s="50"/>
      <c r="T59" s="50"/>
      <c r="U59" s="50"/>
      <c r="V59" s="50"/>
      <c r="W59" s="50"/>
      <c r="X59" s="50"/>
      <c r="Y59" s="50"/>
      <c r="Z59" s="50"/>
      <c r="AA59" s="50"/>
      <c r="AB59" s="50"/>
      <c r="AC59" s="50"/>
      <c r="AD59" s="50"/>
      <c r="AE59" s="50"/>
      <c r="AF59" s="50"/>
      <c r="AG59" s="50"/>
      <c r="AH59" s="50"/>
      <c r="AI59" s="50"/>
      <c r="AJ59" s="50"/>
      <c r="AK59" s="50"/>
      <c r="AL59" s="50"/>
      <c r="AM59" s="50"/>
      <c r="AN59" s="50"/>
      <c r="AO59" s="50"/>
      <c r="AP59" s="50"/>
      <c r="AQ59" s="50"/>
      <c r="AR59" s="50"/>
      <c r="AS59" s="50"/>
      <c r="AT59" s="50"/>
      <c r="AU59" s="50"/>
      <c r="AV59" s="50"/>
      <c r="AW59" s="50"/>
      <c r="AX59" s="50"/>
      <c r="AY59" s="50"/>
      <c r="AZ59" s="50"/>
      <c r="BA59" s="50"/>
      <c r="BB59" s="50"/>
      <c r="BC59" s="50"/>
      <c r="BD59" s="50"/>
      <c r="BE59" s="50"/>
      <c r="BF59" s="50"/>
      <c r="BG59" s="50"/>
      <c r="BH59" s="50"/>
      <c r="BI59" s="50"/>
      <c r="BJ59" s="50"/>
      <c r="BK59" s="50"/>
      <c r="BL59" s="50"/>
      <c r="BM59" s="50"/>
      <c r="BN59" s="50"/>
      <c r="BO59" s="50"/>
      <c r="BP59" s="50"/>
      <c r="BQ59" s="50"/>
      <c r="BR59" s="50"/>
      <c r="BS59" s="50"/>
      <c r="BT59" s="50"/>
      <c r="BU59" s="50"/>
      <c r="BV59" s="50"/>
      <c r="BW59" s="50"/>
      <c r="BX59" s="50"/>
      <c r="BY59" s="50"/>
      <c r="BZ59" s="50"/>
      <c r="CA59" s="50"/>
      <c r="CB59" s="50"/>
      <c r="CC59" s="50"/>
      <c r="CD59" s="50"/>
      <c r="CE59" s="50"/>
      <c r="CF59" s="50"/>
      <c r="CG59" s="50"/>
      <c r="CH59" s="50"/>
      <c r="CI59" s="50"/>
      <c r="CJ59" s="50"/>
      <c r="CK59" s="50"/>
      <c r="CL59" s="50"/>
      <c r="CM59" s="50"/>
      <c r="CN59" s="50"/>
      <c r="CO59" s="50"/>
      <c r="CP59" s="50"/>
      <c r="CQ59" s="50"/>
      <c r="CR59" s="50"/>
      <c r="CS59" s="50"/>
      <c r="CT59" s="50"/>
      <c r="CU59" s="50"/>
      <c r="CV59" s="50"/>
      <c r="CW59" s="50"/>
      <c r="CX59" s="50"/>
      <c r="CY59" s="50"/>
      <c r="CZ59" s="50"/>
      <c r="DA59" s="50"/>
      <c r="DB59" s="50"/>
      <c r="DC59" s="50"/>
      <c r="DD59" s="50"/>
      <c r="DE59" s="50"/>
      <c r="DF59" s="50"/>
      <c r="DG59" s="50"/>
      <c r="DH59" s="50"/>
      <c r="DI59" s="50"/>
      <c r="DJ59" s="50"/>
      <c r="DK59" s="50"/>
      <c r="DL59" s="50"/>
      <c r="DM59" s="50"/>
      <c r="DN59" s="50"/>
      <c r="DO59" s="50"/>
      <c r="DP59" s="50"/>
      <c r="DQ59" s="50"/>
      <c r="DR59" s="50"/>
      <c r="DS59" s="50"/>
      <c r="DT59" s="50"/>
      <c r="DU59" s="50"/>
      <c r="DV59" s="50"/>
      <c r="DW59" s="50"/>
      <c r="DX59" s="50"/>
      <c r="DY59" s="50"/>
      <c r="DZ59" s="50"/>
      <c r="EA59" s="50"/>
      <c r="EB59" s="50"/>
      <c r="EC59" s="50"/>
      <c r="ED59" s="50"/>
      <c r="EE59" s="50"/>
      <c r="EF59" s="50"/>
      <c r="EG59" s="50"/>
      <c r="EH59" s="50"/>
      <c r="EI59" s="50"/>
      <c r="EJ59" s="50"/>
      <c r="EK59" s="50"/>
      <c r="EL59" s="50"/>
      <c r="EM59" s="50"/>
      <c r="EN59" s="50"/>
      <c r="EO59" s="50"/>
      <c r="EP59" s="50"/>
      <c r="EQ59" s="50"/>
      <c r="ER59" s="50"/>
      <c r="ES59" s="50"/>
      <c r="ET59" s="50"/>
      <c r="EU59" s="50"/>
      <c r="EV59" s="50"/>
      <c r="EW59" s="50"/>
      <c r="EX59" s="50"/>
      <c r="EY59" s="50"/>
      <c r="EZ59" s="50"/>
      <c r="FA59" s="50"/>
      <c r="FB59" s="50"/>
      <c r="FC59" s="50"/>
      <c r="FD59" s="50"/>
      <c r="FE59" s="50"/>
      <c r="FF59" s="50"/>
      <c r="FG59" s="50"/>
      <c r="FH59" s="50"/>
      <c r="FI59" s="50"/>
      <c r="FJ59" s="50"/>
      <c r="FK59" s="50"/>
      <c r="FL59" s="50"/>
      <c r="FM59" s="50"/>
      <c r="FN59" s="50"/>
      <c r="FO59" s="50"/>
      <c r="FP59" s="50"/>
      <c r="FQ59" s="50"/>
      <c r="FR59" s="50"/>
      <c r="FS59" s="50"/>
      <c r="FT59" s="50"/>
      <c r="FU59" s="50"/>
      <c r="FV59" s="50"/>
      <c r="FW59" s="50"/>
      <c r="FX59" s="50"/>
      <c r="FY59" s="50"/>
      <c r="FZ59" s="50"/>
      <c r="GA59" s="50"/>
      <c r="GB59" s="50"/>
      <c r="GC59" s="50"/>
      <c r="GD59" s="50"/>
      <c r="GE59" s="50"/>
      <c r="GF59" s="50"/>
      <c r="GG59" s="50"/>
      <c r="GH59" s="50"/>
      <c r="GI59" s="50"/>
      <c r="GJ59" s="50"/>
      <c r="GK59" s="50"/>
      <c r="GL59" s="50"/>
      <c r="GM59" s="50"/>
      <c r="GN59" s="50"/>
      <c r="GO59" s="50"/>
      <c r="GP59" s="50"/>
      <c r="GQ59" s="50"/>
      <c r="GR59" s="50"/>
      <c r="GS59" s="50"/>
      <c r="GT59" s="50"/>
      <c r="GU59" s="50"/>
      <c r="GV59" s="50"/>
      <c r="GW59" s="50"/>
      <c r="GX59" s="50"/>
      <c r="GY59" s="50"/>
      <c r="GZ59" s="50"/>
      <c r="HA59" s="50"/>
      <c r="HB59" s="50"/>
      <c r="HC59" s="50"/>
      <c r="HD59" s="50"/>
      <c r="HE59" s="50"/>
      <c r="HF59" s="50"/>
      <c r="HG59" s="50"/>
      <c r="HH59" s="50"/>
      <c r="HI59" s="50"/>
      <c r="HJ59" s="50"/>
      <c r="HK59" s="50"/>
      <c r="HL59" s="50"/>
      <c r="HM59" s="50"/>
      <c r="HN59" s="50"/>
      <c r="HO59" s="50"/>
      <c r="HP59" s="50"/>
      <c r="HQ59" s="50"/>
      <c r="HR59" s="50"/>
    </row>
    <row r="60" spans="2:226">
      <c r="F60" s="50"/>
      <c r="G60" s="50"/>
      <c r="H60" s="50"/>
      <c r="I60" s="50"/>
      <c r="J60" s="50"/>
      <c r="K60" s="50"/>
      <c r="L60" s="50"/>
      <c r="M60" s="50"/>
      <c r="N60" s="50"/>
      <c r="O60" s="50"/>
      <c r="P60" s="50"/>
      <c r="Q60" s="50"/>
      <c r="R60" s="50"/>
      <c r="S60" s="50"/>
      <c r="T60" s="50"/>
      <c r="U60" s="50"/>
      <c r="V60" s="50"/>
      <c r="W60" s="50"/>
      <c r="X60" s="50"/>
      <c r="Y60" s="50"/>
      <c r="Z60" s="50"/>
      <c r="AA60" s="50"/>
      <c r="AB60" s="50"/>
      <c r="AC60" s="50"/>
      <c r="AD60" s="50"/>
      <c r="AE60" s="50"/>
      <c r="AF60" s="50"/>
      <c r="AG60" s="50"/>
      <c r="AH60" s="50"/>
      <c r="AI60" s="50"/>
      <c r="AJ60" s="50"/>
      <c r="AK60" s="50"/>
      <c r="AL60" s="50"/>
      <c r="AM60" s="50"/>
      <c r="AN60" s="50"/>
      <c r="AO60" s="50"/>
      <c r="AP60" s="50"/>
      <c r="AQ60" s="50"/>
      <c r="AR60" s="50"/>
      <c r="AS60" s="50"/>
      <c r="AT60" s="50"/>
      <c r="AU60" s="50"/>
      <c r="AV60" s="50"/>
      <c r="AW60" s="50"/>
      <c r="AX60" s="50"/>
      <c r="AY60" s="50"/>
      <c r="AZ60" s="50"/>
      <c r="BA60" s="50"/>
      <c r="BB60" s="50"/>
      <c r="BC60" s="50"/>
      <c r="BD60" s="50"/>
      <c r="BE60" s="50"/>
      <c r="BF60" s="50"/>
      <c r="BG60" s="50"/>
      <c r="BH60" s="50"/>
      <c r="BI60" s="50"/>
      <c r="BJ60" s="50"/>
      <c r="BK60" s="50"/>
      <c r="BL60" s="50"/>
      <c r="BM60" s="50"/>
      <c r="BN60" s="50"/>
      <c r="BO60" s="50"/>
      <c r="BP60" s="50"/>
      <c r="BQ60" s="50"/>
      <c r="BR60" s="50"/>
      <c r="BS60" s="50"/>
      <c r="BT60" s="50"/>
      <c r="BU60" s="50"/>
      <c r="BV60" s="50"/>
      <c r="BW60" s="50"/>
      <c r="BX60" s="50"/>
      <c r="BY60" s="50"/>
      <c r="BZ60" s="50"/>
      <c r="CA60" s="50"/>
      <c r="CB60" s="50"/>
      <c r="CC60" s="50"/>
      <c r="CD60" s="50"/>
      <c r="CE60" s="50"/>
      <c r="CF60" s="50"/>
      <c r="CG60" s="50"/>
      <c r="CH60" s="50"/>
      <c r="CI60" s="50"/>
      <c r="CJ60" s="50"/>
      <c r="CK60" s="50"/>
      <c r="CL60" s="50"/>
      <c r="CM60" s="50"/>
      <c r="CN60" s="50"/>
      <c r="CO60" s="50"/>
      <c r="CP60" s="50"/>
      <c r="CQ60" s="50"/>
      <c r="CR60" s="50"/>
      <c r="CS60" s="50"/>
      <c r="CT60" s="50"/>
      <c r="CU60" s="50"/>
      <c r="CV60" s="50"/>
      <c r="CW60" s="50"/>
      <c r="CX60" s="50"/>
      <c r="CY60" s="50"/>
      <c r="CZ60" s="50"/>
      <c r="DA60" s="50"/>
      <c r="DB60" s="50"/>
      <c r="DC60" s="50"/>
      <c r="DD60" s="50"/>
      <c r="DE60" s="50"/>
      <c r="DF60" s="50"/>
      <c r="DG60" s="50"/>
      <c r="DH60" s="50"/>
      <c r="DI60" s="50"/>
      <c r="DJ60" s="50"/>
      <c r="DK60" s="50"/>
      <c r="DL60" s="50"/>
      <c r="DM60" s="50"/>
      <c r="DN60" s="50"/>
      <c r="DO60" s="50"/>
      <c r="DP60" s="50"/>
      <c r="DQ60" s="50"/>
      <c r="DR60" s="50"/>
      <c r="DS60" s="50"/>
      <c r="DT60" s="50"/>
      <c r="DU60" s="50"/>
      <c r="DV60" s="50"/>
      <c r="DW60" s="50"/>
      <c r="DX60" s="50"/>
      <c r="DY60" s="50"/>
      <c r="DZ60" s="50"/>
      <c r="EA60" s="50"/>
      <c r="EB60" s="50"/>
      <c r="EC60" s="50"/>
      <c r="ED60" s="50"/>
      <c r="EE60" s="50"/>
      <c r="EF60" s="50"/>
      <c r="EG60" s="50"/>
      <c r="EH60" s="50"/>
      <c r="EI60" s="50"/>
      <c r="EJ60" s="50"/>
      <c r="EK60" s="50"/>
      <c r="EL60" s="50"/>
      <c r="EM60" s="50"/>
      <c r="EN60" s="50"/>
      <c r="EO60" s="50"/>
      <c r="EP60" s="50"/>
      <c r="EQ60" s="50"/>
      <c r="ER60" s="50"/>
      <c r="ES60" s="50"/>
      <c r="ET60" s="50"/>
      <c r="EU60" s="50"/>
      <c r="EV60" s="50"/>
      <c r="EW60" s="50"/>
      <c r="EX60" s="50"/>
      <c r="EY60" s="50"/>
      <c r="EZ60" s="50"/>
      <c r="FA60" s="50"/>
      <c r="FB60" s="50"/>
      <c r="FC60" s="50"/>
      <c r="FD60" s="50"/>
      <c r="FE60" s="50"/>
      <c r="FF60" s="50"/>
      <c r="FG60" s="50"/>
      <c r="FH60" s="50"/>
      <c r="FI60" s="50"/>
      <c r="FJ60" s="50"/>
      <c r="FK60" s="50"/>
      <c r="FL60" s="50"/>
      <c r="FM60" s="50"/>
      <c r="FN60" s="50"/>
      <c r="FO60" s="50"/>
      <c r="FP60" s="50"/>
      <c r="FQ60" s="50"/>
      <c r="FR60" s="50"/>
      <c r="FS60" s="50"/>
      <c r="FT60" s="50"/>
      <c r="FU60" s="50"/>
      <c r="FV60" s="50"/>
      <c r="FW60" s="50"/>
      <c r="FX60" s="50"/>
      <c r="FY60" s="50"/>
      <c r="FZ60" s="50"/>
      <c r="GA60" s="50"/>
      <c r="GB60" s="50"/>
      <c r="GC60" s="50"/>
      <c r="GD60" s="50"/>
      <c r="GE60" s="50"/>
      <c r="GF60" s="50"/>
      <c r="GG60" s="50"/>
      <c r="GH60" s="50"/>
      <c r="GI60" s="50"/>
      <c r="GJ60" s="50"/>
      <c r="GK60" s="50"/>
      <c r="GL60" s="50"/>
      <c r="GM60" s="50"/>
      <c r="GN60" s="50"/>
      <c r="GO60" s="50"/>
      <c r="GP60" s="50"/>
      <c r="GQ60" s="50"/>
      <c r="GR60" s="50"/>
      <c r="GS60" s="50"/>
      <c r="GT60" s="50"/>
      <c r="GU60" s="50"/>
      <c r="GV60" s="50"/>
      <c r="GW60" s="50"/>
      <c r="GX60" s="50"/>
      <c r="GY60" s="50"/>
      <c r="GZ60" s="50"/>
      <c r="HA60" s="50"/>
      <c r="HB60" s="50"/>
      <c r="HC60" s="50"/>
      <c r="HD60" s="50"/>
      <c r="HE60" s="50"/>
      <c r="HF60" s="50"/>
      <c r="HG60" s="50"/>
      <c r="HH60" s="50"/>
      <c r="HI60" s="50"/>
      <c r="HJ60" s="50"/>
      <c r="HK60" s="50"/>
      <c r="HL60" s="50"/>
      <c r="HM60" s="50"/>
      <c r="HN60" s="50"/>
      <c r="HO60" s="50"/>
      <c r="HP60" s="50"/>
      <c r="HQ60" s="50"/>
      <c r="HR60" s="50"/>
    </row>
    <row r="61" spans="2:226">
      <c r="F61" s="50"/>
      <c r="G61" s="50"/>
      <c r="H61" s="50"/>
      <c r="I61" s="50"/>
      <c r="J61" s="50"/>
      <c r="K61" s="50"/>
      <c r="L61" s="50"/>
      <c r="M61" s="50"/>
      <c r="N61" s="50"/>
      <c r="O61" s="50"/>
      <c r="P61" s="50"/>
      <c r="Q61" s="50"/>
      <c r="R61" s="50"/>
      <c r="S61" s="50"/>
      <c r="T61" s="50"/>
      <c r="U61" s="50"/>
      <c r="V61" s="50"/>
      <c r="W61" s="50"/>
      <c r="X61" s="50"/>
      <c r="Y61" s="50"/>
      <c r="Z61" s="50"/>
      <c r="AA61" s="50"/>
      <c r="AB61" s="50"/>
      <c r="AC61" s="50"/>
      <c r="AD61" s="50"/>
      <c r="AE61" s="50"/>
      <c r="AF61" s="50"/>
      <c r="AG61" s="50"/>
      <c r="AH61" s="50"/>
      <c r="AI61" s="50"/>
      <c r="AJ61" s="50"/>
      <c r="AK61" s="50"/>
      <c r="AL61" s="50"/>
      <c r="AM61" s="50"/>
      <c r="AN61" s="50"/>
      <c r="AO61" s="50"/>
      <c r="AP61" s="50"/>
      <c r="AQ61" s="50"/>
      <c r="AR61" s="50"/>
      <c r="AS61" s="50"/>
      <c r="AT61" s="50"/>
      <c r="AU61" s="50"/>
      <c r="AV61" s="50"/>
      <c r="AW61" s="50"/>
      <c r="AX61" s="50"/>
      <c r="AY61" s="50"/>
      <c r="AZ61" s="50"/>
      <c r="BA61" s="50"/>
      <c r="BB61" s="50"/>
      <c r="BC61" s="50"/>
      <c r="BD61" s="50"/>
      <c r="BE61" s="50"/>
      <c r="BF61" s="50"/>
      <c r="BG61" s="50"/>
      <c r="BH61" s="50"/>
      <c r="BI61" s="50"/>
      <c r="BJ61" s="50"/>
      <c r="BK61" s="50"/>
      <c r="BL61" s="50"/>
      <c r="BM61" s="50"/>
      <c r="BN61" s="50"/>
      <c r="BO61" s="50"/>
      <c r="BP61" s="50"/>
      <c r="BQ61" s="50"/>
      <c r="BR61" s="50"/>
      <c r="BS61" s="50"/>
      <c r="BT61" s="50"/>
      <c r="BU61" s="50"/>
      <c r="BV61" s="50"/>
      <c r="BW61" s="50"/>
      <c r="BX61" s="50"/>
      <c r="BY61" s="50"/>
      <c r="BZ61" s="50"/>
      <c r="CA61" s="50"/>
      <c r="CB61" s="50"/>
      <c r="CC61" s="50"/>
      <c r="CD61" s="50"/>
      <c r="CE61" s="50"/>
      <c r="CF61" s="50"/>
      <c r="CG61" s="50"/>
      <c r="CH61" s="50"/>
      <c r="CI61" s="50"/>
      <c r="CJ61" s="50"/>
      <c r="CK61" s="50"/>
      <c r="CL61" s="50"/>
      <c r="CM61" s="50"/>
      <c r="CN61" s="50"/>
      <c r="CO61" s="50"/>
      <c r="CP61" s="50"/>
      <c r="CQ61" s="50"/>
      <c r="CR61" s="50"/>
      <c r="CS61" s="50"/>
      <c r="CT61" s="50"/>
      <c r="CU61" s="50"/>
      <c r="CV61" s="50"/>
      <c r="CW61" s="50"/>
      <c r="CX61" s="50"/>
      <c r="CY61" s="50"/>
      <c r="CZ61" s="50"/>
      <c r="DA61" s="50"/>
      <c r="DB61" s="50"/>
      <c r="DC61" s="50"/>
      <c r="DD61" s="50"/>
      <c r="DE61" s="50"/>
      <c r="DF61" s="50"/>
      <c r="DG61" s="50"/>
      <c r="DH61" s="50"/>
      <c r="DI61" s="50"/>
      <c r="DJ61" s="50"/>
      <c r="DK61" s="50"/>
      <c r="DL61" s="50"/>
      <c r="DM61" s="50"/>
      <c r="DN61" s="50"/>
      <c r="DO61" s="50"/>
      <c r="DP61" s="50"/>
      <c r="DQ61" s="50"/>
      <c r="DR61" s="50"/>
      <c r="DS61" s="50"/>
      <c r="DT61" s="50"/>
      <c r="DU61" s="50"/>
      <c r="DV61" s="50"/>
      <c r="DW61" s="50"/>
      <c r="DX61" s="50"/>
      <c r="DY61" s="50"/>
      <c r="DZ61" s="50"/>
      <c r="EA61" s="50"/>
      <c r="EB61" s="50"/>
      <c r="EC61" s="50"/>
      <c r="ED61" s="50"/>
      <c r="EE61" s="50"/>
      <c r="EF61" s="50"/>
      <c r="EG61" s="50"/>
      <c r="EH61" s="50"/>
      <c r="EI61" s="50"/>
      <c r="EJ61" s="50"/>
      <c r="EK61" s="50"/>
      <c r="EL61" s="50"/>
      <c r="EM61" s="50"/>
      <c r="EN61" s="50"/>
      <c r="EO61" s="50"/>
      <c r="EP61" s="50"/>
      <c r="EQ61" s="50"/>
      <c r="ER61" s="50"/>
      <c r="ES61" s="50"/>
      <c r="ET61" s="50"/>
      <c r="EU61" s="50"/>
      <c r="EV61" s="50"/>
      <c r="EW61" s="50"/>
      <c r="EX61" s="50"/>
      <c r="EY61" s="50"/>
      <c r="EZ61" s="50"/>
      <c r="FA61" s="50"/>
      <c r="FB61" s="50"/>
      <c r="FC61" s="50"/>
      <c r="FD61" s="50"/>
      <c r="FE61" s="50"/>
      <c r="FF61" s="50"/>
      <c r="FG61" s="50"/>
      <c r="FH61" s="50"/>
      <c r="FI61" s="50"/>
      <c r="FJ61" s="50"/>
      <c r="FK61" s="50"/>
      <c r="FL61" s="50"/>
      <c r="FM61" s="50"/>
      <c r="FN61" s="50"/>
      <c r="FO61" s="50"/>
      <c r="FP61" s="50"/>
      <c r="FQ61" s="50"/>
      <c r="FR61" s="50"/>
      <c r="FS61" s="50"/>
      <c r="FT61" s="50"/>
      <c r="FU61" s="50"/>
      <c r="FV61" s="50"/>
      <c r="FW61" s="50"/>
      <c r="FX61" s="50"/>
      <c r="FY61" s="50"/>
      <c r="FZ61" s="50"/>
      <c r="GA61" s="50"/>
      <c r="GB61" s="50"/>
      <c r="GC61" s="50"/>
      <c r="GD61" s="50"/>
      <c r="GE61" s="50"/>
      <c r="GF61" s="50"/>
      <c r="GG61" s="50"/>
      <c r="GH61" s="50"/>
      <c r="GI61" s="50"/>
      <c r="GJ61" s="50"/>
      <c r="GK61" s="50"/>
      <c r="GL61" s="50"/>
      <c r="GM61" s="50"/>
      <c r="GN61" s="50"/>
      <c r="GO61" s="50"/>
      <c r="GP61" s="50"/>
      <c r="GQ61" s="50"/>
      <c r="GR61" s="50"/>
      <c r="GS61" s="50"/>
      <c r="GT61" s="50"/>
      <c r="GU61" s="50"/>
      <c r="GV61" s="50"/>
      <c r="GW61" s="50"/>
      <c r="GX61" s="50"/>
      <c r="GY61" s="50"/>
      <c r="GZ61" s="50"/>
      <c r="HA61" s="50"/>
      <c r="HB61" s="50"/>
      <c r="HC61" s="50"/>
      <c r="HD61" s="50"/>
      <c r="HE61" s="50"/>
      <c r="HF61" s="50"/>
      <c r="HG61" s="50"/>
      <c r="HH61" s="50"/>
      <c r="HI61" s="50"/>
      <c r="HJ61" s="50"/>
      <c r="HK61" s="50"/>
      <c r="HL61" s="50"/>
      <c r="HM61" s="50"/>
      <c r="HN61" s="50"/>
      <c r="HO61" s="50"/>
      <c r="HP61" s="50"/>
      <c r="HQ61" s="50"/>
      <c r="HR61" s="50"/>
    </row>
    <row r="62" spans="2:226">
      <c r="F62" s="50"/>
      <c r="G62" s="50"/>
      <c r="H62" s="50"/>
      <c r="I62" s="50"/>
      <c r="J62" s="50"/>
      <c r="K62" s="50"/>
      <c r="L62" s="50"/>
      <c r="M62" s="50"/>
      <c r="N62" s="50"/>
      <c r="O62" s="50"/>
      <c r="P62" s="50"/>
      <c r="Q62" s="50"/>
      <c r="R62" s="50"/>
      <c r="S62" s="50"/>
      <c r="T62" s="50"/>
      <c r="U62" s="50"/>
      <c r="V62" s="50"/>
      <c r="W62" s="50"/>
      <c r="X62" s="50"/>
      <c r="Y62" s="50"/>
      <c r="Z62" s="50"/>
      <c r="AA62" s="50"/>
      <c r="AB62" s="50"/>
      <c r="AC62" s="50"/>
      <c r="AD62" s="50"/>
      <c r="AE62" s="50"/>
      <c r="AF62" s="50"/>
      <c r="AG62" s="50"/>
      <c r="AH62" s="50"/>
      <c r="AI62" s="50"/>
      <c r="AJ62" s="50"/>
      <c r="AK62" s="50"/>
      <c r="AL62" s="50"/>
      <c r="AM62" s="50"/>
      <c r="AN62" s="50"/>
      <c r="AO62" s="50"/>
      <c r="AP62" s="50"/>
      <c r="AQ62" s="50"/>
      <c r="AR62" s="50"/>
      <c r="AS62" s="50"/>
      <c r="AT62" s="50"/>
      <c r="AU62" s="50"/>
      <c r="AV62" s="50"/>
      <c r="AW62" s="50"/>
      <c r="AX62" s="50"/>
      <c r="AY62" s="50"/>
      <c r="AZ62" s="50"/>
      <c r="BA62" s="50"/>
      <c r="BB62" s="50"/>
      <c r="BC62" s="50"/>
      <c r="BD62" s="50"/>
      <c r="BE62" s="50"/>
      <c r="BF62" s="50"/>
      <c r="BG62" s="50"/>
      <c r="BH62" s="50"/>
      <c r="BI62" s="50"/>
      <c r="BJ62" s="50"/>
      <c r="BK62" s="50"/>
      <c r="BL62" s="50"/>
      <c r="BM62" s="50"/>
      <c r="BN62" s="50"/>
      <c r="BO62" s="50"/>
      <c r="BP62" s="50"/>
      <c r="BQ62" s="50"/>
      <c r="BR62" s="50"/>
      <c r="BS62" s="50"/>
      <c r="BT62" s="50"/>
      <c r="BU62" s="50"/>
      <c r="BV62" s="50"/>
      <c r="BW62" s="50"/>
      <c r="BX62" s="50"/>
      <c r="BY62" s="50"/>
      <c r="BZ62" s="50"/>
      <c r="CA62" s="50"/>
      <c r="CB62" s="50"/>
      <c r="CC62" s="50"/>
      <c r="CD62" s="50"/>
      <c r="CE62" s="50"/>
      <c r="CF62" s="50"/>
      <c r="CG62" s="50"/>
      <c r="CH62" s="50"/>
      <c r="CI62" s="50"/>
      <c r="CJ62" s="50"/>
      <c r="CK62" s="50"/>
      <c r="CL62" s="50"/>
      <c r="CM62" s="50"/>
      <c r="CN62" s="50"/>
      <c r="CO62" s="50"/>
      <c r="CP62" s="50"/>
      <c r="CQ62" s="50"/>
      <c r="CR62" s="50"/>
      <c r="CS62" s="50"/>
      <c r="CT62" s="50"/>
      <c r="CU62" s="50"/>
      <c r="CV62" s="50"/>
      <c r="CW62" s="50"/>
      <c r="CX62" s="50"/>
      <c r="CY62" s="50"/>
      <c r="CZ62" s="50"/>
      <c r="DA62" s="50"/>
      <c r="DB62" s="50"/>
      <c r="DC62" s="50"/>
      <c r="DD62" s="50"/>
      <c r="DE62" s="50"/>
      <c r="DF62" s="50"/>
      <c r="DG62" s="50"/>
      <c r="DH62" s="50"/>
      <c r="DI62" s="50"/>
      <c r="DJ62" s="50"/>
      <c r="DK62" s="50"/>
      <c r="DL62" s="50"/>
      <c r="DM62" s="50"/>
      <c r="DN62" s="50"/>
      <c r="DO62" s="50"/>
      <c r="DP62" s="50"/>
      <c r="DQ62" s="50"/>
      <c r="DR62" s="50"/>
      <c r="DS62" s="50"/>
      <c r="DT62" s="50"/>
      <c r="DU62" s="50"/>
      <c r="DV62" s="50"/>
      <c r="DW62" s="50"/>
      <c r="DX62" s="50"/>
      <c r="DY62" s="50"/>
      <c r="DZ62" s="50"/>
      <c r="EA62" s="50"/>
      <c r="EB62" s="50"/>
      <c r="EC62" s="50"/>
      <c r="ED62" s="50"/>
      <c r="EE62" s="50"/>
      <c r="EF62" s="50"/>
      <c r="EG62" s="50"/>
      <c r="EH62" s="50"/>
      <c r="EI62" s="50"/>
      <c r="EJ62" s="50"/>
      <c r="EK62" s="50"/>
      <c r="EL62" s="50"/>
      <c r="EM62" s="50"/>
      <c r="EN62" s="50"/>
      <c r="EO62" s="50"/>
      <c r="EP62" s="50"/>
      <c r="EQ62" s="50"/>
      <c r="ER62" s="50"/>
      <c r="ES62" s="50"/>
      <c r="ET62" s="50"/>
      <c r="EU62" s="50"/>
      <c r="EV62" s="50"/>
      <c r="EW62" s="50"/>
      <c r="EX62" s="50"/>
      <c r="EY62" s="50"/>
      <c r="EZ62" s="50"/>
      <c r="FA62" s="50"/>
      <c r="FB62" s="50"/>
      <c r="FC62" s="50"/>
      <c r="FD62" s="50"/>
      <c r="FE62" s="50"/>
      <c r="FF62" s="50"/>
      <c r="FG62" s="50"/>
      <c r="FH62" s="50"/>
      <c r="FI62" s="50"/>
      <c r="FJ62" s="50"/>
      <c r="FK62" s="50"/>
      <c r="FL62" s="50"/>
      <c r="FM62" s="50"/>
      <c r="FN62" s="50"/>
      <c r="FO62" s="50"/>
      <c r="FP62" s="50"/>
      <c r="FQ62" s="50"/>
      <c r="FR62" s="50"/>
      <c r="FS62" s="50"/>
      <c r="FT62" s="50"/>
      <c r="FU62" s="50"/>
      <c r="FV62" s="50"/>
      <c r="FW62" s="50"/>
      <c r="FX62" s="50"/>
      <c r="FY62" s="50"/>
      <c r="FZ62" s="50"/>
      <c r="GA62" s="50"/>
      <c r="GB62" s="50"/>
      <c r="GC62" s="50"/>
      <c r="GD62" s="50"/>
      <c r="GE62" s="50"/>
      <c r="GF62" s="50"/>
      <c r="GG62" s="50"/>
      <c r="GH62" s="50"/>
      <c r="GI62" s="50"/>
      <c r="GJ62" s="50"/>
      <c r="GK62" s="50"/>
      <c r="GL62" s="50"/>
      <c r="GM62" s="50"/>
      <c r="GN62" s="50"/>
      <c r="GO62" s="50"/>
      <c r="GP62" s="50"/>
      <c r="GQ62" s="50"/>
      <c r="GR62" s="50"/>
      <c r="GS62" s="50"/>
      <c r="GT62" s="50"/>
      <c r="GU62" s="50"/>
      <c r="GV62" s="50"/>
      <c r="GW62" s="50"/>
      <c r="GX62" s="50"/>
      <c r="GY62" s="50"/>
      <c r="GZ62" s="50"/>
      <c r="HA62" s="50"/>
      <c r="HB62" s="50"/>
      <c r="HC62" s="50"/>
      <c r="HD62" s="50"/>
      <c r="HE62" s="50"/>
      <c r="HF62" s="50"/>
      <c r="HG62" s="50"/>
      <c r="HH62" s="50"/>
      <c r="HI62" s="50"/>
      <c r="HJ62" s="50"/>
      <c r="HK62" s="50"/>
      <c r="HL62" s="50"/>
      <c r="HM62" s="50"/>
      <c r="HN62" s="50"/>
      <c r="HO62" s="50"/>
      <c r="HP62" s="50"/>
      <c r="HQ62" s="50"/>
      <c r="HR62" s="50"/>
    </row>
    <row r="63" spans="2:226">
      <c r="F63" s="50"/>
      <c r="G63" s="50"/>
      <c r="H63" s="50"/>
      <c r="I63" s="50"/>
      <c r="J63" s="50"/>
      <c r="K63" s="50"/>
      <c r="L63" s="50"/>
      <c r="M63" s="50"/>
      <c r="N63" s="50"/>
      <c r="O63" s="50"/>
      <c r="P63" s="50"/>
      <c r="Q63" s="50"/>
      <c r="R63" s="50"/>
      <c r="S63" s="50"/>
      <c r="T63" s="50"/>
      <c r="U63" s="50"/>
      <c r="V63" s="50"/>
      <c r="W63" s="50"/>
      <c r="X63" s="50"/>
      <c r="Y63" s="50"/>
      <c r="Z63" s="50"/>
      <c r="AA63" s="50"/>
      <c r="AB63" s="50"/>
      <c r="AC63" s="50"/>
      <c r="AD63" s="50"/>
      <c r="AE63" s="50"/>
      <c r="AF63" s="50"/>
      <c r="AG63" s="50"/>
      <c r="AH63" s="50"/>
      <c r="AI63" s="50"/>
      <c r="AJ63" s="50"/>
      <c r="AK63" s="50"/>
      <c r="AL63" s="50"/>
      <c r="AM63" s="50"/>
      <c r="AN63" s="50"/>
      <c r="AO63" s="50"/>
      <c r="AP63" s="50"/>
      <c r="AQ63" s="50"/>
      <c r="AR63" s="50"/>
      <c r="AS63" s="50"/>
      <c r="AT63" s="50"/>
      <c r="AU63" s="50"/>
      <c r="AV63" s="50"/>
      <c r="AW63" s="50"/>
      <c r="AX63" s="50"/>
      <c r="AY63" s="50"/>
      <c r="AZ63" s="50"/>
      <c r="BA63" s="50"/>
      <c r="BB63" s="50"/>
      <c r="BC63" s="50"/>
      <c r="BD63" s="50"/>
      <c r="BE63" s="50"/>
      <c r="BF63" s="50"/>
      <c r="BG63" s="50"/>
      <c r="BH63" s="50"/>
      <c r="BI63" s="50"/>
      <c r="BJ63" s="50"/>
      <c r="BK63" s="50"/>
      <c r="BL63" s="50"/>
      <c r="BM63" s="50"/>
      <c r="BN63" s="50"/>
      <c r="BO63" s="50"/>
      <c r="BP63" s="50"/>
      <c r="BQ63" s="50"/>
      <c r="BR63" s="50"/>
      <c r="BS63" s="50"/>
      <c r="BT63" s="50"/>
      <c r="BU63" s="50"/>
      <c r="BV63" s="50"/>
      <c r="BW63" s="50"/>
      <c r="BX63" s="50"/>
      <c r="BY63" s="50"/>
      <c r="BZ63" s="50"/>
      <c r="CA63" s="50"/>
      <c r="CB63" s="50"/>
      <c r="CC63" s="50"/>
      <c r="CD63" s="50"/>
      <c r="CE63" s="50"/>
      <c r="CF63" s="50"/>
      <c r="CG63" s="50"/>
      <c r="CH63" s="50"/>
      <c r="CI63" s="50"/>
      <c r="CJ63" s="50"/>
      <c r="CK63" s="50"/>
      <c r="CL63" s="50"/>
      <c r="CM63" s="50"/>
      <c r="CN63" s="50"/>
      <c r="CO63" s="50"/>
      <c r="CP63" s="50"/>
      <c r="CQ63" s="50"/>
      <c r="CR63" s="50"/>
      <c r="CS63" s="50"/>
      <c r="CT63" s="50"/>
      <c r="CU63" s="50"/>
      <c r="CV63" s="50"/>
      <c r="CW63" s="50"/>
      <c r="CX63" s="50"/>
      <c r="CY63" s="50"/>
      <c r="CZ63" s="50"/>
      <c r="DA63" s="50"/>
      <c r="DB63" s="50"/>
      <c r="DC63" s="50"/>
      <c r="DD63" s="50"/>
      <c r="DE63" s="50"/>
      <c r="DF63" s="50"/>
      <c r="DG63" s="50"/>
      <c r="DH63" s="50"/>
      <c r="DI63" s="50"/>
      <c r="DJ63" s="50"/>
      <c r="DK63" s="50"/>
      <c r="DL63" s="50"/>
      <c r="DM63" s="50"/>
      <c r="DN63" s="50"/>
      <c r="DO63" s="50"/>
      <c r="DP63" s="50"/>
      <c r="DQ63" s="50"/>
      <c r="DR63" s="50"/>
      <c r="DS63" s="50"/>
      <c r="DT63" s="50"/>
      <c r="DU63" s="50"/>
      <c r="DV63" s="50"/>
      <c r="DW63" s="50"/>
      <c r="DX63" s="50"/>
      <c r="DY63" s="50"/>
      <c r="DZ63" s="50"/>
      <c r="EA63" s="50"/>
      <c r="EB63" s="50"/>
      <c r="EC63" s="50"/>
      <c r="ED63" s="50"/>
      <c r="EE63" s="50"/>
      <c r="EF63" s="50"/>
      <c r="EG63" s="50"/>
      <c r="EH63" s="50"/>
      <c r="EI63" s="50"/>
      <c r="EJ63" s="50"/>
      <c r="EK63" s="50"/>
      <c r="EL63" s="50"/>
      <c r="EM63" s="50"/>
      <c r="EN63" s="50"/>
      <c r="EO63" s="50"/>
      <c r="EP63" s="50"/>
      <c r="EQ63" s="50"/>
      <c r="ER63" s="50"/>
      <c r="ES63" s="50"/>
      <c r="ET63" s="50"/>
      <c r="EU63" s="50"/>
      <c r="EV63" s="50"/>
      <c r="EW63" s="50"/>
      <c r="EX63" s="50"/>
      <c r="EY63" s="50"/>
      <c r="EZ63" s="50"/>
      <c r="FA63" s="50"/>
      <c r="FB63" s="50"/>
      <c r="FC63" s="50"/>
      <c r="FD63" s="50"/>
      <c r="FE63" s="50"/>
      <c r="FF63" s="50"/>
      <c r="FG63" s="50"/>
      <c r="FH63" s="50"/>
      <c r="FI63" s="50"/>
      <c r="FJ63" s="50"/>
      <c r="FK63" s="50"/>
      <c r="FL63" s="50"/>
      <c r="FM63" s="50"/>
      <c r="FN63" s="50"/>
      <c r="FO63" s="50"/>
      <c r="FP63" s="50"/>
      <c r="FQ63" s="50"/>
      <c r="FR63" s="50"/>
      <c r="FS63" s="50"/>
      <c r="FT63" s="50"/>
      <c r="FU63" s="50"/>
      <c r="FV63" s="50"/>
      <c r="FW63" s="50"/>
      <c r="FX63" s="50"/>
      <c r="FY63" s="50"/>
      <c r="FZ63" s="50"/>
      <c r="GA63" s="50"/>
      <c r="GB63" s="50"/>
      <c r="GC63" s="50"/>
      <c r="GD63" s="50"/>
      <c r="GE63" s="50"/>
      <c r="GF63" s="50"/>
      <c r="GG63" s="50"/>
      <c r="GH63" s="50"/>
      <c r="GI63" s="50"/>
      <c r="GJ63" s="50"/>
      <c r="GK63" s="50"/>
      <c r="GL63" s="50"/>
      <c r="GM63" s="50"/>
      <c r="GN63" s="50"/>
      <c r="GO63" s="50"/>
      <c r="GP63" s="50"/>
      <c r="GQ63" s="50"/>
      <c r="GR63" s="50"/>
      <c r="GS63" s="50"/>
      <c r="GT63" s="50"/>
      <c r="GU63" s="50"/>
      <c r="GV63" s="50"/>
      <c r="GW63" s="50"/>
      <c r="GX63" s="50"/>
      <c r="GY63" s="50"/>
      <c r="GZ63" s="50"/>
      <c r="HA63" s="50"/>
      <c r="HB63" s="50"/>
      <c r="HC63" s="50"/>
      <c r="HD63" s="50"/>
      <c r="HE63" s="50"/>
      <c r="HF63" s="50"/>
      <c r="HG63" s="50"/>
      <c r="HH63" s="50"/>
      <c r="HI63" s="50"/>
      <c r="HJ63" s="50"/>
      <c r="HK63" s="50"/>
      <c r="HL63" s="50"/>
      <c r="HM63" s="50"/>
      <c r="HN63" s="50"/>
      <c r="HO63" s="50"/>
      <c r="HP63" s="50"/>
      <c r="HQ63" s="50"/>
      <c r="HR63" s="50"/>
    </row>
    <row r="64" spans="2:226">
      <c r="F64" s="50"/>
      <c r="G64" s="50"/>
      <c r="H64" s="50"/>
      <c r="I64" s="50"/>
      <c r="J64" s="50"/>
      <c r="K64" s="50"/>
      <c r="L64" s="50"/>
      <c r="M64" s="50"/>
      <c r="N64" s="50"/>
      <c r="O64" s="50"/>
      <c r="P64" s="50"/>
      <c r="Q64" s="50"/>
      <c r="R64" s="50"/>
      <c r="S64" s="50"/>
      <c r="T64" s="50"/>
      <c r="U64" s="50"/>
      <c r="V64" s="50"/>
      <c r="W64" s="50"/>
      <c r="X64" s="50"/>
      <c r="Y64" s="50"/>
      <c r="Z64" s="50"/>
      <c r="AA64" s="50"/>
      <c r="AB64" s="50"/>
      <c r="AC64" s="50"/>
      <c r="AD64" s="50"/>
      <c r="AE64" s="50"/>
      <c r="AF64" s="50"/>
      <c r="AG64" s="50"/>
      <c r="AH64" s="50"/>
      <c r="AI64" s="50"/>
      <c r="AJ64" s="50"/>
      <c r="AK64" s="50"/>
      <c r="AL64" s="50"/>
      <c r="AM64" s="50"/>
      <c r="AN64" s="50"/>
      <c r="AO64" s="50"/>
      <c r="AP64" s="50"/>
      <c r="AQ64" s="50"/>
      <c r="AR64" s="50"/>
      <c r="AS64" s="50"/>
      <c r="AT64" s="50"/>
      <c r="AU64" s="50"/>
      <c r="AV64" s="50"/>
      <c r="AW64" s="50"/>
      <c r="AX64" s="50"/>
      <c r="AY64" s="50"/>
      <c r="AZ64" s="50"/>
      <c r="BA64" s="50"/>
      <c r="BB64" s="50"/>
      <c r="BC64" s="50"/>
      <c r="BD64" s="50"/>
      <c r="BE64" s="50"/>
      <c r="BF64" s="50"/>
      <c r="BG64" s="50"/>
      <c r="BH64" s="50"/>
      <c r="BI64" s="50"/>
      <c r="BJ64" s="50"/>
      <c r="BK64" s="50"/>
      <c r="BL64" s="50"/>
      <c r="BM64" s="50"/>
      <c r="BN64" s="50"/>
      <c r="BO64" s="50"/>
      <c r="BP64" s="50"/>
      <c r="BQ64" s="50"/>
      <c r="BR64" s="50"/>
      <c r="BS64" s="50"/>
      <c r="BT64" s="50"/>
      <c r="BU64" s="50"/>
      <c r="BV64" s="50"/>
      <c r="BW64" s="50"/>
      <c r="BX64" s="50"/>
      <c r="BY64" s="50"/>
      <c r="BZ64" s="50"/>
      <c r="CA64" s="50"/>
      <c r="CB64" s="50"/>
      <c r="CC64" s="50"/>
      <c r="CD64" s="50"/>
      <c r="CE64" s="50"/>
      <c r="CF64" s="50"/>
      <c r="CG64" s="50"/>
      <c r="CH64" s="50"/>
      <c r="CI64" s="50"/>
      <c r="CJ64" s="50"/>
      <c r="CK64" s="50"/>
      <c r="CL64" s="50"/>
      <c r="CM64" s="50"/>
      <c r="CN64" s="50"/>
      <c r="CO64" s="50"/>
      <c r="CP64" s="50"/>
      <c r="CQ64" s="50"/>
      <c r="CR64" s="50"/>
      <c r="CS64" s="50"/>
      <c r="CT64" s="50"/>
      <c r="CU64" s="50"/>
      <c r="CV64" s="50"/>
      <c r="CW64" s="50"/>
      <c r="CX64" s="50"/>
      <c r="CY64" s="50"/>
      <c r="CZ64" s="50"/>
      <c r="DA64" s="50"/>
      <c r="DB64" s="50"/>
      <c r="DC64" s="50"/>
      <c r="DD64" s="50"/>
      <c r="DE64" s="50"/>
      <c r="DF64" s="50"/>
      <c r="DG64" s="50"/>
      <c r="DH64" s="50"/>
      <c r="DI64" s="50"/>
      <c r="DJ64" s="50"/>
      <c r="DK64" s="50"/>
      <c r="DL64" s="50"/>
      <c r="DM64" s="50"/>
      <c r="DN64" s="50"/>
      <c r="DO64" s="50"/>
      <c r="DP64" s="50"/>
      <c r="DQ64" s="50"/>
      <c r="DR64" s="50"/>
      <c r="DS64" s="50"/>
      <c r="DT64" s="50"/>
      <c r="DU64" s="50"/>
      <c r="DV64" s="50"/>
      <c r="DW64" s="50"/>
      <c r="DX64" s="50"/>
      <c r="DY64" s="50"/>
      <c r="DZ64" s="50"/>
      <c r="EA64" s="50"/>
      <c r="EB64" s="50"/>
      <c r="EC64" s="50"/>
      <c r="ED64" s="50"/>
      <c r="EE64" s="50"/>
      <c r="EF64" s="50"/>
      <c r="EG64" s="50"/>
      <c r="EH64" s="50"/>
      <c r="EI64" s="50"/>
      <c r="EJ64" s="50"/>
      <c r="EK64" s="50"/>
      <c r="EL64" s="50"/>
      <c r="EM64" s="50"/>
      <c r="EN64" s="50"/>
      <c r="EO64" s="50"/>
      <c r="EP64" s="50"/>
      <c r="EQ64" s="50"/>
      <c r="ER64" s="50"/>
      <c r="ES64" s="50"/>
      <c r="ET64" s="50"/>
      <c r="EU64" s="50"/>
      <c r="EV64" s="50"/>
      <c r="EW64" s="50"/>
      <c r="EX64" s="50"/>
      <c r="EY64" s="50"/>
      <c r="EZ64" s="50"/>
      <c r="FA64" s="50"/>
      <c r="FB64" s="50"/>
      <c r="FC64" s="50"/>
      <c r="FD64" s="50"/>
      <c r="FE64" s="50"/>
      <c r="FF64" s="50"/>
      <c r="FG64" s="50"/>
      <c r="FH64" s="50"/>
      <c r="FI64" s="50"/>
      <c r="FJ64" s="50"/>
      <c r="FK64" s="50"/>
      <c r="FL64" s="50"/>
      <c r="FM64" s="50"/>
      <c r="FN64" s="50"/>
      <c r="FO64" s="50"/>
      <c r="FP64" s="50"/>
      <c r="FQ64" s="50"/>
      <c r="FR64" s="50"/>
      <c r="FS64" s="50"/>
      <c r="FT64" s="50"/>
      <c r="FU64" s="50"/>
      <c r="FV64" s="50"/>
      <c r="FW64" s="50"/>
      <c r="FX64" s="50"/>
      <c r="FY64" s="50"/>
      <c r="FZ64" s="50"/>
      <c r="GA64" s="50"/>
      <c r="GB64" s="50"/>
      <c r="GC64" s="50"/>
      <c r="GD64" s="50"/>
      <c r="GE64" s="50"/>
      <c r="GF64" s="50"/>
      <c r="GG64" s="50"/>
      <c r="GH64" s="50"/>
      <c r="GI64" s="50"/>
      <c r="GJ64" s="50"/>
      <c r="GK64" s="50"/>
      <c r="GL64" s="50"/>
      <c r="GM64" s="50"/>
      <c r="GN64" s="50"/>
      <c r="GO64" s="50"/>
      <c r="GP64" s="50"/>
      <c r="GQ64" s="50"/>
      <c r="GR64" s="50"/>
      <c r="GS64" s="50"/>
      <c r="GT64" s="50"/>
      <c r="GU64" s="50"/>
      <c r="GV64" s="50"/>
      <c r="GW64" s="50"/>
      <c r="GX64" s="50"/>
      <c r="GY64" s="50"/>
      <c r="GZ64" s="50"/>
      <c r="HA64" s="50"/>
      <c r="HB64" s="50"/>
      <c r="HC64" s="50"/>
      <c r="HD64" s="50"/>
      <c r="HE64" s="50"/>
      <c r="HF64" s="50"/>
      <c r="HG64" s="50"/>
      <c r="HH64" s="50"/>
      <c r="HI64" s="50"/>
      <c r="HJ64" s="50"/>
      <c r="HK64" s="50"/>
      <c r="HL64" s="50"/>
      <c r="HM64" s="50"/>
      <c r="HN64" s="50"/>
      <c r="HO64" s="50"/>
      <c r="HP64" s="50"/>
      <c r="HQ64" s="50"/>
      <c r="HR64" s="50"/>
    </row>
    <row r="65" spans="6:226">
      <c r="F65" s="50"/>
      <c r="G65" s="50"/>
      <c r="H65" s="50"/>
      <c r="I65" s="50"/>
      <c r="J65" s="50"/>
      <c r="K65" s="50"/>
      <c r="L65" s="50"/>
      <c r="M65" s="50"/>
      <c r="N65" s="50"/>
      <c r="O65" s="50"/>
      <c r="P65" s="50"/>
      <c r="Q65" s="50"/>
      <c r="R65" s="50"/>
      <c r="S65" s="50"/>
      <c r="T65" s="50"/>
      <c r="U65" s="50"/>
      <c r="V65" s="50"/>
      <c r="W65" s="50"/>
      <c r="X65" s="50"/>
      <c r="Y65" s="50"/>
      <c r="Z65" s="50"/>
      <c r="AA65" s="50"/>
      <c r="AB65" s="50"/>
      <c r="AC65" s="50"/>
      <c r="AD65" s="50"/>
      <c r="AE65" s="50"/>
      <c r="AF65" s="50"/>
      <c r="AG65" s="50"/>
      <c r="AH65" s="50"/>
      <c r="AI65" s="50"/>
      <c r="AJ65" s="50"/>
      <c r="AK65" s="50"/>
      <c r="AL65" s="50"/>
      <c r="AM65" s="50"/>
      <c r="AN65" s="50"/>
      <c r="AO65" s="50"/>
      <c r="AP65" s="50"/>
      <c r="AQ65" s="50"/>
      <c r="AR65" s="50"/>
      <c r="AS65" s="50"/>
      <c r="AT65" s="50"/>
      <c r="AU65" s="50"/>
      <c r="AV65" s="50"/>
      <c r="AW65" s="50"/>
      <c r="AX65" s="50"/>
      <c r="AY65" s="50"/>
      <c r="AZ65" s="50"/>
      <c r="BA65" s="50"/>
      <c r="BB65" s="50"/>
      <c r="BC65" s="50"/>
      <c r="BD65" s="50"/>
      <c r="BE65" s="50"/>
      <c r="BF65" s="50"/>
      <c r="BG65" s="50"/>
      <c r="BH65" s="50"/>
      <c r="BI65" s="50"/>
      <c r="BJ65" s="50"/>
      <c r="BK65" s="50"/>
      <c r="BL65" s="50"/>
      <c r="BM65" s="50"/>
      <c r="BN65" s="50"/>
      <c r="BO65" s="50"/>
      <c r="BP65" s="50"/>
      <c r="BQ65" s="50"/>
      <c r="BR65" s="50"/>
      <c r="BS65" s="50"/>
      <c r="BT65" s="50"/>
      <c r="BU65" s="50"/>
      <c r="BV65" s="50"/>
      <c r="BW65" s="50"/>
      <c r="BX65" s="50"/>
      <c r="BY65" s="50"/>
      <c r="BZ65" s="50"/>
      <c r="CA65" s="50"/>
      <c r="CB65" s="50"/>
      <c r="CC65" s="50"/>
      <c r="CD65" s="50"/>
      <c r="CE65" s="50"/>
      <c r="CF65" s="50"/>
      <c r="CG65" s="50"/>
      <c r="CH65" s="50"/>
      <c r="CI65" s="50"/>
      <c r="CJ65" s="50"/>
      <c r="CK65" s="50"/>
      <c r="CL65" s="50"/>
      <c r="CM65" s="50"/>
      <c r="CN65" s="50"/>
      <c r="CO65" s="50"/>
      <c r="CP65" s="50"/>
      <c r="CQ65" s="50"/>
      <c r="CR65" s="50"/>
      <c r="CS65" s="50"/>
      <c r="CT65" s="50"/>
      <c r="CU65" s="50"/>
      <c r="CV65" s="50"/>
      <c r="CW65" s="50"/>
      <c r="CX65" s="50"/>
      <c r="CY65" s="50"/>
      <c r="CZ65" s="50"/>
      <c r="DA65" s="50"/>
      <c r="DB65" s="50"/>
      <c r="DC65" s="50"/>
      <c r="DD65" s="50"/>
      <c r="DE65" s="50"/>
      <c r="DF65" s="50"/>
      <c r="DG65" s="50"/>
      <c r="DH65" s="50"/>
      <c r="DI65" s="50"/>
      <c r="DJ65" s="50"/>
      <c r="DK65" s="50"/>
      <c r="DL65" s="50"/>
      <c r="DM65" s="50"/>
      <c r="DN65" s="50"/>
      <c r="DO65" s="50"/>
      <c r="DP65" s="50"/>
      <c r="DQ65" s="50"/>
      <c r="DR65" s="50"/>
      <c r="DS65" s="50"/>
      <c r="DT65" s="50"/>
      <c r="DU65" s="50"/>
      <c r="DV65" s="50"/>
      <c r="DW65" s="50"/>
      <c r="DX65" s="50"/>
      <c r="DY65" s="50"/>
      <c r="DZ65" s="50"/>
      <c r="EA65" s="50"/>
      <c r="EB65" s="50"/>
      <c r="EC65" s="50"/>
      <c r="ED65" s="50"/>
      <c r="EE65" s="50"/>
      <c r="EF65" s="50"/>
      <c r="EG65" s="50"/>
      <c r="EH65" s="50"/>
      <c r="EI65" s="50"/>
      <c r="EJ65" s="50"/>
      <c r="EK65" s="50"/>
      <c r="EL65" s="50"/>
      <c r="EM65" s="50"/>
      <c r="EN65" s="50"/>
      <c r="EO65" s="50"/>
      <c r="EP65" s="50"/>
      <c r="EQ65" s="50"/>
      <c r="ER65" s="50"/>
      <c r="ES65" s="50"/>
      <c r="ET65" s="50"/>
      <c r="EU65" s="50"/>
      <c r="EV65" s="50"/>
      <c r="EW65" s="50"/>
      <c r="EX65" s="50"/>
      <c r="EY65" s="50"/>
      <c r="EZ65" s="50"/>
      <c r="FA65" s="50"/>
      <c r="FB65" s="50"/>
      <c r="FC65" s="50"/>
      <c r="FD65" s="50"/>
      <c r="FE65" s="50"/>
      <c r="FF65" s="50"/>
      <c r="FG65" s="50"/>
      <c r="FH65" s="50"/>
      <c r="FI65" s="50"/>
      <c r="FJ65" s="50"/>
      <c r="FK65" s="50"/>
      <c r="FL65" s="50"/>
      <c r="FM65" s="50"/>
      <c r="FN65" s="50"/>
      <c r="FO65" s="50"/>
      <c r="FP65" s="50"/>
      <c r="FQ65" s="50"/>
      <c r="FR65" s="50"/>
      <c r="FS65" s="50"/>
      <c r="FT65" s="50"/>
      <c r="FU65" s="50"/>
      <c r="FV65" s="50"/>
      <c r="FW65" s="50"/>
      <c r="FX65" s="50"/>
      <c r="FY65" s="50"/>
      <c r="FZ65" s="50"/>
      <c r="GA65" s="50"/>
      <c r="GB65" s="50"/>
      <c r="GC65" s="50"/>
      <c r="GD65" s="50"/>
      <c r="GE65" s="50"/>
      <c r="GF65" s="50"/>
      <c r="GG65" s="50"/>
      <c r="GH65" s="50"/>
      <c r="GI65" s="50"/>
      <c r="GJ65" s="50"/>
      <c r="GK65" s="50"/>
      <c r="GL65" s="50"/>
      <c r="GM65" s="50"/>
      <c r="GN65" s="50"/>
      <c r="GO65" s="50"/>
      <c r="GP65" s="50"/>
      <c r="GQ65" s="50"/>
      <c r="GR65" s="50"/>
      <c r="GS65" s="50"/>
      <c r="GT65" s="50"/>
      <c r="GU65" s="50"/>
      <c r="GV65" s="50"/>
      <c r="GW65" s="50"/>
      <c r="GX65" s="50"/>
      <c r="GY65" s="50"/>
      <c r="GZ65" s="50"/>
      <c r="HA65" s="50"/>
      <c r="HB65" s="50"/>
      <c r="HC65" s="50"/>
      <c r="HD65" s="50"/>
      <c r="HE65" s="50"/>
      <c r="HF65" s="50"/>
      <c r="HG65" s="50"/>
      <c r="HH65" s="50"/>
      <c r="HI65" s="50"/>
      <c r="HJ65" s="50"/>
      <c r="HK65" s="50"/>
      <c r="HL65" s="50"/>
      <c r="HM65" s="50"/>
      <c r="HN65" s="50"/>
      <c r="HO65" s="50"/>
      <c r="HP65" s="50"/>
      <c r="HQ65" s="50"/>
      <c r="HR65" s="50"/>
    </row>
    <row r="66" spans="6:226">
      <c r="F66" s="50"/>
      <c r="G66" s="50"/>
      <c r="H66" s="50"/>
      <c r="I66" s="50"/>
      <c r="J66" s="50"/>
      <c r="K66" s="50"/>
      <c r="L66" s="50"/>
      <c r="M66" s="50"/>
      <c r="N66" s="50"/>
      <c r="O66" s="50"/>
      <c r="P66" s="50"/>
      <c r="Q66" s="50"/>
      <c r="R66" s="50"/>
      <c r="S66" s="50"/>
      <c r="T66" s="50"/>
      <c r="U66" s="50"/>
      <c r="V66" s="50"/>
      <c r="W66" s="50"/>
      <c r="X66" s="50"/>
      <c r="Y66" s="50"/>
      <c r="Z66" s="50"/>
      <c r="AA66" s="50"/>
      <c r="AB66" s="50"/>
      <c r="AC66" s="50"/>
      <c r="AD66" s="50"/>
      <c r="AE66" s="50"/>
      <c r="AF66" s="50"/>
      <c r="AG66" s="50"/>
      <c r="AH66" s="50"/>
      <c r="AI66" s="50"/>
      <c r="AJ66" s="50"/>
      <c r="AK66" s="50"/>
      <c r="AL66" s="50"/>
      <c r="AM66" s="50"/>
      <c r="AN66" s="50"/>
      <c r="AO66" s="50"/>
      <c r="AP66" s="50"/>
      <c r="AQ66" s="50"/>
      <c r="AR66" s="50"/>
      <c r="AS66" s="50"/>
      <c r="AT66" s="50"/>
      <c r="AU66" s="50"/>
      <c r="AV66" s="50"/>
      <c r="AW66" s="50"/>
      <c r="AX66" s="50"/>
      <c r="AY66" s="50"/>
      <c r="AZ66" s="50"/>
      <c r="BA66" s="50"/>
      <c r="BB66" s="50"/>
      <c r="BC66" s="50"/>
      <c r="BD66" s="50"/>
      <c r="BE66" s="50"/>
      <c r="BF66" s="50"/>
      <c r="BG66" s="50"/>
      <c r="BH66" s="50"/>
      <c r="BI66" s="50"/>
      <c r="BJ66" s="50"/>
      <c r="BK66" s="50"/>
      <c r="BL66" s="50"/>
      <c r="BM66" s="50"/>
      <c r="BN66" s="50"/>
      <c r="BO66" s="50"/>
      <c r="BP66" s="50"/>
      <c r="BQ66" s="50"/>
      <c r="BR66" s="50"/>
      <c r="BS66" s="50"/>
      <c r="BT66" s="50"/>
      <c r="BU66" s="50"/>
      <c r="BV66" s="50"/>
      <c r="BW66" s="50"/>
      <c r="BX66" s="50"/>
      <c r="BY66" s="50"/>
      <c r="BZ66" s="50"/>
      <c r="CA66" s="50"/>
      <c r="CB66" s="50"/>
      <c r="CC66" s="50"/>
      <c r="CD66" s="50"/>
      <c r="CE66" s="50"/>
      <c r="CF66" s="50"/>
      <c r="CG66" s="50"/>
      <c r="CH66" s="50"/>
      <c r="CI66" s="50"/>
      <c r="CJ66" s="50"/>
      <c r="CK66" s="50"/>
      <c r="CL66" s="50"/>
      <c r="CM66" s="50"/>
      <c r="CN66" s="50"/>
      <c r="CO66" s="50"/>
      <c r="CP66" s="50"/>
      <c r="CQ66" s="50"/>
      <c r="CR66" s="50"/>
      <c r="CS66" s="50"/>
      <c r="CT66" s="50"/>
      <c r="CU66" s="50"/>
      <c r="CV66" s="50"/>
      <c r="CW66" s="50"/>
      <c r="CX66" s="50"/>
      <c r="CY66" s="50"/>
      <c r="CZ66" s="50"/>
      <c r="DA66" s="50"/>
      <c r="DB66" s="50"/>
      <c r="DC66" s="50"/>
      <c r="DD66" s="50"/>
      <c r="DE66" s="50"/>
      <c r="DF66" s="50"/>
      <c r="DG66" s="50"/>
      <c r="DH66" s="50"/>
      <c r="DI66" s="50"/>
      <c r="DJ66" s="50"/>
      <c r="DK66" s="50"/>
      <c r="DL66" s="50"/>
      <c r="DM66" s="50"/>
      <c r="DN66" s="50"/>
      <c r="DO66" s="50"/>
      <c r="DP66" s="50"/>
      <c r="DQ66" s="50"/>
      <c r="DR66" s="50"/>
      <c r="DS66" s="50"/>
      <c r="DT66" s="50"/>
      <c r="DU66" s="50"/>
      <c r="DV66" s="50"/>
      <c r="DW66" s="50"/>
      <c r="DX66" s="50"/>
      <c r="DY66" s="50"/>
      <c r="DZ66" s="50"/>
      <c r="EA66" s="50"/>
      <c r="EB66" s="50"/>
      <c r="EC66" s="50"/>
      <c r="ED66" s="50"/>
      <c r="EE66" s="50"/>
      <c r="EF66" s="50"/>
      <c r="EG66" s="50"/>
      <c r="EH66" s="50"/>
      <c r="EI66" s="50"/>
      <c r="EJ66" s="50"/>
      <c r="EK66" s="50"/>
      <c r="EL66" s="50"/>
      <c r="EM66" s="50"/>
      <c r="EN66" s="50"/>
      <c r="EO66" s="50"/>
      <c r="EP66" s="50"/>
      <c r="EQ66" s="50"/>
      <c r="ER66" s="50"/>
      <c r="ES66" s="50"/>
      <c r="ET66" s="50"/>
      <c r="EU66" s="50"/>
      <c r="EV66" s="50"/>
      <c r="EW66" s="50"/>
      <c r="EX66" s="50"/>
      <c r="EY66" s="50"/>
      <c r="EZ66" s="50"/>
      <c r="FA66" s="50"/>
      <c r="FB66" s="50"/>
      <c r="FC66" s="50"/>
      <c r="FD66" s="50"/>
      <c r="FE66" s="50"/>
      <c r="FF66" s="50"/>
      <c r="FG66" s="50"/>
      <c r="FH66" s="50"/>
      <c r="FI66" s="50"/>
      <c r="FJ66" s="50"/>
      <c r="FK66" s="50"/>
      <c r="FL66" s="50"/>
      <c r="FM66" s="50"/>
      <c r="FN66" s="50"/>
      <c r="FO66" s="50"/>
      <c r="FP66" s="50"/>
      <c r="FQ66" s="50"/>
      <c r="FR66" s="50"/>
      <c r="FS66" s="50"/>
      <c r="FT66" s="50"/>
      <c r="FU66" s="50"/>
      <c r="FV66" s="50"/>
      <c r="FW66" s="50"/>
      <c r="FX66" s="50"/>
      <c r="FY66" s="50"/>
      <c r="FZ66" s="50"/>
      <c r="GA66" s="50"/>
      <c r="GB66" s="50"/>
      <c r="GC66" s="50"/>
      <c r="GD66" s="50"/>
      <c r="GE66" s="50"/>
      <c r="GF66" s="50"/>
      <c r="GG66" s="50"/>
      <c r="GH66" s="50"/>
      <c r="GI66" s="50"/>
      <c r="GJ66" s="50"/>
      <c r="GK66" s="50"/>
      <c r="GL66" s="50"/>
      <c r="GM66" s="50"/>
      <c r="GN66" s="50"/>
      <c r="GO66" s="50"/>
      <c r="GP66" s="50"/>
      <c r="GQ66" s="50"/>
      <c r="GR66" s="50"/>
      <c r="GS66" s="50"/>
      <c r="GT66" s="50"/>
      <c r="GU66" s="50"/>
      <c r="GV66" s="50"/>
      <c r="GW66" s="50"/>
      <c r="GX66" s="50"/>
      <c r="GY66" s="50"/>
      <c r="GZ66" s="50"/>
      <c r="HA66" s="50"/>
      <c r="HB66" s="50"/>
      <c r="HC66" s="50"/>
      <c r="HD66" s="50"/>
      <c r="HE66" s="50"/>
      <c r="HF66" s="50"/>
      <c r="HG66" s="50"/>
      <c r="HH66" s="50"/>
      <c r="HI66" s="50"/>
      <c r="HJ66" s="50"/>
      <c r="HK66" s="50"/>
      <c r="HL66" s="50"/>
      <c r="HM66" s="50"/>
      <c r="HN66" s="50"/>
      <c r="HO66" s="50"/>
      <c r="HP66" s="50"/>
      <c r="HQ66" s="50"/>
      <c r="HR66" s="50"/>
    </row>
    <row r="67" spans="6:226">
      <c r="F67" s="50"/>
      <c r="G67" s="50"/>
      <c r="H67" s="50"/>
      <c r="I67" s="50"/>
      <c r="J67" s="50"/>
      <c r="K67" s="50"/>
      <c r="L67" s="50"/>
      <c r="M67" s="50"/>
      <c r="N67" s="50"/>
      <c r="O67" s="50"/>
      <c r="P67" s="50"/>
      <c r="Q67" s="50"/>
      <c r="R67" s="50"/>
      <c r="S67" s="50"/>
      <c r="T67" s="50"/>
      <c r="U67" s="50"/>
      <c r="V67" s="50"/>
      <c r="W67" s="50"/>
      <c r="X67" s="50"/>
      <c r="Y67" s="50"/>
      <c r="Z67" s="50"/>
      <c r="AA67" s="50"/>
      <c r="AB67" s="50"/>
      <c r="AC67" s="50"/>
      <c r="AD67" s="50"/>
      <c r="AE67" s="50"/>
      <c r="AF67" s="50"/>
      <c r="AG67" s="50"/>
      <c r="AH67" s="50"/>
      <c r="AI67" s="50"/>
      <c r="AJ67" s="50"/>
      <c r="AK67" s="50"/>
      <c r="AL67" s="50"/>
      <c r="AM67" s="50"/>
      <c r="AN67" s="50"/>
      <c r="AO67" s="50"/>
      <c r="AP67" s="50"/>
      <c r="AQ67" s="50"/>
      <c r="AR67" s="50"/>
      <c r="AS67" s="50"/>
      <c r="AT67" s="50"/>
      <c r="AU67" s="50"/>
      <c r="AV67" s="50"/>
      <c r="AW67" s="50"/>
      <c r="AX67" s="50"/>
      <c r="AY67" s="50"/>
      <c r="AZ67" s="50"/>
      <c r="BA67" s="50"/>
      <c r="BB67" s="50"/>
      <c r="BC67" s="50"/>
      <c r="BD67" s="50"/>
      <c r="BE67" s="50"/>
      <c r="BF67" s="50"/>
      <c r="BG67" s="50"/>
      <c r="BH67" s="50"/>
      <c r="BI67" s="50"/>
      <c r="BJ67" s="50"/>
      <c r="BK67" s="50"/>
      <c r="BL67" s="50"/>
      <c r="BM67" s="50"/>
      <c r="BN67" s="50"/>
      <c r="BO67" s="50"/>
      <c r="BP67" s="50"/>
      <c r="BQ67" s="50"/>
      <c r="BR67" s="50"/>
      <c r="BS67" s="50"/>
      <c r="BT67" s="50"/>
      <c r="BU67" s="50"/>
      <c r="BV67" s="50"/>
      <c r="BW67" s="50"/>
      <c r="BX67" s="50"/>
      <c r="BY67" s="50"/>
      <c r="BZ67" s="50"/>
      <c r="CA67" s="50"/>
      <c r="CB67" s="50"/>
      <c r="CC67" s="50"/>
      <c r="CD67" s="50"/>
      <c r="CE67" s="50"/>
      <c r="CF67" s="50"/>
      <c r="CG67" s="50"/>
      <c r="CH67" s="50"/>
      <c r="CI67" s="50"/>
      <c r="CJ67" s="50"/>
      <c r="CK67" s="50"/>
      <c r="CL67" s="50"/>
      <c r="CM67" s="50"/>
      <c r="CN67" s="50"/>
      <c r="CO67" s="50"/>
      <c r="CP67" s="50"/>
      <c r="CQ67" s="50"/>
      <c r="CR67" s="50"/>
      <c r="CS67" s="50"/>
      <c r="CT67" s="50"/>
      <c r="CU67" s="50"/>
      <c r="CV67" s="50"/>
      <c r="CW67" s="50"/>
      <c r="CX67" s="50"/>
      <c r="CY67" s="50"/>
      <c r="CZ67" s="50"/>
      <c r="DA67" s="50"/>
      <c r="DB67" s="50"/>
      <c r="DC67" s="50"/>
      <c r="DD67" s="50"/>
      <c r="DE67" s="50"/>
      <c r="DF67" s="50"/>
      <c r="DG67" s="50"/>
      <c r="DH67" s="50"/>
      <c r="DI67" s="50"/>
      <c r="DJ67" s="50"/>
      <c r="DK67" s="50"/>
      <c r="DL67" s="50"/>
      <c r="DM67" s="50"/>
      <c r="DN67" s="50"/>
      <c r="DO67" s="50"/>
      <c r="DP67" s="50"/>
      <c r="DQ67" s="50"/>
      <c r="DR67" s="50"/>
      <c r="DS67" s="50"/>
      <c r="DT67" s="50"/>
      <c r="DU67" s="50"/>
      <c r="DV67" s="50"/>
      <c r="DW67" s="50"/>
      <c r="DX67" s="50"/>
      <c r="DY67" s="50"/>
      <c r="DZ67" s="50"/>
      <c r="EA67" s="50"/>
      <c r="EB67" s="50"/>
      <c r="EC67" s="50"/>
      <c r="ED67" s="50"/>
      <c r="EE67" s="50"/>
      <c r="EF67" s="50"/>
      <c r="EG67" s="50"/>
      <c r="EH67" s="50"/>
      <c r="EI67" s="50"/>
      <c r="EJ67" s="50"/>
      <c r="EK67" s="50"/>
      <c r="EL67" s="50"/>
      <c r="EM67" s="50"/>
      <c r="EN67" s="50"/>
      <c r="EO67" s="50"/>
      <c r="EP67" s="50"/>
      <c r="EQ67" s="50"/>
      <c r="ER67" s="50"/>
      <c r="ES67" s="50"/>
      <c r="ET67" s="50"/>
      <c r="EU67" s="50"/>
      <c r="EV67" s="50"/>
      <c r="EW67" s="50"/>
      <c r="EX67" s="50"/>
      <c r="EY67" s="50"/>
      <c r="EZ67" s="50"/>
      <c r="FA67" s="50"/>
      <c r="FB67" s="50"/>
      <c r="FC67" s="50"/>
      <c r="FD67" s="50"/>
      <c r="FE67" s="50"/>
      <c r="FF67" s="50"/>
      <c r="FG67" s="50"/>
      <c r="FH67" s="50"/>
      <c r="FI67" s="50"/>
      <c r="FJ67" s="50"/>
      <c r="FK67" s="50"/>
      <c r="FL67" s="50"/>
      <c r="FM67" s="50"/>
      <c r="FN67" s="50"/>
      <c r="FO67" s="50"/>
      <c r="FP67" s="50"/>
      <c r="FQ67" s="50"/>
      <c r="FR67" s="50"/>
      <c r="FS67" s="50"/>
      <c r="FT67" s="50"/>
      <c r="FU67" s="50"/>
      <c r="FV67" s="50"/>
      <c r="FW67" s="50"/>
      <c r="FX67" s="50"/>
      <c r="FY67" s="50"/>
      <c r="FZ67" s="50"/>
      <c r="GA67" s="50"/>
      <c r="GB67" s="50"/>
      <c r="GC67" s="50"/>
      <c r="GD67" s="50"/>
      <c r="GE67" s="50"/>
      <c r="GF67" s="50"/>
      <c r="GG67" s="50"/>
      <c r="GH67" s="50"/>
      <c r="GI67" s="50"/>
      <c r="GJ67" s="50"/>
      <c r="GK67" s="50"/>
      <c r="GL67" s="50"/>
      <c r="GM67" s="50"/>
      <c r="GN67" s="50"/>
      <c r="GO67" s="50"/>
      <c r="GP67" s="50"/>
      <c r="GQ67" s="50"/>
      <c r="GR67" s="50"/>
      <c r="GS67" s="50"/>
      <c r="GT67" s="50"/>
      <c r="GU67" s="50"/>
      <c r="GV67" s="50"/>
      <c r="GW67" s="50"/>
      <c r="GX67" s="50"/>
      <c r="GY67" s="50"/>
      <c r="GZ67" s="50"/>
      <c r="HA67" s="50"/>
      <c r="HB67" s="50"/>
      <c r="HC67" s="50"/>
      <c r="HD67" s="50"/>
      <c r="HE67" s="50"/>
      <c r="HF67" s="50"/>
      <c r="HG67" s="50"/>
      <c r="HH67" s="50"/>
      <c r="HI67" s="50"/>
      <c r="HJ67" s="50"/>
      <c r="HK67" s="50"/>
      <c r="HL67" s="50"/>
      <c r="HM67" s="50"/>
      <c r="HN67" s="50"/>
      <c r="HO67" s="50"/>
      <c r="HP67" s="50"/>
      <c r="HQ67" s="50"/>
      <c r="HR67" s="50"/>
    </row>
    <row r="68" spans="6:226">
      <c r="F68" s="50"/>
      <c r="G68" s="50"/>
      <c r="H68" s="50"/>
      <c r="I68" s="50"/>
      <c r="J68" s="50"/>
      <c r="K68" s="50"/>
      <c r="L68" s="50"/>
      <c r="M68" s="50"/>
      <c r="N68" s="50"/>
      <c r="O68" s="50"/>
      <c r="P68" s="50"/>
      <c r="Q68" s="50"/>
      <c r="R68" s="50"/>
      <c r="S68" s="50"/>
      <c r="T68" s="50"/>
      <c r="U68" s="50"/>
      <c r="V68" s="50"/>
      <c r="W68" s="50"/>
      <c r="X68" s="50"/>
      <c r="Y68" s="50"/>
      <c r="Z68" s="50"/>
      <c r="AA68" s="50"/>
      <c r="AB68" s="50"/>
      <c r="AC68" s="50"/>
      <c r="AD68" s="50"/>
      <c r="AE68" s="50"/>
      <c r="AF68" s="50"/>
      <c r="AG68" s="50"/>
      <c r="AH68" s="50"/>
      <c r="AI68" s="50"/>
      <c r="AJ68" s="50"/>
      <c r="AK68" s="50"/>
      <c r="AL68" s="50"/>
      <c r="AM68" s="50"/>
      <c r="AN68" s="50"/>
      <c r="AO68" s="50"/>
      <c r="AP68" s="50"/>
      <c r="AQ68" s="50"/>
      <c r="AR68" s="50"/>
      <c r="AS68" s="50"/>
      <c r="AT68" s="50"/>
      <c r="AU68" s="50"/>
      <c r="AV68" s="50"/>
      <c r="AW68" s="50"/>
      <c r="AX68" s="50"/>
      <c r="AY68" s="50"/>
      <c r="AZ68" s="50"/>
      <c r="BA68" s="50"/>
      <c r="BB68" s="50"/>
      <c r="BC68" s="50"/>
      <c r="BD68" s="50"/>
      <c r="BE68" s="50"/>
      <c r="BF68" s="50"/>
      <c r="BG68" s="50"/>
      <c r="BH68" s="50"/>
      <c r="BI68" s="50"/>
      <c r="BJ68" s="50"/>
      <c r="BK68" s="50"/>
      <c r="BL68" s="50"/>
      <c r="BM68" s="50"/>
      <c r="BN68" s="50"/>
      <c r="BO68" s="50"/>
      <c r="BP68" s="50"/>
      <c r="BQ68" s="50"/>
      <c r="BR68" s="50"/>
      <c r="BS68" s="50"/>
      <c r="BT68" s="50"/>
      <c r="BU68" s="50"/>
      <c r="BV68" s="50"/>
      <c r="BW68" s="50"/>
      <c r="BX68" s="50"/>
      <c r="BY68" s="50"/>
      <c r="BZ68" s="50"/>
      <c r="CA68" s="50"/>
      <c r="CB68" s="50"/>
      <c r="CC68" s="50"/>
      <c r="CD68" s="50"/>
      <c r="CE68" s="50"/>
      <c r="CF68" s="50"/>
      <c r="CG68" s="50"/>
      <c r="CH68" s="50"/>
      <c r="CI68" s="50"/>
      <c r="CJ68" s="50"/>
      <c r="CK68" s="50"/>
      <c r="CL68" s="50"/>
      <c r="CM68" s="50"/>
      <c r="CN68" s="50"/>
      <c r="CO68" s="50"/>
      <c r="CP68" s="50"/>
      <c r="CQ68" s="50"/>
      <c r="CR68" s="50"/>
      <c r="CS68" s="50"/>
      <c r="CT68" s="50"/>
      <c r="CU68" s="50"/>
      <c r="CV68" s="50"/>
      <c r="CW68" s="50"/>
      <c r="CX68" s="50"/>
      <c r="CY68" s="50"/>
      <c r="CZ68" s="50"/>
      <c r="DA68" s="50"/>
      <c r="DB68" s="50"/>
      <c r="DC68" s="50"/>
      <c r="DD68" s="50"/>
      <c r="DE68" s="50"/>
      <c r="DF68" s="50"/>
      <c r="DG68" s="50"/>
      <c r="DH68" s="50"/>
      <c r="DI68" s="50"/>
      <c r="DJ68" s="50"/>
      <c r="DK68" s="50"/>
      <c r="DL68" s="50"/>
      <c r="DM68" s="50"/>
      <c r="DN68" s="50"/>
      <c r="DO68" s="50"/>
      <c r="DP68" s="50"/>
      <c r="DQ68" s="50"/>
      <c r="DR68" s="50"/>
      <c r="DS68" s="50"/>
      <c r="DT68" s="50"/>
      <c r="DU68" s="50"/>
      <c r="DV68" s="50"/>
      <c r="DW68" s="50"/>
      <c r="DX68" s="50"/>
      <c r="DY68" s="50"/>
      <c r="DZ68" s="50"/>
      <c r="EA68" s="50"/>
      <c r="EB68" s="50"/>
      <c r="EC68" s="50"/>
      <c r="ED68" s="50"/>
      <c r="EE68" s="50"/>
      <c r="EF68" s="50"/>
      <c r="EG68" s="50"/>
      <c r="EH68" s="50"/>
      <c r="EI68" s="50"/>
      <c r="EJ68" s="50"/>
      <c r="EK68" s="50"/>
      <c r="EL68" s="50"/>
      <c r="EM68" s="50"/>
      <c r="EN68" s="50"/>
      <c r="EO68" s="50"/>
      <c r="EP68" s="50"/>
      <c r="EQ68" s="50"/>
      <c r="ER68" s="50"/>
      <c r="ES68" s="50"/>
      <c r="ET68" s="50"/>
      <c r="EU68" s="50"/>
      <c r="EV68" s="50"/>
      <c r="EW68" s="50"/>
      <c r="EX68" s="50"/>
      <c r="EY68" s="50"/>
      <c r="EZ68" s="50"/>
      <c r="FA68" s="50"/>
      <c r="FB68" s="50"/>
      <c r="FC68" s="50"/>
      <c r="FD68" s="50"/>
      <c r="FE68" s="50"/>
      <c r="FF68" s="50"/>
      <c r="FG68" s="50"/>
      <c r="FH68" s="50"/>
      <c r="FI68" s="50"/>
      <c r="FJ68" s="50"/>
      <c r="FK68" s="50"/>
      <c r="FL68" s="50"/>
      <c r="FM68" s="50"/>
      <c r="FN68" s="50"/>
      <c r="FO68" s="50"/>
      <c r="FP68" s="50"/>
      <c r="FQ68" s="50"/>
      <c r="FR68" s="50"/>
      <c r="FS68" s="50"/>
      <c r="FT68" s="50"/>
      <c r="FU68" s="50"/>
      <c r="FV68" s="50"/>
      <c r="FW68" s="50"/>
      <c r="FX68" s="50"/>
      <c r="FY68" s="50"/>
      <c r="FZ68" s="50"/>
      <c r="GA68" s="50"/>
      <c r="GB68" s="50"/>
      <c r="GC68" s="50"/>
      <c r="GD68" s="50"/>
      <c r="GE68" s="50"/>
      <c r="GF68" s="50"/>
      <c r="GG68" s="50"/>
      <c r="GH68" s="50"/>
      <c r="GI68" s="50"/>
      <c r="GJ68" s="50"/>
      <c r="GK68" s="50"/>
      <c r="GL68" s="50"/>
      <c r="GM68" s="50"/>
      <c r="GN68" s="50"/>
      <c r="GO68" s="50"/>
      <c r="GP68" s="50"/>
      <c r="GQ68" s="50"/>
      <c r="GR68" s="50"/>
      <c r="GS68" s="50"/>
      <c r="GT68" s="50"/>
      <c r="GU68" s="50"/>
      <c r="GV68" s="50"/>
      <c r="GW68" s="50"/>
      <c r="GX68" s="50"/>
      <c r="GY68" s="50"/>
      <c r="GZ68" s="50"/>
      <c r="HA68" s="50"/>
      <c r="HB68" s="50"/>
      <c r="HC68" s="50"/>
      <c r="HD68" s="50"/>
      <c r="HE68" s="50"/>
      <c r="HF68" s="50"/>
      <c r="HG68" s="50"/>
      <c r="HH68" s="50"/>
      <c r="HI68" s="50"/>
      <c r="HJ68" s="50"/>
      <c r="HK68" s="50"/>
      <c r="HL68" s="50"/>
      <c r="HM68" s="50"/>
      <c r="HN68" s="50"/>
      <c r="HO68" s="50"/>
      <c r="HP68" s="50"/>
      <c r="HQ68" s="50"/>
      <c r="HR68" s="50"/>
    </row>
    <row r="69" spans="6:226">
      <c r="F69" s="50"/>
      <c r="G69" s="50"/>
      <c r="H69" s="50"/>
      <c r="I69" s="50"/>
      <c r="J69" s="50"/>
      <c r="K69" s="50"/>
      <c r="L69" s="50"/>
      <c r="M69" s="50"/>
      <c r="N69" s="50"/>
      <c r="O69" s="50"/>
      <c r="P69" s="50"/>
      <c r="Q69" s="50"/>
      <c r="R69" s="50"/>
      <c r="S69" s="50"/>
      <c r="T69" s="50"/>
      <c r="U69" s="50"/>
      <c r="V69" s="50"/>
      <c r="W69" s="50"/>
      <c r="X69" s="50"/>
      <c r="Y69" s="50"/>
      <c r="Z69" s="50"/>
      <c r="AA69" s="50"/>
      <c r="AB69" s="50"/>
      <c r="AC69" s="50"/>
      <c r="AD69" s="50"/>
      <c r="AE69" s="50"/>
      <c r="AF69" s="50"/>
      <c r="AG69" s="50"/>
      <c r="AH69" s="50"/>
      <c r="AI69" s="50"/>
      <c r="AJ69" s="50"/>
      <c r="AK69" s="50"/>
      <c r="AL69" s="50"/>
      <c r="AM69" s="50"/>
      <c r="AN69" s="50"/>
      <c r="AO69" s="50"/>
      <c r="AP69" s="50"/>
      <c r="AQ69" s="50"/>
      <c r="AR69" s="50"/>
      <c r="AS69" s="50"/>
      <c r="AT69" s="50"/>
      <c r="AU69" s="50"/>
      <c r="AV69" s="50"/>
      <c r="AW69" s="50"/>
      <c r="AX69" s="50"/>
      <c r="AY69" s="50"/>
      <c r="AZ69" s="50"/>
      <c r="BA69" s="50"/>
      <c r="BB69" s="50"/>
      <c r="BC69" s="50"/>
      <c r="BD69" s="50"/>
      <c r="BE69" s="50"/>
      <c r="BF69" s="50"/>
      <c r="BG69" s="50"/>
      <c r="BH69" s="50"/>
      <c r="BI69" s="50"/>
      <c r="BJ69" s="50"/>
      <c r="BK69" s="50"/>
      <c r="BL69" s="50"/>
      <c r="BM69" s="50"/>
      <c r="BN69" s="50"/>
      <c r="BO69" s="50"/>
      <c r="BP69" s="50"/>
      <c r="BQ69" s="50"/>
      <c r="BR69" s="50"/>
      <c r="BS69" s="50"/>
      <c r="BT69" s="50"/>
      <c r="BU69" s="50"/>
      <c r="BV69" s="50"/>
      <c r="BW69" s="50"/>
      <c r="BX69" s="50"/>
      <c r="BY69" s="50"/>
      <c r="BZ69" s="50"/>
      <c r="CA69" s="50"/>
      <c r="CB69" s="50"/>
      <c r="CC69" s="50"/>
      <c r="CD69" s="50"/>
      <c r="CE69" s="50"/>
      <c r="CF69" s="50"/>
      <c r="CG69" s="50"/>
      <c r="CH69" s="50"/>
      <c r="CI69" s="50"/>
      <c r="CJ69" s="50"/>
      <c r="CK69" s="50"/>
      <c r="CL69" s="50"/>
      <c r="CM69" s="50"/>
      <c r="CN69" s="50"/>
      <c r="CO69" s="50"/>
      <c r="CP69" s="50"/>
      <c r="CQ69" s="50"/>
      <c r="CR69" s="50"/>
      <c r="CS69" s="50"/>
      <c r="CT69" s="50"/>
      <c r="CU69" s="50"/>
      <c r="CV69" s="50"/>
      <c r="CW69" s="50"/>
      <c r="CX69" s="50"/>
      <c r="CY69" s="50"/>
      <c r="CZ69" s="50"/>
      <c r="DA69" s="50"/>
      <c r="DB69" s="50"/>
      <c r="DC69" s="50"/>
      <c r="DD69" s="50"/>
      <c r="DE69" s="50"/>
      <c r="DF69" s="50"/>
      <c r="DG69" s="50"/>
      <c r="DH69" s="50"/>
      <c r="DI69" s="50"/>
      <c r="DJ69" s="50"/>
      <c r="DK69" s="50"/>
      <c r="DL69" s="50"/>
      <c r="DM69" s="50"/>
      <c r="DN69" s="50"/>
      <c r="DO69" s="50"/>
      <c r="DP69" s="50"/>
      <c r="DQ69" s="50"/>
      <c r="DR69" s="50"/>
      <c r="DS69" s="50"/>
      <c r="DT69" s="50"/>
      <c r="DU69" s="50"/>
      <c r="DV69" s="50"/>
      <c r="DW69" s="50"/>
      <c r="DX69" s="50"/>
      <c r="DY69" s="50"/>
      <c r="DZ69" s="50"/>
      <c r="EA69" s="50"/>
      <c r="EB69" s="50"/>
      <c r="EC69" s="50"/>
      <c r="ED69" s="50"/>
      <c r="EE69" s="50"/>
      <c r="EF69" s="50"/>
      <c r="EG69" s="50"/>
      <c r="EH69" s="50"/>
      <c r="EI69" s="50"/>
      <c r="EJ69" s="50"/>
      <c r="EK69" s="50"/>
      <c r="EL69" s="50"/>
      <c r="EM69" s="50"/>
      <c r="EN69" s="50"/>
      <c r="EO69" s="50"/>
      <c r="EP69" s="50"/>
      <c r="EQ69" s="50"/>
      <c r="ER69" s="50"/>
      <c r="ES69" s="50"/>
      <c r="ET69" s="50"/>
      <c r="EU69" s="50"/>
      <c r="EV69" s="50"/>
      <c r="EW69" s="50"/>
      <c r="EX69" s="50"/>
      <c r="EY69" s="50"/>
      <c r="EZ69" s="50"/>
      <c r="FA69" s="50"/>
      <c r="FB69" s="50"/>
      <c r="FC69" s="50"/>
      <c r="FD69" s="50"/>
      <c r="FE69" s="50"/>
      <c r="FF69" s="50"/>
      <c r="FG69" s="50"/>
      <c r="FH69" s="50"/>
      <c r="FI69" s="50"/>
      <c r="FJ69" s="50"/>
      <c r="FK69" s="50"/>
      <c r="FL69" s="50"/>
      <c r="FM69" s="50"/>
      <c r="FN69" s="50"/>
      <c r="FO69" s="50"/>
      <c r="FP69" s="50"/>
      <c r="FQ69" s="50"/>
      <c r="FR69" s="50"/>
      <c r="FS69" s="50"/>
      <c r="FT69" s="50"/>
      <c r="FU69" s="50"/>
      <c r="FV69" s="50"/>
      <c r="FW69" s="50"/>
      <c r="FX69" s="50"/>
      <c r="FY69" s="50"/>
      <c r="FZ69" s="50"/>
      <c r="GA69" s="50"/>
      <c r="GB69" s="50"/>
      <c r="GC69" s="50"/>
      <c r="GD69" s="50"/>
      <c r="GE69" s="50"/>
      <c r="GF69" s="50"/>
      <c r="GG69" s="50"/>
      <c r="GH69" s="50"/>
      <c r="GI69" s="50"/>
      <c r="GJ69" s="50"/>
      <c r="GK69" s="50"/>
      <c r="GL69" s="50"/>
      <c r="GM69" s="50"/>
      <c r="GN69" s="50"/>
      <c r="GO69" s="50"/>
      <c r="GP69" s="50"/>
      <c r="GQ69" s="50"/>
      <c r="GR69" s="50"/>
      <c r="GS69" s="50"/>
      <c r="GT69" s="50"/>
      <c r="GU69" s="50"/>
      <c r="GV69" s="50"/>
      <c r="GW69" s="50"/>
      <c r="GX69" s="50"/>
      <c r="GY69" s="50"/>
      <c r="GZ69" s="50"/>
      <c r="HA69" s="50"/>
      <c r="HB69" s="50"/>
      <c r="HC69" s="50"/>
      <c r="HD69" s="50"/>
      <c r="HE69" s="50"/>
      <c r="HF69" s="50"/>
      <c r="HG69" s="50"/>
      <c r="HH69" s="50"/>
      <c r="HI69" s="50"/>
      <c r="HJ69" s="50"/>
      <c r="HK69" s="50"/>
      <c r="HL69" s="50"/>
      <c r="HM69" s="50"/>
      <c r="HN69" s="50"/>
      <c r="HO69" s="50"/>
      <c r="HP69" s="50"/>
      <c r="HQ69" s="50"/>
      <c r="HR69" s="50"/>
    </row>
    <row r="70" spans="6:226">
      <c r="F70" s="50"/>
      <c r="G70" s="50"/>
      <c r="H70" s="50"/>
      <c r="I70" s="50"/>
      <c r="J70" s="50"/>
      <c r="K70" s="50"/>
      <c r="L70" s="50"/>
      <c r="M70" s="50"/>
      <c r="N70" s="50"/>
      <c r="O70" s="50"/>
      <c r="P70" s="50"/>
      <c r="Q70" s="50"/>
      <c r="R70" s="50"/>
      <c r="S70" s="50"/>
      <c r="T70" s="50"/>
      <c r="U70" s="50"/>
      <c r="V70" s="50"/>
      <c r="W70" s="50"/>
      <c r="X70" s="50"/>
      <c r="Y70" s="50"/>
      <c r="Z70" s="50"/>
      <c r="AA70" s="50"/>
      <c r="AB70" s="50"/>
      <c r="AC70" s="50"/>
      <c r="AD70" s="50"/>
      <c r="AE70" s="50"/>
      <c r="AF70" s="50"/>
      <c r="AG70" s="50"/>
      <c r="AH70" s="50"/>
      <c r="AI70" s="50"/>
      <c r="AJ70" s="50"/>
      <c r="AK70" s="50"/>
      <c r="AL70" s="50"/>
      <c r="AM70" s="50"/>
      <c r="AN70" s="50"/>
      <c r="AO70" s="50"/>
      <c r="AP70" s="50"/>
      <c r="AQ70" s="50"/>
      <c r="AR70" s="50"/>
      <c r="AS70" s="50"/>
      <c r="AT70" s="50"/>
      <c r="AU70" s="50"/>
      <c r="AV70" s="50"/>
      <c r="AW70" s="50"/>
      <c r="AX70" s="50"/>
      <c r="AY70" s="50"/>
      <c r="AZ70" s="50"/>
      <c r="BA70" s="50"/>
      <c r="BB70" s="50"/>
      <c r="BC70" s="50"/>
      <c r="BD70" s="50"/>
      <c r="BE70" s="50"/>
      <c r="BF70" s="50"/>
      <c r="BG70" s="50"/>
      <c r="BH70" s="50"/>
      <c r="BI70" s="50"/>
      <c r="BJ70" s="50"/>
      <c r="BK70" s="50"/>
      <c r="BL70" s="50"/>
      <c r="BM70" s="50"/>
      <c r="BN70" s="50"/>
      <c r="BO70" s="50"/>
      <c r="BP70" s="50"/>
      <c r="BQ70" s="50"/>
      <c r="BR70" s="50"/>
      <c r="BS70" s="50"/>
      <c r="BT70" s="50"/>
      <c r="BU70" s="50"/>
      <c r="BV70" s="50"/>
      <c r="BW70" s="50"/>
      <c r="BX70" s="50"/>
      <c r="BY70" s="50"/>
      <c r="BZ70" s="50"/>
      <c r="CA70" s="50"/>
      <c r="CB70" s="50"/>
      <c r="CC70" s="50"/>
      <c r="CD70" s="50"/>
      <c r="CE70" s="50"/>
      <c r="CF70" s="50"/>
      <c r="CG70" s="50"/>
      <c r="CH70" s="50"/>
      <c r="CI70" s="50"/>
      <c r="CJ70" s="50"/>
      <c r="CK70" s="50"/>
      <c r="CL70" s="50"/>
      <c r="CM70" s="50"/>
      <c r="CN70" s="50"/>
      <c r="CO70" s="50"/>
      <c r="CP70" s="50"/>
      <c r="CQ70" s="50"/>
      <c r="CR70" s="50"/>
      <c r="CS70" s="50"/>
      <c r="CT70" s="50"/>
      <c r="CU70" s="50"/>
      <c r="CV70" s="50"/>
      <c r="CW70" s="50"/>
      <c r="CX70" s="50"/>
      <c r="CY70" s="50"/>
      <c r="CZ70" s="50"/>
      <c r="DA70" s="50"/>
      <c r="DB70" s="50"/>
      <c r="DC70" s="50"/>
      <c r="DD70" s="50"/>
      <c r="DE70" s="50"/>
      <c r="DF70" s="50"/>
      <c r="DG70" s="50"/>
      <c r="DH70" s="50"/>
      <c r="DI70" s="50"/>
      <c r="DJ70" s="50"/>
      <c r="DK70" s="50"/>
      <c r="DL70" s="50"/>
      <c r="DM70" s="50"/>
      <c r="DN70" s="50"/>
      <c r="DO70" s="50"/>
      <c r="DP70" s="50"/>
      <c r="DQ70" s="50"/>
      <c r="DR70" s="50"/>
      <c r="DS70" s="50"/>
      <c r="DT70" s="50"/>
      <c r="DU70" s="50"/>
      <c r="DV70" s="50"/>
      <c r="DW70" s="50"/>
      <c r="DX70" s="50"/>
      <c r="DY70" s="50"/>
      <c r="DZ70" s="50"/>
      <c r="EA70" s="50"/>
      <c r="EB70" s="50"/>
      <c r="EC70" s="50"/>
      <c r="ED70" s="50"/>
      <c r="EE70" s="50"/>
      <c r="EF70" s="50"/>
      <c r="EG70" s="50"/>
      <c r="EH70" s="50"/>
      <c r="EI70" s="50"/>
      <c r="EJ70" s="50"/>
      <c r="EK70" s="50"/>
      <c r="EL70" s="50"/>
      <c r="EM70" s="50"/>
      <c r="EN70" s="50"/>
      <c r="EO70" s="50"/>
      <c r="EP70" s="50"/>
      <c r="EQ70" s="50"/>
      <c r="ER70" s="50"/>
      <c r="ES70" s="50"/>
      <c r="ET70" s="50"/>
      <c r="EU70" s="50"/>
      <c r="EV70" s="50"/>
      <c r="EW70" s="50"/>
      <c r="EX70" s="50"/>
      <c r="EY70" s="50"/>
      <c r="EZ70" s="50"/>
      <c r="FA70" s="50"/>
      <c r="FB70" s="50"/>
      <c r="FC70" s="50"/>
      <c r="FD70" s="50"/>
      <c r="FE70" s="50"/>
      <c r="FF70" s="50"/>
      <c r="FG70" s="50"/>
      <c r="FH70" s="50"/>
      <c r="FI70" s="50"/>
      <c r="FJ70" s="50"/>
      <c r="FK70" s="50"/>
      <c r="FL70" s="50"/>
      <c r="FM70" s="50"/>
      <c r="FN70" s="50"/>
      <c r="FO70" s="50"/>
      <c r="FP70" s="50"/>
      <c r="FQ70" s="50"/>
      <c r="FR70" s="50"/>
      <c r="FS70" s="50"/>
      <c r="FT70" s="50"/>
      <c r="FU70" s="50"/>
      <c r="FV70" s="50"/>
      <c r="FW70" s="50"/>
      <c r="FX70" s="50"/>
      <c r="FY70" s="50"/>
      <c r="FZ70" s="50"/>
      <c r="GA70" s="50"/>
      <c r="GB70" s="50"/>
      <c r="GC70" s="50"/>
      <c r="GD70" s="50"/>
      <c r="GE70" s="50"/>
      <c r="GF70" s="50"/>
      <c r="GG70" s="50"/>
      <c r="GH70" s="50"/>
      <c r="GI70" s="50"/>
      <c r="GJ70" s="50"/>
      <c r="GK70" s="50"/>
      <c r="GL70" s="50"/>
      <c r="GM70" s="50"/>
      <c r="GN70" s="50"/>
      <c r="GO70" s="50"/>
      <c r="GP70" s="50"/>
      <c r="GQ70" s="50"/>
      <c r="GR70" s="50"/>
      <c r="GS70" s="50"/>
      <c r="GT70" s="50"/>
      <c r="GU70" s="50"/>
      <c r="GV70" s="50"/>
      <c r="GW70" s="50"/>
      <c r="GX70" s="50"/>
      <c r="GY70" s="50"/>
      <c r="GZ70" s="50"/>
      <c r="HA70" s="50"/>
      <c r="HB70" s="50"/>
      <c r="HC70" s="50"/>
      <c r="HD70" s="50"/>
      <c r="HE70" s="50"/>
      <c r="HF70" s="50"/>
      <c r="HG70" s="50"/>
      <c r="HH70" s="50"/>
      <c r="HI70" s="50"/>
      <c r="HJ70" s="50"/>
      <c r="HK70" s="50"/>
      <c r="HL70" s="50"/>
      <c r="HM70" s="50"/>
      <c r="HN70" s="50"/>
      <c r="HO70" s="50"/>
      <c r="HP70" s="50"/>
      <c r="HQ70" s="50"/>
      <c r="HR70" s="50"/>
    </row>
    <row r="71" spans="6:226">
      <c r="F71" s="50"/>
      <c r="G71" s="50"/>
      <c r="H71" s="50"/>
      <c r="I71" s="50"/>
      <c r="J71" s="50"/>
      <c r="K71" s="50"/>
      <c r="L71" s="50"/>
      <c r="M71" s="50"/>
      <c r="N71" s="50"/>
      <c r="O71" s="50"/>
      <c r="P71" s="50"/>
      <c r="Q71" s="50"/>
      <c r="R71" s="50"/>
      <c r="S71" s="50"/>
      <c r="T71" s="50"/>
      <c r="U71" s="50"/>
      <c r="V71" s="50"/>
      <c r="W71" s="50"/>
      <c r="X71" s="50"/>
      <c r="Y71" s="50"/>
      <c r="Z71" s="50"/>
      <c r="AA71" s="50"/>
      <c r="AB71" s="50"/>
      <c r="AC71" s="50"/>
      <c r="AD71" s="50"/>
      <c r="AE71" s="50"/>
      <c r="AF71" s="50"/>
      <c r="AG71" s="50"/>
      <c r="AH71" s="50"/>
      <c r="AI71" s="50"/>
      <c r="AJ71" s="50"/>
      <c r="AK71" s="50"/>
      <c r="AL71" s="50"/>
      <c r="AM71" s="50"/>
      <c r="AN71" s="50"/>
      <c r="AO71" s="50"/>
      <c r="AP71" s="50"/>
      <c r="AQ71" s="50"/>
      <c r="AR71" s="50"/>
      <c r="AS71" s="50"/>
      <c r="AT71" s="50"/>
      <c r="AU71" s="50"/>
      <c r="AV71" s="50"/>
      <c r="AW71" s="50"/>
      <c r="AX71" s="50"/>
      <c r="AY71" s="50"/>
      <c r="AZ71" s="50"/>
      <c r="BA71" s="50"/>
      <c r="BB71" s="50"/>
      <c r="BC71" s="50"/>
      <c r="BD71" s="50"/>
      <c r="BE71" s="50"/>
      <c r="BF71" s="50"/>
      <c r="BG71" s="50"/>
      <c r="BH71" s="50"/>
      <c r="BI71" s="50"/>
      <c r="BJ71" s="50"/>
      <c r="BK71" s="50"/>
      <c r="BL71" s="50"/>
      <c r="BM71" s="50"/>
      <c r="BN71" s="50"/>
      <c r="BO71" s="50"/>
      <c r="BP71" s="50"/>
      <c r="BQ71" s="50"/>
      <c r="BR71" s="50"/>
      <c r="BS71" s="50"/>
      <c r="BT71" s="50"/>
      <c r="BU71" s="50"/>
      <c r="BV71" s="50"/>
      <c r="BW71" s="50"/>
      <c r="BX71" s="50"/>
      <c r="BY71" s="50"/>
      <c r="BZ71" s="50"/>
      <c r="CA71" s="50"/>
      <c r="CB71" s="50"/>
      <c r="CC71" s="50"/>
      <c r="CD71" s="50"/>
      <c r="CE71" s="50"/>
      <c r="CF71" s="50"/>
      <c r="CG71" s="50"/>
      <c r="CH71" s="50"/>
      <c r="CI71" s="50"/>
      <c r="CJ71" s="50"/>
      <c r="CK71" s="50"/>
      <c r="CL71" s="50"/>
      <c r="CM71" s="50"/>
      <c r="CN71" s="50"/>
      <c r="CO71" s="50"/>
      <c r="CP71" s="50"/>
      <c r="CQ71" s="50"/>
      <c r="CR71" s="50"/>
      <c r="CS71" s="50"/>
      <c r="CT71" s="50"/>
      <c r="CU71" s="50"/>
      <c r="CV71" s="50"/>
      <c r="CW71" s="50"/>
      <c r="CX71" s="50"/>
      <c r="CY71" s="50"/>
      <c r="CZ71" s="50"/>
      <c r="DA71" s="50"/>
      <c r="DB71" s="50"/>
      <c r="DC71" s="50"/>
      <c r="DD71" s="50"/>
      <c r="DE71" s="50"/>
      <c r="DF71" s="50"/>
      <c r="DG71" s="50"/>
      <c r="DH71" s="50"/>
      <c r="DI71" s="50"/>
      <c r="DJ71" s="50"/>
      <c r="DK71" s="50"/>
      <c r="DL71" s="50"/>
      <c r="DM71" s="50"/>
      <c r="DN71" s="50"/>
      <c r="DO71" s="50"/>
      <c r="DP71" s="50"/>
      <c r="DQ71" s="50"/>
      <c r="DR71" s="50"/>
      <c r="DS71" s="50"/>
      <c r="DT71" s="50"/>
      <c r="DU71" s="50"/>
      <c r="DV71" s="50"/>
      <c r="DW71" s="50"/>
      <c r="DX71" s="50"/>
      <c r="DY71" s="50"/>
      <c r="DZ71" s="50"/>
      <c r="EA71" s="50"/>
      <c r="EB71" s="50"/>
      <c r="EC71" s="50"/>
      <c r="ED71" s="50"/>
      <c r="EE71" s="50"/>
      <c r="EF71" s="50"/>
      <c r="EG71" s="50"/>
      <c r="EH71" s="50"/>
      <c r="EI71" s="50"/>
      <c r="EJ71" s="50"/>
      <c r="EK71" s="50"/>
      <c r="EL71" s="50"/>
      <c r="EM71" s="50"/>
      <c r="EN71" s="50"/>
      <c r="EO71" s="50"/>
      <c r="EP71" s="50"/>
      <c r="EQ71" s="50"/>
      <c r="ER71" s="50"/>
      <c r="ES71" s="50"/>
      <c r="ET71" s="50"/>
      <c r="EU71" s="50"/>
      <c r="EV71" s="50"/>
      <c r="EW71" s="50"/>
      <c r="EX71" s="50"/>
      <c r="EY71" s="50"/>
      <c r="EZ71" s="50"/>
      <c r="FA71" s="50"/>
      <c r="FB71" s="50"/>
      <c r="FC71" s="50"/>
      <c r="FD71" s="50"/>
      <c r="FE71" s="50"/>
      <c r="FF71" s="50"/>
      <c r="FG71" s="50"/>
      <c r="FH71" s="50"/>
      <c r="FI71" s="50"/>
      <c r="FJ71" s="50"/>
      <c r="FK71" s="50"/>
      <c r="FL71" s="50"/>
      <c r="FM71" s="50"/>
      <c r="FN71" s="50"/>
      <c r="FO71" s="50"/>
      <c r="FP71" s="50"/>
      <c r="FQ71" s="50"/>
      <c r="FR71" s="50"/>
      <c r="FS71" s="50"/>
      <c r="FT71" s="50"/>
      <c r="FU71" s="50"/>
      <c r="FV71" s="50"/>
      <c r="FW71" s="50"/>
      <c r="FX71" s="50"/>
      <c r="FY71" s="50"/>
      <c r="FZ71" s="50"/>
      <c r="GA71" s="50"/>
      <c r="GB71" s="50"/>
      <c r="GC71" s="50"/>
      <c r="GD71" s="50"/>
      <c r="GE71" s="50"/>
      <c r="GF71" s="50"/>
      <c r="GG71" s="50"/>
      <c r="GH71" s="50"/>
      <c r="GI71" s="50"/>
      <c r="GJ71" s="50"/>
      <c r="GK71" s="50"/>
      <c r="GL71" s="50"/>
      <c r="GM71" s="50"/>
      <c r="GN71" s="50"/>
      <c r="GO71" s="50"/>
      <c r="GP71" s="50"/>
      <c r="GQ71" s="50"/>
      <c r="GR71" s="50"/>
      <c r="GS71" s="50"/>
      <c r="GT71" s="50"/>
      <c r="GU71" s="50"/>
      <c r="GV71" s="50"/>
      <c r="GW71" s="50"/>
      <c r="GX71" s="50"/>
      <c r="GY71" s="50"/>
      <c r="GZ71" s="50"/>
      <c r="HA71" s="50"/>
      <c r="HB71" s="50"/>
      <c r="HC71" s="50"/>
      <c r="HD71" s="50"/>
      <c r="HE71" s="50"/>
      <c r="HF71" s="50"/>
      <c r="HG71" s="50"/>
      <c r="HH71" s="50"/>
      <c r="HI71" s="50"/>
      <c r="HJ71" s="50"/>
      <c r="HK71" s="50"/>
      <c r="HL71" s="50"/>
      <c r="HM71" s="50"/>
      <c r="HN71" s="50"/>
      <c r="HO71" s="50"/>
      <c r="HP71" s="50"/>
      <c r="HQ71" s="50"/>
      <c r="HR71" s="50"/>
    </row>
    <row r="72" spans="6:226">
      <c r="F72" s="50"/>
      <c r="G72" s="50"/>
      <c r="H72" s="50"/>
      <c r="I72" s="50"/>
      <c r="J72" s="50"/>
      <c r="K72" s="50"/>
      <c r="L72" s="50"/>
      <c r="M72" s="50"/>
      <c r="N72" s="50"/>
      <c r="O72" s="50"/>
      <c r="P72" s="50"/>
      <c r="Q72" s="50"/>
      <c r="R72" s="50"/>
      <c r="S72" s="50"/>
      <c r="T72" s="50"/>
      <c r="U72" s="50"/>
      <c r="V72" s="50"/>
      <c r="W72" s="50"/>
      <c r="X72" s="50"/>
      <c r="Y72" s="50"/>
      <c r="Z72" s="50"/>
      <c r="AA72" s="50"/>
      <c r="AB72" s="50"/>
      <c r="AC72" s="50"/>
      <c r="AD72" s="50"/>
      <c r="AE72" s="50"/>
      <c r="AF72" s="50"/>
      <c r="AG72" s="50"/>
      <c r="AH72" s="50"/>
      <c r="AI72" s="50"/>
      <c r="AJ72" s="50"/>
      <c r="AK72" s="50"/>
      <c r="AL72" s="50"/>
      <c r="AM72" s="50"/>
      <c r="AN72" s="50"/>
      <c r="AO72" s="50"/>
      <c r="AP72" s="50"/>
      <c r="AQ72" s="50"/>
      <c r="AR72" s="50"/>
      <c r="AS72" s="50"/>
      <c r="AT72" s="50"/>
      <c r="AU72" s="50"/>
      <c r="AV72" s="50"/>
      <c r="AW72" s="50"/>
      <c r="AX72" s="50"/>
      <c r="AY72" s="50"/>
      <c r="AZ72" s="50"/>
      <c r="BA72" s="50"/>
      <c r="BB72" s="50"/>
      <c r="BC72" s="50"/>
      <c r="BD72" s="50"/>
      <c r="BE72" s="50"/>
      <c r="BF72" s="50"/>
      <c r="BG72" s="50"/>
      <c r="BH72" s="50"/>
      <c r="BI72" s="50"/>
      <c r="BJ72" s="50"/>
      <c r="BK72" s="50"/>
      <c r="BL72" s="50"/>
      <c r="BM72" s="50"/>
      <c r="BN72" s="50"/>
      <c r="BO72" s="50"/>
      <c r="BP72" s="50"/>
      <c r="BQ72" s="50"/>
      <c r="BR72" s="50"/>
      <c r="BS72" s="50"/>
      <c r="BT72" s="50"/>
      <c r="BU72" s="50"/>
      <c r="BV72" s="50"/>
      <c r="BW72" s="50"/>
      <c r="BX72" s="50"/>
      <c r="BY72" s="50"/>
      <c r="BZ72" s="50"/>
      <c r="CA72" s="50"/>
      <c r="CB72" s="50"/>
      <c r="CC72" s="50"/>
      <c r="CD72" s="50"/>
      <c r="CE72" s="50"/>
      <c r="CF72" s="50"/>
      <c r="CG72" s="50"/>
      <c r="CH72" s="50"/>
      <c r="CI72" s="50"/>
      <c r="CJ72" s="50"/>
      <c r="CK72" s="50"/>
      <c r="CL72" s="50"/>
      <c r="CM72" s="50"/>
      <c r="CN72" s="50"/>
      <c r="CO72" s="50"/>
      <c r="CP72" s="50"/>
      <c r="CQ72" s="50"/>
      <c r="CR72" s="50"/>
      <c r="CS72" s="50"/>
      <c r="CT72" s="50"/>
      <c r="CU72" s="50"/>
      <c r="CV72" s="50"/>
      <c r="CW72" s="50"/>
      <c r="CX72" s="50"/>
      <c r="CY72" s="50"/>
      <c r="CZ72" s="50"/>
      <c r="DA72" s="50"/>
      <c r="DB72" s="50"/>
      <c r="DC72" s="50"/>
      <c r="DD72" s="50"/>
      <c r="DE72" s="50"/>
      <c r="DF72" s="50"/>
      <c r="DG72" s="50"/>
      <c r="DH72" s="50"/>
      <c r="DI72" s="50"/>
      <c r="DJ72" s="50"/>
      <c r="DK72" s="50"/>
      <c r="DL72" s="50"/>
      <c r="DM72" s="50"/>
      <c r="DN72" s="50"/>
      <c r="DO72" s="50"/>
      <c r="DP72" s="50"/>
      <c r="DQ72" s="50"/>
      <c r="DR72" s="50"/>
      <c r="DS72" s="50"/>
      <c r="DT72" s="50"/>
      <c r="DU72" s="50"/>
      <c r="DV72" s="50"/>
      <c r="DW72" s="50"/>
      <c r="DX72" s="50"/>
      <c r="DY72" s="50"/>
      <c r="DZ72" s="50"/>
      <c r="EA72" s="50"/>
      <c r="EB72" s="50"/>
      <c r="EC72" s="50"/>
      <c r="ED72" s="50"/>
      <c r="EE72" s="50"/>
      <c r="EF72" s="50"/>
      <c r="EG72" s="50"/>
      <c r="EH72" s="50"/>
      <c r="EI72" s="50"/>
      <c r="EJ72" s="50"/>
      <c r="EK72" s="50"/>
      <c r="EL72" s="50"/>
      <c r="EM72" s="50"/>
      <c r="EN72" s="50"/>
      <c r="EO72" s="50"/>
      <c r="EP72" s="50"/>
      <c r="EQ72" s="50"/>
      <c r="ER72" s="50"/>
      <c r="ES72" s="50"/>
      <c r="ET72" s="50"/>
      <c r="EU72" s="50"/>
      <c r="EV72" s="50"/>
      <c r="EW72" s="50"/>
      <c r="EX72" s="50"/>
      <c r="EY72" s="50"/>
      <c r="EZ72" s="50"/>
      <c r="FA72" s="50"/>
      <c r="FB72" s="50"/>
      <c r="FC72" s="50"/>
      <c r="FD72" s="50"/>
      <c r="FE72" s="50"/>
      <c r="FF72" s="50"/>
      <c r="FG72" s="50"/>
      <c r="FH72" s="50"/>
      <c r="FI72" s="50"/>
      <c r="FJ72" s="50"/>
      <c r="FK72" s="50"/>
      <c r="FL72" s="50"/>
      <c r="FM72" s="50"/>
      <c r="FN72" s="50"/>
      <c r="FO72" s="50"/>
      <c r="FP72" s="50"/>
      <c r="FQ72" s="50"/>
      <c r="FR72" s="50"/>
      <c r="FS72" s="50"/>
      <c r="FT72" s="50"/>
      <c r="FU72" s="50"/>
      <c r="FV72" s="50"/>
      <c r="FW72" s="50"/>
      <c r="FX72" s="50"/>
      <c r="FY72" s="50"/>
      <c r="FZ72" s="50"/>
      <c r="GA72" s="50"/>
      <c r="GB72" s="50"/>
      <c r="GC72" s="50"/>
      <c r="GD72" s="50"/>
      <c r="GE72" s="50"/>
      <c r="GF72" s="50"/>
      <c r="GG72" s="50"/>
      <c r="GH72" s="50"/>
      <c r="GI72" s="50"/>
      <c r="GJ72" s="50"/>
      <c r="GK72" s="50"/>
      <c r="GL72" s="50"/>
      <c r="GM72" s="50"/>
      <c r="GN72" s="50"/>
      <c r="GO72" s="50"/>
      <c r="GP72" s="50"/>
      <c r="GQ72" s="50"/>
      <c r="GR72" s="50"/>
      <c r="GS72" s="50"/>
      <c r="GT72" s="50"/>
      <c r="GU72" s="50"/>
      <c r="GV72" s="50"/>
      <c r="GW72" s="50"/>
      <c r="GX72" s="50"/>
      <c r="GY72" s="50"/>
      <c r="GZ72" s="50"/>
      <c r="HA72" s="50"/>
      <c r="HB72" s="50"/>
      <c r="HC72" s="50"/>
      <c r="HD72" s="50"/>
      <c r="HE72" s="50"/>
      <c r="HF72" s="50"/>
      <c r="HG72" s="50"/>
      <c r="HH72" s="50"/>
      <c r="HI72" s="50"/>
      <c r="HJ72" s="50"/>
      <c r="HK72" s="50"/>
      <c r="HL72" s="50"/>
      <c r="HM72" s="50"/>
      <c r="HN72" s="50"/>
      <c r="HO72" s="50"/>
      <c r="HP72" s="50"/>
      <c r="HQ72" s="50"/>
      <c r="HR72" s="50"/>
    </row>
    <row r="73" spans="6:226">
      <c r="F73" s="50"/>
      <c r="G73" s="50"/>
      <c r="H73" s="50"/>
      <c r="I73" s="50"/>
      <c r="J73" s="50"/>
      <c r="K73" s="50"/>
      <c r="L73" s="50"/>
      <c r="M73" s="50"/>
      <c r="N73" s="50"/>
      <c r="O73" s="50"/>
      <c r="P73" s="50"/>
      <c r="Q73" s="50"/>
      <c r="R73" s="50"/>
      <c r="S73" s="50"/>
      <c r="T73" s="50"/>
      <c r="U73" s="50"/>
      <c r="V73" s="50"/>
      <c r="W73" s="50"/>
      <c r="X73" s="50"/>
      <c r="Y73" s="50"/>
      <c r="Z73" s="50"/>
      <c r="AA73" s="50"/>
      <c r="AB73" s="50"/>
      <c r="AC73" s="50"/>
      <c r="AD73" s="50"/>
      <c r="AE73" s="50"/>
      <c r="AF73" s="50"/>
      <c r="AG73" s="50"/>
      <c r="AH73" s="50"/>
      <c r="AI73" s="50"/>
      <c r="AJ73" s="50"/>
      <c r="AK73" s="50"/>
      <c r="AL73" s="50"/>
      <c r="AM73" s="50"/>
      <c r="AN73" s="50"/>
      <c r="AO73" s="50"/>
      <c r="AP73" s="50"/>
      <c r="AQ73" s="50"/>
      <c r="AR73" s="50"/>
      <c r="AS73" s="50"/>
      <c r="AT73" s="50"/>
      <c r="AU73" s="50"/>
      <c r="AV73" s="50"/>
      <c r="AW73" s="50"/>
      <c r="AX73" s="50"/>
      <c r="AY73" s="50"/>
      <c r="AZ73" s="50"/>
      <c r="BA73" s="50"/>
      <c r="BB73" s="50"/>
      <c r="BC73" s="50"/>
      <c r="BD73" s="50"/>
      <c r="BE73" s="50"/>
      <c r="BF73" s="50"/>
      <c r="BG73" s="50"/>
      <c r="BH73" s="50"/>
      <c r="BI73" s="50"/>
      <c r="BJ73" s="50"/>
      <c r="BK73" s="50"/>
      <c r="BL73" s="50"/>
      <c r="BM73" s="50"/>
      <c r="BN73" s="50"/>
      <c r="BO73" s="50"/>
      <c r="BP73" s="50"/>
      <c r="BQ73" s="50"/>
      <c r="BR73" s="50"/>
      <c r="BS73" s="50"/>
      <c r="BT73" s="50"/>
      <c r="BU73" s="50"/>
      <c r="BV73" s="50"/>
      <c r="BW73" s="50"/>
      <c r="BX73" s="50"/>
      <c r="BY73" s="50"/>
      <c r="BZ73" s="50"/>
      <c r="CA73" s="50"/>
      <c r="CB73" s="50"/>
      <c r="CC73" s="50"/>
      <c r="CD73" s="50"/>
      <c r="CE73" s="50"/>
      <c r="CF73" s="50"/>
      <c r="CG73" s="50"/>
      <c r="CH73" s="50"/>
      <c r="CI73" s="50"/>
      <c r="CJ73" s="50"/>
      <c r="CK73" s="50"/>
      <c r="CL73" s="50"/>
      <c r="CM73" s="50"/>
      <c r="CN73" s="50"/>
      <c r="CO73" s="50"/>
      <c r="CP73" s="50"/>
      <c r="CQ73" s="50"/>
      <c r="CR73" s="50"/>
      <c r="CS73" s="50"/>
      <c r="CT73" s="50"/>
      <c r="CU73" s="50"/>
      <c r="CV73" s="50"/>
      <c r="CW73" s="50"/>
      <c r="CX73" s="50"/>
      <c r="CY73" s="50"/>
      <c r="CZ73" s="50"/>
      <c r="DA73" s="50"/>
      <c r="DB73" s="50"/>
      <c r="DC73" s="50"/>
      <c r="DD73" s="50"/>
      <c r="DE73" s="50"/>
      <c r="DF73" s="50"/>
      <c r="DG73" s="50"/>
      <c r="DH73" s="50"/>
      <c r="DI73" s="50"/>
      <c r="DJ73" s="50"/>
      <c r="DK73" s="50"/>
      <c r="DL73" s="50"/>
      <c r="DM73" s="50"/>
      <c r="DN73" s="50"/>
      <c r="DO73" s="50"/>
      <c r="DP73" s="50"/>
      <c r="DQ73" s="50"/>
      <c r="DR73" s="50"/>
      <c r="DS73" s="50"/>
      <c r="DT73" s="50"/>
      <c r="DU73" s="50"/>
      <c r="DV73" s="50"/>
      <c r="DW73" s="50"/>
      <c r="DX73" s="50"/>
      <c r="DY73" s="50"/>
      <c r="DZ73" s="50"/>
      <c r="EA73" s="50"/>
      <c r="EB73" s="50"/>
      <c r="EC73" s="50"/>
      <c r="ED73" s="50"/>
      <c r="EE73" s="50"/>
      <c r="EF73" s="50"/>
      <c r="EG73" s="50"/>
      <c r="EH73" s="50"/>
      <c r="EI73" s="50"/>
      <c r="EJ73" s="50"/>
      <c r="EK73" s="50"/>
      <c r="EL73" s="50"/>
      <c r="EM73" s="50"/>
      <c r="EN73" s="50"/>
      <c r="EO73" s="50"/>
      <c r="EP73" s="50"/>
      <c r="EQ73" s="50"/>
      <c r="ER73" s="50"/>
      <c r="ES73" s="50"/>
      <c r="ET73" s="50"/>
      <c r="EU73" s="50"/>
      <c r="EV73" s="50"/>
      <c r="EW73" s="50"/>
      <c r="EX73" s="50"/>
      <c r="EY73" s="50"/>
      <c r="EZ73" s="50"/>
      <c r="FA73" s="50"/>
      <c r="FB73" s="50"/>
      <c r="FC73" s="50"/>
      <c r="FD73" s="50"/>
      <c r="FE73" s="50"/>
      <c r="FF73" s="50"/>
      <c r="FG73" s="50"/>
      <c r="FH73" s="50"/>
      <c r="FI73" s="50"/>
      <c r="FJ73" s="50"/>
      <c r="FK73" s="50"/>
      <c r="FL73" s="50"/>
      <c r="FM73" s="50"/>
      <c r="FN73" s="50"/>
      <c r="FO73" s="50"/>
      <c r="FP73" s="50"/>
      <c r="FQ73" s="50"/>
      <c r="FR73" s="50"/>
      <c r="FS73" s="50"/>
      <c r="FT73" s="50"/>
      <c r="FU73" s="50"/>
      <c r="FV73" s="50"/>
      <c r="FW73" s="50"/>
      <c r="FX73" s="50"/>
      <c r="FY73" s="50"/>
      <c r="FZ73" s="50"/>
      <c r="GA73" s="50"/>
      <c r="GB73" s="50"/>
      <c r="GC73" s="50"/>
      <c r="GD73" s="50"/>
      <c r="GE73" s="50"/>
      <c r="GF73" s="50"/>
      <c r="GG73" s="50"/>
      <c r="GH73" s="50"/>
      <c r="GI73" s="50"/>
      <c r="GJ73" s="50"/>
      <c r="GK73" s="50"/>
      <c r="GL73" s="50"/>
      <c r="GM73" s="50"/>
      <c r="GN73" s="50"/>
      <c r="GO73" s="50"/>
      <c r="GP73" s="50"/>
      <c r="GQ73" s="50"/>
      <c r="GR73" s="50"/>
      <c r="GS73" s="50"/>
      <c r="GT73" s="50"/>
      <c r="GU73" s="50"/>
      <c r="GV73" s="50"/>
      <c r="GW73" s="50"/>
      <c r="GX73" s="50"/>
      <c r="GY73" s="50"/>
      <c r="GZ73" s="50"/>
      <c r="HA73" s="50"/>
      <c r="HB73" s="50"/>
      <c r="HC73" s="50"/>
      <c r="HD73" s="50"/>
      <c r="HE73" s="50"/>
      <c r="HF73" s="50"/>
      <c r="HG73" s="50"/>
      <c r="HH73" s="50"/>
      <c r="HI73" s="50"/>
      <c r="HJ73" s="50"/>
      <c r="HK73" s="50"/>
      <c r="HL73" s="50"/>
      <c r="HM73" s="50"/>
      <c r="HN73" s="50"/>
      <c r="HO73" s="50"/>
      <c r="HP73" s="50"/>
      <c r="HQ73" s="50"/>
      <c r="HR73" s="50"/>
    </row>
    <row r="74" spans="6:226">
      <c r="F74" s="50"/>
      <c r="G74" s="50"/>
      <c r="H74" s="50"/>
      <c r="I74" s="50"/>
      <c r="J74" s="50"/>
      <c r="K74" s="50"/>
      <c r="L74" s="50"/>
      <c r="M74" s="50"/>
      <c r="N74" s="50"/>
      <c r="O74" s="50"/>
      <c r="P74" s="50"/>
      <c r="Q74" s="50"/>
      <c r="R74" s="50"/>
      <c r="S74" s="50"/>
      <c r="T74" s="50"/>
      <c r="U74" s="50"/>
      <c r="V74" s="50"/>
      <c r="W74" s="50"/>
      <c r="X74" s="50"/>
      <c r="Y74" s="50"/>
      <c r="Z74" s="50"/>
      <c r="AA74" s="50"/>
      <c r="AB74" s="50"/>
      <c r="AC74" s="50"/>
      <c r="AD74" s="50"/>
      <c r="AE74" s="50"/>
      <c r="AF74" s="50"/>
      <c r="AG74" s="50"/>
      <c r="AH74" s="50"/>
      <c r="AI74" s="50"/>
      <c r="AJ74" s="50"/>
      <c r="AK74" s="50"/>
      <c r="AL74" s="50"/>
      <c r="AM74" s="50"/>
      <c r="AN74" s="50"/>
      <c r="AO74" s="50"/>
      <c r="AP74" s="50"/>
      <c r="AQ74" s="50"/>
      <c r="AR74" s="50"/>
      <c r="AS74" s="50"/>
      <c r="AT74" s="50"/>
      <c r="AU74" s="50"/>
      <c r="AV74" s="50"/>
      <c r="AW74" s="50"/>
      <c r="AX74" s="50"/>
      <c r="AY74" s="50"/>
      <c r="AZ74" s="50"/>
      <c r="BA74" s="50"/>
      <c r="BB74" s="50"/>
      <c r="BC74" s="50"/>
      <c r="BD74" s="50"/>
      <c r="BE74" s="50"/>
      <c r="BF74" s="50"/>
      <c r="BG74" s="50"/>
      <c r="BH74" s="50"/>
      <c r="BI74" s="50"/>
      <c r="BJ74" s="50"/>
      <c r="BK74" s="50"/>
      <c r="BL74" s="50"/>
      <c r="BM74" s="50"/>
      <c r="BN74" s="50"/>
      <c r="BO74" s="50"/>
      <c r="BP74" s="50"/>
      <c r="BQ74" s="50"/>
      <c r="BR74" s="50"/>
      <c r="BS74" s="50"/>
      <c r="BT74" s="50"/>
      <c r="BU74" s="50"/>
      <c r="BV74" s="50"/>
      <c r="BW74" s="50"/>
      <c r="BX74" s="50"/>
      <c r="BY74" s="50"/>
      <c r="BZ74" s="50"/>
      <c r="CA74" s="50"/>
      <c r="CB74" s="50"/>
      <c r="CC74" s="50"/>
      <c r="CD74" s="50"/>
      <c r="CE74" s="50"/>
      <c r="CF74" s="50"/>
      <c r="CG74" s="50"/>
      <c r="CH74" s="50"/>
      <c r="CI74" s="50"/>
      <c r="CJ74" s="50"/>
      <c r="CK74" s="50"/>
      <c r="CL74" s="50"/>
      <c r="CM74" s="50"/>
      <c r="CN74" s="50"/>
      <c r="CO74" s="50"/>
      <c r="CP74" s="50"/>
      <c r="CQ74" s="50"/>
      <c r="CR74" s="50"/>
      <c r="CS74" s="50"/>
      <c r="CT74" s="50"/>
      <c r="CU74" s="50"/>
      <c r="CV74" s="50"/>
      <c r="CW74" s="50"/>
      <c r="CX74" s="50"/>
      <c r="CY74" s="50"/>
      <c r="CZ74" s="50"/>
      <c r="DA74" s="50"/>
      <c r="DB74" s="50"/>
      <c r="DC74" s="50"/>
      <c r="DD74" s="50"/>
      <c r="DE74" s="50"/>
      <c r="DF74" s="50"/>
      <c r="DG74" s="50"/>
      <c r="DH74" s="50"/>
      <c r="DI74" s="50"/>
      <c r="DJ74" s="50"/>
      <c r="DK74" s="50"/>
      <c r="DL74" s="50"/>
      <c r="DM74" s="50"/>
      <c r="DN74" s="50"/>
      <c r="DO74" s="50"/>
      <c r="DP74" s="50"/>
      <c r="DQ74" s="50"/>
      <c r="DR74" s="50"/>
      <c r="DS74" s="50"/>
      <c r="DT74" s="50"/>
      <c r="DU74" s="50"/>
      <c r="DV74" s="50"/>
      <c r="DW74" s="50"/>
      <c r="DX74" s="50"/>
      <c r="DY74" s="50"/>
      <c r="DZ74" s="50"/>
      <c r="EA74" s="50"/>
      <c r="EB74" s="50"/>
      <c r="EC74" s="50"/>
      <c r="ED74" s="50"/>
      <c r="EE74" s="50"/>
      <c r="EF74" s="50"/>
      <c r="EG74" s="50"/>
      <c r="EH74" s="50"/>
      <c r="EI74" s="50"/>
      <c r="EJ74" s="50"/>
      <c r="EK74" s="50"/>
      <c r="EL74" s="50"/>
      <c r="EM74" s="50"/>
      <c r="EN74" s="50"/>
      <c r="EO74" s="50"/>
      <c r="EP74" s="50"/>
      <c r="EQ74" s="50"/>
      <c r="ER74" s="50"/>
      <c r="ES74" s="50"/>
      <c r="ET74" s="50"/>
      <c r="EU74" s="50"/>
      <c r="EV74" s="50"/>
      <c r="EW74" s="50"/>
      <c r="EX74" s="50"/>
      <c r="EY74" s="50"/>
      <c r="EZ74" s="50"/>
      <c r="FA74" s="50"/>
      <c r="FB74" s="50"/>
      <c r="FC74" s="50"/>
      <c r="FD74" s="50"/>
      <c r="FE74" s="50"/>
      <c r="FF74" s="50"/>
      <c r="FG74" s="50"/>
      <c r="FH74" s="50"/>
      <c r="FI74" s="50"/>
      <c r="FJ74" s="50"/>
      <c r="FK74" s="50"/>
      <c r="FL74" s="50"/>
      <c r="FM74" s="50"/>
      <c r="FN74" s="50"/>
      <c r="FO74" s="50"/>
      <c r="FP74" s="50"/>
      <c r="FQ74" s="50"/>
      <c r="FR74" s="50"/>
      <c r="FS74" s="50"/>
      <c r="FT74" s="50"/>
      <c r="FU74" s="50"/>
      <c r="FV74" s="50"/>
      <c r="FW74" s="50"/>
      <c r="FX74" s="50"/>
      <c r="FY74" s="50"/>
      <c r="FZ74" s="50"/>
      <c r="GA74" s="50"/>
      <c r="GB74" s="50"/>
      <c r="GC74" s="50"/>
      <c r="GD74" s="50"/>
      <c r="GE74" s="50"/>
      <c r="GF74" s="50"/>
      <c r="GG74" s="50"/>
      <c r="GH74" s="50"/>
      <c r="GI74" s="50"/>
      <c r="GJ74" s="50"/>
      <c r="GK74" s="50"/>
      <c r="GL74" s="50"/>
      <c r="GM74" s="50"/>
      <c r="GN74" s="50"/>
      <c r="GO74" s="50"/>
      <c r="GP74" s="50"/>
      <c r="GQ74" s="50"/>
      <c r="GR74" s="50"/>
      <c r="GS74" s="50"/>
      <c r="GT74" s="50"/>
      <c r="GU74" s="50"/>
      <c r="GV74" s="50"/>
      <c r="GW74" s="50"/>
      <c r="GX74" s="50"/>
      <c r="GY74" s="50"/>
      <c r="GZ74" s="50"/>
      <c r="HA74" s="50"/>
      <c r="HB74" s="50"/>
      <c r="HC74" s="50"/>
      <c r="HD74" s="50"/>
      <c r="HE74" s="50"/>
      <c r="HF74" s="50"/>
      <c r="HG74" s="50"/>
      <c r="HH74" s="50"/>
      <c r="HI74" s="50"/>
      <c r="HJ74" s="50"/>
      <c r="HK74" s="50"/>
      <c r="HL74" s="50"/>
      <c r="HM74" s="50"/>
      <c r="HN74" s="50"/>
      <c r="HO74" s="50"/>
      <c r="HP74" s="50"/>
      <c r="HQ74" s="50"/>
      <c r="HR74" s="50"/>
    </row>
    <row r="75" spans="6:226">
      <c r="F75" s="50"/>
      <c r="G75" s="50"/>
      <c r="H75" s="50"/>
      <c r="I75" s="50"/>
      <c r="J75" s="50"/>
      <c r="K75" s="50"/>
      <c r="L75" s="50"/>
      <c r="M75" s="50"/>
      <c r="N75" s="50"/>
      <c r="O75" s="50"/>
      <c r="P75" s="50"/>
      <c r="Q75" s="50"/>
      <c r="R75" s="50"/>
      <c r="S75" s="50"/>
      <c r="T75" s="50"/>
      <c r="U75" s="50"/>
      <c r="V75" s="50"/>
      <c r="W75" s="50"/>
      <c r="X75" s="50"/>
      <c r="Y75" s="50"/>
      <c r="Z75" s="50"/>
      <c r="AA75" s="50"/>
      <c r="AB75" s="50"/>
      <c r="AC75" s="50"/>
      <c r="AD75" s="50"/>
      <c r="AE75" s="50"/>
      <c r="AF75" s="50"/>
      <c r="AG75" s="50"/>
      <c r="AH75" s="50"/>
      <c r="AI75" s="50"/>
      <c r="AJ75" s="50"/>
      <c r="AK75" s="50"/>
      <c r="AL75" s="50"/>
      <c r="AM75" s="50"/>
      <c r="AN75" s="50"/>
      <c r="AO75" s="50"/>
      <c r="AP75" s="50"/>
      <c r="AQ75" s="50"/>
      <c r="AR75" s="50"/>
      <c r="AS75" s="50"/>
      <c r="AT75" s="50"/>
      <c r="AU75" s="50"/>
      <c r="AV75" s="50"/>
      <c r="AW75" s="50"/>
      <c r="AX75" s="50"/>
      <c r="AY75" s="50"/>
      <c r="AZ75" s="50"/>
      <c r="BA75" s="50"/>
      <c r="BB75" s="50"/>
      <c r="BC75" s="50"/>
      <c r="BD75" s="50"/>
      <c r="BE75" s="50"/>
      <c r="BF75" s="50"/>
      <c r="BG75" s="50"/>
      <c r="BH75" s="50"/>
      <c r="BI75" s="50"/>
      <c r="BJ75" s="50"/>
      <c r="BK75" s="50"/>
      <c r="BL75" s="50"/>
      <c r="BM75" s="50"/>
      <c r="BN75" s="50"/>
      <c r="BO75" s="50"/>
      <c r="BP75" s="50"/>
      <c r="BQ75" s="50"/>
      <c r="BR75" s="50"/>
      <c r="BS75" s="50"/>
      <c r="BT75" s="50"/>
      <c r="BU75" s="50"/>
      <c r="BV75" s="50"/>
      <c r="BW75" s="50"/>
      <c r="BX75" s="50"/>
      <c r="BY75" s="50"/>
      <c r="BZ75" s="50"/>
      <c r="CA75" s="50"/>
      <c r="CB75" s="50"/>
      <c r="CC75" s="50"/>
      <c r="CD75" s="50"/>
      <c r="CE75" s="50"/>
      <c r="CF75" s="50"/>
      <c r="CG75" s="50"/>
      <c r="CH75" s="50"/>
      <c r="CI75" s="50"/>
      <c r="CJ75" s="50"/>
      <c r="CK75" s="50"/>
      <c r="CL75" s="50"/>
      <c r="CM75" s="50"/>
      <c r="CN75" s="50"/>
      <c r="CO75" s="50"/>
      <c r="CP75" s="50"/>
      <c r="CQ75" s="50"/>
      <c r="CR75" s="50"/>
      <c r="CS75" s="50"/>
      <c r="CT75" s="50"/>
      <c r="CU75" s="50"/>
      <c r="CV75" s="50"/>
      <c r="CW75" s="50"/>
      <c r="CX75" s="50"/>
      <c r="CY75" s="50"/>
      <c r="CZ75" s="50"/>
      <c r="DA75" s="50"/>
      <c r="DB75" s="50"/>
      <c r="DC75" s="50"/>
      <c r="DD75" s="50"/>
      <c r="DE75" s="50"/>
      <c r="DF75" s="50"/>
      <c r="DG75" s="50"/>
      <c r="DH75" s="50"/>
      <c r="DI75" s="50"/>
      <c r="DJ75" s="50"/>
      <c r="DK75" s="50"/>
      <c r="DL75" s="50"/>
      <c r="DM75" s="50"/>
      <c r="DN75" s="50"/>
      <c r="DO75" s="50"/>
      <c r="DP75" s="50"/>
      <c r="DQ75" s="50"/>
      <c r="DR75" s="50"/>
      <c r="DS75" s="50"/>
      <c r="DT75" s="50"/>
      <c r="DU75" s="50"/>
      <c r="DV75" s="50"/>
      <c r="DW75" s="50"/>
      <c r="DX75" s="50"/>
      <c r="DY75" s="50"/>
      <c r="DZ75" s="50"/>
      <c r="EA75" s="50"/>
      <c r="EB75" s="50"/>
      <c r="EC75" s="50"/>
      <c r="ED75" s="50"/>
      <c r="EE75" s="50"/>
      <c r="EF75" s="50"/>
      <c r="EG75" s="50"/>
      <c r="EH75" s="50"/>
      <c r="EI75" s="50"/>
      <c r="EJ75" s="50"/>
      <c r="EK75" s="50"/>
      <c r="EL75" s="50"/>
      <c r="EM75" s="50"/>
      <c r="EN75" s="50"/>
      <c r="EO75" s="50"/>
      <c r="EP75" s="50"/>
      <c r="EQ75" s="50"/>
      <c r="ER75" s="50"/>
      <c r="ES75" s="50"/>
      <c r="ET75" s="50"/>
      <c r="EU75" s="50"/>
      <c r="EV75" s="50"/>
      <c r="EW75" s="50"/>
      <c r="EX75" s="50"/>
      <c r="EY75" s="50"/>
      <c r="EZ75" s="50"/>
      <c r="FA75" s="50"/>
      <c r="FB75" s="50"/>
      <c r="FC75" s="50"/>
      <c r="FD75" s="50"/>
      <c r="FE75" s="50"/>
      <c r="FF75" s="50"/>
      <c r="FG75" s="50"/>
      <c r="FH75" s="50"/>
      <c r="FI75" s="50"/>
      <c r="FJ75" s="50"/>
      <c r="FK75" s="50"/>
      <c r="FL75" s="50"/>
      <c r="FM75" s="50"/>
      <c r="FN75" s="50"/>
      <c r="FO75" s="50"/>
      <c r="FP75" s="50"/>
      <c r="FQ75" s="50"/>
      <c r="FR75" s="50"/>
      <c r="FS75" s="50"/>
      <c r="FT75" s="50"/>
      <c r="FU75" s="50"/>
      <c r="FV75" s="50"/>
      <c r="FW75" s="50"/>
      <c r="FX75" s="50"/>
      <c r="FY75" s="50"/>
      <c r="FZ75" s="50"/>
      <c r="GA75" s="50"/>
      <c r="GB75" s="50"/>
      <c r="GC75" s="50"/>
      <c r="GD75" s="50"/>
      <c r="GE75" s="50"/>
      <c r="GF75" s="50"/>
      <c r="GG75" s="50"/>
      <c r="GH75" s="50"/>
      <c r="GI75" s="50"/>
      <c r="GJ75" s="50"/>
      <c r="GK75" s="50"/>
      <c r="GL75" s="50"/>
      <c r="GM75" s="50"/>
      <c r="GN75" s="50"/>
      <c r="GO75" s="50"/>
      <c r="GP75" s="50"/>
      <c r="GQ75" s="50"/>
      <c r="GR75" s="50"/>
      <c r="GS75" s="50"/>
      <c r="GT75" s="50"/>
      <c r="GU75" s="50"/>
      <c r="GV75" s="50"/>
      <c r="GW75" s="50"/>
      <c r="GX75" s="50"/>
      <c r="GY75" s="50"/>
      <c r="GZ75" s="50"/>
      <c r="HA75" s="50"/>
      <c r="HB75" s="50"/>
      <c r="HC75" s="50"/>
      <c r="HD75" s="50"/>
      <c r="HE75" s="50"/>
      <c r="HF75" s="50"/>
      <c r="HG75" s="50"/>
      <c r="HH75" s="50"/>
      <c r="HI75" s="50"/>
      <c r="HJ75" s="50"/>
      <c r="HK75" s="50"/>
      <c r="HL75" s="50"/>
      <c r="HM75" s="50"/>
      <c r="HN75" s="50"/>
      <c r="HO75" s="50"/>
      <c r="HP75" s="50"/>
      <c r="HQ75" s="50"/>
      <c r="HR75" s="50"/>
    </row>
    <row r="76" spans="6:226">
      <c r="F76" s="50"/>
      <c r="G76" s="50"/>
      <c r="H76" s="50"/>
      <c r="I76" s="50"/>
      <c r="J76" s="50"/>
      <c r="K76" s="50"/>
      <c r="L76" s="50"/>
      <c r="M76" s="50"/>
      <c r="N76" s="50"/>
      <c r="O76" s="50"/>
      <c r="P76" s="50"/>
      <c r="Q76" s="50"/>
      <c r="R76" s="50"/>
      <c r="S76" s="50"/>
      <c r="T76" s="50"/>
      <c r="U76" s="50"/>
      <c r="V76" s="50"/>
      <c r="W76" s="50"/>
      <c r="X76" s="50"/>
      <c r="Y76" s="50"/>
      <c r="Z76" s="50"/>
      <c r="AA76" s="50"/>
      <c r="AB76" s="50"/>
      <c r="AC76" s="50"/>
      <c r="AD76" s="50"/>
      <c r="AE76" s="50"/>
      <c r="AF76" s="50"/>
      <c r="AG76" s="50"/>
      <c r="AH76" s="50"/>
      <c r="AI76" s="50"/>
      <c r="AJ76" s="50"/>
      <c r="AK76" s="50"/>
      <c r="AL76" s="50"/>
      <c r="AM76" s="50"/>
      <c r="AN76" s="50"/>
      <c r="AO76" s="50"/>
      <c r="AP76" s="50"/>
      <c r="AQ76" s="50"/>
      <c r="AR76" s="50"/>
      <c r="AS76" s="50"/>
      <c r="AT76" s="50"/>
      <c r="AU76" s="50"/>
      <c r="AV76" s="50"/>
      <c r="AW76" s="50"/>
      <c r="AX76" s="50"/>
      <c r="AY76" s="50"/>
      <c r="AZ76" s="50"/>
      <c r="BA76" s="50"/>
      <c r="BB76" s="50"/>
      <c r="BC76" s="50"/>
      <c r="BD76" s="50"/>
      <c r="BE76" s="50"/>
      <c r="BF76" s="50"/>
      <c r="BG76" s="50"/>
      <c r="BH76" s="50"/>
      <c r="BI76" s="50"/>
      <c r="BJ76" s="50"/>
      <c r="BK76" s="50"/>
      <c r="BL76" s="50"/>
      <c r="BM76" s="50"/>
      <c r="BN76" s="50"/>
      <c r="BO76" s="50"/>
      <c r="BP76" s="50"/>
      <c r="BQ76" s="50"/>
      <c r="BR76" s="50"/>
      <c r="BS76" s="50"/>
      <c r="BT76" s="50"/>
      <c r="BU76" s="50"/>
      <c r="BV76" s="50"/>
      <c r="BW76" s="50"/>
      <c r="BX76" s="50"/>
      <c r="BY76" s="50"/>
      <c r="BZ76" s="50"/>
      <c r="CA76" s="50"/>
      <c r="CB76" s="50"/>
      <c r="CC76" s="50"/>
      <c r="CD76" s="50"/>
      <c r="CE76" s="50"/>
      <c r="CF76" s="50"/>
      <c r="CG76" s="50"/>
      <c r="CH76" s="50"/>
      <c r="CI76" s="50"/>
      <c r="CJ76" s="50"/>
      <c r="CK76" s="50"/>
      <c r="CL76" s="50"/>
      <c r="CM76" s="50"/>
      <c r="CN76" s="50"/>
      <c r="CO76" s="50"/>
      <c r="CP76" s="50"/>
      <c r="CQ76" s="50"/>
      <c r="CR76" s="50"/>
      <c r="CS76" s="50"/>
      <c r="CT76" s="50"/>
      <c r="CU76" s="50"/>
      <c r="CV76" s="50"/>
      <c r="CW76" s="50"/>
      <c r="CX76" s="50"/>
      <c r="CY76" s="50"/>
      <c r="CZ76" s="50"/>
      <c r="DA76" s="50"/>
      <c r="DB76" s="50"/>
      <c r="DC76" s="50"/>
      <c r="DD76" s="50"/>
      <c r="DE76" s="50"/>
      <c r="DF76" s="50"/>
      <c r="DG76" s="50"/>
      <c r="DH76" s="50"/>
      <c r="DI76" s="50"/>
      <c r="DJ76" s="50"/>
      <c r="DK76" s="50"/>
      <c r="DL76" s="50"/>
      <c r="DM76" s="50"/>
      <c r="DN76" s="50"/>
      <c r="DO76" s="50"/>
      <c r="DP76" s="50"/>
      <c r="DQ76" s="50"/>
      <c r="DR76" s="50"/>
      <c r="DS76" s="50"/>
      <c r="DT76" s="50"/>
      <c r="DU76" s="50"/>
      <c r="DV76" s="50"/>
      <c r="DW76" s="50"/>
      <c r="DX76" s="50"/>
      <c r="DY76" s="50"/>
      <c r="DZ76" s="50"/>
      <c r="EA76" s="50"/>
      <c r="EB76" s="50"/>
      <c r="EC76" s="50"/>
      <c r="ED76" s="50"/>
      <c r="EE76" s="50"/>
      <c r="EF76" s="50"/>
      <c r="EG76" s="50"/>
      <c r="EH76" s="50"/>
      <c r="EI76" s="50"/>
      <c r="EJ76" s="50"/>
      <c r="EK76" s="50"/>
      <c r="EL76" s="50"/>
      <c r="EM76" s="50"/>
      <c r="EN76" s="50"/>
      <c r="EO76" s="50"/>
      <c r="EP76" s="50"/>
      <c r="EQ76" s="50"/>
      <c r="ER76" s="50"/>
      <c r="ES76" s="50"/>
      <c r="ET76" s="50"/>
      <c r="EU76" s="50"/>
      <c r="EV76" s="50"/>
      <c r="EW76" s="50"/>
      <c r="EX76" s="50"/>
      <c r="EY76" s="50"/>
      <c r="EZ76" s="50"/>
      <c r="FA76" s="50"/>
      <c r="FB76" s="50"/>
      <c r="FC76" s="50"/>
      <c r="FD76" s="50"/>
      <c r="FE76" s="50"/>
      <c r="FF76" s="50"/>
      <c r="FG76" s="50"/>
      <c r="FH76" s="50"/>
      <c r="FI76" s="50"/>
      <c r="FJ76" s="50"/>
      <c r="FK76" s="50"/>
      <c r="FL76" s="50"/>
      <c r="FM76" s="50"/>
      <c r="FN76" s="50"/>
      <c r="FO76" s="50"/>
      <c r="FP76" s="50"/>
      <c r="FQ76" s="50"/>
      <c r="FR76" s="50"/>
      <c r="FS76" s="50"/>
      <c r="FT76" s="50"/>
      <c r="FU76" s="50"/>
      <c r="FV76" s="50"/>
      <c r="FW76" s="50"/>
      <c r="FX76" s="50"/>
      <c r="FY76" s="50"/>
      <c r="FZ76" s="50"/>
      <c r="GA76" s="50"/>
      <c r="GB76" s="50"/>
      <c r="GC76" s="50"/>
      <c r="GD76" s="50"/>
      <c r="GE76" s="50"/>
      <c r="GF76" s="50"/>
      <c r="GG76" s="50"/>
      <c r="GH76" s="50"/>
      <c r="GI76" s="50"/>
      <c r="GJ76" s="50"/>
      <c r="GK76" s="50"/>
      <c r="GL76" s="50"/>
      <c r="GM76" s="50"/>
      <c r="GN76" s="50"/>
      <c r="GO76" s="50"/>
      <c r="GP76" s="50"/>
      <c r="GQ76" s="50"/>
      <c r="GR76" s="50"/>
      <c r="GS76" s="50"/>
      <c r="GT76" s="50"/>
      <c r="GU76" s="50"/>
      <c r="GV76" s="50"/>
      <c r="GW76" s="50"/>
      <c r="GX76" s="50"/>
      <c r="GY76" s="50"/>
      <c r="GZ76" s="50"/>
      <c r="HA76" s="50"/>
      <c r="HB76" s="50"/>
      <c r="HC76" s="50"/>
      <c r="HD76" s="50"/>
      <c r="HE76" s="50"/>
      <c r="HF76" s="50"/>
      <c r="HG76" s="50"/>
      <c r="HH76" s="50"/>
      <c r="HI76" s="50"/>
      <c r="HJ76" s="50"/>
      <c r="HK76" s="50"/>
      <c r="HL76" s="50"/>
      <c r="HM76" s="50"/>
      <c r="HN76" s="50"/>
      <c r="HO76" s="50"/>
      <c r="HP76" s="50"/>
      <c r="HQ76" s="50"/>
      <c r="HR76" s="50"/>
    </row>
    <row r="77" spans="6:226">
      <c r="F77" s="50"/>
      <c r="G77" s="50"/>
      <c r="H77" s="50"/>
      <c r="I77" s="50"/>
      <c r="J77" s="50"/>
      <c r="K77" s="50"/>
      <c r="L77" s="50"/>
      <c r="M77" s="50"/>
      <c r="N77" s="50"/>
      <c r="O77" s="50"/>
      <c r="P77" s="50"/>
      <c r="Q77" s="50"/>
      <c r="R77" s="50"/>
      <c r="S77" s="50"/>
      <c r="T77" s="50"/>
      <c r="U77" s="50"/>
      <c r="V77" s="50"/>
      <c r="W77" s="50"/>
      <c r="X77" s="50"/>
      <c r="Y77" s="50"/>
      <c r="Z77" s="50"/>
      <c r="AA77" s="50"/>
      <c r="AB77" s="50"/>
      <c r="AC77" s="50"/>
      <c r="AD77" s="50"/>
      <c r="AE77" s="50"/>
      <c r="AF77" s="50"/>
      <c r="AG77" s="50"/>
      <c r="AH77" s="50"/>
      <c r="AI77" s="50"/>
      <c r="AJ77" s="50"/>
      <c r="AK77" s="50"/>
      <c r="AL77" s="50"/>
      <c r="AM77" s="50"/>
      <c r="AN77" s="50"/>
      <c r="AO77" s="50"/>
      <c r="AP77" s="50"/>
      <c r="AQ77" s="50"/>
      <c r="AR77" s="50"/>
      <c r="AS77" s="50"/>
      <c r="AT77" s="50"/>
      <c r="AU77" s="50"/>
      <c r="AV77" s="50"/>
      <c r="AW77" s="50"/>
      <c r="AX77" s="50"/>
      <c r="AY77" s="50"/>
      <c r="AZ77" s="50"/>
      <c r="BA77" s="50"/>
      <c r="BB77" s="50"/>
      <c r="BC77" s="50"/>
      <c r="BD77" s="50"/>
      <c r="BE77" s="50"/>
      <c r="BF77" s="50"/>
      <c r="BG77" s="50"/>
      <c r="BH77" s="50"/>
      <c r="BI77" s="50"/>
      <c r="BJ77" s="50"/>
      <c r="BK77" s="50"/>
      <c r="BL77" s="50"/>
      <c r="BM77" s="50"/>
      <c r="BN77" s="50"/>
      <c r="BO77" s="50"/>
      <c r="BP77" s="50"/>
      <c r="BQ77" s="50"/>
      <c r="BR77" s="50"/>
      <c r="BS77" s="50"/>
      <c r="BT77" s="50"/>
      <c r="BU77" s="50"/>
      <c r="BV77" s="50"/>
      <c r="BW77" s="50"/>
      <c r="BX77" s="50"/>
      <c r="BY77" s="50"/>
      <c r="BZ77" s="50"/>
      <c r="CA77" s="50"/>
      <c r="CB77" s="50"/>
      <c r="CC77" s="50"/>
      <c r="CD77" s="50"/>
      <c r="CE77" s="50"/>
      <c r="CF77" s="50"/>
      <c r="CG77" s="50"/>
      <c r="CH77" s="50"/>
      <c r="CI77" s="50"/>
      <c r="CJ77" s="50"/>
      <c r="CK77" s="50"/>
      <c r="CL77" s="50"/>
      <c r="CM77" s="50"/>
      <c r="CN77" s="50"/>
      <c r="CO77" s="50"/>
      <c r="CP77" s="50"/>
      <c r="CQ77" s="50"/>
      <c r="CR77" s="50"/>
      <c r="CS77" s="50"/>
      <c r="CT77" s="50"/>
      <c r="CU77" s="50"/>
      <c r="CV77" s="50"/>
      <c r="CW77" s="50"/>
      <c r="CX77" s="50"/>
      <c r="CY77" s="50"/>
      <c r="CZ77" s="50"/>
      <c r="DA77" s="50"/>
      <c r="DB77" s="50"/>
      <c r="DC77" s="50"/>
      <c r="DD77" s="50"/>
      <c r="DE77" s="50"/>
      <c r="DF77" s="50"/>
      <c r="DG77" s="50"/>
      <c r="DH77" s="50"/>
      <c r="DI77" s="50"/>
      <c r="DJ77" s="50"/>
      <c r="DK77" s="50"/>
      <c r="DL77" s="50"/>
      <c r="DM77" s="50"/>
      <c r="DN77" s="50"/>
      <c r="DO77" s="50"/>
      <c r="DP77" s="50"/>
      <c r="DQ77" s="50"/>
      <c r="DR77" s="50"/>
      <c r="DS77" s="50"/>
      <c r="DT77" s="50"/>
      <c r="DU77" s="50"/>
      <c r="DV77" s="50"/>
      <c r="DW77" s="50"/>
      <c r="DX77" s="50"/>
      <c r="DY77" s="50"/>
      <c r="DZ77" s="50"/>
      <c r="EA77" s="50"/>
      <c r="EB77" s="50"/>
      <c r="EC77" s="50"/>
      <c r="ED77" s="50"/>
      <c r="EE77" s="50"/>
      <c r="EF77" s="50"/>
      <c r="EG77" s="50"/>
      <c r="EH77" s="50"/>
      <c r="EI77" s="50"/>
      <c r="EJ77" s="50"/>
      <c r="EK77" s="50"/>
      <c r="EL77" s="50"/>
      <c r="EM77" s="50"/>
      <c r="EN77" s="50"/>
      <c r="EO77" s="50"/>
      <c r="EP77" s="50"/>
      <c r="EQ77" s="50"/>
      <c r="ER77" s="50"/>
      <c r="ES77" s="50"/>
      <c r="ET77" s="50"/>
      <c r="EU77" s="50"/>
      <c r="EV77" s="50"/>
      <c r="EW77" s="50"/>
      <c r="EX77" s="50"/>
      <c r="EY77" s="50"/>
      <c r="EZ77" s="50"/>
      <c r="FA77" s="50"/>
      <c r="FB77" s="50"/>
      <c r="FC77" s="50"/>
      <c r="FD77" s="50"/>
      <c r="FE77" s="50"/>
      <c r="FF77" s="50"/>
      <c r="FG77" s="50"/>
      <c r="FH77" s="50"/>
      <c r="FI77" s="50"/>
      <c r="FJ77" s="50"/>
      <c r="FK77" s="50"/>
      <c r="FL77" s="50"/>
      <c r="FM77" s="50"/>
      <c r="FN77" s="50"/>
      <c r="FO77" s="50"/>
      <c r="FP77" s="50"/>
      <c r="FQ77" s="50"/>
      <c r="FR77" s="50"/>
      <c r="FS77" s="50"/>
      <c r="FT77" s="50"/>
      <c r="FU77" s="50"/>
      <c r="FV77" s="50"/>
      <c r="FW77" s="50"/>
      <c r="FX77" s="50"/>
      <c r="FY77" s="50"/>
      <c r="FZ77" s="50"/>
      <c r="GA77" s="50"/>
      <c r="GB77" s="50"/>
      <c r="GC77" s="50"/>
      <c r="GD77" s="50"/>
      <c r="GE77" s="50"/>
      <c r="GF77" s="50"/>
      <c r="GG77" s="50"/>
      <c r="GH77" s="50"/>
      <c r="GI77" s="50"/>
      <c r="GJ77" s="50"/>
      <c r="GK77" s="50"/>
      <c r="GL77" s="50"/>
      <c r="GM77" s="50"/>
      <c r="GN77" s="50"/>
      <c r="GO77" s="50"/>
      <c r="GP77" s="50"/>
      <c r="GQ77" s="50"/>
      <c r="GR77" s="50"/>
      <c r="GS77" s="50"/>
      <c r="GT77" s="50"/>
      <c r="GU77" s="50"/>
      <c r="GV77" s="50"/>
      <c r="GW77" s="50"/>
      <c r="GX77" s="50"/>
      <c r="GY77" s="50"/>
      <c r="GZ77" s="50"/>
      <c r="HA77" s="50"/>
      <c r="HB77" s="50"/>
      <c r="HC77" s="50"/>
      <c r="HD77" s="50"/>
      <c r="HE77" s="50"/>
      <c r="HF77" s="50"/>
      <c r="HG77" s="50"/>
      <c r="HH77" s="50"/>
      <c r="HI77" s="50"/>
      <c r="HJ77" s="50"/>
      <c r="HK77" s="50"/>
      <c r="HL77" s="50"/>
      <c r="HM77" s="50"/>
      <c r="HN77" s="50"/>
      <c r="HO77" s="50"/>
      <c r="HP77" s="50"/>
      <c r="HQ77" s="50"/>
      <c r="HR77" s="50"/>
    </row>
    <row r="78" spans="6:226">
      <c r="F78" s="50"/>
      <c r="G78" s="50"/>
      <c r="H78" s="50"/>
      <c r="I78" s="50"/>
      <c r="J78" s="50"/>
      <c r="K78" s="50"/>
      <c r="L78" s="50"/>
      <c r="M78" s="50"/>
      <c r="N78" s="50"/>
      <c r="O78" s="50"/>
      <c r="P78" s="50"/>
      <c r="Q78" s="50"/>
      <c r="R78" s="50"/>
      <c r="S78" s="50"/>
      <c r="T78" s="50"/>
      <c r="U78" s="50"/>
      <c r="V78" s="50"/>
      <c r="W78" s="50"/>
      <c r="X78" s="50"/>
      <c r="Y78" s="50"/>
      <c r="Z78" s="50"/>
      <c r="AA78" s="50"/>
      <c r="AB78" s="50"/>
      <c r="AC78" s="50"/>
      <c r="AD78" s="50"/>
      <c r="AE78" s="50"/>
      <c r="AF78" s="50"/>
      <c r="AG78" s="50"/>
      <c r="AH78" s="50"/>
      <c r="AI78" s="50"/>
      <c r="AJ78" s="50"/>
      <c r="AK78" s="50"/>
      <c r="AL78" s="50"/>
      <c r="AM78" s="50"/>
      <c r="AN78" s="50"/>
      <c r="AO78" s="50"/>
      <c r="AP78" s="50"/>
      <c r="AQ78" s="50"/>
      <c r="AR78" s="50"/>
      <c r="AS78" s="50"/>
      <c r="AT78" s="50"/>
      <c r="AU78" s="50"/>
      <c r="AV78" s="50"/>
      <c r="AW78" s="50"/>
      <c r="AX78" s="50"/>
      <c r="AY78" s="50"/>
      <c r="AZ78" s="50"/>
      <c r="BA78" s="50"/>
      <c r="BB78" s="50"/>
      <c r="BC78" s="50"/>
      <c r="BD78" s="50"/>
      <c r="BE78" s="50"/>
      <c r="BF78" s="50"/>
      <c r="BG78" s="50"/>
      <c r="BH78" s="50"/>
      <c r="BI78" s="50"/>
      <c r="BJ78" s="50"/>
      <c r="BK78" s="50"/>
      <c r="BL78" s="50"/>
      <c r="BM78" s="50"/>
      <c r="BN78" s="50"/>
      <c r="BO78" s="50"/>
      <c r="BP78" s="50"/>
      <c r="BQ78" s="50"/>
      <c r="BR78" s="50"/>
      <c r="BS78" s="50"/>
      <c r="BT78" s="50"/>
      <c r="BU78" s="50"/>
      <c r="BV78" s="50"/>
      <c r="BW78" s="50"/>
      <c r="BX78" s="50"/>
      <c r="BY78" s="50"/>
      <c r="BZ78" s="50"/>
      <c r="CA78" s="50"/>
      <c r="CB78" s="50"/>
      <c r="CC78" s="50"/>
      <c r="CD78" s="50"/>
      <c r="CE78" s="50"/>
      <c r="CF78" s="50"/>
      <c r="CG78" s="50"/>
      <c r="CH78" s="50"/>
      <c r="CI78" s="50"/>
      <c r="CJ78" s="50"/>
      <c r="CK78" s="50"/>
      <c r="CL78" s="50"/>
      <c r="CM78" s="50"/>
      <c r="CN78" s="50"/>
      <c r="CO78" s="50"/>
      <c r="CP78" s="50"/>
      <c r="CQ78" s="50"/>
      <c r="CR78" s="50"/>
      <c r="CS78" s="50"/>
      <c r="CT78" s="50"/>
      <c r="CU78" s="50"/>
      <c r="CV78" s="50"/>
      <c r="CW78" s="50"/>
      <c r="CX78" s="50"/>
      <c r="CY78" s="50"/>
      <c r="CZ78" s="50"/>
      <c r="DA78" s="50"/>
      <c r="DB78" s="50"/>
      <c r="DC78" s="50"/>
      <c r="DD78" s="50"/>
      <c r="DE78" s="50"/>
      <c r="DF78" s="50"/>
      <c r="DG78" s="50"/>
      <c r="DH78" s="50"/>
      <c r="DI78" s="50"/>
      <c r="DJ78" s="50"/>
      <c r="DK78" s="50"/>
      <c r="DL78" s="50"/>
      <c r="DM78" s="50"/>
      <c r="DN78" s="50"/>
      <c r="DO78" s="50"/>
      <c r="DP78" s="50"/>
      <c r="DQ78" s="50"/>
      <c r="DR78" s="50"/>
      <c r="DS78" s="50"/>
      <c r="DT78" s="50"/>
      <c r="DU78" s="50"/>
      <c r="DV78" s="50"/>
      <c r="DW78" s="50"/>
      <c r="DX78" s="50"/>
      <c r="DY78" s="50"/>
      <c r="DZ78" s="50"/>
      <c r="EA78" s="50"/>
      <c r="EB78" s="50"/>
      <c r="EC78" s="50"/>
      <c r="ED78" s="50"/>
      <c r="EE78" s="50"/>
      <c r="EF78" s="50"/>
      <c r="EG78" s="50"/>
      <c r="EH78" s="50"/>
      <c r="EI78" s="50"/>
      <c r="EJ78" s="50"/>
      <c r="EK78" s="50"/>
      <c r="EL78" s="50"/>
      <c r="EM78" s="50"/>
      <c r="EN78" s="50"/>
      <c r="EO78" s="50"/>
      <c r="EP78" s="50"/>
      <c r="EQ78" s="50"/>
      <c r="ER78" s="50"/>
      <c r="ES78" s="50"/>
      <c r="ET78" s="50"/>
      <c r="EU78" s="50"/>
      <c r="EV78" s="50"/>
      <c r="EW78" s="50"/>
      <c r="EX78" s="50"/>
      <c r="EY78" s="50"/>
      <c r="EZ78" s="50"/>
      <c r="FA78" s="50"/>
      <c r="FB78" s="50"/>
      <c r="FC78" s="50"/>
      <c r="FD78" s="50"/>
      <c r="FE78" s="50"/>
      <c r="FF78" s="50"/>
      <c r="FG78" s="50"/>
      <c r="FH78" s="50"/>
      <c r="FI78" s="50"/>
      <c r="FJ78" s="50"/>
      <c r="FK78" s="50"/>
      <c r="FL78" s="50"/>
      <c r="FM78" s="50"/>
      <c r="FN78" s="50"/>
      <c r="FO78" s="50"/>
      <c r="FP78" s="50"/>
      <c r="FQ78" s="50"/>
      <c r="FR78" s="50"/>
      <c r="FS78" s="50"/>
      <c r="FT78" s="50"/>
      <c r="FU78" s="50"/>
      <c r="FV78" s="50"/>
      <c r="FW78" s="50"/>
      <c r="FX78" s="50"/>
      <c r="FY78" s="50"/>
      <c r="FZ78" s="50"/>
      <c r="GA78" s="50"/>
      <c r="GB78" s="50"/>
      <c r="GC78" s="50"/>
      <c r="GD78" s="50"/>
      <c r="GE78" s="50"/>
      <c r="GF78" s="50"/>
      <c r="GG78" s="50"/>
      <c r="GH78" s="50"/>
      <c r="GI78" s="50"/>
      <c r="GJ78" s="50"/>
      <c r="GK78" s="50"/>
      <c r="GL78" s="50"/>
      <c r="GM78" s="50"/>
      <c r="GN78" s="50"/>
      <c r="GO78" s="50"/>
      <c r="GP78" s="50"/>
      <c r="GQ78" s="50"/>
      <c r="GR78" s="50"/>
      <c r="GS78" s="50"/>
      <c r="GT78" s="50"/>
      <c r="GU78" s="50"/>
      <c r="GV78" s="50"/>
      <c r="GW78" s="50"/>
      <c r="GX78" s="50"/>
      <c r="GY78" s="50"/>
      <c r="GZ78" s="50"/>
      <c r="HA78" s="50"/>
      <c r="HB78" s="50"/>
      <c r="HC78" s="50"/>
      <c r="HD78" s="50"/>
      <c r="HE78" s="50"/>
      <c r="HF78" s="50"/>
      <c r="HG78" s="50"/>
      <c r="HH78" s="50"/>
      <c r="HI78" s="50"/>
      <c r="HJ78" s="50"/>
      <c r="HK78" s="50"/>
      <c r="HL78" s="50"/>
      <c r="HM78" s="50"/>
      <c r="HN78" s="50"/>
      <c r="HO78" s="50"/>
      <c r="HP78" s="50"/>
      <c r="HQ78" s="50"/>
      <c r="HR78" s="50"/>
    </row>
    <row r="79" spans="6:226">
      <c r="F79" s="50"/>
      <c r="G79" s="50"/>
      <c r="H79" s="50"/>
      <c r="I79" s="50"/>
      <c r="J79" s="50"/>
      <c r="K79" s="50"/>
      <c r="L79" s="50"/>
      <c r="M79" s="50"/>
      <c r="N79" s="50"/>
      <c r="O79" s="50"/>
      <c r="P79" s="50"/>
      <c r="Q79" s="50"/>
      <c r="R79" s="50"/>
      <c r="S79" s="50"/>
      <c r="T79" s="50"/>
      <c r="U79" s="50"/>
      <c r="V79" s="50"/>
      <c r="W79" s="50"/>
      <c r="X79" s="50"/>
      <c r="Y79" s="50"/>
      <c r="Z79" s="50"/>
      <c r="AA79" s="50"/>
      <c r="AB79" s="50"/>
      <c r="AC79" s="50"/>
      <c r="AD79" s="50"/>
      <c r="AE79" s="50"/>
      <c r="AF79" s="50"/>
      <c r="AG79" s="50"/>
      <c r="AH79" s="50"/>
      <c r="AI79" s="50"/>
      <c r="AJ79" s="50"/>
      <c r="AK79" s="50"/>
      <c r="AL79" s="50"/>
      <c r="AM79" s="50"/>
      <c r="AN79" s="50"/>
      <c r="AO79" s="50"/>
      <c r="AP79" s="50"/>
      <c r="AQ79" s="50"/>
      <c r="AR79" s="50"/>
      <c r="AS79" s="50"/>
      <c r="AT79" s="50"/>
      <c r="AU79" s="50"/>
      <c r="AV79" s="50"/>
      <c r="AW79" s="50"/>
      <c r="AX79" s="50"/>
      <c r="AY79" s="50"/>
      <c r="AZ79" s="50"/>
      <c r="BA79" s="50"/>
      <c r="BB79" s="50"/>
      <c r="BC79" s="50"/>
      <c r="BD79" s="50"/>
      <c r="BE79" s="50"/>
      <c r="BF79" s="50"/>
      <c r="BG79" s="50"/>
      <c r="BH79" s="50"/>
      <c r="BI79" s="50"/>
      <c r="BJ79" s="50"/>
      <c r="BK79" s="50"/>
      <c r="BL79" s="50"/>
      <c r="BM79" s="50"/>
      <c r="BN79" s="50"/>
      <c r="BO79" s="50"/>
      <c r="BP79" s="50"/>
      <c r="BQ79" s="50"/>
      <c r="BR79" s="50"/>
      <c r="BS79" s="50"/>
      <c r="BT79" s="50"/>
      <c r="BU79" s="50"/>
      <c r="BV79" s="50"/>
      <c r="BW79" s="50"/>
      <c r="BX79" s="50"/>
      <c r="BY79" s="50"/>
      <c r="BZ79" s="50"/>
      <c r="CA79" s="50"/>
      <c r="CB79" s="50"/>
      <c r="CC79" s="50"/>
      <c r="CD79" s="50"/>
      <c r="CE79" s="50"/>
      <c r="CF79" s="50"/>
      <c r="CG79" s="50"/>
      <c r="CH79" s="50"/>
      <c r="CI79" s="50"/>
      <c r="CJ79" s="50"/>
      <c r="CK79" s="50"/>
      <c r="CL79" s="50"/>
      <c r="CM79" s="50"/>
      <c r="CN79" s="50"/>
      <c r="CO79" s="50"/>
      <c r="CP79" s="50"/>
      <c r="CQ79" s="50"/>
      <c r="CR79" s="50"/>
      <c r="CS79" s="50"/>
      <c r="CT79" s="50"/>
      <c r="CU79" s="50"/>
      <c r="CV79" s="50"/>
      <c r="CW79" s="50"/>
      <c r="CX79" s="50"/>
      <c r="CY79" s="50"/>
      <c r="CZ79" s="50"/>
      <c r="DA79" s="50"/>
      <c r="DB79" s="50"/>
      <c r="DC79" s="50"/>
      <c r="DD79" s="50"/>
      <c r="DE79" s="50"/>
      <c r="DF79" s="50"/>
      <c r="DG79" s="50"/>
      <c r="DH79" s="50"/>
      <c r="DI79" s="50"/>
      <c r="DJ79" s="50"/>
      <c r="DK79" s="50"/>
      <c r="DL79" s="50"/>
      <c r="DM79" s="50"/>
      <c r="DN79" s="50"/>
      <c r="DO79" s="50"/>
      <c r="DP79" s="50"/>
      <c r="DQ79" s="50"/>
      <c r="DR79" s="50"/>
      <c r="DS79" s="50"/>
      <c r="DT79" s="50"/>
      <c r="DU79" s="50"/>
      <c r="DV79" s="50"/>
      <c r="DW79" s="50"/>
      <c r="DX79" s="50"/>
      <c r="DY79" s="50"/>
      <c r="DZ79" s="50"/>
      <c r="EA79" s="50"/>
      <c r="EB79" s="50"/>
      <c r="EC79" s="50"/>
      <c r="ED79" s="50"/>
      <c r="EE79" s="50"/>
      <c r="EF79" s="50"/>
      <c r="EG79" s="50"/>
      <c r="EH79" s="50"/>
      <c r="EI79" s="50"/>
      <c r="EJ79" s="50"/>
      <c r="EK79" s="50"/>
      <c r="EL79" s="50"/>
      <c r="EM79" s="50"/>
      <c r="EN79" s="50"/>
      <c r="EO79" s="50"/>
      <c r="EP79" s="50"/>
      <c r="EQ79" s="50"/>
      <c r="ER79" s="50"/>
      <c r="ES79" s="50"/>
      <c r="ET79" s="50"/>
      <c r="EU79" s="50"/>
      <c r="EV79" s="50"/>
      <c r="EW79" s="50"/>
      <c r="EX79" s="50"/>
      <c r="EY79" s="50"/>
      <c r="EZ79" s="50"/>
      <c r="FA79" s="50"/>
      <c r="FB79" s="50"/>
      <c r="FC79" s="50"/>
      <c r="FD79" s="50"/>
      <c r="FE79" s="50"/>
      <c r="FF79" s="50"/>
      <c r="FG79" s="50"/>
      <c r="FH79" s="50"/>
      <c r="FI79" s="50"/>
      <c r="FJ79" s="50"/>
      <c r="FK79" s="50"/>
      <c r="FL79" s="50"/>
      <c r="FM79" s="50"/>
      <c r="FN79" s="50"/>
      <c r="FO79" s="50"/>
      <c r="FP79" s="50"/>
      <c r="FQ79" s="50"/>
      <c r="FR79" s="50"/>
      <c r="FS79" s="50"/>
      <c r="FT79" s="50"/>
      <c r="FU79" s="50"/>
      <c r="FV79" s="50"/>
      <c r="FW79" s="50"/>
      <c r="FX79" s="50"/>
      <c r="FY79" s="50"/>
      <c r="FZ79" s="50"/>
      <c r="GA79" s="50"/>
      <c r="GB79" s="50"/>
      <c r="GC79" s="50"/>
      <c r="GD79" s="50"/>
      <c r="GE79" s="50"/>
      <c r="GF79" s="50"/>
      <c r="GG79" s="50"/>
      <c r="GH79" s="50"/>
      <c r="GI79" s="50"/>
      <c r="GJ79" s="50"/>
      <c r="GK79" s="50"/>
      <c r="GL79" s="50"/>
      <c r="GM79" s="50"/>
      <c r="GN79" s="50"/>
      <c r="GO79" s="50"/>
      <c r="GP79" s="50"/>
      <c r="GQ79" s="50"/>
      <c r="GR79" s="50"/>
      <c r="GS79" s="50"/>
      <c r="GT79" s="50"/>
      <c r="GU79" s="50"/>
      <c r="GV79" s="50"/>
      <c r="GW79" s="50"/>
      <c r="GX79" s="50"/>
      <c r="GY79" s="50"/>
      <c r="GZ79" s="50"/>
      <c r="HA79" s="50"/>
      <c r="HB79" s="50"/>
      <c r="HC79" s="50"/>
      <c r="HD79" s="50"/>
      <c r="HE79" s="50"/>
      <c r="HF79" s="50"/>
      <c r="HG79" s="50"/>
      <c r="HH79" s="50"/>
      <c r="HI79" s="50"/>
      <c r="HJ79" s="50"/>
      <c r="HK79" s="50"/>
      <c r="HL79" s="50"/>
      <c r="HM79" s="50"/>
      <c r="HN79" s="50"/>
      <c r="HO79" s="50"/>
      <c r="HP79" s="50"/>
      <c r="HQ79" s="50"/>
      <c r="HR79" s="50"/>
    </row>
    <row r="80" spans="6:226">
      <c r="F80" s="50"/>
      <c r="G80" s="50"/>
      <c r="H80" s="50"/>
      <c r="I80" s="50"/>
      <c r="J80" s="50"/>
      <c r="K80" s="50"/>
      <c r="L80" s="50"/>
      <c r="M80" s="50"/>
      <c r="N80" s="50"/>
      <c r="O80" s="50"/>
      <c r="P80" s="50"/>
      <c r="Q80" s="50"/>
      <c r="R80" s="50"/>
      <c r="S80" s="50"/>
      <c r="T80" s="50"/>
      <c r="U80" s="50"/>
      <c r="V80" s="50"/>
      <c r="W80" s="50"/>
      <c r="X80" s="50"/>
      <c r="Y80" s="50"/>
      <c r="Z80" s="50"/>
      <c r="AA80" s="50"/>
      <c r="AB80" s="50"/>
      <c r="AC80" s="50"/>
      <c r="AD80" s="50"/>
      <c r="AE80" s="50"/>
      <c r="AF80" s="50"/>
      <c r="AG80" s="50"/>
      <c r="AH80" s="50"/>
      <c r="AI80" s="50"/>
      <c r="AJ80" s="50"/>
      <c r="AK80" s="50"/>
      <c r="AL80" s="50"/>
      <c r="AM80" s="50"/>
      <c r="AN80" s="50"/>
      <c r="AO80" s="50"/>
      <c r="AP80" s="50"/>
      <c r="AQ80" s="50"/>
      <c r="AR80" s="50"/>
      <c r="AS80" s="50"/>
      <c r="AT80" s="50"/>
      <c r="AU80" s="50"/>
      <c r="AV80" s="50"/>
      <c r="AW80" s="50"/>
      <c r="AX80" s="50"/>
      <c r="AY80" s="50"/>
      <c r="AZ80" s="50"/>
      <c r="BA80" s="50"/>
      <c r="BB80" s="50"/>
      <c r="BC80" s="50"/>
      <c r="BD80" s="50"/>
      <c r="BE80" s="50"/>
      <c r="BF80" s="50"/>
      <c r="BG80" s="50"/>
      <c r="BH80" s="50"/>
      <c r="BI80" s="50"/>
      <c r="BJ80" s="50"/>
      <c r="BK80" s="50"/>
      <c r="BL80" s="50"/>
      <c r="BM80" s="50"/>
      <c r="BN80" s="50"/>
      <c r="BO80" s="50"/>
      <c r="BP80" s="50"/>
      <c r="BQ80" s="50"/>
      <c r="BR80" s="50"/>
      <c r="BS80" s="50"/>
      <c r="BT80" s="50"/>
      <c r="BU80" s="50"/>
      <c r="BV80" s="50"/>
      <c r="BW80" s="50"/>
      <c r="BX80" s="50"/>
      <c r="BY80" s="50"/>
      <c r="BZ80" s="50"/>
      <c r="CA80" s="50"/>
      <c r="CB80" s="50"/>
      <c r="CC80" s="50"/>
      <c r="CD80" s="50"/>
      <c r="CE80" s="50"/>
      <c r="CF80" s="50"/>
      <c r="CG80" s="50"/>
      <c r="CH80" s="50"/>
      <c r="CI80" s="50"/>
      <c r="CJ80" s="50"/>
      <c r="CK80" s="50"/>
      <c r="CL80" s="50"/>
      <c r="CM80" s="50"/>
      <c r="CN80" s="50"/>
      <c r="CO80" s="50"/>
      <c r="CP80" s="50"/>
      <c r="CQ80" s="50"/>
      <c r="CR80" s="50"/>
      <c r="CS80" s="50"/>
      <c r="CT80" s="50"/>
      <c r="CU80" s="50"/>
      <c r="CV80" s="50"/>
      <c r="CW80" s="50"/>
      <c r="CX80" s="50"/>
      <c r="CY80" s="50"/>
      <c r="CZ80" s="50"/>
      <c r="DA80" s="50"/>
      <c r="DB80" s="50"/>
      <c r="DC80" s="50"/>
      <c r="DD80" s="50"/>
      <c r="DE80" s="50"/>
      <c r="DF80" s="50"/>
      <c r="DG80" s="50"/>
      <c r="DH80" s="50"/>
      <c r="DI80" s="50"/>
      <c r="DJ80" s="50"/>
      <c r="DK80" s="50"/>
      <c r="DL80" s="50"/>
      <c r="DM80" s="50"/>
      <c r="DN80" s="50"/>
      <c r="DO80" s="50"/>
      <c r="DP80" s="50"/>
      <c r="DQ80" s="50"/>
      <c r="DR80" s="50"/>
      <c r="DS80" s="50"/>
      <c r="DT80" s="50"/>
      <c r="DU80" s="50"/>
      <c r="DV80" s="50"/>
      <c r="DW80" s="50"/>
      <c r="DX80" s="50"/>
      <c r="DY80" s="50"/>
      <c r="DZ80" s="50"/>
      <c r="EA80" s="50"/>
      <c r="EB80" s="50"/>
      <c r="EC80" s="50"/>
      <c r="ED80" s="50"/>
      <c r="EE80" s="50"/>
      <c r="EF80" s="50"/>
      <c r="EG80" s="50"/>
      <c r="EH80" s="50"/>
      <c r="EI80" s="50"/>
      <c r="EJ80" s="50"/>
      <c r="EK80" s="50"/>
      <c r="EL80" s="50"/>
      <c r="EM80" s="50"/>
      <c r="EN80" s="50"/>
      <c r="EO80" s="50"/>
      <c r="EP80" s="50"/>
      <c r="EQ80" s="50"/>
      <c r="ER80" s="50"/>
      <c r="ES80" s="50"/>
      <c r="ET80" s="50"/>
      <c r="EU80" s="50"/>
      <c r="EV80" s="50"/>
      <c r="EW80" s="50"/>
      <c r="EX80" s="50"/>
      <c r="EY80" s="50"/>
      <c r="EZ80" s="50"/>
      <c r="FA80" s="50"/>
      <c r="FB80" s="50"/>
      <c r="FC80" s="50"/>
      <c r="FD80" s="50"/>
      <c r="FE80" s="50"/>
      <c r="FF80" s="50"/>
      <c r="FG80" s="50"/>
      <c r="FH80" s="50"/>
      <c r="FI80" s="50"/>
      <c r="FJ80" s="50"/>
      <c r="FK80" s="50"/>
      <c r="FL80" s="50"/>
      <c r="FM80" s="50"/>
      <c r="FN80" s="50"/>
      <c r="FO80" s="50"/>
      <c r="FP80" s="50"/>
      <c r="FQ80" s="50"/>
      <c r="FR80" s="50"/>
      <c r="FS80" s="50"/>
      <c r="FT80" s="50"/>
      <c r="FU80" s="50"/>
      <c r="FV80" s="50"/>
      <c r="FW80" s="50"/>
      <c r="FX80" s="50"/>
      <c r="FY80" s="50"/>
      <c r="FZ80" s="50"/>
      <c r="GA80" s="50"/>
      <c r="GB80" s="50"/>
      <c r="GC80" s="50"/>
      <c r="GD80" s="50"/>
      <c r="GE80" s="50"/>
      <c r="GF80" s="50"/>
      <c r="GG80" s="50"/>
      <c r="GH80" s="50"/>
      <c r="GI80" s="50"/>
      <c r="GJ80" s="50"/>
      <c r="GK80" s="50"/>
      <c r="GL80" s="50"/>
      <c r="GM80" s="50"/>
      <c r="GN80" s="50"/>
      <c r="GO80" s="50"/>
      <c r="GP80" s="50"/>
      <c r="GQ80" s="50"/>
      <c r="GR80" s="50"/>
      <c r="GS80" s="50"/>
      <c r="GT80" s="50"/>
      <c r="GU80" s="50"/>
      <c r="GV80" s="50"/>
      <c r="GW80" s="50"/>
      <c r="GX80" s="50"/>
      <c r="GY80" s="50"/>
      <c r="GZ80" s="50"/>
      <c r="HA80" s="50"/>
      <c r="HB80" s="50"/>
      <c r="HC80" s="50"/>
      <c r="HD80" s="50"/>
      <c r="HE80" s="50"/>
      <c r="HF80" s="50"/>
      <c r="HG80" s="50"/>
      <c r="HH80" s="50"/>
      <c r="HI80" s="50"/>
      <c r="HJ80" s="50"/>
      <c r="HK80" s="50"/>
      <c r="HL80" s="50"/>
      <c r="HM80" s="50"/>
      <c r="HN80" s="50"/>
      <c r="HO80" s="50"/>
      <c r="HP80" s="50"/>
      <c r="HQ80" s="50"/>
      <c r="HR80" s="50"/>
    </row>
    <row r="81" spans="6:226">
      <c r="F81" s="50"/>
      <c r="G81" s="50"/>
      <c r="H81" s="50"/>
      <c r="I81" s="50"/>
      <c r="J81" s="50"/>
      <c r="K81" s="50"/>
      <c r="L81" s="50"/>
      <c r="M81" s="50"/>
      <c r="N81" s="50"/>
      <c r="O81" s="50"/>
      <c r="P81" s="50"/>
      <c r="Q81" s="50"/>
      <c r="R81" s="50"/>
      <c r="S81" s="50"/>
      <c r="T81" s="50"/>
      <c r="U81" s="50"/>
      <c r="V81" s="50"/>
      <c r="W81" s="50"/>
      <c r="X81" s="50"/>
      <c r="Y81" s="50"/>
      <c r="Z81" s="50"/>
      <c r="AA81" s="50"/>
      <c r="AB81" s="50"/>
      <c r="AC81" s="50"/>
      <c r="AD81" s="50"/>
      <c r="AE81" s="50"/>
      <c r="AF81" s="50"/>
      <c r="AG81" s="50"/>
      <c r="AH81" s="50"/>
      <c r="AI81" s="50"/>
      <c r="AJ81" s="50"/>
      <c r="AK81" s="50"/>
      <c r="AL81" s="50"/>
      <c r="AM81" s="50"/>
      <c r="AN81" s="50"/>
      <c r="AO81" s="50"/>
      <c r="AP81" s="50"/>
      <c r="AQ81" s="50"/>
      <c r="AR81" s="50"/>
      <c r="AS81" s="50"/>
      <c r="AT81" s="50"/>
      <c r="AU81" s="50"/>
      <c r="AV81" s="50"/>
      <c r="AW81" s="50"/>
      <c r="AX81" s="50"/>
      <c r="AY81" s="50"/>
      <c r="AZ81" s="50"/>
      <c r="BA81" s="50"/>
      <c r="BB81" s="50"/>
      <c r="BC81" s="50"/>
      <c r="BD81" s="50"/>
      <c r="BE81" s="50"/>
      <c r="BF81" s="50"/>
      <c r="BG81" s="50"/>
      <c r="BH81" s="50"/>
      <c r="BI81" s="50"/>
      <c r="BJ81" s="50"/>
      <c r="BK81" s="50"/>
      <c r="BL81" s="50"/>
      <c r="BM81" s="50"/>
      <c r="BN81" s="50"/>
      <c r="BO81" s="50"/>
      <c r="BP81" s="50"/>
      <c r="BQ81" s="50"/>
      <c r="BR81" s="50"/>
      <c r="BS81" s="50"/>
      <c r="BT81" s="50"/>
      <c r="BU81" s="50"/>
      <c r="BV81" s="50"/>
      <c r="BW81" s="50"/>
      <c r="BX81" s="50"/>
      <c r="BY81" s="50"/>
      <c r="BZ81" s="50"/>
      <c r="CA81" s="50"/>
      <c r="CB81" s="50"/>
      <c r="CC81" s="50"/>
      <c r="CD81" s="50"/>
      <c r="CE81" s="50"/>
      <c r="CF81" s="50"/>
      <c r="CG81" s="50"/>
      <c r="CH81" s="50"/>
      <c r="CI81" s="50"/>
      <c r="CJ81" s="50"/>
      <c r="CK81" s="50"/>
      <c r="CL81" s="50"/>
      <c r="CM81" s="50"/>
      <c r="CN81" s="50"/>
      <c r="CO81" s="50"/>
      <c r="CP81" s="50"/>
      <c r="CQ81" s="50"/>
      <c r="CR81" s="50"/>
      <c r="CS81" s="50"/>
      <c r="CT81" s="50"/>
      <c r="CU81" s="50"/>
      <c r="CV81" s="50"/>
      <c r="CW81" s="50"/>
      <c r="CX81" s="50"/>
      <c r="CY81" s="50"/>
      <c r="CZ81" s="50"/>
      <c r="DA81" s="50"/>
      <c r="DB81" s="50"/>
      <c r="DC81" s="50"/>
      <c r="DD81" s="50"/>
      <c r="DE81" s="50"/>
      <c r="DF81" s="50"/>
      <c r="DG81" s="50"/>
      <c r="DH81" s="50"/>
      <c r="DI81" s="50"/>
      <c r="DJ81" s="50"/>
      <c r="DK81" s="50"/>
      <c r="DL81" s="50"/>
      <c r="DM81" s="50"/>
      <c r="DN81" s="50"/>
      <c r="DO81" s="50"/>
      <c r="DP81" s="50"/>
      <c r="DQ81" s="50"/>
      <c r="DR81" s="50"/>
      <c r="DS81" s="50"/>
      <c r="DT81" s="50"/>
      <c r="DU81" s="50"/>
      <c r="DV81" s="50"/>
      <c r="DW81" s="50"/>
      <c r="DX81" s="50"/>
      <c r="DY81" s="50"/>
      <c r="DZ81" s="50"/>
      <c r="EA81" s="50"/>
      <c r="EB81" s="50"/>
      <c r="EC81" s="50"/>
      <c r="ED81" s="50"/>
      <c r="EE81" s="50"/>
      <c r="EF81" s="50"/>
      <c r="EG81" s="50"/>
      <c r="EH81" s="50"/>
      <c r="EI81" s="50"/>
      <c r="EJ81" s="50"/>
      <c r="EK81" s="50"/>
      <c r="EL81" s="50"/>
      <c r="EM81" s="50"/>
      <c r="EN81" s="50"/>
      <c r="EO81" s="50"/>
      <c r="EP81" s="50"/>
      <c r="EQ81" s="50"/>
      <c r="ER81" s="50"/>
      <c r="ES81" s="50"/>
      <c r="ET81" s="50"/>
      <c r="EU81" s="50"/>
      <c r="EV81" s="50"/>
      <c r="EW81" s="50"/>
      <c r="EX81" s="50"/>
      <c r="EY81" s="50"/>
      <c r="EZ81" s="50"/>
      <c r="FA81" s="50"/>
      <c r="FB81" s="50"/>
      <c r="FC81" s="50"/>
      <c r="FD81" s="50"/>
      <c r="FE81" s="50"/>
      <c r="FF81" s="50"/>
      <c r="FG81" s="50"/>
      <c r="FH81" s="50"/>
      <c r="FI81" s="50"/>
      <c r="FJ81" s="50"/>
      <c r="FK81" s="50"/>
      <c r="FL81" s="50"/>
      <c r="FM81" s="50"/>
      <c r="FN81" s="50"/>
      <c r="FO81" s="50"/>
      <c r="FP81" s="50"/>
      <c r="FQ81" s="50"/>
      <c r="FR81" s="50"/>
      <c r="FS81" s="50"/>
      <c r="FT81" s="50"/>
      <c r="FU81" s="50"/>
      <c r="FV81" s="50"/>
      <c r="FW81" s="50"/>
      <c r="FX81" s="50"/>
      <c r="FY81" s="50"/>
      <c r="FZ81" s="50"/>
      <c r="GA81" s="50"/>
      <c r="GB81" s="50"/>
      <c r="GC81" s="50"/>
      <c r="GD81" s="50"/>
      <c r="GE81" s="50"/>
      <c r="GF81" s="50"/>
      <c r="GG81" s="50"/>
      <c r="GH81" s="50"/>
      <c r="GI81" s="50"/>
      <c r="GJ81" s="50"/>
      <c r="GK81" s="50"/>
      <c r="GL81" s="50"/>
      <c r="GM81" s="50"/>
      <c r="GN81" s="50"/>
      <c r="GO81" s="50"/>
      <c r="GP81" s="50"/>
      <c r="GQ81" s="50"/>
      <c r="GR81" s="50"/>
      <c r="GS81" s="50"/>
      <c r="GT81" s="50"/>
      <c r="GU81" s="50"/>
      <c r="GV81" s="50"/>
      <c r="GW81" s="50"/>
      <c r="GX81" s="50"/>
      <c r="GY81" s="50"/>
      <c r="GZ81" s="50"/>
      <c r="HA81" s="50"/>
      <c r="HB81" s="50"/>
      <c r="HC81" s="50"/>
      <c r="HD81" s="50"/>
      <c r="HE81" s="50"/>
      <c r="HF81" s="50"/>
      <c r="HG81" s="50"/>
      <c r="HH81" s="50"/>
      <c r="HI81" s="50"/>
      <c r="HJ81" s="50"/>
      <c r="HK81" s="50"/>
      <c r="HL81" s="50"/>
      <c r="HM81" s="50"/>
      <c r="HN81" s="50"/>
      <c r="HO81" s="50"/>
      <c r="HP81" s="50"/>
      <c r="HQ81" s="50"/>
      <c r="HR81" s="50"/>
    </row>
    <row r="82" spans="6:226">
      <c r="F82" s="50"/>
      <c r="G82" s="50"/>
      <c r="H82" s="50"/>
      <c r="I82" s="50"/>
      <c r="J82" s="50"/>
      <c r="K82" s="50"/>
      <c r="L82" s="50"/>
      <c r="M82" s="50"/>
      <c r="N82" s="50"/>
      <c r="O82" s="50"/>
      <c r="P82" s="50"/>
      <c r="Q82" s="50"/>
      <c r="R82" s="50"/>
      <c r="S82" s="50"/>
      <c r="T82" s="50"/>
      <c r="U82" s="50"/>
      <c r="V82" s="50"/>
      <c r="W82" s="50"/>
      <c r="X82" s="50"/>
      <c r="Y82" s="50"/>
      <c r="Z82" s="50"/>
      <c r="AA82" s="50"/>
      <c r="AB82" s="50"/>
      <c r="AC82" s="50"/>
      <c r="AD82" s="50"/>
      <c r="AE82" s="50"/>
      <c r="AF82" s="50"/>
      <c r="AG82" s="50"/>
      <c r="AH82" s="50"/>
      <c r="AI82" s="50"/>
      <c r="AJ82" s="50"/>
      <c r="AK82" s="50"/>
      <c r="AL82" s="50"/>
      <c r="AM82" s="50"/>
      <c r="AN82" s="50"/>
      <c r="AO82" s="50"/>
      <c r="AP82" s="50"/>
      <c r="AQ82" s="50"/>
      <c r="AR82" s="50"/>
      <c r="AS82" s="50"/>
      <c r="AT82" s="50"/>
      <c r="AU82" s="50"/>
      <c r="AV82" s="50"/>
      <c r="AW82" s="50"/>
      <c r="AX82" s="50"/>
      <c r="AY82" s="50"/>
      <c r="AZ82" s="50"/>
      <c r="BA82" s="50"/>
      <c r="BB82" s="50"/>
      <c r="BC82" s="50"/>
      <c r="BD82" s="50"/>
      <c r="BE82" s="50"/>
      <c r="BF82" s="50"/>
      <c r="BG82" s="50"/>
      <c r="BH82" s="50"/>
      <c r="BI82" s="50"/>
      <c r="BJ82" s="50"/>
      <c r="BK82" s="50"/>
      <c r="BL82" s="50"/>
      <c r="BM82" s="50"/>
      <c r="BN82" s="50"/>
      <c r="BO82" s="50"/>
      <c r="BP82" s="50"/>
      <c r="BQ82" s="50"/>
      <c r="BR82" s="50"/>
      <c r="BS82" s="50"/>
      <c r="BT82" s="50"/>
      <c r="BU82" s="50"/>
      <c r="BV82" s="50"/>
      <c r="BW82" s="50"/>
      <c r="BX82" s="50"/>
      <c r="BY82" s="50"/>
      <c r="BZ82" s="50"/>
      <c r="CA82" s="50"/>
      <c r="CB82" s="50"/>
      <c r="CC82" s="50"/>
      <c r="CD82" s="50"/>
      <c r="CE82" s="50"/>
      <c r="CF82" s="50"/>
      <c r="CG82" s="50"/>
      <c r="CH82" s="50"/>
      <c r="CI82" s="50"/>
      <c r="CJ82" s="50"/>
      <c r="CK82" s="50"/>
      <c r="CL82" s="50"/>
      <c r="CM82" s="50"/>
      <c r="CN82" s="50"/>
      <c r="CO82" s="50"/>
      <c r="CP82" s="50"/>
      <c r="CQ82" s="50"/>
      <c r="CR82" s="50"/>
      <c r="CS82" s="50"/>
      <c r="CT82" s="50"/>
      <c r="CU82" s="50"/>
      <c r="CV82" s="50"/>
      <c r="CW82" s="50"/>
      <c r="CX82" s="50"/>
      <c r="CY82" s="50"/>
      <c r="CZ82" s="50"/>
      <c r="DA82" s="50"/>
      <c r="DB82" s="50"/>
      <c r="DC82" s="50"/>
      <c r="DD82" s="50"/>
      <c r="DE82" s="50"/>
      <c r="DF82" s="50"/>
      <c r="DG82" s="50"/>
      <c r="DH82" s="50"/>
      <c r="DI82" s="50"/>
      <c r="DJ82" s="50"/>
      <c r="DK82" s="50"/>
      <c r="DL82" s="50"/>
      <c r="DM82" s="50"/>
      <c r="DN82" s="50"/>
      <c r="DO82" s="50"/>
      <c r="DP82" s="50"/>
      <c r="DQ82" s="50"/>
      <c r="DR82" s="50"/>
      <c r="DS82" s="50"/>
      <c r="DT82" s="50"/>
      <c r="DU82" s="50"/>
      <c r="DV82" s="50"/>
      <c r="DW82" s="50"/>
      <c r="DX82" s="50"/>
      <c r="DY82" s="50"/>
      <c r="DZ82" s="50"/>
      <c r="EA82" s="50"/>
      <c r="EB82" s="50"/>
      <c r="EC82" s="50"/>
      <c r="ED82" s="50"/>
      <c r="EE82" s="50"/>
      <c r="EF82" s="50"/>
      <c r="EG82" s="50"/>
      <c r="EH82" s="50"/>
      <c r="EI82" s="50"/>
      <c r="EJ82" s="50"/>
      <c r="EK82" s="50"/>
      <c r="EL82" s="50"/>
      <c r="EM82" s="50"/>
      <c r="EN82" s="50"/>
      <c r="EO82" s="50"/>
      <c r="EP82" s="50"/>
      <c r="EQ82" s="50"/>
      <c r="ER82" s="50"/>
      <c r="ES82" s="50"/>
      <c r="ET82" s="50"/>
      <c r="EU82" s="50"/>
      <c r="EV82" s="50"/>
      <c r="EW82" s="50"/>
      <c r="EX82" s="50"/>
      <c r="EY82" s="50"/>
      <c r="EZ82" s="50"/>
      <c r="FA82" s="50"/>
      <c r="FB82" s="50"/>
      <c r="FC82" s="50"/>
      <c r="FD82" s="50"/>
      <c r="FE82" s="50"/>
      <c r="FF82" s="50"/>
      <c r="FG82" s="50"/>
      <c r="FH82" s="50"/>
      <c r="FI82" s="50"/>
      <c r="FJ82" s="50"/>
      <c r="FK82" s="50"/>
      <c r="FL82" s="50"/>
      <c r="FM82" s="50"/>
      <c r="FN82" s="50"/>
      <c r="FO82" s="50"/>
      <c r="FP82" s="50"/>
      <c r="FQ82" s="50"/>
      <c r="FR82" s="50"/>
      <c r="FS82" s="50"/>
      <c r="FT82" s="50"/>
      <c r="FU82" s="50"/>
      <c r="FV82" s="50"/>
      <c r="FW82" s="50"/>
      <c r="FX82" s="50"/>
      <c r="FY82" s="50"/>
      <c r="FZ82" s="50"/>
      <c r="GA82" s="50"/>
      <c r="GB82" s="50"/>
      <c r="GC82" s="50"/>
      <c r="GD82" s="50"/>
      <c r="GE82" s="50"/>
      <c r="GF82" s="50"/>
      <c r="GG82" s="50"/>
      <c r="GH82" s="50"/>
      <c r="GI82" s="50"/>
      <c r="GJ82" s="50"/>
      <c r="GK82" s="50"/>
      <c r="GL82" s="50"/>
      <c r="GM82" s="50"/>
      <c r="GN82" s="50"/>
      <c r="GO82" s="50"/>
      <c r="GP82" s="50"/>
      <c r="GQ82" s="50"/>
      <c r="GR82" s="50"/>
      <c r="GS82" s="50"/>
      <c r="GT82" s="50"/>
      <c r="GU82" s="50"/>
      <c r="GV82" s="50"/>
      <c r="GW82" s="50"/>
      <c r="GX82" s="50"/>
      <c r="GY82" s="50"/>
      <c r="GZ82" s="50"/>
      <c r="HA82" s="50"/>
      <c r="HB82" s="50"/>
      <c r="HC82" s="50"/>
      <c r="HD82" s="50"/>
      <c r="HE82" s="50"/>
      <c r="HF82" s="50"/>
      <c r="HG82" s="50"/>
      <c r="HH82" s="50"/>
      <c r="HI82" s="50"/>
      <c r="HJ82" s="50"/>
      <c r="HK82" s="50"/>
      <c r="HL82" s="50"/>
      <c r="HM82" s="50"/>
      <c r="HN82" s="50"/>
      <c r="HO82" s="50"/>
      <c r="HP82" s="50"/>
      <c r="HQ82" s="50"/>
      <c r="HR82" s="50"/>
    </row>
    <row r="83" spans="6:226">
      <c r="F83" s="50"/>
      <c r="G83" s="50"/>
      <c r="H83" s="50"/>
      <c r="I83" s="50"/>
      <c r="J83" s="50"/>
      <c r="K83" s="50"/>
      <c r="L83" s="50"/>
      <c r="M83" s="50"/>
      <c r="N83" s="50"/>
      <c r="O83" s="50"/>
      <c r="P83" s="50"/>
      <c r="Q83" s="50"/>
      <c r="R83" s="50"/>
      <c r="S83" s="50"/>
      <c r="T83" s="50"/>
      <c r="U83" s="50"/>
      <c r="V83" s="50"/>
      <c r="W83" s="50"/>
      <c r="X83" s="50"/>
      <c r="Y83" s="50"/>
      <c r="Z83" s="50"/>
      <c r="AA83" s="50"/>
      <c r="AB83" s="50"/>
      <c r="AC83" s="50"/>
      <c r="AD83" s="50"/>
      <c r="AE83" s="50"/>
      <c r="AF83" s="50"/>
      <c r="AG83" s="50"/>
      <c r="AH83" s="50"/>
      <c r="AI83" s="50"/>
      <c r="AJ83" s="50"/>
      <c r="AK83" s="50"/>
      <c r="AL83" s="50"/>
      <c r="AM83" s="50"/>
      <c r="AN83" s="50"/>
      <c r="AO83" s="50"/>
      <c r="AP83" s="50"/>
      <c r="AQ83" s="50"/>
      <c r="AR83" s="50"/>
      <c r="AS83" s="50"/>
      <c r="AT83" s="50"/>
      <c r="AU83" s="50"/>
      <c r="AV83" s="50"/>
      <c r="AW83" s="50"/>
      <c r="AX83" s="50"/>
      <c r="AY83" s="50"/>
      <c r="AZ83" s="50"/>
      <c r="BA83" s="50"/>
      <c r="BB83" s="50"/>
      <c r="BC83" s="50"/>
      <c r="BD83" s="50"/>
      <c r="BE83" s="50"/>
      <c r="BF83" s="50"/>
      <c r="BG83" s="50"/>
      <c r="BH83" s="50"/>
      <c r="BI83" s="50"/>
      <c r="BJ83" s="50"/>
      <c r="BK83" s="50"/>
      <c r="BL83" s="50"/>
      <c r="BM83" s="50"/>
      <c r="BN83" s="50"/>
      <c r="BO83" s="50"/>
      <c r="BP83" s="50"/>
      <c r="BQ83" s="50"/>
      <c r="BR83" s="50"/>
      <c r="BS83" s="50"/>
      <c r="BT83" s="50"/>
      <c r="BU83" s="50"/>
      <c r="BV83" s="50"/>
      <c r="BW83" s="50"/>
      <c r="BX83" s="50"/>
      <c r="BY83" s="50"/>
      <c r="BZ83" s="50"/>
      <c r="CA83" s="50"/>
      <c r="CB83" s="50"/>
      <c r="CC83" s="50"/>
      <c r="CD83" s="50"/>
      <c r="CE83" s="50"/>
      <c r="CF83" s="50"/>
      <c r="CG83" s="50"/>
      <c r="CH83" s="50"/>
      <c r="CI83" s="50"/>
      <c r="CJ83" s="50"/>
      <c r="CK83" s="50"/>
      <c r="CL83" s="50"/>
      <c r="CM83" s="50"/>
      <c r="CN83" s="50"/>
      <c r="CO83" s="50"/>
      <c r="CP83" s="50"/>
      <c r="CQ83" s="50"/>
      <c r="CR83" s="50"/>
      <c r="CS83" s="50"/>
      <c r="CT83" s="50"/>
      <c r="CU83" s="50"/>
      <c r="CV83" s="50"/>
      <c r="CW83" s="50"/>
      <c r="CX83" s="50"/>
      <c r="CY83" s="50"/>
      <c r="CZ83" s="50"/>
      <c r="DA83" s="50"/>
      <c r="DB83" s="50"/>
      <c r="DC83" s="50"/>
      <c r="DD83" s="50"/>
      <c r="DE83" s="50"/>
      <c r="DF83" s="50"/>
      <c r="DG83" s="50"/>
      <c r="DH83" s="50"/>
      <c r="DI83" s="50"/>
      <c r="DJ83" s="50"/>
      <c r="DK83" s="50"/>
      <c r="DL83" s="50"/>
      <c r="DM83" s="50"/>
      <c r="DN83" s="50"/>
      <c r="DO83" s="50"/>
      <c r="DP83" s="50"/>
      <c r="DQ83" s="50"/>
      <c r="DR83" s="50"/>
      <c r="DS83" s="50"/>
      <c r="DT83" s="50"/>
      <c r="DU83" s="50"/>
      <c r="DV83" s="50"/>
      <c r="DW83" s="50"/>
      <c r="DX83" s="50"/>
      <c r="DY83" s="50"/>
      <c r="DZ83" s="50"/>
      <c r="EA83" s="50"/>
      <c r="EB83" s="50"/>
      <c r="EC83" s="50"/>
      <c r="ED83" s="50"/>
      <c r="EE83" s="50"/>
      <c r="EF83" s="50"/>
      <c r="EG83" s="50"/>
      <c r="EH83" s="50"/>
      <c r="EI83" s="50"/>
      <c r="EJ83" s="50"/>
      <c r="EK83" s="50"/>
      <c r="EL83" s="50"/>
      <c r="EM83" s="50"/>
      <c r="EN83" s="50"/>
      <c r="EO83" s="50"/>
      <c r="EP83" s="50"/>
      <c r="EQ83" s="50"/>
      <c r="ER83" s="50"/>
      <c r="ES83" s="50"/>
      <c r="ET83" s="50"/>
      <c r="EU83" s="50"/>
      <c r="EV83" s="50"/>
      <c r="EW83" s="50"/>
      <c r="EX83" s="50"/>
      <c r="EY83" s="50"/>
      <c r="EZ83" s="50"/>
      <c r="FA83" s="50"/>
      <c r="FB83" s="50"/>
      <c r="FC83" s="50"/>
      <c r="FD83" s="50"/>
      <c r="FE83" s="50"/>
      <c r="FF83" s="50"/>
      <c r="FG83" s="50"/>
      <c r="FH83" s="50"/>
      <c r="FI83" s="50"/>
      <c r="FJ83" s="50"/>
      <c r="FK83" s="50"/>
      <c r="FL83" s="50"/>
      <c r="FM83" s="50"/>
      <c r="FN83" s="50"/>
      <c r="FO83" s="50"/>
      <c r="FP83" s="50"/>
      <c r="FQ83" s="50"/>
      <c r="FR83" s="50"/>
      <c r="FS83" s="50"/>
      <c r="FT83" s="50"/>
      <c r="FU83" s="50"/>
      <c r="FV83" s="50"/>
      <c r="FW83" s="50"/>
      <c r="FX83" s="50"/>
      <c r="FY83" s="50"/>
      <c r="FZ83" s="50"/>
      <c r="GA83" s="50"/>
      <c r="GB83" s="50"/>
      <c r="GC83" s="50"/>
      <c r="GD83" s="50"/>
      <c r="GE83" s="50"/>
      <c r="GF83" s="50"/>
      <c r="GG83" s="50"/>
      <c r="GH83" s="50"/>
      <c r="GI83" s="50"/>
      <c r="GJ83" s="50"/>
      <c r="GK83" s="50"/>
      <c r="GL83" s="50"/>
      <c r="GM83" s="50"/>
      <c r="GN83" s="50"/>
      <c r="GO83" s="50"/>
      <c r="GP83" s="50"/>
      <c r="GQ83" s="50"/>
      <c r="GR83" s="50"/>
      <c r="GS83" s="50"/>
      <c r="GT83" s="50"/>
      <c r="GU83" s="50"/>
      <c r="GV83" s="50"/>
      <c r="GW83" s="50"/>
      <c r="GX83" s="50"/>
      <c r="GY83" s="50"/>
      <c r="GZ83" s="50"/>
      <c r="HA83" s="50"/>
      <c r="HB83" s="50"/>
      <c r="HC83" s="50"/>
      <c r="HD83" s="50"/>
      <c r="HE83" s="50"/>
      <c r="HF83" s="50"/>
      <c r="HG83" s="50"/>
      <c r="HH83" s="50"/>
      <c r="HI83" s="50"/>
      <c r="HJ83" s="50"/>
      <c r="HK83" s="50"/>
      <c r="HL83" s="50"/>
      <c r="HM83" s="50"/>
      <c r="HN83" s="50"/>
      <c r="HO83" s="50"/>
      <c r="HP83" s="50"/>
      <c r="HQ83" s="50"/>
      <c r="HR83" s="50"/>
    </row>
    <row r="84" spans="6:226">
      <c r="F84" s="50"/>
      <c r="G84" s="50"/>
      <c r="H84" s="50"/>
      <c r="I84" s="50"/>
      <c r="J84" s="50"/>
      <c r="K84" s="50"/>
      <c r="L84" s="50"/>
      <c r="M84" s="50"/>
      <c r="N84" s="50"/>
      <c r="O84" s="50"/>
      <c r="P84" s="50"/>
      <c r="Q84" s="50"/>
      <c r="R84" s="50"/>
      <c r="S84" s="50"/>
      <c r="T84" s="50"/>
      <c r="U84" s="50"/>
      <c r="V84" s="50"/>
      <c r="W84" s="50"/>
      <c r="X84" s="50"/>
      <c r="Y84" s="50"/>
      <c r="Z84" s="50"/>
      <c r="AA84" s="50"/>
      <c r="AB84" s="50"/>
      <c r="AC84" s="50"/>
      <c r="AD84" s="50"/>
      <c r="AE84" s="50"/>
      <c r="AF84" s="50"/>
      <c r="AG84" s="50"/>
      <c r="AH84" s="50"/>
      <c r="AI84" s="50"/>
      <c r="AJ84" s="50"/>
      <c r="AK84" s="50"/>
      <c r="AL84" s="50"/>
      <c r="AM84" s="50"/>
      <c r="AN84" s="50"/>
      <c r="AO84" s="50"/>
      <c r="AP84" s="50"/>
      <c r="AQ84" s="50"/>
      <c r="AR84" s="50"/>
      <c r="AS84" s="50"/>
      <c r="AT84" s="50"/>
      <c r="AU84" s="50"/>
      <c r="AV84" s="50"/>
      <c r="AW84" s="50"/>
      <c r="AX84" s="50"/>
      <c r="AY84" s="50"/>
      <c r="AZ84" s="50"/>
      <c r="BA84" s="50"/>
      <c r="BB84" s="50"/>
      <c r="BC84" s="50"/>
      <c r="BD84" s="50"/>
      <c r="BE84" s="50"/>
      <c r="BF84" s="50"/>
      <c r="BG84" s="50"/>
      <c r="BH84" s="50"/>
      <c r="BI84" s="50"/>
      <c r="BJ84" s="50"/>
      <c r="BK84" s="50"/>
      <c r="BL84" s="50"/>
      <c r="BM84" s="50"/>
      <c r="BN84" s="50"/>
      <c r="BO84" s="50"/>
      <c r="BP84" s="50"/>
      <c r="BQ84" s="50"/>
      <c r="BR84" s="50"/>
      <c r="BS84" s="50"/>
      <c r="BT84" s="50"/>
      <c r="BU84" s="50"/>
      <c r="BV84" s="50"/>
      <c r="BW84" s="50"/>
      <c r="BX84" s="50"/>
      <c r="BY84" s="50"/>
      <c r="BZ84" s="50"/>
      <c r="CA84" s="50"/>
      <c r="CB84" s="50"/>
      <c r="CC84" s="50"/>
      <c r="CD84" s="50"/>
      <c r="CE84" s="50"/>
      <c r="CF84" s="50"/>
      <c r="CG84" s="50"/>
      <c r="CH84" s="50"/>
      <c r="CI84" s="50"/>
      <c r="CJ84" s="50"/>
      <c r="CK84" s="50"/>
      <c r="CL84" s="50"/>
      <c r="CM84" s="50"/>
      <c r="CN84" s="50"/>
      <c r="CO84" s="50"/>
      <c r="CP84" s="50"/>
      <c r="CQ84" s="50"/>
      <c r="CR84" s="50"/>
      <c r="CS84" s="50"/>
      <c r="CT84" s="50"/>
      <c r="CU84" s="50"/>
      <c r="CV84" s="50"/>
      <c r="CW84" s="50"/>
      <c r="CX84" s="50"/>
      <c r="CY84" s="50"/>
      <c r="CZ84" s="50"/>
      <c r="DA84" s="50"/>
      <c r="DB84" s="50"/>
      <c r="DC84" s="50"/>
      <c r="DD84" s="50"/>
      <c r="DE84" s="50"/>
      <c r="DF84" s="50"/>
      <c r="DG84" s="50"/>
      <c r="DH84" s="50"/>
      <c r="DI84" s="50"/>
      <c r="DJ84" s="50"/>
      <c r="DK84" s="50"/>
      <c r="DL84" s="50"/>
      <c r="DM84" s="50"/>
      <c r="DN84" s="50"/>
      <c r="DO84" s="50"/>
      <c r="DP84" s="50"/>
      <c r="DQ84" s="50"/>
      <c r="DR84" s="50"/>
      <c r="DS84" s="50"/>
      <c r="DT84" s="50"/>
      <c r="DU84" s="50"/>
      <c r="DV84" s="50"/>
      <c r="DW84" s="50"/>
      <c r="DX84" s="50"/>
      <c r="DY84" s="50"/>
      <c r="DZ84" s="50"/>
      <c r="EA84" s="50"/>
      <c r="EB84" s="50"/>
      <c r="EC84" s="50"/>
      <c r="ED84" s="50"/>
      <c r="EE84" s="50"/>
      <c r="EF84" s="50"/>
      <c r="EG84" s="50"/>
      <c r="EH84" s="50"/>
      <c r="EI84" s="50"/>
      <c r="EJ84" s="50"/>
      <c r="EK84" s="50"/>
      <c r="EL84" s="50"/>
      <c r="EM84" s="50"/>
      <c r="EN84" s="50"/>
      <c r="EO84" s="50"/>
      <c r="EP84" s="50"/>
      <c r="EQ84" s="50"/>
      <c r="ER84" s="50"/>
      <c r="ES84" s="50"/>
      <c r="ET84" s="50"/>
      <c r="EU84" s="50"/>
      <c r="EV84" s="50"/>
      <c r="EW84" s="50"/>
      <c r="EX84" s="50"/>
      <c r="EY84" s="50"/>
      <c r="EZ84" s="50"/>
      <c r="FA84" s="50"/>
      <c r="FB84" s="50"/>
      <c r="FC84" s="50"/>
      <c r="FD84" s="50"/>
      <c r="FE84" s="50"/>
      <c r="FF84" s="50"/>
      <c r="FG84" s="50"/>
      <c r="FH84" s="50"/>
      <c r="FI84" s="50"/>
      <c r="FJ84" s="50"/>
      <c r="FK84" s="50"/>
      <c r="FL84" s="50"/>
      <c r="FM84" s="50"/>
      <c r="FN84" s="50"/>
      <c r="FO84" s="50"/>
      <c r="FP84" s="50"/>
      <c r="FQ84" s="50"/>
      <c r="FR84" s="50"/>
      <c r="FS84" s="50"/>
      <c r="FT84" s="50"/>
      <c r="FU84" s="50"/>
      <c r="FV84" s="50"/>
      <c r="FW84" s="50"/>
      <c r="FX84" s="50"/>
      <c r="FY84" s="50"/>
      <c r="FZ84" s="50"/>
      <c r="GA84" s="50"/>
      <c r="GB84" s="50"/>
      <c r="GC84" s="50"/>
      <c r="GD84" s="50"/>
      <c r="GE84" s="50"/>
      <c r="GF84" s="50"/>
      <c r="GG84" s="50"/>
      <c r="GH84" s="50"/>
      <c r="GI84" s="50"/>
      <c r="GJ84" s="50"/>
      <c r="GK84" s="50"/>
      <c r="GL84" s="50"/>
      <c r="GM84" s="50"/>
      <c r="GN84" s="50"/>
      <c r="GO84" s="50"/>
      <c r="GP84" s="50"/>
      <c r="GQ84" s="50"/>
      <c r="GR84" s="50"/>
      <c r="GS84" s="50"/>
      <c r="GT84" s="50"/>
      <c r="GU84" s="50"/>
      <c r="GV84" s="50"/>
      <c r="GW84" s="50"/>
      <c r="GX84" s="50"/>
      <c r="GY84" s="50"/>
      <c r="GZ84" s="50"/>
      <c r="HA84" s="50"/>
      <c r="HB84" s="50"/>
      <c r="HC84" s="50"/>
      <c r="HD84" s="50"/>
      <c r="HE84" s="50"/>
      <c r="HF84" s="50"/>
      <c r="HG84" s="50"/>
      <c r="HH84" s="50"/>
      <c r="HI84" s="50"/>
      <c r="HJ84" s="50"/>
      <c r="HK84" s="50"/>
      <c r="HL84" s="50"/>
      <c r="HM84" s="50"/>
      <c r="HN84" s="50"/>
      <c r="HO84" s="50"/>
      <c r="HP84" s="50"/>
      <c r="HQ84" s="50"/>
      <c r="HR84" s="50"/>
    </row>
    <row r="85" spans="6:226">
      <c r="F85" s="50"/>
      <c r="G85" s="50"/>
      <c r="H85" s="50"/>
      <c r="I85" s="50"/>
      <c r="J85" s="50"/>
      <c r="K85" s="50"/>
      <c r="L85" s="50"/>
      <c r="M85" s="50"/>
      <c r="N85" s="50"/>
      <c r="O85" s="50"/>
      <c r="P85" s="50"/>
      <c r="Q85" s="50"/>
      <c r="R85" s="50"/>
      <c r="S85" s="50"/>
      <c r="T85" s="50"/>
      <c r="U85" s="50"/>
      <c r="V85" s="50"/>
      <c r="W85" s="50"/>
      <c r="X85" s="50"/>
      <c r="Y85" s="50"/>
      <c r="Z85" s="50"/>
      <c r="AA85" s="50"/>
      <c r="AB85" s="50"/>
      <c r="AC85" s="50"/>
      <c r="AD85" s="50"/>
      <c r="AE85" s="50"/>
      <c r="AF85" s="50"/>
      <c r="AG85" s="50"/>
      <c r="AH85" s="50"/>
      <c r="AI85" s="50"/>
      <c r="AJ85" s="50"/>
      <c r="AK85" s="50"/>
      <c r="AL85" s="50"/>
      <c r="AM85" s="50"/>
      <c r="AN85" s="50"/>
      <c r="AO85" s="50"/>
      <c r="AP85" s="50"/>
      <c r="AQ85" s="50"/>
      <c r="AR85" s="50"/>
      <c r="AS85" s="50"/>
      <c r="AT85" s="50"/>
      <c r="AU85" s="50"/>
      <c r="AV85" s="50"/>
      <c r="AW85" s="50"/>
      <c r="AX85" s="50"/>
      <c r="AY85" s="50"/>
      <c r="AZ85" s="50"/>
      <c r="BA85" s="50"/>
      <c r="BB85" s="50"/>
      <c r="BC85" s="50"/>
      <c r="BD85" s="50"/>
      <c r="BE85" s="50"/>
      <c r="BF85" s="50"/>
      <c r="BG85" s="50"/>
      <c r="BH85" s="50"/>
      <c r="BI85" s="50"/>
      <c r="BJ85" s="50"/>
      <c r="BK85" s="50"/>
      <c r="BL85" s="50"/>
      <c r="BM85" s="50"/>
      <c r="BN85" s="50"/>
      <c r="BO85" s="50"/>
      <c r="BP85" s="50"/>
      <c r="BQ85" s="50"/>
      <c r="BR85" s="50"/>
      <c r="BS85" s="50"/>
      <c r="BT85" s="50"/>
      <c r="BU85" s="50"/>
      <c r="BV85" s="50"/>
      <c r="BW85" s="50"/>
      <c r="BX85" s="50"/>
      <c r="BY85" s="50"/>
      <c r="BZ85" s="50"/>
      <c r="CA85" s="50"/>
      <c r="CB85" s="50"/>
      <c r="CC85" s="50"/>
      <c r="CD85" s="50"/>
      <c r="CE85" s="50"/>
      <c r="CF85" s="50"/>
      <c r="CG85" s="50"/>
      <c r="CH85" s="50"/>
      <c r="CI85" s="50"/>
      <c r="CJ85" s="50"/>
      <c r="CK85" s="50"/>
      <c r="CL85" s="50"/>
      <c r="CM85" s="50"/>
      <c r="CN85" s="50"/>
      <c r="CO85" s="50"/>
      <c r="CP85" s="50"/>
      <c r="CQ85" s="50"/>
      <c r="CR85" s="50"/>
      <c r="CS85" s="50"/>
      <c r="CT85" s="50"/>
      <c r="CU85" s="50"/>
      <c r="CV85" s="50"/>
      <c r="CW85" s="50"/>
      <c r="CX85" s="50"/>
      <c r="CY85" s="50"/>
      <c r="CZ85" s="50"/>
      <c r="DA85" s="50"/>
      <c r="DB85" s="50"/>
      <c r="DC85" s="50"/>
      <c r="DD85" s="50"/>
      <c r="DE85" s="50"/>
      <c r="DF85" s="50"/>
      <c r="DG85" s="50"/>
      <c r="DH85" s="50"/>
      <c r="DI85" s="50"/>
      <c r="DJ85" s="50"/>
      <c r="DK85" s="50"/>
      <c r="DL85" s="50"/>
      <c r="DM85" s="50"/>
      <c r="DN85" s="50"/>
      <c r="DO85" s="50"/>
      <c r="DP85" s="50"/>
      <c r="DQ85" s="50"/>
      <c r="DR85" s="50"/>
      <c r="DS85" s="50"/>
      <c r="DT85" s="50"/>
      <c r="DU85" s="50"/>
      <c r="DV85" s="50"/>
      <c r="DW85" s="50"/>
      <c r="DX85" s="50"/>
      <c r="DY85" s="50"/>
      <c r="DZ85" s="50"/>
      <c r="EA85" s="50"/>
      <c r="EB85" s="50"/>
      <c r="EC85" s="50"/>
      <c r="ED85" s="50"/>
      <c r="EE85" s="50"/>
      <c r="EF85" s="50"/>
      <c r="EG85" s="50"/>
      <c r="EH85" s="50"/>
      <c r="EI85" s="50"/>
      <c r="EJ85" s="50"/>
      <c r="EK85" s="50"/>
      <c r="EL85" s="50"/>
      <c r="EM85" s="50"/>
      <c r="EN85" s="50"/>
      <c r="EO85" s="50"/>
      <c r="EP85" s="50"/>
      <c r="EQ85" s="50"/>
      <c r="ER85" s="50"/>
      <c r="ES85" s="50"/>
      <c r="ET85" s="50"/>
      <c r="EU85" s="50"/>
      <c r="EV85" s="50"/>
      <c r="EW85" s="50"/>
      <c r="EX85" s="50"/>
      <c r="EY85" s="50"/>
      <c r="EZ85" s="50"/>
      <c r="FA85" s="50"/>
      <c r="FB85" s="50"/>
      <c r="FC85" s="50"/>
      <c r="FD85" s="50"/>
      <c r="FE85" s="50"/>
      <c r="FF85" s="50"/>
      <c r="FG85" s="50"/>
      <c r="FH85" s="50"/>
      <c r="FI85" s="50"/>
      <c r="FJ85" s="50"/>
      <c r="FK85" s="50"/>
      <c r="FL85" s="50"/>
      <c r="FM85" s="50"/>
      <c r="FN85" s="50"/>
      <c r="FO85" s="50"/>
      <c r="FP85" s="50"/>
      <c r="FQ85" s="50"/>
      <c r="FR85" s="50"/>
      <c r="FS85" s="50"/>
      <c r="FT85" s="50"/>
      <c r="FU85" s="50"/>
      <c r="FV85" s="50"/>
      <c r="FW85" s="50"/>
      <c r="FX85" s="50"/>
      <c r="FY85" s="50"/>
      <c r="FZ85" s="50"/>
      <c r="GA85" s="50"/>
      <c r="GB85" s="50"/>
      <c r="GC85" s="50"/>
      <c r="GD85" s="50"/>
      <c r="GE85" s="50"/>
      <c r="GF85" s="50"/>
      <c r="GG85" s="50"/>
      <c r="GH85" s="50"/>
      <c r="GI85" s="50"/>
      <c r="GJ85" s="50"/>
      <c r="GK85" s="50"/>
      <c r="GL85" s="50"/>
      <c r="GM85" s="50"/>
      <c r="GN85" s="50"/>
      <c r="GO85" s="50"/>
      <c r="GP85" s="50"/>
      <c r="GQ85" s="50"/>
      <c r="GR85" s="50"/>
      <c r="GS85" s="50"/>
      <c r="GT85" s="50"/>
      <c r="GU85" s="50"/>
      <c r="GV85" s="50"/>
      <c r="GW85" s="50"/>
      <c r="GX85" s="50"/>
      <c r="GY85" s="50"/>
      <c r="GZ85" s="50"/>
      <c r="HA85" s="50"/>
      <c r="HB85" s="50"/>
      <c r="HC85" s="50"/>
      <c r="HD85" s="50"/>
      <c r="HE85" s="50"/>
      <c r="HF85" s="50"/>
      <c r="HG85" s="50"/>
      <c r="HH85" s="50"/>
      <c r="HI85" s="50"/>
      <c r="HJ85" s="50"/>
      <c r="HK85" s="50"/>
      <c r="HL85" s="50"/>
      <c r="HM85" s="50"/>
      <c r="HN85" s="50"/>
      <c r="HO85" s="50"/>
      <c r="HP85" s="50"/>
      <c r="HQ85" s="50"/>
      <c r="HR85" s="50"/>
    </row>
    <row r="86" spans="6:226">
      <c r="F86" s="50"/>
      <c r="G86" s="50"/>
      <c r="H86" s="50"/>
      <c r="I86" s="50"/>
      <c r="J86" s="50"/>
      <c r="K86" s="50"/>
      <c r="L86" s="50"/>
      <c r="M86" s="50"/>
      <c r="N86" s="50"/>
      <c r="O86" s="50"/>
      <c r="P86" s="50"/>
      <c r="Q86" s="50"/>
      <c r="R86" s="50"/>
      <c r="S86" s="50"/>
      <c r="T86" s="50"/>
      <c r="U86" s="50"/>
      <c r="V86" s="50"/>
      <c r="W86" s="50"/>
      <c r="X86" s="50"/>
      <c r="Y86" s="50"/>
      <c r="Z86" s="50"/>
      <c r="AA86" s="50"/>
      <c r="AB86" s="50"/>
      <c r="AC86" s="50"/>
      <c r="AD86" s="50"/>
      <c r="AE86" s="50"/>
      <c r="AF86" s="50"/>
      <c r="AG86" s="50"/>
      <c r="AH86" s="50"/>
      <c r="AI86" s="50"/>
      <c r="AJ86" s="50"/>
      <c r="AK86" s="50"/>
      <c r="AL86" s="50"/>
      <c r="AM86" s="50"/>
      <c r="AN86" s="50"/>
      <c r="AO86" s="50"/>
      <c r="AP86" s="50"/>
      <c r="AQ86" s="50"/>
      <c r="AR86" s="50"/>
      <c r="AS86" s="50"/>
      <c r="AT86" s="50"/>
      <c r="AU86" s="50"/>
      <c r="AV86" s="50"/>
      <c r="AW86" s="50"/>
      <c r="AX86" s="50"/>
      <c r="AY86" s="50"/>
      <c r="AZ86" s="50"/>
      <c r="BA86" s="50"/>
      <c r="BB86" s="50"/>
      <c r="BC86" s="50"/>
      <c r="BD86" s="50"/>
      <c r="BE86" s="50"/>
      <c r="BF86" s="50"/>
      <c r="BG86" s="50"/>
      <c r="BH86" s="50"/>
      <c r="BI86" s="50"/>
      <c r="BJ86" s="50"/>
      <c r="BK86" s="50"/>
      <c r="BL86" s="50"/>
      <c r="BM86" s="50"/>
      <c r="BN86" s="50"/>
      <c r="BO86" s="50"/>
      <c r="BP86" s="50"/>
      <c r="BQ86" s="50"/>
      <c r="BR86" s="50"/>
      <c r="BS86" s="50"/>
      <c r="BT86" s="50"/>
      <c r="BU86" s="50"/>
      <c r="BV86" s="50"/>
      <c r="BW86" s="50"/>
      <c r="BX86" s="50"/>
      <c r="BY86" s="50"/>
      <c r="BZ86" s="50"/>
      <c r="CA86" s="50"/>
      <c r="CB86" s="50"/>
      <c r="CC86" s="50"/>
      <c r="CD86" s="50"/>
      <c r="CE86" s="50"/>
      <c r="CF86" s="50"/>
      <c r="CG86" s="50"/>
      <c r="CH86" s="50"/>
      <c r="CI86" s="50"/>
      <c r="CJ86" s="50"/>
      <c r="CK86" s="50"/>
      <c r="CL86" s="50"/>
      <c r="CM86" s="50"/>
      <c r="CN86" s="50"/>
      <c r="CO86" s="50"/>
      <c r="CP86" s="50"/>
      <c r="CQ86" s="50"/>
      <c r="CR86" s="50"/>
      <c r="CS86" s="50"/>
      <c r="CT86" s="50"/>
      <c r="CU86" s="50"/>
      <c r="CV86" s="50"/>
      <c r="CW86" s="50"/>
      <c r="CX86" s="50"/>
      <c r="CY86" s="50"/>
      <c r="CZ86" s="50"/>
      <c r="DA86" s="50"/>
      <c r="DB86" s="50"/>
      <c r="DC86" s="50"/>
      <c r="DD86" s="50"/>
      <c r="DE86" s="50"/>
      <c r="DF86" s="50"/>
      <c r="DG86" s="50"/>
      <c r="DH86" s="50"/>
      <c r="DI86" s="50"/>
      <c r="DJ86" s="50"/>
      <c r="DK86" s="50"/>
      <c r="DL86" s="50"/>
      <c r="DM86" s="50"/>
      <c r="DN86" s="50"/>
      <c r="DO86" s="50"/>
      <c r="DP86" s="50"/>
      <c r="DQ86" s="50"/>
      <c r="DR86" s="50"/>
      <c r="DS86" s="50"/>
      <c r="DT86" s="50"/>
      <c r="DU86" s="50"/>
      <c r="DV86" s="50"/>
      <c r="DW86" s="50"/>
      <c r="DX86" s="50"/>
      <c r="DY86" s="50"/>
      <c r="DZ86" s="50"/>
      <c r="EA86" s="50"/>
      <c r="EB86" s="50"/>
      <c r="EC86" s="50"/>
      <c r="ED86" s="50"/>
      <c r="EE86" s="50"/>
      <c r="EF86" s="50"/>
      <c r="EG86" s="50"/>
      <c r="EH86" s="50"/>
      <c r="EI86" s="50"/>
      <c r="EJ86" s="50"/>
      <c r="EK86" s="50"/>
      <c r="EL86" s="50"/>
      <c r="EM86" s="50"/>
      <c r="EN86" s="50"/>
      <c r="EO86" s="50"/>
      <c r="EP86" s="50"/>
      <c r="EQ86" s="50"/>
      <c r="ER86" s="50"/>
      <c r="ES86" s="50"/>
      <c r="ET86" s="50"/>
      <c r="EU86" s="50"/>
      <c r="EV86" s="50"/>
      <c r="EW86" s="50"/>
      <c r="EX86" s="50"/>
      <c r="EY86" s="50"/>
      <c r="EZ86" s="50"/>
      <c r="FA86" s="50"/>
      <c r="FB86" s="50"/>
      <c r="FC86" s="50"/>
      <c r="FD86" s="50"/>
      <c r="FE86" s="50"/>
      <c r="FF86" s="50"/>
      <c r="FG86" s="50"/>
      <c r="FH86" s="50"/>
      <c r="FI86" s="50"/>
      <c r="FJ86" s="50"/>
      <c r="FK86" s="50"/>
      <c r="FL86" s="50"/>
      <c r="FM86" s="50"/>
      <c r="FN86" s="50"/>
      <c r="FO86" s="50"/>
      <c r="FP86" s="50"/>
      <c r="FQ86" s="50"/>
      <c r="FR86" s="50"/>
      <c r="FS86" s="50"/>
      <c r="FT86" s="50"/>
      <c r="FU86" s="50"/>
      <c r="FV86" s="50"/>
      <c r="FW86" s="50"/>
      <c r="FX86" s="50"/>
      <c r="FY86" s="50"/>
      <c r="FZ86" s="50"/>
      <c r="GA86" s="50"/>
      <c r="GB86" s="50"/>
      <c r="GC86" s="50"/>
      <c r="GD86" s="50"/>
      <c r="GE86" s="50"/>
      <c r="GF86" s="50"/>
      <c r="GG86" s="50"/>
      <c r="GH86" s="50"/>
      <c r="GI86" s="50"/>
      <c r="GJ86" s="50"/>
      <c r="GK86" s="50"/>
      <c r="GL86" s="50"/>
      <c r="GM86" s="50"/>
      <c r="GN86" s="50"/>
      <c r="GO86" s="50"/>
      <c r="GP86" s="50"/>
      <c r="GQ86" s="50"/>
      <c r="GR86" s="50"/>
      <c r="GS86" s="50"/>
      <c r="GT86" s="50"/>
      <c r="GU86" s="50"/>
      <c r="GV86" s="50"/>
      <c r="GW86" s="50"/>
      <c r="GX86" s="50"/>
      <c r="GY86" s="50"/>
      <c r="GZ86" s="50"/>
      <c r="HA86" s="50"/>
      <c r="HB86" s="50"/>
      <c r="HC86" s="50"/>
      <c r="HD86" s="50"/>
      <c r="HE86" s="50"/>
      <c r="HF86" s="50"/>
      <c r="HG86" s="50"/>
      <c r="HH86" s="50"/>
      <c r="HI86" s="50"/>
      <c r="HJ86" s="50"/>
      <c r="HK86" s="50"/>
      <c r="HL86" s="50"/>
      <c r="HM86" s="50"/>
      <c r="HN86" s="50"/>
      <c r="HO86" s="50"/>
      <c r="HP86" s="50"/>
      <c r="HQ86" s="50"/>
      <c r="HR86" s="50"/>
    </row>
    <row r="87" spans="6:226">
      <c r="F87" s="50"/>
      <c r="G87" s="50"/>
      <c r="H87" s="50"/>
      <c r="I87" s="50"/>
      <c r="J87" s="50"/>
      <c r="K87" s="50"/>
      <c r="L87" s="50"/>
      <c r="M87" s="50"/>
      <c r="N87" s="50"/>
      <c r="O87" s="50"/>
      <c r="P87" s="50"/>
      <c r="Q87" s="50"/>
      <c r="R87" s="50"/>
      <c r="S87" s="50"/>
      <c r="T87" s="50"/>
      <c r="U87" s="50"/>
      <c r="V87" s="50"/>
      <c r="W87" s="50"/>
      <c r="X87" s="50"/>
      <c r="Y87" s="50"/>
      <c r="Z87" s="50"/>
      <c r="AA87" s="50"/>
      <c r="AB87" s="50"/>
      <c r="AC87" s="50"/>
      <c r="AD87" s="50"/>
      <c r="AE87" s="50"/>
      <c r="AF87" s="50"/>
      <c r="AG87" s="50"/>
      <c r="AH87" s="50"/>
      <c r="AI87" s="50"/>
      <c r="AJ87" s="50"/>
      <c r="AK87" s="50"/>
      <c r="AL87" s="50"/>
      <c r="AM87" s="50"/>
      <c r="AN87" s="50"/>
      <c r="AO87" s="50"/>
      <c r="AP87" s="50"/>
      <c r="AQ87" s="50"/>
      <c r="AR87" s="50"/>
      <c r="AS87" s="50"/>
      <c r="AT87" s="50"/>
      <c r="AU87" s="50"/>
      <c r="AV87" s="50"/>
      <c r="AW87" s="50"/>
      <c r="AX87" s="50"/>
      <c r="AY87" s="50"/>
      <c r="AZ87" s="50"/>
      <c r="BA87" s="50"/>
      <c r="BB87" s="50"/>
      <c r="BC87" s="50"/>
      <c r="BD87" s="50"/>
      <c r="BE87" s="50"/>
      <c r="BF87" s="50"/>
      <c r="BG87" s="50"/>
      <c r="BH87" s="50"/>
      <c r="BI87" s="50"/>
      <c r="BJ87" s="50"/>
      <c r="BK87" s="50"/>
      <c r="BL87" s="50"/>
      <c r="BM87" s="50"/>
      <c r="BN87" s="50"/>
      <c r="BO87" s="50"/>
      <c r="BP87" s="50"/>
      <c r="BQ87" s="50"/>
      <c r="BR87" s="50"/>
      <c r="BS87" s="50"/>
      <c r="BT87" s="50"/>
      <c r="BU87" s="50"/>
      <c r="BV87" s="50"/>
      <c r="BW87" s="50"/>
      <c r="BX87" s="50"/>
      <c r="BY87" s="50"/>
      <c r="BZ87" s="50"/>
      <c r="CA87" s="50"/>
      <c r="CB87" s="50"/>
      <c r="CC87" s="50"/>
      <c r="CD87" s="50"/>
      <c r="CE87" s="50"/>
      <c r="CF87" s="50"/>
      <c r="CG87" s="50"/>
      <c r="CH87" s="50"/>
      <c r="CI87" s="50"/>
      <c r="CJ87" s="50"/>
      <c r="CK87" s="50"/>
      <c r="CL87" s="50"/>
      <c r="CM87" s="50"/>
      <c r="CN87" s="50"/>
      <c r="CO87" s="50"/>
      <c r="CP87" s="50"/>
      <c r="CQ87" s="50"/>
      <c r="CR87" s="50"/>
      <c r="CS87" s="50"/>
      <c r="CT87" s="50"/>
      <c r="CU87" s="50"/>
      <c r="CV87" s="50"/>
      <c r="CW87" s="50"/>
      <c r="CX87" s="50"/>
      <c r="CY87" s="50"/>
      <c r="CZ87" s="50"/>
      <c r="DA87" s="50"/>
      <c r="DB87" s="50"/>
      <c r="DC87" s="50"/>
      <c r="DD87" s="50"/>
      <c r="DE87" s="50"/>
      <c r="DF87" s="50"/>
      <c r="DG87" s="50"/>
      <c r="DH87" s="50"/>
      <c r="DI87" s="50"/>
      <c r="DJ87" s="50"/>
      <c r="DK87" s="50"/>
      <c r="DL87" s="50"/>
      <c r="DM87" s="50"/>
      <c r="DN87" s="50"/>
      <c r="DO87" s="50"/>
      <c r="DP87" s="50"/>
      <c r="DQ87" s="50"/>
      <c r="DR87" s="50"/>
      <c r="DS87" s="50"/>
      <c r="DT87" s="50"/>
      <c r="DU87" s="50"/>
      <c r="DV87" s="50"/>
      <c r="DW87" s="50"/>
      <c r="DX87" s="50"/>
      <c r="DY87" s="50"/>
      <c r="DZ87" s="50"/>
      <c r="EA87" s="50"/>
      <c r="EB87" s="50"/>
      <c r="EC87" s="50"/>
      <c r="ED87" s="50"/>
      <c r="EE87" s="50"/>
      <c r="EF87" s="50"/>
      <c r="EG87" s="50"/>
      <c r="EH87" s="50"/>
      <c r="EI87" s="50"/>
      <c r="EJ87" s="50"/>
      <c r="EK87" s="50"/>
      <c r="EL87" s="50"/>
      <c r="EM87" s="50"/>
      <c r="EN87" s="50"/>
      <c r="EO87" s="50"/>
      <c r="EP87" s="50"/>
      <c r="EQ87" s="50"/>
      <c r="ER87" s="50"/>
      <c r="ES87" s="50"/>
      <c r="ET87" s="50"/>
      <c r="EU87" s="50"/>
      <c r="EV87" s="50"/>
      <c r="EW87" s="50"/>
      <c r="EX87" s="50"/>
      <c r="EY87" s="50"/>
      <c r="EZ87" s="50"/>
      <c r="FA87" s="50"/>
      <c r="FB87" s="50"/>
      <c r="FC87" s="50"/>
      <c r="FD87" s="50"/>
      <c r="FE87" s="50"/>
      <c r="FF87" s="50"/>
      <c r="FG87" s="50"/>
      <c r="FH87" s="50"/>
      <c r="FI87" s="50"/>
      <c r="FJ87" s="50"/>
      <c r="FK87" s="50"/>
      <c r="FL87" s="50"/>
      <c r="FM87" s="50"/>
      <c r="FN87" s="50"/>
      <c r="FO87" s="50"/>
      <c r="FP87" s="50"/>
      <c r="FQ87" s="50"/>
      <c r="FR87" s="50"/>
      <c r="FS87" s="50"/>
      <c r="FT87" s="50"/>
      <c r="FU87" s="50"/>
      <c r="FV87" s="50"/>
      <c r="FW87" s="50"/>
      <c r="FX87" s="50"/>
      <c r="FY87" s="50"/>
      <c r="FZ87" s="50"/>
      <c r="GA87" s="50"/>
      <c r="GB87" s="50"/>
      <c r="GC87" s="50"/>
      <c r="GD87" s="50"/>
      <c r="GE87" s="50"/>
      <c r="GF87" s="50"/>
      <c r="GG87" s="50"/>
      <c r="GH87" s="50"/>
      <c r="GI87" s="50"/>
      <c r="GJ87" s="50"/>
      <c r="GK87" s="50"/>
      <c r="GL87" s="50"/>
      <c r="GM87" s="50"/>
      <c r="GN87" s="50"/>
      <c r="GO87" s="50"/>
      <c r="GP87" s="50"/>
      <c r="GQ87" s="50"/>
      <c r="GR87" s="50"/>
      <c r="GS87" s="50"/>
      <c r="GT87" s="50"/>
      <c r="GU87" s="50"/>
      <c r="GV87" s="50"/>
      <c r="GW87" s="50"/>
      <c r="GX87" s="50"/>
      <c r="GY87" s="50"/>
      <c r="GZ87" s="50"/>
      <c r="HA87" s="50"/>
      <c r="HB87" s="50"/>
      <c r="HC87" s="50"/>
      <c r="HD87" s="50"/>
      <c r="HE87" s="50"/>
      <c r="HF87" s="50"/>
      <c r="HG87" s="50"/>
      <c r="HH87" s="50"/>
      <c r="HI87" s="50"/>
      <c r="HJ87" s="50"/>
      <c r="HK87" s="50"/>
      <c r="HL87" s="50"/>
      <c r="HM87" s="50"/>
      <c r="HN87" s="50"/>
      <c r="HO87" s="50"/>
      <c r="HP87" s="50"/>
      <c r="HQ87" s="50"/>
      <c r="HR87" s="50"/>
    </row>
    <row r="88" spans="6:226">
      <c r="F88" s="50"/>
      <c r="G88" s="50"/>
      <c r="H88" s="50"/>
      <c r="I88" s="50"/>
      <c r="J88" s="50"/>
      <c r="K88" s="50"/>
      <c r="L88" s="50"/>
      <c r="M88" s="50"/>
      <c r="N88" s="50"/>
      <c r="O88" s="50"/>
      <c r="P88" s="50"/>
      <c r="Q88" s="50"/>
      <c r="R88" s="50"/>
      <c r="S88" s="50"/>
      <c r="T88" s="50"/>
      <c r="U88" s="50"/>
      <c r="V88" s="50"/>
      <c r="W88" s="50"/>
      <c r="X88" s="50"/>
      <c r="Y88" s="50"/>
      <c r="Z88" s="50"/>
      <c r="AA88" s="50"/>
      <c r="AB88" s="50"/>
      <c r="AC88" s="50"/>
      <c r="AD88" s="50"/>
      <c r="AE88" s="50"/>
      <c r="AF88" s="50"/>
      <c r="AG88" s="50"/>
      <c r="AH88" s="50"/>
      <c r="AI88" s="50"/>
      <c r="AJ88" s="50"/>
      <c r="AK88" s="50"/>
      <c r="AL88" s="50"/>
      <c r="AM88" s="50"/>
      <c r="AN88" s="50"/>
      <c r="AO88" s="50"/>
      <c r="AP88" s="50"/>
      <c r="AQ88" s="50"/>
      <c r="AR88" s="50"/>
      <c r="AS88" s="50"/>
      <c r="AT88" s="50"/>
      <c r="AU88" s="50"/>
      <c r="AV88" s="50"/>
      <c r="AW88" s="50"/>
      <c r="AX88" s="50"/>
      <c r="AY88" s="50"/>
      <c r="AZ88" s="50"/>
      <c r="BA88" s="50"/>
      <c r="BB88" s="50"/>
      <c r="BC88" s="50"/>
      <c r="BD88" s="50"/>
      <c r="BE88" s="50"/>
      <c r="BF88" s="50"/>
      <c r="BG88" s="50"/>
      <c r="BH88" s="50"/>
      <c r="BI88" s="50"/>
      <c r="BJ88" s="50"/>
      <c r="BK88" s="50"/>
      <c r="BL88" s="50"/>
      <c r="BM88" s="50"/>
      <c r="BN88" s="50"/>
      <c r="BO88" s="50"/>
      <c r="BP88" s="50"/>
      <c r="BQ88" s="50"/>
      <c r="BR88" s="50"/>
      <c r="BS88" s="50"/>
      <c r="BT88" s="50"/>
      <c r="BU88" s="50"/>
      <c r="BV88" s="50"/>
      <c r="BW88" s="50"/>
      <c r="BX88" s="50"/>
      <c r="BY88" s="50"/>
      <c r="BZ88" s="50"/>
      <c r="CA88" s="50"/>
      <c r="CB88" s="50"/>
      <c r="CC88" s="50"/>
      <c r="CD88" s="50"/>
      <c r="CE88" s="50"/>
      <c r="CF88" s="50"/>
      <c r="CG88" s="50"/>
      <c r="CH88" s="50"/>
      <c r="CI88" s="50"/>
      <c r="CJ88" s="50"/>
      <c r="CK88" s="50"/>
      <c r="CL88" s="50"/>
      <c r="CM88" s="50"/>
      <c r="CN88" s="50"/>
      <c r="CO88" s="50"/>
      <c r="CP88" s="50"/>
      <c r="CQ88" s="50"/>
      <c r="CR88" s="50"/>
      <c r="CS88" s="50"/>
      <c r="CT88" s="50"/>
      <c r="CU88" s="50"/>
      <c r="CV88" s="50"/>
      <c r="CW88" s="50"/>
      <c r="CX88" s="50"/>
      <c r="CY88" s="50"/>
      <c r="CZ88" s="50"/>
      <c r="DA88" s="50"/>
      <c r="DB88" s="50"/>
      <c r="DC88" s="50"/>
      <c r="DD88" s="50"/>
      <c r="DE88" s="50"/>
      <c r="DF88" s="50"/>
      <c r="DG88" s="50"/>
      <c r="DH88" s="50"/>
      <c r="DI88" s="50"/>
      <c r="DJ88" s="50"/>
      <c r="DK88" s="50"/>
      <c r="DL88" s="50"/>
      <c r="DM88" s="50"/>
      <c r="DN88" s="50"/>
      <c r="DO88" s="50"/>
      <c r="DP88" s="50"/>
      <c r="DQ88" s="50"/>
      <c r="DR88" s="50"/>
      <c r="DS88" s="50"/>
      <c r="DT88" s="50"/>
      <c r="DU88" s="50"/>
      <c r="DV88" s="50"/>
      <c r="DW88" s="50"/>
      <c r="DX88" s="50"/>
      <c r="DY88" s="50"/>
      <c r="DZ88" s="50"/>
      <c r="EA88" s="50"/>
      <c r="EB88" s="50"/>
      <c r="EC88" s="50"/>
      <c r="ED88" s="50"/>
      <c r="EE88" s="50"/>
      <c r="EF88" s="50"/>
      <c r="EG88" s="50"/>
      <c r="EH88" s="50"/>
      <c r="EI88" s="50"/>
      <c r="EJ88" s="50"/>
      <c r="EK88" s="50"/>
      <c r="EL88" s="50"/>
      <c r="EM88" s="50"/>
      <c r="EN88" s="50"/>
      <c r="EO88" s="50"/>
      <c r="EP88" s="50"/>
      <c r="EQ88" s="50"/>
      <c r="ER88" s="50"/>
      <c r="ES88" s="50"/>
      <c r="ET88" s="50"/>
      <c r="EU88" s="50"/>
      <c r="EV88" s="50"/>
      <c r="EW88" s="50"/>
      <c r="EX88" s="50"/>
      <c r="EY88" s="50"/>
      <c r="EZ88" s="50"/>
      <c r="FA88" s="50"/>
      <c r="FB88" s="50"/>
      <c r="FC88" s="50"/>
      <c r="FD88" s="50"/>
      <c r="FE88" s="50"/>
      <c r="FF88" s="50"/>
      <c r="FG88" s="50"/>
      <c r="FH88" s="50"/>
      <c r="FI88" s="50"/>
      <c r="FJ88" s="50"/>
      <c r="FK88" s="50"/>
      <c r="FL88" s="50"/>
      <c r="FM88" s="50"/>
      <c r="FN88" s="50"/>
      <c r="FO88" s="50"/>
      <c r="FP88" s="50"/>
      <c r="FQ88" s="50"/>
      <c r="FR88" s="50"/>
      <c r="FS88" s="50"/>
      <c r="FT88" s="50"/>
      <c r="FU88" s="50"/>
      <c r="FV88" s="50"/>
      <c r="FW88" s="50"/>
      <c r="FX88" s="50"/>
      <c r="FY88" s="50"/>
      <c r="FZ88" s="50"/>
      <c r="GA88" s="50"/>
      <c r="GB88" s="50"/>
      <c r="GC88" s="50"/>
      <c r="GD88" s="50"/>
      <c r="GE88" s="50"/>
      <c r="GF88" s="50"/>
      <c r="GG88" s="50"/>
      <c r="GH88" s="50"/>
      <c r="GI88" s="50"/>
      <c r="GJ88" s="50"/>
      <c r="GK88" s="50"/>
      <c r="GL88" s="50"/>
      <c r="GM88" s="50"/>
      <c r="GN88" s="50"/>
      <c r="GO88" s="50"/>
      <c r="GP88" s="50"/>
      <c r="GQ88" s="50"/>
      <c r="GR88" s="50"/>
      <c r="GS88" s="50"/>
      <c r="GT88" s="50"/>
      <c r="GU88" s="50"/>
      <c r="GV88" s="50"/>
      <c r="GW88" s="50"/>
      <c r="GX88" s="50"/>
      <c r="GY88" s="50"/>
      <c r="GZ88" s="50"/>
      <c r="HA88" s="50"/>
      <c r="HB88" s="50"/>
      <c r="HC88" s="50"/>
      <c r="HD88" s="50"/>
      <c r="HE88" s="50"/>
      <c r="HF88" s="50"/>
      <c r="HG88" s="50"/>
      <c r="HH88" s="50"/>
      <c r="HI88" s="50"/>
      <c r="HJ88" s="50"/>
      <c r="HK88" s="50"/>
      <c r="HL88" s="50"/>
      <c r="HM88" s="50"/>
      <c r="HN88" s="50"/>
      <c r="HO88" s="50"/>
      <c r="HP88" s="50"/>
      <c r="HQ88" s="50"/>
      <c r="HR88" s="50"/>
    </row>
    <row r="89" spans="6:226">
      <c r="F89" s="50"/>
      <c r="G89" s="50"/>
      <c r="H89" s="50"/>
      <c r="I89" s="50"/>
      <c r="J89" s="50"/>
      <c r="K89" s="50"/>
      <c r="L89" s="50"/>
      <c r="M89" s="50"/>
      <c r="N89" s="50"/>
      <c r="O89" s="50"/>
      <c r="P89" s="50"/>
      <c r="Q89" s="50"/>
      <c r="R89" s="50"/>
      <c r="S89" s="50"/>
      <c r="T89" s="50"/>
      <c r="U89" s="50"/>
      <c r="V89" s="50"/>
      <c r="W89" s="50"/>
      <c r="X89" s="50"/>
      <c r="Y89" s="50"/>
      <c r="Z89" s="50"/>
      <c r="AA89" s="50"/>
      <c r="AB89" s="50"/>
      <c r="AC89" s="50"/>
      <c r="AD89" s="50"/>
      <c r="AE89" s="50"/>
      <c r="AF89" s="50"/>
      <c r="AG89" s="50"/>
      <c r="AH89" s="50"/>
      <c r="AI89" s="50"/>
      <c r="AJ89" s="50"/>
      <c r="AK89" s="50"/>
      <c r="AL89" s="50"/>
      <c r="AM89" s="50"/>
      <c r="AN89" s="50"/>
      <c r="AO89" s="50"/>
      <c r="AP89" s="50"/>
      <c r="AQ89" s="50"/>
      <c r="AR89" s="50"/>
      <c r="AS89" s="50"/>
      <c r="AT89" s="50"/>
      <c r="AU89" s="50"/>
      <c r="AV89" s="50"/>
      <c r="AW89" s="50"/>
      <c r="AX89" s="50"/>
      <c r="AY89" s="50"/>
      <c r="AZ89" s="50"/>
      <c r="BA89" s="50"/>
      <c r="BB89" s="50"/>
      <c r="BC89" s="50"/>
      <c r="BD89" s="50"/>
      <c r="BE89" s="50"/>
      <c r="BF89" s="50"/>
      <c r="BG89" s="50"/>
      <c r="BH89" s="50"/>
      <c r="BI89" s="50"/>
      <c r="BJ89" s="50"/>
      <c r="BK89" s="50"/>
      <c r="BL89" s="50"/>
      <c r="BM89" s="50"/>
      <c r="BN89" s="50"/>
      <c r="BO89" s="50"/>
      <c r="BP89" s="50"/>
      <c r="BQ89" s="50"/>
      <c r="BR89" s="50"/>
      <c r="BS89" s="50"/>
      <c r="BT89" s="50"/>
      <c r="BU89" s="50"/>
      <c r="BV89" s="50"/>
      <c r="BW89" s="50"/>
      <c r="BX89" s="50"/>
      <c r="BY89" s="50"/>
      <c r="BZ89" s="50"/>
      <c r="CA89" s="50"/>
      <c r="CB89" s="50"/>
      <c r="CC89" s="50"/>
      <c r="CD89" s="50"/>
      <c r="CE89" s="50"/>
      <c r="CF89" s="50"/>
      <c r="CG89" s="50"/>
      <c r="CH89" s="50"/>
      <c r="CI89" s="50"/>
      <c r="CJ89" s="50"/>
      <c r="CK89" s="50"/>
      <c r="CL89" s="50"/>
      <c r="CM89" s="50"/>
      <c r="CN89" s="50"/>
      <c r="CO89" s="50"/>
      <c r="CP89" s="50"/>
      <c r="CQ89" s="50"/>
      <c r="CR89" s="50"/>
      <c r="CS89" s="50"/>
      <c r="CT89" s="50"/>
      <c r="CU89" s="50"/>
      <c r="CV89" s="50"/>
      <c r="CW89" s="50"/>
      <c r="CX89" s="50"/>
      <c r="CY89" s="50"/>
      <c r="CZ89" s="50"/>
      <c r="DA89" s="50"/>
      <c r="DB89" s="50"/>
      <c r="DC89" s="50"/>
      <c r="DD89" s="50"/>
      <c r="DE89" s="50"/>
      <c r="DF89" s="50"/>
      <c r="DG89" s="50"/>
      <c r="DH89" s="50"/>
      <c r="DI89" s="50"/>
      <c r="DJ89" s="50"/>
      <c r="DK89" s="50"/>
      <c r="DL89" s="50"/>
      <c r="DM89" s="50"/>
      <c r="DN89" s="50"/>
      <c r="DO89" s="50"/>
      <c r="DP89" s="50"/>
      <c r="DQ89" s="50"/>
      <c r="DR89" s="50"/>
      <c r="DS89" s="50"/>
      <c r="DT89" s="50"/>
      <c r="DU89" s="50"/>
      <c r="DV89" s="50"/>
      <c r="DW89" s="50"/>
      <c r="DX89" s="50"/>
      <c r="DY89" s="50"/>
      <c r="DZ89" s="50"/>
      <c r="EA89" s="50"/>
      <c r="EB89" s="50"/>
      <c r="EC89" s="50"/>
      <c r="ED89" s="50"/>
      <c r="EE89" s="50"/>
      <c r="EF89" s="50"/>
      <c r="EG89" s="50"/>
      <c r="EH89" s="50"/>
      <c r="EI89" s="50"/>
      <c r="EJ89" s="50"/>
      <c r="EK89" s="50"/>
      <c r="EL89" s="50"/>
      <c r="EM89" s="50"/>
      <c r="EN89" s="50"/>
      <c r="EO89" s="50"/>
      <c r="EP89" s="50"/>
      <c r="EQ89" s="50"/>
      <c r="ER89" s="50"/>
      <c r="ES89" s="50"/>
      <c r="ET89" s="50"/>
      <c r="EU89" s="50"/>
      <c r="EV89" s="50"/>
      <c r="EW89" s="50"/>
      <c r="EX89" s="50"/>
      <c r="EY89" s="50"/>
      <c r="EZ89" s="50"/>
      <c r="FA89" s="50"/>
      <c r="FB89" s="50"/>
      <c r="FC89" s="50"/>
      <c r="FD89" s="50"/>
      <c r="FE89" s="50"/>
      <c r="FF89" s="50"/>
      <c r="FG89" s="50"/>
      <c r="FH89" s="50"/>
      <c r="FI89" s="50"/>
      <c r="FJ89" s="50"/>
      <c r="FK89" s="50"/>
      <c r="FL89" s="50"/>
      <c r="FM89" s="50"/>
      <c r="FN89" s="50"/>
      <c r="FO89" s="50"/>
      <c r="FP89" s="50"/>
      <c r="FQ89" s="50"/>
      <c r="FR89" s="50"/>
      <c r="FS89" s="50"/>
      <c r="FT89" s="50"/>
      <c r="FU89" s="50"/>
      <c r="FV89" s="50"/>
      <c r="FW89" s="50"/>
      <c r="FX89" s="50"/>
      <c r="FY89" s="50"/>
      <c r="FZ89" s="50"/>
      <c r="GA89" s="50"/>
      <c r="GB89" s="50"/>
      <c r="GC89" s="50"/>
      <c r="GD89" s="50"/>
      <c r="GE89" s="50"/>
      <c r="GF89" s="50"/>
      <c r="GG89" s="50"/>
      <c r="GH89" s="50"/>
      <c r="GI89" s="50"/>
      <c r="GJ89" s="50"/>
      <c r="GK89" s="50"/>
      <c r="GL89" s="50"/>
      <c r="GM89" s="50"/>
      <c r="GN89" s="50"/>
      <c r="GO89" s="50"/>
      <c r="GP89" s="50"/>
      <c r="GQ89" s="50"/>
      <c r="GR89" s="50"/>
      <c r="GS89" s="50"/>
      <c r="GT89" s="50"/>
      <c r="GU89" s="50"/>
      <c r="GV89" s="50"/>
      <c r="GW89" s="50"/>
      <c r="GX89" s="50"/>
      <c r="GY89" s="50"/>
      <c r="GZ89" s="50"/>
      <c r="HA89" s="50"/>
      <c r="HB89" s="50"/>
      <c r="HC89" s="50"/>
      <c r="HD89" s="50"/>
      <c r="HE89" s="50"/>
      <c r="HF89" s="50"/>
      <c r="HG89" s="50"/>
      <c r="HH89" s="50"/>
      <c r="HI89" s="50"/>
      <c r="HJ89" s="50"/>
      <c r="HK89" s="50"/>
      <c r="HL89" s="50"/>
      <c r="HM89" s="50"/>
      <c r="HN89" s="50"/>
      <c r="HO89" s="50"/>
      <c r="HP89" s="50"/>
      <c r="HQ89" s="50"/>
      <c r="HR89" s="50"/>
    </row>
    <row r="90" spans="6:226">
      <c r="F90" s="50"/>
      <c r="G90" s="50"/>
      <c r="H90" s="50"/>
      <c r="I90" s="50"/>
      <c r="J90" s="50"/>
      <c r="K90" s="50"/>
      <c r="L90" s="50"/>
      <c r="M90" s="50"/>
      <c r="N90" s="50"/>
      <c r="O90" s="50"/>
      <c r="P90" s="50"/>
      <c r="Q90" s="50"/>
      <c r="R90" s="50"/>
      <c r="S90" s="50"/>
      <c r="T90" s="50"/>
      <c r="U90" s="50"/>
      <c r="V90" s="50"/>
      <c r="W90" s="50"/>
      <c r="X90" s="50"/>
      <c r="Y90" s="50"/>
      <c r="Z90" s="50"/>
      <c r="AA90" s="50"/>
      <c r="AB90" s="50"/>
      <c r="AC90" s="50"/>
      <c r="AD90" s="50"/>
      <c r="AE90" s="50"/>
      <c r="AF90" s="50"/>
      <c r="AG90" s="50"/>
      <c r="AH90" s="50"/>
      <c r="AI90" s="50"/>
      <c r="AJ90" s="50"/>
      <c r="AK90" s="50"/>
      <c r="AL90" s="50"/>
      <c r="AM90" s="50"/>
      <c r="AN90" s="50"/>
      <c r="AO90" s="50"/>
      <c r="AP90" s="50"/>
      <c r="AQ90" s="50"/>
      <c r="AR90" s="50"/>
      <c r="AS90" s="50"/>
      <c r="AT90" s="50"/>
      <c r="AU90" s="50"/>
      <c r="AV90" s="50"/>
      <c r="AW90" s="50"/>
      <c r="AX90" s="50"/>
      <c r="AY90" s="50"/>
      <c r="AZ90" s="50"/>
      <c r="BA90" s="50"/>
      <c r="BB90" s="50"/>
      <c r="BC90" s="50"/>
      <c r="BD90" s="50"/>
      <c r="BE90" s="50"/>
      <c r="BF90" s="50"/>
      <c r="BG90" s="50"/>
      <c r="BH90" s="50"/>
      <c r="BI90" s="50"/>
      <c r="BJ90" s="50"/>
      <c r="BK90" s="50"/>
      <c r="BL90" s="50"/>
      <c r="BM90" s="50"/>
      <c r="BN90" s="50"/>
      <c r="BO90" s="50"/>
      <c r="BP90" s="50"/>
      <c r="BQ90" s="50"/>
      <c r="BR90" s="50"/>
      <c r="BS90" s="50"/>
      <c r="BT90" s="50"/>
      <c r="BU90" s="50"/>
      <c r="BV90" s="50"/>
      <c r="BW90" s="50"/>
      <c r="BX90" s="50"/>
      <c r="BY90" s="50"/>
      <c r="BZ90" s="50"/>
      <c r="CA90" s="50"/>
      <c r="CB90" s="50"/>
      <c r="CC90" s="50"/>
      <c r="CD90" s="50"/>
      <c r="CE90" s="50"/>
      <c r="CF90" s="50"/>
      <c r="CG90" s="50"/>
      <c r="CH90" s="50"/>
      <c r="CI90" s="50"/>
      <c r="CJ90" s="50"/>
      <c r="CK90" s="50"/>
      <c r="CL90" s="50"/>
      <c r="CM90" s="50"/>
      <c r="CN90" s="50"/>
      <c r="CO90" s="50"/>
      <c r="CP90" s="50"/>
      <c r="CQ90" s="50"/>
      <c r="CR90" s="50"/>
      <c r="CS90" s="50"/>
      <c r="CT90" s="50"/>
      <c r="CU90" s="50"/>
      <c r="CV90" s="50"/>
      <c r="CW90" s="50"/>
      <c r="CX90" s="50"/>
      <c r="CY90" s="50"/>
      <c r="CZ90" s="50"/>
      <c r="DA90" s="50"/>
      <c r="DB90" s="50"/>
      <c r="DC90" s="50"/>
      <c r="DD90" s="50"/>
      <c r="DE90" s="50"/>
      <c r="DF90" s="50"/>
      <c r="DG90" s="50"/>
      <c r="DH90" s="50"/>
      <c r="DI90" s="50"/>
      <c r="DJ90" s="50"/>
      <c r="DK90" s="50"/>
      <c r="DL90" s="50"/>
      <c r="DM90" s="50"/>
      <c r="DN90" s="50"/>
      <c r="DO90" s="50"/>
      <c r="DP90" s="50"/>
      <c r="DQ90" s="50"/>
      <c r="DR90" s="50"/>
      <c r="DS90" s="50"/>
      <c r="DT90" s="50"/>
      <c r="DU90" s="50"/>
      <c r="DV90" s="50"/>
      <c r="DW90" s="50"/>
      <c r="DX90" s="50"/>
      <c r="DY90" s="50"/>
      <c r="DZ90" s="50"/>
      <c r="EA90" s="50"/>
      <c r="EB90" s="50"/>
      <c r="EC90" s="50"/>
      <c r="ED90" s="50"/>
      <c r="EE90" s="50"/>
      <c r="EF90" s="50"/>
      <c r="EG90" s="50"/>
      <c r="EH90" s="50"/>
      <c r="EI90" s="50"/>
      <c r="EJ90" s="50"/>
      <c r="EK90" s="50"/>
      <c r="EL90" s="50"/>
      <c r="EM90" s="50"/>
      <c r="EN90" s="50"/>
      <c r="EO90" s="50"/>
      <c r="EP90" s="50"/>
      <c r="EQ90" s="50"/>
      <c r="ER90" s="50"/>
      <c r="ES90" s="50"/>
      <c r="ET90" s="50"/>
      <c r="EU90" s="50"/>
      <c r="EV90" s="50"/>
      <c r="EW90" s="50"/>
      <c r="EX90" s="50"/>
      <c r="EY90" s="50"/>
      <c r="EZ90" s="50"/>
      <c r="FA90" s="50"/>
      <c r="FB90" s="50"/>
      <c r="FC90" s="50"/>
      <c r="FD90" s="50"/>
      <c r="FE90" s="50"/>
      <c r="FF90" s="50"/>
      <c r="FG90" s="50"/>
      <c r="FH90" s="50"/>
      <c r="FI90" s="50"/>
      <c r="FJ90" s="50"/>
      <c r="FK90" s="50"/>
      <c r="FL90" s="50"/>
      <c r="FM90" s="50"/>
      <c r="FN90" s="50"/>
      <c r="FO90" s="50"/>
      <c r="FP90" s="50"/>
      <c r="FQ90" s="50"/>
      <c r="FR90" s="50"/>
      <c r="FS90" s="50"/>
      <c r="FT90" s="50"/>
      <c r="FU90" s="50"/>
      <c r="FV90" s="50"/>
      <c r="FW90" s="50"/>
      <c r="FX90" s="50"/>
      <c r="FY90" s="50"/>
      <c r="FZ90" s="50"/>
      <c r="GA90" s="50"/>
      <c r="GB90" s="50"/>
      <c r="GC90" s="50"/>
      <c r="GD90" s="50"/>
      <c r="GE90" s="50"/>
      <c r="GF90" s="50"/>
      <c r="GG90" s="50"/>
      <c r="GH90" s="50"/>
      <c r="GI90" s="50"/>
      <c r="GJ90" s="50"/>
      <c r="GK90" s="50"/>
      <c r="GL90" s="50"/>
      <c r="GM90" s="50"/>
      <c r="GN90" s="50"/>
      <c r="GO90" s="50"/>
      <c r="GP90" s="50"/>
      <c r="GQ90" s="50"/>
      <c r="GR90" s="50"/>
      <c r="GS90" s="50"/>
      <c r="GT90" s="50"/>
      <c r="GU90" s="50"/>
      <c r="GV90" s="50"/>
      <c r="GW90" s="50"/>
      <c r="GX90" s="50"/>
      <c r="GY90" s="50"/>
      <c r="GZ90" s="50"/>
      <c r="HA90" s="50"/>
      <c r="HB90" s="50"/>
      <c r="HC90" s="50"/>
      <c r="HD90" s="50"/>
      <c r="HE90" s="50"/>
      <c r="HF90" s="50"/>
      <c r="HG90" s="50"/>
      <c r="HH90" s="50"/>
      <c r="HI90" s="50"/>
      <c r="HJ90" s="50"/>
      <c r="HK90" s="50"/>
      <c r="HL90" s="50"/>
      <c r="HM90" s="50"/>
      <c r="HN90" s="50"/>
      <c r="HO90" s="50"/>
      <c r="HP90" s="50"/>
      <c r="HQ90" s="50"/>
      <c r="HR90" s="50"/>
    </row>
    <row r="91" spans="6:226">
      <c r="F91" s="50"/>
      <c r="G91" s="50"/>
      <c r="H91" s="50"/>
      <c r="I91" s="50"/>
      <c r="J91" s="50"/>
      <c r="K91" s="50"/>
      <c r="L91" s="50"/>
      <c r="M91" s="50"/>
      <c r="N91" s="50"/>
      <c r="O91" s="50"/>
      <c r="P91" s="50"/>
      <c r="Q91" s="50"/>
      <c r="R91" s="50"/>
      <c r="S91" s="50"/>
      <c r="T91" s="50"/>
      <c r="U91" s="50"/>
      <c r="V91" s="50"/>
      <c r="W91" s="50"/>
      <c r="X91" s="50"/>
      <c r="Y91" s="50"/>
      <c r="Z91" s="50"/>
      <c r="AA91" s="50"/>
      <c r="AB91" s="50"/>
      <c r="AC91" s="50"/>
      <c r="AD91" s="50"/>
      <c r="AE91" s="50"/>
      <c r="AF91" s="50"/>
      <c r="AG91" s="50"/>
      <c r="AH91" s="50"/>
      <c r="AI91" s="50"/>
      <c r="AJ91" s="50"/>
      <c r="AK91" s="50"/>
      <c r="AL91" s="50"/>
      <c r="AM91" s="50"/>
      <c r="AN91" s="50"/>
      <c r="AO91" s="50"/>
      <c r="AP91" s="50"/>
      <c r="AQ91" s="50"/>
      <c r="AR91" s="50"/>
      <c r="AS91" s="50"/>
      <c r="AT91" s="50"/>
      <c r="AU91" s="50"/>
      <c r="AV91" s="50"/>
      <c r="AW91" s="50"/>
      <c r="AX91" s="50"/>
      <c r="AY91" s="50"/>
      <c r="AZ91" s="50"/>
      <c r="BA91" s="50"/>
      <c r="BB91" s="50"/>
      <c r="BC91" s="50"/>
      <c r="BD91" s="50"/>
      <c r="BE91" s="50"/>
      <c r="BF91" s="50"/>
      <c r="BG91" s="50"/>
      <c r="BH91" s="50"/>
      <c r="BI91" s="50"/>
      <c r="BJ91" s="50"/>
      <c r="BK91" s="50"/>
      <c r="BL91" s="50"/>
      <c r="BM91" s="50"/>
      <c r="BN91" s="50"/>
      <c r="BO91" s="50"/>
      <c r="BP91" s="50"/>
      <c r="BQ91" s="50"/>
      <c r="BR91" s="50"/>
      <c r="BS91" s="50"/>
      <c r="BT91" s="50"/>
      <c r="BU91" s="50"/>
      <c r="BV91" s="50"/>
      <c r="BW91" s="50"/>
      <c r="BX91" s="50"/>
      <c r="BY91" s="50"/>
      <c r="BZ91" s="50"/>
      <c r="CA91" s="50"/>
      <c r="CB91" s="50"/>
      <c r="CC91" s="50"/>
      <c r="CD91" s="50"/>
      <c r="CE91" s="50"/>
      <c r="CF91" s="50"/>
      <c r="CG91" s="50"/>
      <c r="CH91" s="50"/>
      <c r="CI91" s="50"/>
      <c r="CJ91" s="50"/>
      <c r="CK91" s="50"/>
      <c r="CL91" s="50"/>
      <c r="CM91" s="50"/>
      <c r="CN91" s="50"/>
      <c r="CO91" s="50"/>
      <c r="CP91" s="50"/>
      <c r="CQ91" s="50"/>
      <c r="CR91" s="50"/>
      <c r="CS91" s="50"/>
      <c r="CT91" s="50"/>
      <c r="CU91" s="50"/>
      <c r="CV91" s="50"/>
      <c r="CW91" s="50"/>
      <c r="CX91" s="50"/>
      <c r="CY91" s="50"/>
      <c r="CZ91" s="50"/>
      <c r="DA91" s="50"/>
      <c r="DB91" s="50"/>
      <c r="DC91" s="50"/>
      <c r="DD91" s="50"/>
      <c r="DE91" s="50"/>
      <c r="DF91" s="50"/>
      <c r="DG91" s="50"/>
      <c r="DH91" s="50"/>
      <c r="DI91" s="50"/>
      <c r="DJ91" s="50"/>
      <c r="DK91" s="50"/>
      <c r="DL91" s="50"/>
      <c r="DM91" s="50"/>
      <c r="DN91" s="50"/>
      <c r="DO91" s="50"/>
      <c r="DP91" s="50"/>
      <c r="DQ91" s="50"/>
      <c r="DR91" s="50"/>
      <c r="DS91" s="50"/>
      <c r="DT91" s="50"/>
      <c r="DU91" s="50"/>
      <c r="DV91" s="50"/>
      <c r="DW91" s="50"/>
      <c r="DX91" s="50"/>
      <c r="DY91" s="50"/>
      <c r="DZ91" s="50"/>
      <c r="EA91" s="50"/>
      <c r="EB91" s="50"/>
      <c r="EC91" s="50"/>
      <c r="ED91" s="50"/>
      <c r="EE91" s="50"/>
      <c r="EF91" s="50"/>
      <c r="EG91" s="50"/>
      <c r="EH91" s="50"/>
      <c r="EI91" s="50"/>
      <c r="EJ91" s="50"/>
      <c r="EK91" s="50"/>
      <c r="EL91" s="50"/>
      <c r="EM91" s="50"/>
      <c r="EN91" s="50"/>
      <c r="EO91" s="50"/>
      <c r="EP91" s="50"/>
      <c r="EQ91" s="50"/>
      <c r="ER91" s="50"/>
      <c r="ES91" s="50"/>
      <c r="ET91" s="50"/>
      <c r="EU91" s="50"/>
      <c r="EV91" s="50"/>
      <c r="EW91" s="50"/>
      <c r="EX91" s="50"/>
      <c r="EY91" s="50"/>
      <c r="EZ91" s="50"/>
      <c r="FA91" s="50"/>
      <c r="FB91" s="50"/>
      <c r="FC91" s="50"/>
      <c r="FD91" s="50"/>
      <c r="FE91" s="50"/>
      <c r="FF91" s="50"/>
      <c r="FG91" s="50"/>
      <c r="FH91" s="50"/>
      <c r="FI91" s="50"/>
      <c r="FJ91" s="50"/>
      <c r="FK91" s="50"/>
      <c r="FL91" s="50"/>
      <c r="FM91" s="50"/>
      <c r="FN91" s="50"/>
      <c r="FO91" s="50"/>
      <c r="FP91" s="50"/>
      <c r="FQ91" s="50"/>
      <c r="FR91" s="50"/>
      <c r="FS91" s="50"/>
      <c r="FT91" s="50"/>
      <c r="FU91" s="50"/>
      <c r="FV91" s="50"/>
      <c r="FW91" s="50"/>
      <c r="FX91" s="50"/>
      <c r="FY91" s="50"/>
      <c r="FZ91" s="50"/>
      <c r="GA91" s="50"/>
      <c r="GB91" s="50"/>
      <c r="GC91" s="50"/>
      <c r="GD91" s="50"/>
      <c r="GE91" s="50"/>
      <c r="GF91" s="50"/>
      <c r="GG91" s="50"/>
      <c r="GH91" s="50"/>
      <c r="GI91" s="50"/>
      <c r="GJ91" s="50"/>
      <c r="GK91" s="50"/>
      <c r="GL91" s="50"/>
      <c r="GM91" s="50"/>
      <c r="GN91" s="50"/>
      <c r="GO91" s="50"/>
      <c r="GP91" s="50"/>
      <c r="GQ91" s="50"/>
      <c r="GR91" s="50"/>
      <c r="GS91" s="50"/>
      <c r="GT91" s="50"/>
      <c r="GU91" s="50"/>
      <c r="GV91" s="50"/>
      <c r="GW91" s="50"/>
      <c r="GX91" s="50"/>
      <c r="GY91" s="50"/>
      <c r="GZ91" s="50"/>
      <c r="HA91" s="50"/>
      <c r="HB91" s="50"/>
      <c r="HC91" s="50"/>
      <c r="HD91" s="50"/>
      <c r="HE91" s="50"/>
      <c r="HF91" s="50"/>
      <c r="HG91" s="50"/>
      <c r="HH91" s="50"/>
      <c r="HI91" s="50"/>
      <c r="HJ91" s="50"/>
      <c r="HK91" s="50"/>
      <c r="HL91" s="50"/>
      <c r="HM91" s="50"/>
      <c r="HN91" s="50"/>
      <c r="HO91" s="50"/>
      <c r="HP91" s="50"/>
      <c r="HQ91" s="50"/>
      <c r="HR91" s="50"/>
    </row>
    <row r="92" spans="6:226">
      <c r="F92" s="50"/>
      <c r="G92" s="50"/>
      <c r="H92" s="50"/>
      <c r="I92" s="50"/>
      <c r="J92" s="50"/>
      <c r="K92" s="50"/>
      <c r="L92" s="50"/>
      <c r="M92" s="50"/>
      <c r="N92" s="50"/>
      <c r="O92" s="50"/>
      <c r="P92" s="50"/>
      <c r="Q92" s="50"/>
      <c r="R92" s="50"/>
      <c r="S92" s="50"/>
      <c r="T92" s="50"/>
      <c r="U92" s="50"/>
      <c r="V92" s="50"/>
      <c r="W92" s="50"/>
      <c r="X92" s="50"/>
      <c r="Y92" s="50"/>
      <c r="Z92" s="50"/>
      <c r="AA92" s="50"/>
      <c r="AB92" s="50"/>
      <c r="AC92" s="50"/>
      <c r="AD92" s="50"/>
      <c r="AE92" s="50"/>
      <c r="AF92" s="50"/>
      <c r="AG92" s="50"/>
      <c r="AH92" s="50"/>
      <c r="AI92" s="50"/>
      <c r="AJ92" s="50"/>
      <c r="AK92" s="50"/>
      <c r="AL92" s="50"/>
      <c r="AM92" s="50"/>
      <c r="AN92" s="50"/>
      <c r="AO92" s="50"/>
      <c r="AP92" s="50"/>
      <c r="AQ92" s="50"/>
      <c r="AR92" s="50"/>
      <c r="AS92" s="50"/>
      <c r="AT92" s="50"/>
      <c r="AU92" s="50"/>
      <c r="AV92" s="50"/>
      <c r="AW92" s="50"/>
      <c r="AX92" s="50"/>
      <c r="AY92" s="50"/>
      <c r="AZ92" s="50"/>
      <c r="BA92" s="50"/>
      <c r="BB92" s="50"/>
      <c r="BC92" s="50"/>
      <c r="BD92" s="50"/>
      <c r="BE92" s="50"/>
      <c r="BF92" s="50"/>
      <c r="BG92" s="50"/>
      <c r="BH92" s="50"/>
      <c r="BI92" s="50"/>
      <c r="BJ92" s="50"/>
      <c r="BK92" s="50"/>
      <c r="BL92" s="50"/>
      <c r="BM92" s="50"/>
      <c r="BN92" s="50"/>
      <c r="BO92" s="50"/>
      <c r="BP92" s="50"/>
      <c r="BQ92" s="50"/>
      <c r="BR92" s="50"/>
      <c r="BS92" s="50"/>
      <c r="BT92" s="50"/>
      <c r="BU92" s="50"/>
      <c r="BV92" s="50"/>
      <c r="BW92" s="50"/>
      <c r="BX92" s="50"/>
      <c r="BY92" s="50"/>
      <c r="BZ92" s="50"/>
      <c r="CA92" s="50"/>
      <c r="CB92" s="50"/>
      <c r="CC92" s="50"/>
      <c r="CD92" s="50"/>
      <c r="CE92" s="50"/>
      <c r="CF92" s="50"/>
      <c r="CG92" s="50"/>
      <c r="CH92" s="50"/>
      <c r="CI92" s="50"/>
      <c r="CJ92" s="50"/>
      <c r="CK92" s="50"/>
      <c r="CL92" s="50"/>
      <c r="CM92" s="50"/>
      <c r="CN92" s="50"/>
      <c r="CO92" s="50"/>
      <c r="CP92" s="50"/>
      <c r="CQ92" s="50"/>
      <c r="CR92" s="50"/>
      <c r="CS92" s="50"/>
      <c r="CT92" s="50"/>
      <c r="CU92" s="50"/>
      <c r="CV92" s="50"/>
      <c r="CW92" s="50"/>
      <c r="CX92" s="50"/>
      <c r="CY92" s="50"/>
      <c r="CZ92" s="50"/>
      <c r="DA92" s="50"/>
      <c r="DB92" s="50"/>
      <c r="DC92" s="50"/>
      <c r="DD92" s="50"/>
      <c r="DE92" s="50"/>
      <c r="DF92" s="50"/>
      <c r="DG92" s="50"/>
      <c r="DH92" s="50"/>
      <c r="DI92" s="50"/>
      <c r="DJ92" s="50"/>
      <c r="DK92" s="50"/>
      <c r="DL92" s="50"/>
      <c r="DM92" s="50"/>
      <c r="DN92" s="50"/>
      <c r="DO92" s="50"/>
      <c r="DP92" s="50"/>
      <c r="DQ92" s="50"/>
      <c r="DR92" s="50"/>
      <c r="DS92" s="50"/>
      <c r="DT92" s="50"/>
      <c r="DU92" s="50"/>
      <c r="DV92" s="50"/>
      <c r="DW92" s="50"/>
      <c r="DX92" s="50"/>
      <c r="DY92" s="50"/>
      <c r="DZ92" s="50"/>
      <c r="EA92" s="50"/>
      <c r="EB92" s="50"/>
      <c r="EC92" s="50"/>
      <c r="ED92" s="50"/>
      <c r="EE92" s="50"/>
      <c r="EF92" s="50"/>
      <c r="EG92" s="50"/>
      <c r="EH92" s="50"/>
      <c r="EI92" s="50"/>
      <c r="EJ92" s="50"/>
      <c r="EK92" s="50"/>
      <c r="EL92" s="50"/>
      <c r="EM92" s="50"/>
      <c r="EN92" s="50"/>
      <c r="EO92" s="50"/>
      <c r="EP92" s="50"/>
      <c r="EQ92" s="50"/>
      <c r="ER92" s="50"/>
      <c r="ES92" s="50"/>
      <c r="ET92" s="50"/>
      <c r="EU92" s="50"/>
      <c r="EV92" s="50"/>
      <c r="EW92" s="50"/>
      <c r="EX92" s="50"/>
      <c r="EY92" s="50"/>
      <c r="EZ92" s="50"/>
      <c r="FA92" s="50"/>
      <c r="FB92" s="50"/>
      <c r="FC92" s="50"/>
      <c r="FD92" s="50"/>
      <c r="FE92" s="50"/>
      <c r="FF92" s="50"/>
      <c r="FG92" s="50"/>
      <c r="FH92" s="50"/>
      <c r="FI92" s="50"/>
      <c r="FJ92" s="50"/>
      <c r="FK92" s="50"/>
      <c r="FL92" s="50"/>
      <c r="FM92" s="50"/>
      <c r="FN92" s="50"/>
      <c r="FO92" s="50"/>
      <c r="FP92" s="50"/>
      <c r="FQ92" s="50"/>
      <c r="FR92" s="50"/>
      <c r="FS92" s="50"/>
      <c r="FT92" s="50"/>
      <c r="FU92" s="50"/>
      <c r="FV92" s="50"/>
      <c r="FW92" s="50"/>
      <c r="FX92" s="50"/>
      <c r="FY92" s="50"/>
      <c r="FZ92" s="50"/>
      <c r="GA92" s="50"/>
      <c r="GB92" s="50"/>
      <c r="GC92" s="50"/>
      <c r="GD92" s="50"/>
      <c r="GE92" s="50"/>
      <c r="GF92" s="50"/>
      <c r="GG92" s="50"/>
      <c r="GH92" s="50"/>
      <c r="GI92" s="50"/>
      <c r="GJ92" s="50"/>
      <c r="GK92" s="50"/>
      <c r="GL92" s="50"/>
      <c r="GM92" s="50"/>
      <c r="GN92" s="50"/>
      <c r="GO92" s="50"/>
      <c r="GP92" s="50"/>
      <c r="GQ92" s="50"/>
      <c r="GR92" s="50"/>
      <c r="GS92" s="50"/>
      <c r="GT92" s="50"/>
      <c r="GU92" s="50"/>
      <c r="GV92" s="50"/>
      <c r="GW92" s="50"/>
      <c r="GX92" s="50"/>
      <c r="GY92" s="50"/>
      <c r="GZ92" s="50"/>
      <c r="HA92" s="50"/>
      <c r="HB92" s="50"/>
      <c r="HC92" s="50"/>
      <c r="HD92" s="50"/>
      <c r="HE92" s="50"/>
      <c r="HF92" s="50"/>
      <c r="HG92" s="50"/>
      <c r="HH92" s="50"/>
      <c r="HI92" s="50"/>
      <c r="HJ92" s="50"/>
      <c r="HK92" s="50"/>
      <c r="HL92" s="50"/>
      <c r="HM92" s="50"/>
      <c r="HN92" s="50"/>
      <c r="HO92" s="50"/>
      <c r="HP92" s="50"/>
      <c r="HQ92" s="50"/>
      <c r="HR92" s="50"/>
    </row>
    <row r="93" spans="6:226">
      <c r="F93" s="50"/>
      <c r="G93" s="50"/>
      <c r="H93" s="50"/>
      <c r="I93" s="50"/>
      <c r="J93" s="50"/>
      <c r="K93" s="50"/>
      <c r="L93" s="50"/>
      <c r="M93" s="50"/>
      <c r="N93" s="50"/>
      <c r="O93" s="50"/>
      <c r="P93" s="50"/>
      <c r="Q93" s="50"/>
      <c r="R93" s="50"/>
      <c r="S93" s="50"/>
      <c r="T93" s="50"/>
      <c r="U93" s="50"/>
      <c r="V93" s="50"/>
      <c r="W93" s="50"/>
      <c r="X93" s="50"/>
      <c r="Y93" s="50"/>
      <c r="Z93" s="50"/>
      <c r="AA93" s="50"/>
      <c r="AB93" s="50"/>
      <c r="AC93" s="50"/>
      <c r="AD93" s="50"/>
      <c r="AE93" s="50"/>
      <c r="AF93" s="50"/>
      <c r="AG93" s="50"/>
      <c r="AH93" s="50"/>
      <c r="AI93" s="50"/>
      <c r="AJ93" s="50"/>
      <c r="AK93" s="50"/>
      <c r="AL93" s="50"/>
      <c r="AM93" s="50"/>
      <c r="AN93" s="50"/>
      <c r="AO93" s="50"/>
      <c r="AP93" s="50"/>
      <c r="AQ93" s="50"/>
      <c r="AR93" s="50"/>
      <c r="AS93" s="50"/>
      <c r="AT93" s="50"/>
      <c r="AU93" s="50"/>
      <c r="AV93" s="50"/>
      <c r="AW93" s="50"/>
      <c r="AX93" s="50"/>
      <c r="AY93" s="50"/>
      <c r="AZ93" s="50"/>
      <c r="BA93" s="50"/>
      <c r="BB93" s="50"/>
      <c r="BC93" s="50"/>
      <c r="BD93" s="50"/>
      <c r="BE93" s="50"/>
      <c r="BF93" s="50"/>
      <c r="BG93" s="50"/>
      <c r="BH93" s="50"/>
      <c r="BI93" s="50"/>
      <c r="BJ93" s="50"/>
      <c r="BK93" s="50"/>
      <c r="BL93" s="50"/>
      <c r="BM93" s="50"/>
      <c r="BN93" s="50"/>
      <c r="BO93" s="50"/>
      <c r="BP93" s="50"/>
      <c r="BQ93" s="50"/>
      <c r="BR93" s="50"/>
      <c r="BS93" s="50"/>
      <c r="BT93" s="50"/>
      <c r="BU93" s="50"/>
      <c r="BV93" s="50"/>
      <c r="BW93" s="50"/>
      <c r="BX93" s="50"/>
      <c r="BY93" s="50"/>
      <c r="BZ93" s="50"/>
      <c r="CA93" s="50"/>
      <c r="CB93" s="50"/>
      <c r="CC93" s="50"/>
      <c r="CD93" s="50"/>
      <c r="CE93" s="50"/>
      <c r="CF93" s="50"/>
      <c r="CG93" s="50"/>
      <c r="CH93" s="50"/>
      <c r="CI93" s="50"/>
      <c r="CJ93" s="50"/>
      <c r="CK93" s="50"/>
      <c r="CL93" s="50"/>
      <c r="CM93" s="50"/>
      <c r="CN93" s="50"/>
      <c r="CO93" s="50"/>
      <c r="CP93" s="50"/>
      <c r="CQ93" s="50"/>
      <c r="CR93" s="50"/>
      <c r="CS93" s="50"/>
      <c r="CT93" s="50"/>
      <c r="CU93" s="50"/>
      <c r="CV93" s="50"/>
      <c r="CW93" s="50"/>
      <c r="CX93" s="50"/>
      <c r="CY93" s="50"/>
      <c r="CZ93" s="50"/>
      <c r="DA93" s="50"/>
      <c r="DB93" s="50"/>
      <c r="DC93" s="50"/>
      <c r="DD93" s="50"/>
      <c r="DE93" s="50"/>
      <c r="DF93" s="50"/>
      <c r="DG93" s="50"/>
      <c r="DH93" s="50"/>
      <c r="DI93" s="50"/>
      <c r="DJ93" s="50"/>
      <c r="DK93" s="50"/>
      <c r="DL93" s="50"/>
      <c r="DM93" s="50"/>
      <c r="DN93" s="50"/>
      <c r="DO93" s="50"/>
      <c r="DP93" s="50"/>
      <c r="DQ93" s="50"/>
      <c r="DR93" s="50"/>
      <c r="DS93" s="50"/>
      <c r="DT93" s="50"/>
      <c r="DU93" s="50"/>
      <c r="DV93" s="50"/>
      <c r="DW93" s="50"/>
      <c r="DX93" s="50"/>
      <c r="DY93" s="50"/>
      <c r="DZ93" s="50"/>
      <c r="EA93" s="50"/>
      <c r="EB93" s="50"/>
      <c r="EC93" s="50"/>
      <c r="ED93" s="50"/>
      <c r="EE93" s="50"/>
      <c r="EF93" s="50"/>
      <c r="EG93" s="50"/>
      <c r="EH93" s="50"/>
      <c r="EI93" s="50"/>
      <c r="EJ93" s="50"/>
      <c r="EK93" s="50"/>
      <c r="EL93" s="50"/>
      <c r="EM93" s="50"/>
      <c r="EN93" s="50"/>
      <c r="EO93" s="50"/>
      <c r="EP93" s="50"/>
      <c r="EQ93" s="50"/>
      <c r="ER93" s="50"/>
      <c r="ES93" s="50"/>
      <c r="ET93" s="50"/>
      <c r="EU93" s="50"/>
      <c r="EV93" s="50"/>
      <c r="EW93" s="50"/>
      <c r="EX93" s="50"/>
      <c r="EY93" s="50"/>
      <c r="EZ93" s="50"/>
      <c r="FA93" s="50"/>
      <c r="FB93" s="50"/>
      <c r="FC93" s="50"/>
      <c r="FD93" s="50"/>
      <c r="FE93" s="50"/>
      <c r="FF93" s="50"/>
      <c r="FG93" s="50"/>
      <c r="FH93" s="50"/>
      <c r="FI93" s="50"/>
      <c r="FJ93" s="50"/>
      <c r="FK93" s="50"/>
      <c r="FL93" s="50"/>
      <c r="FM93" s="50"/>
      <c r="FN93" s="50"/>
      <c r="FO93" s="50"/>
      <c r="FP93" s="50"/>
      <c r="FQ93" s="50"/>
      <c r="FR93" s="50"/>
      <c r="FS93" s="50"/>
      <c r="FT93" s="50"/>
      <c r="FU93" s="50"/>
      <c r="FV93" s="50"/>
      <c r="FW93" s="50"/>
      <c r="FX93" s="50"/>
      <c r="FY93" s="50"/>
      <c r="FZ93" s="50"/>
      <c r="GA93" s="50"/>
      <c r="GB93" s="50"/>
      <c r="GC93" s="50"/>
      <c r="GD93" s="50"/>
      <c r="GE93" s="50"/>
      <c r="GF93" s="50"/>
      <c r="GG93" s="50"/>
      <c r="GH93" s="50"/>
      <c r="GI93" s="50"/>
      <c r="GJ93" s="50"/>
      <c r="GK93" s="50"/>
      <c r="GL93" s="50"/>
      <c r="GM93" s="50"/>
      <c r="GN93" s="50"/>
      <c r="GO93" s="50"/>
      <c r="GP93" s="50"/>
      <c r="GQ93" s="50"/>
      <c r="GR93" s="50"/>
      <c r="GS93" s="50"/>
      <c r="GT93" s="50"/>
      <c r="GU93" s="50"/>
      <c r="GV93" s="50"/>
      <c r="GW93" s="50"/>
      <c r="GX93" s="50"/>
      <c r="GY93" s="50"/>
      <c r="GZ93" s="50"/>
      <c r="HA93" s="50"/>
      <c r="HB93" s="50"/>
      <c r="HC93" s="50"/>
      <c r="HD93" s="50"/>
      <c r="HE93" s="50"/>
      <c r="HF93" s="50"/>
      <c r="HG93" s="50"/>
      <c r="HH93" s="50"/>
      <c r="HI93" s="50"/>
      <c r="HJ93" s="50"/>
      <c r="HK93" s="50"/>
      <c r="HL93" s="50"/>
      <c r="HM93" s="50"/>
      <c r="HN93" s="50"/>
      <c r="HO93" s="50"/>
      <c r="HP93" s="50"/>
      <c r="HQ93" s="50"/>
      <c r="HR93" s="50"/>
    </row>
    <row r="94" spans="6:226">
      <c r="F94" s="50"/>
      <c r="G94" s="50"/>
      <c r="H94" s="50"/>
      <c r="I94" s="50"/>
      <c r="J94" s="50"/>
      <c r="K94" s="50"/>
      <c r="L94" s="50"/>
      <c r="M94" s="50"/>
      <c r="N94" s="50"/>
      <c r="O94" s="50"/>
      <c r="P94" s="50"/>
      <c r="Q94" s="50"/>
      <c r="R94" s="50"/>
      <c r="S94" s="50"/>
      <c r="T94" s="50"/>
      <c r="U94" s="50"/>
      <c r="V94" s="50"/>
      <c r="W94" s="50"/>
      <c r="X94" s="50"/>
      <c r="Y94" s="50"/>
      <c r="Z94" s="50"/>
      <c r="AA94" s="50"/>
      <c r="AB94" s="50"/>
      <c r="AC94" s="50"/>
      <c r="AD94" s="50"/>
      <c r="AE94" s="50"/>
      <c r="AF94" s="50"/>
      <c r="AG94" s="50"/>
      <c r="AH94" s="50"/>
      <c r="AI94" s="50"/>
      <c r="AJ94" s="50"/>
      <c r="AK94" s="50"/>
      <c r="AL94" s="50"/>
      <c r="AM94" s="50"/>
      <c r="AN94" s="50"/>
      <c r="AO94" s="50"/>
      <c r="AP94" s="50"/>
      <c r="AQ94" s="50"/>
      <c r="AR94" s="50"/>
      <c r="AS94" s="50"/>
      <c r="AT94" s="50"/>
      <c r="AU94" s="50"/>
      <c r="AV94" s="50"/>
      <c r="AW94" s="50"/>
      <c r="AX94" s="50"/>
      <c r="AY94" s="50"/>
      <c r="AZ94" s="50"/>
      <c r="BA94" s="50"/>
      <c r="BB94" s="50"/>
      <c r="BC94" s="50"/>
      <c r="BD94" s="50"/>
      <c r="BE94" s="50"/>
      <c r="BF94" s="50"/>
      <c r="BG94" s="50"/>
      <c r="BH94" s="50"/>
      <c r="BI94" s="50"/>
      <c r="BJ94" s="50"/>
      <c r="BK94" s="50"/>
      <c r="BL94" s="50"/>
      <c r="BM94" s="50"/>
      <c r="BN94" s="50"/>
      <c r="BO94" s="50"/>
      <c r="BP94" s="50"/>
      <c r="BQ94" s="50"/>
      <c r="BR94" s="50"/>
      <c r="BS94" s="50"/>
      <c r="BT94" s="50"/>
      <c r="BU94" s="50"/>
      <c r="BV94" s="50"/>
      <c r="BW94" s="50"/>
      <c r="BX94" s="50"/>
      <c r="BY94" s="50"/>
      <c r="BZ94" s="50"/>
      <c r="CA94" s="50"/>
      <c r="CB94" s="50"/>
      <c r="CC94" s="50"/>
      <c r="CD94" s="50"/>
      <c r="CE94" s="50"/>
      <c r="CF94" s="50"/>
      <c r="CG94" s="50"/>
      <c r="CH94" s="50"/>
      <c r="CI94" s="50"/>
      <c r="CJ94" s="50"/>
      <c r="CK94" s="50"/>
      <c r="CL94" s="50"/>
      <c r="CM94" s="50"/>
      <c r="CN94" s="50"/>
      <c r="CO94" s="50"/>
      <c r="CP94" s="50"/>
      <c r="CQ94" s="50"/>
      <c r="CR94" s="50"/>
      <c r="CS94" s="50"/>
      <c r="CT94" s="50"/>
      <c r="CU94" s="50"/>
      <c r="CV94" s="50"/>
      <c r="CW94" s="50"/>
      <c r="CX94" s="50"/>
      <c r="CY94" s="50"/>
      <c r="CZ94" s="50"/>
      <c r="DA94" s="50"/>
      <c r="DB94" s="50"/>
      <c r="DC94" s="50"/>
      <c r="DD94" s="50"/>
      <c r="DE94" s="50"/>
      <c r="DF94" s="50"/>
      <c r="DG94" s="50"/>
      <c r="DH94" s="50"/>
      <c r="DI94" s="50"/>
      <c r="DJ94" s="50"/>
      <c r="DK94" s="50"/>
      <c r="DL94" s="50"/>
      <c r="DM94" s="50"/>
      <c r="DN94" s="50"/>
      <c r="DO94" s="50"/>
      <c r="DP94" s="50"/>
      <c r="DQ94" s="50"/>
      <c r="DR94" s="50"/>
      <c r="DS94" s="50"/>
      <c r="DT94" s="50"/>
      <c r="DU94" s="50"/>
      <c r="DV94" s="50"/>
      <c r="DW94" s="50"/>
      <c r="DX94" s="50"/>
      <c r="DY94" s="50"/>
      <c r="DZ94" s="50"/>
      <c r="EA94" s="50"/>
      <c r="EB94" s="50"/>
      <c r="EC94" s="50"/>
      <c r="ED94" s="50"/>
      <c r="EE94" s="50"/>
      <c r="EF94" s="50"/>
      <c r="EG94" s="50"/>
      <c r="EH94" s="50"/>
      <c r="EI94" s="50"/>
      <c r="EJ94" s="50"/>
      <c r="EK94" s="50"/>
      <c r="EL94" s="50"/>
      <c r="EM94" s="50"/>
      <c r="EN94" s="50"/>
      <c r="EO94" s="50"/>
      <c r="EP94" s="50"/>
      <c r="EQ94" s="50"/>
      <c r="ER94" s="50"/>
      <c r="ES94" s="50"/>
      <c r="ET94" s="50"/>
      <c r="EU94" s="50"/>
      <c r="EV94" s="50"/>
      <c r="EW94" s="50"/>
      <c r="EX94" s="50"/>
      <c r="EY94" s="50"/>
      <c r="EZ94" s="50"/>
      <c r="FA94" s="50"/>
      <c r="FB94" s="50"/>
      <c r="FC94" s="50"/>
      <c r="FD94" s="50"/>
      <c r="FE94" s="50"/>
      <c r="FF94" s="50"/>
      <c r="FG94" s="50"/>
      <c r="FH94" s="50"/>
      <c r="FI94" s="50"/>
      <c r="FJ94" s="50"/>
      <c r="FK94" s="50"/>
      <c r="FL94" s="50"/>
      <c r="FM94" s="50"/>
      <c r="FN94" s="50"/>
      <c r="FO94" s="50"/>
      <c r="FP94" s="50"/>
      <c r="FQ94" s="50"/>
      <c r="FR94" s="50"/>
      <c r="FS94" s="50"/>
      <c r="FT94" s="50"/>
      <c r="FU94" s="50"/>
      <c r="FV94" s="50"/>
      <c r="FW94" s="50"/>
      <c r="FX94" s="50"/>
      <c r="FY94" s="50"/>
      <c r="FZ94" s="50"/>
      <c r="GA94" s="50"/>
      <c r="GB94" s="50"/>
      <c r="GC94" s="50"/>
      <c r="GD94" s="50"/>
      <c r="GE94" s="50"/>
      <c r="GF94" s="50"/>
      <c r="GG94" s="50"/>
      <c r="GH94" s="50"/>
      <c r="GI94" s="50"/>
      <c r="GJ94" s="50"/>
      <c r="GK94" s="50"/>
      <c r="GL94" s="50"/>
      <c r="GM94" s="50"/>
      <c r="GN94" s="50"/>
      <c r="GO94" s="50"/>
      <c r="GP94" s="50"/>
      <c r="GQ94" s="50"/>
      <c r="GR94" s="50"/>
      <c r="GS94" s="50"/>
      <c r="GT94" s="50"/>
      <c r="GU94" s="50"/>
      <c r="GV94" s="50"/>
      <c r="GW94" s="50"/>
      <c r="GX94" s="50"/>
      <c r="GY94" s="50"/>
      <c r="GZ94" s="50"/>
      <c r="HA94" s="50"/>
      <c r="HB94" s="50"/>
      <c r="HC94" s="50"/>
      <c r="HD94" s="50"/>
      <c r="HE94" s="50"/>
      <c r="HF94" s="50"/>
      <c r="HG94" s="50"/>
      <c r="HH94" s="50"/>
      <c r="HI94" s="50"/>
      <c r="HJ94" s="50"/>
      <c r="HK94" s="50"/>
      <c r="HL94" s="50"/>
      <c r="HM94" s="50"/>
      <c r="HN94" s="50"/>
      <c r="HO94" s="50"/>
      <c r="HP94" s="50"/>
      <c r="HQ94" s="50"/>
      <c r="HR94" s="50"/>
    </row>
    <row r="95" spans="6:226">
      <c r="F95" s="50"/>
      <c r="G95" s="50"/>
      <c r="H95" s="50"/>
      <c r="I95" s="50"/>
      <c r="J95" s="50"/>
      <c r="K95" s="50"/>
      <c r="L95" s="50"/>
      <c r="M95" s="50"/>
      <c r="N95" s="50"/>
      <c r="O95" s="50"/>
      <c r="P95" s="50"/>
      <c r="Q95" s="50"/>
      <c r="R95" s="50"/>
      <c r="S95" s="50"/>
      <c r="T95" s="50"/>
      <c r="U95" s="50"/>
      <c r="V95" s="50"/>
      <c r="W95" s="50"/>
      <c r="X95" s="50"/>
      <c r="Y95" s="50"/>
      <c r="Z95" s="50"/>
      <c r="AA95" s="50"/>
      <c r="AB95" s="50"/>
      <c r="AC95" s="50"/>
      <c r="AD95" s="50"/>
      <c r="AE95" s="50"/>
      <c r="AF95" s="50"/>
      <c r="AG95" s="50"/>
      <c r="AH95" s="50"/>
      <c r="AI95" s="50"/>
      <c r="AJ95" s="50"/>
      <c r="AK95" s="50"/>
      <c r="AL95" s="50"/>
      <c r="AM95" s="50"/>
      <c r="AN95" s="50"/>
      <c r="AO95" s="50"/>
      <c r="AP95" s="50"/>
      <c r="AQ95" s="50"/>
      <c r="AR95" s="50"/>
      <c r="AS95" s="50"/>
      <c r="AT95" s="50"/>
      <c r="AU95" s="50"/>
      <c r="AV95" s="50"/>
      <c r="AW95" s="50"/>
      <c r="AX95" s="50"/>
      <c r="AY95" s="50"/>
      <c r="AZ95" s="50"/>
      <c r="BA95" s="50"/>
      <c r="BB95" s="50"/>
      <c r="BC95" s="50"/>
      <c r="BD95" s="50"/>
      <c r="BE95" s="50"/>
      <c r="BF95" s="50"/>
      <c r="BG95" s="50"/>
      <c r="BH95" s="50"/>
      <c r="BI95" s="50"/>
      <c r="BJ95" s="50"/>
      <c r="BK95" s="50"/>
      <c r="BL95" s="50"/>
      <c r="BM95" s="50"/>
      <c r="BN95" s="50"/>
      <c r="BO95" s="50"/>
      <c r="BP95" s="50"/>
      <c r="BQ95" s="50"/>
      <c r="BR95" s="50"/>
      <c r="BS95" s="50"/>
      <c r="BT95" s="50"/>
      <c r="BU95" s="50"/>
      <c r="BV95" s="50"/>
      <c r="BW95" s="50"/>
      <c r="BX95" s="50"/>
      <c r="BY95" s="50"/>
      <c r="BZ95" s="50"/>
      <c r="CA95" s="50"/>
      <c r="CB95" s="50"/>
      <c r="CC95" s="50"/>
      <c r="CD95" s="50"/>
      <c r="CE95" s="50"/>
      <c r="CF95" s="50"/>
      <c r="CG95" s="50"/>
      <c r="CH95" s="50"/>
      <c r="CI95" s="50"/>
      <c r="CJ95" s="50"/>
      <c r="CK95" s="50"/>
      <c r="CL95" s="50"/>
      <c r="CM95" s="50"/>
      <c r="CN95" s="50"/>
      <c r="CO95" s="50"/>
      <c r="CP95" s="50"/>
      <c r="CQ95" s="50"/>
      <c r="CR95" s="50"/>
      <c r="CS95" s="50"/>
      <c r="CT95" s="50"/>
      <c r="CU95" s="50"/>
      <c r="CV95" s="50"/>
      <c r="CW95" s="50"/>
      <c r="CX95" s="50"/>
      <c r="CY95" s="50"/>
      <c r="CZ95" s="50"/>
      <c r="DA95" s="50"/>
      <c r="DB95" s="50"/>
      <c r="DC95" s="50"/>
      <c r="DD95" s="50"/>
      <c r="DE95" s="50"/>
      <c r="DF95" s="50"/>
      <c r="DG95" s="50"/>
      <c r="DH95" s="50"/>
      <c r="DI95" s="50"/>
      <c r="DJ95" s="50"/>
      <c r="DK95" s="50"/>
      <c r="DL95" s="50"/>
      <c r="DM95" s="50"/>
      <c r="DN95" s="50"/>
      <c r="DO95" s="50"/>
      <c r="DP95" s="50"/>
      <c r="DQ95" s="50"/>
      <c r="DR95" s="50"/>
      <c r="DS95" s="50"/>
      <c r="DT95" s="50"/>
      <c r="DU95" s="50"/>
      <c r="DV95" s="50"/>
      <c r="DW95" s="50"/>
      <c r="DX95" s="50"/>
      <c r="DY95" s="50"/>
      <c r="DZ95" s="50"/>
      <c r="EA95" s="50"/>
      <c r="EB95" s="50"/>
      <c r="EC95" s="50"/>
      <c r="ED95" s="50"/>
      <c r="EE95" s="50"/>
      <c r="EF95" s="50"/>
      <c r="EG95" s="50"/>
      <c r="EH95" s="50"/>
      <c r="EI95" s="50"/>
      <c r="EJ95" s="50"/>
      <c r="EK95" s="50"/>
      <c r="EL95" s="50"/>
      <c r="EM95" s="50"/>
      <c r="EN95" s="50"/>
      <c r="EO95" s="50"/>
      <c r="EP95" s="50"/>
      <c r="EQ95" s="50"/>
      <c r="ER95" s="50"/>
      <c r="ES95" s="50"/>
      <c r="ET95" s="50"/>
      <c r="EU95" s="50"/>
      <c r="EV95" s="50"/>
      <c r="EW95" s="50"/>
      <c r="EX95" s="50"/>
      <c r="EY95" s="50"/>
      <c r="EZ95" s="50"/>
      <c r="FA95" s="50"/>
      <c r="FB95" s="50"/>
      <c r="FC95" s="50"/>
      <c r="FD95" s="50"/>
      <c r="FE95" s="50"/>
      <c r="FF95" s="50"/>
      <c r="FG95" s="50"/>
      <c r="FH95" s="50"/>
      <c r="FI95" s="50"/>
      <c r="FJ95" s="50"/>
      <c r="FK95" s="50"/>
      <c r="FL95" s="50"/>
      <c r="FM95" s="50"/>
      <c r="FN95" s="50"/>
      <c r="FO95" s="50"/>
      <c r="FP95" s="50"/>
      <c r="FQ95" s="50"/>
      <c r="FR95" s="50"/>
      <c r="FS95" s="50"/>
      <c r="FT95" s="50"/>
      <c r="FU95" s="50"/>
      <c r="FV95" s="50"/>
      <c r="FW95" s="50"/>
      <c r="FX95" s="50"/>
      <c r="FY95" s="50"/>
      <c r="FZ95" s="50"/>
      <c r="GA95" s="50"/>
      <c r="GB95" s="50"/>
      <c r="GC95" s="50"/>
      <c r="GD95" s="50"/>
      <c r="GE95" s="50"/>
      <c r="GF95" s="50"/>
      <c r="GG95" s="50"/>
      <c r="GH95" s="50"/>
      <c r="GI95" s="50"/>
      <c r="GJ95" s="50"/>
      <c r="GK95" s="50"/>
      <c r="GL95" s="50"/>
      <c r="GM95" s="50"/>
      <c r="GN95" s="50"/>
      <c r="GO95" s="50"/>
      <c r="GP95" s="50"/>
      <c r="GQ95" s="50"/>
      <c r="GR95" s="50"/>
      <c r="GS95" s="50"/>
      <c r="GT95" s="50"/>
      <c r="GU95" s="50"/>
      <c r="GV95" s="50"/>
      <c r="GW95" s="50"/>
      <c r="GX95" s="50"/>
      <c r="GY95" s="50"/>
      <c r="GZ95" s="50"/>
      <c r="HA95" s="50"/>
      <c r="HB95" s="50"/>
      <c r="HC95" s="50"/>
      <c r="HD95" s="50"/>
      <c r="HE95" s="50"/>
      <c r="HF95" s="50"/>
      <c r="HG95" s="50"/>
      <c r="HH95" s="50"/>
      <c r="HI95" s="50"/>
      <c r="HJ95" s="50"/>
      <c r="HK95" s="50"/>
      <c r="HL95" s="50"/>
      <c r="HM95" s="50"/>
      <c r="HN95" s="50"/>
      <c r="HO95" s="50"/>
      <c r="HP95" s="50"/>
      <c r="HQ95" s="50"/>
      <c r="HR95" s="50"/>
    </row>
    <row r="96" spans="6:226">
      <c r="F96" s="50"/>
      <c r="G96" s="50"/>
      <c r="H96" s="50"/>
      <c r="I96" s="50"/>
      <c r="J96" s="50"/>
      <c r="K96" s="50"/>
      <c r="L96" s="50"/>
      <c r="M96" s="50"/>
      <c r="N96" s="50"/>
      <c r="O96" s="50"/>
      <c r="P96" s="50"/>
      <c r="Q96" s="50"/>
      <c r="R96" s="50"/>
      <c r="S96" s="50"/>
      <c r="T96" s="50"/>
      <c r="U96" s="50"/>
      <c r="V96" s="50"/>
      <c r="W96" s="50"/>
      <c r="X96" s="50"/>
      <c r="Y96" s="50"/>
      <c r="Z96" s="50"/>
      <c r="AA96" s="50"/>
      <c r="AB96" s="50"/>
      <c r="AC96" s="50"/>
      <c r="AD96" s="50"/>
      <c r="AE96" s="50"/>
      <c r="AF96" s="50"/>
      <c r="AG96" s="50"/>
      <c r="AH96" s="50"/>
      <c r="AI96" s="50"/>
      <c r="AJ96" s="50"/>
      <c r="AK96" s="50"/>
      <c r="AL96" s="50"/>
      <c r="AM96" s="50"/>
      <c r="AN96" s="50"/>
      <c r="AO96" s="50"/>
      <c r="AP96" s="50"/>
      <c r="AQ96" s="50"/>
      <c r="AR96" s="50"/>
      <c r="AS96" s="50"/>
      <c r="AT96" s="50"/>
      <c r="AU96" s="50"/>
      <c r="AV96" s="50"/>
      <c r="AW96" s="50"/>
      <c r="AX96" s="50"/>
      <c r="AY96" s="50"/>
      <c r="AZ96" s="50"/>
      <c r="BA96" s="50"/>
      <c r="BB96" s="50"/>
      <c r="BC96" s="50"/>
      <c r="BD96" s="50"/>
      <c r="BE96" s="50"/>
      <c r="BF96" s="50"/>
      <c r="BG96" s="50"/>
      <c r="BH96" s="50"/>
      <c r="BI96" s="50"/>
      <c r="BJ96" s="50"/>
      <c r="BK96" s="50"/>
      <c r="BL96" s="50"/>
      <c r="BM96" s="50"/>
      <c r="BN96" s="50"/>
      <c r="BO96" s="50"/>
      <c r="BP96" s="50"/>
      <c r="BQ96" s="50"/>
      <c r="BR96" s="50"/>
      <c r="BS96" s="50"/>
      <c r="BT96" s="50"/>
      <c r="BU96" s="50"/>
      <c r="BV96" s="50"/>
      <c r="BW96" s="50"/>
      <c r="BX96" s="50"/>
      <c r="BY96" s="50"/>
      <c r="BZ96" s="50"/>
      <c r="CA96" s="50"/>
      <c r="CB96" s="50"/>
      <c r="CC96" s="50"/>
      <c r="CD96" s="50"/>
      <c r="CE96" s="50"/>
      <c r="CF96" s="50"/>
      <c r="CG96" s="50"/>
      <c r="CH96" s="50"/>
      <c r="CI96" s="50"/>
      <c r="CJ96" s="50"/>
      <c r="CK96" s="50"/>
      <c r="CL96" s="50"/>
      <c r="CM96" s="50"/>
      <c r="CN96" s="50"/>
      <c r="CO96" s="50"/>
      <c r="CP96" s="50"/>
      <c r="CQ96" s="50"/>
      <c r="CR96" s="50"/>
      <c r="CS96" s="50"/>
      <c r="CT96" s="50"/>
      <c r="CU96" s="50"/>
      <c r="CV96" s="50"/>
      <c r="CW96" s="50"/>
      <c r="CX96" s="50"/>
      <c r="CY96" s="50"/>
      <c r="CZ96" s="50"/>
      <c r="DA96" s="50"/>
      <c r="DB96" s="50"/>
      <c r="DC96" s="50"/>
      <c r="DD96" s="50"/>
      <c r="DE96" s="50"/>
      <c r="DF96" s="50"/>
      <c r="DG96" s="50"/>
      <c r="DH96" s="50"/>
      <c r="DI96" s="50"/>
      <c r="DJ96" s="50"/>
      <c r="DK96" s="50"/>
      <c r="DL96" s="50"/>
      <c r="DM96" s="50"/>
      <c r="DN96" s="50"/>
      <c r="DO96" s="50"/>
      <c r="DP96" s="50"/>
      <c r="DQ96" s="50"/>
      <c r="DR96" s="50"/>
      <c r="DS96" s="50"/>
      <c r="DT96" s="50"/>
      <c r="DU96" s="50"/>
      <c r="DV96" s="50"/>
      <c r="DW96" s="50"/>
      <c r="DX96" s="50"/>
      <c r="DY96" s="50"/>
      <c r="DZ96" s="50"/>
      <c r="EA96" s="50"/>
      <c r="EB96" s="50"/>
      <c r="EC96" s="50"/>
      <c r="ED96" s="50"/>
      <c r="EE96" s="50"/>
      <c r="EF96" s="50"/>
      <c r="EG96" s="50"/>
      <c r="EH96" s="50"/>
      <c r="EI96" s="50"/>
      <c r="EJ96" s="50"/>
      <c r="EK96" s="50"/>
      <c r="EL96" s="50"/>
      <c r="EM96" s="50"/>
      <c r="EN96" s="50"/>
      <c r="EO96" s="50"/>
      <c r="EP96" s="50"/>
      <c r="EQ96" s="50"/>
      <c r="ER96" s="50"/>
      <c r="ES96" s="50"/>
      <c r="ET96" s="50"/>
      <c r="EU96" s="50"/>
      <c r="EV96" s="50"/>
      <c r="EW96" s="50"/>
      <c r="EX96" s="50"/>
      <c r="EY96" s="50"/>
      <c r="EZ96" s="50"/>
      <c r="FA96" s="50"/>
      <c r="FB96" s="50"/>
      <c r="FC96" s="50"/>
      <c r="FD96" s="50"/>
      <c r="FE96" s="50"/>
      <c r="FF96" s="50"/>
      <c r="FG96" s="50"/>
      <c r="FH96" s="50"/>
      <c r="FI96" s="50"/>
      <c r="FJ96" s="50"/>
      <c r="FK96" s="50"/>
      <c r="FL96" s="50"/>
      <c r="FM96" s="50"/>
      <c r="FN96" s="50"/>
      <c r="FO96" s="50"/>
      <c r="FP96" s="50"/>
      <c r="FQ96" s="50"/>
      <c r="FR96" s="50"/>
      <c r="FS96" s="50"/>
      <c r="FT96" s="50"/>
      <c r="FU96" s="50"/>
      <c r="FV96" s="50"/>
      <c r="FW96" s="50"/>
      <c r="FX96" s="50"/>
      <c r="FY96" s="50"/>
      <c r="FZ96" s="50"/>
      <c r="GA96" s="50"/>
      <c r="GB96" s="50"/>
      <c r="GC96" s="50"/>
      <c r="GD96" s="50"/>
      <c r="GE96" s="50"/>
      <c r="GF96" s="50"/>
      <c r="GG96" s="50"/>
      <c r="GH96" s="50"/>
      <c r="GI96" s="50"/>
      <c r="GJ96" s="50"/>
      <c r="GK96" s="50"/>
      <c r="GL96" s="50"/>
      <c r="GM96" s="50"/>
      <c r="GN96" s="50"/>
      <c r="GO96" s="50"/>
      <c r="GP96" s="50"/>
      <c r="GQ96" s="50"/>
      <c r="GR96" s="50"/>
      <c r="GS96" s="50"/>
      <c r="GT96" s="50"/>
      <c r="GU96" s="50"/>
      <c r="GV96" s="50"/>
      <c r="GW96" s="50"/>
      <c r="GX96" s="50"/>
      <c r="GY96" s="50"/>
      <c r="GZ96" s="50"/>
      <c r="HA96" s="50"/>
      <c r="HB96" s="50"/>
      <c r="HC96" s="50"/>
      <c r="HD96" s="50"/>
      <c r="HE96" s="50"/>
      <c r="HF96" s="50"/>
      <c r="HG96" s="50"/>
      <c r="HH96" s="50"/>
      <c r="HI96" s="50"/>
      <c r="HJ96" s="50"/>
      <c r="HK96" s="50"/>
      <c r="HL96" s="50"/>
      <c r="HM96" s="50"/>
      <c r="HN96" s="50"/>
      <c r="HO96" s="50"/>
      <c r="HP96" s="50"/>
      <c r="HQ96" s="50"/>
      <c r="HR96" s="50"/>
    </row>
    <row r="97" spans="6:226">
      <c r="F97" s="50"/>
      <c r="G97" s="50"/>
      <c r="H97" s="50"/>
      <c r="I97" s="50"/>
      <c r="J97" s="50"/>
      <c r="K97" s="50"/>
      <c r="L97" s="50"/>
      <c r="M97" s="50"/>
      <c r="N97" s="50"/>
      <c r="O97" s="50"/>
      <c r="P97" s="50"/>
      <c r="Q97" s="50"/>
      <c r="R97" s="50"/>
      <c r="S97" s="50"/>
      <c r="T97" s="50"/>
      <c r="U97" s="50"/>
      <c r="V97" s="50"/>
      <c r="W97" s="50"/>
      <c r="X97" s="50"/>
      <c r="Y97" s="50"/>
      <c r="Z97" s="50"/>
      <c r="AA97" s="50"/>
      <c r="AB97" s="50"/>
      <c r="AC97" s="50"/>
      <c r="AD97" s="50"/>
      <c r="AE97" s="50"/>
      <c r="AF97" s="50"/>
      <c r="AG97" s="50"/>
      <c r="AH97" s="50"/>
      <c r="AI97" s="50"/>
      <c r="AJ97" s="50"/>
      <c r="AK97" s="50"/>
      <c r="AL97" s="50"/>
      <c r="AM97" s="50"/>
      <c r="AN97" s="50"/>
      <c r="AO97" s="50"/>
      <c r="AP97" s="50"/>
      <c r="AQ97" s="50"/>
      <c r="AR97" s="50"/>
      <c r="AS97" s="50"/>
      <c r="AT97" s="50"/>
      <c r="AU97" s="50"/>
      <c r="AV97" s="50"/>
      <c r="AW97" s="50"/>
      <c r="AX97" s="50"/>
      <c r="AY97" s="50"/>
      <c r="AZ97" s="50"/>
      <c r="BA97" s="50"/>
      <c r="BB97" s="50"/>
      <c r="BC97" s="50"/>
      <c r="BD97" s="50"/>
      <c r="BE97" s="50"/>
      <c r="BF97" s="50"/>
      <c r="BG97" s="50"/>
      <c r="BH97" s="50"/>
      <c r="BI97" s="50"/>
      <c r="BJ97" s="50"/>
      <c r="BK97" s="50"/>
      <c r="BL97" s="50"/>
      <c r="BM97" s="50"/>
      <c r="BN97" s="50"/>
      <c r="BO97" s="50"/>
      <c r="BP97" s="50"/>
      <c r="BQ97" s="50"/>
      <c r="BR97" s="50"/>
      <c r="BS97" s="50"/>
      <c r="BT97" s="50"/>
      <c r="BU97" s="50"/>
      <c r="BV97" s="50"/>
      <c r="BW97" s="50"/>
      <c r="BX97" s="50"/>
      <c r="BY97" s="50"/>
      <c r="BZ97" s="50"/>
      <c r="CA97" s="50"/>
      <c r="CB97" s="50"/>
      <c r="CC97" s="50"/>
      <c r="CD97" s="50"/>
      <c r="CE97" s="50"/>
      <c r="CF97" s="50"/>
      <c r="CG97" s="50"/>
      <c r="CH97" s="50"/>
      <c r="CI97" s="50"/>
      <c r="CJ97" s="50"/>
      <c r="CK97" s="50"/>
      <c r="CL97" s="50"/>
      <c r="CM97" s="50"/>
      <c r="CN97" s="50"/>
      <c r="CO97" s="50"/>
      <c r="CP97" s="50"/>
      <c r="CQ97" s="50"/>
      <c r="CR97" s="50"/>
      <c r="CS97" s="50"/>
      <c r="CT97" s="50"/>
      <c r="CU97" s="50"/>
      <c r="CV97" s="50"/>
      <c r="CW97" s="50"/>
      <c r="CX97" s="50"/>
      <c r="CY97" s="50"/>
      <c r="CZ97" s="50"/>
      <c r="DA97" s="50"/>
      <c r="DB97" s="50"/>
      <c r="DC97" s="50"/>
      <c r="DD97" s="50"/>
      <c r="DE97" s="50"/>
      <c r="DF97" s="50"/>
      <c r="DG97" s="50"/>
      <c r="DH97" s="50"/>
      <c r="DI97" s="50"/>
      <c r="DJ97" s="50"/>
      <c r="DK97" s="50"/>
      <c r="DL97" s="50"/>
      <c r="DM97" s="50"/>
      <c r="DN97" s="50"/>
      <c r="DO97" s="50"/>
      <c r="DP97" s="50"/>
      <c r="DQ97" s="50"/>
      <c r="DR97" s="50"/>
      <c r="DS97" s="50"/>
      <c r="DT97" s="50"/>
      <c r="DU97" s="50"/>
      <c r="DV97" s="50"/>
      <c r="DW97" s="50"/>
      <c r="DX97" s="50"/>
      <c r="DY97" s="50"/>
      <c r="DZ97" s="50"/>
      <c r="EA97" s="50"/>
      <c r="EB97" s="50"/>
      <c r="EC97" s="50"/>
      <c r="ED97" s="50"/>
      <c r="EE97" s="50"/>
      <c r="EF97" s="50"/>
      <c r="EG97" s="50"/>
      <c r="EH97" s="50"/>
      <c r="EI97" s="50"/>
      <c r="EJ97" s="50"/>
      <c r="EK97" s="50"/>
      <c r="EL97" s="50"/>
      <c r="EM97" s="50"/>
      <c r="EN97" s="50"/>
      <c r="EO97" s="50"/>
      <c r="EP97" s="50"/>
      <c r="EQ97" s="50"/>
      <c r="ER97" s="50"/>
      <c r="ES97" s="50"/>
      <c r="ET97" s="50"/>
      <c r="EU97" s="50"/>
      <c r="EV97" s="50"/>
      <c r="EW97" s="50"/>
      <c r="EX97" s="50"/>
      <c r="EY97" s="50"/>
      <c r="EZ97" s="50"/>
      <c r="FA97" s="50"/>
      <c r="FB97" s="50"/>
      <c r="FC97" s="50"/>
      <c r="FD97" s="50"/>
      <c r="FE97" s="50"/>
      <c r="FF97" s="50"/>
      <c r="FG97" s="50"/>
      <c r="FH97" s="50"/>
      <c r="FI97" s="50"/>
      <c r="FJ97" s="50"/>
      <c r="FK97" s="50"/>
      <c r="FL97" s="50"/>
      <c r="FM97" s="50"/>
      <c r="FN97" s="50"/>
      <c r="FO97" s="50"/>
      <c r="FP97" s="50"/>
      <c r="FQ97" s="50"/>
      <c r="FR97" s="50"/>
      <c r="FS97" s="50"/>
      <c r="FT97" s="50"/>
      <c r="FU97" s="50"/>
      <c r="FV97" s="50"/>
      <c r="FW97" s="50"/>
      <c r="FX97" s="50"/>
      <c r="FY97" s="50"/>
      <c r="FZ97" s="50"/>
      <c r="GA97" s="50"/>
      <c r="GB97" s="50"/>
      <c r="GC97" s="50"/>
      <c r="GD97" s="50"/>
      <c r="GE97" s="50"/>
      <c r="GF97" s="50"/>
      <c r="GG97" s="50"/>
      <c r="GH97" s="50"/>
      <c r="GI97" s="50"/>
      <c r="GJ97" s="50"/>
      <c r="GK97" s="50"/>
      <c r="GL97" s="50"/>
      <c r="GM97" s="50"/>
      <c r="GN97" s="50"/>
      <c r="GO97" s="50"/>
      <c r="GP97" s="50"/>
      <c r="GQ97" s="50"/>
      <c r="GR97" s="50"/>
      <c r="GS97" s="50"/>
      <c r="GT97" s="50"/>
      <c r="GU97" s="50"/>
      <c r="GV97" s="50"/>
      <c r="GW97" s="50"/>
      <c r="GX97" s="50"/>
      <c r="GY97" s="50"/>
      <c r="GZ97" s="50"/>
      <c r="HA97" s="50"/>
      <c r="HB97" s="50"/>
      <c r="HC97" s="50"/>
      <c r="HD97" s="50"/>
      <c r="HE97" s="50"/>
      <c r="HF97" s="50"/>
      <c r="HG97" s="50"/>
      <c r="HH97" s="50"/>
      <c r="HI97" s="50"/>
      <c r="HJ97" s="50"/>
      <c r="HK97" s="50"/>
      <c r="HL97" s="50"/>
      <c r="HM97" s="50"/>
      <c r="HN97" s="50"/>
      <c r="HO97" s="50"/>
      <c r="HP97" s="50"/>
      <c r="HQ97" s="50"/>
      <c r="HR97" s="50"/>
    </row>
    <row r="98" spans="6:226">
      <c r="F98" s="50"/>
      <c r="G98" s="50"/>
      <c r="H98" s="50"/>
      <c r="I98" s="50"/>
      <c r="J98" s="50"/>
      <c r="K98" s="50"/>
      <c r="L98" s="50"/>
      <c r="M98" s="50"/>
      <c r="N98" s="50"/>
      <c r="O98" s="50"/>
      <c r="P98" s="50"/>
      <c r="Q98" s="50"/>
      <c r="R98" s="50"/>
      <c r="S98" s="50"/>
      <c r="T98" s="50"/>
      <c r="U98" s="50"/>
      <c r="V98" s="50"/>
      <c r="W98" s="50"/>
      <c r="X98" s="50"/>
      <c r="Y98" s="50"/>
      <c r="Z98" s="50"/>
      <c r="AA98" s="50"/>
      <c r="AB98" s="50"/>
      <c r="AC98" s="50"/>
      <c r="AD98" s="50"/>
      <c r="AE98" s="50"/>
      <c r="AF98" s="50"/>
      <c r="AG98" s="50"/>
      <c r="AH98" s="50"/>
      <c r="AI98" s="50"/>
      <c r="AJ98" s="50"/>
      <c r="AK98" s="50"/>
      <c r="AL98" s="50"/>
      <c r="AM98" s="50"/>
      <c r="AN98" s="50"/>
      <c r="AO98" s="50"/>
      <c r="AP98" s="50"/>
      <c r="AQ98" s="50"/>
      <c r="AR98" s="50"/>
      <c r="AS98" s="50"/>
      <c r="AT98" s="50"/>
      <c r="AU98" s="50"/>
      <c r="AV98" s="50"/>
      <c r="AW98" s="50"/>
      <c r="AX98" s="50"/>
      <c r="AY98" s="50"/>
      <c r="AZ98" s="50"/>
      <c r="BA98" s="50"/>
      <c r="BB98" s="50"/>
      <c r="BC98" s="50"/>
      <c r="BD98" s="50"/>
      <c r="BE98" s="50"/>
      <c r="BF98" s="50"/>
      <c r="BG98" s="50"/>
      <c r="BH98" s="50"/>
      <c r="BI98" s="50"/>
      <c r="BJ98" s="50"/>
      <c r="BK98" s="50"/>
      <c r="BL98" s="50"/>
      <c r="BM98" s="50"/>
      <c r="BN98" s="50"/>
      <c r="BO98" s="50"/>
      <c r="BP98" s="50"/>
      <c r="BQ98" s="50"/>
      <c r="BR98" s="50"/>
      <c r="BS98" s="50"/>
      <c r="BT98" s="50"/>
      <c r="BU98" s="50"/>
      <c r="BV98" s="50"/>
      <c r="BW98" s="50"/>
      <c r="BX98" s="50"/>
      <c r="BY98" s="50"/>
      <c r="BZ98" s="50"/>
      <c r="CA98" s="50"/>
      <c r="CB98" s="50"/>
      <c r="CC98" s="50"/>
      <c r="CD98" s="50"/>
      <c r="CE98" s="50"/>
      <c r="CF98" s="50"/>
      <c r="CG98" s="50"/>
      <c r="CH98" s="50"/>
      <c r="CI98" s="50"/>
      <c r="CJ98" s="50"/>
      <c r="CK98" s="50"/>
      <c r="CL98" s="50"/>
      <c r="CM98" s="50"/>
      <c r="CN98" s="50"/>
      <c r="CO98" s="50"/>
      <c r="CP98" s="50"/>
      <c r="CQ98" s="50"/>
      <c r="CR98" s="50"/>
      <c r="CS98" s="50"/>
      <c r="CT98" s="50"/>
      <c r="CU98" s="50"/>
      <c r="CV98" s="50"/>
      <c r="CW98" s="50"/>
      <c r="CX98" s="50"/>
      <c r="CY98" s="50"/>
      <c r="CZ98" s="50"/>
      <c r="DA98" s="50"/>
      <c r="DB98" s="50"/>
      <c r="DC98" s="50"/>
      <c r="DD98" s="50"/>
      <c r="DE98" s="50"/>
      <c r="DF98" s="50"/>
      <c r="DG98" s="50"/>
      <c r="DH98" s="50"/>
      <c r="DI98" s="50"/>
      <c r="DJ98" s="50"/>
      <c r="DK98" s="50"/>
      <c r="DL98" s="50"/>
      <c r="DM98" s="50"/>
      <c r="DN98" s="50"/>
      <c r="DO98" s="50"/>
      <c r="DP98" s="50"/>
      <c r="DQ98" s="50"/>
      <c r="DR98" s="50"/>
      <c r="DS98" s="50"/>
      <c r="DT98" s="50"/>
      <c r="DU98" s="50"/>
      <c r="DV98" s="50"/>
      <c r="DW98" s="50"/>
      <c r="DX98" s="50"/>
      <c r="DY98" s="50"/>
      <c r="DZ98" s="50"/>
      <c r="EA98" s="50"/>
      <c r="EB98" s="50"/>
      <c r="EC98" s="50"/>
      <c r="ED98" s="50"/>
      <c r="EE98" s="50"/>
      <c r="EF98" s="50"/>
      <c r="EG98" s="50"/>
      <c r="EH98" s="50"/>
      <c r="EI98" s="50"/>
      <c r="EJ98" s="50"/>
      <c r="EK98" s="50"/>
      <c r="EL98" s="50"/>
      <c r="EM98" s="50"/>
      <c r="EN98" s="50"/>
      <c r="EO98" s="50"/>
      <c r="EP98" s="50"/>
      <c r="EQ98" s="50"/>
      <c r="ER98" s="50"/>
      <c r="ES98" s="50"/>
      <c r="ET98" s="50"/>
      <c r="EU98" s="50"/>
      <c r="EV98" s="50"/>
      <c r="EW98" s="50"/>
      <c r="EX98" s="50"/>
      <c r="EY98" s="50"/>
      <c r="EZ98" s="50"/>
      <c r="FA98" s="50"/>
      <c r="FB98" s="50"/>
      <c r="FC98" s="50"/>
      <c r="FD98" s="50"/>
      <c r="FE98" s="50"/>
      <c r="FF98" s="50"/>
      <c r="FG98" s="50"/>
      <c r="FH98" s="50"/>
      <c r="FI98" s="50"/>
      <c r="FJ98" s="50"/>
      <c r="FK98" s="50"/>
      <c r="FL98" s="50"/>
      <c r="FM98" s="50"/>
      <c r="FN98" s="50"/>
      <c r="FO98" s="50"/>
      <c r="FP98" s="50"/>
      <c r="FQ98" s="50"/>
      <c r="FR98" s="50"/>
      <c r="FS98" s="50"/>
      <c r="FT98" s="50"/>
      <c r="FU98" s="50"/>
      <c r="FV98" s="50"/>
      <c r="FW98" s="50"/>
      <c r="FX98" s="50"/>
      <c r="FY98" s="50"/>
      <c r="FZ98" s="50"/>
      <c r="GA98" s="50"/>
      <c r="GB98" s="50"/>
      <c r="GC98" s="50"/>
      <c r="GD98" s="50"/>
      <c r="GE98" s="50"/>
      <c r="GF98" s="50"/>
      <c r="GG98" s="50"/>
      <c r="GH98" s="50"/>
      <c r="GI98" s="50"/>
      <c r="GJ98" s="50"/>
      <c r="GK98" s="50"/>
      <c r="GL98" s="50"/>
      <c r="GM98" s="50"/>
      <c r="GN98" s="50"/>
      <c r="GO98" s="50"/>
      <c r="GP98" s="50"/>
      <c r="GQ98" s="50"/>
      <c r="GR98" s="50"/>
      <c r="GS98" s="50"/>
      <c r="GT98" s="50"/>
      <c r="GU98" s="50"/>
      <c r="GV98" s="50"/>
      <c r="GW98" s="50"/>
      <c r="GX98" s="50"/>
      <c r="GY98" s="50"/>
      <c r="GZ98" s="50"/>
      <c r="HA98" s="50"/>
      <c r="HB98" s="50"/>
      <c r="HC98" s="50"/>
      <c r="HD98" s="50"/>
      <c r="HE98" s="50"/>
      <c r="HF98" s="50"/>
      <c r="HG98" s="50"/>
      <c r="HH98" s="50"/>
      <c r="HI98" s="50"/>
      <c r="HJ98" s="50"/>
      <c r="HK98" s="50"/>
      <c r="HL98" s="50"/>
      <c r="HM98" s="50"/>
      <c r="HN98" s="50"/>
      <c r="HO98" s="50"/>
      <c r="HP98" s="50"/>
      <c r="HQ98" s="50"/>
      <c r="HR98" s="50"/>
    </row>
    <row r="99" spans="6:226">
      <c r="F99" s="50"/>
      <c r="G99" s="50"/>
      <c r="H99" s="50"/>
      <c r="I99" s="50"/>
      <c r="J99" s="50"/>
      <c r="K99" s="50"/>
      <c r="L99" s="50"/>
      <c r="M99" s="50"/>
      <c r="N99" s="50"/>
      <c r="O99" s="50"/>
      <c r="P99" s="50"/>
      <c r="Q99" s="50"/>
      <c r="R99" s="50"/>
      <c r="S99" s="50"/>
      <c r="T99" s="50"/>
      <c r="U99" s="50"/>
      <c r="V99" s="50"/>
      <c r="W99" s="50"/>
      <c r="X99" s="50"/>
      <c r="Y99" s="50"/>
      <c r="Z99" s="50"/>
      <c r="AA99" s="50"/>
      <c r="AB99" s="50"/>
      <c r="AC99" s="50"/>
      <c r="AD99" s="50"/>
      <c r="AE99" s="50"/>
      <c r="AF99" s="50"/>
      <c r="AG99" s="50"/>
      <c r="AH99" s="50"/>
      <c r="AI99" s="50"/>
      <c r="AJ99" s="50"/>
      <c r="AK99" s="50"/>
      <c r="AL99" s="50"/>
      <c r="AM99" s="50"/>
      <c r="AN99" s="50"/>
      <c r="AO99" s="50"/>
      <c r="AP99" s="50"/>
      <c r="AQ99" s="50"/>
      <c r="AR99" s="50"/>
      <c r="AS99" s="50"/>
      <c r="AT99" s="50"/>
      <c r="AU99" s="50"/>
      <c r="AV99" s="50"/>
      <c r="AW99" s="50"/>
      <c r="AX99" s="50"/>
      <c r="AY99" s="50"/>
      <c r="AZ99" s="50"/>
      <c r="BA99" s="50"/>
      <c r="BB99" s="50"/>
      <c r="BC99" s="50"/>
      <c r="BD99" s="50"/>
      <c r="BE99" s="50"/>
      <c r="BF99" s="50"/>
      <c r="BG99" s="50"/>
      <c r="BH99" s="50"/>
      <c r="BI99" s="50"/>
      <c r="BJ99" s="50"/>
      <c r="BK99" s="50"/>
      <c r="BL99" s="50"/>
      <c r="BM99" s="50"/>
      <c r="BN99" s="50"/>
      <c r="BO99" s="50"/>
      <c r="BP99" s="50"/>
      <c r="BQ99" s="50"/>
      <c r="BR99" s="50"/>
      <c r="BS99" s="50"/>
      <c r="BT99" s="50"/>
      <c r="BU99" s="50"/>
      <c r="BV99" s="50"/>
      <c r="BW99" s="50"/>
      <c r="BX99" s="50"/>
      <c r="BY99" s="50"/>
      <c r="BZ99" s="50"/>
      <c r="CA99" s="50"/>
      <c r="CB99" s="50"/>
      <c r="CC99" s="50"/>
      <c r="CD99" s="50"/>
      <c r="CE99" s="50"/>
      <c r="CF99" s="50"/>
      <c r="CG99" s="50"/>
      <c r="CH99" s="50"/>
      <c r="CI99" s="50"/>
      <c r="CJ99" s="50"/>
      <c r="CK99" s="50"/>
      <c r="CL99" s="50"/>
      <c r="CM99" s="50"/>
      <c r="CN99" s="50"/>
      <c r="CO99" s="50"/>
      <c r="CP99" s="50"/>
      <c r="CQ99" s="50"/>
      <c r="CR99" s="50"/>
      <c r="CS99" s="50"/>
      <c r="CT99" s="50"/>
      <c r="CU99" s="50"/>
      <c r="CV99" s="50"/>
      <c r="CW99" s="50"/>
      <c r="CX99" s="50"/>
      <c r="CY99" s="50"/>
      <c r="CZ99" s="50"/>
      <c r="DA99" s="50"/>
      <c r="DB99" s="50"/>
      <c r="DC99" s="50"/>
      <c r="DD99" s="50"/>
      <c r="DE99" s="50"/>
      <c r="DF99" s="50"/>
      <c r="DG99" s="50"/>
      <c r="DH99" s="50"/>
      <c r="DI99" s="50"/>
      <c r="DJ99" s="50"/>
      <c r="DK99" s="50"/>
      <c r="DL99" s="50"/>
      <c r="DM99" s="50"/>
      <c r="DN99" s="50"/>
      <c r="DO99" s="50"/>
      <c r="DP99" s="50"/>
      <c r="DQ99" s="50"/>
      <c r="DR99" s="50"/>
      <c r="DS99" s="50"/>
      <c r="DT99" s="50"/>
      <c r="DU99" s="50"/>
      <c r="DV99" s="50"/>
      <c r="DW99" s="50"/>
      <c r="DX99" s="50"/>
      <c r="DY99" s="50"/>
      <c r="DZ99" s="50"/>
      <c r="EA99" s="50"/>
      <c r="EB99" s="50"/>
      <c r="EC99" s="50"/>
      <c r="ED99" s="50"/>
      <c r="EE99" s="50"/>
      <c r="EF99" s="50"/>
      <c r="EG99" s="50"/>
      <c r="EH99" s="50"/>
      <c r="EI99" s="50"/>
      <c r="EJ99" s="50"/>
      <c r="EK99" s="50"/>
      <c r="EL99" s="50"/>
      <c r="EM99" s="50"/>
      <c r="EN99" s="50"/>
      <c r="EO99" s="50"/>
      <c r="EP99" s="50"/>
      <c r="EQ99" s="50"/>
      <c r="ER99" s="50"/>
      <c r="ES99" s="50"/>
      <c r="ET99" s="50"/>
      <c r="EU99" s="50"/>
      <c r="EV99" s="50"/>
      <c r="EW99" s="50"/>
      <c r="EX99" s="50"/>
      <c r="EY99" s="50"/>
      <c r="EZ99" s="50"/>
      <c r="FA99" s="50"/>
      <c r="FB99" s="50"/>
      <c r="FC99" s="50"/>
      <c r="FD99" s="50"/>
      <c r="FE99" s="50"/>
      <c r="FF99" s="50"/>
      <c r="FG99" s="50"/>
      <c r="FH99" s="50"/>
      <c r="FI99" s="50"/>
      <c r="FJ99" s="50"/>
      <c r="FK99" s="50"/>
      <c r="FL99" s="50"/>
      <c r="FM99" s="50"/>
      <c r="FN99" s="50"/>
      <c r="FO99" s="50"/>
      <c r="FP99" s="50"/>
      <c r="FQ99" s="50"/>
      <c r="FR99" s="50"/>
      <c r="FS99" s="50"/>
      <c r="FT99" s="50"/>
      <c r="FU99" s="50"/>
      <c r="FV99" s="50"/>
      <c r="FW99" s="50"/>
      <c r="FX99" s="50"/>
      <c r="FY99" s="50"/>
      <c r="FZ99" s="50"/>
      <c r="GA99" s="50"/>
      <c r="GB99" s="50"/>
      <c r="GC99" s="50"/>
      <c r="GD99" s="50"/>
      <c r="GE99" s="50"/>
      <c r="GF99" s="50"/>
      <c r="GG99" s="50"/>
      <c r="GH99" s="50"/>
      <c r="GI99" s="50"/>
      <c r="GJ99" s="50"/>
      <c r="GK99" s="50"/>
      <c r="GL99" s="50"/>
      <c r="GM99" s="50"/>
      <c r="GN99" s="50"/>
      <c r="GO99" s="50"/>
      <c r="GP99" s="50"/>
      <c r="GQ99" s="50"/>
      <c r="GR99" s="50"/>
      <c r="GS99" s="50"/>
      <c r="GT99" s="50"/>
      <c r="GU99" s="50"/>
      <c r="GV99" s="50"/>
      <c r="GW99" s="50"/>
      <c r="GX99" s="50"/>
      <c r="GY99" s="50"/>
      <c r="GZ99" s="50"/>
      <c r="HA99" s="50"/>
      <c r="HB99" s="50"/>
      <c r="HC99" s="50"/>
      <c r="HD99" s="50"/>
      <c r="HE99" s="50"/>
      <c r="HF99" s="50"/>
      <c r="HG99" s="50"/>
      <c r="HH99" s="50"/>
      <c r="HI99" s="50"/>
      <c r="HJ99" s="50"/>
      <c r="HK99" s="50"/>
      <c r="HL99" s="50"/>
      <c r="HM99" s="50"/>
      <c r="HN99" s="50"/>
      <c r="HO99" s="50"/>
      <c r="HP99" s="50"/>
      <c r="HQ99" s="50"/>
      <c r="HR99" s="50"/>
    </row>
    <row r="100" spans="6:226">
      <c r="F100" s="50"/>
      <c r="G100" s="50"/>
      <c r="H100" s="50"/>
      <c r="I100" s="50"/>
      <c r="J100" s="50"/>
      <c r="K100" s="50"/>
      <c r="L100" s="50"/>
      <c r="M100" s="50"/>
      <c r="N100" s="50"/>
      <c r="O100" s="50"/>
      <c r="P100" s="50"/>
      <c r="Q100" s="50"/>
      <c r="R100" s="50"/>
      <c r="S100" s="50"/>
      <c r="T100" s="50"/>
      <c r="U100" s="50"/>
      <c r="V100" s="50"/>
      <c r="W100" s="50"/>
      <c r="X100" s="50"/>
      <c r="Y100" s="50"/>
      <c r="Z100" s="50"/>
      <c r="AA100" s="50"/>
      <c r="AB100" s="50"/>
      <c r="AC100" s="50"/>
      <c r="AD100" s="50"/>
      <c r="AE100" s="50"/>
      <c r="AF100" s="50"/>
      <c r="AG100" s="50"/>
      <c r="AH100" s="50"/>
      <c r="AI100" s="50"/>
      <c r="AJ100" s="50"/>
      <c r="AK100" s="50"/>
      <c r="AL100" s="50"/>
      <c r="AM100" s="50"/>
      <c r="AN100" s="50"/>
      <c r="AO100" s="50"/>
      <c r="AP100" s="50"/>
      <c r="AQ100" s="50"/>
      <c r="AR100" s="50"/>
      <c r="AS100" s="50"/>
      <c r="AT100" s="50"/>
      <c r="AU100" s="50"/>
      <c r="AV100" s="50"/>
      <c r="AW100" s="50"/>
      <c r="AX100" s="50"/>
      <c r="AY100" s="50"/>
      <c r="AZ100" s="50"/>
      <c r="BA100" s="50"/>
      <c r="BB100" s="50"/>
      <c r="BC100" s="50"/>
      <c r="BD100" s="50"/>
      <c r="BE100" s="50"/>
      <c r="BF100" s="50"/>
      <c r="BG100" s="50"/>
      <c r="BH100" s="50"/>
      <c r="BI100" s="50"/>
      <c r="BJ100" s="50"/>
      <c r="BK100" s="50"/>
      <c r="BL100" s="50"/>
      <c r="BM100" s="50"/>
      <c r="BN100" s="50"/>
      <c r="BO100" s="50"/>
      <c r="BP100" s="50"/>
      <c r="BQ100" s="50"/>
      <c r="BR100" s="50"/>
      <c r="BS100" s="50"/>
      <c r="BT100" s="50"/>
      <c r="BU100" s="50"/>
      <c r="BV100" s="50"/>
      <c r="BW100" s="50"/>
      <c r="BX100" s="50"/>
      <c r="BY100" s="50"/>
      <c r="BZ100" s="50"/>
      <c r="CA100" s="50"/>
      <c r="CB100" s="50"/>
      <c r="CC100" s="50"/>
      <c r="CD100" s="50"/>
      <c r="CE100" s="50"/>
      <c r="CF100" s="50"/>
      <c r="CG100" s="50"/>
      <c r="CH100" s="50"/>
      <c r="CI100" s="50"/>
      <c r="CJ100" s="50"/>
      <c r="CK100" s="50"/>
      <c r="CL100" s="50"/>
      <c r="CM100" s="50"/>
      <c r="CN100" s="50"/>
      <c r="CO100" s="50"/>
      <c r="CP100" s="50"/>
      <c r="CQ100" s="50"/>
      <c r="CR100" s="50"/>
      <c r="CS100" s="50"/>
      <c r="CT100" s="50"/>
      <c r="CU100" s="50"/>
      <c r="CV100" s="50"/>
      <c r="CW100" s="50"/>
      <c r="CX100" s="50"/>
      <c r="CY100" s="50"/>
      <c r="CZ100" s="50"/>
      <c r="DA100" s="50"/>
      <c r="DB100" s="50"/>
      <c r="DC100" s="50"/>
      <c r="DD100" s="50"/>
      <c r="DE100" s="50"/>
      <c r="DF100" s="50"/>
      <c r="DG100" s="50"/>
      <c r="DH100" s="50"/>
      <c r="DI100" s="50"/>
      <c r="DJ100" s="50"/>
      <c r="DK100" s="50"/>
      <c r="DL100" s="50"/>
      <c r="DM100" s="50"/>
      <c r="DN100" s="50"/>
      <c r="DO100" s="50"/>
      <c r="DP100" s="50"/>
      <c r="DQ100" s="50"/>
      <c r="DR100" s="50"/>
      <c r="DS100" s="50"/>
      <c r="DT100" s="50"/>
      <c r="DU100" s="50"/>
      <c r="DV100" s="50"/>
      <c r="DW100" s="50"/>
      <c r="DX100" s="50"/>
      <c r="DY100" s="50"/>
      <c r="DZ100" s="50"/>
      <c r="EA100" s="50"/>
      <c r="EB100" s="50"/>
      <c r="EC100" s="50"/>
      <c r="ED100" s="50"/>
      <c r="EE100" s="50"/>
      <c r="EF100" s="50"/>
      <c r="EG100" s="50"/>
      <c r="EH100" s="50"/>
      <c r="EI100" s="50"/>
      <c r="EJ100" s="50"/>
      <c r="EK100" s="50"/>
      <c r="EL100" s="50"/>
      <c r="EM100" s="50"/>
      <c r="EN100" s="50"/>
      <c r="EO100" s="50"/>
      <c r="EP100" s="50"/>
      <c r="EQ100" s="50"/>
      <c r="ER100" s="50"/>
      <c r="ES100" s="50"/>
      <c r="ET100" s="50"/>
      <c r="EU100" s="50"/>
      <c r="EV100" s="50"/>
      <c r="EW100" s="50"/>
      <c r="EX100" s="50"/>
      <c r="EY100" s="50"/>
      <c r="EZ100" s="50"/>
      <c r="FA100" s="50"/>
      <c r="FB100" s="50"/>
      <c r="FC100" s="50"/>
      <c r="FD100" s="50"/>
      <c r="FE100" s="50"/>
      <c r="FF100" s="50"/>
      <c r="FG100" s="50"/>
      <c r="FH100" s="50"/>
      <c r="FI100" s="50"/>
      <c r="FJ100" s="50"/>
      <c r="FK100" s="50"/>
      <c r="FL100" s="50"/>
      <c r="FM100" s="50"/>
      <c r="FN100" s="50"/>
      <c r="FO100" s="50"/>
      <c r="FP100" s="50"/>
      <c r="FQ100" s="50"/>
      <c r="FR100" s="50"/>
      <c r="FS100" s="50"/>
      <c r="FT100" s="50"/>
      <c r="FU100" s="50"/>
      <c r="FV100" s="50"/>
      <c r="FW100" s="50"/>
      <c r="FX100" s="50"/>
      <c r="FY100" s="50"/>
      <c r="FZ100" s="50"/>
      <c r="GA100" s="50"/>
      <c r="GB100" s="50"/>
      <c r="GC100" s="50"/>
      <c r="GD100" s="50"/>
      <c r="GE100" s="50"/>
      <c r="GF100" s="50"/>
      <c r="GG100" s="50"/>
      <c r="GH100" s="50"/>
      <c r="GI100" s="50"/>
      <c r="GJ100" s="50"/>
      <c r="GK100" s="50"/>
      <c r="GL100" s="50"/>
      <c r="GM100" s="50"/>
      <c r="GN100" s="50"/>
      <c r="GO100" s="50"/>
      <c r="GP100" s="50"/>
      <c r="GQ100" s="50"/>
      <c r="GR100" s="50"/>
      <c r="GS100" s="50"/>
      <c r="GT100" s="50"/>
      <c r="GU100" s="50"/>
      <c r="GV100" s="50"/>
      <c r="GW100" s="50"/>
      <c r="GX100" s="50"/>
      <c r="GY100" s="50"/>
      <c r="GZ100" s="50"/>
      <c r="HA100" s="50"/>
      <c r="HB100" s="50"/>
      <c r="HC100" s="50"/>
      <c r="HD100" s="50"/>
      <c r="HE100" s="50"/>
      <c r="HF100" s="50"/>
      <c r="HG100" s="50"/>
      <c r="HH100" s="50"/>
      <c r="HI100" s="50"/>
      <c r="HJ100" s="50"/>
      <c r="HK100" s="50"/>
      <c r="HL100" s="50"/>
      <c r="HM100" s="50"/>
      <c r="HN100" s="50"/>
      <c r="HO100" s="50"/>
      <c r="HP100" s="50"/>
      <c r="HQ100" s="50"/>
      <c r="HR100" s="50"/>
    </row>
    <row r="101" spans="6:226">
      <c r="F101" s="50"/>
      <c r="G101" s="50"/>
      <c r="H101" s="50"/>
      <c r="I101" s="50"/>
      <c r="J101" s="50"/>
      <c r="K101" s="50"/>
      <c r="L101" s="50"/>
      <c r="M101" s="50"/>
      <c r="N101" s="50"/>
      <c r="O101" s="50"/>
      <c r="P101" s="50"/>
      <c r="Q101" s="50"/>
      <c r="R101" s="50"/>
      <c r="S101" s="50"/>
      <c r="T101" s="50"/>
      <c r="U101" s="50"/>
      <c r="V101" s="50"/>
      <c r="W101" s="50"/>
      <c r="X101" s="50"/>
      <c r="Y101" s="50"/>
      <c r="Z101" s="50"/>
      <c r="AA101" s="50"/>
      <c r="AB101" s="50"/>
      <c r="AC101" s="50"/>
      <c r="AD101" s="50"/>
      <c r="AE101" s="50"/>
      <c r="AF101" s="50"/>
      <c r="AG101" s="50"/>
      <c r="AH101" s="50"/>
      <c r="AI101" s="50"/>
      <c r="AJ101" s="50"/>
      <c r="AK101" s="50"/>
      <c r="AL101" s="50"/>
      <c r="AM101" s="50"/>
      <c r="AN101" s="50"/>
      <c r="AO101" s="50"/>
      <c r="AP101" s="50"/>
      <c r="AQ101" s="50"/>
      <c r="AR101" s="50"/>
      <c r="AS101" s="50"/>
      <c r="AT101" s="50"/>
      <c r="AU101" s="50"/>
      <c r="AV101" s="50"/>
      <c r="AW101" s="50"/>
      <c r="AX101" s="50"/>
      <c r="AY101" s="50"/>
      <c r="AZ101" s="50"/>
      <c r="BA101" s="50"/>
      <c r="BB101" s="50"/>
      <c r="BC101" s="50"/>
      <c r="BD101" s="50"/>
      <c r="BE101" s="50"/>
      <c r="BF101" s="50"/>
      <c r="BG101" s="50"/>
      <c r="BH101" s="50"/>
      <c r="BI101" s="50"/>
      <c r="BJ101" s="50"/>
      <c r="BK101" s="50"/>
      <c r="BL101" s="50"/>
      <c r="BM101" s="50"/>
      <c r="BN101" s="50"/>
      <c r="BO101" s="50"/>
      <c r="BP101" s="50"/>
      <c r="BQ101" s="50"/>
      <c r="BR101" s="50"/>
      <c r="BS101" s="50"/>
      <c r="BT101" s="50"/>
      <c r="BU101" s="50"/>
      <c r="BV101" s="50"/>
      <c r="BW101" s="50"/>
      <c r="BX101" s="50"/>
      <c r="BY101" s="50"/>
      <c r="BZ101" s="50"/>
      <c r="CA101" s="50"/>
      <c r="CB101" s="50"/>
      <c r="CC101" s="50"/>
      <c r="CD101" s="50"/>
      <c r="CE101" s="50"/>
      <c r="CF101" s="50"/>
      <c r="CG101" s="50"/>
      <c r="CH101" s="50"/>
      <c r="CI101" s="50"/>
      <c r="CJ101" s="50"/>
      <c r="CK101" s="50"/>
      <c r="CL101" s="50"/>
      <c r="CM101" s="50"/>
      <c r="CN101" s="50"/>
      <c r="CO101" s="50"/>
      <c r="CP101" s="50"/>
      <c r="CQ101" s="50"/>
      <c r="CR101" s="50"/>
      <c r="CS101" s="50"/>
      <c r="CT101" s="50"/>
      <c r="CU101" s="50"/>
      <c r="CV101" s="50"/>
      <c r="CW101" s="50"/>
      <c r="CX101" s="50"/>
      <c r="CY101" s="50"/>
      <c r="CZ101" s="50"/>
      <c r="DA101" s="50"/>
      <c r="DB101" s="50"/>
      <c r="DC101" s="50"/>
      <c r="DD101" s="50"/>
      <c r="DE101" s="50"/>
      <c r="DF101" s="50"/>
      <c r="DG101" s="50"/>
      <c r="DH101" s="50"/>
      <c r="DI101" s="50"/>
      <c r="DJ101" s="50"/>
      <c r="DK101" s="50"/>
      <c r="DL101" s="50"/>
      <c r="DM101" s="50"/>
      <c r="DN101" s="50"/>
      <c r="DO101" s="50"/>
      <c r="DP101" s="50"/>
      <c r="DQ101" s="50"/>
      <c r="DR101" s="50"/>
      <c r="DS101" s="50"/>
      <c r="DT101" s="50"/>
      <c r="DU101" s="50"/>
      <c r="DV101" s="50"/>
      <c r="DW101" s="50"/>
      <c r="DX101" s="50"/>
      <c r="DY101" s="50"/>
      <c r="DZ101" s="50"/>
      <c r="EA101" s="50"/>
      <c r="EB101" s="50"/>
      <c r="EC101" s="50"/>
      <c r="ED101" s="50"/>
      <c r="EE101" s="50"/>
      <c r="EF101" s="50"/>
      <c r="EG101" s="50"/>
      <c r="EH101" s="50"/>
      <c r="EI101" s="50"/>
      <c r="EJ101" s="50"/>
      <c r="EK101" s="50"/>
      <c r="EL101" s="50"/>
      <c r="EM101" s="50"/>
      <c r="EN101" s="50"/>
      <c r="EO101" s="50"/>
      <c r="EP101" s="50"/>
      <c r="EQ101" s="50"/>
      <c r="ER101" s="50"/>
      <c r="ES101" s="50"/>
      <c r="ET101" s="50"/>
      <c r="EU101" s="50"/>
      <c r="EV101" s="50"/>
      <c r="EW101" s="50"/>
      <c r="EX101" s="50"/>
      <c r="EY101" s="50"/>
      <c r="EZ101" s="50"/>
      <c r="FA101" s="50"/>
      <c r="FB101" s="50"/>
      <c r="FC101" s="50"/>
      <c r="FD101" s="50"/>
      <c r="FE101" s="50"/>
      <c r="FF101" s="50"/>
      <c r="FG101" s="50"/>
      <c r="FH101" s="50"/>
      <c r="FI101" s="50"/>
      <c r="FJ101" s="50"/>
      <c r="FK101" s="50"/>
      <c r="FL101" s="50"/>
      <c r="FM101" s="50"/>
      <c r="FN101" s="50"/>
      <c r="FO101" s="50"/>
      <c r="FP101" s="50"/>
      <c r="FQ101" s="50"/>
      <c r="FR101" s="50"/>
      <c r="FS101" s="50"/>
      <c r="FT101" s="50"/>
      <c r="FU101" s="50"/>
      <c r="FV101" s="50"/>
      <c r="FW101" s="50"/>
      <c r="FX101" s="50"/>
      <c r="FY101" s="50"/>
      <c r="FZ101" s="50"/>
      <c r="GA101" s="50"/>
      <c r="GB101" s="50"/>
      <c r="GC101" s="50"/>
      <c r="GD101" s="50"/>
      <c r="GE101" s="50"/>
      <c r="GF101" s="50"/>
      <c r="GG101" s="50"/>
      <c r="GH101" s="50"/>
      <c r="GI101" s="50"/>
      <c r="GJ101" s="50"/>
      <c r="GK101" s="50"/>
      <c r="GL101" s="50"/>
      <c r="GM101" s="50"/>
      <c r="GN101" s="50"/>
      <c r="GO101" s="50"/>
      <c r="GP101" s="50"/>
      <c r="GQ101" s="50"/>
      <c r="GR101" s="50"/>
      <c r="GS101" s="50"/>
      <c r="GT101" s="50"/>
      <c r="GU101" s="50"/>
      <c r="GV101" s="50"/>
      <c r="GW101" s="50"/>
      <c r="GX101" s="50"/>
      <c r="GY101" s="50"/>
      <c r="GZ101" s="50"/>
      <c r="HA101" s="50"/>
      <c r="HB101" s="50"/>
      <c r="HC101" s="50"/>
      <c r="HD101" s="50"/>
      <c r="HE101" s="50"/>
      <c r="HF101" s="50"/>
      <c r="HG101" s="50"/>
      <c r="HH101" s="50"/>
      <c r="HI101" s="50"/>
      <c r="HJ101" s="50"/>
      <c r="HK101" s="50"/>
      <c r="HL101" s="50"/>
      <c r="HM101" s="50"/>
      <c r="HN101" s="50"/>
      <c r="HO101" s="50"/>
      <c r="HP101" s="50"/>
      <c r="HQ101" s="50"/>
      <c r="HR101" s="50"/>
    </row>
    <row r="102" spans="6:226">
      <c r="F102" s="50"/>
      <c r="G102" s="50"/>
      <c r="H102" s="50"/>
      <c r="I102" s="50"/>
      <c r="J102" s="50"/>
      <c r="K102" s="50"/>
      <c r="L102" s="50"/>
      <c r="M102" s="50"/>
      <c r="N102" s="50"/>
      <c r="O102" s="50"/>
      <c r="P102" s="50"/>
      <c r="Q102" s="50"/>
      <c r="R102" s="50"/>
      <c r="S102" s="50"/>
      <c r="T102" s="50"/>
      <c r="U102" s="50"/>
      <c r="V102" s="50"/>
      <c r="W102" s="50"/>
      <c r="X102" s="50"/>
      <c r="Y102" s="50"/>
      <c r="Z102" s="50"/>
      <c r="AA102" s="50"/>
      <c r="AB102" s="50"/>
      <c r="AC102" s="50"/>
      <c r="AD102" s="50"/>
      <c r="AE102" s="50"/>
      <c r="AF102" s="50"/>
      <c r="AG102" s="50"/>
      <c r="AH102" s="50"/>
      <c r="AI102" s="50"/>
      <c r="AJ102" s="50"/>
      <c r="AK102" s="50"/>
      <c r="AL102" s="50"/>
      <c r="AM102" s="50"/>
      <c r="AN102" s="50"/>
      <c r="AO102" s="50"/>
      <c r="AP102" s="50"/>
      <c r="AQ102" s="50"/>
      <c r="AR102" s="50"/>
      <c r="AS102" s="50"/>
      <c r="AT102" s="50"/>
      <c r="AU102" s="50"/>
      <c r="AV102" s="50"/>
      <c r="AW102" s="50"/>
      <c r="AX102" s="50"/>
      <c r="AY102" s="50"/>
      <c r="AZ102" s="50"/>
      <c r="BA102" s="50"/>
      <c r="BB102" s="50"/>
      <c r="BC102" s="50"/>
      <c r="BD102" s="50"/>
      <c r="BE102" s="50"/>
      <c r="BF102" s="50"/>
      <c r="BG102" s="50"/>
      <c r="BH102" s="50"/>
      <c r="BI102" s="50"/>
      <c r="BJ102" s="50"/>
      <c r="BK102" s="50"/>
      <c r="BL102" s="50"/>
      <c r="BM102" s="50"/>
      <c r="BN102" s="50"/>
      <c r="BO102" s="50"/>
      <c r="BP102" s="50"/>
      <c r="BQ102" s="50"/>
      <c r="BR102" s="50"/>
      <c r="BS102" s="50"/>
      <c r="BT102" s="50"/>
      <c r="BU102" s="50"/>
      <c r="BV102" s="50"/>
      <c r="BW102" s="50"/>
      <c r="BX102" s="50"/>
      <c r="BY102" s="50"/>
      <c r="BZ102" s="50"/>
      <c r="CA102" s="50"/>
      <c r="CB102" s="50"/>
      <c r="CC102" s="50"/>
      <c r="CD102" s="50"/>
      <c r="CE102" s="50"/>
      <c r="CF102" s="50"/>
      <c r="CG102" s="50"/>
      <c r="CH102" s="50"/>
      <c r="CI102" s="50"/>
      <c r="CJ102" s="50"/>
      <c r="CK102" s="50"/>
      <c r="CL102" s="50"/>
      <c r="CM102" s="50"/>
      <c r="CN102" s="50"/>
      <c r="CO102" s="50"/>
      <c r="CP102" s="50"/>
      <c r="CQ102" s="50"/>
      <c r="CR102" s="50"/>
      <c r="CS102" s="50"/>
      <c r="CT102" s="50"/>
      <c r="CU102" s="50"/>
      <c r="CV102" s="50"/>
      <c r="CW102" s="50"/>
      <c r="CX102" s="50"/>
      <c r="CY102" s="50"/>
      <c r="CZ102" s="50"/>
      <c r="DA102" s="50"/>
      <c r="DB102" s="50"/>
      <c r="DC102" s="50"/>
      <c r="DD102" s="50"/>
      <c r="DE102" s="50"/>
      <c r="DF102" s="50"/>
      <c r="DG102" s="50"/>
      <c r="DH102" s="50"/>
      <c r="DI102" s="50"/>
      <c r="DJ102" s="50"/>
      <c r="DK102" s="50"/>
      <c r="DL102" s="50"/>
      <c r="DM102" s="50"/>
      <c r="DN102" s="50"/>
      <c r="DO102" s="50"/>
      <c r="DP102" s="50"/>
      <c r="DQ102" s="50"/>
      <c r="DR102" s="50"/>
      <c r="DS102" s="50"/>
      <c r="DT102" s="50"/>
      <c r="DU102" s="50"/>
      <c r="DV102" s="50"/>
      <c r="DW102" s="50"/>
      <c r="DX102" s="50"/>
      <c r="DY102" s="50"/>
      <c r="DZ102" s="50"/>
      <c r="EA102" s="50"/>
      <c r="EB102" s="50"/>
      <c r="EC102" s="50"/>
      <c r="ED102" s="50"/>
      <c r="EE102" s="50"/>
      <c r="EF102" s="50"/>
      <c r="EG102" s="50"/>
      <c r="EH102" s="50"/>
      <c r="EI102" s="50"/>
      <c r="EJ102" s="50"/>
      <c r="EK102" s="50"/>
      <c r="EL102" s="50"/>
      <c r="EM102" s="50"/>
      <c r="EN102" s="50"/>
      <c r="EO102" s="50"/>
      <c r="EP102" s="50"/>
      <c r="EQ102" s="50"/>
      <c r="ER102" s="50"/>
      <c r="ES102" s="50"/>
      <c r="ET102" s="50"/>
      <c r="EU102" s="50"/>
      <c r="EV102" s="50"/>
      <c r="EW102" s="50"/>
      <c r="EX102" s="50"/>
      <c r="EY102" s="50"/>
      <c r="EZ102" s="50"/>
      <c r="FA102" s="50"/>
      <c r="FB102" s="50"/>
      <c r="FC102" s="50"/>
      <c r="FD102" s="50"/>
      <c r="FE102" s="50"/>
      <c r="FF102" s="50"/>
      <c r="FG102" s="50"/>
      <c r="FH102" s="50"/>
      <c r="FI102" s="50"/>
      <c r="FJ102" s="50"/>
      <c r="FK102" s="50"/>
      <c r="FL102" s="50"/>
      <c r="FM102" s="50"/>
      <c r="FN102" s="50"/>
      <c r="FO102" s="50"/>
      <c r="FP102" s="50"/>
      <c r="FQ102" s="50"/>
      <c r="FR102" s="50"/>
      <c r="FS102" s="50"/>
      <c r="FT102" s="50"/>
      <c r="FU102" s="50"/>
      <c r="FV102" s="50"/>
      <c r="FW102" s="50"/>
      <c r="FX102" s="50"/>
      <c r="FY102" s="50"/>
      <c r="FZ102" s="50"/>
      <c r="GA102" s="50"/>
      <c r="GB102" s="50"/>
      <c r="GC102" s="50"/>
      <c r="GD102" s="50"/>
      <c r="GE102" s="50"/>
      <c r="GF102" s="50"/>
      <c r="GG102" s="50"/>
      <c r="GH102" s="50"/>
      <c r="GI102" s="50"/>
      <c r="GJ102" s="50"/>
      <c r="GK102" s="50"/>
      <c r="GL102" s="50"/>
      <c r="GM102" s="50"/>
      <c r="GN102" s="50"/>
      <c r="GO102" s="50"/>
      <c r="GP102" s="50"/>
      <c r="GQ102" s="50"/>
      <c r="GR102" s="50"/>
      <c r="GS102" s="50"/>
      <c r="GT102" s="50"/>
      <c r="GU102" s="50"/>
      <c r="GV102" s="50"/>
      <c r="GW102" s="50"/>
      <c r="GX102" s="50"/>
      <c r="GY102" s="50"/>
      <c r="GZ102" s="50"/>
      <c r="HA102" s="50"/>
      <c r="HB102" s="50"/>
      <c r="HC102" s="50"/>
      <c r="HD102" s="50"/>
      <c r="HE102" s="50"/>
      <c r="HF102" s="50"/>
      <c r="HG102" s="50"/>
      <c r="HH102" s="50"/>
      <c r="HI102" s="50"/>
      <c r="HJ102" s="50"/>
      <c r="HK102" s="50"/>
      <c r="HL102" s="50"/>
      <c r="HM102" s="50"/>
      <c r="HN102" s="50"/>
      <c r="HO102" s="50"/>
      <c r="HP102" s="50"/>
      <c r="HQ102" s="50"/>
      <c r="HR102" s="50"/>
    </row>
    <row r="103" spans="6:226">
      <c r="F103" s="50"/>
      <c r="G103" s="50"/>
      <c r="H103" s="50"/>
      <c r="I103" s="50"/>
      <c r="J103" s="50"/>
      <c r="K103" s="50"/>
      <c r="L103" s="50"/>
      <c r="M103" s="50"/>
      <c r="N103" s="50"/>
      <c r="O103" s="50"/>
      <c r="P103" s="50"/>
      <c r="Q103" s="50"/>
      <c r="R103" s="50"/>
      <c r="S103" s="50"/>
      <c r="T103" s="50"/>
      <c r="U103" s="50"/>
      <c r="V103" s="50"/>
      <c r="W103" s="50"/>
      <c r="X103" s="50"/>
      <c r="Y103" s="50"/>
      <c r="Z103" s="50"/>
      <c r="AA103" s="50"/>
      <c r="AB103" s="50"/>
      <c r="AC103" s="50"/>
      <c r="AD103" s="50"/>
      <c r="AE103" s="50"/>
      <c r="AF103" s="50"/>
      <c r="AG103" s="50"/>
      <c r="AH103" s="50"/>
      <c r="AI103" s="50"/>
      <c r="AJ103" s="50"/>
      <c r="AK103" s="50"/>
      <c r="AL103" s="50"/>
      <c r="AM103" s="50"/>
      <c r="AN103" s="50"/>
      <c r="AO103" s="50"/>
      <c r="AP103" s="50"/>
      <c r="AQ103" s="50"/>
      <c r="AR103" s="50"/>
      <c r="AS103" s="50"/>
      <c r="AT103" s="50"/>
      <c r="AU103" s="50"/>
      <c r="AV103" s="50"/>
      <c r="AW103" s="50"/>
      <c r="AX103" s="50"/>
      <c r="AY103" s="50"/>
      <c r="AZ103" s="50"/>
      <c r="BA103" s="50"/>
      <c r="BB103" s="50"/>
      <c r="BC103" s="50"/>
      <c r="BD103" s="50"/>
      <c r="BE103" s="50"/>
      <c r="BF103" s="50"/>
      <c r="BG103" s="50"/>
      <c r="BH103" s="50"/>
      <c r="BI103" s="50"/>
      <c r="BJ103" s="50"/>
      <c r="BK103" s="50"/>
      <c r="BL103" s="50"/>
      <c r="BM103" s="50"/>
      <c r="BN103" s="50"/>
      <c r="BO103" s="50"/>
      <c r="BP103" s="50"/>
      <c r="BQ103" s="50"/>
      <c r="BR103" s="50"/>
      <c r="BS103" s="50"/>
      <c r="BT103" s="50"/>
      <c r="BU103" s="50"/>
      <c r="BV103" s="50"/>
      <c r="BW103" s="50"/>
      <c r="BX103" s="50"/>
      <c r="BY103" s="50"/>
      <c r="BZ103" s="50"/>
      <c r="CA103" s="50"/>
      <c r="CB103" s="50"/>
      <c r="CC103" s="50"/>
      <c r="CD103" s="50"/>
      <c r="CE103" s="50"/>
      <c r="CF103" s="50"/>
      <c r="CG103" s="50"/>
      <c r="CH103" s="50"/>
      <c r="CI103" s="50"/>
      <c r="CJ103" s="50"/>
      <c r="CK103" s="50"/>
      <c r="CL103" s="50"/>
      <c r="CM103" s="50"/>
      <c r="CN103" s="50"/>
      <c r="CO103" s="50"/>
      <c r="CP103" s="50"/>
      <c r="CQ103" s="50"/>
      <c r="CR103" s="50"/>
      <c r="CS103" s="50"/>
      <c r="CT103" s="50"/>
      <c r="CU103" s="50"/>
      <c r="CV103" s="50"/>
      <c r="CW103" s="50"/>
      <c r="CX103" s="50"/>
      <c r="CY103" s="50"/>
      <c r="CZ103" s="50"/>
      <c r="DA103" s="50"/>
      <c r="DB103" s="50"/>
      <c r="DC103" s="50"/>
      <c r="DD103" s="50"/>
      <c r="DE103" s="50"/>
      <c r="DF103" s="50"/>
      <c r="DG103" s="50"/>
      <c r="DH103" s="50"/>
      <c r="DI103" s="50"/>
      <c r="DJ103" s="50"/>
      <c r="DK103" s="50"/>
      <c r="DL103" s="50"/>
      <c r="DM103" s="50"/>
      <c r="DN103" s="50"/>
      <c r="DO103" s="50"/>
      <c r="DP103" s="50"/>
      <c r="DQ103" s="50"/>
      <c r="DR103" s="50"/>
      <c r="DS103" s="50"/>
      <c r="DT103" s="50"/>
      <c r="DU103" s="50"/>
      <c r="DV103" s="50"/>
      <c r="DW103" s="50"/>
      <c r="DX103" s="50"/>
      <c r="DY103" s="50"/>
      <c r="DZ103" s="50"/>
      <c r="EA103" s="50"/>
      <c r="EB103" s="50"/>
      <c r="EC103" s="50"/>
      <c r="ED103" s="50"/>
      <c r="EE103" s="50"/>
      <c r="EF103" s="50"/>
      <c r="EG103" s="50"/>
      <c r="EH103" s="50"/>
      <c r="EI103" s="50"/>
      <c r="EJ103" s="50"/>
      <c r="EK103" s="50"/>
      <c r="EL103" s="50"/>
      <c r="EM103" s="50"/>
      <c r="EN103" s="50"/>
      <c r="EO103" s="50"/>
      <c r="EP103" s="50"/>
      <c r="EQ103" s="50"/>
      <c r="ER103" s="50"/>
      <c r="ES103" s="50"/>
      <c r="ET103" s="50"/>
      <c r="EU103" s="50"/>
      <c r="EV103" s="50"/>
      <c r="EW103" s="50"/>
      <c r="EX103" s="50"/>
      <c r="EY103" s="50"/>
      <c r="EZ103" s="50"/>
      <c r="FA103" s="50"/>
      <c r="FB103" s="50"/>
      <c r="FC103" s="50"/>
      <c r="FD103" s="50"/>
      <c r="FE103" s="50"/>
      <c r="FF103" s="50"/>
      <c r="FG103" s="50"/>
      <c r="FH103" s="50"/>
      <c r="FI103" s="50"/>
      <c r="FJ103" s="50"/>
      <c r="FK103" s="50"/>
      <c r="FL103" s="50"/>
      <c r="FM103" s="50"/>
      <c r="FN103" s="50"/>
      <c r="FO103" s="50"/>
      <c r="FP103" s="50"/>
      <c r="FQ103" s="50"/>
      <c r="FR103" s="50"/>
      <c r="FS103" s="50"/>
      <c r="FT103" s="50"/>
      <c r="FU103" s="50"/>
      <c r="FV103" s="50"/>
      <c r="FW103" s="50"/>
      <c r="FX103" s="50"/>
      <c r="FY103" s="50"/>
      <c r="FZ103" s="50"/>
      <c r="GA103" s="50"/>
      <c r="GB103" s="50"/>
      <c r="GC103" s="50"/>
      <c r="GD103" s="50"/>
      <c r="GE103" s="50"/>
      <c r="GF103" s="50"/>
      <c r="GG103" s="50"/>
      <c r="GH103" s="50"/>
      <c r="GI103" s="50"/>
      <c r="GJ103" s="50"/>
      <c r="GK103" s="50"/>
      <c r="GL103" s="50"/>
      <c r="GM103" s="50"/>
      <c r="GN103" s="50"/>
      <c r="GO103" s="50"/>
      <c r="GP103" s="50"/>
      <c r="GQ103" s="50"/>
      <c r="GR103" s="50"/>
      <c r="GS103" s="50"/>
      <c r="GT103" s="50"/>
      <c r="GU103" s="50"/>
      <c r="GV103" s="50"/>
      <c r="GW103" s="50"/>
      <c r="GX103" s="50"/>
      <c r="GY103" s="50"/>
      <c r="GZ103" s="50"/>
      <c r="HA103" s="50"/>
      <c r="HB103" s="50"/>
      <c r="HC103" s="50"/>
      <c r="HD103" s="50"/>
      <c r="HE103" s="50"/>
      <c r="HF103" s="50"/>
      <c r="HG103" s="50"/>
      <c r="HH103" s="50"/>
      <c r="HI103" s="50"/>
      <c r="HJ103" s="50"/>
      <c r="HK103" s="50"/>
      <c r="HL103" s="50"/>
      <c r="HM103" s="50"/>
      <c r="HN103" s="50"/>
      <c r="HO103" s="50"/>
      <c r="HP103" s="50"/>
      <c r="HQ103" s="50"/>
      <c r="HR103" s="50"/>
    </row>
    <row r="104" spans="6:226">
      <c r="F104" s="50"/>
      <c r="G104" s="50"/>
      <c r="H104" s="50"/>
      <c r="I104" s="50"/>
      <c r="J104" s="50"/>
      <c r="K104" s="50"/>
      <c r="L104" s="50"/>
      <c r="M104" s="50"/>
      <c r="N104" s="50"/>
      <c r="O104" s="50"/>
      <c r="P104" s="50"/>
      <c r="Q104" s="50"/>
      <c r="R104" s="50"/>
      <c r="S104" s="50"/>
      <c r="T104" s="50"/>
      <c r="U104" s="50"/>
      <c r="V104" s="50"/>
      <c r="W104" s="50"/>
      <c r="X104" s="50"/>
      <c r="Y104" s="50"/>
      <c r="Z104" s="50"/>
      <c r="AA104" s="50"/>
      <c r="AB104" s="50"/>
      <c r="AC104" s="50"/>
      <c r="AD104" s="50"/>
      <c r="AE104" s="50"/>
      <c r="AF104" s="50"/>
      <c r="AG104" s="50"/>
      <c r="AH104" s="50"/>
      <c r="AI104" s="50"/>
      <c r="AJ104" s="50"/>
      <c r="AK104" s="50"/>
      <c r="AL104" s="50"/>
      <c r="AM104" s="50"/>
      <c r="AN104" s="50"/>
      <c r="AO104" s="50"/>
      <c r="AP104" s="50"/>
      <c r="AQ104" s="50"/>
      <c r="AR104" s="50"/>
      <c r="AS104" s="50"/>
      <c r="AT104" s="50"/>
      <c r="AU104" s="50"/>
      <c r="AV104" s="50"/>
      <c r="AW104" s="50"/>
      <c r="AX104" s="50"/>
      <c r="AY104" s="50"/>
      <c r="AZ104" s="50"/>
      <c r="BA104" s="50"/>
      <c r="BB104" s="50"/>
      <c r="BC104" s="50"/>
      <c r="BD104" s="50"/>
      <c r="BE104" s="50"/>
      <c r="BF104" s="50"/>
      <c r="BG104" s="50"/>
      <c r="BH104" s="50"/>
      <c r="BI104" s="50"/>
      <c r="BJ104" s="50"/>
      <c r="BK104" s="50"/>
      <c r="BL104" s="50"/>
      <c r="BM104" s="50"/>
      <c r="BN104" s="50"/>
      <c r="BO104" s="50"/>
      <c r="BP104" s="50"/>
      <c r="BQ104" s="50"/>
      <c r="BR104" s="50"/>
      <c r="BS104" s="50"/>
      <c r="BT104" s="50"/>
      <c r="BU104" s="50"/>
      <c r="BV104" s="50"/>
      <c r="BW104" s="50"/>
      <c r="BX104" s="50"/>
      <c r="BY104" s="50"/>
      <c r="BZ104" s="50"/>
      <c r="CA104" s="50"/>
      <c r="CB104" s="50"/>
      <c r="CC104" s="50"/>
      <c r="CD104" s="50"/>
      <c r="CE104" s="50"/>
      <c r="CF104" s="50"/>
      <c r="CG104" s="50"/>
      <c r="CH104" s="50"/>
      <c r="CI104" s="50"/>
      <c r="CJ104" s="50"/>
      <c r="CK104" s="50"/>
      <c r="CL104" s="50"/>
      <c r="CM104" s="50"/>
      <c r="CN104" s="50"/>
      <c r="CO104" s="50"/>
      <c r="CP104" s="50"/>
      <c r="CQ104" s="50"/>
      <c r="CR104" s="50"/>
      <c r="CS104" s="50"/>
      <c r="CT104" s="50"/>
      <c r="CU104" s="50"/>
      <c r="CV104" s="50"/>
      <c r="CW104" s="50"/>
      <c r="CX104" s="50"/>
      <c r="CY104" s="50"/>
      <c r="CZ104" s="50"/>
      <c r="DA104" s="50"/>
      <c r="DB104" s="50"/>
      <c r="DC104" s="50"/>
      <c r="DD104" s="50"/>
      <c r="DE104" s="50"/>
      <c r="DF104" s="50"/>
      <c r="DG104" s="50"/>
      <c r="DH104" s="50"/>
      <c r="DI104" s="50"/>
      <c r="DJ104" s="50"/>
      <c r="DK104" s="50"/>
      <c r="DL104" s="50"/>
      <c r="DM104" s="50"/>
      <c r="DN104" s="50"/>
      <c r="DO104" s="50"/>
      <c r="DP104" s="50"/>
      <c r="DQ104" s="50"/>
      <c r="DR104" s="50"/>
      <c r="DS104" s="50"/>
      <c r="DT104" s="50"/>
      <c r="DU104" s="50"/>
      <c r="DV104" s="50"/>
      <c r="DW104" s="50"/>
      <c r="DX104" s="50"/>
      <c r="DY104" s="50"/>
      <c r="DZ104" s="50"/>
      <c r="EA104" s="50"/>
      <c r="EB104" s="50"/>
      <c r="EC104" s="50"/>
      <c r="ED104" s="50"/>
      <c r="EE104" s="50"/>
      <c r="EF104" s="50"/>
      <c r="EG104" s="50"/>
      <c r="EH104" s="50"/>
      <c r="EI104" s="50"/>
      <c r="EJ104" s="50"/>
      <c r="EK104" s="50"/>
      <c r="EL104" s="50"/>
      <c r="EM104" s="50"/>
      <c r="EN104" s="50"/>
      <c r="EO104" s="50"/>
      <c r="EP104" s="50"/>
      <c r="EQ104" s="50"/>
      <c r="ER104" s="50"/>
      <c r="ES104" s="50"/>
      <c r="ET104" s="50"/>
      <c r="EU104" s="50"/>
      <c r="EV104" s="50"/>
      <c r="EW104" s="50"/>
      <c r="EX104" s="50"/>
      <c r="EY104" s="50"/>
      <c r="EZ104" s="50"/>
      <c r="FA104" s="50"/>
      <c r="FB104" s="50"/>
      <c r="FC104" s="50"/>
      <c r="FD104" s="50"/>
      <c r="FE104" s="50"/>
      <c r="FF104" s="50"/>
      <c r="FG104" s="50"/>
      <c r="FH104" s="50"/>
      <c r="FI104" s="50"/>
      <c r="FJ104" s="50"/>
      <c r="FK104" s="50"/>
      <c r="FL104" s="50"/>
      <c r="FM104" s="50"/>
      <c r="FN104" s="50"/>
      <c r="FO104" s="50"/>
      <c r="FP104" s="50"/>
      <c r="FQ104" s="50"/>
      <c r="FR104" s="50"/>
      <c r="FS104" s="50"/>
      <c r="FT104" s="50"/>
      <c r="FU104" s="50"/>
      <c r="FV104" s="50"/>
      <c r="FW104" s="50"/>
      <c r="FX104" s="50"/>
      <c r="FY104" s="50"/>
      <c r="FZ104" s="50"/>
      <c r="GA104" s="50"/>
      <c r="GB104" s="50"/>
      <c r="GC104" s="50"/>
      <c r="GD104" s="50"/>
      <c r="GE104" s="50"/>
      <c r="GF104" s="50"/>
      <c r="GG104" s="50"/>
      <c r="GH104" s="50"/>
      <c r="GI104" s="50"/>
      <c r="GJ104" s="50"/>
      <c r="GK104" s="50"/>
      <c r="GL104" s="50"/>
      <c r="GM104" s="50"/>
      <c r="GN104" s="50"/>
      <c r="GO104" s="50"/>
      <c r="GP104" s="50"/>
      <c r="GQ104" s="50"/>
      <c r="GR104" s="50"/>
      <c r="GS104" s="50"/>
      <c r="GT104" s="50"/>
      <c r="GU104" s="50"/>
      <c r="GV104" s="50"/>
      <c r="GW104" s="50"/>
      <c r="GX104" s="50"/>
      <c r="GY104" s="50"/>
      <c r="GZ104" s="50"/>
      <c r="HA104" s="50"/>
      <c r="HB104" s="50"/>
      <c r="HC104" s="50"/>
      <c r="HD104" s="50"/>
      <c r="HE104" s="50"/>
      <c r="HF104" s="50"/>
      <c r="HG104" s="50"/>
      <c r="HH104" s="50"/>
      <c r="HI104" s="50"/>
      <c r="HJ104" s="50"/>
      <c r="HK104" s="50"/>
      <c r="HL104" s="50"/>
      <c r="HM104" s="50"/>
      <c r="HN104" s="50"/>
      <c r="HO104" s="50"/>
      <c r="HP104" s="50"/>
      <c r="HQ104" s="50"/>
      <c r="HR104" s="50"/>
    </row>
    <row r="105" spans="6:226">
      <c r="F105" s="50"/>
      <c r="G105" s="50"/>
      <c r="H105" s="50"/>
      <c r="I105" s="50"/>
      <c r="J105" s="50"/>
      <c r="K105" s="50"/>
      <c r="L105" s="50"/>
      <c r="M105" s="50"/>
      <c r="N105" s="50"/>
      <c r="O105" s="50"/>
      <c r="P105" s="50"/>
      <c r="Q105" s="50"/>
      <c r="R105" s="50"/>
      <c r="S105" s="50"/>
      <c r="T105" s="50"/>
      <c r="U105" s="50"/>
      <c r="V105" s="50"/>
      <c r="W105" s="50"/>
      <c r="X105" s="50"/>
      <c r="Y105" s="50"/>
      <c r="Z105" s="50"/>
      <c r="AA105" s="50"/>
      <c r="AB105" s="50"/>
      <c r="AC105" s="50"/>
      <c r="AD105" s="50"/>
      <c r="AE105" s="50"/>
      <c r="AF105" s="50"/>
      <c r="AG105" s="50"/>
      <c r="AH105" s="50"/>
      <c r="AI105" s="50"/>
      <c r="AJ105" s="50"/>
      <c r="AK105" s="50"/>
      <c r="AL105" s="50"/>
      <c r="AM105" s="50"/>
      <c r="AN105" s="50"/>
      <c r="AO105" s="50"/>
      <c r="AP105" s="50"/>
      <c r="AQ105" s="50"/>
      <c r="AR105" s="50"/>
      <c r="AS105" s="50"/>
      <c r="AT105" s="50"/>
      <c r="AU105" s="50"/>
      <c r="AV105" s="50"/>
      <c r="AW105" s="50"/>
      <c r="AX105" s="50"/>
      <c r="AY105" s="50"/>
      <c r="AZ105" s="50"/>
      <c r="BA105" s="50"/>
      <c r="BB105" s="50"/>
      <c r="BC105" s="50"/>
      <c r="BD105" s="50"/>
      <c r="BE105" s="50"/>
      <c r="BF105" s="50"/>
      <c r="BG105" s="50"/>
      <c r="BH105" s="50"/>
      <c r="BI105" s="50"/>
      <c r="BJ105" s="50"/>
      <c r="BK105" s="50"/>
      <c r="BL105" s="50"/>
      <c r="BM105" s="50"/>
      <c r="BN105" s="50"/>
      <c r="BO105" s="50"/>
      <c r="BP105" s="50"/>
      <c r="BQ105" s="50"/>
      <c r="BR105" s="50"/>
      <c r="BS105" s="50"/>
      <c r="BT105" s="50"/>
      <c r="BU105" s="50"/>
      <c r="BV105" s="50"/>
      <c r="BW105" s="50"/>
      <c r="BX105" s="50"/>
      <c r="BY105" s="50"/>
      <c r="BZ105" s="50"/>
      <c r="CA105" s="50"/>
      <c r="CB105" s="50"/>
      <c r="CC105" s="50"/>
      <c r="CD105" s="50"/>
      <c r="CE105" s="50"/>
      <c r="CF105" s="50"/>
      <c r="CG105" s="50"/>
      <c r="CH105" s="50"/>
      <c r="CI105" s="50"/>
      <c r="CJ105" s="50"/>
      <c r="CK105" s="50"/>
      <c r="CL105" s="50"/>
      <c r="CM105" s="50"/>
      <c r="CN105" s="50"/>
      <c r="CO105" s="50"/>
      <c r="CP105" s="50"/>
      <c r="CQ105" s="50"/>
      <c r="CR105" s="50"/>
      <c r="CS105" s="50"/>
      <c r="CT105" s="50"/>
      <c r="CU105" s="50"/>
      <c r="CV105" s="50"/>
      <c r="CW105" s="50"/>
      <c r="CX105" s="50"/>
      <c r="CY105" s="50"/>
      <c r="CZ105" s="50"/>
      <c r="DA105" s="50"/>
      <c r="DB105" s="50"/>
      <c r="DC105" s="50"/>
      <c r="DD105" s="50"/>
      <c r="DE105" s="50"/>
      <c r="DF105" s="50"/>
      <c r="DG105" s="50"/>
      <c r="DH105" s="50"/>
      <c r="DI105" s="50"/>
      <c r="DJ105" s="50"/>
      <c r="DK105" s="50"/>
      <c r="DL105" s="50"/>
      <c r="DM105" s="50"/>
      <c r="DN105" s="50"/>
      <c r="DO105" s="50"/>
      <c r="DP105" s="50"/>
      <c r="DQ105" s="50"/>
      <c r="DR105" s="50"/>
      <c r="DS105" s="50"/>
      <c r="DT105" s="50"/>
      <c r="DU105" s="50"/>
      <c r="DV105" s="50"/>
      <c r="DW105" s="50"/>
      <c r="DX105" s="50"/>
      <c r="DY105" s="50"/>
      <c r="DZ105" s="50"/>
      <c r="EA105" s="50"/>
      <c r="EB105" s="50"/>
      <c r="EC105" s="50"/>
      <c r="ED105" s="50"/>
      <c r="EE105" s="50"/>
      <c r="EF105" s="50"/>
      <c r="EG105" s="50"/>
      <c r="EH105" s="50"/>
      <c r="EI105" s="50"/>
      <c r="EJ105" s="50"/>
      <c r="EK105" s="50"/>
      <c r="EL105" s="50"/>
      <c r="EM105" s="50"/>
      <c r="EN105" s="50"/>
      <c r="EO105" s="50"/>
      <c r="EP105" s="50"/>
      <c r="EQ105" s="50"/>
      <c r="ER105" s="50"/>
      <c r="ES105" s="50"/>
      <c r="ET105" s="50"/>
      <c r="EU105" s="50"/>
      <c r="EV105" s="50"/>
      <c r="EW105" s="50"/>
      <c r="EX105" s="50"/>
      <c r="EY105" s="50"/>
      <c r="EZ105" s="50"/>
      <c r="FA105" s="50"/>
      <c r="FB105" s="50"/>
      <c r="FC105" s="50"/>
      <c r="FD105" s="50"/>
      <c r="FE105" s="50"/>
      <c r="FF105" s="50"/>
      <c r="FG105" s="50"/>
      <c r="FH105" s="50"/>
      <c r="FI105" s="50"/>
      <c r="FJ105" s="50"/>
      <c r="FK105" s="50"/>
      <c r="FL105" s="50"/>
      <c r="FM105" s="50"/>
      <c r="FN105" s="50"/>
      <c r="FO105" s="50"/>
      <c r="FP105" s="50"/>
      <c r="FQ105" s="50"/>
      <c r="FR105" s="50"/>
      <c r="FS105" s="50"/>
      <c r="FT105" s="50"/>
      <c r="FU105" s="50"/>
      <c r="FV105" s="50"/>
      <c r="FW105" s="50"/>
      <c r="FX105" s="50"/>
      <c r="FY105" s="50"/>
      <c r="FZ105" s="50"/>
      <c r="GA105" s="50"/>
      <c r="GB105" s="50"/>
      <c r="GC105" s="50"/>
      <c r="GD105" s="50"/>
      <c r="GE105" s="50"/>
      <c r="GF105" s="50"/>
      <c r="GG105" s="50"/>
      <c r="GH105" s="50"/>
      <c r="GI105" s="50"/>
      <c r="GJ105" s="50"/>
      <c r="GK105" s="50"/>
      <c r="GL105" s="50"/>
      <c r="GM105" s="50"/>
      <c r="GN105" s="50"/>
      <c r="GO105" s="50"/>
      <c r="GP105" s="50"/>
      <c r="GQ105" s="50"/>
      <c r="GR105" s="50"/>
      <c r="GS105" s="50"/>
      <c r="GT105" s="50"/>
      <c r="GU105" s="50"/>
      <c r="GV105" s="50"/>
      <c r="GW105" s="50"/>
      <c r="GX105" s="50"/>
      <c r="GY105" s="50"/>
      <c r="GZ105" s="50"/>
      <c r="HA105" s="50"/>
      <c r="HB105" s="50"/>
      <c r="HC105" s="50"/>
      <c r="HD105" s="50"/>
      <c r="HE105" s="50"/>
      <c r="HF105" s="50"/>
      <c r="HG105" s="50"/>
      <c r="HH105" s="50"/>
      <c r="HI105" s="50"/>
      <c r="HJ105" s="50"/>
      <c r="HK105" s="50"/>
      <c r="HL105" s="50"/>
      <c r="HM105" s="50"/>
      <c r="HN105" s="50"/>
      <c r="HO105" s="50"/>
      <c r="HP105" s="50"/>
      <c r="HQ105" s="50"/>
      <c r="HR105" s="50"/>
    </row>
    <row r="106" spans="6:226">
      <c r="F106" s="50"/>
      <c r="G106" s="50"/>
      <c r="H106" s="50"/>
      <c r="I106" s="50"/>
      <c r="J106" s="50"/>
      <c r="K106" s="50"/>
      <c r="L106" s="50"/>
      <c r="M106" s="50"/>
      <c r="N106" s="50"/>
      <c r="O106" s="50"/>
      <c r="P106" s="50"/>
      <c r="Q106" s="50"/>
      <c r="R106" s="50"/>
      <c r="S106" s="50"/>
      <c r="T106" s="50"/>
      <c r="U106" s="50"/>
      <c r="V106" s="50"/>
      <c r="W106" s="50"/>
      <c r="X106" s="50"/>
      <c r="Y106" s="50"/>
      <c r="Z106" s="50"/>
      <c r="AA106" s="50"/>
      <c r="AB106" s="50"/>
      <c r="AC106" s="50"/>
      <c r="AD106" s="50"/>
      <c r="AE106" s="50"/>
      <c r="AF106" s="50"/>
      <c r="AG106" s="50"/>
      <c r="AH106" s="50"/>
      <c r="AI106" s="50"/>
      <c r="AJ106" s="50"/>
      <c r="AK106" s="50"/>
      <c r="AL106" s="50"/>
      <c r="AM106" s="50"/>
      <c r="AN106" s="50"/>
      <c r="AO106" s="50"/>
      <c r="AP106" s="50"/>
      <c r="AQ106" s="50"/>
      <c r="AR106" s="50"/>
      <c r="AS106" s="50"/>
      <c r="AT106" s="50"/>
      <c r="AU106" s="50"/>
      <c r="AV106" s="50"/>
      <c r="AW106" s="50"/>
      <c r="AX106" s="50"/>
      <c r="AY106" s="50"/>
      <c r="AZ106" s="50"/>
      <c r="BA106" s="50"/>
      <c r="BB106" s="50"/>
      <c r="BC106" s="50"/>
      <c r="BD106" s="50"/>
      <c r="BE106" s="50"/>
      <c r="BF106" s="50"/>
      <c r="BG106" s="50"/>
      <c r="BH106" s="50"/>
      <c r="BI106" s="50"/>
      <c r="BJ106" s="50"/>
      <c r="BK106" s="50"/>
      <c r="BL106" s="50"/>
      <c r="BM106" s="50"/>
      <c r="BN106" s="50"/>
      <c r="BO106" s="50"/>
      <c r="BP106" s="50"/>
      <c r="BQ106" s="50"/>
      <c r="BR106" s="50"/>
      <c r="BS106" s="50"/>
      <c r="BT106" s="50"/>
      <c r="BU106" s="50"/>
      <c r="BV106" s="50"/>
      <c r="BW106" s="50"/>
      <c r="BX106" s="50"/>
      <c r="BY106" s="50"/>
      <c r="BZ106" s="50"/>
      <c r="CA106" s="50"/>
      <c r="CB106" s="50"/>
      <c r="CC106" s="50"/>
      <c r="CD106" s="50"/>
      <c r="CE106" s="50"/>
      <c r="CF106" s="50"/>
      <c r="CG106" s="50"/>
      <c r="CH106" s="50"/>
      <c r="CI106" s="50"/>
      <c r="CJ106" s="50"/>
      <c r="CK106" s="50"/>
      <c r="CL106" s="50"/>
      <c r="CM106" s="50"/>
      <c r="CN106" s="50"/>
      <c r="CO106" s="50"/>
      <c r="CP106" s="50"/>
      <c r="CQ106" s="50"/>
      <c r="CR106" s="50"/>
      <c r="CS106" s="50"/>
      <c r="CT106" s="50"/>
      <c r="CU106" s="50"/>
      <c r="CV106" s="50"/>
      <c r="CW106" s="50"/>
      <c r="CX106" s="50"/>
      <c r="CY106" s="50"/>
      <c r="CZ106" s="50"/>
      <c r="DA106" s="50"/>
      <c r="DB106" s="50"/>
      <c r="DC106" s="50"/>
      <c r="DD106" s="50"/>
      <c r="DE106" s="50"/>
      <c r="DF106" s="50"/>
      <c r="DG106" s="50"/>
      <c r="DH106" s="50"/>
      <c r="DI106" s="50"/>
      <c r="DJ106" s="50"/>
      <c r="DK106" s="50"/>
      <c r="DL106" s="50"/>
      <c r="DM106" s="50"/>
      <c r="DN106" s="50"/>
      <c r="DO106" s="50"/>
      <c r="DP106" s="50"/>
      <c r="DQ106" s="50"/>
      <c r="DR106" s="50"/>
      <c r="DS106" s="50"/>
      <c r="DT106" s="50"/>
      <c r="DU106" s="50"/>
      <c r="DV106" s="50"/>
      <c r="DW106" s="50"/>
      <c r="DX106" s="50"/>
      <c r="DY106" s="50"/>
      <c r="DZ106" s="50"/>
      <c r="EA106" s="50"/>
      <c r="EB106" s="50"/>
      <c r="EC106" s="50"/>
      <c r="ED106" s="50"/>
      <c r="EE106" s="50"/>
      <c r="EF106" s="50"/>
      <c r="EG106" s="50"/>
      <c r="EH106" s="50"/>
      <c r="EI106" s="50"/>
      <c r="EJ106" s="50"/>
      <c r="EK106" s="50"/>
      <c r="EL106" s="50"/>
      <c r="EM106" s="50"/>
      <c r="EN106" s="50"/>
      <c r="EO106" s="50"/>
      <c r="EP106" s="50"/>
      <c r="EQ106" s="50"/>
      <c r="ER106" s="50"/>
      <c r="ES106" s="50"/>
      <c r="ET106" s="50"/>
      <c r="EU106" s="50"/>
      <c r="EV106" s="50"/>
      <c r="EW106" s="50"/>
      <c r="EX106" s="50"/>
      <c r="EY106" s="50"/>
      <c r="EZ106" s="50"/>
      <c r="FA106" s="50"/>
      <c r="FB106" s="50"/>
      <c r="FC106" s="50"/>
      <c r="FD106" s="50"/>
      <c r="FE106" s="50"/>
      <c r="FF106" s="50"/>
      <c r="FG106" s="50"/>
      <c r="FH106" s="50"/>
      <c r="FI106" s="50"/>
      <c r="FJ106" s="50"/>
      <c r="FK106" s="50"/>
      <c r="FL106" s="50"/>
      <c r="FM106" s="50"/>
      <c r="FN106" s="50"/>
      <c r="FO106" s="50"/>
      <c r="FP106" s="50"/>
      <c r="FQ106" s="50"/>
      <c r="FR106" s="50"/>
      <c r="FS106" s="50"/>
      <c r="FT106" s="50"/>
      <c r="FU106" s="50"/>
      <c r="FV106" s="50"/>
      <c r="FW106" s="50"/>
      <c r="FX106" s="50"/>
      <c r="FY106" s="50"/>
      <c r="FZ106" s="50"/>
      <c r="GA106" s="50"/>
      <c r="GB106" s="50"/>
      <c r="GC106" s="50"/>
      <c r="GD106" s="50"/>
      <c r="GE106" s="50"/>
      <c r="GF106" s="50"/>
      <c r="GG106" s="50"/>
      <c r="GH106" s="50"/>
      <c r="GI106" s="50"/>
      <c r="GJ106" s="50"/>
      <c r="GK106" s="50"/>
      <c r="GL106" s="50"/>
      <c r="GM106" s="50"/>
      <c r="GN106" s="50"/>
      <c r="GO106" s="50"/>
      <c r="GP106" s="50"/>
      <c r="GQ106" s="50"/>
      <c r="GR106" s="50"/>
      <c r="GS106" s="50"/>
      <c r="GT106" s="50"/>
      <c r="GU106" s="50"/>
      <c r="GV106" s="50"/>
      <c r="GW106" s="50"/>
      <c r="GX106" s="50"/>
      <c r="GY106" s="50"/>
      <c r="GZ106" s="50"/>
      <c r="HA106" s="50"/>
      <c r="HB106" s="50"/>
      <c r="HC106" s="50"/>
      <c r="HD106" s="50"/>
      <c r="HE106" s="50"/>
      <c r="HF106" s="50"/>
      <c r="HG106" s="50"/>
      <c r="HH106" s="50"/>
      <c r="HI106" s="50"/>
      <c r="HJ106" s="50"/>
      <c r="HK106" s="50"/>
      <c r="HL106" s="50"/>
      <c r="HM106" s="50"/>
      <c r="HN106" s="50"/>
      <c r="HO106" s="50"/>
      <c r="HP106" s="50"/>
      <c r="HQ106" s="50"/>
      <c r="HR106" s="50"/>
    </row>
    <row r="107" spans="6:226">
      <c r="F107" s="50"/>
      <c r="G107" s="50"/>
      <c r="H107" s="50"/>
      <c r="I107" s="50"/>
      <c r="J107" s="50"/>
      <c r="K107" s="50"/>
      <c r="L107" s="50"/>
      <c r="M107" s="50"/>
      <c r="N107" s="50"/>
      <c r="O107" s="50"/>
      <c r="P107" s="50"/>
      <c r="Q107" s="50"/>
      <c r="R107" s="50"/>
      <c r="S107" s="50"/>
      <c r="T107" s="50"/>
      <c r="U107" s="50"/>
      <c r="V107" s="50"/>
      <c r="W107" s="50"/>
      <c r="X107" s="50"/>
      <c r="Y107" s="50"/>
      <c r="Z107" s="50"/>
      <c r="AA107" s="50"/>
      <c r="AB107" s="50"/>
      <c r="AC107" s="50"/>
      <c r="AD107" s="50"/>
      <c r="AE107" s="50"/>
      <c r="AF107" s="50"/>
      <c r="AG107" s="50"/>
      <c r="AH107" s="50"/>
      <c r="AI107" s="50"/>
      <c r="AJ107" s="50"/>
      <c r="AK107" s="50"/>
      <c r="AL107" s="50"/>
      <c r="AM107" s="50"/>
      <c r="AN107" s="50"/>
      <c r="AO107" s="50"/>
      <c r="AP107" s="50"/>
      <c r="AQ107" s="50"/>
      <c r="AR107" s="50"/>
      <c r="AS107" s="50"/>
      <c r="AT107" s="50"/>
      <c r="AU107" s="50"/>
      <c r="AV107" s="50"/>
      <c r="AW107" s="50"/>
      <c r="AX107" s="50"/>
      <c r="AY107" s="50"/>
      <c r="AZ107" s="50"/>
      <c r="BA107" s="50"/>
      <c r="BB107" s="50"/>
      <c r="BC107" s="50"/>
      <c r="BD107" s="50"/>
      <c r="BE107" s="50"/>
      <c r="BF107" s="50"/>
      <c r="BG107" s="50"/>
      <c r="BH107" s="50"/>
      <c r="BI107" s="50"/>
      <c r="BJ107" s="50"/>
      <c r="BK107" s="50"/>
      <c r="BL107" s="50"/>
      <c r="BM107" s="50"/>
      <c r="BN107" s="50"/>
      <c r="BO107" s="50"/>
      <c r="BP107" s="50"/>
      <c r="BQ107" s="50"/>
      <c r="BR107" s="50"/>
      <c r="BS107" s="50"/>
      <c r="BT107" s="50"/>
      <c r="BU107" s="50"/>
      <c r="BV107" s="50"/>
      <c r="BW107" s="50"/>
      <c r="BX107" s="50"/>
      <c r="BY107" s="50"/>
      <c r="BZ107" s="50"/>
      <c r="CA107" s="50"/>
      <c r="CB107" s="50"/>
      <c r="CC107" s="50"/>
      <c r="CD107" s="50"/>
      <c r="CE107" s="50"/>
      <c r="CF107" s="50"/>
      <c r="CG107" s="50"/>
      <c r="CH107" s="50"/>
      <c r="CI107" s="50"/>
      <c r="CJ107" s="50"/>
      <c r="CK107" s="50"/>
      <c r="CL107" s="50"/>
      <c r="CM107" s="50"/>
      <c r="CN107" s="50"/>
      <c r="CO107" s="50"/>
      <c r="CP107" s="50"/>
      <c r="CQ107" s="50"/>
      <c r="CR107" s="50"/>
      <c r="CS107" s="50"/>
      <c r="CT107" s="50"/>
      <c r="CU107" s="50"/>
      <c r="CV107" s="50"/>
      <c r="CW107" s="50"/>
      <c r="CX107" s="50"/>
      <c r="CY107" s="50"/>
      <c r="CZ107" s="50"/>
      <c r="DA107" s="50"/>
      <c r="DB107" s="50"/>
      <c r="DC107" s="50"/>
      <c r="DD107" s="50"/>
      <c r="DE107" s="50"/>
      <c r="DF107" s="50"/>
      <c r="DG107" s="50"/>
      <c r="DH107" s="50"/>
      <c r="DI107" s="50"/>
      <c r="DJ107" s="50"/>
      <c r="DK107" s="50"/>
      <c r="DL107" s="50"/>
      <c r="DM107" s="50"/>
      <c r="DN107" s="50"/>
      <c r="DO107" s="50"/>
      <c r="DP107" s="50"/>
      <c r="DQ107" s="50"/>
      <c r="DR107" s="50"/>
      <c r="DS107" s="50"/>
      <c r="DT107" s="50"/>
      <c r="DU107" s="50"/>
      <c r="DV107" s="50"/>
      <c r="DW107" s="50"/>
      <c r="DX107" s="50"/>
      <c r="DY107" s="50"/>
      <c r="DZ107" s="50"/>
      <c r="EA107" s="50"/>
      <c r="EB107" s="50"/>
      <c r="EC107" s="50"/>
      <c r="ED107" s="50"/>
      <c r="EE107" s="50"/>
      <c r="EF107" s="50"/>
      <c r="EG107" s="50"/>
      <c r="EH107" s="50"/>
      <c r="EI107" s="50"/>
      <c r="EJ107" s="50"/>
      <c r="EK107" s="50"/>
      <c r="EL107" s="50"/>
      <c r="EM107" s="50"/>
      <c r="EN107" s="50"/>
      <c r="EO107" s="50"/>
      <c r="EP107" s="50"/>
      <c r="EQ107" s="50"/>
      <c r="ER107" s="50"/>
      <c r="ES107" s="50"/>
      <c r="ET107" s="50"/>
      <c r="EU107" s="50"/>
      <c r="EV107" s="50"/>
      <c r="EW107" s="50"/>
      <c r="EX107" s="50"/>
      <c r="EY107" s="50"/>
      <c r="EZ107" s="50"/>
      <c r="FA107" s="50"/>
      <c r="FB107" s="50"/>
      <c r="FC107" s="50"/>
      <c r="FD107" s="50"/>
      <c r="FE107" s="50"/>
      <c r="FF107" s="50"/>
      <c r="FG107" s="50"/>
      <c r="FH107" s="50"/>
      <c r="FI107" s="50"/>
      <c r="FJ107" s="50"/>
      <c r="FK107" s="50"/>
      <c r="FL107" s="50"/>
      <c r="FM107" s="50"/>
      <c r="FN107" s="50"/>
      <c r="FO107" s="50"/>
      <c r="FP107" s="50"/>
      <c r="FQ107" s="50"/>
      <c r="FR107" s="50"/>
      <c r="FS107" s="50"/>
      <c r="FT107" s="50"/>
      <c r="FU107" s="50"/>
      <c r="FV107" s="50"/>
      <c r="FW107" s="50"/>
      <c r="FX107" s="50"/>
      <c r="FY107" s="50"/>
      <c r="FZ107" s="50"/>
      <c r="GA107" s="50"/>
      <c r="GB107" s="50"/>
      <c r="GC107" s="50"/>
      <c r="GD107" s="50"/>
      <c r="GE107" s="50"/>
      <c r="GF107" s="50"/>
      <c r="GG107" s="50"/>
      <c r="GH107" s="50"/>
      <c r="GI107" s="50"/>
      <c r="GJ107" s="50"/>
      <c r="GK107" s="50"/>
      <c r="GL107" s="50"/>
      <c r="GM107" s="50"/>
      <c r="GN107" s="50"/>
      <c r="GO107" s="50"/>
      <c r="GP107" s="50"/>
      <c r="GQ107" s="50"/>
      <c r="GR107" s="50"/>
      <c r="GS107" s="50"/>
      <c r="GT107" s="50"/>
      <c r="GU107" s="50"/>
      <c r="GV107" s="50"/>
      <c r="GW107" s="50"/>
      <c r="GX107" s="50"/>
      <c r="GY107" s="50"/>
      <c r="GZ107" s="50"/>
      <c r="HA107" s="50"/>
      <c r="HB107" s="50"/>
      <c r="HC107" s="50"/>
      <c r="HD107" s="50"/>
      <c r="HE107" s="50"/>
      <c r="HF107" s="50"/>
      <c r="HG107" s="50"/>
      <c r="HH107" s="50"/>
      <c r="HI107" s="50"/>
      <c r="HJ107" s="50"/>
      <c r="HK107" s="50"/>
      <c r="HL107" s="50"/>
      <c r="HM107" s="50"/>
      <c r="HN107" s="50"/>
      <c r="HO107" s="50"/>
      <c r="HP107" s="50"/>
      <c r="HQ107" s="50"/>
      <c r="HR107" s="50"/>
    </row>
    <row r="108" spans="6:226">
      <c r="F108" s="50"/>
      <c r="G108" s="50"/>
      <c r="H108" s="50"/>
      <c r="I108" s="50"/>
      <c r="J108" s="50"/>
      <c r="K108" s="50"/>
      <c r="L108" s="50"/>
      <c r="M108" s="50"/>
      <c r="N108" s="50"/>
      <c r="O108" s="50"/>
      <c r="P108" s="50"/>
      <c r="Q108" s="50"/>
      <c r="R108" s="50"/>
      <c r="S108" s="50"/>
      <c r="T108" s="50"/>
      <c r="U108" s="50"/>
      <c r="V108" s="50"/>
      <c r="W108" s="50"/>
      <c r="X108" s="50"/>
      <c r="Y108" s="50"/>
      <c r="Z108" s="50"/>
      <c r="AA108" s="50"/>
      <c r="AB108" s="50"/>
      <c r="AC108" s="50"/>
      <c r="AD108" s="50"/>
      <c r="AE108" s="50"/>
      <c r="AF108" s="50"/>
      <c r="AG108" s="50"/>
      <c r="AH108" s="50"/>
      <c r="AI108" s="50"/>
      <c r="AJ108" s="50"/>
      <c r="AK108" s="50"/>
      <c r="AL108" s="50"/>
      <c r="AM108" s="50"/>
      <c r="AN108" s="50"/>
      <c r="AO108" s="50"/>
      <c r="AP108" s="50"/>
      <c r="AQ108" s="50"/>
      <c r="AR108" s="50"/>
      <c r="AS108" s="50"/>
      <c r="AT108" s="50"/>
      <c r="AU108" s="50"/>
      <c r="AV108" s="50"/>
      <c r="AW108" s="50"/>
      <c r="AX108" s="50"/>
      <c r="AY108" s="50"/>
      <c r="AZ108" s="50"/>
      <c r="BA108" s="50"/>
      <c r="BB108" s="50"/>
      <c r="BC108" s="50"/>
      <c r="BD108" s="50"/>
      <c r="BE108" s="50"/>
      <c r="BF108" s="50"/>
      <c r="BG108" s="50"/>
      <c r="BH108" s="50"/>
      <c r="BI108" s="50"/>
      <c r="BJ108" s="50"/>
      <c r="BK108" s="50"/>
      <c r="BL108" s="50"/>
      <c r="BM108" s="50"/>
      <c r="BN108" s="50"/>
      <c r="BO108" s="50"/>
      <c r="BP108" s="50"/>
      <c r="BQ108" s="50"/>
      <c r="BR108" s="50"/>
      <c r="BS108" s="50"/>
      <c r="BT108" s="50"/>
      <c r="BU108" s="50"/>
      <c r="BV108" s="50"/>
      <c r="BW108" s="50"/>
      <c r="BX108" s="50"/>
      <c r="BY108" s="50"/>
      <c r="BZ108" s="50"/>
      <c r="CA108" s="50"/>
      <c r="CB108" s="50"/>
      <c r="CC108" s="50"/>
      <c r="CD108" s="50"/>
      <c r="CE108" s="50"/>
      <c r="CF108" s="50"/>
      <c r="CG108" s="50"/>
      <c r="CH108" s="50"/>
      <c r="CI108" s="50"/>
      <c r="CJ108" s="50"/>
      <c r="CK108" s="50"/>
      <c r="CL108" s="50"/>
      <c r="CM108" s="50"/>
      <c r="CN108" s="50"/>
      <c r="CO108" s="50"/>
      <c r="CP108" s="50"/>
      <c r="CQ108" s="50"/>
      <c r="CR108" s="50"/>
      <c r="CS108" s="50"/>
      <c r="CT108" s="50"/>
      <c r="CU108" s="50"/>
      <c r="CV108" s="50"/>
      <c r="CW108" s="50"/>
      <c r="CX108" s="50"/>
      <c r="CY108" s="50"/>
      <c r="CZ108" s="50"/>
      <c r="DA108" s="50"/>
      <c r="DB108" s="50"/>
      <c r="DC108" s="50"/>
      <c r="DD108" s="50"/>
      <c r="DE108" s="50"/>
      <c r="DF108" s="50"/>
      <c r="DG108" s="50"/>
      <c r="DH108" s="50"/>
      <c r="DI108" s="50"/>
      <c r="DJ108" s="50"/>
      <c r="DK108" s="50"/>
      <c r="DL108" s="50"/>
      <c r="DM108" s="50"/>
      <c r="DN108" s="50"/>
      <c r="DO108" s="50"/>
      <c r="DP108" s="50"/>
      <c r="DQ108" s="50"/>
      <c r="DR108" s="50"/>
      <c r="DS108" s="50"/>
      <c r="DT108" s="50"/>
      <c r="DU108" s="50"/>
      <c r="DV108" s="50"/>
      <c r="DW108" s="50"/>
      <c r="DX108" s="50"/>
      <c r="DY108" s="50"/>
      <c r="DZ108" s="50"/>
      <c r="EA108" s="50"/>
      <c r="EB108" s="50"/>
      <c r="EC108" s="50"/>
      <c r="ED108" s="50"/>
      <c r="EE108" s="50"/>
      <c r="EF108" s="50"/>
      <c r="EG108" s="50"/>
      <c r="EH108" s="50"/>
      <c r="EI108" s="50"/>
      <c r="EJ108" s="50"/>
      <c r="EK108" s="50"/>
      <c r="EL108" s="50"/>
      <c r="EM108" s="50"/>
      <c r="EN108" s="50"/>
      <c r="EO108" s="50"/>
      <c r="EP108" s="50"/>
      <c r="EQ108" s="50"/>
      <c r="ER108" s="50"/>
      <c r="ES108" s="50"/>
      <c r="ET108" s="50"/>
      <c r="EU108" s="50"/>
      <c r="EV108" s="50"/>
      <c r="EW108" s="50"/>
      <c r="EX108" s="50"/>
      <c r="EY108" s="50"/>
      <c r="EZ108" s="50"/>
      <c r="FA108" s="50"/>
      <c r="FB108" s="50"/>
      <c r="FC108" s="50"/>
      <c r="FD108" s="50"/>
      <c r="FE108" s="50"/>
      <c r="FF108" s="50"/>
      <c r="FG108" s="50"/>
      <c r="FH108" s="50"/>
      <c r="FI108" s="50"/>
      <c r="FJ108" s="50"/>
      <c r="FK108" s="50"/>
      <c r="FL108" s="50"/>
      <c r="FM108" s="50"/>
      <c r="FN108" s="50"/>
      <c r="FO108" s="50"/>
      <c r="FP108" s="50"/>
      <c r="FQ108" s="50"/>
      <c r="FR108" s="50"/>
      <c r="FS108" s="50"/>
      <c r="FT108" s="50"/>
      <c r="FU108" s="50"/>
      <c r="FV108" s="50"/>
      <c r="FW108" s="50"/>
      <c r="FX108" s="50"/>
      <c r="FY108" s="50"/>
      <c r="FZ108" s="50"/>
      <c r="GA108" s="50"/>
      <c r="GB108" s="50"/>
      <c r="GC108" s="50"/>
      <c r="GD108" s="50"/>
      <c r="GE108" s="50"/>
      <c r="GF108" s="50"/>
      <c r="GG108" s="50"/>
      <c r="GH108" s="50"/>
      <c r="GI108" s="50"/>
      <c r="GJ108" s="50"/>
      <c r="GK108" s="50"/>
      <c r="GL108" s="50"/>
      <c r="GM108" s="50"/>
      <c r="GN108" s="50"/>
      <c r="GO108" s="50"/>
      <c r="GP108" s="50"/>
      <c r="GQ108" s="50"/>
      <c r="GR108" s="50"/>
      <c r="GS108" s="50"/>
      <c r="GT108" s="50"/>
      <c r="GU108" s="50"/>
      <c r="GV108" s="50"/>
      <c r="GW108" s="50"/>
      <c r="GX108" s="50"/>
      <c r="GY108" s="50"/>
      <c r="GZ108" s="50"/>
      <c r="HA108" s="50"/>
      <c r="HB108" s="50"/>
      <c r="HC108" s="50"/>
      <c r="HD108" s="50"/>
      <c r="HE108" s="50"/>
      <c r="HF108" s="50"/>
      <c r="HG108" s="50"/>
      <c r="HH108" s="50"/>
      <c r="HI108" s="50"/>
      <c r="HJ108" s="50"/>
      <c r="HK108" s="50"/>
      <c r="HL108" s="50"/>
      <c r="HM108" s="50"/>
      <c r="HN108" s="50"/>
      <c r="HO108" s="50"/>
      <c r="HP108" s="50"/>
      <c r="HQ108" s="50"/>
      <c r="HR108" s="50"/>
    </row>
    <row r="109" spans="6:226">
      <c r="F109" s="50"/>
      <c r="G109" s="50"/>
      <c r="H109" s="50"/>
      <c r="I109" s="50"/>
      <c r="J109" s="50"/>
      <c r="K109" s="50"/>
      <c r="L109" s="50"/>
      <c r="M109" s="50"/>
      <c r="N109" s="50"/>
      <c r="O109" s="50"/>
      <c r="P109" s="50"/>
      <c r="Q109" s="50"/>
      <c r="R109" s="50"/>
      <c r="S109" s="50"/>
      <c r="T109" s="50"/>
      <c r="U109" s="50"/>
      <c r="V109" s="50"/>
      <c r="W109" s="50"/>
      <c r="X109" s="50"/>
      <c r="Y109" s="50"/>
      <c r="Z109" s="50"/>
      <c r="AA109" s="50"/>
      <c r="AB109" s="50"/>
      <c r="AC109" s="50"/>
      <c r="AD109" s="50"/>
      <c r="AE109" s="50"/>
      <c r="AF109" s="50"/>
      <c r="AG109" s="50"/>
      <c r="AH109" s="50"/>
      <c r="AI109" s="50"/>
      <c r="AJ109" s="50"/>
      <c r="AK109" s="50"/>
      <c r="AL109" s="50"/>
      <c r="AM109" s="50"/>
      <c r="AN109" s="50"/>
      <c r="AO109" s="50"/>
      <c r="AP109" s="50"/>
      <c r="AQ109" s="50"/>
      <c r="AR109" s="50"/>
      <c r="AS109" s="50"/>
      <c r="AT109" s="50"/>
      <c r="AU109" s="50"/>
      <c r="AV109" s="50"/>
      <c r="AW109" s="50"/>
      <c r="AX109" s="50"/>
      <c r="AY109" s="50"/>
      <c r="AZ109" s="50"/>
      <c r="BA109" s="50"/>
      <c r="BB109" s="50"/>
      <c r="BC109" s="50"/>
      <c r="BD109" s="50"/>
      <c r="BE109" s="50"/>
      <c r="BF109" s="50"/>
      <c r="BG109" s="50"/>
      <c r="BH109" s="50"/>
      <c r="BI109" s="50"/>
      <c r="BJ109" s="50"/>
      <c r="BK109" s="50"/>
      <c r="BL109" s="50"/>
      <c r="BM109" s="50"/>
      <c r="BN109" s="50"/>
      <c r="BO109" s="50"/>
      <c r="BP109" s="50"/>
      <c r="BQ109" s="50"/>
      <c r="BR109" s="50"/>
      <c r="BS109" s="50"/>
      <c r="BT109" s="50"/>
      <c r="BU109" s="50"/>
      <c r="BV109" s="50"/>
      <c r="BW109" s="50"/>
      <c r="BX109" s="50"/>
      <c r="BY109" s="50"/>
      <c r="BZ109" s="50"/>
      <c r="CA109" s="50"/>
      <c r="CB109" s="50"/>
      <c r="CC109" s="50"/>
      <c r="CD109" s="50"/>
      <c r="CE109" s="50"/>
      <c r="CF109" s="50"/>
      <c r="CG109" s="50"/>
      <c r="CH109" s="50"/>
      <c r="CI109" s="50"/>
      <c r="CJ109" s="50"/>
      <c r="CK109" s="50"/>
      <c r="CL109" s="50"/>
      <c r="CM109" s="50"/>
      <c r="CN109" s="50"/>
      <c r="CO109" s="50"/>
      <c r="CP109" s="50"/>
      <c r="CQ109" s="50"/>
      <c r="CR109" s="50"/>
      <c r="CS109" s="50"/>
      <c r="CT109" s="50"/>
      <c r="CU109" s="50"/>
      <c r="CV109" s="50"/>
      <c r="CW109" s="50"/>
      <c r="CX109" s="50"/>
      <c r="CY109" s="50"/>
      <c r="CZ109" s="50"/>
      <c r="DA109" s="50"/>
      <c r="DB109" s="50"/>
      <c r="DC109" s="50"/>
      <c r="DD109" s="50"/>
      <c r="DE109" s="50"/>
      <c r="DF109" s="50"/>
      <c r="DG109" s="50"/>
      <c r="DH109" s="50"/>
      <c r="DI109" s="50"/>
      <c r="DJ109" s="50"/>
      <c r="DK109" s="50"/>
      <c r="DL109" s="50"/>
      <c r="DM109" s="50"/>
      <c r="DN109" s="50"/>
      <c r="DO109" s="50"/>
      <c r="DP109" s="50"/>
      <c r="DQ109" s="50"/>
      <c r="DR109" s="50"/>
      <c r="DS109" s="50"/>
      <c r="DT109" s="50"/>
      <c r="DU109" s="50"/>
      <c r="DV109" s="50"/>
      <c r="DW109" s="50"/>
      <c r="DX109" s="50"/>
      <c r="DY109" s="50"/>
      <c r="DZ109" s="50"/>
      <c r="EA109" s="50"/>
      <c r="EB109" s="50"/>
      <c r="EC109" s="50"/>
      <c r="ED109" s="50"/>
      <c r="EE109" s="50"/>
      <c r="EF109" s="50"/>
      <c r="EG109" s="50"/>
      <c r="EH109" s="50"/>
      <c r="EI109" s="50"/>
      <c r="EJ109" s="50"/>
      <c r="EK109" s="50"/>
      <c r="EL109" s="50"/>
      <c r="EM109" s="50"/>
      <c r="EN109" s="50"/>
      <c r="EO109" s="50"/>
      <c r="EP109" s="50"/>
      <c r="EQ109" s="50"/>
      <c r="ER109" s="50"/>
      <c r="ES109" s="50"/>
      <c r="ET109" s="50"/>
      <c r="EU109" s="50"/>
      <c r="EV109" s="50"/>
      <c r="EW109" s="50"/>
      <c r="EX109" s="50"/>
      <c r="EY109" s="50"/>
      <c r="EZ109" s="50"/>
      <c r="FA109" s="50"/>
      <c r="FB109" s="50"/>
      <c r="FC109" s="50"/>
      <c r="FD109" s="50"/>
      <c r="FE109" s="50"/>
      <c r="FF109" s="50"/>
      <c r="FG109" s="50"/>
      <c r="FH109" s="50"/>
      <c r="FI109" s="50"/>
      <c r="FJ109" s="50"/>
      <c r="FK109" s="50"/>
      <c r="FL109" s="50"/>
      <c r="FM109" s="50"/>
      <c r="FN109" s="50"/>
      <c r="FO109" s="50"/>
      <c r="FP109" s="50"/>
      <c r="FQ109" s="50"/>
      <c r="FR109" s="50"/>
      <c r="FS109" s="50"/>
      <c r="FT109" s="50"/>
      <c r="FU109" s="50"/>
      <c r="FV109" s="50"/>
      <c r="FW109" s="50"/>
      <c r="FX109" s="50"/>
      <c r="FY109" s="50"/>
      <c r="FZ109" s="50"/>
      <c r="GA109" s="50"/>
      <c r="GB109" s="50"/>
      <c r="GC109" s="50"/>
      <c r="GD109" s="50"/>
      <c r="GE109" s="50"/>
      <c r="GF109" s="50"/>
      <c r="GG109" s="50"/>
      <c r="GH109" s="50"/>
      <c r="GI109" s="50"/>
      <c r="GJ109" s="50"/>
      <c r="GK109" s="50"/>
      <c r="GL109" s="50"/>
      <c r="GM109" s="50"/>
      <c r="GN109" s="50"/>
      <c r="GO109" s="50"/>
      <c r="GP109" s="50"/>
      <c r="GQ109" s="50"/>
      <c r="GR109" s="50"/>
      <c r="GS109" s="50"/>
      <c r="GT109" s="50"/>
      <c r="GU109" s="50"/>
      <c r="GV109" s="50"/>
      <c r="GW109" s="50"/>
      <c r="GX109" s="50"/>
      <c r="GY109" s="50"/>
      <c r="GZ109" s="50"/>
      <c r="HA109" s="50"/>
      <c r="HB109" s="50"/>
      <c r="HC109" s="50"/>
      <c r="HD109" s="50"/>
      <c r="HE109" s="50"/>
      <c r="HF109" s="50"/>
      <c r="HG109" s="50"/>
      <c r="HH109" s="50"/>
      <c r="HI109" s="50"/>
      <c r="HJ109" s="50"/>
      <c r="HK109" s="50"/>
      <c r="HL109" s="50"/>
      <c r="HM109" s="50"/>
      <c r="HN109" s="50"/>
      <c r="HO109" s="50"/>
      <c r="HP109" s="50"/>
      <c r="HQ109" s="50"/>
      <c r="HR109" s="50"/>
    </row>
    <row r="110" spans="6:226">
      <c r="F110" s="50"/>
      <c r="G110" s="50"/>
      <c r="H110" s="50"/>
      <c r="I110" s="50"/>
      <c r="J110" s="50"/>
      <c r="K110" s="50"/>
      <c r="L110" s="50"/>
      <c r="M110" s="50"/>
      <c r="N110" s="50"/>
      <c r="O110" s="50"/>
      <c r="P110" s="50"/>
      <c r="Q110" s="50"/>
      <c r="R110" s="50"/>
      <c r="S110" s="50"/>
      <c r="T110" s="50"/>
      <c r="U110" s="50"/>
      <c r="V110" s="50"/>
      <c r="W110" s="50"/>
      <c r="X110" s="50"/>
      <c r="Y110" s="50"/>
      <c r="Z110" s="50"/>
      <c r="AA110" s="50"/>
      <c r="AB110" s="50"/>
      <c r="AC110" s="50"/>
      <c r="AD110" s="50"/>
      <c r="AE110" s="50"/>
      <c r="AF110" s="50"/>
      <c r="AG110" s="50"/>
      <c r="AH110" s="50"/>
      <c r="AI110" s="50"/>
      <c r="AJ110" s="50"/>
      <c r="AK110" s="50"/>
      <c r="AL110" s="50"/>
      <c r="AM110" s="50"/>
      <c r="AN110" s="50"/>
      <c r="AO110" s="50"/>
      <c r="AP110" s="50"/>
      <c r="AQ110" s="50"/>
      <c r="AR110" s="50"/>
      <c r="AS110" s="50"/>
      <c r="AT110" s="50"/>
      <c r="AU110" s="50"/>
      <c r="AV110" s="50"/>
      <c r="AW110" s="50"/>
      <c r="AX110" s="50"/>
      <c r="AY110" s="50"/>
      <c r="AZ110" s="50"/>
      <c r="BA110" s="50"/>
      <c r="BB110" s="50"/>
      <c r="BC110" s="50"/>
      <c r="BD110" s="50"/>
      <c r="BE110" s="50"/>
      <c r="BF110" s="50"/>
      <c r="BG110" s="50"/>
      <c r="BH110" s="50"/>
      <c r="BI110" s="50"/>
      <c r="BJ110" s="50"/>
      <c r="BK110" s="50"/>
      <c r="BL110" s="50"/>
      <c r="BM110" s="50"/>
      <c r="BN110" s="50"/>
      <c r="BO110" s="50"/>
      <c r="BP110" s="50"/>
      <c r="BQ110" s="50"/>
      <c r="BR110" s="50"/>
      <c r="BS110" s="50"/>
      <c r="BT110" s="50"/>
      <c r="BU110" s="50"/>
      <c r="BV110" s="50"/>
      <c r="BW110" s="50"/>
      <c r="BX110" s="50"/>
      <c r="BY110" s="50"/>
      <c r="BZ110" s="50"/>
      <c r="CA110" s="50"/>
      <c r="CB110" s="50"/>
      <c r="CC110" s="50"/>
      <c r="CD110" s="50"/>
      <c r="CE110" s="50"/>
      <c r="CF110" s="50"/>
      <c r="CG110" s="50"/>
      <c r="CH110" s="50"/>
      <c r="CI110" s="50"/>
      <c r="CJ110" s="50"/>
      <c r="CK110" s="50"/>
      <c r="CL110" s="50"/>
      <c r="CM110" s="50"/>
      <c r="CN110" s="50"/>
      <c r="CO110" s="50"/>
      <c r="CP110" s="50"/>
      <c r="CQ110" s="50"/>
      <c r="CR110" s="50"/>
      <c r="CS110" s="50"/>
      <c r="CT110" s="50"/>
      <c r="CU110" s="50"/>
      <c r="CV110" s="50"/>
      <c r="CW110" s="50"/>
      <c r="CX110" s="50"/>
      <c r="CY110" s="50"/>
      <c r="CZ110" s="50"/>
      <c r="DA110" s="50"/>
      <c r="DB110" s="50"/>
      <c r="DC110" s="50"/>
      <c r="DD110" s="50"/>
      <c r="DE110" s="50"/>
      <c r="DF110" s="50"/>
      <c r="DG110" s="50"/>
      <c r="DH110" s="50"/>
      <c r="DI110" s="50"/>
      <c r="DJ110" s="50"/>
      <c r="DK110" s="50"/>
      <c r="DL110" s="50"/>
      <c r="DM110" s="50"/>
      <c r="DN110" s="50"/>
      <c r="DO110" s="50"/>
      <c r="DP110" s="50"/>
      <c r="DQ110" s="50"/>
      <c r="DR110" s="50"/>
      <c r="DS110" s="50"/>
      <c r="DT110" s="50"/>
      <c r="DU110" s="50"/>
      <c r="DV110" s="50"/>
      <c r="DW110" s="50"/>
      <c r="DX110" s="50"/>
      <c r="DY110" s="50"/>
      <c r="DZ110" s="50"/>
      <c r="EA110" s="50"/>
      <c r="EB110" s="50"/>
      <c r="EC110" s="50"/>
      <c r="ED110" s="50"/>
      <c r="EE110" s="50"/>
      <c r="EF110" s="50"/>
      <c r="EG110" s="50"/>
      <c r="EH110" s="50"/>
      <c r="EI110" s="50"/>
      <c r="EJ110" s="50"/>
      <c r="EK110" s="50"/>
      <c r="EL110" s="50"/>
      <c r="EM110" s="50"/>
      <c r="EN110" s="50"/>
      <c r="EO110" s="50"/>
      <c r="EP110" s="50"/>
      <c r="EQ110" s="50"/>
      <c r="ER110" s="50"/>
      <c r="ES110" s="50"/>
      <c r="ET110" s="50"/>
      <c r="EU110" s="50"/>
      <c r="EV110" s="50"/>
      <c r="EW110" s="50"/>
      <c r="EX110" s="50"/>
      <c r="EY110" s="50"/>
      <c r="EZ110" s="50"/>
      <c r="FA110" s="50"/>
      <c r="FB110" s="50"/>
      <c r="FC110" s="50"/>
      <c r="FD110" s="50"/>
      <c r="FE110" s="50"/>
      <c r="FF110" s="50"/>
      <c r="FG110" s="50"/>
      <c r="FH110" s="50"/>
      <c r="FI110" s="50"/>
      <c r="FJ110" s="50"/>
      <c r="FK110" s="50"/>
      <c r="FL110" s="50"/>
      <c r="FM110" s="50"/>
      <c r="FN110" s="50"/>
      <c r="FO110" s="50"/>
      <c r="FP110" s="50"/>
      <c r="FQ110" s="50"/>
      <c r="FR110" s="50"/>
      <c r="FS110" s="50"/>
      <c r="FT110" s="50"/>
      <c r="FU110" s="50"/>
      <c r="FV110" s="50"/>
      <c r="FW110" s="50"/>
      <c r="FX110" s="50"/>
      <c r="FY110" s="50"/>
      <c r="FZ110" s="50"/>
      <c r="GA110" s="50"/>
      <c r="GB110" s="50"/>
      <c r="GC110" s="50"/>
      <c r="GD110" s="50"/>
      <c r="GE110" s="50"/>
      <c r="GF110" s="50"/>
      <c r="GG110" s="50"/>
      <c r="GH110" s="50"/>
      <c r="GI110" s="50"/>
      <c r="GJ110" s="50"/>
      <c r="GK110" s="50"/>
      <c r="GL110" s="50"/>
      <c r="GM110" s="50"/>
      <c r="GN110" s="50"/>
      <c r="GO110" s="50"/>
      <c r="GP110" s="50"/>
      <c r="GQ110" s="50"/>
      <c r="GR110" s="50"/>
      <c r="GS110" s="50"/>
      <c r="GT110" s="50"/>
      <c r="GU110" s="50"/>
      <c r="GV110" s="50"/>
      <c r="GW110" s="50"/>
      <c r="GX110" s="50"/>
      <c r="GY110" s="50"/>
      <c r="GZ110" s="50"/>
      <c r="HA110" s="50"/>
      <c r="HB110" s="50"/>
      <c r="HC110" s="50"/>
      <c r="HD110" s="50"/>
      <c r="HE110" s="50"/>
      <c r="HF110" s="50"/>
      <c r="HG110" s="50"/>
      <c r="HH110" s="50"/>
      <c r="HI110" s="50"/>
      <c r="HJ110" s="50"/>
      <c r="HK110" s="50"/>
      <c r="HL110" s="50"/>
      <c r="HM110" s="50"/>
      <c r="HN110" s="50"/>
      <c r="HO110" s="50"/>
      <c r="HP110" s="50"/>
      <c r="HQ110" s="50"/>
      <c r="HR110" s="50"/>
    </row>
    <row r="111" spans="6:226">
      <c r="F111" s="50"/>
      <c r="G111" s="50"/>
      <c r="H111" s="50"/>
      <c r="I111" s="50"/>
      <c r="J111" s="50"/>
      <c r="K111" s="50"/>
      <c r="L111" s="50"/>
      <c r="M111" s="50"/>
      <c r="N111" s="50"/>
      <c r="O111" s="50"/>
      <c r="P111" s="50"/>
      <c r="Q111" s="50"/>
      <c r="R111" s="50"/>
      <c r="S111" s="50"/>
      <c r="T111" s="50"/>
      <c r="U111" s="50"/>
      <c r="V111" s="50"/>
      <c r="W111" s="50"/>
      <c r="X111" s="50"/>
      <c r="Y111" s="50"/>
      <c r="Z111" s="50"/>
      <c r="AA111" s="50"/>
      <c r="AB111" s="50"/>
      <c r="AC111" s="50"/>
      <c r="AD111" s="50"/>
      <c r="AE111" s="50"/>
      <c r="AF111" s="50"/>
      <c r="AG111" s="50"/>
      <c r="AH111" s="50"/>
      <c r="AI111" s="50"/>
      <c r="AJ111" s="50"/>
      <c r="AK111" s="50"/>
      <c r="AL111" s="50"/>
      <c r="AM111" s="50"/>
      <c r="AN111" s="50"/>
      <c r="AO111" s="50"/>
      <c r="AP111" s="50"/>
      <c r="AQ111" s="50"/>
      <c r="AR111" s="50"/>
      <c r="AS111" s="50"/>
      <c r="AT111" s="50"/>
      <c r="AU111" s="50"/>
      <c r="AV111" s="50"/>
      <c r="AW111" s="50"/>
      <c r="AX111" s="50"/>
      <c r="AY111" s="50"/>
      <c r="AZ111" s="50"/>
      <c r="BA111" s="50"/>
      <c r="BB111" s="50"/>
      <c r="BC111" s="50"/>
      <c r="BD111" s="50"/>
      <c r="BE111" s="50"/>
      <c r="BF111" s="50"/>
      <c r="BG111" s="50"/>
      <c r="BH111" s="50"/>
      <c r="BI111" s="50"/>
      <c r="BJ111" s="50"/>
      <c r="BK111" s="50"/>
      <c r="BL111" s="50"/>
      <c r="BM111" s="50"/>
      <c r="BN111" s="50"/>
      <c r="BO111" s="50"/>
      <c r="BP111" s="50"/>
      <c r="BQ111" s="50"/>
      <c r="BR111" s="50"/>
      <c r="BS111" s="50"/>
      <c r="BT111" s="50"/>
      <c r="BU111" s="50"/>
      <c r="BV111" s="50"/>
      <c r="BW111" s="50"/>
      <c r="BX111" s="50"/>
      <c r="BY111" s="50"/>
      <c r="BZ111" s="50"/>
      <c r="CA111" s="50"/>
      <c r="CB111" s="50"/>
      <c r="CC111" s="50"/>
      <c r="CD111" s="50"/>
      <c r="CE111" s="50"/>
      <c r="CF111" s="50"/>
      <c r="CG111" s="50"/>
      <c r="CH111" s="50"/>
      <c r="CI111" s="50"/>
      <c r="CJ111" s="50"/>
      <c r="CK111" s="50"/>
      <c r="CL111" s="50"/>
      <c r="CM111" s="50"/>
      <c r="CN111" s="50"/>
      <c r="CO111" s="50"/>
      <c r="CP111" s="50"/>
      <c r="CQ111" s="50"/>
      <c r="CR111" s="50"/>
      <c r="CS111" s="50"/>
      <c r="CT111" s="50"/>
      <c r="CU111" s="50"/>
      <c r="CV111" s="50"/>
      <c r="CW111" s="50"/>
      <c r="CX111" s="50"/>
      <c r="CY111" s="50"/>
      <c r="CZ111" s="50"/>
      <c r="DA111" s="50"/>
      <c r="DB111" s="50"/>
      <c r="DC111" s="50"/>
      <c r="DD111" s="50"/>
      <c r="DE111" s="50"/>
      <c r="DF111" s="50"/>
      <c r="DG111" s="50"/>
      <c r="DH111" s="50"/>
      <c r="DI111" s="50"/>
      <c r="DJ111" s="50"/>
      <c r="DK111" s="50"/>
      <c r="DL111" s="50"/>
      <c r="DM111" s="50"/>
      <c r="DN111" s="50"/>
      <c r="DO111" s="50"/>
      <c r="DP111" s="50"/>
      <c r="DQ111" s="50"/>
      <c r="DR111" s="50"/>
      <c r="DS111" s="50"/>
      <c r="DT111" s="50"/>
      <c r="DU111" s="50"/>
      <c r="DV111" s="50"/>
      <c r="DW111" s="50"/>
      <c r="DX111" s="50"/>
      <c r="DY111" s="50"/>
      <c r="DZ111" s="50"/>
      <c r="EA111" s="50"/>
      <c r="EB111" s="50"/>
      <c r="EC111" s="50"/>
      <c r="ED111" s="50"/>
      <c r="EE111" s="50"/>
      <c r="EF111" s="50"/>
      <c r="EG111" s="50"/>
      <c r="EH111" s="50"/>
      <c r="EI111" s="50"/>
      <c r="EJ111" s="50"/>
      <c r="EK111" s="50"/>
      <c r="EL111" s="50"/>
      <c r="EM111" s="50"/>
      <c r="EN111" s="50"/>
      <c r="EO111" s="50"/>
      <c r="EP111" s="50"/>
      <c r="EQ111" s="50"/>
      <c r="ER111" s="50"/>
      <c r="ES111" s="50"/>
      <c r="ET111" s="50"/>
      <c r="EU111" s="50"/>
      <c r="EV111" s="50"/>
      <c r="EW111" s="50"/>
      <c r="EX111" s="50"/>
      <c r="EY111" s="50"/>
      <c r="EZ111" s="50"/>
      <c r="FA111" s="50"/>
      <c r="FB111" s="50"/>
      <c r="FC111" s="50"/>
      <c r="FD111" s="50"/>
      <c r="FE111" s="50"/>
      <c r="FF111" s="50"/>
      <c r="FG111" s="50"/>
      <c r="FH111" s="50"/>
      <c r="FI111" s="50"/>
      <c r="FJ111" s="50"/>
      <c r="FK111" s="50"/>
      <c r="FL111" s="50"/>
      <c r="FM111" s="50"/>
      <c r="FN111" s="50"/>
      <c r="FO111" s="50"/>
      <c r="FP111" s="50"/>
      <c r="FQ111" s="50"/>
      <c r="FR111" s="50"/>
      <c r="FS111" s="50"/>
      <c r="FT111" s="50"/>
      <c r="FU111" s="50"/>
      <c r="FV111" s="50"/>
      <c r="FW111" s="50"/>
      <c r="FX111" s="50"/>
      <c r="FY111" s="50"/>
      <c r="FZ111" s="50"/>
      <c r="GA111" s="50"/>
      <c r="GB111" s="50"/>
      <c r="GC111" s="50"/>
      <c r="GD111" s="50"/>
      <c r="GE111" s="50"/>
      <c r="GF111" s="50"/>
      <c r="GG111" s="50"/>
      <c r="GH111" s="50"/>
      <c r="GI111" s="50"/>
      <c r="GJ111" s="50"/>
      <c r="GK111" s="50"/>
      <c r="GL111" s="50"/>
      <c r="GM111" s="50"/>
      <c r="GN111" s="50"/>
      <c r="GO111" s="50"/>
      <c r="GP111" s="50"/>
      <c r="GQ111" s="50"/>
      <c r="GR111" s="50"/>
      <c r="GS111" s="50"/>
      <c r="GT111" s="50"/>
      <c r="GU111" s="50"/>
      <c r="GV111" s="50"/>
      <c r="GW111" s="50"/>
      <c r="GX111" s="50"/>
      <c r="GY111" s="50"/>
      <c r="GZ111" s="50"/>
      <c r="HA111" s="50"/>
      <c r="HB111" s="50"/>
      <c r="HC111" s="50"/>
      <c r="HD111" s="50"/>
      <c r="HE111" s="50"/>
      <c r="HF111" s="50"/>
      <c r="HG111" s="50"/>
      <c r="HH111" s="50"/>
      <c r="HI111" s="50"/>
      <c r="HJ111" s="50"/>
      <c r="HK111" s="50"/>
      <c r="HL111" s="50"/>
      <c r="HM111" s="50"/>
      <c r="HN111" s="50"/>
      <c r="HO111" s="50"/>
      <c r="HP111" s="50"/>
      <c r="HQ111" s="50"/>
      <c r="HR111" s="50"/>
    </row>
    <row r="112" spans="6:226">
      <c r="F112" s="50"/>
      <c r="G112" s="50"/>
      <c r="H112" s="50"/>
      <c r="I112" s="50"/>
      <c r="J112" s="50"/>
      <c r="K112" s="50"/>
      <c r="L112" s="50"/>
      <c r="M112" s="50"/>
      <c r="N112" s="50"/>
      <c r="O112" s="50"/>
      <c r="P112" s="50"/>
      <c r="Q112" s="50"/>
      <c r="R112" s="50"/>
      <c r="S112" s="50"/>
      <c r="T112" s="50"/>
      <c r="U112" s="50"/>
      <c r="V112" s="50"/>
      <c r="W112" s="50"/>
      <c r="X112" s="50"/>
      <c r="Y112" s="50"/>
      <c r="Z112" s="50"/>
      <c r="AA112" s="50"/>
      <c r="AB112" s="50"/>
      <c r="AC112" s="50"/>
      <c r="AD112" s="50"/>
      <c r="AE112" s="50"/>
      <c r="AF112" s="50"/>
      <c r="AG112" s="50"/>
      <c r="AH112" s="50"/>
      <c r="AI112" s="50"/>
      <c r="AJ112" s="50"/>
      <c r="AK112" s="50"/>
      <c r="AL112" s="50"/>
      <c r="AM112" s="50"/>
      <c r="AN112" s="50"/>
      <c r="AO112" s="50"/>
      <c r="AP112" s="50"/>
      <c r="AQ112" s="50"/>
      <c r="AR112" s="50"/>
      <c r="AS112" s="50"/>
      <c r="AT112" s="50"/>
      <c r="AU112" s="50"/>
      <c r="AV112" s="50"/>
      <c r="AW112" s="50"/>
      <c r="AX112" s="50"/>
      <c r="AY112" s="50"/>
      <c r="AZ112" s="50"/>
      <c r="BA112" s="50"/>
      <c r="BB112" s="50"/>
      <c r="BC112" s="50"/>
      <c r="BD112" s="50"/>
      <c r="BE112" s="50"/>
      <c r="BF112" s="50"/>
      <c r="BG112" s="50"/>
      <c r="BH112" s="50"/>
      <c r="BI112" s="50"/>
      <c r="BJ112" s="50"/>
      <c r="BK112" s="50"/>
      <c r="BL112" s="50"/>
      <c r="BM112" s="50"/>
      <c r="BN112" s="50"/>
      <c r="BO112" s="50"/>
      <c r="BP112" s="50"/>
      <c r="BQ112" s="50"/>
      <c r="BR112" s="50"/>
      <c r="BS112" s="50"/>
      <c r="BT112" s="50"/>
      <c r="BU112" s="50"/>
      <c r="BV112" s="50"/>
      <c r="BW112" s="50"/>
      <c r="BX112" s="50"/>
      <c r="BY112" s="50"/>
      <c r="BZ112" s="50"/>
      <c r="CA112" s="50"/>
      <c r="CB112" s="50"/>
      <c r="CC112" s="50"/>
      <c r="CD112" s="50"/>
      <c r="CE112" s="50"/>
      <c r="CF112" s="50"/>
      <c r="CG112" s="50"/>
      <c r="CH112" s="50"/>
      <c r="CI112" s="50"/>
      <c r="CJ112" s="50"/>
      <c r="CK112" s="50"/>
      <c r="CL112" s="50"/>
      <c r="CM112" s="50"/>
      <c r="CN112" s="50"/>
      <c r="CO112" s="50"/>
      <c r="CP112" s="50"/>
      <c r="CQ112" s="50"/>
      <c r="CR112" s="50"/>
      <c r="CS112" s="50"/>
      <c r="CT112" s="50"/>
      <c r="CU112" s="50"/>
      <c r="CV112" s="50"/>
      <c r="CW112" s="50"/>
      <c r="CX112" s="50"/>
      <c r="CY112" s="50"/>
      <c r="CZ112" s="50"/>
      <c r="DA112" s="50"/>
      <c r="DB112" s="50"/>
      <c r="DC112" s="50"/>
      <c r="DD112" s="50"/>
      <c r="DE112" s="50"/>
      <c r="DF112" s="50"/>
      <c r="DG112" s="50"/>
      <c r="DH112" s="50"/>
      <c r="DI112" s="50"/>
      <c r="DJ112" s="50"/>
      <c r="DK112" s="50"/>
      <c r="DL112" s="50"/>
      <c r="DM112" s="50"/>
      <c r="DN112" s="50"/>
      <c r="DO112" s="50"/>
      <c r="DP112" s="50"/>
      <c r="DQ112" s="50"/>
      <c r="DR112" s="50"/>
      <c r="DS112" s="50"/>
      <c r="DT112" s="50"/>
      <c r="DU112" s="50"/>
      <c r="DV112" s="50"/>
      <c r="DW112" s="50"/>
      <c r="DX112" s="50"/>
      <c r="DY112" s="50"/>
      <c r="DZ112" s="50"/>
      <c r="EA112" s="50"/>
      <c r="EB112" s="50"/>
      <c r="EC112" s="50"/>
      <c r="ED112" s="50"/>
      <c r="EE112" s="50"/>
      <c r="EF112" s="50"/>
      <c r="EG112" s="50"/>
      <c r="EH112" s="50"/>
      <c r="EI112" s="50"/>
      <c r="EJ112" s="50"/>
      <c r="EK112" s="50"/>
      <c r="EL112" s="50"/>
      <c r="EM112" s="50"/>
      <c r="EN112" s="50"/>
      <c r="EO112" s="50"/>
      <c r="EP112" s="50"/>
      <c r="EQ112" s="50"/>
      <c r="ER112" s="50"/>
      <c r="ES112" s="50"/>
      <c r="ET112" s="50"/>
      <c r="EU112" s="50"/>
      <c r="EV112" s="50"/>
      <c r="EW112" s="50"/>
      <c r="EX112" s="50"/>
      <c r="EY112" s="50"/>
      <c r="EZ112" s="50"/>
      <c r="FA112" s="50"/>
      <c r="FB112" s="50"/>
      <c r="FC112" s="50"/>
      <c r="FD112" s="50"/>
      <c r="FE112" s="50"/>
      <c r="FF112" s="50"/>
      <c r="FG112" s="50"/>
      <c r="FH112" s="50"/>
      <c r="FI112" s="50"/>
      <c r="FJ112" s="50"/>
      <c r="FK112" s="50"/>
      <c r="FL112" s="50"/>
      <c r="FM112" s="50"/>
      <c r="FN112" s="50"/>
      <c r="FO112" s="50"/>
      <c r="FP112" s="50"/>
      <c r="FQ112" s="50"/>
      <c r="FR112" s="50"/>
      <c r="FS112" s="50"/>
      <c r="FT112" s="50"/>
      <c r="FU112" s="50"/>
      <c r="FV112" s="50"/>
      <c r="FW112" s="50"/>
      <c r="FX112" s="50"/>
      <c r="FY112" s="50"/>
      <c r="FZ112" s="50"/>
      <c r="GA112" s="50"/>
      <c r="GB112" s="50"/>
      <c r="GC112" s="50"/>
      <c r="GD112" s="50"/>
      <c r="GE112" s="50"/>
      <c r="GF112" s="50"/>
      <c r="GG112" s="50"/>
      <c r="GH112" s="50"/>
      <c r="GI112" s="50"/>
      <c r="GJ112" s="50"/>
      <c r="GK112" s="50"/>
      <c r="GL112" s="50"/>
      <c r="GM112" s="50"/>
      <c r="GN112" s="50"/>
      <c r="GO112" s="50"/>
      <c r="GP112" s="50"/>
      <c r="GQ112" s="50"/>
      <c r="GR112" s="50"/>
      <c r="GS112" s="50"/>
      <c r="GT112" s="50"/>
      <c r="GU112" s="50"/>
      <c r="GV112" s="50"/>
      <c r="GW112" s="50"/>
      <c r="GX112" s="50"/>
      <c r="GY112" s="50"/>
      <c r="GZ112" s="50"/>
      <c r="HA112" s="50"/>
      <c r="HB112" s="50"/>
      <c r="HC112" s="50"/>
      <c r="HD112" s="50"/>
      <c r="HE112" s="50"/>
      <c r="HF112" s="50"/>
      <c r="HG112" s="50"/>
      <c r="HH112" s="50"/>
      <c r="HI112" s="50"/>
      <c r="HJ112" s="50"/>
      <c r="HK112" s="50"/>
      <c r="HL112" s="50"/>
      <c r="HM112" s="50"/>
      <c r="HN112" s="50"/>
      <c r="HO112" s="50"/>
      <c r="HP112" s="50"/>
      <c r="HQ112" s="50"/>
      <c r="HR112" s="50"/>
    </row>
    <row r="113" spans="6:226">
      <c r="F113" s="50"/>
      <c r="G113" s="50"/>
      <c r="H113" s="50"/>
      <c r="I113" s="50"/>
      <c r="J113" s="50"/>
      <c r="K113" s="50"/>
      <c r="L113" s="50"/>
      <c r="M113" s="50"/>
      <c r="N113" s="50"/>
      <c r="O113" s="50"/>
      <c r="P113" s="50"/>
      <c r="Q113" s="50"/>
      <c r="R113" s="50"/>
      <c r="S113" s="50"/>
      <c r="T113" s="50"/>
      <c r="U113" s="50"/>
      <c r="V113" s="50"/>
      <c r="W113" s="50"/>
      <c r="X113" s="50"/>
      <c r="Y113" s="50"/>
      <c r="Z113" s="50"/>
      <c r="AA113" s="50"/>
      <c r="AB113" s="50"/>
      <c r="AC113" s="50"/>
      <c r="AD113" s="50"/>
      <c r="AE113" s="50"/>
      <c r="AF113" s="50"/>
      <c r="AG113" s="50"/>
      <c r="AH113" s="50"/>
      <c r="AI113" s="50"/>
      <c r="AJ113" s="50"/>
      <c r="AK113" s="50"/>
      <c r="AL113" s="50"/>
      <c r="AM113" s="50"/>
      <c r="AN113" s="50"/>
      <c r="AO113" s="50"/>
      <c r="AP113" s="50"/>
      <c r="AQ113" s="50"/>
      <c r="AR113" s="50"/>
      <c r="AS113" s="50"/>
      <c r="AT113" s="50"/>
      <c r="AU113" s="50"/>
      <c r="AV113" s="50"/>
      <c r="AW113" s="50"/>
      <c r="AX113" s="50"/>
      <c r="AY113" s="50"/>
      <c r="AZ113" s="50"/>
      <c r="BA113" s="50"/>
      <c r="BB113" s="50"/>
      <c r="BC113" s="50"/>
      <c r="BD113" s="50"/>
      <c r="BE113" s="50"/>
      <c r="BF113" s="50"/>
      <c r="BG113" s="50"/>
      <c r="BH113" s="50"/>
      <c r="BI113" s="50"/>
      <c r="BJ113" s="50"/>
      <c r="BK113" s="50"/>
      <c r="BL113" s="50"/>
      <c r="BM113" s="50"/>
      <c r="BN113" s="50"/>
      <c r="BO113" s="50"/>
      <c r="BP113" s="50"/>
      <c r="BQ113" s="50"/>
      <c r="BR113" s="50"/>
      <c r="BS113" s="50"/>
      <c r="BT113" s="50"/>
      <c r="BU113" s="50"/>
      <c r="BV113" s="50"/>
      <c r="BW113" s="50"/>
      <c r="BX113" s="50"/>
      <c r="BY113" s="50"/>
      <c r="BZ113" s="50"/>
      <c r="CA113" s="50"/>
      <c r="CB113" s="50"/>
      <c r="CC113" s="50"/>
      <c r="CD113" s="50"/>
      <c r="CE113" s="50"/>
      <c r="CF113" s="50"/>
      <c r="CG113" s="50"/>
      <c r="CH113" s="50"/>
      <c r="CI113" s="50"/>
      <c r="CJ113" s="50"/>
      <c r="CK113" s="50"/>
      <c r="CL113" s="50"/>
      <c r="CM113" s="50"/>
      <c r="CN113" s="50"/>
      <c r="CO113" s="50"/>
      <c r="CP113" s="50"/>
      <c r="CQ113" s="50"/>
      <c r="CR113" s="50"/>
      <c r="CS113" s="50"/>
      <c r="CT113" s="50"/>
      <c r="CU113" s="50"/>
      <c r="CV113" s="50"/>
      <c r="CW113" s="50"/>
      <c r="CX113" s="50"/>
      <c r="CY113" s="50"/>
      <c r="CZ113" s="50"/>
      <c r="DA113" s="50"/>
      <c r="DB113" s="50"/>
      <c r="DC113" s="50"/>
      <c r="DD113" s="50"/>
      <c r="DE113" s="50"/>
      <c r="DF113" s="50"/>
      <c r="DG113" s="50"/>
      <c r="DH113" s="50"/>
      <c r="DI113" s="50"/>
      <c r="DJ113" s="50"/>
      <c r="DK113" s="50"/>
      <c r="DL113" s="50"/>
      <c r="DM113" s="50"/>
      <c r="DN113" s="50"/>
      <c r="DO113" s="50"/>
      <c r="DP113" s="50"/>
      <c r="DQ113" s="50"/>
      <c r="DR113" s="50"/>
      <c r="DS113" s="50"/>
      <c r="DT113" s="50"/>
      <c r="DU113" s="50"/>
      <c r="DV113" s="50"/>
      <c r="DW113" s="50"/>
      <c r="DX113" s="50"/>
      <c r="DY113" s="50"/>
      <c r="DZ113" s="50"/>
      <c r="EA113" s="50"/>
      <c r="EB113" s="50"/>
      <c r="EC113" s="50"/>
      <c r="ED113" s="50"/>
      <c r="EE113" s="50"/>
      <c r="EF113" s="50"/>
      <c r="EG113" s="50"/>
      <c r="EH113" s="50"/>
      <c r="EI113" s="50"/>
      <c r="EJ113" s="50"/>
      <c r="EK113" s="50"/>
      <c r="EL113" s="50"/>
      <c r="EM113" s="50"/>
      <c r="EN113" s="50"/>
      <c r="EO113" s="50"/>
      <c r="EP113" s="50"/>
      <c r="EQ113" s="50"/>
      <c r="ER113" s="50"/>
      <c r="ES113" s="50"/>
      <c r="ET113" s="50"/>
      <c r="EU113" s="50"/>
      <c r="EV113" s="50"/>
      <c r="EW113" s="50"/>
      <c r="EX113" s="50"/>
      <c r="EY113" s="50"/>
      <c r="EZ113" s="50"/>
      <c r="FA113" s="50"/>
      <c r="FB113" s="50"/>
      <c r="FC113" s="50"/>
      <c r="FD113" s="50"/>
      <c r="FE113" s="50"/>
      <c r="FF113" s="50"/>
      <c r="FG113" s="50"/>
      <c r="FH113" s="50"/>
      <c r="FI113" s="50"/>
      <c r="FJ113" s="50"/>
      <c r="FK113" s="50"/>
      <c r="FL113" s="50"/>
      <c r="FM113" s="50"/>
      <c r="FN113" s="50"/>
      <c r="FO113" s="50"/>
      <c r="FP113" s="50"/>
      <c r="FQ113" s="50"/>
      <c r="FR113" s="50"/>
      <c r="FS113" s="50"/>
      <c r="FT113" s="50"/>
      <c r="FU113" s="50"/>
      <c r="FV113" s="50"/>
      <c r="FW113" s="50"/>
      <c r="FX113" s="50"/>
      <c r="FY113" s="50"/>
      <c r="FZ113" s="50"/>
      <c r="GA113" s="50"/>
      <c r="GB113" s="50"/>
      <c r="GC113" s="50"/>
      <c r="GD113" s="50"/>
      <c r="GE113" s="50"/>
      <c r="GF113" s="50"/>
      <c r="GG113" s="50"/>
      <c r="GH113" s="50"/>
      <c r="GI113" s="50"/>
      <c r="GJ113" s="50"/>
      <c r="GK113" s="50"/>
      <c r="GL113" s="50"/>
      <c r="GM113" s="50"/>
      <c r="GN113" s="50"/>
      <c r="GO113" s="50"/>
      <c r="GP113" s="50"/>
      <c r="GQ113" s="50"/>
      <c r="GR113" s="50"/>
      <c r="GS113" s="50"/>
      <c r="GT113" s="50"/>
      <c r="GU113" s="50"/>
      <c r="GV113" s="50"/>
      <c r="GW113" s="50"/>
      <c r="GX113" s="50"/>
      <c r="GY113" s="50"/>
      <c r="GZ113" s="50"/>
      <c r="HA113" s="50"/>
      <c r="HB113" s="50"/>
      <c r="HC113" s="50"/>
      <c r="HD113" s="50"/>
      <c r="HE113" s="50"/>
      <c r="HF113" s="50"/>
      <c r="HG113" s="50"/>
      <c r="HH113" s="50"/>
      <c r="HI113" s="50"/>
      <c r="HJ113" s="50"/>
      <c r="HK113" s="50"/>
      <c r="HL113" s="50"/>
      <c r="HM113" s="50"/>
      <c r="HN113" s="50"/>
      <c r="HO113" s="50"/>
      <c r="HP113" s="50"/>
      <c r="HQ113" s="50"/>
      <c r="HR113" s="50"/>
    </row>
  </sheetData>
  <mergeCells count="195">
    <mergeCell ref="B5:E5"/>
    <mergeCell ref="X9:X10"/>
    <mergeCell ref="Y9:Y10"/>
    <mergeCell ref="AB8:AB10"/>
    <mergeCell ref="AD8:AD10"/>
    <mergeCell ref="CR8:CR10"/>
    <mergeCell ref="DW8:DW10"/>
    <mergeCell ref="DZ9:DZ10"/>
    <mergeCell ref="DX9:DX10"/>
    <mergeCell ref="AG9:AG10"/>
    <mergeCell ref="AF9:AF10"/>
    <mergeCell ref="AE9:AE10"/>
    <mergeCell ref="CX9:CX10"/>
    <mergeCell ref="DP9:DP10"/>
    <mergeCell ref="DK8:DK10"/>
    <mergeCell ref="CG9:CG10"/>
    <mergeCell ref="CZ9:CZ10"/>
    <mergeCell ref="DA8:DA10"/>
    <mergeCell ref="DH9:DH10"/>
    <mergeCell ref="DG9:DG10"/>
    <mergeCell ref="CS8:CS10"/>
    <mergeCell ref="CM9:CM10"/>
    <mergeCell ref="CU8:CU10"/>
    <mergeCell ref="CL8:CL10"/>
    <mergeCell ref="CJ8:CJ10"/>
    <mergeCell ref="G8:K8"/>
    <mergeCell ref="CD9:CD10"/>
    <mergeCell ref="CE9:CE10"/>
    <mergeCell ref="CF9:CF10"/>
    <mergeCell ref="BX9:BX10"/>
    <mergeCell ref="BU9:BU10"/>
    <mergeCell ref="AH9:AH10"/>
    <mergeCell ref="AX9:AX10"/>
    <mergeCell ref="Q9:Q10"/>
    <mergeCell ref="R9:R10"/>
    <mergeCell ref="AT8:AT10"/>
    <mergeCell ref="AV8:AV10"/>
    <mergeCell ref="AW9:AW10"/>
    <mergeCell ref="T8:T10"/>
    <mergeCell ref="AK8:AK10"/>
    <mergeCell ref="AM8:AM10"/>
    <mergeCell ref="V8:V10"/>
    <mergeCell ref="BM9:BM10"/>
    <mergeCell ref="BN9:BN10"/>
    <mergeCell ref="BR8:BR10"/>
    <mergeCell ref="BV9:BV10"/>
    <mergeCell ref="AN9:AN10"/>
    <mergeCell ref="AO9:AO10"/>
    <mergeCell ref="AP9:AP10"/>
    <mergeCell ref="B6:E6"/>
    <mergeCell ref="B2:D2"/>
    <mergeCell ref="FM9:FM10"/>
    <mergeCell ref="FL9:FL10"/>
    <mergeCell ref="FP9:FP10"/>
    <mergeCell ref="FF9:FF10"/>
    <mergeCell ref="HR8:HR10"/>
    <mergeCell ref="HF9:HF10"/>
    <mergeCell ref="HG9:HG10"/>
    <mergeCell ref="FI8:FI10"/>
    <mergeCell ref="FK8:FK10"/>
    <mergeCell ref="FR8:FR10"/>
    <mergeCell ref="FT8:FT10"/>
    <mergeCell ref="GB8:GB10"/>
    <mergeCell ref="HQ8:HQ10"/>
    <mergeCell ref="FU9:FU10"/>
    <mergeCell ref="HD9:HD10"/>
    <mergeCell ref="HE9:HE10"/>
    <mergeCell ref="GF9:GF10"/>
    <mergeCell ref="GG9:GG10"/>
    <mergeCell ref="GQ8:GQ10"/>
    <mergeCell ref="FW9:FW10"/>
    <mergeCell ref="FZ8:FZ10"/>
    <mergeCell ref="GP8:GP10"/>
    <mergeCell ref="GN9:GN10"/>
    <mergeCell ref="GO9:GO10"/>
    <mergeCell ref="HO9:HO10"/>
    <mergeCell ref="HP9:HP10"/>
    <mergeCell ref="HB8:HB10"/>
    <mergeCell ref="HK8:HK10"/>
    <mergeCell ref="HL9:HL10"/>
    <mergeCell ref="HM9:HM10"/>
    <mergeCell ref="HN9:HN10"/>
    <mergeCell ref="HH8:HH10"/>
    <mergeCell ref="HI8:HI10"/>
    <mergeCell ref="HC9:HC10"/>
    <mergeCell ref="GS8:GS10"/>
    <mergeCell ref="GZ8:GZ10"/>
    <mergeCell ref="GT9:GT10"/>
    <mergeCell ref="GU9:GU10"/>
    <mergeCell ref="GV9:GV10"/>
    <mergeCell ref="GW9:GW10"/>
    <mergeCell ref="GX9:GX10"/>
    <mergeCell ref="GY8:GY10"/>
    <mergeCell ref="DU8:DU10"/>
    <mergeCell ref="EQ8:EQ10"/>
    <mergeCell ref="ES9:ES10"/>
    <mergeCell ref="EJ9:EJ10"/>
    <mergeCell ref="EC8:EC10"/>
    <mergeCell ref="EB9:EB10"/>
    <mergeCell ref="ET9:ET10"/>
    <mergeCell ref="CV9:CV10"/>
    <mergeCell ref="CY9:CY10"/>
    <mergeCell ref="CW9:CW10"/>
    <mergeCell ref="DF9:DF10"/>
    <mergeCell ref="EL9:EL10"/>
    <mergeCell ref="EE8:EE10"/>
    <mergeCell ref="EG8:EG10"/>
    <mergeCell ref="EH9:EH10"/>
    <mergeCell ref="ED8:ED10"/>
    <mergeCell ref="EA9:EA10"/>
    <mergeCell ref="EI9:EI10"/>
    <mergeCell ref="DQ9:DQ10"/>
    <mergeCell ref="DI9:DI10"/>
    <mergeCell ref="DM8:DM10"/>
    <mergeCell ref="DY9:DY10"/>
    <mergeCell ref="EK9:EK10"/>
    <mergeCell ref="DS8:DS10"/>
    <mergeCell ref="EX8:EX10"/>
    <mergeCell ref="EM8:EM10"/>
    <mergeCell ref="EN8:EN10"/>
    <mergeCell ref="EU9:EU10"/>
    <mergeCell ref="FA8:FA10"/>
    <mergeCell ref="EW8:EW10"/>
    <mergeCell ref="EY8:EY10"/>
    <mergeCell ref="FX9:FX10"/>
    <mergeCell ref="FE9:FE10"/>
    <mergeCell ref="ER9:ER10"/>
    <mergeCell ref="FD9:FD10"/>
    <mergeCell ref="FC9:FC10"/>
    <mergeCell ref="FB9:FB10"/>
    <mergeCell ref="EO8:EO10"/>
    <mergeCell ref="EV9:EV10"/>
    <mergeCell ref="FY8:FY10"/>
    <mergeCell ref="FQ8:FQ10"/>
    <mergeCell ref="FH8:FH10"/>
    <mergeCell ref="FG8:FG10"/>
    <mergeCell ref="FV9:FV10"/>
    <mergeCell ref="FO9:FO10"/>
    <mergeCell ref="FN9:FN10"/>
    <mergeCell ref="GD9:GD10"/>
    <mergeCell ref="GM9:GM10"/>
    <mergeCell ref="GK9:GK10"/>
    <mergeCell ref="GL9:GL10"/>
    <mergeCell ref="GH8:GH10"/>
    <mergeCell ref="GJ8:GJ10"/>
    <mergeCell ref="GE9:GE10"/>
    <mergeCell ref="GC9:GC10"/>
    <mergeCell ref="AQ9:AQ10"/>
    <mergeCell ref="BA9:BA10"/>
    <mergeCell ref="CI8:CI10"/>
    <mergeCell ref="BY9:BY10"/>
    <mergeCell ref="Z9:Z10"/>
    <mergeCell ref="F8:F10"/>
    <mergeCell ref="L8:L10"/>
    <mergeCell ref="N8:N10"/>
    <mergeCell ref="I9:I10"/>
    <mergeCell ref="J9:J10"/>
    <mergeCell ref="O9:O10"/>
    <mergeCell ref="P9:P10"/>
    <mergeCell ref="G9:G10"/>
    <mergeCell ref="H9:H10"/>
    <mergeCell ref="AJ8:AJ10"/>
    <mergeCell ref="AS8:AS10"/>
    <mergeCell ref="BZ8:BZ10"/>
    <mergeCell ref="W9:W10"/>
    <mergeCell ref="BB8:BB10"/>
    <mergeCell ref="CC8:CC10"/>
    <mergeCell ref="AY9:AY10"/>
    <mergeCell ref="BD8:BD10"/>
    <mergeCell ref="AZ9:AZ10"/>
    <mergeCell ref="BE9:BE10"/>
    <mergeCell ref="BL8:BL10"/>
    <mergeCell ref="BJ8:BJ10"/>
    <mergeCell ref="BF9:BF10"/>
    <mergeCell ref="DB8:DB10"/>
    <mergeCell ref="BH9:BH10"/>
    <mergeCell ref="BG9:BG10"/>
    <mergeCell ref="BI9:BI10"/>
    <mergeCell ref="DT8:DT10"/>
    <mergeCell ref="DJ8:DJ10"/>
    <mergeCell ref="DO9:DO10"/>
    <mergeCell ref="DD8:DD10"/>
    <mergeCell ref="BO9:BO10"/>
    <mergeCell ref="BP9:BP10"/>
    <mergeCell ref="BQ9:BQ10"/>
    <mergeCell ref="BT8:BT10"/>
    <mergeCell ref="CP9:CP10"/>
    <mergeCell ref="CA8:CA10"/>
    <mergeCell ref="CO9:CO10"/>
    <mergeCell ref="CN9:CN10"/>
    <mergeCell ref="CQ9:CQ10"/>
    <mergeCell ref="BW9:BW10"/>
    <mergeCell ref="DN9:DN10"/>
    <mergeCell ref="DR9:DR10"/>
    <mergeCell ref="DE9:DE10"/>
  </mergeCells>
  <hyperlinks>
    <hyperlink ref="B5" location="Início!A1" display="Início" xr:uid="{9CB6DCB9-9399-4867-BD4D-1332B946A0D5}"/>
    <hyperlink ref="B5:E5" location="Índice!A1" display="Índice" xr:uid="{DCBB5312-A66E-47D3-8553-5C30A025D28D}"/>
    <hyperlink ref="B6" location="Início!A1" display="Início" xr:uid="{A8354A99-3398-481E-B056-9B089FF0C8E9}"/>
    <hyperlink ref="B6:E6" location="'Séries Descontinuadas &gt;&gt;'!A1" display="Séries Descontinuadas" xr:uid="{B40AD966-D101-416B-9C70-5C61DD1F23A7}"/>
  </hyperlinks>
  <pageMargins left="0" right="0.57999999999999996" top="0" bottom="0" header="0" footer="0"/>
  <pageSetup paperSize="9" scale="50" orientation="landscape" r:id="rId1"/>
  <headerFooter alignWithMargins="0">
    <oddHeader>&amp;L&amp;"Calibri"&amp;10&amp;K000000 Confidential&amp;1#_x000D_</oddHeader>
  </headerFooter>
</worksheet>
</file>

<file path=xl/worksheets/sheet3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400-000000000000}">
  <sheetPr codeName="Plan17">
    <tabColor theme="0" tint="-0.249977111117893"/>
  </sheetPr>
  <dimension ref="B2:EI85"/>
  <sheetViews>
    <sheetView showGridLines="0" zoomScaleNormal="100" zoomScaleSheetLayoutView="25" workbookViewId="0">
      <pane xSplit="4" ySplit="9" topLeftCell="DX10" activePane="bottomRight" state="frozen"/>
      <selection pane="topRight"/>
      <selection pane="bottomLeft"/>
      <selection pane="bottomRight"/>
    </sheetView>
  </sheetViews>
  <sheetFormatPr defaultColWidth="9.58203125" defaultRowHeight="12.5"/>
  <cols>
    <col min="1" max="1" width="2.58203125" style="8" customWidth="1"/>
    <col min="2" max="2" width="1.83203125" style="8" customWidth="1"/>
    <col min="3" max="3" width="2.83203125" style="8" customWidth="1"/>
    <col min="4" max="4" width="50.58203125" style="8" customWidth="1"/>
    <col min="5" max="5" width="1.58203125" style="8" customWidth="1"/>
    <col min="6" max="6" width="15.08203125" style="8" customWidth="1"/>
    <col min="7" max="7" width="16.58203125" style="8" customWidth="1"/>
    <col min="8" max="8" width="12" style="8" customWidth="1"/>
    <col min="9" max="9" width="15.83203125" style="8" customWidth="1"/>
    <col min="10" max="11" width="11.58203125" style="8" customWidth="1"/>
    <col min="12" max="12" width="17.08203125" style="8" customWidth="1"/>
    <col min="13" max="13" width="16.58203125" style="8" customWidth="1"/>
    <col min="14" max="14" width="6.58203125" style="8" customWidth="1"/>
    <col min="15" max="15" width="15.08203125" style="8" customWidth="1"/>
    <col min="16" max="16" width="16.58203125" style="8" customWidth="1"/>
    <col min="17" max="17" width="11.58203125" style="8" customWidth="1"/>
    <col min="18" max="18" width="15.83203125" style="8" customWidth="1"/>
    <col min="19" max="19" width="12" style="8" customWidth="1"/>
    <col min="20" max="20" width="11.58203125" style="8" customWidth="1"/>
    <col min="21" max="21" width="10" style="8" customWidth="1"/>
    <col min="22" max="22" width="15.08203125" style="8" customWidth="1"/>
    <col min="23" max="23" width="6.58203125" style="8" customWidth="1"/>
    <col min="24" max="24" width="15.08203125" style="8" customWidth="1"/>
    <col min="25" max="26" width="12" style="8" customWidth="1"/>
    <col min="27" max="27" width="15.58203125" style="8" customWidth="1"/>
    <col min="28" max="28" width="11.58203125" style="8" customWidth="1"/>
    <col min="29" max="29" width="10.83203125" style="8" customWidth="1"/>
    <col min="30" max="30" width="10" style="8" customWidth="1"/>
    <col min="31" max="31" width="15.08203125" style="8" customWidth="1"/>
    <col min="32" max="32" width="6.58203125" style="8" customWidth="1"/>
    <col min="33" max="33" width="15.08203125" style="8" customWidth="1"/>
    <col min="34" max="34" width="10.83203125" style="8" customWidth="1"/>
    <col min="35" max="35" width="12" style="8" customWidth="1"/>
    <col min="36" max="36" width="15.83203125" style="8" customWidth="1"/>
    <col min="37" max="37" width="11.58203125" style="8" customWidth="1"/>
    <col min="38" max="38" width="10.83203125" style="8" customWidth="1"/>
    <col min="39" max="39" width="12" style="8" customWidth="1"/>
    <col min="40" max="40" width="15.08203125" style="8" customWidth="1"/>
    <col min="41" max="41" width="6.58203125" style="8" customWidth="1"/>
    <col min="42" max="42" width="15.08203125" style="8" customWidth="1"/>
    <col min="43" max="43" width="16.58203125" style="8" customWidth="1"/>
    <col min="44" max="44" width="13.83203125" style="8" customWidth="1"/>
    <col min="45" max="45" width="15.83203125" style="8" customWidth="1"/>
    <col min="46" max="46" width="13" style="8" customWidth="1"/>
    <col min="47" max="48" width="12" style="8" customWidth="1"/>
    <col min="49" max="49" width="15.08203125" style="8" customWidth="1"/>
    <col min="50" max="50" width="6.58203125" style="8" customWidth="1"/>
    <col min="51" max="51" width="15.08203125" style="8" customWidth="1"/>
    <col min="52" max="53" width="12" style="8" customWidth="1"/>
    <col min="54" max="54" width="15.83203125" style="8" customWidth="1"/>
    <col min="55" max="55" width="11.33203125" style="8" customWidth="1"/>
    <col min="56" max="56" width="10.5" style="8" customWidth="1"/>
    <col min="57" max="57" width="10" style="8" customWidth="1"/>
    <col min="58" max="58" width="15.08203125" style="8" customWidth="1"/>
    <col min="59" max="59" width="6.58203125" style="8" customWidth="1"/>
    <col min="60" max="60" width="15.08203125" style="8" customWidth="1"/>
    <col min="61" max="61" width="16.58203125" style="8" customWidth="1"/>
    <col min="62" max="62" width="11.58203125" style="8" customWidth="1"/>
    <col min="63" max="63" width="15.83203125" style="8" customWidth="1"/>
    <col min="64" max="64" width="12" style="8" customWidth="1"/>
    <col min="65" max="65" width="10.83203125" style="8" customWidth="1"/>
    <col min="66" max="66" width="10" style="8" customWidth="1"/>
    <col min="67" max="67" width="15.08203125" style="8" customWidth="1"/>
    <col min="68" max="68" width="6.58203125" style="8" customWidth="1"/>
    <col min="69" max="69" width="15.08203125" style="8" customWidth="1"/>
    <col min="70" max="70" width="16.58203125" style="8" customWidth="1"/>
    <col min="71" max="71" width="12" style="8" customWidth="1"/>
    <col min="72" max="72" width="15.83203125" style="8" customWidth="1"/>
    <col min="73" max="73" width="12" style="8" customWidth="1"/>
    <col min="74" max="74" width="10.83203125" style="8" customWidth="1"/>
    <col min="75" max="75" width="11.33203125" style="8" customWidth="1"/>
    <col min="76" max="76" width="15.08203125" style="8" customWidth="1"/>
    <col min="77" max="77" width="6.58203125" style="163" customWidth="1"/>
    <col min="78" max="78" width="15.08203125" style="8" customWidth="1"/>
    <col min="79" max="79" width="13.5" style="8" customWidth="1"/>
    <col min="80" max="80" width="12" style="8" customWidth="1"/>
    <col min="81" max="81" width="15.83203125" style="8" customWidth="1"/>
    <col min="82" max="82" width="12" style="8" customWidth="1"/>
    <col min="83" max="83" width="18.58203125" style="8" customWidth="1"/>
    <col min="84" max="84" width="17.08203125" style="8" customWidth="1"/>
    <col min="85" max="85" width="15.08203125" style="8" customWidth="1"/>
    <col min="86" max="86" width="6.58203125" style="163" customWidth="1"/>
    <col min="87" max="87" width="15.08203125" style="8" customWidth="1"/>
    <col min="88" max="88" width="11.58203125" style="8" customWidth="1"/>
    <col min="89" max="89" width="19.58203125" style="8" customWidth="1"/>
    <col min="90" max="90" width="15.83203125" style="8" customWidth="1"/>
    <col min="91" max="91" width="13.5" style="8" customWidth="1"/>
    <col min="92" max="92" width="18.58203125" style="8" customWidth="1"/>
    <col min="93" max="93" width="12" style="8" customWidth="1"/>
    <col min="94" max="94" width="15.08203125" style="8" customWidth="1"/>
    <col min="95" max="95" width="6.58203125" style="8" customWidth="1"/>
    <col min="96" max="96" width="15.08203125" style="8" customWidth="1"/>
    <col min="97" max="97" width="11.58203125" style="8" customWidth="1"/>
    <col min="98" max="98" width="12" style="8" customWidth="1"/>
    <col min="99" max="99" width="15.83203125" style="8" customWidth="1"/>
    <col min="100" max="100" width="12" style="8" customWidth="1"/>
    <col min="101" max="101" width="18.58203125" style="8" customWidth="1"/>
    <col min="102" max="102" width="10.83203125" style="8" customWidth="1"/>
    <col min="103" max="103" width="15.08203125" style="8" customWidth="1"/>
    <col min="104" max="104" width="6.58203125" style="8" customWidth="1"/>
    <col min="105" max="105" width="15.08203125" style="8" customWidth="1"/>
    <col min="106" max="106" width="13.83203125" style="8" customWidth="1"/>
    <col min="107" max="107" width="12" style="8" customWidth="1"/>
    <col min="108" max="108" width="15.83203125" style="8" customWidth="1"/>
    <col min="109" max="109" width="12" style="8" customWidth="1"/>
    <col min="110" max="110" width="9.83203125" style="8" customWidth="1"/>
    <col min="111" max="111" width="17.08203125" style="8" customWidth="1"/>
    <col min="112" max="112" width="15.08203125" style="8" customWidth="1"/>
    <col min="113" max="113" width="6.58203125" style="8" customWidth="1"/>
    <col min="114" max="114" width="15.08203125" style="8" customWidth="1"/>
    <col min="115" max="115" width="13.5" style="8" customWidth="1"/>
    <col min="116" max="116" width="12" style="8" customWidth="1"/>
    <col min="117" max="117" width="15.83203125" style="8" customWidth="1"/>
    <col min="118" max="118" width="11.58203125" style="8" customWidth="1"/>
    <col min="119" max="119" width="9.83203125" style="8" customWidth="1"/>
    <col min="120" max="120" width="17.08203125" style="8" customWidth="1"/>
    <col min="121" max="121" width="15.08203125" style="8" customWidth="1"/>
    <col min="122" max="122" width="6.58203125" style="8" customWidth="1"/>
    <col min="123" max="123" width="15.08203125" style="8" customWidth="1"/>
    <col min="124" max="124" width="16.58203125" style="8" customWidth="1"/>
    <col min="125" max="125" width="12" style="8" customWidth="1"/>
    <col min="126" max="126" width="15.83203125" style="8" customWidth="1"/>
    <col min="127" max="127" width="11.33203125" style="8" customWidth="1"/>
    <col min="128" max="128" width="9.83203125" style="8" customWidth="1"/>
    <col min="129" max="129" width="17.08203125" style="8" customWidth="1"/>
    <col min="130" max="130" width="15.08203125" style="8" customWidth="1"/>
    <col min="131" max="131" width="6.58203125" style="8" customWidth="1"/>
    <col min="132" max="132" width="15.08203125" style="8" customWidth="1"/>
    <col min="133" max="133" width="13" style="8" customWidth="1"/>
    <col min="134" max="134" width="13.5" style="8" customWidth="1"/>
    <col min="135" max="135" width="15.83203125" style="8" customWidth="1"/>
    <col min="136" max="136" width="13" style="8" customWidth="1"/>
    <col min="137" max="137" width="9.83203125" style="8" customWidth="1"/>
    <col min="138" max="138" width="17.08203125" style="8" customWidth="1"/>
    <col min="139" max="139" width="15.08203125" style="8" customWidth="1"/>
    <col min="140" max="16384" width="9.58203125" style="8"/>
  </cols>
  <sheetData>
    <row r="2" spans="2:139" s="1" customFormat="1" ht="14.5" thickBot="1">
      <c r="B2" s="773" t="s">
        <v>695</v>
      </c>
      <c r="C2" s="774"/>
      <c r="D2" s="774"/>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row>
    <row r="3" spans="2:139" ht="13.5" thickTop="1">
      <c r="B3" s="17" t="s">
        <v>608</v>
      </c>
      <c r="C3" s="17"/>
      <c r="D3" s="17"/>
    </row>
    <row r="4" spans="2:139">
      <c r="B4" s="8" t="s">
        <v>513</v>
      </c>
      <c r="J4" s="50"/>
    </row>
    <row r="5" spans="2:139" ht="14">
      <c r="B5" s="759" t="s">
        <v>32</v>
      </c>
      <c r="C5" s="759"/>
      <c r="D5" s="759"/>
      <c r="E5" s="759"/>
      <c r="BY5" s="164"/>
      <c r="CH5" s="164"/>
    </row>
    <row r="6" spans="2:139" ht="14">
      <c r="B6" s="759" t="s">
        <v>484</v>
      </c>
      <c r="C6" s="759"/>
      <c r="D6" s="759"/>
      <c r="E6" s="759"/>
      <c r="F6" s="21"/>
      <c r="G6" s="21"/>
      <c r="H6" s="21"/>
      <c r="I6" s="21"/>
      <c r="O6" s="21"/>
      <c r="V6" s="21"/>
      <c r="W6" s="50"/>
      <c r="X6" s="21"/>
      <c r="Y6" s="50"/>
      <c r="Z6" s="50"/>
      <c r="AA6" s="50"/>
      <c r="AB6" s="50"/>
      <c r="AC6" s="50"/>
      <c r="AD6" s="50"/>
      <c r="AE6" s="21"/>
      <c r="AF6" s="24"/>
      <c r="AG6" s="21"/>
      <c r="AH6" s="50"/>
      <c r="AI6" s="24"/>
      <c r="AJ6" s="24"/>
      <c r="AK6" s="24"/>
      <c r="AL6" s="50"/>
      <c r="AM6" s="50"/>
      <c r="AN6" s="21"/>
      <c r="AO6" s="24"/>
      <c r="AP6" s="21"/>
      <c r="AQ6" s="50"/>
      <c r="AR6" s="24"/>
      <c r="AS6" s="24"/>
      <c r="AW6" s="21"/>
      <c r="AY6" s="21"/>
      <c r="BF6" s="21"/>
      <c r="BH6" s="21"/>
      <c r="BO6" s="21"/>
      <c r="BQ6" s="21"/>
      <c r="BX6" s="21"/>
      <c r="BY6" s="8"/>
      <c r="BZ6" s="21"/>
      <c r="CG6" s="21"/>
      <c r="CH6" s="8"/>
      <c r="CI6" s="21"/>
      <c r="CP6" s="21"/>
      <c r="CR6" s="21"/>
      <c r="CY6" s="21"/>
      <c r="DA6" s="21"/>
      <c r="DH6" s="21"/>
      <c r="DJ6" s="21"/>
      <c r="DQ6" s="21"/>
      <c r="DS6" s="21"/>
      <c r="DZ6" s="21"/>
      <c r="EB6" s="21"/>
      <c r="EI6" s="21"/>
    </row>
    <row r="7" spans="2:139" ht="13">
      <c r="B7" s="2"/>
      <c r="C7" s="2"/>
      <c r="D7" s="2"/>
      <c r="BY7" s="164"/>
      <c r="CH7" s="164"/>
    </row>
    <row r="8" spans="2:139" s="17" customFormat="1" ht="12.75" customHeight="1">
      <c r="B8" s="351"/>
      <c r="C8" s="351"/>
      <c r="D8" s="351"/>
      <c r="F8" s="784" t="s">
        <v>696</v>
      </c>
      <c r="G8" s="761" t="s">
        <v>281</v>
      </c>
      <c r="H8" s="761"/>
      <c r="I8" s="761"/>
      <c r="J8" s="761"/>
      <c r="K8" s="761"/>
      <c r="L8" s="761"/>
      <c r="M8" s="784" t="s">
        <v>697</v>
      </c>
      <c r="O8" s="784" t="s">
        <v>698</v>
      </c>
      <c r="P8" s="761" t="s">
        <v>281</v>
      </c>
      <c r="Q8" s="761"/>
      <c r="R8" s="761"/>
      <c r="S8" s="761"/>
      <c r="T8" s="761"/>
      <c r="U8" s="761"/>
      <c r="V8" s="784" t="s">
        <v>699</v>
      </c>
      <c r="X8" s="784" t="s">
        <v>700</v>
      </c>
      <c r="Y8" s="761" t="s">
        <v>281</v>
      </c>
      <c r="Z8" s="761"/>
      <c r="AA8" s="761"/>
      <c r="AB8" s="761"/>
      <c r="AC8" s="761"/>
      <c r="AD8" s="761"/>
      <c r="AE8" s="784" t="s">
        <v>701</v>
      </c>
      <c r="AG8" s="784" t="s">
        <v>702</v>
      </c>
      <c r="AH8" s="761" t="s">
        <v>281</v>
      </c>
      <c r="AI8" s="761"/>
      <c r="AJ8" s="761"/>
      <c r="AK8" s="761"/>
      <c r="AL8" s="761"/>
      <c r="AM8" s="761"/>
      <c r="AN8" s="784" t="s">
        <v>703</v>
      </c>
      <c r="AP8" s="784" t="s">
        <v>704</v>
      </c>
      <c r="AQ8" s="761" t="s">
        <v>281</v>
      </c>
      <c r="AR8" s="761"/>
      <c r="AS8" s="761"/>
      <c r="AT8" s="761"/>
      <c r="AU8" s="761"/>
      <c r="AV8" s="761"/>
      <c r="AW8" s="784" t="s">
        <v>705</v>
      </c>
      <c r="AY8" s="784" t="s">
        <v>706</v>
      </c>
      <c r="AZ8" s="761" t="s">
        <v>281</v>
      </c>
      <c r="BA8" s="761"/>
      <c r="BB8" s="761"/>
      <c r="BC8" s="761"/>
      <c r="BD8" s="761"/>
      <c r="BE8" s="761"/>
      <c r="BF8" s="784" t="s">
        <v>707</v>
      </c>
      <c r="BH8" s="784" t="s">
        <v>708</v>
      </c>
      <c r="BI8" s="761" t="s">
        <v>281</v>
      </c>
      <c r="BJ8" s="761"/>
      <c r="BK8" s="761"/>
      <c r="BL8" s="761"/>
      <c r="BM8" s="761"/>
      <c r="BN8" s="761"/>
      <c r="BO8" s="784" t="s">
        <v>709</v>
      </c>
      <c r="BQ8" s="784" t="s">
        <v>710</v>
      </c>
      <c r="BR8" s="761" t="s">
        <v>281</v>
      </c>
      <c r="BS8" s="761"/>
      <c r="BT8" s="761"/>
      <c r="BU8" s="761"/>
      <c r="BV8" s="761"/>
      <c r="BW8" s="761"/>
      <c r="BX8" s="784" t="s">
        <v>711</v>
      </c>
      <c r="BY8" s="348"/>
      <c r="BZ8" s="784" t="s">
        <v>712</v>
      </c>
      <c r="CA8" s="761" t="s">
        <v>281</v>
      </c>
      <c r="CB8" s="761"/>
      <c r="CC8" s="761"/>
      <c r="CD8" s="761"/>
      <c r="CE8" s="761"/>
      <c r="CF8" s="761"/>
      <c r="CG8" s="784" t="s">
        <v>713</v>
      </c>
      <c r="CH8" s="348"/>
      <c r="CI8" s="784" t="s">
        <v>714</v>
      </c>
      <c r="CJ8" s="761" t="s">
        <v>281</v>
      </c>
      <c r="CK8" s="761"/>
      <c r="CL8" s="761"/>
      <c r="CM8" s="761"/>
      <c r="CN8" s="761"/>
      <c r="CO8" s="761"/>
      <c r="CP8" s="784" t="s">
        <v>715</v>
      </c>
      <c r="CR8" s="784" t="s">
        <v>716</v>
      </c>
      <c r="CS8" s="761" t="s">
        <v>281</v>
      </c>
      <c r="CT8" s="761"/>
      <c r="CU8" s="761"/>
      <c r="CV8" s="761"/>
      <c r="CW8" s="761"/>
      <c r="CX8" s="761"/>
      <c r="CY8" s="784" t="s">
        <v>717</v>
      </c>
      <c r="DA8" s="784" t="s">
        <v>718</v>
      </c>
      <c r="DB8" s="761" t="s">
        <v>281</v>
      </c>
      <c r="DC8" s="761"/>
      <c r="DD8" s="761"/>
      <c r="DE8" s="761"/>
      <c r="DF8" s="761"/>
      <c r="DG8" s="761"/>
      <c r="DH8" s="784" t="s">
        <v>719</v>
      </c>
      <c r="DJ8" s="784" t="s">
        <v>720</v>
      </c>
      <c r="DK8" s="761" t="s">
        <v>281</v>
      </c>
      <c r="DL8" s="761"/>
      <c r="DM8" s="761"/>
      <c r="DN8" s="761"/>
      <c r="DO8" s="761"/>
      <c r="DP8" s="761"/>
      <c r="DQ8" s="784" t="s">
        <v>721</v>
      </c>
      <c r="DS8" s="784" t="s">
        <v>722</v>
      </c>
      <c r="DT8" s="761" t="s">
        <v>281</v>
      </c>
      <c r="DU8" s="761"/>
      <c r="DV8" s="761"/>
      <c r="DW8" s="761"/>
      <c r="DX8" s="761"/>
      <c r="DY8" s="761"/>
      <c r="DZ8" s="784" t="s">
        <v>723</v>
      </c>
      <c r="EB8" s="784" t="s">
        <v>724</v>
      </c>
      <c r="EC8" s="761" t="s">
        <v>281</v>
      </c>
      <c r="ED8" s="761"/>
      <c r="EE8" s="761"/>
      <c r="EF8" s="761"/>
      <c r="EG8" s="761"/>
      <c r="EH8" s="761"/>
      <c r="EI8" s="784" t="s">
        <v>725</v>
      </c>
    </row>
    <row r="9" spans="2:139" s="17" customFormat="1" ht="42.75" customHeight="1">
      <c r="B9" s="351"/>
      <c r="C9" s="351"/>
      <c r="D9" s="351"/>
      <c r="F9" s="784"/>
      <c r="G9" s="286" t="s">
        <v>283</v>
      </c>
      <c r="H9" s="286" t="s">
        <v>284</v>
      </c>
      <c r="I9" s="286" t="s">
        <v>285</v>
      </c>
      <c r="J9" s="286" t="s">
        <v>289</v>
      </c>
      <c r="K9" s="286" t="s">
        <v>726</v>
      </c>
      <c r="L9" s="286" t="s">
        <v>683</v>
      </c>
      <c r="M9" s="784"/>
      <c r="O9" s="784"/>
      <c r="P9" s="286" t="s">
        <v>283</v>
      </c>
      <c r="Q9" s="286" t="s">
        <v>284</v>
      </c>
      <c r="R9" s="286" t="s">
        <v>285</v>
      </c>
      <c r="S9" s="286" t="s">
        <v>289</v>
      </c>
      <c r="T9" s="286" t="s">
        <v>726</v>
      </c>
      <c r="U9" s="286" t="s">
        <v>683</v>
      </c>
      <c r="V9" s="784"/>
      <c r="X9" s="784"/>
      <c r="Y9" s="286" t="s">
        <v>283</v>
      </c>
      <c r="Z9" s="286" t="s">
        <v>284</v>
      </c>
      <c r="AA9" s="286" t="s">
        <v>285</v>
      </c>
      <c r="AB9" s="286" t="s">
        <v>289</v>
      </c>
      <c r="AC9" s="286" t="s">
        <v>726</v>
      </c>
      <c r="AD9" s="286" t="s">
        <v>683</v>
      </c>
      <c r="AE9" s="784"/>
      <c r="AG9" s="784"/>
      <c r="AH9" s="286" t="s">
        <v>283</v>
      </c>
      <c r="AI9" s="286" t="s">
        <v>284</v>
      </c>
      <c r="AJ9" s="286" t="s">
        <v>285</v>
      </c>
      <c r="AK9" s="286" t="s">
        <v>289</v>
      </c>
      <c r="AL9" s="286" t="s">
        <v>726</v>
      </c>
      <c r="AM9" s="286" t="s">
        <v>683</v>
      </c>
      <c r="AN9" s="784"/>
      <c r="AP9" s="784"/>
      <c r="AQ9" s="286" t="s">
        <v>283</v>
      </c>
      <c r="AR9" s="286" t="s">
        <v>284</v>
      </c>
      <c r="AS9" s="286" t="s">
        <v>285</v>
      </c>
      <c r="AT9" s="286" t="s">
        <v>289</v>
      </c>
      <c r="AU9" s="286" t="s">
        <v>726</v>
      </c>
      <c r="AV9" s="286" t="s">
        <v>683</v>
      </c>
      <c r="AW9" s="784"/>
      <c r="AY9" s="784"/>
      <c r="AZ9" s="286" t="s">
        <v>283</v>
      </c>
      <c r="BA9" s="286" t="s">
        <v>284</v>
      </c>
      <c r="BB9" s="286" t="s">
        <v>285</v>
      </c>
      <c r="BC9" s="286" t="s">
        <v>289</v>
      </c>
      <c r="BD9" s="286" t="s">
        <v>726</v>
      </c>
      <c r="BE9" s="286" t="s">
        <v>683</v>
      </c>
      <c r="BF9" s="784"/>
      <c r="BH9" s="784"/>
      <c r="BI9" s="286" t="s">
        <v>283</v>
      </c>
      <c r="BJ9" s="286" t="s">
        <v>284</v>
      </c>
      <c r="BK9" s="286" t="s">
        <v>285</v>
      </c>
      <c r="BL9" s="286" t="s">
        <v>289</v>
      </c>
      <c r="BM9" s="286" t="s">
        <v>726</v>
      </c>
      <c r="BN9" s="286" t="s">
        <v>683</v>
      </c>
      <c r="BO9" s="784"/>
      <c r="BQ9" s="784"/>
      <c r="BR9" s="286" t="s">
        <v>283</v>
      </c>
      <c r="BS9" s="286" t="s">
        <v>284</v>
      </c>
      <c r="BT9" s="286" t="s">
        <v>285</v>
      </c>
      <c r="BU9" s="286" t="s">
        <v>289</v>
      </c>
      <c r="BV9" s="286" t="s">
        <v>726</v>
      </c>
      <c r="BW9" s="286" t="s">
        <v>683</v>
      </c>
      <c r="BX9" s="784"/>
      <c r="BY9" s="348"/>
      <c r="BZ9" s="784"/>
      <c r="CA9" s="286" t="s">
        <v>283</v>
      </c>
      <c r="CB9" s="286" t="s">
        <v>284</v>
      </c>
      <c r="CC9" s="286" t="s">
        <v>285</v>
      </c>
      <c r="CD9" s="286" t="s">
        <v>289</v>
      </c>
      <c r="CE9" s="286" t="s">
        <v>726</v>
      </c>
      <c r="CF9" s="286" t="s">
        <v>683</v>
      </c>
      <c r="CG9" s="784"/>
      <c r="CH9" s="348"/>
      <c r="CI9" s="784"/>
      <c r="CJ9" s="286" t="s">
        <v>283</v>
      </c>
      <c r="CK9" s="286" t="s">
        <v>284</v>
      </c>
      <c r="CL9" s="286" t="s">
        <v>285</v>
      </c>
      <c r="CM9" s="286" t="s">
        <v>289</v>
      </c>
      <c r="CN9" s="286" t="s">
        <v>726</v>
      </c>
      <c r="CO9" s="286" t="s">
        <v>683</v>
      </c>
      <c r="CP9" s="784"/>
      <c r="CR9" s="784"/>
      <c r="CS9" s="286" t="s">
        <v>283</v>
      </c>
      <c r="CT9" s="286" t="s">
        <v>284</v>
      </c>
      <c r="CU9" s="286" t="s">
        <v>285</v>
      </c>
      <c r="CV9" s="286" t="s">
        <v>289</v>
      </c>
      <c r="CW9" s="286" t="s">
        <v>726</v>
      </c>
      <c r="CX9" s="286" t="s">
        <v>683</v>
      </c>
      <c r="CY9" s="784"/>
      <c r="DA9" s="784"/>
      <c r="DB9" s="286" t="s">
        <v>283</v>
      </c>
      <c r="DC9" s="286" t="s">
        <v>284</v>
      </c>
      <c r="DD9" s="286" t="s">
        <v>285</v>
      </c>
      <c r="DE9" s="286" t="s">
        <v>289</v>
      </c>
      <c r="DF9" s="286" t="s">
        <v>726</v>
      </c>
      <c r="DG9" s="286" t="s">
        <v>683</v>
      </c>
      <c r="DH9" s="784"/>
      <c r="DJ9" s="784"/>
      <c r="DK9" s="286" t="s">
        <v>283</v>
      </c>
      <c r="DL9" s="286" t="s">
        <v>284</v>
      </c>
      <c r="DM9" s="286" t="s">
        <v>285</v>
      </c>
      <c r="DN9" s="286" t="s">
        <v>289</v>
      </c>
      <c r="DO9" s="286" t="s">
        <v>726</v>
      </c>
      <c r="DP9" s="286" t="s">
        <v>683</v>
      </c>
      <c r="DQ9" s="784"/>
      <c r="DS9" s="784"/>
      <c r="DT9" s="286" t="s">
        <v>283</v>
      </c>
      <c r="DU9" s="286" t="s">
        <v>284</v>
      </c>
      <c r="DV9" s="286" t="s">
        <v>285</v>
      </c>
      <c r="DW9" s="286" t="s">
        <v>289</v>
      </c>
      <c r="DX9" s="286" t="s">
        <v>726</v>
      </c>
      <c r="DY9" s="286" t="s">
        <v>683</v>
      </c>
      <c r="DZ9" s="784"/>
      <c r="EB9" s="784"/>
      <c r="EC9" s="286" t="s">
        <v>283</v>
      </c>
      <c r="ED9" s="286" t="s">
        <v>284</v>
      </c>
      <c r="EE9" s="286" t="s">
        <v>285</v>
      </c>
      <c r="EF9" s="286" t="s">
        <v>289</v>
      </c>
      <c r="EG9" s="286" t="s">
        <v>726</v>
      </c>
      <c r="EH9" s="286" t="s">
        <v>683</v>
      </c>
      <c r="EI9" s="784"/>
    </row>
    <row r="10" spans="2:139" ht="5.25" customHeight="1">
      <c r="B10" s="2"/>
      <c r="C10" s="2"/>
      <c r="D10" s="2"/>
      <c r="F10" s="3"/>
      <c r="G10" s="3"/>
      <c r="H10" s="3"/>
      <c r="I10" s="3"/>
      <c r="J10" s="3"/>
      <c r="K10" s="3"/>
      <c r="L10" s="3"/>
      <c r="M10" s="3"/>
      <c r="O10" s="3"/>
      <c r="P10" s="3"/>
      <c r="Q10" s="3"/>
      <c r="R10" s="3"/>
      <c r="S10" s="3"/>
      <c r="T10" s="3"/>
      <c r="U10" s="3"/>
      <c r="V10" s="3"/>
      <c r="X10" s="3"/>
      <c r="Y10" s="3"/>
      <c r="Z10" s="3"/>
      <c r="AA10" s="3"/>
      <c r="AB10" s="3"/>
      <c r="AC10" s="3"/>
      <c r="AD10" s="3"/>
      <c r="AE10" s="3"/>
      <c r="AG10" s="3"/>
      <c r="AH10" s="3"/>
      <c r="AI10" s="3"/>
      <c r="AJ10" s="3"/>
      <c r="AK10" s="3"/>
      <c r="AL10" s="3"/>
      <c r="AM10" s="3"/>
      <c r="AN10" s="3"/>
      <c r="AP10" s="3"/>
      <c r="AQ10" s="3"/>
      <c r="AR10" s="3"/>
      <c r="AS10" s="3"/>
      <c r="AT10" s="3"/>
      <c r="AU10" s="3"/>
      <c r="AV10" s="3"/>
      <c r="AW10" s="3"/>
      <c r="AY10" s="3"/>
      <c r="AZ10" s="3"/>
      <c r="BA10" s="3"/>
      <c r="BB10" s="3"/>
      <c r="BC10" s="3"/>
      <c r="BD10" s="3"/>
      <c r="BE10" s="3"/>
      <c r="BF10" s="3"/>
      <c r="BH10" s="3"/>
      <c r="BI10" s="3"/>
      <c r="BJ10" s="3"/>
      <c r="BK10" s="3"/>
      <c r="BL10" s="3"/>
      <c r="BM10" s="3"/>
      <c r="BN10" s="3"/>
      <c r="BO10" s="3"/>
      <c r="BQ10" s="3"/>
      <c r="BR10" s="3"/>
      <c r="BS10" s="3"/>
      <c r="BT10" s="3"/>
      <c r="BU10" s="3"/>
      <c r="BV10" s="3"/>
      <c r="BW10" s="3"/>
      <c r="BX10" s="3"/>
      <c r="BY10" s="164"/>
      <c r="BZ10" s="3"/>
      <c r="CA10" s="3"/>
      <c r="CB10" s="3"/>
      <c r="CC10" s="3"/>
      <c r="CD10" s="3"/>
      <c r="CE10" s="3"/>
      <c r="CF10" s="3"/>
      <c r="CG10" s="3"/>
      <c r="CH10" s="164"/>
      <c r="CI10" s="3"/>
      <c r="CJ10" s="3"/>
      <c r="CK10" s="3"/>
      <c r="CL10" s="3"/>
      <c r="CM10" s="3"/>
      <c r="CN10" s="3"/>
      <c r="CO10" s="3"/>
      <c r="CP10" s="3"/>
      <c r="CR10" s="3"/>
      <c r="CS10" s="3"/>
      <c r="CT10" s="3"/>
      <c r="CU10" s="3"/>
      <c r="CV10" s="3"/>
      <c r="CW10" s="3"/>
      <c r="CX10" s="3"/>
      <c r="CY10" s="3"/>
      <c r="DA10" s="3"/>
      <c r="DB10" s="3"/>
      <c r="DC10" s="3"/>
      <c r="DD10" s="3"/>
      <c r="DE10" s="3"/>
      <c r="DF10" s="3"/>
      <c r="DG10" s="3"/>
      <c r="DH10" s="3"/>
      <c r="DJ10" s="3"/>
      <c r="DK10" s="3"/>
      <c r="DL10" s="3"/>
      <c r="DM10" s="3"/>
      <c r="DN10" s="3"/>
      <c r="DO10" s="3"/>
      <c r="DP10" s="3"/>
      <c r="DQ10" s="3"/>
      <c r="DS10" s="3"/>
      <c r="DT10" s="3"/>
      <c r="DU10" s="3"/>
      <c r="DV10" s="3"/>
      <c r="DW10" s="3"/>
      <c r="DX10" s="3"/>
      <c r="DY10" s="3"/>
      <c r="DZ10" s="3"/>
      <c r="EB10" s="3"/>
      <c r="EC10" s="3"/>
      <c r="ED10" s="3"/>
      <c r="EE10" s="3"/>
      <c r="EF10" s="3"/>
      <c r="EG10" s="3"/>
      <c r="EH10" s="3"/>
      <c r="EI10" s="3"/>
    </row>
    <row r="11" spans="2:139" ht="13">
      <c r="B11" s="19" t="s">
        <v>206</v>
      </c>
      <c r="C11" s="29"/>
      <c r="D11" s="29"/>
      <c r="F11" s="280">
        <v>21094905.969999999</v>
      </c>
      <c r="G11" s="52">
        <v>-3433808.7582410802</v>
      </c>
      <c r="H11" s="52">
        <v>-603786</v>
      </c>
      <c r="I11" s="52">
        <v>0</v>
      </c>
      <c r="J11" s="52">
        <v>0</v>
      </c>
      <c r="K11" s="52">
        <v>215835.66</v>
      </c>
      <c r="L11" s="52">
        <v>285652.84499999997</v>
      </c>
      <c r="M11" s="280">
        <v>17558799.716758918</v>
      </c>
      <c r="O11" s="280">
        <v>22297344.431400001</v>
      </c>
      <c r="P11" s="52">
        <v>-3648378.2558013499</v>
      </c>
      <c r="Q11" s="52">
        <v>-797123</v>
      </c>
      <c r="R11" s="52">
        <v>0</v>
      </c>
      <c r="S11" s="52">
        <v>0</v>
      </c>
      <c r="T11" s="52">
        <v>280952.03899999999</v>
      </c>
      <c r="U11" s="52">
        <v>0</v>
      </c>
      <c r="V11" s="280">
        <v>18132795.214598652</v>
      </c>
      <c r="X11" s="280">
        <v>22193707.0671</v>
      </c>
      <c r="Y11" s="52">
        <v>408728.42910439201</v>
      </c>
      <c r="Z11" s="52">
        <v>-725468</v>
      </c>
      <c r="AA11" s="52">
        <v>0</v>
      </c>
      <c r="AB11" s="52">
        <v>0</v>
      </c>
      <c r="AC11" s="52">
        <v>-71559.161999999997</v>
      </c>
      <c r="AD11" s="52">
        <v>0</v>
      </c>
      <c r="AE11" s="280">
        <v>21805408.334204391</v>
      </c>
      <c r="AG11" s="280">
        <v>20318387.125799999</v>
      </c>
      <c r="AH11" s="52">
        <v>-41386.479703494988</v>
      </c>
      <c r="AI11" s="52">
        <v>-708557.69265999971</v>
      </c>
      <c r="AJ11" s="52">
        <v>0</v>
      </c>
      <c r="AK11" s="52">
        <v>0</v>
      </c>
      <c r="AL11" s="52">
        <v>-85313.08500000005</v>
      </c>
      <c r="AM11" s="52">
        <v>387784.50758319203</v>
      </c>
      <c r="AN11" s="280">
        <v>19870914.376019698</v>
      </c>
      <c r="AP11" s="280">
        <v>85904344.594300002</v>
      </c>
      <c r="AQ11" s="52">
        <v>-6714845.0646415325</v>
      </c>
      <c r="AR11" s="52">
        <v>-2834934.6926599997</v>
      </c>
      <c r="AS11" s="52">
        <v>0</v>
      </c>
      <c r="AT11" s="52">
        <v>0</v>
      </c>
      <c r="AU11" s="52">
        <v>339915.45199999993</v>
      </c>
      <c r="AV11" s="52">
        <v>673437.35258319206</v>
      </c>
      <c r="AW11" s="280">
        <v>77367917.641581655</v>
      </c>
      <c r="AY11" s="280">
        <v>21100350</v>
      </c>
      <c r="AZ11" s="52">
        <v>-966783.21550470043</v>
      </c>
      <c r="BA11" s="52">
        <v>-788639.61779000016</v>
      </c>
      <c r="BB11" s="52">
        <v>0</v>
      </c>
      <c r="BC11" s="52"/>
      <c r="BD11" s="52">
        <v>82619.40370000001</v>
      </c>
      <c r="BE11" s="52">
        <v>0</v>
      </c>
      <c r="BF11" s="280">
        <v>19427546.570405301</v>
      </c>
      <c r="BH11" s="280">
        <v>18626285</v>
      </c>
      <c r="BI11" s="52">
        <v>1665196.442404506</v>
      </c>
      <c r="BJ11" s="52">
        <v>-546550.58036999987</v>
      </c>
      <c r="BK11" s="52">
        <v>0</v>
      </c>
      <c r="BL11" s="52"/>
      <c r="BM11" s="52">
        <v>28541.33158000002</v>
      </c>
      <c r="BN11" s="52">
        <v>0</v>
      </c>
      <c r="BO11" s="280">
        <v>19773472.193614505</v>
      </c>
      <c r="BQ11" s="280">
        <v>20025546</v>
      </c>
      <c r="BR11" s="52">
        <v>-1359484.2318451458</v>
      </c>
      <c r="BS11" s="52">
        <v>-622397.08839000005</v>
      </c>
      <c r="BT11" s="52">
        <v>0</v>
      </c>
      <c r="BU11" s="52"/>
      <c r="BV11" s="52">
        <v>45105.583979999989</v>
      </c>
      <c r="BW11" s="52">
        <v>0</v>
      </c>
      <c r="BX11" s="280">
        <v>18088770.263744857</v>
      </c>
      <c r="BY11" s="164"/>
      <c r="BZ11" s="280">
        <v>16558601</v>
      </c>
      <c r="CA11" s="52">
        <v>1469375.1566936525</v>
      </c>
      <c r="CB11" s="52">
        <v>-647688.06574000011</v>
      </c>
      <c r="CC11" s="52"/>
      <c r="CD11" s="52"/>
      <c r="CE11" s="52">
        <v>-249974.37156999996</v>
      </c>
      <c r="CF11" s="52">
        <v>492000</v>
      </c>
      <c r="CG11" s="280">
        <v>17622313.719383653</v>
      </c>
      <c r="CH11" s="164"/>
      <c r="CI11" s="280">
        <v>76310782</v>
      </c>
      <c r="CJ11" s="52">
        <v>808304.15174831229</v>
      </c>
      <c r="CK11" s="52">
        <v>-2605275.3522900003</v>
      </c>
      <c r="CL11" s="52">
        <v>0</v>
      </c>
      <c r="CM11" s="52">
        <v>0</v>
      </c>
      <c r="CN11" s="52">
        <v>-93708.052309999941</v>
      </c>
      <c r="CO11" s="52">
        <v>492000</v>
      </c>
      <c r="CP11" s="280">
        <v>74912102.747148305</v>
      </c>
      <c r="CR11" s="280">
        <v>19577662</v>
      </c>
      <c r="CS11" s="52">
        <v>166787.53899999999</v>
      </c>
      <c r="CT11" s="52">
        <v>-552426.62600000005</v>
      </c>
      <c r="CU11" s="52">
        <v>0</v>
      </c>
      <c r="CV11" s="52">
        <v>0</v>
      </c>
      <c r="CW11" s="52">
        <v>0</v>
      </c>
      <c r="CX11" s="52">
        <v>0</v>
      </c>
      <c r="CY11" s="280">
        <v>19192022.913000003</v>
      </c>
      <c r="DA11" s="280">
        <v>21078301</v>
      </c>
      <c r="DB11" s="52">
        <v>5730030.4610000001</v>
      </c>
      <c r="DC11" s="52">
        <v>-576748.92000000004</v>
      </c>
      <c r="DD11" s="52">
        <v>0</v>
      </c>
      <c r="DE11" s="52">
        <v>0</v>
      </c>
      <c r="DF11" s="52">
        <v>0</v>
      </c>
      <c r="DG11" s="52">
        <v>0</v>
      </c>
      <c r="DH11" s="280">
        <v>26231582.540999997</v>
      </c>
      <c r="DJ11" s="280">
        <v>19008360</v>
      </c>
      <c r="DK11" s="52">
        <v>1514590.5379999999</v>
      </c>
      <c r="DL11" s="52">
        <v>-507854.52099999995</v>
      </c>
      <c r="DM11" s="52">
        <v>0</v>
      </c>
      <c r="DN11" s="52">
        <v>0</v>
      </c>
      <c r="DO11" s="52">
        <v>0</v>
      </c>
      <c r="DP11" s="52">
        <v>299917.10183</v>
      </c>
      <c r="DQ11" s="280">
        <v>20315013.118829995</v>
      </c>
      <c r="DS11" s="280">
        <v>19657756</v>
      </c>
      <c r="DT11" s="52">
        <v>-1544086.5279999999</v>
      </c>
      <c r="DU11" s="52">
        <v>-570885.04799999995</v>
      </c>
      <c r="DV11" s="52">
        <v>0</v>
      </c>
      <c r="DW11" s="52">
        <v>0</v>
      </c>
      <c r="DX11" s="52">
        <v>0</v>
      </c>
      <c r="DY11" s="52">
        <v>321457.44073000003</v>
      </c>
      <c r="DZ11" s="280">
        <v>17864241.86473</v>
      </c>
      <c r="EB11" s="280">
        <v>79322079</v>
      </c>
      <c r="EC11" s="52">
        <v>5867322.0099999998</v>
      </c>
      <c r="ED11" s="52">
        <v>-2207915.1150000002</v>
      </c>
      <c r="EE11" s="52">
        <v>0</v>
      </c>
      <c r="EF11" s="52">
        <v>0</v>
      </c>
      <c r="EG11" s="52">
        <v>0</v>
      </c>
      <c r="EH11" s="52">
        <v>621374.54255999997</v>
      </c>
      <c r="EI11" s="280">
        <v>83602860.437560007</v>
      </c>
    </row>
    <row r="12" spans="2:139" ht="13">
      <c r="B12" s="30"/>
      <c r="C12" s="30" t="s">
        <v>41</v>
      </c>
      <c r="D12" s="31"/>
      <c r="F12" s="281">
        <v>8057633.8305000002</v>
      </c>
      <c r="G12" s="48"/>
      <c r="H12" s="48">
        <v>-603786</v>
      </c>
      <c r="I12" s="48"/>
      <c r="J12" s="48"/>
      <c r="K12" s="48"/>
      <c r="L12" s="48"/>
      <c r="M12" s="281">
        <v>7453847.8305000002</v>
      </c>
      <c r="O12" s="281">
        <v>8483716.7278000005</v>
      </c>
      <c r="P12" s="48"/>
      <c r="Q12" s="48">
        <v>-797123</v>
      </c>
      <c r="R12" s="48"/>
      <c r="S12" s="48"/>
      <c r="T12" s="48"/>
      <c r="U12" s="48"/>
      <c r="V12" s="281">
        <v>7686593.7278000005</v>
      </c>
      <c r="X12" s="281">
        <v>11874339.372099999</v>
      </c>
      <c r="Y12" s="48"/>
      <c r="Z12" s="48">
        <v>-725468</v>
      </c>
      <c r="AA12" s="48"/>
      <c r="AB12" s="48"/>
      <c r="AC12" s="48"/>
      <c r="AD12" s="48"/>
      <c r="AE12" s="281">
        <v>11148871.372099999</v>
      </c>
      <c r="AG12" s="281">
        <v>11880162.5317</v>
      </c>
      <c r="AH12" s="48"/>
      <c r="AI12" s="48">
        <v>-708557.69265999971</v>
      </c>
      <c r="AJ12" s="48"/>
      <c r="AK12" s="48"/>
      <c r="AL12" s="48"/>
      <c r="AM12" s="48"/>
      <c r="AN12" s="281">
        <v>11171604.83904</v>
      </c>
      <c r="AP12" s="281">
        <v>40295852.462099999</v>
      </c>
      <c r="AQ12" s="48">
        <v>0</v>
      </c>
      <c r="AR12" s="48">
        <v>-2834934.6926599997</v>
      </c>
      <c r="AS12" s="48">
        <v>0</v>
      </c>
      <c r="AT12" s="48">
        <v>0</v>
      </c>
      <c r="AU12" s="48">
        <v>0</v>
      </c>
      <c r="AV12" s="48">
        <v>0</v>
      </c>
      <c r="AW12" s="281">
        <v>37460917.769439995</v>
      </c>
      <c r="AY12" s="281">
        <v>10921482</v>
      </c>
      <c r="AZ12" s="48"/>
      <c r="BA12" s="48">
        <v>-788639.61779000016</v>
      </c>
      <c r="BB12" s="48"/>
      <c r="BC12" s="48"/>
      <c r="BD12" s="48"/>
      <c r="BE12" s="48"/>
      <c r="BF12" s="281">
        <v>10132842.382209999</v>
      </c>
      <c r="BH12" s="281">
        <v>12692813</v>
      </c>
      <c r="BI12" s="48"/>
      <c r="BJ12" s="48">
        <v>-546550.58036999987</v>
      </c>
      <c r="BK12" s="48"/>
      <c r="BL12" s="48"/>
      <c r="BM12" s="48"/>
      <c r="BN12" s="48"/>
      <c r="BO12" s="281">
        <v>12146262.41963</v>
      </c>
      <c r="BQ12" s="281">
        <v>10936858</v>
      </c>
      <c r="BR12" s="48"/>
      <c r="BS12" s="48">
        <v>-622397.08839000005</v>
      </c>
      <c r="BT12" s="48"/>
      <c r="BU12" s="48"/>
      <c r="BV12" s="48"/>
      <c r="BW12" s="48"/>
      <c r="BX12" s="281">
        <v>10314460.91161</v>
      </c>
      <c r="BY12" s="164"/>
      <c r="BZ12" s="281">
        <v>12671293</v>
      </c>
      <c r="CA12" s="48"/>
      <c r="CB12" s="48">
        <v>-647688.06574000011</v>
      </c>
      <c r="CC12" s="48"/>
      <c r="CD12" s="48"/>
      <c r="CE12" s="48"/>
      <c r="CF12" s="48"/>
      <c r="CG12" s="281">
        <v>12023604.93426</v>
      </c>
      <c r="CH12" s="164"/>
      <c r="CI12" s="281">
        <v>47222446</v>
      </c>
      <c r="CJ12" s="48">
        <v>0</v>
      </c>
      <c r="CK12" s="48">
        <v>-2605275.3522900003</v>
      </c>
      <c r="CL12" s="48">
        <v>0</v>
      </c>
      <c r="CM12" s="48">
        <v>0</v>
      </c>
      <c r="CN12" s="48">
        <v>0</v>
      </c>
      <c r="CO12" s="48">
        <v>0</v>
      </c>
      <c r="CP12" s="281">
        <v>44617170.647710003</v>
      </c>
      <c r="CR12" s="281">
        <v>12501011</v>
      </c>
      <c r="CS12" s="48">
        <v>0</v>
      </c>
      <c r="CT12" s="48">
        <v>-552426.62599999993</v>
      </c>
      <c r="CU12" s="52">
        <v>0</v>
      </c>
      <c r="CV12" s="52">
        <v>0</v>
      </c>
      <c r="CW12" s="52">
        <v>0</v>
      </c>
      <c r="CX12" s="52">
        <v>0</v>
      </c>
      <c r="CY12" s="281">
        <v>11948584.374</v>
      </c>
      <c r="DA12" s="281">
        <v>16480036</v>
      </c>
      <c r="DB12" s="168">
        <v>0</v>
      </c>
      <c r="DC12" s="168">
        <v>-576748.92000000004</v>
      </c>
      <c r="DD12" s="168">
        <v>0</v>
      </c>
      <c r="DE12" s="168">
        <v>0</v>
      </c>
      <c r="DF12" s="168">
        <v>0</v>
      </c>
      <c r="DG12" s="168">
        <v>0</v>
      </c>
      <c r="DH12" s="281">
        <v>15903287.08</v>
      </c>
      <c r="DJ12" s="281">
        <v>13913238</v>
      </c>
      <c r="DK12" s="168">
        <v>0</v>
      </c>
      <c r="DL12" s="168">
        <v>-507854.52099999995</v>
      </c>
      <c r="DM12" s="168">
        <v>0</v>
      </c>
      <c r="DN12" s="168">
        <v>0</v>
      </c>
      <c r="DO12" s="168">
        <v>0</v>
      </c>
      <c r="DP12" s="168">
        <v>0</v>
      </c>
      <c r="DQ12" s="281">
        <v>13405383.479</v>
      </c>
      <c r="DS12" s="281">
        <v>12297058</v>
      </c>
      <c r="DT12" s="168">
        <v>0</v>
      </c>
      <c r="DU12" s="168">
        <v>-570885.04799999995</v>
      </c>
      <c r="DV12" s="168">
        <v>0</v>
      </c>
      <c r="DW12" s="168">
        <v>0</v>
      </c>
      <c r="DX12" s="168">
        <v>0</v>
      </c>
      <c r="DY12" s="168">
        <v>0</v>
      </c>
      <c r="DZ12" s="281">
        <v>11726172.952</v>
      </c>
      <c r="EB12" s="281">
        <v>55191343</v>
      </c>
      <c r="EC12" s="168">
        <v>0</v>
      </c>
      <c r="ED12" s="168">
        <v>-2207915.1150000002</v>
      </c>
      <c r="EE12" s="168">
        <v>0</v>
      </c>
      <c r="EF12" s="168">
        <v>0</v>
      </c>
      <c r="EG12" s="168">
        <v>0</v>
      </c>
      <c r="EH12" s="168">
        <v>0</v>
      </c>
      <c r="EI12" s="281">
        <v>52983427.884999998</v>
      </c>
    </row>
    <row r="13" spans="2:139" ht="13">
      <c r="B13" s="30"/>
      <c r="C13" s="30" t="s">
        <v>42</v>
      </c>
      <c r="D13" s="31"/>
      <c r="F13" s="281">
        <v>111939</v>
      </c>
      <c r="G13" s="48"/>
      <c r="H13" s="48"/>
      <c r="I13" s="48"/>
      <c r="J13" s="48"/>
      <c r="K13" s="48"/>
      <c r="L13" s="48"/>
      <c r="M13" s="281">
        <v>111939</v>
      </c>
      <c r="O13" s="281">
        <v>111895</v>
      </c>
      <c r="P13" s="48"/>
      <c r="Q13" s="48"/>
      <c r="R13" s="48"/>
      <c r="S13" s="48"/>
      <c r="T13" s="48"/>
      <c r="U13" s="48"/>
      <c r="V13" s="281">
        <v>111895</v>
      </c>
      <c r="X13" s="281">
        <v>113922</v>
      </c>
      <c r="Y13" s="48"/>
      <c r="Z13" s="48"/>
      <c r="AA13" s="48"/>
      <c r="AB13" s="48"/>
      <c r="AC13" s="48"/>
      <c r="AD13" s="48"/>
      <c r="AE13" s="281">
        <v>113922</v>
      </c>
      <c r="AG13" s="281">
        <v>115336</v>
      </c>
      <c r="AH13" s="48"/>
      <c r="AI13" s="48"/>
      <c r="AJ13" s="48"/>
      <c r="AK13" s="48"/>
      <c r="AL13" s="48"/>
      <c r="AM13" s="48"/>
      <c r="AN13" s="281">
        <v>115336</v>
      </c>
      <c r="AP13" s="281">
        <v>453092</v>
      </c>
      <c r="AQ13" s="48">
        <v>0</v>
      </c>
      <c r="AR13" s="48">
        <v>0</v>
      </c>
      <c r="AS13" s="48">
        <v>0</v>
      </c>
      <c r="AT13" s="48">
        <v>0</v>
      </c>
      <c r="AU13" s="48">
        <v>0</v>
      </c>
      <c r="AV13" s="48">
        <v>0</v>
      </c>
      <c r="AW13" s="281">
        <v>453092</v>
      </c>
      <c r="AY13" s="281">
        <v>107465</v>
      </c>
      <c r="AZ13" s="48"/>
      <c r="BA13" s="48"/>
      <c r="BB13" s="48"/>
      <c r="BC13" s="48"/>
      <c r="BD13" s="48"/>
      <c r="BE13" s="48"/>
      <c r="BF13" s="281">
        <v>107465</v>
      </c>
      <c r="BH13" s="281">
        <v>103429</v>
      </c>
      <c r="BI13" s="48"/>
      <c r="BJ13" s="48"/>
      <c r="BK13" s="48"/>
      <c r="BL13" s="48"/>
      <c r="BM13" s="48"/>
      <c r="BN13" s="48"/>
      <c r="BO13" s="281">
        <v>103429</v>
      </c>
      <c r="BQ13" s="281">
        <v>97671</v>
      </c>
      <c r="BR13" s="48"/>
      <c r="BS13" s="48"/>
      <c r="BT13" s="48"/>
      <c r="BU13" s="48"/>
      <c r="BV13" s="48"/>
      <c r="BW13" s="48"/>
      <c r="BX13" s="281">
        <v>97671</v>
      </c>
      <c r="BY13" s="164"/>
      <c r="BZ13" s="281">
        <v>90411</v>
      </c>
      <c r="CA13" s="48"/>
      <c r="CB13" s="48"/>
      <c r="CC13" s="48"/>
      <c r="CD13" s="48"/>
      <c r="CE13" s="48"/>
      <c r="CF13" s="48"/>
      <c r="CG13" s="281">
        <v>90411</v>
      </c>
      <c r="CH13" s="164"/>
      <c r="CI13" s="281">
        <v>398976</v>
      </c>
      <c r="CJ13" s="48">
        <v>0</v>
      </c>
      <c r="CK13" s="48">
        <v>0</v>
      </c>
      <c r="CL13" s="48">
        <v>0</v>
      </c>
      <c r="CM13" s="48">
        <v>0</v>
      </c>
      <c r="CN13" s="48">
        <v>0</v>
      </c>
      <c r="CO13" s="48">
        <v>0</v>
      </c>
      <c r="CP13" s="281">
        <v>398976</v>
      </c>
      <c r="CR13" s="281">
        <v>95769</v>
      </c>
      <c r="CS13" s="48">
        <v>0</v>
      </c>
      <c r="CT13" s="48">
        <v>0</v>
      </c>
      <c r="CU13" s="52">
        <v>0</v>
      </c>
      <c r="CV13" s="52">
        <v>0</v>
      </c>
      <c r="CW13" s="52">
        <v>0</v>
      </c>
      <c r="CX13" s="52">
        <v>0</v>
      </c>
      <c r="CY13" s="281">
        <v>95769</v>
      </c>
      <c r="DA13" s="281">
        <v>100179</v>
      </c>
      <c r="DB13" s="168">
        <v>0</v>
      </c>
      <c r="DC13" s="168">
        <v>0</v>
      </c>
      <c r="DD13" s="168">
        <v>0</v>
      </c>
      <c r="DE13" s="168">
        <v>0</v>
      </c>
      <c r="DF13" s="168">
        <v>0</v>
      </c>
      <c r="DG13" s="168">
        <v>0</v>
      </c>
      <c r="DH13" s="281">
        <v>100179</v>
      </c>
      <c r="DJ13" s="281">
        <v>98222</v>
      </c>
      <c r="DK13" s="168">
        <v>0</v>
      </c>
      <c r="DL13" s="168">
        <v>0</v>
      </c>
      <c r="DM13" s="168">
        <v>0</v>
      </c>
      <c r="DN13" s="168">
        <v>0</v>
      </c>
      <c r="DO13" s="168">
        <v>0</v>
      </c>
      <c r="DP13" s="168">
        <v>0</v>
      </c>
      <c r="DQ13" s="281">
        <v>98222</v>
      </c>
      <c r="DS13" s="281">
        <v>93826</v>
      </c>
      <c r="DT13" s="168">
        <v>0</v>
      </c>
      <c r="DU13" s="168">
        <v>0</v>
      </c>
      <c r="DV13" s="168">
        <v>0</v>
      </c>
      <c r="DW13" s="168">
        <v>0</v>
      </c>
      <c r="DX13" s="168">
        <v>0</v>
      </c>
      <c r="DY13" s="168">
        <v>0</v>
      </c>
      <c r="DZ13" s="281">
        <v>93826</v>
      </c>
      <c r="EB13" s="281">
        <v>387996</v>
      </c>
      <c r="EC13" s="168">
        <v>0</v>
      </c>
      <c r="ED13" s="168">
        <v>0</v>
      </c>
      <c r="EE13" s="168">
        <v>0</v>
      </c>
      <c r="EF13" s="168">
        <v>0</v>
      </c>
      <c r="EG13" s="168">
        <v>0</v>
      </c>
      <c r="EH13" s="168">
        <v>0</v>
      </c>
      <c r="EI13" s="281">
        <v>387996</v>
      </c>
    </row>
    <row r="14" spans="2:139" ht="13">
      <c r="B14" s="30"/>
      <c r="C14" s="30" t="s">
        <v>207</v>
      </c>
      <c r="D14" s="32"/>
      <c r="F14" s="281">
        <v>5806990.1394999996</v>
      </c>
      <c r="G14" s="48"/>
      <c r="H14" s="48"/>
      <c r="I14" s="48"/>
      <c r="J14" s="48"/>
      <c r="K14" s="48"/>
      <c r="L14" s="48">
        <v>285652.84499999997</v>
      </c>
      <c r="M14" s="281">
        <v>6092642.9844999993</v>
      </c>
      <c r="O14" s="281">
        <v>5432270.7035999997</v>
      </c>
      <c r="P14" s="48"/>
      <c r="Q14" s="48"/>
      <c r="R14" s="48"/>
      <c r="S14" s="48"/>
      <c r="T14" s="48">
        <v>0</v>
      </c>
      <c r="U14" s="48"/>
      <c r="V14" s="281">
        <v>5432270.7035999997</v>
      </c>
      <c r="X14" s="281">
        <v>6962547.6950000003</v>
      </c>
      <c r="Y14" s="48"/>
      <c r="Z14" s="48"/>
      <c r="AA14" s="48"/>
      <c r="AB14" s="48"/>
      <c r="AC14" s="48">
        <v>0</v>
      </c>
      <c r="AD14" s="48"/>
      <c r="AE14" s="281">
        <v>6962547.6950000003</v>
      </c>
      <c r="AG14" s="281">
        <v>5260160.5941000003</v>
      </c>
      <c r="AH14" s="48"/>
      <c r="AI14" s="48"/>
      <c r="AJ14" s="48"/>
      <c r="AK14" s="48"/>
      <c r="AL14" s="48"/>
      <c r="AM14" s="48">
        <v>387784.50758319203</v>
      </c>
      <c r="AN14" s="281">
        <v>5647945.101683192</v>
      </c>
      <c r="AP14" s="281">
        <v>23461969.132200003</v>
      </c>
      <c r="AQ14" s="48">
        <v>0</v>
      </c>
      <c r="AR14" s="48">
        <v>0</v>
      </c>
      <c r="AS14" s="48">
        <v>0</v>
      </c>
      <c r="AT14" s="48">
        <v>0</v>
      </c>
      <c r="AU14" s="48">
        <v>0</v>
      </c>
      <c r="AV14" s="48">
        <v>673437.35258319206</v>
      </c>
      <c r="AW14" s="281">
        <v>24135406.484783191</v>
      </c>
      <c r="AY14" s="281">
        <v>5169224</v>
      </c>
      <c r="AZ14" s="48"/>
      <c r="BA14" s="48"/>
      <c r="BB14" s="48"/>
      <c r="BC14" s="48"/>
      <c r="BD14" s="48"/>
      <c r="BE14" s="48">
        <v>0</v>
      </c>
      <c r="BF14" s="281">
        <v>5169224</v>
      </c>
      <c r="BH14" s="281">
        <v>4572978</v>
      </c>
      <c r="BI14" s="48"/>
      <c r="BJ14" s="48"/>
      <c r="BK14" s="48"/>
      <c r="BL14" s="48"/>
      <c r="BM14" s="48"/>
      <c r="BN14" s="48">
        <v>0</v>
      </c>
      <c r="BO14" s="281">
        <v>4572978</v>
      </c>
      <c r="BQ14" s="281">
        <v>5531526</v>
      </c>
      <c r="BR14" s="48"/>
      <c r="BS14" s="48"/>
      <c r="BT14" s="48"/>
      <c r="BU14" s="48"/>
      <c r="BV14" s="48"/>
      <c r="BW14" s="48">
        <v>0</v>
      </c>
      <c r="BX14" s="281">
        <v>5531526</v>
      </c>
      <c r="BY14" s="164"/>
      <c r="BZ14" s="281">
        <v>3824935</v>
      </c>
      <c r="CA14" s="48"/>
      <c r="CB14" s="48"/>
      <c r="CC14" s="48"/>
      <c r="CD14" s="48"/>
      <c r="CE14" s="48"/>
      <c r="CF14" s="48">
        <v>492000</v>
      </c>
      <c r="CG14" s="281">
        <v>4316935</v>
      </c>
      <c r="CH14" s="164"/>
      <c r="CI14" s="281">
        <v>19098663</v>
      </c>
      <c r="CJ14" s="48">
        <v>0</v>
      </c>
      <c r="CK14" s="48">
        <v>0</v>
      </c>
      <c r="CL14" s="48">
        <v>0</v>
      </c>
      <c r="CM14" s="48">
        <v>0</v>
      </c>
      <c r="CN14" s="48">
        <v>0</v>
      </c>
      <c r="CO14" s="48">
        <v>492000</v>
      </c>
      <c r="CP14" s="281">
        <v>19590663</v>
      </c>
      <c r="CR14" s="281">
        <v>6153221</v>
      </c>
      <c r="CS14" s="48">
        <v>0</v>
      </c>
      <c r="CT14" s="48">
        <v>0</v>
      </c>
      <c r="CU14" s="52">
        <v>0</v>
      </c>
      <c r="CV14" s="52">
        <v>0</v>
      </c>
      <c r="CW14" s="52">
        <v>0</v>
      </c>
      <c r="CX14" s="52">
        <v>0</v>
      </c>
      <c r="CY14" s="281">
        <v>6153221</v>
      </c>
      <c r="DA14" s="281">
        <v>6265357</v>
      </c>
      <c r="DB14" s="168">
        <v>0</v>
      </c>
      <c r="DC14" s="168">
        <v>0</v>
      </c>
      <c r="DD14" s="168">
        <v>0</v>
      </c>
      <c r="DE14" s="168">
        <v>0</v>
      </c>
      <c r="DF14" s="168">
        <v>0</v>
      </c>
      <c r="DG14" s="168">
        <v>0</v>
      </c>
      <c r="DH14" s="281">
        <v>6265357</v>
      </c>
      <c r="DJ14" s="281">
        <v>5264712</v>
      </c>
      <c r="DK14" s="168">
        <v>0</v>
      </c>
      <c r="DL14" s="168">
        <v>0</v>
      </c>
      <c r="DM14" s="168">
        <v>0</v>
      </c>
      <c r="DN14" s="168">
        <v>0</v>
      </c>
      <c r="DO14" s="168">
        <v>0</v>
      </c>
      <c r="DP14" s="168">
        <v>173179.628</v>
      </c>
      <c r="DQ14" s="281">
        <v>5437891.6279999996</v>
      </c>
      <c r="DS14" s="281">
        <v>6082296</v>
      </c>
      <c r="DT14" s="168">
        <v>0</v>
      </c>
      <c r="DU14" s="168">
        <v>0</v>
      </c>
      <c r="DV14" s="168">
        <v>0</v>
      </c>
      <c r="DW14" s="168">
        <v>0</v>
      </c>
      <c r="DX14" s="168">
        <v>0</v>
      </c>
      <c r="DY14" s="168">
        <v>321457.44073000003</v>
      </c>
      <c r="DZ14" s="281">
        <v>6403753.4407299999</v>
      </c>
      <c r="EB14" s="281">
        <v>23765586</v>
      </c>
      <c r="EC14" s="168">
        <v>0</v>
      </c>
      <c r="ED14" s="168">
        <v>0</v>
      </c>
      <c r="EE14" s="168">
        <v>0</v>
      </c>
      <c r="EF14" s="168">
        <v>0</v>
      </c>
      <c r="EG14" s="168">
        <v>0</v>
      </c>
      <c r="EH14" s="168">
        <v>494637.06873000006</v>
      </c>
      <c r="EI14" s="281">
        <v>24260223.06873</v>
      </c>
    </row>
    <row r="15" spans="2:139" ht="13">
      <c r="B15" s="30"/>
      <c r="C15" s="30" t="s">
        <v>575</v>
      </c>
      <c r="D15" s="32"/>
      <c r="F15" s="282">
        <v>1531966</v>
      </c>
      <c r="G15" s="48">
        <v>-3433808.7582410802</v>
      </c>
      <c r="H15" s="48"/>
      <c r="I15" s="48"/>
      <c r="J15" s="48"/>
      <c r="K15" s="48">
        <v>215835.66</v>
      </c>
      <c r="L15" s="48"/>
      <c r="M15" s="282">
        <v>-1686007.0982410803</v>
      </c>
      <c r="O15" s="282">
        <v>3244051</v>
      </c>
      <c r="P15" s="48">
        <v>-3648378.2558013499</v>
      </c>
      <c r="Q15" s="48"/>
      <c r="R15" s="48"/>
      <c r="S15" s="48"/>
      <c r="T15" s="48">
        <v>280952.03899999999</v>
      </c>
      <c r="U15" s="48"/>
      <c r="V15" s="282">
        <v>-123375.21680134989</v>
      </c>
      <c r="X15" s="282">
        <v>628813</v>
      </c>
      <c r="Y15" s="48">
        <v>408728.42910439201</v>
      </c>
      <c r="Z15" s="48"/>
      <c r="AA15" s="48"/>
      <c r="AB15" s="48"/>
      <c r="AC15" s="48">
        <v>-71559.161999999997</v>
      </c>
      <c r="AD15" s="48"/>
      <c r="AE15" s="282">
        <v>965982.26710439194</v>
      </c>
      <c r="AG15" s="282">
        <v>448414</v>
      </c>
      <c r="AH15" s="48">
        <v>-41386.479703494988</v>
      </c>
      <c r="AI15" s="48"/>
      <c r="AJ15" s="48"/>
      <c r="AK15" s="48"/>
      <c r="AL15" s="48">
        <v>-85313.08500000005</v>
      </c>
      <c r="AM15" s="48"/>
      <c r="AN15" s="282">
        <v>321714.43529650499</v>
      </c>
      <c r="AP15" s="282">
        <v>5853244</v>
      </c>
      <c r="AQ15" s="48">
        <v>-6714845.0646415325</v>
      </c>
      <c r="AR15" s="48">
        <v>0</v>
      </c>
      <c r="AS15" s="48">
        <v>0</v>
      </c>
      <c r="AT15" s="48">
        <v>0</v>
      </c>
      <c r="AU15" s="48">
        <v>339915.45199999993</v>
      </c>
      <c r="AV15" s="48">
        <v>0</v>
      </c>
      <c r="AW15" s="282">
        <v>-521685.61264153314</v>
      </c>
      <c r="AY15" s="282">
        <v>1932217</v>
      </c>
      <c r="AZ15" s="48">
        <v>-966783.21550470043</v>
      </c>
      <c r="BA15" s="48"/>
      <c r="BB15" s="48"/>
      <c r="BC15" s="48"/>
      <c r="BD15" s="48">
        <v>82619.40370000001</v>
      </c>
      <c r="BE15" s="48"/>
      <c r="BF15" s="282">
        <v>1048053.1881952996</v>
      </c>
      <c r="BH15" s="282">
        <v>-838648</v>
      </c>
      <c r="BI15" s="48">
        <v>1665196.442404506</v>
      </c>
      <c r="BJ15" s="48"/>
      <c r="BK15" s="48"/>
      <c r="BL15" s="48"/>
      <c r="BM15" s="48">
        <v>28541.33158000002</v>
      </c>
      <c r="BN15" s="48"/>
      <c r="BO15" s="282">
        <v>855089.77398450603</v>
      </c>
      <c r="BQ15" s="282">
        <v>2126926</v>
      </c>
      <c r="BR15" s="48">
        <v>-1359484.2318451458</v>
      </c>
      <c r="BS15" s="48"/>
      <c r="BT15" s="48"/>
      <c r="BU15" s="48"/>
      <c r="BV15" s="48">
        <v>45105.583979999989</v>
      </c>
      <c r="BW15" s="48"/>
      <c r="BX15" s="282">
        <v>812547.35213485418</v>
      </c>
      <c r="BY15" s="164"/>
      <c r="BZ15" s="282">
        <v>-1478791</v>
      </c>
      <c r="CA15" s="48">
        <v>1469375.1566936525</v>
      </c>
      <c r="CB15" s="48"/>
      <c r="CC15" s="48"/>
      <c r="CD15" s="48"/>
      <c r="CE15" s="48">
        <v>-249974.37156999996</v>
      </c>
      <c r="CF15" s="48"/>
      <c r="CG15" s="282">
        <v>-259390.21487634745</v>
      </c>
      <c r="CH15" s="164"/>
      <c r="CI15" s="282">
        <v>1741704</v>
      </c>
      <c r="CJ15" s="48">
        <v>808304.15174831229</v>
      </c>
      <c r="CK15" s="48">
        <v>0</v>
      </c>
      <c r="CL15" s="48">
        <v>0</v>
      </c>
      <c r="CM15" s="48">
        <v>0</v>
      </c>
      <c r="CN15" s="48">
        <v>-93708.052309999941</v>
      </c>
      <c r="CO15" s="48">
        <v>0</v>
      </c>
      <c r="CP15" s="282">
        <v>2456300.0994383125</v>
      </c>
      <c r="CR15" s="282">
        <v>-726662</v>
      </c>
      <c r="CS15" s="168">
        <v>166787.53899999999</v>
      </c>
      <c r="CT15" s="168">
        <v>0</v>
      </c>
      <c r="CU15" s="169">
        <v>0</v>
      </c>
      <c r="CV15" s="169">
        <v>0</v>
      </c>
      <c r="CW15" s="169">
        <v>0</v>
      </c>
      <c r="CX15" s="169">
        <v>0</v>
      </c>
      <c r="CY15" s="282">
        <v>-559874.46100000001</v>
      </c>
      <c r="DA15" s="282">
        <v>-3283427</v>
      </c>
      <c r="DB15" s="168">
        <v>5730030.4610000001</v>
      </c>
      <c r="DC15" s="168">
        <v>0</v>
      </c>
      <c r="DD15" s="168">
        <v>0</v>
      </c>
      <c r="DE15" s="168">
        <v>0</v>
      </c>
      <c r="DF15" s="168">
        <v>0</v>
      </c>
      <c r="DG15" s="168">
        <v>0</v>
      </c>
      <c r="DH15" s="282">
        <v>2446603.4610000001</v>
      </c>
      <c r="DJ15" s="282">
        <v>-1086170</v>
      </c>
      <c r="DK15" s="168">
        <v>1514590.5379999999</v>
      </c>
      <c r="DL15" s="168">
        <v>0</v>
      </c>
      <c r="DM15" s="168">
        <v>0</v>
      </c>
      <c r="DN15" s="168">
        <v>0</v>
      </c>
      <c r="DO15" s="168">
        <v>0</v>
      </c>
      <c r="DP15" s="168">
        <v>126737.47383</v>
      </c>
      <c r="DQ15" s="282">
        <v>555158.01182999997</v>
      </c>
      <c r="DS15" s="282">
        <v>-87592</v>
      </c>
      <c r="DT15" s="168">
        <v>-1544086.5279999999</v>
      </c>
      <c r="DU15" s="168">
        <v>0</v>
      </c>
      <c r="DV15" s="168">
        <v>0</v>
      </c>
      <c r="DW15" s="168">
        <v>0</v>
      </c>
      <c r="DX15" s="168">
        <v>0</v>
      </c>
      <c r="DY15" s="168">
        <v>0</v>
      </c>
      <c r="DZ15" s="282">
        <v>-1631678.5279999999</v>
      </c>
      <c r="EB15" s="282">
        <v>-5183851</v>
      </c>
      <c r="EC15" s="168">
        <v>5867322.0099999998</v>
      </c>
      <c r="ED15" s="168">
        <v>0</v>
      </c>
      <c r="EE15" s="168">
        <v>0</v>
      </c>
      <c r="EF15" s="168">
        <v>0</v>
      </c>
      <c r="EG15" s="168">
        <v>0</v>
      </c>
      <c r="EH15" s="168">
        <v>126737.47383</v>
      </c>
      <c r="EI15" s="282">
        <v>810208.48382999981</v>
      </c>
    </row>
    <row r="16" spans="2:139" ht="13">
      <c r="B16" s="30"/>
      <c r="C16" s="30" t="s">
        <v>576</v>
      </c>
      <c r="D16" s="32"/>
      <c r="F16" s="282">
        <v>3973338</v>
      </c>
      <c r="G16" s="48"/>
      <c r="H16" s="48"/>
      <c r="I16" s="48"/>
      <c r="J16" s="48"/>
      <c r="K16" s="48"/>
      <c r="L16" s="48"/>
      <c r="M16" s="282">
        <v>3973338</v>
      </c>
      <c r="O16" s="282">
        <v>3277644</v>
      </c>
      <c r="P16" s="48"/>
      <c r="Q16" s="48"/>
      <c r="R16" s="48"/>
      <c r="S16" s="48"/>
      <c r="T16" s="48"/>
      <c r="U16" s="48"/>
      <c r="V16" s="282">
        <v>3277644</v>
      </c>
      <c r="X16" s="282">
        <v>716127</v>
      </c>
      <c r="Y16" s="48"/>
      <c r="Z16" s="48"/>
      <c r="AA16" s="48"/>
      <c r="AB16" s="48"/>
      <c r="AC16" s="48"/>
      <c r="AD16" s="48"/>
      <c r="AE16" s="282">
        <v>716127</v>
      </c>
      <c r="AG16" s="282">
        <v>763753</v>
      </c>
      <c r="AH16" s="48"/>
      <c r="AI16" s="48"/>
      <c r="AJ16" s="48"/>
      <c r="AK16" s="48"/>
      <c r="AL16" s="48"/>
      <c r="AM16" s="48"/>
      <c r="AN16" s="282">
        <v>763753</v>
      </c>
      <c r="AP16" s="282">
        <v>8730862</v>
      </c>
      <c r="AQ16" s="48">
        <v>0</v>
      </c>
      <c r="AR16" s="48">
        <v>0</v>
      </c>
      <c r="AS16" s="48">
        <v>0</v>
      </c>
      <c r="AT16" s="48">
        <v>0</v>
      </c>
      <c r="AU16" s="48">
        <v>0</v>
      </c>
      <c r="AV16" s="48">
        <v>0</v>
      </c>
      <c r="AW16" s="282">
        <v>8730862</v>
      </c>
      <c r="AY16" s="282">
        <v>1265811</v>
      </c>
      <c r="AZ16" s="48"/>
      <c r="BA16" s="48"/>
      <c r="BB16" s="48"/>
      <c r="BC16" s="48"/>
      <c r="BD16" s="48"/>
      <c r="BE16" s="48"/>
      <c r="BF16" s="282">
        <v>1265811</v>
      </c>
      <c r="BH16" s="282">
        <v>653735</v>
      </c>
      <c r="BI16" s="48"/>
      <c r="BJ16" s="48"/>
      <c r="BK16" s="48"/>
      <c r="BL16" s="48"/>
      <c r="BM16" s="48"/>
      <c r="BN16" s="48"/>
      <c r="BO16" s="282">
        <v>653735</v>
      </c>
      <c r="BQ16" s="282">
        <v>-7514</v>
      </c>
      <c r="BR16" s="48"/>
      <c r="BS16" s="48"/>
      <c r="BT16" s="48"/>
      <c r="BU16" s="48"/>
      <c r="BV16" s="48"/>
      <c r="BW16" s="48"/>
      <c r="BX16" s="282">
        <v>-7514</v>
      </c>
      <c r="BY16" s="164"/>
      <c r="BZ16" s="282">
        <v>356541</v>
      </c>
      <c r="CA16" s="48"/>
      <c r="CB16" s="48"/>
      <c r="CC16" s="48"/>
      <c r="CD16" s="48"/>
      <c r="CE16" s="48"/>
      <c r="CF16" s="48"/>
      <c r="CG16" s="282">
        <v>356541</v>
      </c>
      <c r="CH16" s="164"/>
      <c r="CI16" s="282">
        <v>2268573</v>
      </c>
      <c r="CJ16" s="48">
        <v>0</v>
      </c>
      <c r="CK16" s="48">
        <v>0</v>
      </c>
      <c r="CL16" s="48">
        <v>0</v>
      </c>
      <c r="CM16" s="48">
        <v>0</v>
      </c>
      <c r="CN16" s="48">
        <v>0</v>
      </c>
      <c r="CO16" s="48">
        <v>0</v>
      </c>
      <c r="CP16" s="282">
        <v>2268573</v>
      </c>
      <c r="CR16" s="282">
        <v>654947</v>
      </c>
      <c r="CS16" s="168">
        <v>0</v>
      </c>
      <c r="CT16" s="168">
        <v>0</v>
      </c>
      <c r="CU16" s="169">
        <v>0</v>
      </c>
      <c r="CV16" s="169">
        <v>0</v>
      </c>
      <c r="CW16" s="169">
        <v>0</v>
      </c>
      <c r="CX16" s="169">
        <v>0</v>
      </c>
      <c r="CY16" s="282">
        <v>654947</v>
      </c>
      <c r="DA16" s="282">
        <v>587648</v>
      </c>
      <c r="DB16" s="168">
        <v>0</v>
      </c>
      <c r="DC16" s="168">
        <v>0</v>
      </c>
      <c r="DD16" s="168">
        <v>0</v>
      </c>
      <c r="DE16" s="168">
        <v>0</v>
      </c>
      <c r="DF16" s="168">
        <v>0</v>
      </c>
      <c r="DG16" s="168">
        <v>0</v>
      </c>
      <c r="DH16" s="282">
        <v>587648</v>
      </c>
      <c r="DJ16" s="282">
        <v>-163001</v>
      </c>
      <c r="DK16" s="168">
        <v>0</v>
      </c>
      <c r="DL16" s="168">
        <v>0</v>
      </c>
      <c r="DM16" s="168">
        <v>0</v>
      </c>
      <c r="DN16" s="168">
        <v>0</v>
      </c>
      <c r="DO16" s="168">
        <v>0</v>
      </c>
      <c r="DP16" s="168">
        <v>0</v>
      </c>
      <c r="DQ16" s="282">
        <v>-163001</v>
      </c>
      <c r="DS16" s="282">
        <v>281430</v>
      </c>
      <c r="DT16" s="168">
        <v>0</v>
      </c>
      <c r="DU16" s="168">
        <v>0</v>
      </c>
      <c r="DV16" s="168">
        <v>0</v>
      </c>
      <c r="DW16" s="168">
        <v>0</v>
      </c>
      <c r="DX16" s="168">
        <v>0</v>
      </c>
      <c r="DY16" s="168">
        <v>0</v>
      </c>
      <c r="DZ16" s="282">
        <v>281430</v>
      </c>
      <c r="EB16" s="282">
        <v>1361024</v>
      </c>
      <c r="EC16" s="168">
        <v>0</v>
      </c>
      <c r="ED16" s="168">
        <v>0</v>
      </c>
      <c r="EE16" s="168">
        <v>0</v>
      </c>
      <c r="EF16" s="168">
        <v>0</v>
      </c>
      <c r="EG16" s="168">
        <v>0</v>
      </c>
      <c r="EH16" s="168">
        <v>0</v>
      </c>
      <c r="EI16" s="282">
        <v>1361024</v>
      </c>
    </row>
    <row r="17" spans="2:139" ht="13">
      <c r="B17" s="30"/>
      <c r="C17" s="30" t="s">
        <v>209</v>
      </c>
      <c r="D17" s="31"/>
      <c r="F17" s="282">
        <v>1611934</v>
      </c>
      <c r="G17" s="48"/>
      <c r="H17" s="48"/>
      <c r="I17" s="48"/>
      <c r="J17" s="48"/>
      <c r="K17" s="48"/>
      <c r="L17" s="48"/>
      <c r="M17" s="282">
        <v>1611934</v>
      </c>
      <c r="O17" s="282">
        <v>1746315</v>
      </c>
      <c r="P17" s="48"/>
      <c r="Q17" s="48"/>
      <c r="R17" s="48"/>
      <c r="S17" s="48"/>
      <c r="T17" s="48"/>
      <c r="U17" s="48"/>
      <c r="V17" s="282">
        <v>1746315</v>
      </c>
      <c r="X17" s="282">
        <v>1895934</v>
      </c>
      <c r="Y17" s="48"/>
      <c r="Z17" s="48"/>
      <c r="AA17" s="48"/>
      <c r="AB17" s="48"/>
      <c r="AC17" s="48"/>
      <c r="AD17" s="48"/>
      <c r="AE17" s="282">
        <v>1895934</v>
      </c>
      <c r="AG17" s="282">
        <v>1849085</v>
      </c>
      <c r="AH17" s="48"/>
      <c r="AI17" s="48"/>
      <c r="AJ17" s="48"/>
      <c r="AK17" s="48"/>
      <c r="AL17" s="48"/>
      <c r="AM17" s="48"/>
      <c r="AN17" s="282">
        <v>1849085</v>
      </c>
      <c r="AP17" s="282">
        <v>7103268</v>
      </c>
      <c r="AQ17" s="48">
        <v>0</v>
      </c>
      <c r="AR17" s="48">
        <v>0</v>
      </c>
      <c r="AS17" s="48">
        <v>0</v>
      </c>
      <c r="AT17" s="48">
        <v>0</v>
      </c>
      <c r="AU17" s="48">
        <v>0</v>
      </c>
      <c r="AV17" s="48">
        <v>0</v>
      </c>
      <c r="AW17" s="282">
        <v>7103268</v>
      </c>
      <c r="AY17" s="282">
        <v>1703334</v>
      </c>
      <c r="AZ17" s="48"/>
      <c r="BA17" s="48"/>
      <c r="BB17" s="48"/>
      <c r="BC17" s="48"/>
      <c r="BD17" s="48"/>
      <c r="BE17" s="48"/>
      <c r="BF17" s="282">
        <v>1703334</v>
      </c>
      <c r="BH17" s="282">
        <v>1438320</v>
      </c>
      <c r="BI17" s="48"/>
      <c r="BJ17" s="48"/>
      <c r="BK17" s="48"/>
      <c r="BL17" s="48"/>
      <c r="BM17" s="48"/>
      <c r="BN17" s="48"/>
      <c r="BO17" s="282">
        <v>1438320</v>
      </c>
      <c r="BQ17" s="282">
        <v>1337389</v>
      </c>
      <c r="BR17" s="48"/>
      <c r="BS17" s="48"/>
      <c r="BT17" s="48"/>
      <c r="BU17" s="48"/>
      <c r="BV17" s="48"/>
      <c r="BW17" s="48"/>
      <c r="BX17" s="282">
        <v>1337389</v>
      </c>
      <c r="BY17" s="164"/>
      <c r="BZ17" s="282">
        <v>1090078</v>
      </c>
      <c r="CA17" s="48"/>
      <c r="CB17" s="48"/>
      <c r="CC17" s="48"/>
      <c r="CD17" s="48"/>
      <c r="CE17" s="48"/>
      <c r="CF17" s="48"/>
      <c r="CG17" s="282">
        <v>1090078</v>
      </c>
      <c r="CH17" s="164"/>
      <c r="CI17" s="282">
        <v>5569121</v>
      </c>
      <c r="CJ17" s="48">
        <v>0</v>
      </c>
      <c r="CK17" s="48">
        <v>0</v>
      </c>
      <c r="CL17" s="48">
        <v>0</v>
      </c>
      <c r="CM17" s="48">
        <v>0</v>
      </c>
      <c r="CN17" s="48">
        <v>0</v>
      </c>
      <c r="CO17" s="48">
        <v>0</v>
      </c>
      <c r="CP17" s="282">
        <v>5569121</v>
      </c>
      <c r="CR17" s="282">
        <v>895228</v>
      </c>
      <c r="CS17" s="168">
        <v>0</v>
      </c>
      <c r="CT17" s="168">
        <v>0</v>
      </c>
      <c r="CU17" s="169">
        <v>0</v>
      </c>
      <c r="CV17" s="169">
        <v>0</v>
      </c>
      <c r="CW17" s="169">
        <v>0</v>
      </c>
      <c r="CX17" s="169">
        <v>0</v>
      </c>
      <c r="CY17" s="282">
        <v>895228</v>
      </c>
      <c r="DA17" s="282">
        <v>922894</v>
      </c>
      <c r="DB17" s="168">
        <v>0</v>
      </c>
      <c r="DC17" s="168">
        <v>0</v>
      </c>
      <c r="DD17" s="168">
        <v>0</v>
      </c>
      <c r="DE17" s="168">
        <v>0</v>
      </c>
      <c r="DF17" s="168">
        <v>0</v>
      </c>
      <c r="DG17" s="168">
        <v>0</v>
      </c>
      <c r="DH17" s="282">
        <v>922894</v>
      </c>
      <c r="DJ17" s="282">
        <v>991121</v>
      </c>
      <c r="DK17" s="168">
        <v>0</v>
      </c>
      <c r="DL17" s="168">
        <v>0</v>
      </c>
      <c r="DM17" s="168">
        <v>0</v>
      </c>
      <c r="DN17" s="168">
        <v>0</v>
      </c>
      <c r="DO17" s="168">
        <v>0</v>
      </c>
      <c r="DP17" s="168">
        <v>0</v>
      </c>
      <c r="DQ17" s="282">
        <v>991121</v>
      </c>
      <c r="DS17" s="282">
        <v>990738</v>
      </c>
      <c r="DT17" s="168">
        <v>0</v>
      </c>
      <c r="DU17" s="168">
        <v>0</v>
      </c>
      <c r="DV17" s="168">
        <v>0</v>
      </c>
      <c r="DW17" s="168">
        <v>0</v>
      </c>
      <c r="DX17" s="168">
        <v>0</v>
      </c>
      <c r="DY17" s="168">
        <v>0</v>
      </c>
      <c r="DZ17" s="282">
        <v>990738</v>
      </c>
      <c r="EB17" s="282">
        <v>3799981</v>
      </c>
      <c r="EC17" s="168">
        <v>0</v>
      </c>
      <c r="ED17" s="168">
        <v>0</v>
      </c>
      <c r="EE17" s="168">
        <v>0</v>
      </c>
      <c r="EF17" s="168">
        <v>0</v>
      </c>
      <c r="EG17" s="168">
        <v>0</v>
      </c>
      <c r="EH17" s="168">
        <v>0</v>
      </c>
      <c r="EI17" s="282">
        <v>3799981</v>
      </c>
    </row>
    <row r="18" spans="2:139" ht="13">
      <c r="B18" s="30"/>
      <c r="C18" s="30" t="s">
        <v>213</v>
      </c>
      <c r="D18" s="31"/>
      <c r="F18" s="282">
        <v>1105</v>
      </c>
      <c r="G18" s="48"/>
      <c r="H18" s="48"/>
      <c r="I18" s="48"/>
      <c r="J18" s="48"/>
      <c r="K18" s="48"/>
      <c r="L18" s="48"/>
      <c r="M18" s="282">
        <v>1105</v>
      </c>
      <c r="O18" s="282">
        <v>1452</v>
      </c>
      <c r="P18" s="48"/>
      <c r="Q18" s="48"/>
      <c r="R18" s="48"/>
      <c r="S18" s="48"/>
      <c r="T18" s="48"/>
      <c r="U18" s="48"/>
      <c r="V18" s="282">
        <v>1452</v>
      </c>
      <c r="X18" s="282">
        <v>2024</v>
      </c>
      <c r="Y18" s="48"/>
      <c r="Z18" s="48"/>
      <c r="AA18" s="48"/>
      <c r="AB18" s="48"/>
      <c r="AC18" s="48"/>
      <c r="AD18" s="48"/>
      <c r="AE18" s="282">
        <v>2024</v>
      </c>
      <c r="AG18" s="282">
        <v>1476</v>
      </c>
      <c r="AH18" s="48"/>
      <c r="AI18" s="48"/>
      <c r="AJ18" s="48"/>
      <c r="AK18" s="48"/>
      <c r="AL18" s="48"/>
      <c r="AM18" s="48"/>
      <c r="AN18" s="282">
        <v>1476</v>
      </c>
      <c r="AP18" s="282">
        <v>6057</v>
      </c>
      <c r="AQ18" s="48">
        <v>0</v>
      </c>
      <c r="AR18" s="48">
        <v>0</v>
      </c>
      <c r="AS18" s="48">
        <v>0</v>
      </c>
      <c r="AT18" s="48">
        <v>0</v>
      </c>
      <c r="AU18" s="48">
        <v>0</v>
      </c>
      <c r="AV18" s="48">
        <v>0</v>
      </c>
      <c r="AW18" s="282">
        <v>6057</v>
      </c>
      <c r="AY18" s="282">
        <v>817</v>
      </c>
      <c r="AZ18" s="48"/>
      <c r="BA18" s="48"/>
      <c r="BB18" s="48"/>
      <c r="BC18" s="48"/>
      <c r="BD18" s="48"/>
      <c r="BE18" s="48"/>
      <c r="BF18" s="282">
        <v>817</v>
      </c>
      <c r="BH18" s="282">
        <v>3658</v>
      </c>
      <c r="BI18" s="48"/>
      <c r="BJ18" s="48"/>
      <c r="BK18" s="48"/>
      <c r="BL18" s="48"/>
      <c r="BM18" s="48"/>
      <c r="BN18" s="48"/>
      <c r="BO18" s="282">
        <v>3658</v>
      </c>
      <c r="BQ18" s="282">
        <v>2690</v>
      </c>
      <c r="BR18" s="48"/>
      <c r="BS18" s="48"/>
      <c r="BT18" s="48"/>
      <c r="BU18" s="48"/>
      <c r="BV18" s="48"/>
      <c r="BW18" s="48"/>
      <c r="BX18" s="282">
        <v>2690</v>
      </c>
      <c r="BY18" s="164"/>
      <c r="BZ18" s="282">
        <v>4134</v>
      </c>
      <c r="CA18" s="48"/>
      <c r="CB18" s="48"/>
      <c r="CC18" s="48"/>
      <c r="CD18" s="48"/>
      <c r="CE18" s="48"/>
      <c r="CF18" s="48"/>
      <c r="CG18" s="282">
        <v>4134</v>
      </c>
      <c r="CH18" s="164"/>
      <c r="CI18" s="282">
        <v>11299</v>
      </c>
      <c r="CJ18" s="48">
        <v>0</v>
      </c>
      <c r="CK18" s="48">
        <v>0</v>
      </c>
      <c r="CL18" s="48">
        <v>0</v>
      </c>
      <c r="CM18" s="48">
        <v>0</v>
      </c>
      <c r="CN18" s="48">
        <v>0</v>
      </c>
      <c r="CO18" s="48">
        <v>0</v>
      </c>
      <c r="CP18" s="282">
        <v>11299</v>
      </c>
      <c r="CR18" s="282">
        <v>4148</v>
      </c>
      <c r="CS18" s="168">
        <v>0</v>
      </c>
      <c r="CT18" s="168">
        <v>0</v>
      </c>
      <c r="CU18" s="169">
        <v>0</v>
      </c>
      <c r="CV18" s="169">
        <v>0</v>
      </c>
      <c r="CW18" s="169">
        <v>0</v>
      </c>
      <c r="CX18" s="169">
        <v>0</v>
      </c>
      <c r="CY18" s="282">
        <v>4148</v>
      </c>
      <c r="DA18" s="282">
        <v>5614</v>
      </c>
      <c r="DB18" s="168">
        <v>0</v>
      </c>
      <c r="DC18" s="168">
        <v>0</v>
      </c>
      <c r="DD18" s="168">
        <v>0</v>
      </c>
      <c r="DE18" s="168">
        <v>0</v>
      </c>
      <c r="DF18" s="168">
        <v>0</v>
      </c>
      <c r="DG18" s="168">
        <v>0</v>
      </c>
      <c r="DH18" s="282">
        <v>5614</v>
      </c>
      <c r="DJ18" s="282">
        <v>-9762</v>
      </c>
      <c r="DK18" s="168">
        <v>0</v>
      </c>
      <c r="DL18" s="168">
        <v>0</v>
      </c>
      <c r="DM18" s="168">
        <v>0</v>
      </c>
      <c r="DN18" s="168">
        <v>0</v>
      </c>
      <c r="DO18" s="168">
        <v>0</v>
      </c>
      <c r="DP18" s="168">
        <v>0</v>
      </c>
      <c r="DQ18" s="282">
        <v>-9762</v>
      </c>
      <c r="DS18" s="282">
        <v>0</v>
      </c>
      <c r="DT18" s="168">
        <v>0</v>
      </c>
      <c r="DU18" s="168">
        <v>0</v>
      </c>
      <c r="DV18" s="168">
        <v>0</v>
      </c>
      <c r="DW18" s="168">
        <v>0</v>
      </c>
      <c r="DX18" s="168">
        <v>0</v>
      </c>
      <c r="DY18" s="168">
        <v>0</v>
      </c>
      <c r="DZ18" s="282">
        <v>0</v>
      </c>
      <c r="EB18" s="282">
        <v>0</v>
      </c>
      <c r="EC18" s="168">
        <v>0</v>
      </c>
      <c r="ED18" s="168">
        <v>0</v>
      </c>
      <c r="EE18" s="168">
        <v>0</v>
      </c>
      <c r="EF18" s="168">
        <v>0</v>
      </c>
      <c r="EG18" s="168">
        <v>0</v>
      </c>
      <c r="EH18" s="168">
        <v>0</v>
      </c>
      <c r="EI18" s="282">
        <v>0</v>
      </c>
    </row>
    <row r="19" spans="2:139" ht="13">
      <c r="B19" s="30"/>
      <c r="C19" s="31"/>
      <c r="D19" s="31"/>
      <c r="F19" s="282"/>
      <c r="G19" s="48"/>
      <c r="H19" s="48"/>
      <c r="I19" s="48"/>
      <c r="J19" s="48"/>
      <c r="K19" s="48"/>
      <c r="L19" s="48"/>
      <c r="M19" s="282"/>
      <c r="O19" s="282"/>
      <c r="P19" s="48"/>
      <c r="Q19" s="48"/>
      <c r="R19" s="48"/>
      <c r="S19" s="48"/>
      <c r="T19" s="48"/>
      <c r="U19" s="48"/>
      <c r="V19" s="282"/>
      <c r="X19" s="282"/>
      <c r="Y19" s="48"/>
      <c r="Z19" s="48"/>
      <c r="AA19" s="48"/>
      <c r="AB19" s="48"/>
      <c r="AC19" s="48"/>
      <c r="AD19" s="48"/>
      <c r="AE19" s="282"/>
      <c r="AG19" s="282"/>
      <c r="AH19" s="48"/>
      <c r="AI19" s="48"/>
      <c r="AJ19" s="48"/>
      <c r="AK19" s="48"/>
      <c r="AL19" s="48"/>
      <c r="AM19" s="48"/>
      <c r="AN19" s="282"/>
      <c r="AP19" s="282"/>
      <c r="AQ19" s="48"/>
      <c r="AR19" s="48"/>
      <c r="AS19" s="48"/>
      <c r="AT19" s="48"/>
      <c r="AU19" s="48"/>
      <c r="AV19" s="48"/>
      <c r="AW19" s="282"/>
      <c r="AY19" s="282"/>
      <c r="AZ19" s="48"/>
      <c r="BA19" s="48"/>
      <c r="BB19" s="48"/>
      <c r="BC19" s="48"/>
      <c r="BD19" s="48"/>
      <c r="BE19" s="48"/>
      <c r="BF19" s="282"/>
      <c r="BH19" s="282"/>
      <c r="BI19" s="48"/>
      <c r="BJ19" s="48"/>
      <c r="BK19" s="48"/>
      <c r="BL19" s="48"/>
      <c r="BM19" s="48"/>
      <c r="BN19" s="48"/>
      <c r="BO19" s="282"/>
      <c r="BQ19" s="282"/>
      <c r="BR19" s="48"/>
      <c r="BS19" s="48"/>
      <c r="BT19" s="48"/>
      <c r="BU19" s="48"/>
      <c r="BV19" s="48"/>
      <c r="BW19" s="48"/>
      <c r="BX19" s="282"/>
      <c r="BY19" s="164"/>
      <c r="BZ19" s="282"/>
      <c r="CA19" s="48"/>
      <c r="CB19" s="48"/>
      <c r="CC19" s="48"/>
      <c r="CD19" s="48"/>
      <c r="CE19" s="48"/>
      <c r="CF19" s="48"/>
      <c r="CG19" s="282"/>
      <c r="CH19" s="164"/>
      <c r="CI19" s="282"/>
      <c r="CJ19" s="48"/>
      <c r="CK19" s="48"/>
      <c r="CL19" s="48"/>
      <c r="CM19" s="48"/>
      <c r="CN19" s="48"/>
      <c r="CO19" s="48"/>
      <c r="CP19" s="282"/>
      <c r="CR19" s="282"/>
      <c r="CS19" s="168"/>
      <c r="CT19" s="168"/>
      <c r="CU19" s="169"/>
      <c r="CV19" s="169"/>
      <c r="CW19" s="169"/>
      <c r="CX19" s="169"/>
      <c r="CY19" s="282"/>
      <c r="DA19" s="282"/>
      <c r="DB19" s="168"/>
      <c r="DC19" s="168"/>
      <c r="DD19" s="169"/>
      <c r="DE19" s="169"/>
      <c r="DF19" s="169"/>
      <c r="DG19" s="169"/>
      <c r="DH19" s="282"/>
      <c r="DJ19" s="282"/>
      <c r="DK19" s="168"/>
      <c r="DL19" s="168"/>
      <c r="DM19" s="169"/>
      <c r="DN19" s="169"/>
      <c r="DO19" s="169"/>
      <c r="DP19" s="169"/>
      <c r="DQ19" s="282"/>
      <c r="DS19" s="282"/>
      <c r="DT19" s="168"/>
      <c r="DU19" s="168"/>
      <c r="DV19" s="169"/>
      <c r="DW19" s="169"/>
      <c r="DX19" s="169"/>
      <c r="DY19" s="169"/>
      <c r="DZ19" s="282"/>
      <c r="EB19" s="282"/>
      <c r="EC19" s="168"/>
      <c r="ED19" s="168"/>
      <c r="EE19" s="169"/>
      <c r="EF19" s="169"/>
      <c r="EG19" s="169"/>
      <c r="EH19" s="169"/>
      <c r="EI19" s="282"/>
    </row>
    <row r="20" spans="2:139" s="17" customFormat="1" ht="13">
      <c r="B20" s="19" t="s">
        <v>210</v>
      </c>
      <c r="C20" s="29"/>
      <c r="D20" s="29"/>
      <c r="F20" s="283">
        <v>-12577369.5306</v>
      </c>
      <c r="G20" s="52">
        <v>0</v>
      </c>
      <c r="H20" s="52">
        <v>603786</v>
      </c>
      <c r="I20" s="52">
        <v>0</v>
      </c>
      <c r="J20" s="52">
        <v>0</v>
      </c>
      <c r="K20" s="52">
        <v>-125793.80999999998</v>
      </c>
      <c r="L20" s="52">
        <v>-285652.84499999997</v>
      </c>
      <c r="M20" s="283">
        <v>-12385030.185600001</v>
      </c>
      <c r="O20" s="283">
        <v>-13462117.528899999</v>
      </c>
      <c r="P20" s="52">
        <v>0</v>
      </c>
      <c r="Q20" s="52">
        <v>797123</v>
      </c>
      <c r="R20" s="52">
        <v>0</v>
      </c>
      <c r="S20" s="52">
        <v>0</v>
      </c>
      <c r="T20" s="52">
        <v>-175986.12</v>
      </c>
      <c r="U20" s="52">
        <v>0</v>
      </c>
      <c r="V20" s="283">
        <v>-12840980.648899999</v>
      </c>
      <c r="X20" s="283">
        <v>-17118316.922899999</v>
      </c>
      <c r="Y20" s="52">
        <v>0</v>
      </c>
      <c r="Z20" s="52">
        <v>725468</v>
      </c>
      <c r="AA20" s="52">
        <v>0</v>
      </c>
      <c r="AB20" s="52">
        <v>0</v>
      </c>
      <c r="AC20" s="52">
        <v>17086.620999999999</v>
      </c>
      <c r="AD20" s="52">
        <v>0</v>
      </c>
      <c r="AE20" s="283">
        <v>-16375762.301899999</v>
      </c>
      <c r="AG20" s="283">
        <v>-15953064.0034</v>
      </c>
      <c r="AH20" s="52">
        <v>0</v>
      </c>
      <c r="AI20" s="52">
        <v>708557.69265999971</v>
      </c>
      <c r="AJ20" s="52">
        <v>0</v>
      </c>
      <c r="AK20" s="52">
        <v>0</v>
      </c>
      <c r="AL20" s="52">
        <v>1958.5660000000062</v>
      </c>
      <c r="AM20" s="52">
        <v>517000</v>
      </c>
      <c r="AN20" s="283">
        <v>-14725547.74474</v>
      </c>
      <c r="AP20" s="283">
        <v>-59110867.985799998</v>
      </c>
      <c r="AQ20" s="52">
        <v>0</v>
      </c>
      <c r="AR20" s="52">
        <v>2834934.6926599997</v>
      </c>
      <c r="AS20" s="52">
        <v>0</v>
      </c>
      <c r="AT20" s="52">
        <v>0</v>
      </c>
      <c r="AU20" s="52">
        <v>-282734.74300000002</v>
      </c>
      <c r="AV20" s="52">
        <v>231347.15500000003</v>
      </c>
      <c r="AW20" s="283">
        <v>-56327320.881140001</v>
      </c>
      <c r="AY20" s="283">
        <v>-13579622</v>
      </c>
      <c r="AZ20" s="52">
        <v>0</v>
      </c>
      <c r="BA20" s="52">
        <v>838506.61779000016</v>
      </c>
      <c r="BB20" s="52">
        <v>0</v>
      </c>
      <c r="BC20" s="52"/>
      <c r="BD20" s="52">
        <v>-82619.40370000001</v>
      </c>
      <c r="BE20" s="52">
        <v>0</v>
      </c>
      <c r="BF20" s="283">
        <v>-12823734.785909999</v>
      </c>
      <c r="BH20" s="283">
        <v>-13616356</v>
      </c>
      <c r="BI20" s="52">
        <v>0</v>
      </c>
      <c r="BJ20" s="52">
        <v>545351.58036999987</v>
      </c>
      <c r="BK20" s="52">
        <v>0</v>
      </c>
      <c r="BL20" s="52"/>
      <c r="BM20" s="52">
        <v>35685.181839999997</v>
      </c>
      <c r="BN20" s="52">
        <v>0</v>
      </c>
      <c r="BO20" s="283">
        <v>-13035319.23779</v>
      </c>
      <c r="BQ20" s="283">
        <v>-11239112</v>
      </c>
      <c r="BR20" s="52">
        <v>0</v>
      </c>
      <c r="BS20" s="52">
        <v>620140.08839000005</v>
      </c>
      <c r="BT20" s="52">
        <v>0</v>
      </c>
      <c r="BU20" s="52"/>
      <c r="BV20" s="52">
        <v>-35848.286990000001</v>
      </c>
      <c r="BW20" s="52">
        <v>0</v>
      </c>
      <c r="BX20" s="283">
        <v>-10654820.1986</v>
      </c>
      <c r="BY20" s="164"/>
      <c r="BZ20" s="283">
        <v>-10928590</v>
      </c>
      <c r="CA20" s="52">
        <v>0</v>
      </c>
      <c r="CB20" s="52">
        <v>614858.06573999999</v>
      </c>
      <c r="CC20" s="52">
        <v>0</v>
      </c>
      <c r="CD20" s="52"/>
      <c r="CE20" s="52">
        <v>26273.217410000001</v>
      </c>
      <c r="CF20" s="52">
        <v>-492000</v>
      </c>
      <c r="CG20" s="283">
        <v>-10779458.71685</v>
      </c>
      <c r="CH20" s="164"/>
      <c r="CI20" s="283">
        <v>-49363680</v>
      </c>
      <c r="CJ20" s="52">
        <v>0</v>
      </c>
      <c r="CK20" s="52">
        <v>2618856.3522900003</v>
      </c>
      <c r="CL20" s="52">
        <v>0</v>
      </c>
      <c r="CM20" s="52">
        <v>0</v>
      </c>
      <c r="CN20" s="52">
        <v>-56509.291440000015</v>
      </c>
      <c r="CO20" s="52">
        <v>-492000</v>
      </c>
      <c r="CP20" s="283">
        <v>-47293332.939150006</v>
      </c>
      <c r="CR20" s="283">
        <v>-11920352.45483</v>
      </c>
      <c r="CS20" s="169">
        <v>0</v>
      </c>
      <c r="CT20" s="169">
        <v>639223.62599999993</v>
      </c>
      <c r="CU20" s="169">
        <v>0</v>
      </c>
      <c r="CV20" s="169">
        <v>0</v>
      </c>
      <c r="CW20" s="169">
        <v>0</v>
      </c>
      <c r="CX20" s="169">
        <v>0</v>
      </c>
      <c r="CY20" s="283">
        <v>-11281128.82883</v>
      </c>
      <c r="DA20" s="283">
        <v>-18293945.68888</v>
      </c>
      <c r="DB20" s="52">
        <v>0</v>
      </c>
      <c r="DC20" s="52">
        <v>595541.91899999999</v>
      </c>
      <c r="DD20" s="52">
        <v>0</v>
      </c>
      <c r="DE20" s="52">
        <v>0</v>
      </c>
      <c r="DF20" s="52">
        <v>0</v>
      </c>
      <c r="DG20" s="52">
        <v>0</v>
      </c>
      <c r="DH20" s="283">
        <v>-17698403.769880001</v>
      </c>
      <c r="DJ20" s="283">
        <v>-12135192.557289999</v>
      </c>
      <c r="DK20" s="52">
        <v>0</v>
      </c>
      <c r="DL20" s="52">
        <v>518621.52100000001</v>
      </c>
      <c r="DM20" s="52">
        <v>0</v>
      </c>
      <c r="DN20" s="52">
        <v>0</v>
      </c>
      <c r="DO20" s="52">
        <v>0</v>
      </c>
      <c r="DP20" s="52">
        <v>-173179.628</v>
      </c>
      <c r="DQ20" s="283">
        <v>-11789750.66429</v>
      </c>
      <c r="DS20" s="283">
        <v>-10033688.56422</v>
      </c>
      <c r="DT20" s="52">
        <v>0</v>
      </c>
      <c r="DU20" s="52">
        <v>565490.02699999989</v>
      </c>
      <c r="DV20" s="52">
        <v>0</v>
      </c>
      <c r="DW20" s="52">
        <v>0</v>
      </c>
      <c r="DX20" s="52">
        <v>0</v>
      </c>
      <c r="DY20" s="52">
        <v>-321457.44073000003</v>
      </c>
      <c r="DZ20" s="283">
        <v>-9789655.9779499993</v>
      </c>
      <c r="EB20" s="283">
        <v>-52383179.265220001</v>
      </c>
      <c r="EC20" s="52">
        <v>0</v>
      </c>
      <c r="ED20" s="52">
        <v>2318877.0929999999</v>
      </c>
      <c r="EE20" s="52">
        <v>0</v>
      </c>
      <c r="EF20" s="52">
        <v>0</v>
      </c>
      <c r="EG20" s="52">
        <v>0</v>
      </c>
      <c r="EH20" s="52">
        <v>-494637.06873000006</v>
      </c>
      <c r="EI20" s="283">
        <v>-50558939.240949996</v>
      </c>
    </row>
    <row r="21" spans="2:139" ht="13">
      <c r="B21" s="33"/>
      <c r="C21" s="33" t="s">
        <v>211</v>
      </c>
      <c r="D21" s="34"/>
      <c r="F21" s="282">
        <v>-13126761.6416</v>
      </c>
      <c r="G21" s="48"/>
      <c r="H21" s="48"/>
      <c r="I21" s="48"/>
      <c r="J21" s="48"/>
      <c r="K21" s="48"/>
      <c r="L21" s="48"/>
      <c r="M21" s="282">
        <v>-13126761.6416</v>
      </c>
      <c r="O21" s="282">
        <v>-13230899.367699999</v>
      </c>
      <c r="P21" s="48"/>
      <c r="Q21" s="48"/>
      <c r="R21" s="48"/>
      <c r="S21" s="48"/>
      <c r="T21" s="48"/>
      <c r="U21" s="48"/>
      <c r="V21" s="282">
        <v>-13230899.367699999</v>
      </c>
      <c r="X21" s="282">
        <v>-12606264.8115</v>
      </c>
      <c r="Y21" s="48"/>
      <c r="Z21" s="48"/>
      <c r="AA21" s="48"/>
      <c r="AB21" s="48"/>
      <c r="AC21" s="48"/>
      <c r="AD21" s="48"/>
      <c r="AE21" s="282">
        <v>-12606264.8115</v>
      </c>
      <c r="AG21" s="282">
        <v>-11582092.8388</v>
      </c>
      <c r="AH21" s="48"/>
      <c r="AI21" s="48"/>
      <c r="AJ21" s="48"/>
      <c r="AK21" s="48"/>
      <c r="AL21" s="48"/>
      <c r="AM21" s="48"/>
      <c r="AN21" s="282">
        <v>-11582092.8388</v>
      </c>
      <c r="AP21" s="282">
        <v>-50546018.659599997</v>
      </c>
      <c r="AQ21" s="48">
        <v>0</v>
      </c>
      <c r="AR21" s="48">
        <v>0</v>
      </c>
      <c r="AS21" s="48">
        <v>0</v>
      </c>
      <c r="AT21" s="48">
        <v>0</v>
      </c>
      <c r="AU21" s="48">
        <v>0</v>
      </c>
      <c r="AV21" s="48">
        <v>0</v>
      </c>
      <c r="AW21" s="282">
        <v>-50546018.659599997</v>
      </c>
      <c r="AY21" s="282">
        <v>-11020390</v>
      </c>
      <c r="AZ21" s="48"/>
      <c r="BA21" s="48"/>
      <c r="BB21" s="48"/>
      <c r="BC21" s="48"/>
      <c r="BD21" s="48"/>
      <c r="BE21" s="48"/>
      <c r="BF21" s="282">
        <v>-11020390</v>
      </c>
      <c r="BH21" s="282">
        <v>-8677513</v>
      </c>
      <c r="BI21" s="48"/>
      <c r="BJ21" s="48"/>
      <c r="BK21" s="48"/>
      <c r="BL21" s="48"/>
      <c r="BM21" s="48"/>
      <c r="BN21" s="48"/>
      <c r="BO21" s="282">
        <v>-8677513</v>
      </c>
      <c r="BQ21" s="282">
        <v>-9111390</v>
      </c>
      <c r="BR21" s="48"/>
      <c r="BS21" s="48"/>
      <c r="BT21" s="48"/>
      <c r="BU21" s="48"/>
      <c r="BV21" s="48"/>
      <c r="BW21" s="48"/>
      <c r="BX21" s="282">
        <v>-9111390</v>
      </c>
      <c r="BY21" s="164"/>
      <c r="BZ21" s="282">
        <v>-6135310</v>
      </c>
      <c r="CA21" s="48"/>
      <c r="CB21" s="48"/>
      <c r="CC21" s="48"/>
      <c r="CD21" s="48"/>
      <c r="CE21" s="48"/>
      <c r="CF21" s="48"/>
      <c r="CG21" s="282">
        <v>-6135310</v>
      </c>
      <c r="CH21" s="164"/>
      <c r="CI21" s="282">
        <v>-34944603</v>
      </c>
      <c r="CJ21" s="48">
        <v>0</v>
      </c>
      <c r="CK21" s="48">
        <v>0</v>
      </c>
      <c r="CL21" s="48">
        <v>0</v>
      </c>
      <c r="CM21" s="48">
        <v>0</v>
      </c>
      <c r="CN21" s="48">
        <v>0</v>
      </c>
      <c r="CO21" s="48">
        <v>0</v>
      </c>
      <c r="CP21" s="282">
        <v>-34944603</v>
      </c>
      <c r="CR21" s="282">
        <v>-7638187.4548300002</v>
      </c>
      <c r="CS21" s="168">
        <v>0</v>
      </c>
      <c r="CT21" s="168">
        <v>0</v>
      </c>
      <c r="CU21" s="169">
        <v>0</v>
      </c>
      <c r="CV21" s="169">
        <v>0</v>
      </c>
      <c r="CW21" s="169">
        <v>0</v>
      </c>
      <c r="CX21" s="169">
        <v>0</v>
      </c>
      <c r="CY21" s="282">
        <v>-7638187.4548300002</v>
      </c>
      <c r="DA21" s="282">
        <v>-7834448.6888800003</v>
      </c>
      <c r="DB21" s="168">
        <v>0</v>
      </c>
      <c r="DC21" s="168">
        <v>0</v>
      </c>
      <c r="DD21" s="168">
        <v>0</v>
      </c>
      <c r="DE21" s="168">
        <v>0</v>
      </c>
      <c r="DF21" s="168">
        <v>0</v>
      </c>
      <c r="DG21" s="168">
        <v>0</v>
      </c>
      <c r="DH21" s="282">
        <v>-7834448.6888800003</v>
      </c>
      <c r="DJ21" s="282">
        <v>-7026436.5572899999</v>
      </c>
      <c r="DK21" s="168">
        <v>0</v>
      </c>
      <c r="DL21" s="168">
        <v>0</v>
      </c>
      <c r="DM21" s="168">
        <v>0</v>
      </c>
      <c r="DN21" s="168">
        <v>0</v>
      </c>
      <c r="DO21" s="168">
        <v>0</v>
      </c>
      <c r="DP21" s="168">
        <v>0</v>
      </c>
      <c r="DQ21" s="282">
        <v>-7026436.5572899999</v>
      </c>
      <c r="DS21" s="282">
        <v>-8143741.5642200001</v>
      </c>
      <c r="DT21" s="168">
        <v>0</v>
      </c>
      <c r="DU21" s="168">
        <v>0</v>
      </c>
      <c r="DV21" s="168">
        <v>0</v>
      </c>
      <c r="DW21" s="168">
        <v>0</v>
      </c>
      <c r="DX21" s="168">
        <v>0</v>
      </c>
      <c r="DY21" s="168">
        <v>0</v>
      </c>
      <c r="DZ21" s="282">
        <v>-8143741.5642200001</v>
      </c>
      <c r="EB21" s="282">
        <v>-30642814.265220001</v>
      </c>
      <c r="EC21" s="168">
        <v>0</v>
      </c>
      <c r="ED21" s="168">
        <v>0</v>
      </c>
      <c r="EE21" s="168">
        <v>0</v>
      </c>
      <c r="EF21" s="168">
        <v>0</v>
      </c>
      <c r="EG21" s="168">
        <v>0</v>
      </c>
      <c r="EH21" s="168">
        <v>0</v>
      </c>
      <c r="EI21" s="282">
        <v>-30642814.265220001</v>
      </c>
    </row>
    <row r="22" spans="2:139" ht="13">
      <c r="B22" s="30"/>
      <c r="C22" s="30" t="s">
        <v>212</v>
      </c>
      <c r="D22" s="31"/>
      <c r="F22" s="282">
        <v>3165990.2499000002</v>
      </c>
      <c r="G22" s="48"/>
      <c r="H22" s="48"/>
      <c r="I22" s="48"/>
      <c r="J22" s="48"/>
      <c r="K22" s="48"/>
      <c r="L22" s="48"/>
      <c r="M22" s="282">
        <v>3165990.2499000002</v>
      </c>
      <c r="O22" s="282">
        <v>2905115.8388</v>
      </c>
      <c r="P22" s="48"/>
      <c r="Q22" s="48"/>
      <c r="R22" s="48"/>
      <c r="S22" s="48"/>
      <c r="T22" s="48"/>
      <c r="U22" s="48"/>
      <c r="V22" s="282">
        <v>2905115.8388</v>
      </c>
      <c r="X22" s="282">
        <v>-932690.11140000005</v>
      </c>
      <c r="Y22" s="48"/>
      <c r="Z22" s="48"/>
      <c r="AA22" s="48"/>
      <c r="AB22" s="48"/>
      <c r="AC22" s="48"/>
      <c r="AD22" s="48"/>
      <c r="AE22" s="282">
        <v>-932690.11140000005</v>
      </c>
      <c r="AG22" s="282">
        <v>-463629.16460000002</v>
      </c>
      <c r="AH22" s="48"/>
      <c r="AI22" s="48"/>
      <c r="AJ22" s="48"/>
      <c r="AK22" s="48"/>
      <c r="AL22" s="48"/>
      <c r="AM22" s="48"/>
      <c r="AN22" s="282">
        <v>-463629.16460000002</v>
      </c>
      <c r="AP22" s="282">
        <v>4674786.8127000006</v>
      </c>
      <c r="AQ22" s="48">
        <v>0</v>
      </c>
      <c r="AR22" s="48">
        <v>0</v>
      </c>
      <c r="AS22" s="48">
        <v>0</v>
      </c>
      <c r="AT22" s="48">
        <v>0</v>
      </c>
      <c r="AU22" s="48">
        <v>0</v>
      </c>
      <c r="AV22" s="48">
        <v>0</v>
      </c>
      <c r="AW22" s="282">
        <v>4674786.8127000006</v>
      </c>
      <c r="AY22" s="282">
        <v>460640</v>
      </c>
      <c r="AZ22" s="48"/>
      <c r="BA22" s="48"/>
      <c r="BB22" s="48"/>
      <c r="BC22" s="48"/>
      <c r="BD22" s="48"/>
      <c r="BE22" s="48"/>
      <c r="BF22" s="282">
        <v>460640</v>
      </c>
      <c r="BH22" s="282">
        <v>-1997559</v>
      </c>
      <c r="BI22" s="48"/>
      <c r="BJ22" s="48"/>
      <c r="BK22" s="48"/>
      <c r="BL22" s="48"/>
      <c r="BM22" s="48"/>
      <c r="BN22" s="48"/>
      <c r="BO22" s="282">
        <v>-1997559</v>
      </c>
      <c r="BQ22" s="282">
        <v>885224</v>
      </c>
      <c r="BR22" s="48"/>
      <c r="BS22" s="48"/>
      <c r="BT22" s="48"/>
      <c r="BU22" s="48"/>
      <c r="BV22" s="48"/>
      <c r="BW22" s="48"/>
      <c r="BX22" s="282">
        <v>885224</v>
      </c>
      <c r="BY22" s="164"/>
      <c r="BZ22" s="282">
        <v>-1988581</v>
      </c>
      <c r="CA22" s="48"/>
      <c r="CB22" s="48"/>
      <c r="CC22" s="48"/>
      <c r="CD22" s="48"/>
      <c r="CE22" s="48"/>
      <c r="CF22" s="48"/>
      <c r="CG22" s="282">
        <v>-1988581</v>
      </c>
      <c r="CH22" s="164"/>
      <c r="CI22" s="282">
        <v>-2640276</v>
      </c>
      <c r="CJ22" s="48">
        <v>0</v>
      </c>
      <c r="CK22" s="48">
        <v>0</v>
      </c>
      <c r="CL22" s="48">
        <v>0</v>
      </c>
      <c r="CM22" s="48">
        <v>0</v>
      </c>
      <c r="CN22" s="48">
        <v>0</v>
      </c>
      <c r="CO22" s="48">
        <v>0</v>
      </c>
      <c r="CP22" s="282">
        <v>-2640276</v>
      </c>
      <c r="CR22" s="282">
        <v>-991014</v>
      </c>
      <c r="CS22" s="168">
        <v>0</v>
      </c>
      <c r="CT22" s="168">
        <v>0</v>
      </c>
      <c r="CU22" s="169">
        <v>0</v>
      </c>
      <c r="CV22" s="169">
        <v>0</v>
      </c>
      <c r="CW22" s="169">
        <v>0</v>
      </c>
      <c r="CX22" s="169">
        <v>0</v>
      </c>
      <c r="CY22" s="282">
        <v>-991014</v>
      </c>
      <c r="DA22" s="282">
        <v>-7260188</v>
      </c>
      <c r="DB22" s="168">
        <v>0</v>
      </c>
      <c r="DC22" s="168">
        <v>0</v>
      </c>
      <c r="DD22" s="168">
        <v>0</v>
      </c>
      <c r="DE22" s="168">
        <v>0</v>
      </c>
      <c r="DF22" s="168">
        <v>0</v>
      </c>
      <c r="DG22" s="168">
        <v>0</v>
      </c>
      <c r="DH22" s="282">
        <v>-7260188</v>
      </c>
      <c r="DJ22" s="282">
        <v>-2145007</v>
      </c>
      <c r="DK22" s="168">
        <v>0</v>
      </c>
      <c r="DL22" s="168">
        <v>0</v>
      </c>
      <c r="DM22" s="168">
        <v>0</v>
      </c>
      <c r="DN22" s="168">
        <v>0</v>
      </c>
      <c r="DO22" s="168">
        <v>0</v>
      </c>
      <c r="DP22" s="168">
        <v>0</v>
      </c>
      <c r="DQ22" s="282">
        <v>-2145007</v>
      </c>
      <c r="DS22" s="282">
        <v>1340206</v>
      </c>
      <c r="DT22" s="168">
        <v>0</v>
      </c>
      <c r="DU22" s="168">
        <v>0</v>
      </c>
      <c r="DV22" s="168">
        <v>0</v>
      </c>
      <c r="DW22" s="168">
        <v>0</v>
      </c>
      <c r="DX22" s="168">
        <v>0</v>
      </c>
      <c r="DY22" s="168">
        <v>0</v>
      </c>
      <c r="DZ22" s="282">
        <v>1340206</v>
      </c>
      <c r="EB22" s="282">
        <v>-9056003</v>
      </c>
      <c r="EC22" s="168">
        <v>0</v>
      </c>
      <c r="ED22" s="168">
        <v>0</v>
      </c>
      <c r="EE22" s="168">
        <v>0</v>
      </c>
      <c r="EF22" s="168">
        <v>0</v>
      </c>
      <c r="EG22" s="168">
        <v>0</v>
      </c>
      <c r="EH22" s="168">
        <v>0</v>
      </c>
      <c r="EI22" s="282">
        <v>-9056003</v>
      </c>
    </row>
    <row r="23" spans="2:139" ht="13">
      <c r="B23" s="30"/>
      <c r="C23" s="30" t="s">
        <v>582</v>
      </c>
      <c r="D23" s="31"/>
      <c r="F23" s="282">
        <v>-2616598.1389000001</v>
      </c>
      <c r="G23" s="48"/>
      <c r="H23" s="48">
        <v>603786</v>
      </c>
      <c r="I23" s="48"/>
      <c r="J23" s="48"/>
      <c r="K23" s="48">
        <v>-125793.80999999998</v>
      </c>
      <c r="L23" s="48">
        <v>-285652.84499999997</v>
      </c>
      <c r="M23" s="282">
        <v>-2424258.7938999999</v>
      </c>
      <c r="O23" s="282">
        <v>-3136334</v>
      </c>
      <c r="P23" s="48"/>
      <c r="Q23" s="48">
        <v>797123</v>
      </c>
      <c r="R23" s="48"/>
      <c r="S23" s="48"/>
      <c r="T23" s="48">
        <v>-175986.12</v>
      </c>
      <c r="U23" s="48"/>
      <c r="V23" s="282">
        <v>-2515197.12</v>
      </c>
      <c r="X23" s="282">
        <v>-3579362</v>
      </c>
      <c r="Y23" s="48"/>
      <c r="Z23" s="48">
        <v>725468</v>
      </c>
      <c r="AA23" s="48"/>
      <c r="AB23" s="48"/>
      <c r="AC23" s="48">
        <v>17086.620999999999</v>
      </c>
      <c r="AD23" s="48"/>
      <c r="AE23" s="282">
        <v>-2836807.3790000002</v>
      </c>
      <c r="AG23" s="282">
        <v>-3907342</v>
      </c>
      <c r="AH23" s="48"/>
      <c r="AI23" s="48">
        <v>708557.69265999971</v>
      </c>
      <c r="AJ23" s="48"/>
      <c r="AK23" s="48"/>
      <c r="AL23" s="48">
        <v>1958.5660000000062</v>
      </c>
      <c r="AM23" s="48">
        <v>517000</v>
      </c>
      <c r="AN23" s="282">
        <v>-2679825.7413400002</v>
      </c>
      <c r="AP23" s="282">
        <v>-13239636.138900001</v>
      </c>
      <c r="AQ23" s="48">
        <v>0</v>
      </c>
      <c r="AR23" s="48">
        <v>2834934.6926599997</v>
      </c>
      <c r="AS23" s="48">
        <v>0</v>
      </c>
      <c r="AT23" s="48">
        <v>0</v>
      </c>
      <c r="AU23" s="48">
        <v>-282734.74300000002</v>
      </c>
      <c r="AV23" s="48">
        <v>231347.15500000003</v>
      </c>
      <c r="AW23" s="282">
        <v>-10456089.03424</v>
      </c>
      <c r="AY23" s="282">
        <v>-3019872</v>
      </c>
      <c r="AZ23" s="48"/>
      <c r="BA23" s="48">
        <v>838506.61779000016</v>
      </c>
      <c r="BB23" s="48"/>
      <c r="BC23" s="48"/>
      <c r="BD23" s="48">
        <v>-82619.40370000001</v>
      </c>
      <c r="BE23" s="48"/>
      <c r="BF23" s="282">
        <v>-2263984.7859100001</v>
      </c>
      <c r="BH23" s="282">
        <v>-2941284</v>
      </c>
      <c r="BI23" s="48"/>
      <c r="BJ23" s="48">
        <v>545351.58036999987</v>
      </c>
      <c r="BK23" s="48"/>
      <c r="BL23" s="48"/>
      <c r="BM23" s="48">
        <v>35685.181839999997</v>
      </c>
      <c r="BN23" s="48"/>
      <c r="BO23" s="282">
        <v>-2360247.2377900002</v>
      </c>
      <c r="BQ23" s="282">
        <v>-3012946</v>
      </c>
      <c r="BR23" s="48"/>
      <c r="BS23" s="48">
        <v>620140.08839000005</v>
      </c>
      <c r="BT23" s="48"/>
      <c r="BU23" s="48"/>
      <c r="BV23" s="48">
        <v>-35848.286990000001</v>
      </c>
      <c r="BW23" s="48"/>
      <c r="BX23" s="282">
        <v>-2428654.1985999998</v>
      </c>
      <c r="BY23" s="164"/>
      <c r="BZ23" s="282">
        <v>-2804699</v>
      </c>
      <c r="CA23" s="48"/>
      <c r="CB23" s="48">
        <v>614858.06573999999</v>
      </c>
      <c r="CC23" s="48"/>
      <c r="CD23" s="48"/>
      <c r="CE23" s="48">
        <v>26273.217410000001</v>
      </c>
      <c r="CF23" s="48">
        <v>-492000</v>
      </c>
      <c r="CG23" s="282">
        <v>-2655567.71685</v>
      </c>
      <c r="CH23" s="164"/>
      <c r="CI23" s="282">
        <v>-11778801</v>
      </c>
      <c r="CJ23" s="48">
        <v>0</v>
      </c>
      <c r="CK23" s="48">
        <v>2618856.3522900003</v>
      </c>
      <c r="CL23" s="48">
        <v>0</v>
      </c>
      <c r="CM23" s="48">
        <v>0</v>
      </c>
      <c r="CN23" s="48">
        <v>-56509.291440000015</v>
      </c>
      <c r="CO23" s="48">
        <v>-492000</v>
      </c>
      <c r="CP23" s="282">
        <v>-9708453.93915</v>
      </c>
      <c r="CR23" s="282">
        <v>-3291151</v>
      </c>
      <c r="CS23" s="168">
        <v>0</v>
      </c>
      <c r="CT23" s="168">
        <v>639223.62599999993</v>
      </c>
      <c r="CU23" s="169">
        <v>0</v>
      </c>
      <c r="CV23" s="169">
        <v>0</v>
      </c>
      <c r="CW23" s="169">
        <v>0</v>
      </c>
      <c r="CX23" s="169">
        <v>0</v>
      </c>
      <c r="CY23" s="282">
        <v>-2651927.3739999998</v>
      </c>
      <c r="DA23" s="282">
        <v>-3199309</v>
      </c>
      <c r="DB23" s="168">
        <v>0</v>
      </c>
      <c r="DC23" s="168">
        <v>595541.91899999999</v>
      </c>
      <c r="DD23" s="168">
        <v>0</v>
      </c>
      <c r="DE23" s="168">
        <v>0</v>
      </c>
      <c r="DF23" s="168">
        <v>0</v>
      </c>
      <c r="DG23" s="168">
        <v>0</v>
      </c>
      <c r="DH23" s="282">
        <v>-2603767.0810000002</v>
      </c>
      <c r="DJ23" s="282">
        <v>-2963749</v>
      </c>
      <c r="DK23" s="168">
        <v>0</v>
      </c>
      <c r="DL23" s="168">
        <v>518621.52100000001</v>
      </c>
      <c r="DM23" s="168">
        <v>0</v>
      </c>
      <c r="DN23" s="168">
        <v>0</v>
      </c>
      <c r="DO23" s="168">
        <v>0</v>
      </c>
      <c r="DP23" s="168">
        <v>-173179.628</v>
      </c>
      <c r="DQ23" s="282">
        <v>-2618307.1069999998</v>
      </c>
      <c r="DS23" s="282">
        <v>-3230153</v>
      </c>
      <c r="DT23" s="168">
        <v>0</v>
      </c>
      <c r="DU23" s="168">
        <v>565490.02699999989</v>
      </c>
      <c r="DV23" s="168">
        <v>0</v>
      </c>
      <c r="DW23" s="168">
        <v>0</v>
      </c>
      <c r="DX23" s="168">
        <v>0</v>
      </c>
      <c r="DY23" s="168">
        <v>-321457.44073000003</v>
      </c>
      <c r="DZ23" s="282">
        <v>-2986120.4137300001</v>
      </c>
      <c r="EB23" s="282">
        <v>-12684362</v>
      </c>
      <c r="EC23" s="168">
        <v>0</v>
      </c>
      <c r="ED23" s="168">
        <v>2318877.0929999999</v>
      </c>
      <c r="EE23" s="168">
        <v>0</v>
      </c>
      <c r="EF23" s="168">
        <v>0</v>
      </c>
      <c r="EG23" s="168">
        <v>0</v>
      </c>
      <c r="EH23" s="168">
        <v>-494637.06873000006</v>
      </c>
      <c r="EI23" s="282">
        <v>-10860121.97573</v>
      </c>
    </row>
    <row r="24" spans="2:139" ht="13">
      <c r="B24" s="30"/>
      <c r="C24" s="30"/>
      <c r="D24" s="31"/>
      <c r="F24" s="282"/>
      <c r="G24" s="48"/>
      <c r="H24" s="48"/>
      <c r="I24" s="48"/>
      <c r="J24" s="48"/>
      <c r="K24" s="48"/>
      <c r="L24" s="48"/>
      <c r="M24" s="282"/>
      <c r="O24" s="282"/>
      <c r="P24" s="48"/>
      <c r="Q24" s="48"/>
      <c r="R24" s="48"/>
      <c r="S24" s="48"/>
      <c r="T24" s="48"/>
      <c r="U24" s="48"/>
      <c r="V24" s="282"/>
      <c r="X24" s="282"/>
      <c r="Y24" s="48"/>
      <c r="Z24" s="48"/>
      <c r="AA24" s="48"/>
      <c r="AB24" s="48"/>
      <c r="AC24" s="48"/>
      <c r="AD24" s="48"/>
      <c r="AE24" s="282"/>
      <c r="AG24" s="282"/>
      <c r="AH24" s="48"/>
      <c r="AI24" s="48"/>
      <c r="AJ24" s="48"/>
      <c r="AK24" s="48"/>
      <c r="AL24" s="48"/>
      <c r="AM24" s="48"/>
      <c r="AN24" s="282"/>
      <c r="AP24" s="282"/>
      <c r="AQ24" s="48"/>
      <c r="AR24" s="48"/>
      <c r="AS24" s="48"/>
      <c r="AT24" s="48"/>
      <c r="AU24" s="48"/>
      <c r="AV24" s="48"/>
      <c r="AW24" s="282"/>
      <c r="AY24" s="282"/>
      <c r="AZ24" s="48"/>
      <c r="BA24" s="48"/>
      <c r="BB24" s="48"/>
      <c r="BC24" s="48"/>
      <c r="BD24" s="48"/>
      <c r="BE24" s="48"/>
      <c r="BF24" s="282"/>
      <c r="BH24" s="282"/>
      <c r="BI24" s="48"/>
      <c r="BJ24" s="48"/>
      <c r="BK24" s="48"/>
      <c r="BL24" s="48"/>
      <c r="BM24" s="48"/>
      <c r="BN24" s="48"/>
      <c r="BO24" s="282"/>
      <c r="BQ24" s="282"/>
      <c r="BR24" s="48"/>
      <c r="BS24" s="48"/>
      <c r="BT24" s="48"/>
      <c r="BU24" s="48"/>
      <c r="BV24" s="48"/>
      <c r="BW24" s="48"/>
      <c r="BX24" s="282"/>
      <c r="BY24" s="164"/>
      <c r="BZ24" s="282"/>
      <c r="CA24" s="48"/>
      <c r="CB24" s="48"/>
      <c r="CC24" s="48"/>
      <c r="CD24" s="48"/>
      <c r="CE24" s="48"/>
      <c r="CF24" s="48"/>
      <c r="CG24" s="282"/>
      <c r="CH24" s="164"/>
      <c r="CI24" s="282"/>
      <c r="CJ24" s="48"/>
      <c r="CK24" s="48"/>
      <c r="CL24" s="48"/>
      <c r="CM24" s="48"/>
      <c r="CN24" s="48"/>
      <c r="CO24" s="48"/>
      <c r="CP24" s="282"/>
      <c r="CR24" s="282"/>
      <c r="CS24" s="168"/>
      <c r="CT24" s="168"/>
      <c r="CU24" s="169"/>
      <c r="CV24" s="169"/>
      <c r="CW24" s="169"/>
      <c r="CX24" s="169"/>
      <c r="CY24" s="282"/>
      <c r="DA24" s="282"/>
      <c r="DB24" s="168"/>
      <c r="DC24" s="168"/>
      <c r="DD24" s="169"/>
      <c r="DE24" s="169"/>
      <c r="DF24" s="169"/>
      <c r="DG24" s="169"/>
      <c r="DH24" s="282"/>
      <c r="DJ24" s="282"/>
      <c r="DK24" s="168"/>
      <c r="DL24" s="168"/>
      <c r="DM24" s="169"/>
      <c r="DN24" s="169"/>
      <c r="DO24" s="169"/>
      <c r="DP24" s="169"/>
      <c r="DQ24" s="282"/>
      <c r="DS24" s="282"/>
      <c r="DT24" s="168"/>
      <c r="DU24" s="168"/>
      <c r="DV24" s="169"/>
      <c r="DW24" s="169"/>
      <c r="DX24" s="169"/>
      <c r="DY24" s="169"/>
      <c r="DZ24" s="282"/>
      <c r="EB24" s="282"/>
      <c r="EC24" s="168"/>
      <c r="ED24" s="168"/>
      <c r="EE24" s="169"/>
      <c r="EF24" s="169"/>
      <c r="EG24" s="169"/>
      <c r="EH24" s="169"/>
      <c r="EI24" s="282"/>
    </row>
    <row r="25" spans="2:139" s="17" customFormat="1" ht="13">
      <c r="B25" s="19" t="s">
        <v>216</v>
      </c>
      <c r="C25" s="81"/>
      <c r="D25" s="81"/>
      <c r="F25" s="283">
        <v>8517536.4394000005</v>
      </c>
      <c r="G25" s="52">
        <v>-3433808.7582410802</v>
      </c>
      <c r="H25" s="52">
        <v>0</v>
      </c>
      <c r="I25" s="52">
        <v>0</v>
      </c>
      <c r="J25" s="52">
        <v>0</v>
      </c>
      <c r="K25" s="52">
        <v>90041.85000000002</v>
      </c>
      <c r="L25" s="52">
        <v>0</v>
      </c>
      <c r="M25" s="283">
        <v>5173769.5311589204</v>
      </c>
      <c r="O25" s="283">
        <v>8835226.9024999999</v>
      </c>
      <c r="P25" s="52">
        <v>-3648378.2558013499</v>
      </c>
      <c r="Q25" s="52">
        <v>0</v>
      </c>
      <c r="R25" s="52">
        <v>0</v>
      </c>
      <c r="S25" s="52">
        <v>0</v>
      </c>
      <c r="T25" s="52">
        <v>104965.91899999999</v>
      </c>
      <c r="U25" s="52">
        <v>0</v>
      </c>
      <c r="V25" s="283">
        <v>5291814.5656986497</v>
      </c>
      <c r="X25" s="283">
        <v>5075390.1442</v>
      </c>
      <c r="Y25" s="52">
        <v>408728.42910439201</v>
      </c>
      <c r="Z25" s="52">
        <v>0</v>
      </c>
      <c r="AA25" s="52">
        <v>0</v>
      </c>
      <c r="AB25" s="52">
        <v>0</v>
      </c>
      <c r="AC25" s="52">
        <v>-54472.540999999997</v>
      </c>
      <c r="AD25" s="52">
        <v>0</v>
      </c>
      <c r="AE25" s="283">
        <v>5429646.0323043922</v>
      </c>
      <c r="AG25" s="283">
        <v>4365323.1223999998</v>
      </c>
      <c r="AH25" s="52">
        <v>-41386.479703494988</v>
      </c>
      <c r="AI25" s="52">
        <v>0</v>
      </c>
      <c r="AJ25" s="52">
        <v>0</v>
      </c>
      <c r="AK25" s="52">
        <v>0</v>
      </c>
      <c r="AL25" s="52">
        <v>-83354.519000000044</v>
      </c>
      <c r="AM25" s="52">
        <v>904784.50758319208</v>
      </c>
      <c r="AN25" s="283">
        <v>5145366.6312796958</v>
      </c>
      <c r="AP25" s="283">
        <v>26793476.6085</v>
      </c>
      <c r="AQ25" s="52">
        <v>-6714845.0646415325</v>
      </c>
      <c r="AR25" s="52">
        <v>0</v>
      </c>
      <c r="AS25" s="52">
        <v>0</v>
      </c>
      <c r="AT25" s="52">
        <v>0</v>
      </c>
      <c r="AU25" s="52">
        <v>57180.708999999988</v>
      </c>
      <c r="AV25" s="52">
        <v>904784.50758319208</v>
      </c>
      <c r="AW25" s="283">
        <v>21040596.760441657</v>
      </c>
      <c r="AY25" s="283">
        <v>7520728</v>
      </c>
      <c r="AZ25" s="52">
        <v>-966783.21550470043</v>
      </c>
      <c r="BA25" s="52">
        <v>49867</v>
      </c>
      <c r="BB25" s="52">
        <v>0</v>
      </c>
      <c r="BC25" s="52">
        <v>0</v>
      </c>
      <c r="BD25" s="52">
        <v>0</v>
      </c>
      <c r="BE25" s="52">
        <v>0</v>
      </c>
      <c r="BF25" s="283">
        <v>6603811.7844952997</v>
      </c>
      <c r="BH25" s="283">
        <v>5009929</v>
      </c>
      <c r="BI25" s="52">
        <v>1665196.442404506</v>
      </c>
      <c r="BJ25" s="52">
        <v>-1199</v>
      </c>
      <c r="BK25" s="52">
        <v>0</v>
      </c>
      <c r="BL25" s="52">
        <v>0</v>
      </c>
      <c r="BM25" s="52">
        <v>64226.513420000018</v>
      </c>
      <c r="BN25" s="52">
        <v>0</v>
      </c>
      <c r="BO25" s="283">
        <v>6738152.9558245055</v>
      </c>
      <c r="BQ25" s="283">
        <v>8786434</v>
      </c>
      <c r="BR25" s="52">
        <v>-1359484.2318451458</v>
      </c>
      <c r="BS25" s="52">
        <v>-2257</v>
      </c>
      <c r="BT25" s="52">
        <v>0</v>
      </c>
      <c r="BU25" s="52">
        <v>0</v>
      </c>
      <c r="BV25" s="52">
        <v>9257.296989999988</v>
      </c>
      <c r="BW25" s="52">
        <v>0</v>
      </c>
      <c r="BX25" s="283">
        <v>7433950.0651448537</v>
      </c>
      <c r="BY25" s="164"/>
      <c r="BZ25" s="283">
        <v>5630011</v>
      </c>
      <c r="CA25" s="52">
        <v>1469375.1566936525</v>
      </c>
      <c r="CB25" s="52">
        <v>-32830.000000000116</v>
      </c>
      <c r="CC25" s="52">
        <v>0</v>
      </c>
      <c r="CD25" s="52">
        <v>0</v>
      </c>
      <c r="CE25" s="52">
        <v>-223701.15415999995</v>
      </c>
      <c r="CF25" s="52">
        <v>0</v>
      </c>
      <c r="CG25" s="283">
        <v>6842855.0025336519</v>
      </c>
      <c r="CH25" s="164"/>
      <c r="CI25" s="283">
        <v>26947102</v>
      </c>
      <c r="CJ25" s="52">
        <v>808304.15174831229</v>
      </c>
      <c r="CK25" s="52">
        <v>13580.999999999884</v>
      </c>
      <c r="CL25" s="52">
        <v>0</v>
      </c>
      <c r="CM25" s="52">
        <v>0</v>
      </c>
      <c r="CN25" s="52">
        <v>-150217.34374999994</v>
      </c>
      <c r="CO25" s="52">
        <v>0</v>
      </c>
      <c r="CP25" s="283">
        <v>27618769.807998311</v>
      </c>
      <c r="CR25" s="283">
        <v>7657309.5451699998</v>
      </c>
      <c r="CS25" s="169">
        <v>166787.53899999999</v>
      </c>
      <c r="CT25" s="169">
        <v>86797</v>
      </c>
      <c r="CU25" s="169">
        <v>0</v>
      </c>
      <c r="CV25" s="169">
        <v>0</v>
      </c>
      <c r="CW25" s="169">
        <v>0</v>
      </c>
      <c r="CX25" s="169">
        <v>0</v>
      </c>
      <c r="CY25" s="283">
        <v>7910894.0841699997</v>
      </c>
      <c r="DA25" s="283">
        <v>2784355.3111199997</v>
      </c>
      <c r="DB25" s="52">
        <v>5730030.4610000001</v>
      </c>
      <c r="DC25" s="52">
        <v>18792.998999999953</v>
      </c>
      <c r="DD25" s="52">
        <v>0</v>
      </c>
      <c r="DE25" s="52">
        <v>0</v>
      </c>
      <c r="DF25" s="52">
        <v>0</v>
      </c>
      <c r="DG25" s="52">
        <v>0</v>
      </c>
      <c r="DH25" s="283">
        <v>8533178.7711199988</v>
      </c>
      <c r="DJ25" s="283">
        <v>6873167.442710001</v>
      </c>
      <c r="DK25" s="52">
        <v>1514590.5379999999</v>
      </c>
      <c r="DL25" s="52">
        <v>10767.000000000058</v>
      </c>
      <c r="DM25" s="52">
        <v>0</v>
      </c>
      <c r="DN25" s="52">
        <v>0</v>
      </c>
      <c r="DO25" s="52">
        <v>0</v>
      </c>
      <c r="DP25" s="52">
        <v>126737.47383</v>
      </c>
      <c r="DQ25" s="283">
        <v>8525262.4545400012</v>
      </c>
      <c r="DS25" s="283">
        <v>9624067.4357799999</v>
      </c>
      <c r="DT25" s="52">
        <v>-1544086.5279999999</v>
      </c>
      <c r="DU25" s="52">
        <v>-5395.0210000000661</v>
      </c>
      <c r="DV25" s="52">
        <v>0</v>
      </c>
      <c r="DW25" s="52">
        <v>0</v>
      </c>
      <c r="DX25" s="52">
        <v>0</v>
      </c>
      <c r="DY25" s="52">
        <v>0</v>
      </c>
      <c r="DZ25" s="283">
        <v>8074585.8867800003</v>
      </c>
      <c r="EB25" s="283">
        <v>26938899.734780002</v>
      </c>
      <c r="EC25" s="52">
        <v>5867322.0099999998</v>
      </c>
      <c r="ED25" s="52">
        <v>110961.97799999994</v>
      </c>
      <c r="EE25" s="52">
        <v>0</v>
      </c>
      <c r="EF25" s="52">
        <v>0</v>
      </c>
      <c r="EG25" s="52">
        <v>0</v>
      </c>
      <c r="EH25" s="52">
        <v>126737.47383</v>
      </c>
      <c r="EI25" s="283">
        <v>33043921.196610004</v>
      </c>
    </row>
    <row r="26" spans="2:139" ht="13">
      <c r="B26" s="19"/>
      <c r="C26" s="29"/>
      <c r="D26" s="29"/>
      <c r="F26" s="283"/>
      <c r="G26" s="52"/>
      <c r="H26" s="52"/>
      <c r="I26" s="52"/>
      <c r="J26" s="52"/>
      <c r="K26" s="52"/>
      <c r="L26" s="52"/>
      <c r="M26" s="283"/>
      <c r="O26" s="283"/>
      <c r="P26" s="52"/>
      <c r="Q26" s="52"/>
      <c r="R26" s="52"/>
      <c r="S26" s="52"/>
      <c r="T26" s="52"/>
      <c r="U26" s="52"/>
      <c r="V26" s="283"/>
      <c r="X26" s="283"/>
      <c r="Y26" s="52"/>
      <c r="Z26" s="52"/>
      <c r="AA26" s="52"/>
      <c r="AB26" s="52"/>
      <c r="AC26" s="52"/>
      <c r="AD26" s="52"/>
      <c r="AE26" s="283"/>
      <c r="AG26" s="283"/>
      <c r="AH26" s="52"/>
      <c r="AI26" s="52"/>
      <c r="AJ26" s="52"/>
      <c r="AK26" s="52"/>
      <c r="AL26" s="52"/>
      <c r="AM26" s="52"/>
      <c r="AN26" s="283"/>
      <c r="AP26" s="283"/>
      <c r="AQ26" s="52"/>
      <c r="AR26" s="52"/>
      <c r="AS26" s="52"/>
      <c r="AT26" s="52"/>
      <c r="AU26" s="52"/>
      <c r="AV26" s="52"/>
      <c r="AW26" s="283"/>
      <c r="AY26" s="283"/>
      <c r="AZ26" s="52"/>
      <c r="BA26" s="52"/>
      <c r="BB26" s="52"/>
      <c r="BC26" s="52"/>
      <c r="BD26" s="52"/>
      <c r="BE26" s="52"/>
      <c r="BF26" s="283"/>
      <c r="BH26" s="283"/>
      <c r="BI26" s="52"/>
      <c r="BJ26" s="52"/>
      <c r="BK26" s="52"/>
      <c r="BL26" s="52"/>
      <c r="BM26" s="52"/>
      <c r="BN26" s="52"/>
      <c r="BO26" s="283"/>
      <c r="BQ26" s="283"/>
      <c r="BR26" s="52"/>
      <c r="BS26" s="52"/>
      <c r="BT26" s="52"/>
      <c r="BU26" s="52"/>
      <c r="BV26" s="52"/>
      <c r="BW26" s="52"/>
      <c r="BX26" s="283"/>
      <c r="BY26" s="164"/>
      <c r="BZ26" s="283"/>
      <c r="CA26" s="52"/>
      <c r="CB26" s="52"/>
      <c r="CC26" s="52"/>
      <c r="CD26" s="52"/>
      <c r="CE26" s="52"/>
      <c r="CF26" s="52"/>
      <c r="CG26" s="283"/>
      <c r="CH26" s="164"/>
      <c r="CI26" s="283"/>
      <c r="CJ26" s="52"/>
      <c r="CK26" s="52"/>
      <c r="CL26" s="52"/>
      <c r="CM26" s="52"/>
      <c r="CN26" s="52"/>
      <c r="CO26" s="52"/>
      <c r="CP26" s="283"/>
      <c r="CR26" s="283"/>
      <c r="CS26" s="169"/>
      <c r="CT26" s="169"/>
      <c r="CU26" s="169"/>
      <c r="CV26" s="169"/>
      <c r="CW26" s="169"/>
      <c r="CX26" s="169"/>
      <c r="CY26" s="283"/>
      <c r="DA26" s="283"/>
      <c r="DB26" s="169"/>
      <c r="DC26" s="169"/>
      <c r="DD26" s="169"/>
      <c r="DE26" s="169"/>
      <c r="DF26" s="169"/>
      <c r="DG26" s="169"/>
      <c r="DH26" s="283"/>
      <c r="DJ26" s="283"/>
      <c r="DK26" s="169"/>
      <c r="DL26" s="169"/>
      <c r="DM26" s="169"/>
      <c r="DN26" s="169"/>
      <c r="DO26" s="169"/>
      <c r="DP26" s="169"/>
      <c r="DQ26" s="283"/>
      <c r="DS26" s="283"/>
      <c r="DT26" s="169"/>
      <c r="DU26" s="169"/>
      <c r="DV26" s="169"/>
      <c r="DW26" s="169"/>
      <c r="DX26" s="169"/>
      <c r="DY26" s="169"/>
      <c r="DZ26" s="283"/>
      <c r="EB26" s="283"/>
      <c r="EC26" s="169"/>
      <c r="ED26" s="169"/>
      <c r="EE26" s="169"/>
      <c r="EF26" s="169"/>
      <c r="EG26" s="169"/>
      <c r="EH26" s="169"/>
      <c r="EI26" s="283"/>
    </row>
    <row r="27" spans="2:139" s="17" customFormat="1" ht="13">
      <c r="B27" s="19" t="s">
        <v>583</v>
      </c>
      <c r="C27" s="29"/>
      <c r="D27" s="29"/>
      <c r="F27" s="283">
        <v>-3710834.3972009914</v>
      </c>
      <c r="G27" s="52">
        <v>335745.37614090397</v>
      </c>
      <c r="H27" s="52">
        <v>0</v>
      </c>
      <c r="I27" s="52">
        <v>447415</v>
      </c>
      <c r="J27" s="52">
        <v>-318360</v>
      </c>
      <c r="K27" s="52">
        <v>-90041.85</v>
      </c>
      <c r="L27" s="52">
        <v>0</v>
      </c>
      <c r="M27" s="283">
        <v>-3336075.8710600873</v>
      </c>
      <c r="O27" s="283">
        <v>-3522534.1512506781</v>
      </c>
      <c r="P27" s="52">
        <v>356725.20400517801</v>
      </c>
      <c r="Q27" s="52">
        <v>0</v>
      </c>
      <c r="R27" s="52">
        <v>458639</v>
      </c>
      <c r="S27" s="52">
        <v>-295750</v>
      </c>
      <c r="T27" s="52">
        <v>-104965.91900000001</v>
      </c>
      <c r="U27" s="52">
        <v>0</v>
      </c>
      <c r="V27" s="283">
        <v>-3107885.8662455003</v>
      </c>
      <c r="X27" s="283">
        <v>-3129474.2417444722</v>
      </c>
      <c r="Y27" s="52">
        <v>-39963.984552077498</v>
      </c>
      <c r="Z27" s="52">
        <v>0</v>
      </c>
      <c r="AA27" s="52">
        <v>448166.84418000001</v>
      </c>
      <c r="AB27" s="52">
        <v>-332913</v>
      </c>
      <c r="AC27" s="52">
        <v>54472.540999999997</v>
      </c>
      <c r="AD27" s="52">
        <v>0</v>
      </c>
      <c r="AE27" s="283">
        <v>-2999711.8411165494</v>
      </c>
      <c r="AG27" s="283">
        <v>-2674134.3703542519</v>
      </c>
      <c r="AH27" s="52">
        <v>4046.6199993954747</v>
      </c>
      <c r="AI27" s="52">
        <v>0</v>
      </c>
      <c r="AJ27" s="52">
        <v>451351</v>
      </c>
      <c r="AK27" s="52">
        <v>-261798</v>
      </c>
      <c r="AL27" s="52">
        <v>83354.519</v>
      </c>
      <c r="AM27" s="52">
        <v>-450000</v>
      </c>
      <c r="AN27" s="283">
        <v>-2847180.2313548564</v>
      </c>
      <c r="AP27" s="283">
        <v>-13036977.160550393</v>
      </c>
      <c r="AQ27" s="52">
        <v>656553.21559339995</v>
      </c>
      <c r="AR27" s="52">
        <v>0</v>
      </c>
      <c r="AS27" s="52">
        <v>1805571.84418</v>
      </c>
      <c r="AT27" s="52">
        <v>-1208821</v>
      </c>
      <c r="AU27" s="52">
        <v>-57180.709000000032</v>
      </c>
      <c r="AV27" s="52">
        <v>-450000</v>
      </c>
      <c r="AW27" s="283">
        <v>-12290853.809776993</v>
      </c>
      <c r="AY27" s="283">
        <v>-3373829</v>
      </c>
      <c r="AZ27" s="52">
        <v>94528.55915674413</v>
      </c>
      <c r="BA27" s="52">
        <v>-49867</v>
      </c>
      <c r="BB27" s="52">
        <v>455661</v>
      </c>
      <c r="BC27" s="52">
        <v>-319190</v>
      </c>
      <c r="BD27" s="52">
        <v>0</v>
      </c>
      <c r="BE27" s="52">
        <v>0</v>
      </c>
      <c r="BF27" s="283">
        <v>-3192696.4408432557</v>
      </c>
      <c r="BH27" s="283">
        <v>-3050684</v>
      </c>
      <c r="BI27" s="52">
        <v>-162817.90829573281</v>
      </c>
      <c r="BJ27" s="52">
        <v>1199</v>
      </c>
      <c r="BK27" s="52">
        <v>455802.68243999989</v>
      </c>
      <c r="BL27" s="52">
        <v>-345738</v>
      </c>
      <c r="BM27" s="52">
        <v>-64226.513420000018</v>
      </c>
      <c r="BN27" s="52">
        <v>0</v>
      </c>
      <c r="BO27" s="283">
        <v>-3166464.7392757335</v>
      </c>
      <c r="BQ27" s="283">
        <v>-4066359</v>
      </c>
      <c r="BR27" s="52">
        <v>132925.4413726526</v>
      </c>
      <c r="BS27" s="52">
        <v>2257</v>
      </c>
      <c r="BT27" s="52">
        <v>457074.75351000018</v>
      </c>
      <c r="BU27" s="52">
        <v>-437843</v>
      </c>
      <c r="BV27" s="52">
        <v>-9257.2969899999916</v>
      </c>
      <c r="BW27" s="52">
        <v>247194.98930299998</v>
      </c>
      <c r="BX27" s="283">
        <v>-3674007.1128043476</v>
      </c>
      <c r="BY27" s="164"/>
      <c r="BZ27" s="283">
        <v>-3068224</v>
      </c>
      <c r="CA27" s="52">
        <v>-143804.98392797963</v>
      </c>
      <c r="CB27" s="52">
        <v>32830</v>
      </c>
      <c r="CC27" s="52">
        <v>166162.56404999993</v>
      </c>
      <c r="CD27" s="52">
        <v>-357238</v>
      </c>
      <c r="CE27" s="52">
        <v>223701.15415999995</v>
      </c>
      <c r="CF27" s="52">
        <v>162776.91285999998</v>
      </c>
      <c r="CG27" s="283">
        <v>-2983796.3528579799</v>
      </c>
      <c r="CH27" s="164"/>
      <c r="CI27" s="283">
        <v>-13559096</v>
      </c>
      <c r="CJ27" s="52">
        <v>-79168.891694315709</v>
      </c>
      <c r="CK27" s="52">
        <v>-13581</v>
      </c>
      <c r="CL27" s="52">
        <v>1534701</v>
      </c>
      <c r="CM27" s="52">
        <v>-1460009</v>
      </c>
      <c r="CN27" s="52">
        <v>150217.34374999994</v>
      </c>
      <c r="CO27" s="52">
        <v>409971.90216299996</v>
      </c>
      <c r="CP27" s="283">
        <v>-13016964.645781314</v>
      </c>
      <c r="CR27" s="283">
        <v>-2816568.5451699998</v>
      </c>
      <c r="CS27" s="169">
        <v>-16307.880999999994</v>
      </c>
      <c r="CT27" s="169">
        <v>-86797</v>
      </c>
      <c r="CU27" s="169">
        <v>69372.265920000005</v>
      </c>
      <c r="CV27" s="169">
        <v>-466304</v>
      </c>
      <c r="CW27" s="169">
        <v>0</v>
      </c>
      <c r="CX27" s="169">
        <v>-50470.02</v>
      </c>
      <c r="CY27" s="283">
        <v>-3367075.1802499997</v>
      </c>
      <c r="DA27" s="283">
        <v>-2725013.3111199997</v>
      </c>
      <c r="DB27" s="52">
        <v>-460098.11900000001</v>
      </c>
      <c r="DC27" s="52">
        <v>-18792.999000000003</v>
      </c>
      <c r="DD27" s="52">
        <v>69781.800079999986</v>
      </c>
      <c r="DE27" s="52">
        <v>-433837</v>
      </c>
      <c r="DF27" s="52">
        <v>0</v>
      </c>
      <c r="DG27" s="52">
        <v>-152131.64699999988</v>
      </c>
      <c r="DH27" s="283">
        <v>-3720091.2760399994</v>
      </c>
      <c r="DJ27" s="283">
        <v>-3062768.4427100001</v>
      </c>
      <c r="DK27" s="52">
        <v>69948.665999999997</v>
      </c>
      <c r="DL27" s="52">
        <v>-10767.000000000004</v>
      </c>
      <c r="DM27" s="52">
        <v>69781.800079999986</v>
      </c>
      <c r="DN27" s="52">
        <v>-452175</v>
      </c>
      <c r="DO27" s="52">
        <v>0</v>
      </c>
      <c r="DP27" s="52">
        <v>-126737.47383033</v>
      </c>
      <c r="DQ27" s="283">
        <v>-3512717.4504603301</v>
      </c>
      <c r="DS27" s="283">
        <v>-3633614.4357799999</v>
      </c>
      <c r="DT27" s="52">
        <v>150975.18499999997</v>
      </c>
      <c r="DU27" s="52">
        <v>5395.0209999999997</v>
      </c>
      <c r="DV27" s="52">
        <v>69781.800079999986</v>
      </c>
      <c r="DW27" s="52">
        <v>-259711</v>
      </c>
      <c r="DX27" s="52">
        <v>0</v>
      </c>
      <c r="DY27" s="52">
        <v>0</v>
      </c>
      <c r="DZ27" s="283">
        <v>-3667173.4296999997</v>
      </c>
      <c r="EB27" s="283">
        <v>-12237964.734779999</v>
      </c>
      <c r="EC27" s="52">
        <v>-255482.14900000006</v>
      </c>
      <c r="ED27" s="52">
        <v>-110961.97800000002</v>
      </c>
      <c r="EE27" s="52">
        <v>278717.66615999996</v>
      </c>
      <c r="EF27" s="52">
        <v>-1612027</v>
      </c>
      <c r="EG27" s="52">
        <v>0</v>
      </c>
      <c r="EH27" s="52">
        <v>-329339.14083032985</v>
      </c>
      <c r="EI27" s="283">
        <v>-14267057.336450329</v>
      </c>
    </row>
    <row r="28" spans="2:139" ht="13">
      <c r="B28" s="18"/>
      <c r="C28" s="35" t="s">
        <v>218</v>
      </c>
      <c r="D28" s="39"/>
      <c r="F28" s="282">
        <v>2231678.7011000002</v>
      </c>
      <c r="G28" s="48"/>
      <c r="H28" s="48"/>
      <c r="I28" s="48"/>
      <c r="J28" s="48"/>
      <c r="K28" s="48"/>
      <c r="L28" s="48"/>
      <c r="M28" s="282">
        <v>2231678.7011000002</v>
      </c>
      <c r="O28" s="282">
        <v>2398435.1776999999</v>
      </c>
      <c r="P28" s="48"/>
      <c r="Q28" s="48"/>
      <c r="R28" s="48"/>
      <c r="S28" s="48"/>
      <c r="T28" s="48"/>
      <c r="U28" s="48"/>
      <c r="V28" s="282">
        <v>2398435.1776999999</v>
      </c>
      <c r="X28" s="282">
        <v>2452921.4651000001</v>
      </c>
      <c r="Y28" s="48"/>
      <c r="Z28" s="48"/>
      <c r="AA28" s="48"/>
      <c r="AB28" s="48"/>
      <c r="AC28" s="48"/>
      <c r="AD28" s="48"/>
      <c r="AE28" s="282">
        <v>2452921.4651000001</v>
      </c>
      <c r="AG28" s="282">
        <v>2768813.2982999999</v>
      </c>
      <c r="AH28" s="48"/>
      <c r="AI28" s="48"/>
      <c r="AJ28" s="48"/>
      <c r="AK28" s="48"/>
      <c r="AL28" s="48"/>
      <c r="AM28" s="48"/>
      <c r="AN28" s="282">
        <v>2768813.2982999999</v>
      </c>
      <c r="AP28" s="282">
        <v>9851848.6422000006</v>
      </c>
      <c r="AQ28" s="48">
        <v>0</v>
      </c>
      <c r="AR28" s="48">
        <v>0</v>
      </c>
      <c r="AS28" s="48">
        <v>0</v>
      </c>
      <c r="AT28" s="48">
        <v>0</v>
      </c>
      <c r="AU28" s="48">
        <v>0</v>
      </c>
      <c r="AV28" s="48">
        <v>0</v>
      </c>
      <c r="AW28" s="282">
        <v>9851848.6422000006</v>
      </c>
      <c r="AY28" s="282">
        <v>2711962</v>
      </c>
      <c r="AZ28" s="48"/>
      <c r="BA28" s="48"/>
      <c r="BB28" s="48"/>
      <c r="BC28" s="48"/>
      <c r="BD28" s="48"/>
      <c r="BE28" s="48"/>
      <c r="BF28" s="282">
        <v>2711962</v>
      </c>
      <c r="BH28" s="282">
        <v>2761841</v>
      </c>
      <c r="BI28" s="48"/>
      <c r="BJ28" s="48"/>
      <c r="BK28" s="48"/>
      <c r="BL28" s="48"/>
      <c r="BM28" s="48"/>
      <c r="BN28" s="48"/>
      <c r="BO28" s="282">
        <v>2761841</v>
      </c>
      <c r="BQ28" s="282">
        <v>2792474</v>
      </c>
      <c r="BR28" s="48"/>
      <c r="BS28" s="48"/>
      <c r="BT28" s="48"/>
      <c r="BU28" s="48"/>
      <c r="BV28" s="48"/>
      <c r="BW28" s="48"/>
      <c r="BX28" s="282">
        <v>2792474</v>
      </c>
      <c r="BY28" s="164"/>
      <c r="BZ28" s="282">
        <v>3116566</v>
      </c>
      <c r="CA28" s="48"/>
      <c r="CB28" s="48"/>
      <c r="CC28" s="48"/>
      <c r="CD28" s="48"/>
      <c r="CE28" s="48"/>
      <c r="CF28" s="48"/>
      <c r="CG28" s="282">
        <v>3116566</v>
      </c>
      <c r="CH28" s="164"/>
      <c r="CI28" s="282">
        <v>11382843</v>
      </c>
      <c r="CJ28" s="48">
        <v>0</v>
      </c>
      <c r="CK28" s="48">
        <v>0</v>
      </c>
      <c r="CL28" s="48">
        <v>0</v>
      </c>
      <c r="CM28" s="48">
        <v>0</v>
      </c>
      <c r="CN28" s="48">
        <v>0</v>
      </c>
      <c r="CO28" s="48">
        <v>0</v>
      </c>
      <c r="CP28" s="282">
        <v>11382843</v>
      </c>
      <c r="CR28" s="282">
        <v>2975023</v>
      </c>
      <c r="CS28" s="169">
        <v>0</v>
      </c>
      <c r="CT28" s="169">
        <v>0</v>
      </c>
      <c r="CU28" s="169">
        <v>0</v>
      </c>
      <c r="CV28" s="169">
        <v>0</v>
      </c>
      <c r="CW28" s="169">
        <v>0</v>
      </c>
      <c r="CX28" s="169">
        <v>0</v>
      </c>
      <c r="CY28" s="282">
        <v>2975023</v>
      </c>
      <c r="DA28" s="282">
        <v>3074868</v>
      </c>
      <c r="DB28" s="168">
        <v>0</v>
      </c>
      <c r="DC28" s="168">
        <v>0</v>
      </c>
      <c r="DD28" s="168">
        <v>0</v>
      </c>
      <c r="DE28" s="168">
        <v>0</v>
      </c>
      <c r="DF28" s="168">
        <v>0</v>
      </c>
      <c r="DG28" s="168">
        <v>0</v>
      </c>
      <c r="DH28" s="282">
        <v>3074868</v>
      </c>
      <c r="DJ28" s="282">
        <v>2946381</v>
      </c>
      <c r="DK28" s="168">
        <v>0</v>
      </c>
      <c r="DL28" s="168">
        <v>0</v>
      </c>
      <c r="DM28" s="168">
        <v>0</v>
      </c>
      <c r="DN28" s="168">
        <v>0</v>
      </c>
      <c r="DO28" s="168">
        <v>0</v>
      </c>
      <c r="DP28" s="168">
        <v>0</v>
      </c>
      <c r="DQ28" s="282">
        <v>2946381</v>
      </c>
      <c r="DS28" s="282">
        <v>3490981</v>
      </c>
      <c r="DT28" s="168">
        <v>0</v>
      </c>
      <c r="DU28" s="168">
        <v>0</v>
      </c>
      <c r="DV28" s="168">
        <v>0</v>
      </c>
      <c r="DW28" s="168">
        <v>0</v>
      </c>
      <c r="DX28" s="168">
        <v>0</v>
      </c>
      <c r="DY28" s="168">
        <v>0</v>
      </c>
      <c r="DZ28" s="282">
        <v>3490981</v>
      </c>
      <c r="EB28" s="282">
        <v>12487253</v>
      </c>
      <c r="EC28" s="168">
        <v>0</v>
      </c>
      <c r="ED28" s="168">
        <v>0</v>
      </c>
      <c r="EE28" s="168">
        <v>0</v>
      </c>
      <c r="EF28" s="168">
        <v>0</v>
      </c>
      <c r="EG28" s="168">
        <v>0</v>
      </c>
      <c r="EH28" s="168">
        <v>0</v>
      </c>
      <c r="EI28" s="282">
        <v>12487253</v>
      </c>
    </row>
    <row r="29" spans="2:139" ht="13">
      <c r="B29" s="35"/>
      <c r="C29" s="35" t="s">
        <v>219</v>
      </c>
      <c r="D29" s="36"/>
      <c r="F29" s="282">
        <v>752597</v>
      </c>
      <c r="G29" s="48"/>
      <c r="H29" s="48"/>
      <c r="I29" s="48"/>
      <c r="J29" s="48"/>
      <c r="K29" s="48"/>
      <c r="L29" s="48"/>
      <c r="M29" s="282">
        <v>752597</v>
      </c>
      <c r="O29" s="282">
        <v>817309</v>
      </c>
      <c r="P29" s="48"/>
      <c r="Q29" s="48"/>
      <c r="R29" s="48"/>
      <c r="S29" s="48"/>
      <c r="T29" s="48"/>
      <c r="U29" s="48"/>
      <c r="V29" s="282">
        <v>817309</v>
      </c>
      <c r="X29" s="282">
        <v>869464</v>
      </c>
      <c r="Y29" s="48"/>
      <c r="Z29" s="48"/>
      <c r="AA29" s="48"/>
      <c r="AB29" s="48"/>
      <c r="AC29" s="48"/>
      <c r="AD29" s="48"/>
      <c r="AE29" s="282">
        <v>869464</v>
      </c>
      <c r="AG29" s="282">
        <v>971295</v>
      </c>
      <c r="AH29" s="48"/>
      <c r="AI29" s="48"/>
      <c r="AJ29" s="48"/>
      <c r="AK29" s="48"/>
      <c r="AL29" s="48"/>
      <c r="AM29" s="48"/>
      <c r="AN29" s="282">
        <v>971295</v>
      </c>
      <c r="AP29" s="282">
        <v>3410665</v>
      </c>
      <c r="AQ29" s="48">
        <v>0</v>
      </c>
      <c r="AR29" s="48">
        <v>0</v>
      </c>
      <c r="AS29" s="48">
        <v>0</v>
      </c>
      <c r="AT29" s="48">
        <v>0</v>
      </c>
      <c r="AU29" s="48">
        <v>0</v>
      </c>
      <c r="AV29" s="48">
        <v>0</v>
      </c>
      <c r="AW29" s="282">
        <v>3410665</v>
      </c>
      <c r="AY29" s="282">
        <v>997028</v>
      </c>
      <c r="AZ29" s="48"/>
      <c r="BA29" s="48"/>
      <c r="BB29" s="48"/>
      <c r="BC29" s="48"/>
      <c r="BD29" s="48"/>
      <c r="BE29" s="48"/>
      <c r="BF29" s="282">
        <v>997028</v>
      </c>
      <c r="BH29" s="282">
        <v>1030463</v>
      </c>
      <c r="BI29" s="48"/>
      <c r="BJ29" s="48"/>
      <c r="BK29" s="48"/>
      <c r="BL29" s="48"/>
      <c r="BM29" s="48"/>
      <c r="BN29" s="48"/>
      <c r="BO29" s="282">
        <v>1030463</v>
      </c>
      <c r="BQ29" s="282">
        <v>1078316</v>
      </c>
      <c r="BR29" s="48"/>
      <c r="BS29" s="48"/>
      <c r="BT29" s="48"/>
      <c r="BU29" s="48"/>
      <c r="BV29" s="48"/>
      <c r="BW29" s="48"/>
      <c r="BX29" s="282">
        <v>1078316</v>
      </c>
      <c r="BY29" s="164"/>
      <c r="BZ29" s="282">
        <v>1122109</v>
      </c>
      <c r="CA29" s="48"/>
      <c r="CB29" s="48"/>
      <c r="CC29" s="48"/>
      <c r="CD29" s="48"/>
      <c r="CE29" s="48"/>
      <c r="CF29" s="48"/>
      <c r="CG29" s="282">
        <v>1122109</v>
      </c>
      <c r="CH29" s="164"/>
      <c r="CI29" s="282">
        <v>4227916</v>
      </c>
      <c r="CJ29" s="48">
        <v>0</v>
      </c>
      <c r="CK29" s="48">
        <v>0</v>
      </c>
      <c r="CL29" s="48">
        <v>0</v>
      </c>
      <c r="CM29" s="48">
        <v>0</v>
      </c>
      <c r="CN29" s="48">
        <v>0</v>
      </c>
      <c r="CO29" s="48">
        <v>0</v>
      </c>
      <c r="CP29" s="282">
        <v>4227916</v>
      </c>
      <c r="CR29" s="282">
        <v>1164359</v>
      </c>
      <c r="CS29" s="169">
        <v>0</v>
      </c>
      <c r="CT29" s="169">
        <v>0</v>
      </c>
      <c r="CU29" s="169">
        <v>0</v>
      </c>
      <c r="CV29" s="169">
        <v>0</v>
      </c>
      <c r="CW29" s="169">
        <v>0</v>
      </c>
      <c r="CX29" s="169">
        <v>0</v>
      </c>
      <c r="CY29" s="282">
        <v>1164359</v>
      </c>
      <c r="DA29" s="282">
        <v>1199690</v>
      </c>
      <c r="DB29" s="168">
        <v>0</v>
      </c>
      <c r="DC29" s="168">
        <v>0</v>
      </c>
      <c r="DD29" s="168">
        <v>0</v>
      </c>
      <c r="DE29" s="168">
        <v>0</v>
      </c>
      <c r="DF29" s="168">
        <v>0</v>
      </c>
      <c r="DG29" s="168">
        <v>0</v>
      </c>
      <c r="DH29" s="282">
        <v>1199690</v>
      </c>
      <c r="DJ29" s="282">
        <v>1188809</v>
      </c>
      <c r="DK29" s="168">
        <v>0</v>
      </c>
      <c r="DL29" s="168">
        <v>0</v>
      </c>
      <c r="DM29" s="168">
        <v>0</v>
      </c>
      <c r="DN29" s="168">
        <v>0</v>
      </c>
      <c r="DO29" s="168">
        <v>0</v>
      </c>
      <c r="DP29" s="168">
        <v>0</v>
      </c>
      <c r="DQ29" s="282">
        <v>1188809</v>
      </c>
      <c r="DS29" s="282">
        <v>1245145</v>
      </c>
      <c r="DT29" s="168">
        <v>0</v>
      </c>
      <c r="DU29" s="168">
        <v>0</v>
      </c>
      <c r="DV29" s="168">
        <v>0</v>
      </c>
      <c r="DW29" s="168">
        <v>0</v>
      </c>
      <c r="DX29" s="168">
        <v>0</v>
      </c>
      <c r="DY29" s="168">
        <v>0</v>
      </c>
      <c r="DZ29" s="282">
        <v>1245145</v>
      </c>
      <c r="EB29" s="282">
        <v>4798003</v>
      </c>
      <c r="EC29" s="168">
        <v>0</v>
      </c>
      <c r="ED29" s="168">
        <v>0</v>
      </c>
      <c r="EE29" s="168">
        <v>0</v>
      </c>
      <c r="EF29" s="168">
        <v>0</v>
      </c>
      <c r="EG29" s="168">
        <v>0</v>
      </c>
      <c r="EH29" s="168">
        <v>0</v>
      </c>
      <c r="EI29" s="282">
        <v>4798003</v>
      </c>
    </row>
    <row r="30" spans="2:139" ht="13">
      <c r="B30" s="35"/>
      <c r="C30" s="35" t="s">
        <v>220</v>
      </c>
      <c r="D30" s="36"/>
      <c r="F30" s="282">
        <v>-1788467.2057487359</v>
      </c>
      <c r="G30" s="48"/>
      <c r="H30" s="48"/>
      <c r="I30" s="48"/>
      <c r="J30" s="48">
        <v>-318360</v>
      </c>
      <c r="K30" s="48"/>
      <c r="L30" s="48"/>
      <c r="M30" s="282">
        <v>-2106827.2057487359</v>
      </c>
      <c r="O30" s="282">
        <v>-1761486.1428355859</v>
      </c>
      <c r="P30" s="48"/>
      <c r="Q30" s="48"/>
      <c r="R30" s="48"/>
      <c r="S30" s="48">
        <v>-295750</v>
      </c>
      <c r="T30" s="48"/>
      <c r="U30" s="48"/>
      <c r="V30" s="282">
        <v>-2057236.1428355859</v>
      </c>
      <c r="X30" s="282">
        <v>-1803437.5258488019</v>
      </c>
      <c r="Y30" s="48"/>
      <c r="Z30" s="48"/>
      <c r="AA30" s="48"/>
      <c r="AB30" s="48">
        <v>-332913</v>
      </c>
      <c r="AC30" s="48"/>
      <c r="AD30" s="48"/>
      <c r="AE30" s="282">
        <v>-2136350.5258488022</v>
      </c>
      <c r="AG30" s="282">
        <v>-2135522.6989687923</v>
      </c>
      <c r="AH30" s="48"/>
      <c r="AI30" s="48"/>
      <c r="AJ30" s="48"/>
      <c r="AK30" s="48">
        <v>-261798</v>
      </c>
      <c r="AL30" s="48"/>
      <c r="AM30" s="48"/>
      <c r="AN30" s="282">
        <v>-2397320.6989687923</v>
      </c>
      <c r="AP30" s="282">
        <v>-7488913.5734019158</v>
      </c>
      <c r="AQ30" s="48">
        <v>0</v>
      </c>
      <c r="AR30" s="48">
        <v>0</v>
      </c>
      <c r="AS30" s="48">
        <v>0</v>
      </c>
      <c r="AT30" s="48">
        <v>-1208821</v>
      </c>
      <c r="AU30" s="48">
        <v>0</v>
      </c>
      <c r="AV30" s="48">
        <v>0</v>
      </c>
      <c r="AW30" s="282">
        <v>-8697734.5734019168</v>
      </c>
      <c r="AY30" s="282">
        <v>-1881136</v>
      </c>
      <c r="AZ30" s="48"/>
      <c r="BA30" s="48"/>
      <c r="BB30" s="48"/>
      <c r="BC30" s="48">
        <v>-319190</v>
      </c>
      <c r="BD30" s="48"/>
      <c r="BE30" s="48"/>
      <c r="BF30" s="282">
        <v>-2200326</v>
      </c>
      <c r="BH30" s="282">
        <v>-1859527</v>
      </c>
      <c r="BI30" s="48"/>
      <c r="BJ30" s="48"/>
      <c r="BK30" s="48"/>
      <c r="BL30" s="48">
        <v>-345738</v>
      </c>
      <c r="BM30" s="48"/>
      <c r="BN30" s="48"/>
      <c r="BO30" s="282">
        <v>-2205265</v>
      </c>
      <c r="BQ30" s="282">
        <v>-1881442</v>
      </c>
      <c r="BR30" s="48"/>
      <c r="BS30" s="48"/>
      <c r="BT30" s="48"/>
      <c r="BU30" s="48">
        <v>-437843</v>
      </c>
      <c r="BV30" s="48"/>
      <c r="BW30" s="48"/>
      <c r="BX30" s="282">
        <v>-2319285</v>
      </c>
      <c r="BY30" s="164"/>
      <c r="BZ30" s="282">
        <v>-2009359</v>
      </c>
      <c r="CA30" s="48"/>
      <c r="CB30" s="48"/>
      <c r="CC30" s="48"/>
      <c r="CD30" s="48">
        <v>-357238</v>
      </c>
      <c r="CE30" s="48"/>
      <c r="CF30" s="48"/>
      <c r="CG30" s="282">
        <v>-2366597</v>
      </c>
      <c r="CH30" s="164"/>
      <c r="CI30" s="282">
        <v>-7631464</v>
      </c>
      <c r="CJ30" s="48">
        <v>0</v>
      </c>
      <c r="CK30" s="48">
        <v>0</v>
      </c>
      <c r="CL30" s="48">
        <v>0</v>
      </c>
      <c r="CM30" s="48">
        <v>-1460009</v>
      </c>
      <c r="CN30" s="48">
        <v>0</v>
      </c>
      <c r="CO30" s="48">
        <v>0</v>
      </c>
      <c r="CP30" s="282">
        <v>-9091473</v>
      </c>
      <c r="CR30" s="282">
        <v>-1851170</v>
      </c>
      <c r="CS30" s="169">
        <v>0</v>
      </c>
      <c r="CT30" s="169">
        <v>0</v>
      </c>
      <c r="CU30" s="169">
        <v>0</v>
      </c>
      <c r="CV30" s="168">
        <v>-466304</v>
      </c>
      <c r="CW30" s="168"/>
      <c r="CX30" s="168">
        <v>0</v>
      </c>
      <c r="CY30" s="282">
        <v>-2317474</v>
      </c>
      <c r="DA30" s="282">
        <v>-1864194</v>
      </c>
      <c r="DB30" s="168">
        <v>0</v>
      </c>
      <c r="DC30" s="168">
        <v>0</v>
      </c>
      <c r="DD30" s="168">
        <v>0</v>
      </c>
      <c r="DE30" s="168">
        <v>-433837</v>
      </c>
      <c r="DF30" s="168">
        <v>0</v>
      </c>
      <c r="DG30" s="168">
        <v>0</v>
      </c>
      <c r="DH30" s="282">
        <v>-2298031</v>
      </c>
      <c r="DJ30" s="282">
        <v>-1895039</v>
      </c>
      <c r="DK30" s="168">
        <v>0</v>
      </c>
      <c r="DL30" s="168">
        <v>0</v>
      </c>
      <c r="DM30" s="168">
        <v>0</v>
      </c>
      <c r="DN30" s="168">
        <v>-452175</v>
      </c>
      <c r="DO30" s="168">
        <v>0</v>
      </c>
      <c r="DP30" s="168">
        <v>0</v>
      </c>
      <c r="DQ30" s="282">
        <v>-2347214</v>
      </c>
      <c r="DS30" s="282">
        <v>-2142951</v>
      </c>
      <c r="DT30" s="168">
        <v>0</v>
      </c>
      <c r="DU30" s="168">
        <v>0</v>
      </c>
      <c r="DV30" s="168">
        <v>0</v>
      </c>
      <c r="DW30" s="168">
        <v>-259711</v>
      </c>
      <c r="DX30" s="168">
        <v>0</v>
      </c>
      <c r="DY30" s="168">
        <v>0</v>
      </c>
      <c r="DZ30" s="282">
        <v>-2402662</v>
      </c>
      <c r="EB30" s="282">
        <v>-7753354</v>
      </c>
      <c r="EC30" s="168">
        <v>0</v>
      </c>
      <c r="ED30" s="168">
        <v>0</v>
      </c>
      <c r="EE30" s="168">
        <v>0</v>
      </c>
      <c r="EF30" s="168">
        <v>-1612027</v>
      </c>
      <c r="EG30" s="168">
        <v>0</v>
      </c>
      <c r="EH30" s="168">
        <v>0</v>
      </c>
      <c r="EI30" s="282">
        <v>-9365381</v>
      </c>
    </row>
    <row r="31" spans="2:139">
      <c r="B31" s="35"/>
      <c r="C31" s="35" t="s">
        <v>221</v>
      </c>
      <c r="D31" s="36"/>
      <c r="F31" s="282">
        <v>-2661486.782091741</v>
      </c>
      <c r="G31" s="48"/>
      <c r="H31" s="48"/>
      <c r="I31" s="48">
        <v>447415</v>
      </c>
      <c r="J31" s="48"/>
      <c r="K31" s="48"/>
      <c r="L31" s="48"/>
      <c r="M31" s="282">
        <v>-2214071.782091741</v>
      </c>
      <c r="O31" s="282">
        <v>-2732537.6414018152</v>
      </c>
      <c r="P31" s="48"/>
      <c r="Q31" s="48"/>
      <c r="R31" s="48">
        <v>458639</v>
      </c>
      <c r="S31" s="48"/>
      <c r="T31" s="48"/>
      <c r="U31" s="48"/>
      <c r="V31" s="282">
        <v>-2273898.6414018152</v>
      </c>
      <c r="X31" s="282">
        <v>-2747929.5100217378</v>
      </c>
      <c r="Y31" s="48"/>
      <c r="Z31" s="48"/>
      <c r="AA31" s="48">
        <v>448166.84418000001</v>
      </c>
      <c r="AB31" s="48"/>
      <c r="AC31" s="48"/>
      <c r="AD31" s="48"/>
      <c r="AE31" s="282">
        <v>-2299762.6658417378</v>
      </c>
      <c r="AG31" s="282">
        <v>-2885203.316364354</v>
      </c>
      <c r="AH31" s="48"/>
      <c r="AI31" s="48"/>
      <c r="AJ31" s="48">
        <v>451351</v>
      </c>
      <c r="AK31" s="48"/>
      <c r="AL31" s="48"/>
      <c r="AM31" s="48"/>
      <c r="AN31" s="282">
        <v>-2433852.316364354</v>
      </c>
      <c r="AP31" s="282">
        <v>-11027157.249879649</v>
      </c>
      <c r="AQ31" s="48">
        <v>0</v>
      </c>
      <c r="AR31" s="48">
        <v>0</v>
      </c>
      <c r="AS31" s="48">
        <v>1805571.84418</v>
      </c>
      <c r="AT31" s="48">
        <v>0</v>
      </c>
      <c r="AU31" s="48">
        <v>0</v>
      </c>
      <c r="AV31" s="48">
        <v>0</v>
      </c>
      <c r="AW31" s="282">
        <v>-9221585.405699648</v>
      </c>
      <c r="AY31" s="282">
        <v>-2884307</v>
      </c>
      <c r="AZ31" s="48"/>
      <c r="BA31" s="48"/>
      <c r="BB31" s="48">
        <v>455661</v>
      </c>
      <c r="BC31" s="48"/>
      <c r="BD31" s="48"/>
      <c r="BE31" s="48"/>
      <c r="BF31" s="282">
        <v>-2428646</v>
      </c>
      <c r="BH31" s="282">
        <v>-2800227</v>
      </c>
      <c r="BI31" s="48"/>
      <c r="BJ31" s="48"/>
      <c r="BK31" s="48">
        <v>455802.68243999989</v>
      </c>
      <c r="BL31" s="48"/>
      <c r="BM31" s="48"/>
      <c r="BN31" s="48"/>
      <c r="BO31" s="282">
        <v>-2344424.3175600003</v>
      </c>
      <c r="BQ31" s="282">
        <v>-3048765</v>
      </c>
      <c r="BR31" s="48"/>
      <c r="BS31" s="48"/>
      <c r="BT31" s="48">
        <v>457074.75351000018</v>
      </c>
      <c r="BU31" s="48"/>
      <c r="BV31" s="48"/>
      <c r="BW31" s="48">
        <v>104764.98930299999</v>
      </c>
      <c r="BX31" s="282">
        <v>-2486925.257187</v>
      </c>
      <c r="BY31" s="164"/>
      <c r="BZ31" s="282">
        <v>-2991319</v>
      </c>
      <c r="CA31" s="48"/>
      <c r="CB31" s="48"/>
      <c r="CC31" s="48">
        <v>166162.56404999993</v>
      </c>
      <c r="CD31" s="48"/>
      <c r="CE31" s="48"/>
      <c r="CF31" s="48">
        <v>9129.0360000000001</v>
      </c>
      <c r="CG31" s="282">
        <v>-2816027.39995</v>
      </c>
      <c r="CH31" s="164"/>
      <c r="CI31" s="282">
        <v>-11724618</v>
      </c>
      <c r="CJ31" s="48">
        <v>0</v>
      </c>
      <c r="CK31" s="48">
        <v>0</v>
      </c>
      <c r="CL31" s="48">
        <v>1534701</v>
      </c>
      <c r="CM31" s="48">
        <v>0</v>
      </c>
      <c r="CN31" s="48">
        <v>0</v>
      </c>
      <c r="CO31" s="48">
        <v>113894.025303</v>
      </c>
      <c r="CP31" s="282">
        <v>-10076022.974696999</v>
      </c>
      <c r="CR31" s="282">
        <v>-2565888</v>
      </c>
      <c r="CS31" s="168"/>
      <c r="CT31" s="168"/>
      <c r="CU31" s="168">
        <v>69372.265920000005</v>
      </c>
      <c r="CV31" s="168"/>
      <c r="CW31" s="168"/>
      <c r="CX31" s="168">
        <v>95.421000000000006</v>
      </c>
      <c r="CY31" s="282">
        <v>-2496420.3130799998</v>
      </c>
      <c r="DA31" s="282">
        <v>-2650457</v>
      </c>
      <c r="DB31" s="168">
        <v>0</v>
      </c>
      <c r="DC31" s="168">
        <v>0</v>
      </c>
      <c r="DD31" s="168">
        <v>69781.800079999986</v>
      </c>
      <c r="DE31" s="168">
        <v>0</v>
      </c>
      <c r="DF31" s="168">
        <v>0</v>
      </c>
      <c r="DG31" s="168">
        <v>0</v>
      </c>
      <c r="DH31" s="282">
        <v>-2580675.19992</v>
      </c>
      <c r="DJ31" s="282">
        <v>-2759460</v>
      </c>
      <c r="DK31" s="168">
        <v>0</v>
      </c>
      <c r="DL31" s="168">
        <v>0</v>
      </c>
      <c r="DM31" s="168">
        <v>69781.800079999986</v>
      </c>
      <c r="DN31" s="168">
        <v>0</v>
      </c>
      <c r="DO31" s="168">
        <v>0</v>
      </c>
      <c r="DP31" s="168">
        <v>0</v>
      </c>
      <c r="DQ31" s="282">
        <v>-2689678.19992</v>
      </c>
      <c r="DS31" s="282">
        <v>-3169588</v>
      </c>
      <c r="DT31" s="168">
        <v>0</v>
      </c>
      <c r="DU31" s="168">
        <v>0</v>
      </c>
      <c r="DV31" s="168">
        <v>69781.800079999986</v>
      </c>
      <c r="DW31" s="168">
        <v>0</v>
      </c>
      <c r="DX31" s="168">
        <v>0</v>
      </c>
      <c r="DY31" s="168">
        <v>0</v>
      </c>
      <c r="DZ31" s="282">
        <v>-3099806.19992</v>
      </c>
      <c r="EB31" s="282">
        <v>-11145393</v>
      </c>
      <c r="EC31" s="168">
        <v>0</v>
      </c>
      <c r="ED31" s="168">
        <v>0</v>
      </c>
      <c r="EE31" s="168">
        <v>278717.66615999996</v>
      </c>
      <c r="EF31" s="168">
        <v>0</v>
      </c>
      <c r="EG31" s="168">
        <v>0</v>
      </c>
      <c r="EH31" s="168">
        <v>95.421000000000006</v>
      </c>
      <c r="EI31" s="282">
        <v>-10866579.912839999</v>
      </c>
    </row>
    <row r="32" spans="2:139" ht="13">
      <c r="B32" s="35"/>
      <c r="C32" s="35" t="s">
        <v>222</v>
      </c>
      <c r="D32" s="36"/>
      <c r="F32" s="282">
        <v>-1140125.1951133732</v>
      </c>
      <c r="G32" s="48">
        <v>335745.37614090397</v>
      </c>
      <c r="H32" s="48"/>
      <c r="I32" s="48"/>
      <c r="J32" s="48"/>
      <c r="K32" s="48">
        <v>0</v>
      </c>
      <c r="L32" s="48"/>
      <c r="M32" s="282">
        <v>-804379.81897246931</v>
      </c>
      <c r="O32" s="282">
        <v>-1166513.0242861009</v>
      </c>
      <c r="P32" s="48">
        <v>356725.20400517801</v>
      </c>
      <c r="Q32" s="48"/>
      <c r="R32" s="48"/>
      <c r="S32" s="48"/>
      <c r="T32" s="48">
        <v>0</v>
      </c>
      <c r="U32" s="48"/>
      <c r="V32" s="282">
        <v>-809787.82028092281</v>
      </c>
      <c r="X32" s="282">
        <v>-781825.61738815904</v>
      </c>
      <c r="Y32" s="48">
        <v>-39963.984552077498</v>
      </c>
      <c r="Z32" s="48"/>
      <c r="AA32" s="48"/>
      <c r="AB32" s="48"/>
      <c r="AC32" s="48">
        <v>0</v>
      </c>
      <c r="AD32" s="48"/>
      <c r="AE32" s="282">
        <v>-821789.60194023652</v>
      </c>
      <c r="AG32" s="282">
        <v>-902646.59635576396</v>
      </c>
      <c r="AH32" s="48">
        <v>4046.6199993954747</v>
      </c>
      <c r="AI32" s="48"/>
      <c r="AJ32" s="48"/>
      <c r="AK32" s="48"/>
      <c r="AL32" s="48">
        <v>0</v>
      </c>
      <c r="AM32" s="48"/>
      <c r="AN32" s="282">
        <v>-898599.97635636851</v>
      </c>
      <c r="AP32" s="282">
        <v>-3991110.4331433969</v>
      </c>
      <c r="AQ32" s="48">
        <v>656553.21559339995</v>
      </c>
      <c r="AR32" s="48">
        <v>0</v>
      </c>
      <c r="AS32" s="48">
        <v>0</v>
      </c>
      <c r="AT32" s="48">
        <v>0</v>
      </c>
      <c r="AU32" s="48">
        <v>0</v>
      </c>
      <c r="AV32" s="48">
        <v>0</v>
      </c>
      <c r="AW32" s="282">
        <v>-3334557.2175499974</v>
      </c>
      <c r="AY32" s="282">
        <v>-1000244</v>
      </c>
      <c r="AZ32" s="48">
        <v>94528.55915674413</v>
      </c>
      <c r="BA32" s="48"/>
      <c r="BB32" s="48"/>
      <c r="BC32" s="48"/>
      <c r="BD32" s="48">
        <v>0</v>
      </c>
      <c r="BE32" s="48"/>
      <c r="BF32" s="282">
        <v>-905715.44084325584</v>
      </c>
      <c r="BH32" s="282">
        <v>-729195</v>
      </c>
      <c r="BI32" s="48">
        <v>-162817.90829573281</v>
      </c>
      <c r="BJ32" s="48"/>
      <c r="BK32" s="48"/>
      <c r="BL32" s="48"/>
      <c r="BM32" s="48">
        <v>0</v>
      </c>
      <c r="BN32" s="48"/>
      <c r="BO32" s="282">
        <v>-892012.90829573281</v>
      </c>
      <c r="BQ32" s="282">
        <v>-1047233</v>
      </c>
      <c r="BR32" s="48">
        <v>132925.4413726526</v>
      </c>
      <c r="BS32" s="48"/>
      <c r="BT32" s="48"/>
      <c r="BU32" s="48"/>
      <c r="BV32" s="48">
        <v>0</v>
      </c>
      <c r="BW32" s="48"/>
      <c r="BX32" s="282">
        <v>-914307.55862734746</v>
      </c>
      <c r="BY32" s="164"/>
      <c r="BZ32" s="282">
        <v>-810803</v>
      </c>
      <c r="CA32" s="48">
        <v>-143804.98392797963</v>
      </c>
      <c r="CB32" s="48"/>
      <c r="CC32" s="48"/>
      <c r="CD32" s="48"/>
      <c r="CE32" s="48">
        <v>0</v>
      </c>
      <c r="CF32" s="48"/>
      <c r="CG32" s="282">
        <v>-954607.9839279796</v>
      </c>
      <c r="CH32" s="164"/>
      <c r="CI32" s="282">
        <v>-3587475</v>
      </c>
      <c r="CJ32" s="48">
        <v>-79168.891694315709</v>
      </c>
      <c r="CK32" s="48">
        <v>0</v>
      </c>
      <c r="CL32" s="48">
        <v>0</v>
      </c>
      <c r="CM32" s="48">
        <v>0</v>
      </c>
      <c r="CN32" s="48">
        <v>0</v>
      </c>
      <c r="CO32" s="48">
        <v>0</v>
      </c>
      <c r="CP32" s="282">
        <v>-3666643.8916943157</v>
      </c>
      <c r="CR32" s="282">
        <v>-952278.54517000006</v>
      </c>
      <c r="CS32" s="168">
        <v>-16307.880999999994</v>
      </c>
      <c r="CT32" s="169">
        <v>0</v>
      </c>
      <c r="CU32" s="169">
        <v>0</v>
      </c>
      <c r="CV32" s="169">
        <v>0</v>
      </c>
      <c r="CW32" s="169">
        <v>0</v>
      </c>
      <c r="CX32" s="168">
        <v>0</v>
      </c>
      <c r="CY32" s="282">
        <v>-968586.42617000011</v>
      </c>
      <c r="DA32" s="282">
        <v>-568439.31111999997</v>
      </c>
      <c r="DB32" s="168">
        <v>-460098.11900000001</v>
      </c>
      <c r="DC32" s="168">
        <v>0</v>
      </c>
      <c r="DD32" s="168">
        <v>0</v>
      </c>
      <c r="DE32" s="168">
        <v>0</v>
      </c>
      <c r="DF32" s="168">
        <v>0</v>
      </c>
      <c r="DG32" s="168">
        <v>0</v>
      </c>
      <c r="DH32" s="282">
        <v>-1028537.4301199999</v>
      </c>
      <c r="DJ32" s="282">
        <v>-1081862.4427100001</v>
      </c>
      <c r="DK32" s="168">
        <v>69948.665999999997</v>
      </c>
      <c r="DL32" s="168">
        <v>0</v>
      </c>
      <c r="DM32" s="168">
        <v>0</v>
      </c>
      <c r="DN32" s="168">
        <v>0</v>
      </c>
      <c r="DO32" s="168">
        <v>0</v>
      </c>
      <c r="DP32" s="168">
        <v>0</v>
      </c>
      <c r="DQ32" s="282">
        <v>-1011913.7767100001</v>
      </c>
      <c r="DS32" s="282">
        <v>-1198004.4357799999</v>
      </c>
      <c r="DT32" s="168">
        <v>150975.18499999997</v>
      </c>
      <c r="DU32" s="168">
        <v>0</v>
      </c>
      <c r="DV32" s="168">
        <v>0</v>
      </c>
      <c r="DW32" s="168">
        <v>0</v>
      </c>
      <c r="DX32" s="168">
        <v>0</v>
      </c>
      <c r="DY32" s="168">
        <v>0</v>
      </c>
      <c r="DZ32" s="282">
        <v>-1047029.25078</v>
      </c>
      <c r="EB32" s="282">
        <v>-3800584.7347800001</v>
      </c>
      <c r="EC32" s="168">
        <v>-255482.14900000006</v>
      </c>
      <c r="ED32" s="168">
        <v>0</v>
      </c>
      <c r="EE32" s="168">
        <v>0</v>
      </c>
      <c r="EF32" s="168">
        <v>0</v>
      </c>
      <c r="EG32" s="168">
        <v>0</v>
      </c>
      <c r="EH32" s="168">
        <v>0</v>
      </c>
      <c r="EI32" s="282">
        <v>-4056066.8837800003</v>
      </c>
    </row>
    <row r="33" spans="2:139" ht="13.5" customHeight="1">
      <c r="B33" s="35"/>
      <c r="C33" s="35" t="s">
        <v>223</v>
      </c>
      <c r="D33" s="36"/>
      <c r="F33" s="282">
        <v>1511.2174005189836</v>
      </c>
      <c r="G33" s="48"/>
      <c r="H33" s="48"/>
      <c r="I33" s="48"/>
      <c r="J33" s="48"/>
      <c r="K33" s="48"/>
      <c r="L33" s="48"/>
      <c r="M33" s="282">
        <v>1511.2174005189836</v>
      </c>
      <c r="O33" s="282">
        <v>1478.3645554891125</v>
      </c>
      <c r="P33" s="48"/>
      <c r="Q33" s="48"/>
      <c r="R33" s="48"/>
      <c r="S33" s="48"/>
      <c r="T33" s="48"/>
      <c r="U33" s="48"/>
      <c r="V33" s="282">
        <v>1478.3645554891125</v>
      </c>
      <c r="X33" s="282">
        <v>1051.2030412924278</v>
      </c>
      <c r="Y33" s="48"/>
      <c r="Z33" s="48"/>
      <c r="AB33" s="48"/>
      <c r="AC33" s="48"/>
      <c r="AD33" s="48"/>
      <c r="AE33" s="282">
        <v>1051.2030412924278</v>
      </c>
      <c r="AG33" s="282">
        <v>2481.2452639073199</v>
      </c>
      <c r="AH33" s="48"/>
      <c r="AI33" s="48"/>
      <c r="AJ33" s="48"/>
      <c r="AK33" s="48"/>
      <c r="AL33" s="48"/>
      <c r="AM33" s="48"/>
      <c r="AN33" s="282">
        <v>2481.2452639073199</v>
      </c>
      <c r="AP33" s="282">
        <v>6522.030261207844</v>
      </c>
      <c r="AQ33" s="48">
        <v>0</v>
      </c>
      <c r="AR33" s="48">
        <v>0</v>
      </c>
      <c r="AS33" s="48">
        <v>0</v>
      </c>
      <c r="AT33" s="48">
        <v>0</v>
      </c>
      <c r="AU33" s="48">
        <v>0</v>
      </c>
      <c r="AV33" s="48">
        <v>0</v>
      </c>
      <c r="AW33" s="282">
        <v>6522.030261207844</v>
      </c>
      <c r="AY33" s="282">
        <v>5371</v>
      </c>
      <c r="AZ33" s="48"/>
      <c r="BA33" s="48"/>
      <c r="BB33" s="48"/>
      <c r="BC33" s="48"/>
      <c r="BD33" s="48"/>
      <c r="BE33" s="48"/>
      <c r="BF33" s="282">
        <v>5371</v>
      </c>
      <c r="BH33" s="282">
        <v>10638</v>
      </c>
      <c r="BI33" s="48"/>
      <c r="BJ33" s="48"/>
      <c r="BK33" s="48"/>
      <c r="BL33" s="48"/>
      <c r="BM33" s="48"/>
      <c r="BN33" s="48"/>
      <c r="BO33" s="282">
        <v>10638</v>
      </c>
      <c r="BQ33" s="282">
        <v>10226</v>
      </c>
      <c r="BR33" s="48"/>
      <c r="BS33" s="48"/>
      <c r="BT33" s="48"/>
      <c r="BU33" s="48"/>
      <c r="BV33" s="48"/>
      <c r="BW33" s="48"/>
      <c r="BX33" s="282">
        <v>10226</v>
      </c>
      <c r="BY33" s="164"/>
      <c r="BZ33" s="282">
        <v>-956</v>
      </c>
      <c r="CA33" s="48"/>
      <c r="CB33" s="48"/>
      <c r="CC33" s="48"/>
      <c r="CD33" s="48"/>
      <c r="CE33" s="48"/>
      <c r="CF33" s="48"/>
      <c r="CG33" s="282">
        <v>-956</v>
      </c>
      <c r="CH33" s="164"/>
      <c r="CI33" s="282">
        <v>25279</v>
      </c>
      <c r="CJ33" s="48">
        <v>0</v>
      </c>
      <c r="CK33" s="48">
        <v>0</v>
      </c>
      <c r="CL33" s="48">
        <v>0</v>
      </c>
      <c r="CM33" s="48">
        <v>0</v>
      </c>
      <c r="CN33" s="48">
        <v>0</v>
      </c>
      <c r="CO33" s="48">
        <v>0</v>
      </c>
      <c r="CP33" s="282">
        <v>25279</v>
      </c>
      <c r="CR33" s="282">
        <v>2516</v>
      </c>
      <c r="CS33" s="168"/>
      <c r="CT33" s="168"/>
      <c r="CU33" s="168"/>
      <c r="CV33" s="168"/>
      <c r="CW33" s="168"/>
      <c r="CX33" s="168">
        <v>0</v>
      </c>
      <c r="CY33" s="282">
        <v>2516</v>
      </c>
      <c r="DA33" s="282">
        <v>6483</v>
      </c>
      <c r="DB33" s="168">
        <v>0</v>
      </c>
      <c r="DC33" s="168">
        <v>0</v>
      </c>
      <c r="DD33" s="168">
        <v>0</v>
      </c>
      <c r="DE33" s="168">
        <v>0</v>
      </c>
      <c r="DF33" s="168">
        <v>0</v>
      </c>
      <c r="DG33" s="168">
        <v>0</v>
      </c>
      <c r="DH33" s="282">
        <v>6483</v>
      </c>
      <c r="DJ33" s="282">
        <v>4888</v>
      </c>
      <c r="DK33" s="168">
        <v>0</v>
      </c>
      <c r="DL33" s="168">
        <v>0</v>
      </c>
      <c r="DM33" s="168">
        <v>0</v>
      </c>
      <c r="DN33" s="168">
        <v>0</v>
      </c>
      <c r="DO33" s="168">
        <v>0</v>
      </c>
      <c r="DP33" s="168">
        <v>0</v>
      </c>
      <c r="DQ33" s="282">
        <v>4888</v>
      </c>
      <c r="DS33" s="282">
        <v>5025</v>
      </c>
      <c r="DT33" s="168">
        <v>0</v>
      </c>
      <c r="DU33" s="168">
        <v>0</v>
      </c>
      <c r="DV33" s="168">
        <v>0</v>
      </c>
      <c r="DW33" s="168">
        <v>0</v>
      </c>
      <c r="DX33" s="168">
        <v>0</v>
      </c>
      <c r="DY33" s="168">
        <v>0</v>
      </c>
      <c r="DZ33" s="282">
        <v>5025</v>
      </c>
      <c r="EB33" s="282">
        <v>18912</v>
      </c>
      <c r="EC33" s="168">
        <v>0</v>
      </c>
      <c r="ED33" s="168">
        <v>0</v>
      </c>
      <c r="EE33" s="168">
        <v>0</v>
      </c>
      <c r="EF33" s="168">
        <v>0</v>
      </c>
      <c r="EG33" s="168">
        <v>0</v>
      </c>
      <c r="EH33" s="168">
        <v>0</v>
      </c>
      <c r="EI33" s="282">
        <v>18912</v>
      </c>
    </row>
    <row r="34" spans="2:139">
      <c r="B34" s="35"/>
      <c r="C34" s="35" t="s">
        <v>578</v>
      </c>
      <c r="D34" s="36"/>
      <c r="F34" s="282">
        <v>1114029</v>
      </c>
      <c r="G34" s="48"/>
      <c r="H34" s="48"/>
      <c r="I34" s="48"/>
      <c r="J34" s="48"/>
      <c r="K34" s="48">
        <v>118951.48699999999</v>
      </c>
      <c r="L34" s="48"/>
      <c r="M34" s="282">
        <v>1232980.487</v>
      </c>
      <c r="O34" s="282">
        <v>1113018</v>
      </c>
      <c r="P34" s="48"/>
      <c r="Q34" s="48"/>
      <c r="R34" s="48"/>
      <c r="S34" s="48"/>
      <c r="T34" s="48">
        <v>88516.797999999995</v>
      </c>
      <c r="U34" s="48"/>
      <c r="V34" s="282">
        <v>1201534.798</v>
      </c>
      <c r="X34" s="282">
        <v>1002205.591540235</v>
      </c>
      <c r="Y34" s="48"/>
      <c r="Z34" s="48"/>
      <c r="AA34" s="48"/>
      <c r="AB34" s="48"/>
      <c r="AC34" s="48">
        <v>-9281.0519999999997</v>
      </c>
      <c r="AD34" s="48"/>
      <c r="AE34" s="282">
        <v>992924.53954023495</v>
      </c>
      <c r="AG34" s="282">
        <v>973714.74936864921</v>
      </c>
      <c r="AH34" s="48"/>
      <c r="AI34" s="48"/>
      <c r="AJ34" s="48"/>
      <c r="AK34" s="48"/>
      <c r="AL34" s="48">
        <v>-154283.43599999999</v>
      </c>
      <c r="AM34" s="48"/>
      <c r="AN34" s="282">
        <v>819431.31336864922</v>
      </c>
      <c r="AP34" s="282">
        <v>4202967.3409088841</v>
      </c>
      <c r="AQ34" s="48">
        <v>0</v>
      </c>
      <c r="AR34" s="48">
        <v>0</v>
      </c>
      <c r="AS34" s="48">
        <v>0</v>
      </c>
      <c r="AT34" s="48">
        <v>0</v>
      </c>
      <c r="AU34" s="48">
        <v>43903.796999999991</v>
      </c>
      <c r="AV34" s="48">
        <v>0</v>
      </c>
      <c r="AW34" s="282">
        <v>4246871.1379088843</v>
      </c>
      <c r="AY34" s="282">
        <v>1212596</v>
      </c>
      <c r="AZ34" s="48"/>
      <c r="BA34" s="48"/>
      <c r="BB34" s="48"/>
      <c r="BC34" s="48"/>
      <c r="BD34" s="48">
        <v>0</v>
      </c>
      <c r="BE34" s="48"/>
      <c r="BF34" s="282">
        <v>1212596</v>
      </c>
      <c r="BH34" s="282">
        <v>827269</v>
      </c>
      <c r="BI34" s="48"/>
      <c r="BJ34" s="48"/>
      <c r="BK34" s="48"/>
      <c r="BL34" s="48"/>
      <c r="BM34" s="48">
        <v>0</v>
      </c>
      <c r="BN34" s="48"/>
      <c r="BO34" s="282">
        <v>827269</v>
      </c>
      <c r="BQ34" s="282">
        <v>958570</v>
      </c>
      <c r="BR34" s="48"/>
      <c r="BS34" s="48"/>
      <c r="BT34" s="48"/>
      <c r="BU34" s="48"/>
      <c r="BV34" s="48">
        <v>0</v>
      </c>
      <c r="BW34" s="48">
        <v>-76562</v>
      </c>
      <c r="BX34" s="282">
        <v>882008</v>
      </c>
      <c r="BY34" s="164"/>
      <c r="BZ34" s="282">
        <v>1057808</v>
      </c>
      <c r="CA34" s="48"/>
      <c r="CB34" s="48"/>
      <c r="CC34" s="48"/>
      <c r="CD34" s="48"/>
      <c r="CE34" s="48">
        <v>0</v>
      </c>
      <c r="CF34" s="48"/>
      <c r="CG34" s="282">
        <v>1057808</v>
      </c>
      <c r="CH34" s="164"/>
      <c r="CI34" s="282">
        <v>4056243</v>
      </c>
      <c r="CJ34" s="48">
        <v>0</v>
      </c>
      <c r="CK34" s="48">
        <v>0</v>
      </c>
      <c r="CL34" s="48">
        <v>0</v>
      </c>
      <c r="CM34" s="48">
        <v>0</v>
      </c>
      <c r="CN34" s="48">
        <v>0</v>
      </c>
      <c r="CO34" s="48">
        <v>-76562</v>
      </c>
      <c r="CP34" s="282">
        <v>3979681</v>
      </c>
      <c r="CQ34" s="344"/>
      <c r="CR34" s="282">
        <v>701724</v>
      </c>
      <c r="CS34" s="168">
        <v>0</v>
      </c>
      <c r="CT34" s="168">
        <v>-86797</v>
      </c>
      <c r="CU34" s="168">
        <v>0</v>
      </c>
      <c r="CV34" s="168">
        <v>0</v>
      </c>
      <c r="CW34" s="168">
        <v>0</v>
      </c>
      <c r="CX34" s="168">
        <v>-52606.466999999997</v>
      </c>
      <c r="CY34" s="282">
        <v>562320.53300000005</v>
      </c>
      <c r="CZ34" s="344"/>
      <c r="DA34" s="282">
        <v>1369415</v>
      </c>
      <c r="DB34" s="168">
        <v>0</v>
      </c>
      <c r="DC34" s="168">
        <v>-18792.999000000003</v>
      </c>
      <c r="DD34" s="168">
        <v>0</v>
      </c>
      <c r="DE34" s="168">
        <v>0</v>
      </c>
      <c r="DF34" s="168">
        <v>0</v>
      </c>
      <c r="DG34" s="168">
        <v>-816156.93699999992</v>
      </c>
      <c r="DH34" s="282">
        <v>534465.06400000001</v>
      </c>
      <c r="DI34" s="344"/>
      <c r="DJ34" s="282">
        <v>1328675</v>
      </c>
      <c r="DK34" s="168">
        <v>0</v>
      </c>
      <c r="DL34" s="168">
        <v>-10767.000000000004</v>
      </c>
      <c r="DM34" s="168">
        <v>0</v>
      </c>
      <c r="DN34" s="168">
        <v>0</v>
      </c>
      <c r="DO34" s="168">
        <v>0</v>
      </c>
      <c r="DP34" s="168">
        <v>0</v>
      </c>
      <c r="DQ34" s="282">
        <v>1317908</v>
      </c>
      <c r="DR34" s="344"/>
      <c r="DS34" s="282">
        <v>779276</v>
      </c>
      <c r="DT34" s="168">
        <v>0</v>
      </c>
      <c r="DU34" s="168">
        <v>5395.0209999999997</v>
      </c>
      <c r="DV34" s="168">
        <v>0</v>
      </c>
      <c r="DW34" s="168">
        <v>0</v>
      </c>
      <c r="DX34" s="168">
        <v>0</v>
      </c>
      <c r="DY34" s="168">
        <v>0</v>
      </c>
      <c r="DZ34" s="282">
        <v>784671.02099999995</v>
      </c>
      <c r="EA34" s="344"/>
      <c r="EB34" s="282">
        <v>4179090</v>
      </c>
      <c r="EC34" s="168">
        <v>0</v>
      </c>
      <c r="ED34" s="168">
        <v>-110961.97800000002</v>
      </c>
      <c r="EE34" s="168">
        <v>0</v>
      </c>
      <c r="EF34" s="168">
        <v>0</v>
      </c>
      <c r="EG34" s="168">
        <v>0</v>
      </c>
      <c r="EH34" s="168">
        <v>-868763.40399999986</v>
      </c>
      <c r="EI34" s="282">
        <v>3199364.6179999998</v>
      </c>
    </row>
    <row r="35" spans="2:139">
      <c r="B35" s="35"/>
      <c r="C35" s="35" t="s">
        <v>579</v>
      </c>
      <c r="D35" s="36"/>
      <c r="F35" s="282">
        <v>-2220571.1327476604</v>
      </c>
      <c r="G35" s="48"/>
      <c r="H35" s="48"/>
      <c r="I35" s="48"/>
      <c r="J35" s="48"/>
      <c r="K35" s="48">
        <v>-208993.337</v>
      </c>
      <c r="L35" s="48"/>
      <c r="M35" s="282">
        <v>-2429564.4697476602</v>
      </c>
      <c r="O35" s="282">
        <v>-2192237.8849826651</v>
      </c>
      <c r="P35" s="48"/>
      <c r="Q35" s="48"/>
      <c r="R35" s="48"/>
      <c r="S35" s="48"/>
      <c r="T35" s="48">
        <v>-193482.717</v>
      </c>
      <c r="U35" s="48"/>
      <c r="V35" s="282">
        <v>-2385720.6019826652</v>
      </c>
      <c r="X35" s="282">
        <v>-2121923.8481673012</v>
      </c>
      <c r="Y35" s="48"/>
      <c r="Z35" s="48"/>
      <c r="AA35" s="48"/>
      <c r="AB35" s="48"/>
      <c r="AC35" s="48">
        <v>63753.593000000001</v>
      </c>
      <c r="AD35" s="48"/>
      <c r="AE35" s="282">
        <v>-2058170.255167301</v>
      </c>
      <c r="AG35" s="282">
        <v>-1467066.0515978979</v>
      </c>
      <c r="AH35" s="48"/>
      <c r="AI35" s="48"/>
      <c r="AJ35" s="48"/>
      <c r="AK35" s="48"/>
      <c r="AL35" s="48">
        <v>237637.95499999999</v>
      </c>
      <c r="AM35" s="48">
        <v>-450000</v>
      </c>
      <c r="AN35" s="282">
        <v>-1679428.0965978978</v>
      </c>
      <c r="AP35" s="282">
        <v>-8001798.9174955245</v>
      </c>
      <c r="AQ35" s="48">
        <v>0</v>
      </c>
      <c r="AR35" s="48">
        <v>0</v>
      </c>
      <c r="AS35" s="48">
        <v>0</v>
      </c>
      <c r="AT35" s="48">
        <v>0</v>
      </c>
      <c r="AU35" s="48">
        <v>-101084.50600000002</v>
      </c>
      <c r="AV35" s="48">
        <v>-450000</v>
      </c>
      <c r="AW35" s="282">
        <v>-8552883.4234955236</v>
      </c>
      <c r="AY35" s="282">
        <v>-2535099</v>
      </c>
      <c r="AZ35" s="48"/>
      <c r="BA35" s="48">
        <v>-49867</v>
      </c>
      <c r="BB35" s="48"/>
      <c r="BC35" s="48"/>
      <c r="BD35" s="48">
        <v>0</v>
      </c>
      <c r="BE35" s="48">
        <v>0</v>
      </c>
      <c r="BF35" s="282">
        <v>-2584966</v>
      </c>
      <c r="BH35" s="282">
        <v>-2291946</v>
      </c>
      <c r="BI35" s="48"/>
      <c r="BJ35" s="48">
        <v>1199</v>
      </c>
      <c r="BK35" s="48"/>
      <c r="BL35" s="48"/>
      <c r="BM35" s="48">
        <v>-64226.513420000018</v>
      </c>
      <c r="BN35" s="48">
        <v>0</v>
      </c>
      <c r="BO35" s="282">
        <v>-2354973.5134200002</v>
      </c>
      <c r="BQ35" s="282">
        <v>-2928505</v>
      </c>
      <c r="BR35" s="48"/>
      <c r="BS35" s="48">
        <v>2257</v>
      </c>
      <c r="BT35" s="48"/>
      <c r="BU35" s="48"/>
      <c r="BV35" s="48">
        <v>-9257.2969899999916</v>
      </c>
      <c r="BW35" s="48">
        <v>218992</v>
      </c>
      <c r="BX35" s="282">
        <v>-2716513.2969900002</v>
      </c>
      <c r="BY35" s="164"/>
      <c r="BZ35" s="282">
        <v>-2552270</v>
      </c>
      <c r="CA35" s="48"/>
      <c r="CB35" s="48">
        <v>32830</v>
      </c>
      <c r="CC35" s="48"/>
      <c r="CD35" s="48"/>
      <c r="CE35" s="48">
        <v>223701.15415999995</v>
      </c>
      <c r="CF35" s="48">
        <v>153647.87685999999</v>
      </c>
      <c r="CG35" s="282">
        <v>-2142090.9689799999</v>
      </c>
      <c r="CH35" s="164"/>
      <c r="CI35" s="282">
        <v>-10307820</v>
      </c>
      <c r="CJ35" s="48">
        <v>0</v>
      </c>
      <c r="CK35" s="48">
        <v>-13581</v>
      </c>
      <c r="CL35" s="48">
        <v>0</v>
      </c>
      <c r="CM35" s="48">
        <v>0</v>
      </c>
      <c r="CN35" s="48">
        <v>150217.34374999994</v>
      </c>
      <c r="CO35" s="48">
        <v>372639.87685999996</v>
      </c>
      <c r="CP35" s="282">
        <v>-9798543.7793899998</v>
      </c>
      <c r="CR35" s="282">
        <v>-2290854</v>
      </c>
      <c r="CS35" s="168">
        <v>0</v>
      </c>
      <c r="CT35" s="168"/>
      <c r="CU35" s="168"/>
      <c r="CV35" s="168"/>
      <c r="CW35" s="168"/>
      <c r="CX35" s="168">
        <v>2041.0260000000001</v>
      </c>
      <c r="CY35" s="282">
        <v>-2288812.9739999999</v>
      </c>
      <c r="DA35" s="282">
        <v>-3292379</v>
      </c>
      <c r="DB35" s="168">
        <v>0</v>
      </c>
      <c r="DC35" s="168">
        <v>0</v>
      </c>
      <c r="DD35" s="168">
        <v>0</v>
      </c>
      <c r="DE35" s="168">
        <v>0</v>
      </c>
      <c r="DF35" s="168">
        <v>0</v>
      </c>
      <c r="DG35" s="168">
        <v>664025.29</v>
      </c>
      <c r="DH35" s="282">
        <v>-2628353.71</v>
      </c>
      <c r="DJ35" s="282">
        <v>-2795160</v>
      </c>
      <c r="DK35" s="168">
        <v>0</v>
      </c>
      <c r="DL35" s="168">
        <v>0</v>
      </c>
      <c r="DM35" s="168">
        <v>0</v>
      </c>
      <c r="DN35" s="168">
        <v>0</v>
      </c>
      <c r="DO35" s="168">
        <v>0</v>
      </c>
      <c r="DP35" s="168">
        <v>-126737.47383033</v>
      </c>
      <c r="DQ35" s="282">
        <v>-2921897.4738303302</v>
      </c>
      <c r="DS35" s="282">
        <v>-2643498</v>
      </c>
      <c r="DT35" s="168">
        <v>0</v>
      </c>
      <c r="DU35" s="168">
        <v>0</v>
      </c>
      <c r="DV35" s="168">
        <v>0</v>
      </c>
      <c r="DW35" s="168">
        <v>0</v>
      </c>
      <c r="DX35" s="168">
        <v>0</v>
      </c>
      <c r="DY35" s="168">
        <v>0</v>
      </c>
      <c r="DZ35" s="282">
        <v>-2643498</v>
      </c>
      <c r="EB35" s="282">
        <v>-11021891</v>
      </c>
      <c r="EC35" s="168">
        <v>0</v>
      </c>
      <c r="ED35" s="168">
        <v>0</v>
      </c>
      <c r="EE35" s="168">
        <v>0</v>
      </c>
      <c r="EF35" s="168">
        <v>0</v>
      </c>
      <c r="EG35" s="168">
        <v>0</v>
      </c>
      <c r="EH35" s="168">
        <v>539328.84216967004</v>
      </c>
      <c r="EI35" s="282">
        <v>-10482562.15783033</v>
      </c>
    </row>
    <row r="36" spans="2:139" ht="13">
      <c r="B36" s="35"/>
      <c r="C36" s="35"/>
      <c r="D36" s="36"/>
      <c r="F36" s="282"/>
      <c r="G36" s="48"/>
      <c r="H36" s="48"/>
      <c r="I36" s="48"/>
      <c r="J36" s="48"/>
      <c r="K36" s="48"/>
      <c r="L36" s="48"/>
      <c r="M36" s="282"/>
      <c r="O36" s="282"/>
      <c r="P36" s="48"/>
      <c r="Q36" s="48"/>
      <c r="R36" s="48"/>
      <c r="S36" s="48"/>
      <c r="T36" s="48"/>
      <c r="U36" s="48"/>
      <c r="V36" s="282"/>
      <c r="X36" s="282"/>
      <c r="Y36" s="48"/>
      <c r="Z36" s="48"/>
      <c r="AA36" s="48"/>
      <c r="AB36" s="48"/>
      <c r="AC36" s="48"/>
      <c r="AD36" s="48"/>
      <c r="AE36" s="282"/>
      <c r="AG36" s="282"/>
      <c r="AH36" s="48"/>
      <c r="AI36" s="48"/>
      <c r="AJ36" s="48"/>
      <c r="AK36" s="48"/>
      <c r="AL36" s="48"/>
      <c r="AM36" s="48"/>
      <c r="AN36" s="282"/>
      <c r="AP36" s="282"/>
      <c r="AQ36" s="48"/>
      <c r="AR36" s="48"/>
      <c r="AS36" s="48"/>
      <c r="AT36" s="48"/>
      <c r="AU36" s="48"/>
      <c r="AV36" s="48"/>
      <c r="AW36" s="282"/>
      <c r="AY36" s="282"/>
      <c r="AZ36" s="48"/>
      <c r="BA36" s="48"/>
      <c r="BB36" s="48"/>
      <c r="BC36" s="48"/>
      <c r="BD36" s="48"/>
      <c r="BE36" s="48"/>
      <c r="BF36" s="282"/>
      <c r="BH36" s="282"/>
      <c r="BI36" s="48"/>
      <c r="BJ36" s="48"/>
      <c r="BK36" s="48"/>
      <c r="BL36" s="48"/>
      <c r="BM36" s="48"/>
      <c r="BN36" s="48"/>
      <c r="BO36" s="282"/>
      <c r="BQ36" s="282"/>
      <c r="BR36" s="48"/>
      <c r="BS36" s="48"/>
      <c r="BT36" s="48"/>
      <c r="BU36" s="48"/>
      <c r="BV36" s="48"/>
      <c r="BW36" s="48"/>
      <c r="BX36" s="282"/>
      <c r="BY36" s="164"/>
      <c r="BZ36" s="282"/>
      <c r="CA36" s="48"/>
      <c r="CB36" s="48"/>
      <c r="CC36" s="48"/>
      <c r="CD36" s="48"/>
      <c r="CE36" s="48"/>
      <c r="CF36" s="48"/>
      <c r="CG36" s="282"/>
      <c r="CH36" s="164"/>
      <c r="CI36" s="282"/>
      <c r="CJ36" s="48"/>
      <c r="CK36" s="48"/>
      <c r="CL36" s="48"/>
      <c r="CM36" s="48"/>
      <c r="CN36" s="48"/>
      <c r="CO36" s="48"/>
      <c r="CP36" s="282"/>
      <c r="CR36" s="282"/>
      <c r="CS36" s="168"/>
      <c r="CT36" s="169"/>
      <c r="CU36" s="169"/>
      <c r="CV36" s="168"/>
      <c r="CW36" s="168"/>
      <c r="CX36" s="168"/>
      <c r="CY36" s="282"/>
      <c r="DA36" s="282"/>
      <c r="DB36" s="168"/>
      <c r="DC36" s="169"/>
      <c r="DD36" s="169"/>
      <c r="DE36" s="168"/>
      <c r="DF36" s="168"/>
      <c r="DG36" s="168"/>
      <c r="DH36" s="282"/>
      <c r="DJ36" s="282"/>
      <c r="DK36" s="168"/>
      <c r="DL36" s="169"/>
      <c r="DM36" s="169"/>
      <c r="DN36" s="168"/>
      <c r="DO36" s="168"/>
      <c r="DP36" s="168"/>
      <c r="DQ36" s="282"/>
      <c r="DS36" s="282"/>
      <c r="DT36" s="168"/>
      <c r="DU36" s="169"/>
      <c r="DV36" s="169"/>
      <c r="DW36" s="168"/>
      <c r="DX36" s="168"/>
      <c r="DY36" s="168"/>
      <c r="DZ36" s="282"/>
      <c r="EB36" s="282"/>
      <c r="EC36" s="168"/>
      <c r="ED36" s="169"/>
      <c r="EE36" s="169"/>
      <c r="EF36" s="168"/>
      <c r="EG36" s="168"/>
      <c r="EH36" s="168"/>
      <c r="EI36" s="282"/>
    </row>
    <row r="37" spans="2:139" s="17" customFormat="1" ht="13">
      <c r="B37" s="19" t="s">
        <v>225</v>
      </c>
      <c r="C37" s="82"/>
      <c r="D37" s="83"/>
      <c r="F37" s="283">
        <v>4806702.0424893945</v>
      </c>
      <c r="G37" s="52">
        <v>-3098063.3821001761</v>
      </c>
      <c r="H37" s="52">
        <v>0</v>
      </c>
      <c r="I37" s="52">
        <v>447415</v>
      </c>
      <c r="J37" s="52">
        <v>-318360</v>
      </c>
      <c r="K37" s="52">
        <v>1.4551915228366852E-11</v>
      </c>
      <c r="L37" s="52">
        <v>0</v>
      </c>
      <c r="M37" s="283">
        <v>1837693.6603892185</v>
      </c>
      <c r="O37" s="283">
        <v>5312692.7513414668</v>
      </c>
      <c r="P37" s="52">
        <v>-3291653.0517961718</v>
      </c>
      <c r="Q37" s="52">
        <v>0</v>
      </c>
      <c r="R37" s="52">
        <v>458639</v>
      </c>
      <c r="S37" s="52">
        <v>-295750</v>
      </c>
      <c r="T37" s="52">
        <v>-1.4551915228366852E-11</v>
      </c>
      <c r="U37" s="52">
        <v>0</v>
      </c>
      <c r="V37" s="283">
        <v>2183928.699545295</v>
      </c>
      <c r="X37" s="283">
        <v>1945916.1770266427</v>
      </c>
      <c r="Y37" s="52">
        <v>368764.44455231453</v>
      </c>
      <c r="Z37" s="52">
        <v>0</v>
      </c>
      <c r="AA37" s="52">
        <v>448166.84418000001</v>
      </c>
      <c r="AB37" s="52">
        <v>-332913</v>
      </c>
      <c r="AC37" s="52">
        <v>0</v>
      </c>
      <c r="AD37" s="52">
        <v>0</v>
      </c>
      <c r="AE37" s="283">
        <v>2429934.4657589574</v>
      </c>
      <c r="AG37" s="283">
        <v>1691189.0027251483</v>
      </c>
      <c r="AH37" s="52">
        <v>-37339.859704099516</v>
      </c>
      <c r="AI37" s="52">
        <v>0</v>
      </c>
      <c r="AJ37" s="52">
        <v>451351</v>
      </c>
      <c r="AK37" s="52">
        <v>-261798</v>
      </c>
      <c r="AL37" s="52">
        <v>-4.3655745685100555E-11</v>
      </c>
      <c r="AM37" s="52">
        <v>454784.50758319208</v>
      </c>
      <c r="AN37" s="283">
        <v>2298186.6506042411</v>
      </c>
      <c r="AP37" s="283">
        <v>13756499.973582651</v>
      </c>
      <c r="AQ37" s="52">
        <v>-6058291.849048133</v>
      </c>
      <c r="AR37" s="52">
        <v>0</v>
      </c>
      <c r="AS37" s="52">
        <v>1805571.84418</v>
      </c>
      <c r="AT37" s="52">
        <v>-1208821</v>
      </c>
      <c r="AU37" s="52">
        <v>-4.3655745685100555E-11</v>
      </c>
      <c r="AV37" s="52">
        <v>454784.50758319208</v>
      </c>
      <c r="AW37" s="283">
        <v>8749743.476297712</v>
      </c>
      <c r="AY37" s="283">
        <v>4146899</v>
      </c>
      <c r="AZ37" s="52">
        <v>-872254.65634795628</v>
      </c>
      <c r="BA37" s="52">
        <v>0</v>
      </c>
      <c r="BB37" s="52">
        <v>455661</v>
      </c>
      <c r="BC37" s="52">
        <v>-319190</v>
      </c>
      <c r="BD37" s="52">
        <v>0</v>
      </c>
      <c r="BE37" s="52">
        <v>0</v>
      </c>
      <c r="BF37" s="283">
        <v>3411115.3436520435</v>
      </c>
      <c r="BH37" s="283">
        <v>1959245</v>
      </c>
      <c r="BI37" s="52">
        <v>1502378.5341087733</v>
      </c>
      <c r="BJ37" s="52">
        <v>0</v>
      </c>
      <c r="BK37" s="52">
        <v>455802.68243999989</v>
      </c>
      <c r="BL37" s="52">
        <v>-345738</v>
      </c>
      <c r="BM37" s="52">
        <v>0</v>
      </c>
      <c r="BN37" s="52">
        <v>0</v>
      </c>
      <c r="BO37" s="283">
        <v>3571688.2165487735</v>
      </c>
      <c r="BQ37" s="283">
        <v>4720075</v>
      </c>
      <c r="BR37" s="52">
        <v>-1226558.7904724933</v>
      </c>
      <c r="BS37" s="52">
        <v>0</v>
      </c>
      <c r="BT37" s="52">
        <v>457074.75351000018</v>
      </c>
      <c r="BU37" s="52">
        <v>-437843</v>
      </c>
      <c r="BV37" s="52">
        <v>0</v>
      </c>
      <c r="BW37" s="52">
        <v>247194.98930299998</v>
      </c>
      <c r="BX37" s="283">
        <v>3759942.9523405065</v>
      </c>
      <c r="BY37" s="164"/>
      <c r="BZ37" s="283">
        <v>2561787</v>
      </c>
      <c r="CA37" s="52">
        <v>1325570.1727656729</v>
      </c>
      <c r="CB37" s="52">
        <v>-1.1641532182693481E-10</v>
      </c>
      <c r="CC37" s="52">
        <v>166162.56404999993</v>
      </c>
      <c r="CD37" s="52">
        <v>-357238</v>
      </c>
      <c r="CE37" s="52">
        <v>0</v>
      </c>
      <c r="CF37" s="52">
        <v>162776.91285999998</v>
      </c>
      <c r="CG37" s="283">
        <v>3859058.6496756733</v>
      </c>
      <c r="CH37" s="164"/>
      <c r="CI37" s="283">
        <v>13388006</v>
      </c>
      <c r="CJ37" s="52">
        <v>729135.2600539967</v>
      </c>
      <c r="CK37" s="52">
        <v>-1.1641532182693481E-10</v>
      </c>
      <c r="CL37" s="52">
        <v>1534701</v>
      </c>
      <c r="CM37" s="52">
        <v>-1460009</v>
      </c>
      <c r="CN37" s="52">
        <v>0</v>
      </c>
      <c r="CO37" s="52">
        <v>409971.90216299996</v>
      </c>
      <c r="CP37" s="283">
        <v>14601805.162216997</v>
      </c>
      <c r="CR37" s="283">
        <v>4840741</v>
      </c>
      <c r="CS37" s="169">
        <v>150479.658</v>
      </c>
      <c r="CT37" s="169">
        <v>0</v>
      </c>
      <c r="CU37" s="169">
        <v>69372.265920000005</v>
      </c>
      <c r="CV37" s="169">
        <v>-466304</v>
      </c>
      <c r="CW37" s="169">
        <v>0</v>
      </c>
      <c r="CX37" s="169">
        <v>-50470.02</v>
      </c>
      <c r="CY37" s="283">
        <v>4543818.9039200004</v>
      </c>
      <c r="DA37" s="283">
        <v>59342</v>
      </c>
      <c r="DB37" s="52">
        <v>5269932.3420000002</v>
      </c>
      <c r="DC37" s="52">
        <v>-5.0931703299283981E-11</v>
      </c>
      <c r="DD37" s="52">
        <v>69781.800079999986</v>
      </c>
      <c r="DE37" s="52">
        <v>-433837</v>
      </c>
      <c r="DF37" s="52">
        <v>0</v>
      </c>
      <c r="DG37" s="52">
        <v>-152131.64699999988</v>
      </c>
      <c r="DH37" s="283">
        <v>4813087.4950800007</v>
      </c>
      <c r="DJ37" s="283">
        <v>3810399.0000000009</v>
      </c>
      <c r="DK37" s="52">
        <v>1584539.2039999999</v>
      </c>
      <c r="DL37" s="52">
        <v>5.4569682106375694E-11</v>
      </c>
      <c r="DM37" s="52">
        <v>69781.800079999986</v>
      </c>
      <c r="DN37" s="52">
        <v>-452175</v>
      </c>
      <c r="DO37" s="52">
        <v>0</v>
      </c>
      <c r="DP37" s="52">
        <v>-3.299937816336751E-7</v>
      </c>
      <c r="DQ37" s="283">
        <v>5012545.0040796716</v>
      </c>
      <c r="DS37" s="283">
        <v>5990453</v>
      </c>
      <c r="DT37" s="52">
        <v>-1393111.3429999999</v>
      </c>
      <c r="DU37" s="52">
        <v>-6.6393113229423761E-11</v>
      </c>
      <c r="DV37" s="52">
        <v>69781.800079999986</v>
      </c>
      <c r="DW37" s="52">
        <v>-259711</v>
      </c>
      <c r="DX37" s="52">
        <v>0</v>
      </c>
      <c r="DY37" s="52">
        <v>0</v>
      </c>
      <c r="DZ37" s="283">
        <v>4407412.4570800001</v>
      </c>
      <c r="EB37" s="283">
        <v>14700935</v>
      </c>
      <c r="EC37" s="52">
        <v>5611839.8609999996</v>
      </c>
      <c r="ED37" s="52">
        <f>ED25+ED27</f>
        <v>0</v>
      </c>
      <c r="EE37" s="52">
        <v>278717.66615999996</v>
      </c>
      <c r="EF37" s="52">
        <v>-1612027</v>
      </c>
      <c r="EG37" s="52">
        <v>0</v>
      </c>
      <c r="EH37" s="52">
        <v>-202601.66700032988</v>
      </c>
      <c r="EI37" s="283">
        <v>18776863.860159669</v>
      </c>
    </row>
    <row r="38" spans="2:139">
      <c r="B38" s="35"/>
      <c r="C38" s="36"/>
      <c r="D38" s="36"/>
      <c r="F38" s="282"/>
      <c r="G38" s="48"/>
      <c r="H38" s="48"/>
      <c r="I38" s="48"/>
      <c r="J38" s="48"/>
      <c r="K38" s="48"/>
      <c r="L38" s="48"/>
      <c r="M38" s="282"/>
      <c r="O38" s="282"/>
      <c r="P38" s="48"/>
      <c r="Q38" s="48"/>
      <c r="R38" s="48"/>
      <c r="S38" s="48"/>
      <c r="T38" s="48"/>
      <c r="U38" s="48"/>
      <c r="V38" s="282"/>
      <c r="X38" s="282"/>
      <c r="Y38" s="48"/>
      <c r="Z38" s="48"/>
      <c r="AA38" s="48"/>
      <c r="AB38" s="48"/>
      <c r="AC38" s="48"/>
      <c r="AD38" s="48"/>
      <c r="AE38" s="282"/>
      <c r="AG38" s="282"/>
      <c r="AH38" s="48"/>
      <c r="AI38" s="48"/>
      <c r="AJ38" s="48"/>
      <c r="AK38" s="48"/>
      <c r="AL38" s="48"/>
      <c r="AM38" s="48"/>
      <c r="AN38" s="282"/>
      <c r="AP38" s="282"/>
      <c r="AQ38" s="48"/>
      <c r="AR38" s="48"/>
      <c r="AS38" s="48"/>
      <c r="AT38" s="48"/>
      <c r="AU38" s="48"/>
      <c r="AV38" s="48"/>
      <c r="AW38" s="282"/>
      <c r="AY38" s="282"/>
      <c r="AZ38" s="48"/>
      <c r="BA38" s="48"/>
      <c r="BB38" s="48"/>
      <c r="BC38" s="48"/>
      <c r="BD38" s="48"/>
      <c r="BE38" s="48"/>
      <c r="BF38" s="282"/>
      <c r="BH38" s="282"/>
      <c r="BI38" s="48"/>
      <c r="BJ38" s="48"/>
      <c r="BK38" s="48"/>
      <c r="BL38" s="48"/>
      <c r="BM38" s="48"/>
      <c r="BN38" s="48"/>
      <c r="BO38" s="282"/>
      <c r="BQ38" s="282"/>
      <c r="BR38" s="48"/>
      <c r="BS38" s="48"/>
      <c r="BT38" s="48"/>
      <c r="BU38" s="48"/>
      <c r="BV38" s="48"/>
      <c r="BW38" s="48"/>
      <c r="BX38" s="282"/>
      <c r="BY38" s="164"/>
      <c r="BZ38" s="282"/>
      <c r="CA38" s="48"/>
      <c r="CB38" s="48"/>
      <c r="CC38" s="48"/>
      <c r="CD38" s="48"/>
      <c r="CE38" s="48"/>
      <c r="CF38" s="48"/>
      <c r="CG38" s="282"/>
      <c r="CH38" s="164"/>
      <c r="CI38" s="282"/>
      <c r="CJ38" s="48"/>
      <c r="CK38" s="48"/>
      <c r="CL38" s="48"/>
      <c r="CM38" s="48"/>
      <c r="CN38" s="48"/>
      <c r="CO38" s="48"/>
      <c r="CP38" s="282"/>
      <c r="CR38" s="282"/>
      <c r="CS38" s="168"/>
      <c r="CT38" s="168"/>
      <c r="CU38" s="168"/>
      <c r="CV38" s="168"/>
      <c r="CW38" s="168"/>
      <c r="CX38" s="168"/>
      <c r="CY38" s="282"/>
      <c r="DA38" s="282"/>
      <c r="DB38" s="168"/>
      <c r="DC38" s="168"/>
      <c r="DD38" s="168"/>
      <c r="DE38" s="168"/>
      <c r="DF38" s="168"/>
      <c r="DG38" s="168"/>
      <c r="DH38" s="282"/>
      <c r="DJ38" s="282"/>
      <c r="DK38" s="168"/>
      <c r="DL38" s="168"/>
      <c r="DM38" s="168"/>
      <c r="DN38" s="168"/>
      <c r="DO38" s="168"/>
      <c r="DP38" s="168"/>
      <c r="DQ38" s="282"/>
      <c r="DS38" s="282"/>
      <c r="DT38" s="168"/>
      <c r="DU38" s="168"/>
      <c r="DV38" s="168"/>
      <c r="DW38" s="168"/>
      <c r="DX38" s="168"/>
      <c r="DY38" s="168"/>
      <c r="DZ38" s="282"/>
      <c r="EB38" s="282"/>
      <c r="EC38" s="168"/>
      <c r="ED38" s="168"/>
      <c r="EE38" s="168"/>
      <c r="EF38" s="168"/>
      <c r="EG38" s="168"/>
      <c r="EH38" s="168"/>
      <c r="EI38" s="282"/>
    </row>
    <row r="39" spans="2:139" s="17" customFormat="1" ht="13">
      <c r="B39" s="19" t="s">
        <v>226</v>
      </c>
      <c r="C39" s="29"/>
      <c r="D39" s="29"/>
      <c r="F39" s="283">
        <v>25762.186333219001</v>
      </c>
      <c r="G39" s="52"/>
      <c r="H39" s="52"/>
      <c r="I39" s="52"/>
      <c r="J39" s="52"/>
      <c r="K39" s="52"/>
      <c r="L39" s="48"/>
      <c r="M39" s="283">
        <v>25762.186333219001</v>
      </c>
      <c r="O39" s="283">
        <v>-4668.6231295759999</v>
      </c>
      <c r="P39" s="52"/>
      <c r="Q39" s="52"/>
      <c r="R39" s="52"/>
      <c r="S39" s="52"/>
      <c r="T39" s="52"/>
      <c r="U39" s="48"/>
      <c r="V39" s="283">
        <v>-4668.6231295759999</v>
      </c>
      <c r="X39" s="283">
        <v>19886.678473782998</v>
      </c>
      <c r="Y39" s="52"/>
      <c r="Z39" s="52"/>
      <c r="AA39" s="52"/>
      <c r="AB39" s="52"/>
      <c r="AC39" s="52"/>
      <c r="AD39" s="48"/>
      <c r="AE39" s="283">
        <v>19886.678473782998</v>
      </c>
      <c r="AG39" s="283">
        <v>-455257.66752033302</v>
      </c>
      <c r="AH39" s="52"/>
      <c r="AI39" s="52"/>
      <c r="AJ39" s="52"/>
      <c r="AK39" s="52"/>
      <c r="AL39" s="52"/>
      <c r="AM39" s="48">
        <v>450000</v>
      </c>
      <c r="AN39" s="283">
        <v>-5257.6675203330233</v>
      </c>
      <c r="AP39" s="283">
        <v>-414277.42584290705</v>
      </c>
      <c r="AQ39" s="52">
        <v>0</v>
      </c>
      <c r="AR39" s="52">
        <v>0</v>
      </c>
      <c r="AS39" s="52">
        <v>0</v>
      </c>
      <c r="AT39" s="52">
        <v>0</v>
      </c>
      <c r="AU39" s="52">
        <v>0</v>
      </c>
      <c r="AV39" s="48">
        <v>450000</v>
      </c>
      <c r="AW39" s="283">
        <v>35722.574157092975</v>
      </c>
      <c r="AY39" s="283">
        <v>-68400</v>
      </c>
      <c r="AZ39" s="52"/>
      <c r="BA39" s="52"/>
      <c r="BB39" s="52"/>
      <c r="BC39" s="52"/>
      <c r="BD39" s="52"/>
      <c r="BE39" s="48">
        <v>0</v>
      </c>
      <c r="BF39" s="283">
        <v>-68400</v>
      </c>
      <c r="BH39" s="283">
        <v>-209677</v>
      </c>
      <c r="BI39" s="52"/>
      <c r="BJ39" s="52"/>
      <c r="BK39" s="52"/>
      <c r="BL39" s="52"/>
      <c r="BM39" s="52"/>
      <c r="BN39" s="48">
        <v>0</v>
      </c>
      <c r="BO39" s="283">
        <v>-209677</v>
      </c>
      <c r="BQ39" s="283">
        <v>-34545</v>
      </c>
      <c r="BR39" s="52"/>
      <c r="BS39" s="52"/>
      <c r="BT39" s="52"/>
      <c r="BU39" s="52"/>
      <c r="BV39" s="52"/>
      <c r="BW39" s="48">
        <v>0</v>
      </c>
      <c r="BX39" s="283">
        <v>-34545</v>
      </c>
      <c r="BY39" s="164"/>
      <c r="BZ39" s="283">
        <v>53027</v>
      </c>
      <c r="CA39" s="52"/>
      <c r="CB39" s="52"/>
      <c r="CC39" s="52"/>
      <c r="CD39" s="52"/>
      <c r="CE39" s="52"/>
      <c r="CF39" s="48">
        <v>0</v>
      </c>
      <c r="CG39" s="283">
        <v>53027</v>
      </c>
      <c r="CH39" s="164"/>
      <c r="CI39" s="283">
        <v>-259595</v>
      </c>
      <c r="CJ39" s="52">
        <v>0</v>
      </c>
      <c r="CK39" s="52">
        <v>0</v>
      </c>
      <c r="CL39" s="52">
        <v>0</v>
      </c>
      <c r="CM39" s="52">
        <v>0</v>
      </c>
      <c r="CN39" s="52">
        <v>0</v>
      </c>
      <c r="CO39" s="48">
        <v>0</v>
      </c>
      <c r="CP39" s="283">
        <v>-259595</v>
      </c>
      <c r="CR39" s="283">
        <v>12555</v>
      </c>
      <c r="CS39" s="169"/>
      <c r="CT39" s="169"/>
      <c r="CU39" s="169"/>
      <c r="CV39" s="169"/>
      <c r="CW39" s="169"/>
      <c r="CX39" s="168"/>
      <c r="CY39" s="283">
        <v>12555</v>
      </c>
      <c r="DA39" s="283">
        <v>14721</v>
      </c>
      <c r="DB39" s="169">
        <v>0</v>
      </c>
      <c r="DC39" s="169">
        <v>0</v>
      </c>
      <c r="DD39" s="169">
        <v>0</v>
      </c>
      <c r="DE39" s="169">
        <v>0</v>
      </c>
      <c r="DF39" s="169">
        <v>0</v>
      </c>
      <c r="DG39" s="168">
        <v>0</v>
      </c>
      <c r="DH39" s="283">
        <v>14721</v>
      </c>
      <c r="DJ39" s="283">
        <v>6184</v>
      </c>
      <c r="DK39" s="169">
        <v>0</v>
      </c>
      <c r="DL39" s="169">
        <v>0</v>
      </c>
      <c r="DM39" s="169">
        <v>0</v>
      </c>
      <c r="DN39" s="169">
        <v>0</v>
      </c>
      <c r="DO39" s="169">
        <v>0</v>
      </c>
      <c r="DP39" s="168">
        <v>0</v>
      </c>
      <c r="DQ39" s="283">
        <v>6184</v>
      </c>
      <c r="DS39" s="283">
        <v>159599</v>
      </c>
      <c r="DT39" s="169">
        <v>0</v>
      </c>
      <c r="DU39" s="169">
        <v>0</v>
      </c>
      <c r="DV39" s="169">
        <v>0</v>
      </c>
      <c r="DW39" s="169">
        <v>0</v>
      </c>
      <c r="DX39" s="169">
        <v>0</v>
      </c>
      <c r="DY39" s="168">
        <v>0</v>
      </c>
      <c r="DZ39" s="283">
        <v>159599</v>
      </c>
      <c r="EB39" s="283">
        <v>193059</v>
      </c>
      <c r="EC39" s="169">
        <v>0</v>
      </c>
      <c r="ED39" s="169">
        <v>0</v>
      </c>
      <c r="EE39" s="169">
        <v>0</v>
      </c>
      <c r="EF39" s="169">
        <v>0</v>
      </c>
      <c r="EG39" s="169">
        <v>0</v>
      </c>
      <c r="EH39" s="168">
        <v>0</v>
      </c>
      <c r="EI39" s="283">
        <v>193059</v>
      </c>
    </row>
    <row r="40" spans="2:139" ht="13">
      <c r="B40" s="19"/>
      <c r="C40" s="29"/>
      <c r="D40" s="29"/>
      <c r="F40" s="283"/>
      <c r="G40" s="52"/>
      <c r="H40" s="52"/>
      <c r="I40" s="52"/>
      <c r="J40" s="52"/>
      <c r="K40" s="52"/>
      <c r="L40" s="52"/>
      <c r="M40" s="283"/>
      <c r="O40" s="283"/>
      <c r="P40" s="52"/>
      <c r="Q40" s="52"/>
      <c r="R40" s="52"/>
      <c r="S40" s="52"/>
      <c r="T40" s="52"/>
      <c r="U40" s="52"/>
      <c r="V40" s="283"/>
      <c r="X40" s="283"/>
      <c r="Y40" s="52"/>
      <c r="Z40" s="52"/>
      <c r="AA40" s="52"/>
      <c r="AB40" s="52"/>
      <c r="AC40" s="52"/>
      <c r="AD40" s="52"/>
      <c r="AE40" s="283"/>
      <c r="AG40" s="283"/>
      <c r="AH40" s="52"/>
      <c r="AI40" s="52"/>
      <c r="AJ40" s="52"/>
      <c r="AK40" s="52"/>
      <c r="AL40" s="52"/>
      <c r="AM40" s="52"/>
      <c r="AN40" s="283"/>
      <c r="AP40" s="283"/>
      <c r="AQ40" s="52"/>
      <c r="AR40" s="52"/>
      <c r="AS40" s="52"/>
      <c r="AT40" s="52"/>
      <c r="AU40" s="52"/>
      <c r="AV40" s="52"/>
      <c r="AW40" s="283"/>
      <c r="AY40" s="283"/>
      <c r="AZ40" s="52"/>
      <c r="BA40" s="52"/>
      <c r="BB40" s="52"/>
      <c r="BC40" s="52"/>
      <c r="BD40" s="52"/>
      <c r="BE40" s="52"/>
      <c r="BF40" s="283"/>
      <c r="BH40" s="283"/>
      <c r="BI40" s="52"/>
      <c r="BJ40" s="52"/>
      <c r="BK40" s="52"/>
      <c r="BL40" s="52"/>
      <c r="BM40" s="52"/>
      <c r="BN40" s="52"/>
      <c r="BO40" s="283"/>
      <c r="BQ40" s="283"/>
      <c r="BR40" s="52"/>
      <c r="BS40" s="52"/>
      <c r="BT40" s="52"/>
      <c r="BU40" s="52"/>
      <c r="BV40" s="52"/>
      <c r="BW40" s="52"/>
      <c r="BX40" s="283"/>
      <c r="BY40" s="164"/>
      <c r="BZ40" s="283"/>
      <c r="CA40" s="52"/>
      <c r="CB40" s="52"/>
      <c r="CC40" s="52"/>
      <c r="CD40" s="52"/>
      <c r="CE40" s="52"/>
      <c r="CF40" s="52"/>
      <c r="CG40" s="283"/>
      <c r="CH40" s="164"/>
      <c r="CI40" s="283"/>
      <c r="CJ40" s="52"/>
      <c r="CK40" s="52"/>
      <c r="CL40" s="52"/>
      <c r="CM40" s="52"/>
      <c r="CN40" s="52"/>
      <c r="CO40" s="52"/>
      <c r="CP40" s="283"/>
      <c r="CR40" s="283"/>
      <c r="CS40" s="169"/>
      <c r="CT40" s="169"/>
      <c r="CU40" s="169"/>
      <c r="CV40" s="169"/>
      <c r="CW40" s="169"/>
      <c r="CX40" s="169"/>
      <c r="CY40" s="283"/>
      <c r="DA40" s="283"/>
      <c r="DB40" s="169"/>
      <c r="DC40" s="169"/>
      <c r="DD40" s="169"/>
      <c r="DE40" s="169"/>
      <c r="DF40" s="169"/>
      <c r="DG40" s="169"/>
      <c r="DH40" s="283"/>
      <c r="DJ40" s="283"/>
      <c r="DK40" s="169"/>
      <c r="DL40" s="169"/>
      <c r="DM40" s="169"/>
      <c r="DN40" s="169"/>
      <c r="DO40" s="169"/>
      <c r="DP40" s="169"/>
      <c r="DQ40" s="283"/>
      <c r="DS40" s="283"/>
      <c r="DT40" s="169"/>
      <c r="DU40" s="169"/>
      <c r="DV40" s="169"/>
      <c r="DW40" s="169"/>
      <c r="DX40" s="169"/>
      <c r="DY40" s="169"/>
      <c r="DZ40" s="283"/>
      <c r="EB40" s="283"/>
      <c r="EC40" s="169"/>
      <c r="ED40" s="169"/>
      <c r="EE40" s="169"/>
      <c r="EF40" s="169"/>
      <c r="EG40" s="169"/>
      <c r="EH40" s="169"/>
      <c r="EI40" s="283"/>
    </row>
    <row r="41" spans="2:139" s="17" customFormat="1" ht="13">
      <c r="B41" s="19" t="s">
        <v>227</v>
      </c>
      <c r="C41" s="29"/>
      <c r="D41" s="29"/>
      <c r="F41" s="283">
        <v>4832464.2288226131</v>
      </c>
      <c r="G41" s="52">
        <v>-3098063.3821001761</v>
      </c>
      <c r="H41" s="52">
        <v>0</v>
      </c>
      <c r="I41" s="52">
        <v>447415</v>
      </c>
      <c r="J41" s="52">
        <v>-318360</v>
      </c>
      <c r="K41" s="52">
        <v>1.4551915228366852E-11</v>
      </c>
      <c r="L41" s="52">
        <v>0</v>
      </c>
      <c r="M41" s="283">
        <v>1863455.8467224371</v>
      </c>
      <c r="O41" s="283">
        <v>5308024.1282118903</v>
      </c>
      <c r="P41" s="52">
        <v>-3291653.0517961718</v>
      </c>
      <c r="Q41" s="52">
        <v>0</v>
      </c>
      <c r="R41" s="52">
        <v>458639</v>
      </c>
      <c r="S41" s="52">
        <v>-295750</v>
      </c>
      <c r="T41" s="52">
        <v>-1.4551915228366852E-11</v>
      </c>
      <c r="U41" s="52">
        <v>0</v>
      </c>
      <c r="V41" s="283">
        <v>2179260.0764157185</v>
      </c>
      <c r="X41" s="283">
        <v>1965802.8555004257</v>
      </c>
      <c r="Y41" s="52">
        <v>368764.44455231453</v>
      </c>
      <c r="Z41" s="52">
        <v>0</v>
      </c>
      <c r="AA41" s="52">
        <v>448166.84418000001</v>
      </c>
      <c r="AB41" s="52">
        <v>-332913</v>
      </c>
      <c r="AC41" s="52">
        <v>0</v>
      </c>
      <c r="AD41" s="52">
        <v>0</v>
      </c>
      <c r="AE41" s="283">
        <v>2449821.1442327402</v>
      </c>
      <c r="AG41" s="283">
        <v>1235931.3352048153</v>
      </c>
      <c r="AH41" s="52">
        <v>-37339.859704099516</v>
      </c>
      <c r="AI41" s="52">
        <v>0</v>
      </c>
      <c r="AJ41" s="52">
        <v>451351</v>
      </c>
      <c r="AK41" s="52">
        <v>-261798</v>
      </c>
      <c r="AL41" s="52">
        <v>-4.3655745685100555E-11</v>
      </c>
      <c r="AM41" s="52">
        <v>904784.50758319208</v>
      </c>
      <c r="AN41" s="283">
        <v>2292928.9830839075</v>
      </c>
      <c r="AP41" s="283">
        <v>13342222.547739746</v>
      </c>
      <c r="AQ41" s="52">
        <v>-6058291.849048133</v>
      </c>
      <c r="AR41" s="52">
        <v>0</v>
      </c>
      <c r="AS41" s="52">
        <v>1805571.84418</v>
      </c>
      <c r="AT41" s="52">
        <v>-1208821</v>
      </c>
      <c r="AU41" s="52">
        <v>-4.3655745685100555E-11</v>
      </c>
      <c r="AV41" s="52">
        <v>904784.50758319208</v>
      </c>
      <c r="AW41" s="283">
        <v>8785466.0504548028</v>
      </c>
      <c r="AY41" s="283">
        <v>4078499</v>
      </c>
      <c r="AZ41" s="52">
        <v>-872254.65634795628</v>
      </c>
      <c r="BA41" s="52">
        <v>0</v>
      </c>
      <c r="BB41" s="52">
        <v>455661</v>
      </c>
      <c r="BC41" s="52">
        <v>-319190</v>
      </c>
      <c r="BD41" s="52">
        <v>0</v>
      </c>
      <c r="BE41" s="52">
        <v>0</v>
      </c>
      <c r="BF41" s="283">
        <v>3342715.3436520435</v>
      </c>
      <c r="BH41" s="283">
        <v>1749568</v>
      </c>
      <c r="BI41" s="52">
        <v>1502378.5341087733</v>
      </c>
      <c r="BJ41" s="52">
        <v>0</v>
      </c>
      <c r="BK41" s="52">
        <v>455802.68243999989</v>
      </c>
      <c r="BL41" s="52">
        <v>-345738</v>
      </c>
      <c r="BM41" s="52">
        <v>0</v>
      </c>
      <c r="BN41" s="52">
        <v>0</v>
      </c>
      <c r="BO41" s="283">
        <v>3362011.2165487735</v>
      </c>
      <c r="BQ41" s="283">
        <v>4685530</v>
      </c>
      <c r="BR41" s="52">
        <v>-1226558.7904724933</v>
      </c>
      <c r="BS41" s="52">
        <v>0</v>
      </c>
      <c r="BT41" s="52">
        <v>457074.75351000018</v>
      </c>
      <c r="BU41" s="52">
        <v>-437843</v>
      </c>
      <c r="BV41" s="52">
        <v>0</v>
      </c>
      <c r="BW41" s="52">
        <v>247194.98930299998</v>
      </c>
      <c r="BX41" s="283">
        <v>3725397.9523405065</v>
      </c>
      <c r="BY41" s="164"/>
      <c r="BZ41" s="283">
        <v>2614814</v>
      </c>
      <c r="CA41" s="52">
        <v>1325570.1727656729</v>
      </c>
      <c r="CB41" s="52">
        <v>-1.1641532182693481E-10</v>
      </c>
      <c r="CC41" s="52">
        <v>166162.56404999993</v>
      </c>
      <c r="CD41" s="52">
        <v>-357238</v>
      </c>
      <c r="CE41" s="52">
        <v>0</v>
      </c>
      <c r="CF41" s="52">
        <v>162776.91285999998</v>
      </c>
      <c r="CG41" s="283">
        <v>3912085.6496756733</v>
      </c>
      <c r="CH41" s="164"/>
      <c r="CI41" s="283">
        <v>13128411</v>
      </c>
      <c r="CJ41" s="52">
        <v>729135.2600539967</v>
      </c>
      <c r="CK41" s="52">
        <v>-1.1641532182693481E-10</v>
      </c>
      <c r="CL41" s="52">
        <v>1534701</v>
      </c>
      <c r="CM41" s="52">
        <v>-1460009</v>
      </c>
      <c r="CN41" s="52">
        <v>0</v>
      </c>
      <c r="CO41" s="52">
        <v>409971.90216299996</v>
      </c>
      <c r="CP41" s="283">
        <v>14342210.162216997</v>
      </c>
      <c r="CR41" s="283">
        <v>4853296</v>
      </c>
      <c r="CS41" s="169">
        <v>150479.658</v>
      </c>
      <c r="CT41" s="169">
        <v>0</v>
      </c>
      <c r="CU41" s="169">
        <v>69372.265920000005</v>
      </c>
      <c r="CV41" s="169">
        <v>-466304</v>
      </c>
      <c r="CW41" s="169">
        <v>0</v>
      </c>
      <c r="CX41" s="169">
        <v>-50470.02</v>
      </c>
      <c r="CY41" s="283">
        <v>4556373.9039200004</v>
      </c>
      <c r="DA41" s="283">
        <v>74063</v>
      </c>
      <c r="DB41" s="52">
        <v>5269932.3420000002</v>
      </c>
      <c r="DC41" s="52">
        <v>-5.0931703299283981E-11</v>
      </c>
      <c r="DD41" s="52">
        <v>69781.800079999986</v>
      </c>
      <c r="DE41" s="52">
        <v>-433837</v>
      </c>
      <c r="DF41" s="52">
        <v>0</v>
      </c>
      <c r="DG41" s="52">
        <v>-152131.64699999988</v>
      </c>
      <c r="DH41" s="283">
        <v>4827808.4950800007</v>
      </c>
      <c r="DJ41" s="283">
        <v>3816583.0000000009</v>
      </c>
      <c r="DK41" s="52">
        <v>1584539.2039999999</v>
      </c>
      <c r="DL41" s="52">
        <v>5.4569682106375694E-11</v>
      </c>
      <c r="DM41" s="52">
        <v>69781.800079999986</v>
      </c>
      <c r="DN41" s="52">
        <v>-452175</v>
      </c>
      <c r="DO41" s="52">
        <v>0</v>
      </c>
      <c r="DP41" s="52">
        <v>-3.299937816336751E-7</v>
      </c>
      <c r="DQ41" s="283">
        <v>5018729.0040796716</v>
      </c>
      <c r="DS41" s="283">
        <v>6150052</v>
      </c>
      <c r="DT41" s="52">
        <v>-1393111.3429999999</v>
      </c>
      <c r="DU41" s="52">
        <v>-6.6393113229423761E-11</v>
      </c>
      <c r="DV41" s="52">
        <v>69781.800079999986</v>
      </c>
      <c r="DW41" s="52">
        <v>-259711</v>
      </c>
      <c r="DX41" s="52">
        <v>0</v>
      </c>
      <c r="DY41" s="52">
        <v>0</v>
      </c>
      <c r="DZ41" s="283">
        <v>4567011.4570800001</v>
      </c>
      <c r="EB41" s="283">
        <v>14893994</v>
      </c>
      <c r="EC41" s="52">
        <v>5611839.8609999996</v>
      </c>
      <c r="ED41" s="52">
        <f>ED37+ED39</f>
        <v>0</v>
      </c>
      <c r="EE41" s="52">
        <v>278717.66615999996</v>
      </c>
      <c r="EF41" s="52">
        <v>-1612027</v>
      </c>
      <c r="EG41" s="52">
        <v>0</v>
      </c>
      <c r="EH41" s="52">
        <v>-202601.66700032988</v>
      </c>
      <c r="EI41" s="283">
        <v>18969922.860159669</v>
      </c>
    </row>
    <row r="42" spans="2:139" ht="13">
      <c r="B42" s="19"/>
      <c r="C42" s="29"/>
      <c r="D42" s="29"/>
      <c r="F42" s="283"/>
      <c r="G42" s="52"/>
      <c r="H42" s="52"/>
      <c r="I42" s="52"/>
      <c r="J42" s="52"/>
      <c r="K42" s="52"/>
      <c r="L42" s="52"/>
      <c r="M42" s="283"/>
      <c r="O42" s="283"/>
      <c r="P42" s="52"/>
      <c r="Q42" s="52"/>
      <c r="R42" s="52"/>
      <c r="S42" s="52"/>
      <c r="T42" s="52"/>
      <c r="U42" s="52"/>
      <c r="V42" s="283"/>
      <c r="X42" s="283"/>
      <c r="Y42" s="52"/>
      <c r="Z42" s="52"/>
      <c r="AA42" s="52"/>
      <c r="AB42" s="52"/>
      <c r="AC42" s="52"/>
      <c r="AD42" s="52"/>
      <c r="AE42" s="283"/>
      <c r="AG42" s="283"/>
      <c r="AH42" s="52"/>
      <c r="AI42" s="52"/>
      <c r="AJ42" s="52"/>
      <c r="AK42" s="52"/>
      <c r="AL42" s="52"/>
      <c r="AM42" s="52"/>
      <c r="AN42" s="283"/>
      <c r="AP42" s="283"/>
      <c r="AQ42" s="52"/>
      <c r="AR42" s="52"/>
      <c r="AS42" s="52"/>
      <c r="AT42" s="52"/>
      <c r="AU42" s="52"/>
      <c r="AV42" s="52"/>
      <c r="AW42" s="283"/>
      <c r="AY42" s="283"/>
      <c r="AZ42" s="52"/>
      <c r="BA42" s="52"/>
      <c r="BB42" s="52"/>
      <c r="BC42" s="52"/>
      <c r="BD42" s="52"/>
      <c r="BE42" s="52"/>
      <c r="BF42" s="283"/>
      <c r="BH42" s="283"/>
      <c r="BI42" s="52"/>
      <c r="BJ42" s="52"/>
      <c r="BK42" s="52"/>
      <c r="BL42" s="52"/>
      <c r="BM42" s="52"/>
      <c r="BN42" s="52"/>
      <c r="BO42" s="283"/>
      <c r="BQ42" s="283"/>
      <c r="BR42" s="52"/>
      <c r="BS42" s="52"/>
      <c r="BT42" s="52"/>
      <c r="BU42" s="52"/>
      <c r="BV42" s="52"/>
      <c r="BW42" s="52"/>
      <c r="BX42" s="283"/>
      <c r="BY42" s="164"/>
      <c r="BZ42" s="283"/>
      <c r="CA42" s="52"/>
      <c r="CB42" s="52"/>
      <c r="CC42" s="52"/>
      <c r="CD42" s="52"/>
      <c r="CE42" s="52"/>
      <c r="CF42" s="52"/>
      <c r="CG42" s="283"/>
      <c r="CH42" s="164"/>
      <c r="CI42" s="283"/>
      <c r="CJ42" s="52"/>
      <c r="CK42" s="52"/>
      <c r="CL42" s="52"/>
      <c r="CM42" s="52"/>
      <c r="CN42" s="52"/>
      <c r="CO42" s="52"/>
      <c r="CP42" s="283"/>
      <c r="CR42" s="283"/>
      <c r="CS42" s="169"/>
      <c r="CT42" s="169"/>
      <c r="CU42" s="169"/>
      <c r="CV42" s="169"/>
      <c r="CW42" s="169"/>
      <c r="CX42" s="169"/>
      <c r="CY42" s="283"/>
      <c r="DA42" s="283"/>
      <c r="DB42" s="169"/>
      <c r="DC42" s="169"/>
      <c r="DD42" s="169"/>
      <c r="DE42" s="169"/>
      <c r="DF42" s="169"/>
      <c r="DG42" s="169"/>
      <c r="DH42" s="283"/>
      <c r="DJ42" s="283"/>
      <c r="DK42" s="169"/>
      <c r="DL42" s="169"/>
      <c r="DM42" s="169"/>
      <c r="DN42" s="169"/>
      <c r="DO42" s="169"/>
      <c r="DP42" s="169"/>
      <c r="DQ42" s="283"/>
      <c r="DS42" s="283"/>
      <c r="DT42" s="169"/>
      <c r="DU42" s="169"/>
      <c r="DV42" s="169"/>
      <c r="DW42" s="169"/>
      <c r="DX42" s="169"/>
      <c r="DY42" s="169"/>
      <c r="DZ42" s="283"/>
      <c r="EB42" s="283"/>
      <c r="EC42" s="169"/>
      <c r="ED42" s="169"/>
      <c r="EE42" s="169"/>
      <c r="EF42" s="169"/>
      <c r="EG42" s="169"/>
      <c r="EH42" s="169"/>
      <c r="EI42" s="283"/>
    </row>
    <row r="43" spans="2:139" s="17" customFormat="1" ht="13">
      <c r="B43" s="10" t="s">
        <v>228</v>
      </c>
      <c r="C43" s="37"/>
      <c r="D43" s="37"/>
      <c r="F43" s="283">
        <v>-3302689.3510543443</v>
      </c>
      <c r="G43" s="52">
        <v>3098063.3821001761</v>
      </c>
      <c r="H43" s="52">
        <v>0</v>
      </c>
      <c r="I43" s="52">
        <v>0</v>
      </c>
      <c r="J43" s="52">
        <v>0</v>
      </c>
      <c r="K43" s="52">
        <v>0</v>
      </c>
      <c r="L43" s="52">
        <v>0</v>
      </c>
      <c r="M43" s="283">
        <v>-204625.96895416826</v>
      </c>
      <c r="O43" s="283">
        <v>-3610186.9402577742</v>
      </c>
      <c r="P43" s="52">
        <v>3291653.0517961718</v>
      </c>
      <c r="Q43" s="52">
        <v>0</v>
      </c>
      <c r="R43" s="52">
        <v>0</v>
      </c>
      <c r="S43" s="52">
        <v>0</v>
      </c>
      <c r="T43" s="52">
        <v>0</v>
      </c>
      <c r="U43" s="52">
        <v>0</v>
      </c>
      <c r="V43" s="283">
        <v>-318533.88846160239</v>
      </c>
      <c r="X43" s="283">
        <v>-112768.423771324</v>
      </c>
      <c r="Y43" s="52">
        <v>-368764.44455231453</v>
      </c>
      <c r="Z43" s="52">
        <v>0</v>
      </c>
      <c r="AA43" s="52">
        <v>0</v>
      </c>
      <c r="AB43" s="52">
        <v>0</v>
      </c>
      <c r="AC43" s="52">
        <v>0</v>
      </c>
      <c r="AD43" s="52">
        <v>0</v>
      </c>
      <c r="AE43" s="283">
        <v>-481532.86832363851</v>
      </c>
      <c r="AG43" s="283">
        <v>542091.13280036091</v>
      </c>
      <c r="AH43" s="52">
        <v>37339.859704099516</v>
      </c>
      <c r="AI43" s="52">
        <v>0</v>
      </c>
      <c r="AJ43" s="52">
        <v>0</v>
      </c>
      <c r="AK43" s="52">
        <v>0</v>
      </c>
      <c r="AL43" s="52">
        <v>0</v>
      </c>
      <c r="AM43" s="52">
        <v>-904784.50758319197</v>
      </c>
      <c r="AN43" s="283">
        <v>-325353.51507873158</v>
      </c>
      <c r="AP43" s="283">
        <v>-6483553.5822830815</v>
      </c>
      <c r="AQ43" s="52">
        <v>6058291.849048133</v>
      </c>
      <c r="AR43" s="52">
        <v>0</v>
      </c>
      <c r="AS43" s="52">
        <v>0</v>
      </c>
      <c r="AT43" s="52">
        <v>0</v>
      </c>
      <c r="AU43" s="52">
        <v>0</v>
      </c>
      <c r="AV43" s="52">
        <v>-904784.50758319197</v>
      </c>
      <c r="AW43" s="283">
        <v>-1330046.2408181408</v>
      </c>
      <c r="AY43" s="283">
        <v>-1845271</v>
      </c>
      <c r="AZ43" s="52">
        <v>872254.65634795639</v>
      </c>
      <c r="BA43" s="52">
        <v>0</v>
      </c>
      <c r="BB43" s="52">
        <v>0</v>
      </c>
      <c r="BC43" s="52">
        <v>0</v>
      </c>
      <c r="BD43" s="52">
        <v>0</v>
      </c>
      <c r="BE43" s="52">
        <v>0</v>
      </c>
      <c r="BF43" s="283">
        <v>-973016.34365204361</v>
      </c>
      <c r="BH43" s="283">
        <v>576397</v>
      </c>
      <c r="BI43" s="52">
        <v>-1502378.5341087733</v>
      </c>
      <c r="BJ43" s="52">
        <v>0</v>
      </c>
      <c r="BK43" s="52">
        <v>0</v>
      </c>
      <c r="BL43" s="52">
        <v>0</v>
      </c>
      <c r="BM43" s="52">
        <v>0</v>
      </c>
      <c r="BN43" s="52">
        <v>0</v>
      </c>
      <c r="BO43" s="283">
        <v>-925981.53410877334</v>
      </c>
      <c r="BQ43" s="283">
        <v>-2343079</v>
      </c>
      <c r="BR43" s="52">
        <v>1226558.7904724933</v>
      </c>
      <c r="BS43" s="52">
        <v>0</v>
      </c>
      <c r="BT43" s="52">
        <v>0</v>
      </c>
      <c r="BU43" s="52">
        <v>0</v>
      </c>
      <c r="BV43" s="52">
        <v>0</v>
      </c>
      <c r="BW43" s="52">
        <v>86800.501067999998</v>
      </c>
      <c r="BX43" s="283">
        <v>-1029719.7084595067</v>
      </c>
      <c r="BY43" s="164"/>
      <c r="BZ43" s="283">
        <v>333662</v>
      </c>
      <c r="CA43" s="52">
        <v>-1325570.1727656729</v>
      </c>
      <c r="CB43" s="52">
        <v>0</v>
      </c>
      <c r="CC43" s="52">
        <v>0</v>
      </c>
      <c r="CD43" s="52">
        <v>0</v>
      </c>
      <c r="CE43" s="52">
        <v>0</v>
      </c>
      <c r="CF43" s="52">
        <v>-75113.242524000001</v>
      </c>
      <c r="CG43" s="283">
        <v>-1067021.415289673</v>
      </c>
      <c r="CH43" s="164"/>
      <c r="CI43" s="283">
        <v>-3278291</v>
      </c>
      <c r="CJ43" s="52">
        <v>-729135.26005399658</v>
      </c>
      <c r="CK43" s="52">
        <v>0</v>
      </c>
      <c r="CL43" s="52">
        <v>0</v>
      </c>
      <c r="CM43" s="52">
        <v>0</v>
      </c>
      <c r="CN43" s="52">
        <v>0</v>
      </c>
      <c r="CO43" s="52">
        <v>11687.258543999997</v>
      </c>
      <c r="CP43" s="283">
        <v>-3995739.0015099966</v>
      </c>
      <c r="CR43" s="283">
        <v>-1484923</v>
      </c>
      <c r="CS43" s="169">
        <v>-150479.65799999997</v>
      </c>
      <c r="CT43" s="169">
        <v>0</v>
      </c>
      <c r="CU43" s="169">
        <v>0</v>
      </c>
      <c r="CV43" s="169">
        <v>0</v>
      </c>
      <c r="CW43" s="169">
        <v>0</v>
      </c>
      <c r="CX43" s="169">
        <v>20348.739999999998</v>
      </c>
      <c r="CY43" s="283">
        <v>-1615053.9180000001</v>
      </c>
      <c r="DA43" s="283">
        <v>3421001</v>
      </c>
      <c r="DB43" s="52">
        <v>-5269932.3420000002</v>
      </c>
      <c r="DC43" s="52">
        <v>0</v>
      </c>
      <c r="DD43" s="52">
        <v>0</v>
      </c>
      <c r="DE43" s="52">
        <v>0</v>
      </c>
      <c r="DF43" s="52">
        <v>0</v>
      </c>
      <c r="DG43" s="52">
        <v>134904.05244600002</v>
      </c>
      <c r="DH43" s="283">
        <v>-1714027.2895540001</v>
      </c>
      <c r="DJ43" s="283">
        <v>-240109</v>
      </c>
      <c r="DK43" s="52">
        <v>-1584539.2039999999</v>
      </c>
      <c r="DL43" s="52">
        <v>0</v>
      </c>
      <c r="DM43" s="52">
        <v>0</v>
      </c>
      <c r="DN43" s="52">
        <v>0</v>
      </c>
      <c r="DO43" s="52">
        <v>0</v>
      </c>
      <c r="DP43" s="52">
        <v>0</v>
      </c>
      <c r="DQ43" s="283">
        <v>-1824648.2039999999</v>
      </c>
      <c r="DS43" s="283">
        <v>-2431120</v>
      </c>
      <c r="DT43" s="52">
        <v>1393111.3430000001</v>
      </c>
      <c r="DU43" s="52">
        <v>0</v>
      </c>
      <c r="DV43" s="52">
        <v>0</v>
      </c>
      <c r="DW43" s="52">
        <v>0</v>
      </c>
      <c r="DX43" s="52">
        <v>0</v>
      </c>
      <c r="DY43" s="52">
        <v>0</v>
      </c>
      <c r="DZ43" s="283">
        <v>-1038008.6569999999</v>
      </c>
      <c r="EB43" s="283">
        <v>-735151</v>
      </c>
      <c r="EC43" s="52">
        <v>-5611839.8609999996</v>
      </c>
      <c r="ED43" s="52">
        <v>0</v>
      </c>
      <c r="EE43" s="52">
        <v>0</v>
      </c>
      <c r="EF43" s="52">
        <v>0</v>
      </c>
      <c r="EG43" s="52">
        <v>0</v>
      </c>
      <c r="EH43" s="52">
        <v>155252.79244600001</v>
      </c>
      <c r="EI43" s="283">
        <v>-6191738.068554</v>
      </c>
    </row>
    <row r="44" spans="2:139">
      <c r="B44" s="11"/>
      <c r="C44" s="38" t="s">
        <v>229</v>
      </c>
      <c r="D44" s="84"/>
      <c r="F44" s="282">
        <v>-564035.35105434398</v>
      </c>
      <c r="G44" s="48">
        <v>3098063.3821001761</v>
      </c>
      <c r="H44" s="48"/>
      <c r="I44" s="48"/>
      <c r="J44" s="48"/>
      <c r="K44" s="48"/>
      <c r="L44" s="48"/>
      <c r="M44" s="282">
        <v>2534028.0310458322</v>
      </c>
      <c r="O44" s="282">
        <v>-552897.94025777408</v>
      </c>
      <c r="P44" s="48">
        <v>3291653.0517961718</v>
      </c>
      <c r="Q44" s="48"/>
      <c r="R44" s="48"/>
      <c r="S44" s="48"/>
      <c r="T44" s="48"/>
      <c r="U44" s="48"/>
      <c r="V44" s="282">
        <v>2738755.1115383976</v>
      </c>
      <c r="X44" s="282">
        <v>-443947.42377132399</v>
      </c>
      <c r="Y44" s="48">
        <v>-368764.44455231453</v>
      </c>
      <c r="Z44" s="48"/>
      <c r="AA44" s="48"/>
      <c r="AB44" s="48"/>
      <c r="AC44" s="48"/>
      <c r="AD44" s="48"/>
      <c r="AE44" s="282">
        <v>-812711.86832363857</v>
      </c>
      <c r="AG44" s="282">
        <v>978969.13280036091</v>
      </c>
      <c r="AH44" s="48">
        <v>37339.859704099516</v>
      </c>
      <c r="AI44" s="48"/>
      <c r="AJ44" s="48"/>
      <c r="AK44" s="48"/>
      <c r="AL44" s="48"/>
      <c r="AM44" s="48">
        <v>-904784.50758319197</v>
      </c>
      <c r="AN44" s="282">
        <v>111524.48492126842</v>
      </c>
      <c r="AP44" s="282">
        <v>-581911.58228308125</v>
      </c>
      <c r="AQ44" s="48">
        <v>6058291.849048133</v>
      </c>
      <c r="AR44" s="48">
        <v>0</v>
      </c>
      <c r="AS44" s="48">
        <v>0</v>
      </c>
      <c r="AT44" s="48">
        <v>0</v>
      </c>
      <c r="AU44" s="48">
        <v>0</v>
      </c>
      <c r="AV44" s="48">
        <v>-904784.50758319197</v>
      </c>
      <c r="AW44" s="282">
        <v>4571595.7591818599</v>
      </c>
      <c r="AY44" s="282">
        <v>-876321</v>
      </c>
      <c r="AZ44" s="48">
        <v>872254.65634795639</v>
      </c>
      <c r="BA44" s="48"/>
      <c r="BB44" s="48"/>
      <c r="BC44" s="48"/>
      <c r="BD44" s="48"/>
      <c r="BE44" s="48">
        <v>0</v>
      </c>
      <c r="BF44" s="282">
        <v>-4066.343652043608</v>
      </c>
      <c r="BH44" s="282">
        <v>-289861</v>
      </c>
      <c r="BI44" s="48">
        <v>-1502378.5341087733</v>
      </c>
      <c r="BJ44" s="48"/>
      <c r="BK44" s="48"/>
      <c r="BL44" s="48"/>
      <c r="BM44" s="48"/>
      <c r="BN44" s="48">
        <v>0</v>
      </c>
      <c r="BO44" s="282">
        <v>-1792239.5341087733</v>
      </c>
      <c r="BQ44" s="282">
        <v>-778733</v>
      </c>
      <c r="BR44" s="48">
        <v>1226558.7904724933</v>
      </c>
      <c r="BS44" s="48"/>
      <c r="BT44" s="48"/>
      <c r="BU44" s="48"/>
      <c r="BV44" s="48"/>
      <c r="BW44" s="48">
        <v>86800.501067999998</v>
      </c>
      <c r="BX44" s="282">
        <v>534626.29154049326</v>
      </c>
      <c r="BY44" s="164"/>
      <c r="BZ44" s="282">
        <v>416747</v>
      </c>
      <c r="CA44" s="48">
        <v>-1325570.1727656729</v>
      </c>
      <c r="CB44" s="48"/>
      <c r="CC44" s="48"/>
      <c r="CD44" s="48"/>
      <c r="CE44" s="48"/>
      <c r="CF44" s="48">
        <v>-75113.242524000001</v>
      </c>
      <c r="CG44" s="282">
        <v>-983936.41528967291</v>
      </c>
      <c r="CH44" s="164"/>
      <c r="CI44" s="282">
        <v>-1528168</v>
      </c>
      <c r="CJ44" s="48">
        <v>-729135.26005399658</v>
      </c>
      <c r="CK44" s="48">
        <v>0</v>
      </c>
      <c r="CL44" s="48">
        <v>0</v>
      </c>
      <c r="CM44" s="48">
        <v>0</v>
      </c>
      <c r="CN44" s="48">
        <v>0</v>
      </c>
      <c r="CO44" s="48">
        <v>11687.258543999997</v>
      </c>
      <c r="CP44" s="282">
        <v>-2245616.0015099966</v>
      </c>
      <c r="CR44" s="282">
        <v>-519667.00000000006</v>
      </c>
      <c r="CS44" s="168">
        <v>-150479.65799999997</v>
      </c>
      <c r="CT44" s="168"/>
      <c r="CU44" s="168"/>
      <c r="CV44" s="168"/>
      <c r="CW44" s="168"/>
      <c r="CX44" s="168">
        <v>20348.739999999998</v>
      </c>
      <c r="CY44" s="282">
        <v>-649797.91800000006</v>
      </c>
      <c r="DA44" s="282">
        <v>145735</v>
      </c>
      <c r="DB44" s="168">
        <v>-5269932.3420000002</v>
      </c>
      <c r="DC44" s="168">
        <v>0</v>
      </c>
      <c r="DD44" s="168">
        <v>0</v>
      </c>
      <c r="DE44" s="168">
        <v>0</v>
      </c>
      <c r="DF44" s="168">
        <v>0</v>
      </c>
      <c r="DG44" s="168">
        <v>134904.05244600002</v>
      </c>
      <c r="DH44" s="282">
        <v>-4989293.2895539999</v>
      </c>
      <c r="DJ44" s="282">
        <v>-309146</v>
      </c>
      <c r="DK44" s="168">
        <v>-1584539.2039999999</v>
      </c>
      <c r="DL44" s="168">
        <v>0</v>
      </c>
      <c r="DM44" s="168">
        <v>0</v>
      </c>
      <c r="DN44" s="168">
        <v>0</v>
      </c>
      <c r="DO44" s="168">
        <v>0</v>
      </c>
      <c r="DP44" s="168">
        <v>0</v>
      </c>
      <c r="DQ44" s="282">
        <v>-1893685.2039999999</v>
      </c>
      <c r="DS44" s="282">
        <v>-575366</v>
      </c>
      <c r="DT44" s="168">
        <v>1393111.3430000001</v>
      </c>
      <c r="DU44" s="168">
        <v>0</v>
      </c>
      <c r="DV44" s="168">
        <v>0</v>
      </c>
      <c r="DW44" s="168">
        <v>0</v>
      </c>
      <c r="DX44" s="168">
        <v>0</v>
      </c>
      <c r="DY44" s="168">
        <v>0</v>
      </c>
      <c r="DZ44" s="282">
        <v>817745.34300000011</v>
      </c>
      <c r="EB44" s="282">
        <v>-1258444</v>
      </c>
      <c r="EC44" s="168">
        <v>-5611839.8609999996</v>
      </c>
      <c r="ED44" s="168">
        <v>0</v>
      </c>
      <c r="EE44" s="168">
        <v>0</v>
      </c>
      <c r="EF44" s="168">
        <v>0</v>
      </c>
      <c r="EG44" s="168">
        <v>0</v>
      </c>
      <c r="EH44" s="168">
        <v>155252.79244600001</v>
      </c>
      <c r="EI44" s="282">
        <v>-6715031.068554</v>
      </c>
    </row>
    <row r="45" spans="2:139">
      <c r="B45" s="18"/>
      <c r="C45" s="18" t="s">
        <v>230</v>
      </c>
      <c r="D45" s="39"/>
      <c r="F45" s="282">
        <v>-550641</v>
      </c>
      <c r="H45" s="48"/>
      <c r="I45" s="48"/>
      <c r="J45" s="48"/>
      <c r="K45" s="48"/>
      <c r="L45" s="48"/>
      <c r="M45" s="282">
        <v>-550641</v>
      </c>
      <c r="O45" s="282">
        <v>-471816</v>
      </c>
      <c r="Q45" s="48"/>
      <c r="R45" s="48"/>
      <c r="S45" s="48"/>
      <c r="T45" s="48"/>
      <c r="U45" s="48"/>
      <c r="V45" s="282">
        <v>-471816</v>
      </c>
      <c r="X45" s="282">
        <v>-386757</v>
      </c>
      <c r="Z45" s="48"/>
      <c r="AA45" s="48"/>
      <c r="AB45" s="48"/>
      <c r="AC45" s="48"/>
      <c r="AD45" s="48"/>
      <c r="AE45" s="282">
        <v>-386757</v>
      </c>
      <c r="AG45" s="282">
        <v>767545</v>
      </c>
      <c r="AI45" s="48"/>
      <c r="AJ45" s="48"/>
      <c r="AK45" s="48"/>
      <c r="AL45" s="48"/>
      <c r="AM45" s="48"/>
      <c r="AN45" s="282">
        <v>767545</v>
      </c>
      <c r="AP45" s="282">
        <v>-641669</v>
      </c>
      <c r="AQ45" s="8">
        <v>0</v>
      </c>
      <c r="AR45" s="48">
        <v>0</v>
      </c>
      <c r="AS45" s="48">
        <v>0</v>
      </c>
      <c r="AT45" s="48">
        <v>0</v>
      </c>
      <c r="AU45" s="48">
        <v>0</v>
      </c>
      <c r="AV45" s="48">
        <v>0</v>
      </c>
      <c r="AW45" s="282">
        <v>-641669</v>
      </c>
      <c r="AY45" s="282">
        <v>-696915</v>
      </c>
      <c r="BA45" s="48"/>
      <c r="BB45" s="48"/>
      <c r="BC45" s="48"/>
      <c r="BD45" s="48"/>
      <c r="BE45" s="48"/>
      <c r="BF45" s="282">
        <v>-696915</v>
      </c>
      <c r="BH45" s="282">
        <v>-184382</v>
      </c>
      <c r="BJ45" s="48"/>
      <c r="BK45" s="48"/>
      <c r="BL45" s="48"/>
      <c r="BM45" s="48"/>
      <c r="BN45" s="48"/>
      <c r="BO45" s="282">
        <v>-184382</v>
      </c>
      <c r="BQ45" s="282">
        <v>-520553</v>
      </c>
      <c r="BS45" s="48"/>
      <c r="BT45" s="48"/>
      <c r="BU45" s="48"/>
      <c r="BV45" s="48"/>
      <c r="BW45" s="48"/>
      <c r="BX45" s="282">
        <v>-520553</v>
      </c>
      <c r="BY45" s="164"/>
      <c r="BZ45" s="282">
        <v>442680</v>
      </c>
      <c r="CB45" s="48"/>
      <c r="CC45" s="48"/>
      <c r="CD45" s="48"/>
      <c r="CE45" s="48"/>
      <c r="CF45" s="48"/>
      <c r="CG45" s="282">
        <v>442680</v>
      </c>
      <c r="CH45" s="164"/>
      <c r="CI45" s="282">
        <v>-959170</v>
      </c>
      <c r="CJ45" s="8">
        <v>0</v>
      </c>
      <c r="CK45" s="48">
        <v>0</v>
      </c>
      <c r="CL45" s="48">
        <v>0</v>
      </c>
      <c r="CM45" s="48">
        <v>0</v>
      </c>
      <c r="CN45" s="48">
        <v>0</v>
      </c>
      <c r="CO45" s="48">
        <v>0</v>
      </c>
      <c r="CP45" s="282">
        <v>-959170</v>
      </c>
      <c r="CR45" s="282">
        <v>-375557</v>
      </c>
      <c r="CS45" s="168">
        <v>0</v>
      </c>
      <c r="CT45" s="168">
        <v>0</v>
      </c>
      <c r="CU45" s="168">
        <v>0</v>
      </c>
      <c r="CV45" s="168">
        <v>0</v>
      </c>
      <c r="CW45" s="168">
        <v>0</v>
      </c>
      <c r="CX45" s="168">
        <v>0</v>
      </c>
      <c r="CY45" s="282">
        <v>-375557</v>
      </c>
      <c r="DA45" s="282">
        <v>142514</v>
      </c>
      <c r="DB45" s="168">
        <v>0</v>
      </c>
      <c r="DC45" s="168">
        <v>0</v>
      </c>
      <c r="DD45" s="168">
        <v>0</v>
      </c>
      <c r="DE45" s="168">
        <v>0</v>
      </c>
      <c r="DF45" s="168">
        <v>0</v>
      </c>
      <c r="DG45" s="168">
        <v>0</v>
      </c>
      <c r="DH45" s="282">
        <v>142514</v>
      </c>
      <c r="DJ45" s="282">
        <v>-215730</v>
      </c>
      <c r="DK45" s="168">
        <v>0</v>
      </c>
      <c r="DL45" s="168">
        <v>0</v>
      </c>
      <c r="DM45" s="168">
        <v>0</v>
      </c>
      <c r="DN45" s="168">
        <v>0</v>
      </c>
      <c r="DO45" s="168">
        <v>0</v>
      </c>
      <c r="DP45" s="168">
        <v>0</v>
      </c>
      <c r="DQ45" s="282">
        <v>-215730</v>
      </c>
      <c r="DS45" s="282">
        <v>-369436</v>
      </c>
      <c r="DT45" s="168">
        <v>0</v>
      </c>
      <c r="DU45" s="168">
        <v>0</v>
      </c>
      <c r="DV45" s="168">
        <v>0</v>
      </c>
      <c r="DW45" s="168">
        <v>0</v>
      </c>
      <c r="DX45" s="168">
        <v>0</v>
      </c>
      <c r="DY45" s="168">
        <v>0</v>
      </c>
      <c r="DZ45" s="282">
        <v>-369436</v>
      </c>
      <c r="EB45" s="282">
        <v>-818209</v>
      </c>
      <c r="EC45" s="168">
        <v>0</v>
      </c>
      <c r="ED45" s="168">
        <v>0</v>
      </c>
      <c r="EE45" s="168">
        <v>0</v>
      </c>
      <c r="EF45" s="168">
        <v>0</v>
      </c>
      <c r="EG45" s="168">
        <v>0</v>
      </c>
      <c r="EH45" s="168">
        <v>0</v>
      </c>
      <c r="EI45" s="282">
        <v>-818209</v>
      </c>
    </row>
    <row r="46" spans="2:139" ht="12.75" customHeight="1">
      <c r="B46" s="38"/>
      <c r="C46" s="18" t="s">
        <v>231</v>
      </c>
      <c r="D46" s="38"/>
      <c r="F46" s="282">
        <v>-2188013</v>
      </c>
      <c r="G46" s="48"/>
      <c r="H46" s="48"/>
      <c r="I46" s="48"/>
      <c r="J46" s="48"/>
      <c r="K46" s="48"/>
      <c r="L46" s="48"/>
      <c r="M46" s="282">
        <v>-2188013</v>
      </c>
      <c r="O46" s="282">
        <v>-2585473</v>
      </c>
      <c r="P46" s="48"/>
      <c r="Q46" s="48"/>
      <c r="R46" s="48"/>
      <c r="S46" s="48"/>
      <c r="T46" s="48"/>
      <c r="U46" s="48"/>
      <c r="V46" s="282">
        <v>-2585473</v>
      </c>
      <c r="X46" s="282">
        <v>717936</v>
      </c>
      <c r="Y46" s="48"/>
      <c r="Z46" s="48"/>
      <c r="AA46" s="48"/>
      <c r="AB46" s="48"/>
      <c r="AC46" s="48"/>
      <c r="AD46" s="48"/>
      <c r="AE46" s="282">
        <v>717936</v>
      </c>
      <c r="AG46" s="282">
        <v>-1204423</v>
      </c>
      <c r="AH46" s="48"/>
      <c r="AI46" s="48"/>
      <c r="AJ46" s="48"/>
      <c r="AK46" s="48"/>
      <c r="AL46" s="48"/>
      <c r="AM46" s="48"/>
      <c r="AN46" s="282">
        <v>-1204423</v>
      </c>
      <c r="AP46" s="282">
        <v>-5259973</v>
      </c>
      <c r="AQ46" s="48">
        <v>0</v>
      </c>
      <c r="AR46" s="48">
        <v>0</v>
      </c>
      <c r="AS46" s="48">
        <v>0</v>
      </c>
      <c r="AT46" s="48">
        <v>0</v>
      </c>
      <c r="AU46" s="48">
        <v>0</v>
      </c>
      <c r="AV46" s="48">
        <v>0</v>
      </c>
      <c r="AW46" s="282">
        <v>-5259973</v>
      </c>
      <c r="AY46" s="282">
        <v>-272035</v>
      </c>
      <c r="AZ46" s="48"/>
      <c r="BA46" s="48"/>
      <c r="BB46" s="48"/>
      <c r="BC46" s="48"/>
      <c r="BD46" s="48"/>
      <c r="BE46" s="48"/>
      <c r="BF46" s="282">
        <v>-272035</v>
      </c>
      <c r="BH46" s="282">
        <v>1050640</v>
      </c>
      <c r="BI46" s="48"/>
      <c r="BJ46" s="48"/>
      <c r="BK46" s="48"/>
      <c r="BL46" s="48"/>
      <c r="BM46" s="48"/>
      <c r="BN46" s="48"/>
      <c r="BO46" s="282">
        <v>1050640</v>
      </c>
      <c r="BQ46" s="282">
        <v>-1043792.9999999999</v>
      </c>
      <c r="BR46" s="48"/>
      <c r="BS46" s="48"/>
      <c r="BT46" s="48"/>
      <c r="BU46" s="48"/>
      <c r="BV46" s="48"/>
      <c r="BW46" s="48"/>
      <c r="BX46" s="282">
        <v>-1043792.9999999999</v>
      </c>
      <c r="BY46" s="164"/>
      <c r="BZ46" s="282">
        <v>-525765</v>
      </c>
      <c r="CA46" s="48"/>
      <c r="CB46" s="48"/>
      <c r="CC46" s="48"/>
      <c r="CD46" s="48"/>
      <c r="CE46" s="48"/>
      <c r="CF46" s="48"/>
      <c r="CG46" s="282">
        <v>-525765</v>
      </c>
      <c r="CH46" s="164"/>
      <c r="CI46" s="282">
        <v>-790952.99999999988</v>
      </c>
      <c r="CJ46" s="48">
        <v>0</v>
      </c>
      <c r="CK46" s="48">
        <v>0</v>
      </c>
      <c r="CL46" s="48">
        <v>0</v>
      </c>
      <c r="CM46" s="48">
        <v>0</v>
      </c>
      <c r="CN46" s="48">
        <v>0</v>
      </c>
      <c r="CO46" s="48">
        <v>0</v>
      </c>
      <c r="CP46" s="282">
        <v>-790952.99999999988</v>
      </c>
      <c r="CR46" s="282">
        <v>-589699</v>
      </c>
      <c r="CS46" s="168">
        <v>0</v>
      </c>
      <c r="CT46" s="168">
        <v>0</v>
      </c>
      <c r="CU46" s="168">
        <v>0</v>
      </c>
      <c r="CV46" s="168">
        <v>0</v>
      </c>
      <c r="CW46" s="168">
        <v>0</v>
      </c>
      <c r="CX46" s="168">
        <v>0</v>
      </c>
      <c r="CY46" s="282">
        <v>-589699</v>
      </c>
      <c r="DA46" s="282">
        <v>3132752</v>
      </c>
      <c r="DB46" s="168">
        <v>0</v>
      </c>
      <c r="DC46" s="168">
        <v>0</v>
      </c>
      <c r="DD46" s="168">
        <v>0</v>
      </c>
      <c r="DE46" s="168">
        <v>0</v>
      </c>
      <c r="DF46" s="168">
        <v>0</v>
      </c>
      <c r="DG46" s="168">
        <v>0</v>
      </c>
      <c r="DH46" s="282">
        <v>3132752</v>
      </c>
      <c r="DJ46" s="282">
        <v>284767</v>
      </c>
      <c r="DK46" s="168">
        <v>0</v>
      </c>
      <c r="DL46" s="168">
        <v>0</v>
      </c>
      <c r="DM46" s="168">
        <v>0</v>
      </c>
      <c r="DN46" s="168">
        <v>0</v>
      </c>
      <c r="DO46" s="168">
        <v>0</v>
      </c>
      <c r="DP46" s="168">
        <v>0</v>
      </c>
      <c r="DQ46" s="282">
        <v>284767</v>
      </c>
      <c r="DS46" s="282">
        <v>-1486318</v>
      </c>
      <c r="DT46" s="168">
        <v>0</v>
      </c>
      <c r="DU46" s="168">
        <v>0</v>
      </c>
      <c r="DV46" s="168">
        <v>0</v>
      </c>
      <c r="DW46" s="168">
        <v>0</v>
      </c>
      <c r="DX46" s="168">
        <v>0</v>
      </c>
      <c r="DY46" s="168">
        <v>0</v>
      </c>
      <c r="DZ46" s="282">
        <v>-1486318</v>
      </c>
      <c r="EB46" s="282">
        <v>1341502</v>
      </c>
      <c r="EC46" s="168">
        <v>0</v>
      </c>
      <c r="ED46" s="168">
        <v>0</v>
      </c>
      <c r="EE46" s="168">
        <v>0</v>
      </c>
      <c r="EF46" s="168">
        <v>0</v>
      </c>
      <c r="EG46" s="168">
        <v>0</v>
      </c>
      <c r="EH46" s="168">
        <v>0</v>
      </c>
      <c r="EI46" s="282">
        <v>1341502</v>
      </c>
    </row>
    <row r="47" spans="2:139" ht="12.75" customHeight="1">
      <c r="B47" s="18"/>
      <c r="C47" s="18"/>
      <c r="D47" s="39"/>
      <c r="F47" s="282"/>
      <c r="G47" s="48"/>
      <c r="H47" s="48"/>
      <c r="I47" s="48"/>
      <c r="J47" s="48"/>
      <c r="K47" s="48"/>
      <c r="L47" s="48"/>
      <c r="M47" s="282"/>
      <c r="O47" s="282"/>
      <c r="P47" s="48"/>
      <c r="Q47" s="48"/>
      <c r="R47" s="48"/>
      <c r="S47" s="48"/>
      <c r="T47" s="48"/>
      <c r="U47" s="48"/>
      <c r="V47" s="282"/>
      <c r="X47" s="282"/>
      <c r="Y47" s="48"/>
      <c r="Z47" s="48"/>
      <c r="AA47" s="48"/>
      <c r="AB47" s="48"/>
      <c r="AC47" s="48"/>
      <c r="AD47" s="48"/>
      <c r="AE47" s="282"/>
      <c r="AG47" s="282"/>
      <c r="AH47" s="48"/>
      <c r="AI47" s="48"/>
      <c r="AJ47" s="48"/>
      <c r="AK47" s="48"/>
      <c r="AL47" s="48"/>
      <c r="AM47" s="48"/>
      <c r="AN47" s="282"/>
      <c r="AP47" s="282"/>
      <c r="AQ47" s="48"/>
      <c r="AR47" s="48"/>
      <c r="AS47" s="48"/>
      <c r="AT47" s="48"/>
      <c r="AU47" s="48"/>
      <c r="AV47" s="48"/>
      <c r="AW47" s="282"/>
      <c r="AY47" s="282"/>
      <c r="AZ47" s="48"/>
      <c r="BA47" s="48"/>
      <c r="BB47" s="48"/>
      <c r="BC47" s="48"/>
      <c r="BD47" s="48"/>
      <c r="BE47" s="48"/>
      <c r="BF47" s="282"/>
      <c r="BH47" s="282"/>
      <c r="BI47" s="48"/>
      <c r="BJ47" s="48"/>
      <c r="BK47" s="48"/>
      <c r="BL47" s="48"/>
      <c r="BM47" s="48"/>
      <c r="BN47" s="48"/>
      <c r="BO47" s="282"/>
      <c r="BQ47" s="282"/>
      <c r="BR47" s="48"/>
      <c r="BS47" s="48"/>
      <c r="BT47" s="48"/>
      <c r="BU47" s="48"/>
      <c r="BV47" s="48"/>
      <c r="BW47" s="48"/>
      <c r="BX47" s="282"/>
      <c r="BY47" s="164"/>
      <c r="BZ47" s="282"/>
      <c r="CA47" s="48"/>
      <c r="CB47" s="48"/>
      <c r="CC47" s="48"/>
      <c r="CD47" s="48"/>
      <c r="CE47" s="48"/>
      <c r="CF47" s="48"/>
      <c r="CG47" s="282"/>
      <c r="CH47" s="164"/>
      <c r="CI47" s="282"/>
      <c r="CJ47" s="48"/>
      <c r="CK47" s="48"/>
      <c r="CL47" s="48"/>
      <c r="CM47" s="48"/>
      <c r="CN47" s="48"/>
      <c r="CO47" s="48"/>
      <c r="CP47" s="282"/>
      <c r="CR47" s="282"/>
      <c r="CS47" s="168"/>
      <c r="CT47" s="168"/>
      <c r="CU47" s="168"/>
      <c r="CV47" s="168"/>
      <c r="CW47" s="168"/>
      <c r="CX47" s="168"/>
      <c r="CY47" s="282"/>
      <c r="DA47" s="282"/>
      <c r="DB47" s="168"/>
      <c r="DC47" s="168"/>
      <c r="DD47" s="168"/>
      <c r="DE47" s="168"/>
      <c r="DF47" s="168"/>
      <c r="DG47" s="168"/>
      <c r="DH47" s="282"/>
      <c r="DJ47" s="282"/>
      <c r="DK47" s="168"/>
      <c r="DL47" s="168"/>
      <c r="DM47" s="168"/>
      <c r="DN47" s="168"/>
      <c r="DO47" s="168"/>
      <c r="DP47" s="168"/>
      <c r="DQ47" s="282"/>
      <c r="DS47" s="282"/>
      <c r="DT47" s="168"/>
      <c r="DU47" s="168"/>
      <c r="DV47" s="168"/>
      <c r="DW47" s="168"/>
      <c r="DX47" s="168"/>
      <c r="DY47" s="168"/>
      <c r="DZ47" s="282"/>
      <c r="EB47" s="282"/>
      <c r="EC47" s="168"/>
      <c r="ED47" s="168"/>
      <c r="EE47" s="168"/>
      <c r="EF47" s="168"/>
      <c r="EG47" s="168"/>
      <c r="EH47" s="168"/>
      <c r="EI47" s="282"/>
    </row>
    <row r="48" spans="2:139" s="17" customFormat="1" ht="12.75" customHeight="1">
      <c r="B48" s="19" t="s">
        <v>232</v>
      </c>
      <c r="C48" s="19"/>
      <c r="D48" s="29"/>
      <c r="F48" s="283">
        <v>-318360</v>
      </c>
      <c r="G48" s="52"/>
      <c r="H48" s="52"/>
      <c r="I48" s="52"/>
      <c r="J48" s="52">
        <v>318360</v>
      </c>
      <c r="K48" s="52"/>
      <c r="L48" s="52"/>
      <c r="M48" s="283">
        <v>0</v>
      </c>
      <c r="O48" s="283">
        <v>-295750</v>
      </c>
      <c r="P48" s="52"/>
      <c r="Q48" s="52"/>
      <c r="R48" s="52"/>
      <c r="S48" s="52">
        <v>295750</v>
      </c>
      <c r="T48" s="52"/>
      <c r="U48" s="52"/>
      <c r="V48" s="283">
        <v>0</v>
      </c>
      <c r="X48" s="283">
        <v>-332913</v>
      </c>
      <c r="Y48" s="52"/>
      <c r="Z48" s="52"/>
      <c r="AA48" s="52"/>
      <c r="AB48" s="52">
        <v>332913</v>
      </c>
      <c r="AC48" s="52"/>
      <c r="AD48" s="52"/>
      <c r="AE48" s="283">
        <v>0</v>
      </c>
      <c r="AG48" s="283">
        <v>-261798</v>
      </c>
      <c r="AH48" s="52"/>
      <c r="AI48" s="52"/>
      <c r="AJ48" s="52"/>
      <c r="AK48" s="52">
        <v>261798</v>
      </c>
      <c r="AL48" s="52"/>
      <c r="AM48" s="52"/>
      <c r="AN48" s="283">
        <v>0</v>
      </c>
      <c r="AP48" s="283">
        <v>-1208821</v>
      </c>
      <c r="AQ48" s="52">
        <v>0</v>
      </c>
      <c r="AR48" s="52">
        <v>0</v>
      </c>
      <c r="AS48" s="52">
        <v>0</v>
      </c>
      <c r="AT48" s="52">
        <v>1208821</v>
      </c>
      <c r="AU48" s="52">
        <v>0</v>
      </c>
      <c r="AV48" s="52">
        <v>0</v>
      </c>
      <c r="AW48" s="283">
        <v>0</v>
      </c>
      <c r="AY48" s="283">
        <v>-319190</v>
      </c>
      <c r="AZ48" s="52"/>
      <c r="BA48" s="52"/>
      <c r="BB48" s="52"/>
      <c r="BC48" s="52">
        <v>319190</v>
      </c>
      <c r="BD48" s="52"/>
      <c r="BE48" s="52"/>
      <c r="BF48" s="283">
        <v>0</v>
      </c>
      <c r="BH48" s="283">
        <v>-345738</v>
      </c>
      <c r="BI48" s="52"/>
      <c r="BJ48" s="52"/>
      <c r="BK48" s="52"/>
      <c r="BL48" s="52">
        <v>345738</v>
      </c>
      <c r="BM48" s="52"/>
      <c r="BN48" s="52"/>
      <c r="BO48" s="283">
        <v>0</v>
      </c>
      <c r="BQ48" s="283">
        <v>-437843</v>
      </c>
      <c r="BR48" s="52"/>
      <c r="BS48" s="52"/>
      <c r="BT48" s="52"/>
      <c r="BU48" s="52">
        <v>437843</v>
      </c>
      <c r="BV48" s="52"/>
      <c r="BW48" s="52"/>
      <c r="BX48" s="283">
        <v>0</v>
      </c>
      <c r="BY48" s="163"/>
      <c r="BZ48" s="283">
        <v>-357238</v>
      </c>
      <c r="CA48" s="52"/>
      <c r="CB48" s="52"/>
      <c r="CC48" s="52"/>
      <c r="CD48" s="52">
        <v>357238</v>
      </c>
      <c r="CE48" s="52"/>
      <c r="CF48" s="52"/>
      <c r="CG48" s="283">
        <v>0</v>
      </c>
      <c r="CH48" s="163"/>
      <c r="CI48" s="283">
        <v>-1460009</v>
      </c>
      <c r="CJ48" s="52">
        <v>0</v>
      </c>
      <c r="CK48" s="52">
        <v>0</v>
      </c>
      <c r="CL48" s="52">
        <v>0</v>
      </c>
      <c r="CM48" s="52">
        <v>1460009</v>
      </c>
      <c r="CN48" s="52">
        <v>0</v>
      </c>
      <c r="CO48" s="52">
        <v>0</v>
      </c>
      <c r="CP48" s="283">
        <v>0</v>
      </c>
      <c r="CR48" s="283">
        <v>-466304</v>
      </c>
      <c r="CS48" s="168">
        <v>0</v>
      </c>
      <c r="CT48" s="168">
        <v>0</v>
      </c>
      <c r="CU48" s="168">
        <v>0</v>
      </c>
      <c r="CV48" s="169">
        <v>466304</v>
      </c>
      <c r="CW48" s="168">
        <v>0</v>
      </c>
      <c r="CX48" s="168">
        <v>0</v>
      </c>
      <c r="CY48" s="283">
        <v>0</v>
      </c>
      <c r="DA48" s="283">
        <v>-433837</v>
      </c>
      <c r="DB48" s="52">
        <v>0</v>
      </c>
      <c r="DC48" s="52">
        <v>0</v>
      </c>
      <c r="DD48" s="52">
        <v>0</v>
      </c>
      <c r="DE48" s="52">
        <v>433837</v>
      </c>
      <c r="DF48" s="52">
        <v>0</v>
      </c>
      <c r="DG48" s="52">
        <v>0</v>
      </c>
      <c r="DH48" s="283">
        <v>0</v>
      </c>
      <c r="DJ48" s="283">
        <v>-452175</v>
      </c>
      <c r="DK48" s="52">
        <v>0</v>
      </c>
      <c r="DL48" s="52">
        <v>0</v>
      </c>
      <c r="DM48" s="52">
        <v>0</v>
      </c>
      <c r="DN48" s="52">
        <v>452175</v>
      </c>
      <c r="DO48" s="52">
        <v>0</v>
      </c>
      <c r="DP48" s="52">
        <v>0</v>
      </c>
      <c r="DQ48" s="283">
        <v>0</v>
      </c>
      <c r="DS48" s="283">
        <v>-259711</v>
      </c>
      <c r="DT48" s="52">
        <v>0</v>
      </c>
      <c r="DU48" s="52">
        <v>0</v>
      </c>
      <c r="DV48" s="52">
        <v>0</v>
      </c>
      <c r="DW48" s="52">
        <v>259711</v>
      </c>
      <c r="DX48" s="52">
        <v>0</v>
      </c>
      <c r="DY48" s="52">
        <v>0</v>
      </c>
      <c r="DZ48" s="283">
        <v>0</v>
      </c>
      <c r="EB48" s="283">
        <v>-1612027</v>
      </c>
      <c r="EC48" s="52">
        <v>0</v>
      </c>
      <c r="ED48" s="52">
        <v>0</v>
      </c>
      <c r="EE48" s="52">
        <v>0</v>
      </c>
      <c r="EF48" s="52">
        <v>1612027</v>
      </c>
      <c r="EG48" s="52">
        <v>0</v>
      </c>
      <c r="EH48" s="52">
        <v>0</v>
      </c>
      <c r="EI48" s="283">
        <v>0</v>
      </c>
    </row>
    <row r="49" spans="2:139">
      <c r="C49" s="39"/>
      <c r="D49" s="39"/>
      <c r="F49" s="282"/>
      <c r="G49" s="48"/>
      <c r="H49" s="48"/>
      <c r="I49" s="48"/>
      <c r="J49" s="48"/>
      <c r="K49" s="48"/>
      <c r="L49" s="48"/>
      <c r="M49" s="282"/>
      <c r="O49" s="282"/>
      <c r="P49" s="48"/>
      <c r="Q49" s="48"/>
      <c r="R49" s="48"/>
      <c r="S49" s="48"/>
      <c r="T49" s="48"/>
      <c r="U49" s="48"/>
      <c r="V49" s="282"/>
      <c r="X49" s="282"/>
      <c r="Y49" s="48"/>
      <c r="Z49" s="48"/>
      <c r="AA49" s="48"/>
      <c r="AB49" s="48"/>
      <c r="AC49" s="48"/>
      <c r="AD49" s="48"/>
      <c r="AE49" s="282"/>
      <c r="AG49" s="282"/>
      <c r="AH49" s="48"/>
      <c r="AI49" s="48"/>
      <c r="AJ49" s="48"/>
      <c r="AK49" s="48"/>
      <c r="AL49" s="48"/>
      <c r="AM49" s="48"/>
      <c r="AN49" s="282"/>
      <c r="AP49" s="282"/>
      <c r="AQ49" s="48"/>
      <c r="AR49" s="48"/>
      <c r="AS49" s="48"/>
      <c r="AT49" s="48"/>
      <c r="AU49" s="48"/>
      <c r="AV49" s="48"/>
      <c r="AW49" s="282"/>
      <c r="AY49" s="282"/>
      <c r="AZ49" s="48"/>
      <c r="BA49" s="48"/>
      <c r="BB49" s="48"/>
      <c r="BC49" s="48"/>
      <c r="BD49" s="48"/>
      <c r="BE49" s="48"/>
      <c r="BF49" s="282"/>
      <c r="BH49" s="282"/>
      <c r="BI49" s="48"/>
      <c r="BJ49" s="48"/>
      <c r="BK49" s="48"/>
      <c r="BL49" s="48"/>
      <c r="BM49" s="48"/>
      <c r="BN49" s="48"/>
      <c r="BO49" s="282"/>
      <c r="BQ49" s="282"/>
      <c r="BR49" s="48"/>
      <c r="BS49" s="48"/>
      <c r="BT49" s="48"/>
      <c r="BU49" s="48"/>
      <c r="BV49" s="48"/>
      <c r="BW49" s="48"/>
      <c r="BX49" s="282"/>
      <c r="BZ49" s="282"/>
      <c r="CA49" s="48"/>
      <c r="CB49" s="48"/>
      <c r="CC49" s="48"/>
      <c r="CD49" s="48"/>
      <c r="CE49" s="48"/>
      <c r="CF49" s="48"/>
      <c r="CG49" s="282"/>
      <c r="CI49" s="282"/>
      <c r="CJ49" s="48"/>
      <c r="CK49" s="48"/>
      <c r="CL49" s="48"/>
      <c r="CM49" s="48"/>
      <c r="CN49" s="48"/>
      <c r="CO49" s="48"/>
      <c r="CP49" s="282"/>
      <c r="CR49" s="282"/>
      <c r="CS49" s="168"/>
      <c r="CT49" s="168"/>
      <c r="CU49" s="168"/>
      <c r="CV49" s="168"/>
      <c r="CW49" s="168"/>
      <c r="CX49" s="168"/>
      <c r="CY49" s="282"/>
      <c r="DA49" s="282"/>
      <c r="DB49" s="168"/>
      <c r="DC49" s="168"/>
      <c r="DD49" s="168"/>
      <c r="DE49" s="168"/>
      <c r="DF49" s="168"/>
      <c r="DG49" s="168"/>
      <c r="DH49" s="282"/>
      <c r="DJ49" s="282"/>
      <c r="DK49" s="168"/>
      <c r="DL49" s="168"/>
      <c r="DM49" s="168"/>
      <c r="DN49" s="168"/>
      <c r="DO49" s="168"/>
      <c r="DP49" s="168"/>
      <c r="DQ49" s="282"/>
      <c r="DS49" s="282"/>
      <c r="DT49" s="168"/>
      <c r="DU49" s="168"/>
      <c r="DV49" s="168"/>
      <c r="DW49" s="168"/>
      <c r="DX49" s="168"/>
      <c r="DY49" s="168"/>
      <c r="DZ49" s="282"/>
      <c r="EB49" s="282"/>
      <c r="EC49" s="168"/>
      <c r="ED49" s="168"/>
      <c r="EE49" s="168"/>
      <c r="EF49" s="168"/>
      <c r="EG49" s="168"/>
      <c r="EH49" s="168"/>
      <c r="EI49" s="282"/>
    </row>
    <row r="50" spans="2:139" s="17" customFormat="1" ht="13">
      <c r="B50" s="19" t="s">
        <v>233</v>
      </c>
      <c r="C50" s="29"/>
      <c r="D50" s="29"/>
      <c r="F50" s="283">
        <v>1325.1222317309889</v>
      </c>
      <c r="G50" s="52"/>
      <c r="H50" s="52"/>
      <c r="I50" s="52"/>
      <c r="J50" s="52"/>
      <c r="K50" s="52"/>
      <c r="L50" s="52"/>
      <c r="M50" s="283">
        <v>1325.1222317309889</v>
      </c>
      <c r="O50" s="283">
        <v>-54719.187954118126</v>
      </c>
      <c r="P50" s="52"/>
      <c r="Q50" s="52"/>
      <c r="R50" s="52"/>
      <c r="S50" s="52"/>
      <c r="T50" s="52"/>
      <c r="U50" s="52"/>
      <c r="V50" s="283">
        <v>-54719.187954118126</v>
      </c>
      <c r="X50" s="283">
        <v>-84600.431729102449</v>
      </c>
      <c r="Y50" s="52"/>
      <c r="Z50" s="52"/>
      <c r="AA50" s="52"/>
      <c r="AB50" s="52"/>
      <c r="AC50" s="52"/>
      <c r="AD50" s="52"/>
      <c r="AE50" s="283">
        <v>-84600.431729102449</v>
      </c>
      <c r="AG50" s="283">
        <v>21108.531994820729</v>
      </c>
      <c r="AH50" s="52"/>
      <c r="AI50" s="52"/>
      <c r="AJ50" s="52"/>
      <c r="AK50" s="52"/>
      <c r="AL50" s="52"/>
      <c r="AM50" s="52"/>
      <c r="AN50" s="283">
        <v>21108.531994820729</v>
      </c>
      <c r="AP50" s="283">
        <v>-116885.96545666886</v>
      </c>
      <c r="AQ50" s="52">
        <v>0</v>
      </c>
      <c r="AR50" s="52">
        <v>0</v>
      </c>
      <c r="AS50" s="52">
        <v>0</v>
      </c>
      <c r="AT50" s="52">
        <v>0</v>
      </c>
      <c r="AU50" s="52">
        <v>0</v>
      </c>
      <c r="AV50" s="52">
        <v>0</v>
      </c>
      <c r="AW50" s="283">
        <v>-116885.96545666886</v>
      </c>
      <c r="AY50" s="283">
        <v>-89583</v>
      </c>
      <c r="AZ50" s="52"/>
      <c r="BA50" s="52"/>
      <c r="BB50" s="52"/>
      <c r="BC50" s="52"/>
      <c r="BD50" s="52"/>
      <c r="BE50" s="52"/>
      <c r="BF50" s="283">
        <v>-89583</v>
      </c>
      <c r="BH50" s="283">
        <v>-100761</v>
      </c>
      <c r="BI50" s="52"/>
      <c r="BJ50" s="52"/>
      <c r="BK50" s="52"/>
      <c r="BL50" s="52"/>
      <c r="BM50" s="52"/>
      <c r="BN50" s="52"/>
      <c r="BO50" s="283">
        <v>-100761</v>
      </c>
      <c r="BQ50" s="283">
        <v>-109936</v>
      </c>
      <c r="BR50" s="52"/>
      <c r="BS50" s="52"/>
      <c r="BT50" s="52"/>
      <c r="BU50" s="52"/>
      <c r="BV50" s="52"/>
      <c r="BW50" s="52"/>
      <c r="BX50" s="283">
        <v>-109936</v>
      </c>
      <c r="BY50" s="164"/>
      <c r="BZ50" s="283">
        <v>-93254</v>
      </c>
      <c r="CA50" s="52"/>
      <c r="CB50" s="52"/>
      <c r="CC50" s="52"/>
      <c r="CD50" s="52"/>
      <c r="CE50" s="52"/>
      <c r="CF50" s="52"/>
      <c r="CG50" s="283">
        <v>-93254</v>
      </c>
      <c r="CH50" s="164"/>
      <c r="CI50" s="283">
        <v>-393534</v>
      </c>
      <c r="CJ50" s="52">
        <v>0</v>
      </c>
      <c r="CK50" s="52">
        <v>0</v>
      </c>
      <c r="CL50" s="52">
        <v>0</v>
      </c>
      <c r="CM50" s="52">
        <v>0</v>
      </c>
      <c r="CN50" s="52">
        <v>0</v>
      </c>
      <c r="CO50" s="52">
        <v>0</v>
      </c>
      <c r="CP50" s="283">
        <v>-393534</v>
      </c>
      <c r="CR50" s="283">
        <v>-82336</v>
      </c>
      <c r="CS50" s="168">
        <v>0</v>
      </c>
      <c r="CT50" s="168">
        <v>0</v>
      </c>
      <c r="CU50" s="168">
        <v>0</v>
      </c>
      <c r="CV50" s="168">
        <v>0</v>
      </c>
      <c r="CW50" s="168">
        <v>0</v>
      </c>
      <c r="CX50" s="168">
        <v>0</v>
      </c>
      <c r="CY50" s="283">
        <v>-82336</v>
      </c>
      <c r="DA50" s="283">
        <v>-89014</v>
      </c>
      <c r="DB50" s="52">
        <v>0</v>
      </c>
      <c r="DC50" s="52">
        <v>0</v>
      </c>
      <c r="DD50" s="52">
        <v>0</v>
      </c>
      <c r="DE50" s="52">
        <v>0</v>
      </c>
      <c r="DF50" s="52">
        <v>0</v>
      </c>
      <c r="DG50" s="52">
        <v>0</v>
      </c>
      <c r="DH50" s="283">
        <v>-89014</v>
      </c>
      <c r="DJ50" s="283">
        <v>-85614</v>
      </c>
      <c r="DK50" s="52">
        <v>0</v>
      </c>
      <c r="DL50" s="52">
        <v>0</v>
      </c>
      <c r="DM50" s="52">
        <v>0</v>
      </c>
      <c r="DN50" s="52">
        <v>0</v>
      </c>
      <c r="DO50" s="52">
        <v>0</v>
      </c>
      <c r="DP50" s="52">
        <v>0</v>
      </c>
      <c r="DQ50" s="283">
        <v>-85614</v>
      </c>
      <c r="DS50" s="283">
        <v>-123707</v>
      </c>
      <c r="DT50" s="52">
        <v>0</v>
      </c>
      <c r="DU50" s="52">
        <v>0</v>
      </c>
      <c r="DV50" s="52">
        <v>0</v>
      </c>
      <c r="DW50" s="52">
        <v>0</v>
      </c>
      <c r="DX50" s="52">
        <v>0</v>
      </c>
      <c r="DY50" s="52">
        <v>0</v>
      </c>
      <c r="DZ50" s="283">
        <v>-123707</v>
      </c>
      <c r="EB50" s="283">
        <v>-380671</v>
      </c>
      <c r="EC50" s="52">
        <v>0</v>
      </c>
      <c r="ED50" s="52">
        <v>0</v>
      </c>
      <c r="EE50" s="52">
        <v>0</v>
      </c>
      <c r="EF50" s="52">
        <v>0</v>
      </c>
      <c r="EG50" s="52">
        <v>0</v>
      </c>
      <c r="EH50" s="52">
        <v>0</v>
      </c>
      <c r="EI50" s="283">
        <v>-380671</v>
      </c>
    </row>
    <row r="51" spans="2:139" ht="13">
      <c r="D51" s="18"/>
      <c r="F51" s="283"/>
      <c r="G51" s="52"/>
      <c r="H51" s="52"/>
      <c r="I51" s="52"/>
      <c r="J51" s="52"/>
      <c r="K51" s="52"/>
      <c r="L51" s="52"/>
      <c r="M51" s="283"/>
      <c r="O51" s="283"/>
      <c r="P51" s="52"/>
      <c r="Q51" s="52"/>
      <c r="R51" s="52"/>
      <c r="S51" s="52"/>
      <c r="T51" s="52"/>
      <c r="U51" s="52"/>
      <c r="V51" s="283"/>
      <c r="X51" s="283"/>
      <c r="Y51" s="52"/>
      <c r="Z51" s="52"/>
      <c r="AA51" s="52"/>
      <c r="AB51" s="52"/>
      <c r="AC51" s="52"/>
      <c r="AD51" s="52"/>
      <c r="AE51" s="283"/>
      <c r="AG51" s="283"/>
      <c r="AH51" s="52"/>
      <c r="AI51" s="52"/>
      <c r="AJ51" s="52"/>
      <c r="AK51" s="52"/>
      <c r="AL51" s="52"/>
      <c r="AM51" s="52"/>
      <c r="AN51" s="283"/>
      <c r="AP51" s="283"/>
      <c r="AQ51" s="52"/>
      <c r="AR51" s="52"/>
      <c r="AS51" s="52"/>
      <c r="AT51" s="52"/>
      <c r="AU51" s="52"/>
      <c r="AV51" s="52"/>
      <c r="AW51" s="283"/>
      <c r="AY51" s="283"/>
      <c r="AZ51" s="52"/>
      <c r="BA51" s="52"/>
      <c r="BB51" s="52"/>
      <c r="BC51" s="52"/>
      <c r="BD51" s="52"/>
      <c r="BE51" s="52"/>
      <c r="BF51" s="283"/>
      <c r="BH51" s="283"/>
      <c r="BI51" s="52"/>
      <c r="BJ51" s="52"/>
      <c r="BK51" s="52"/>
      <c r="BL51" s="52"/>
      <c r="BM51" s="52"/>
      <c r="BN51" s="52"/>
      <c r="BO51" s="283"/>
      <c r="BQ51" s="283"/>
      <c r="BR51" s="52"/>
      <c r="BS51" s="52"/>
      <c r="BT51" s="52"/>
      <c r="BU51" s="52"/>
      <c r="BV51" s="52"/>
      <c r="BW51" s="52"/>
      <c r="BX51" s="283"/>
      <c r="BY51" s="164"/>
      <c r="BZ51" s="283"/>
      <c r="CA51" s="52"/>
      <c r="CB51" s="52"/>
      <c r="CC51" s="52"/>
      <c r="CD51" s="52"/>
      <c r="CE51" s="52"/>
      <c r="CF51" s="52"/>
      <c r="CG51" s="283"/>
      <c r="CH51" s="164"/>
      <c r="CI51" s="283"/>
      <c r="CJ51" s="52"/>
      <c r="CK51" s="52"/>
      <c r="CL51" s="52"/>
      <c r="CM51" s="52"/>
      <c r="CN51" s="52"/>
      <c r="CO51" s="52"/>
      <c r="CP51" s="283"/>
      <c r="CR51" s="283"/>
      <c r="CS51" s="168"/>
      <c r="CT51" s="168"/>
      <c r="CU51" s="168"/>
      <c r="CV51" s="169"/>
      <c r="CW51" s="169"/>
      <c r="CX51" s="169"/>
      <c r="CY51" s="283"/>
      <c r="DA51" s="283"/>
      <c r="DB51" s="168"/>
      <c r="DC51" s="168"/>
      <c r="DD51" s="168"/>
      <c r="DE51" s="169"/>
      <c r="DF51" s="169"/>
      <c r="DG51" s="169"/>
      <c r="DH51" s="283"/>
      <c r="DJ51" s="283"/>
      <c r="DK51" s="168"/>
      <c r="DL51" s="168"/>
      <c r="DM51" s="168"/>
      <c r="DN51" s="169"/>
      <c r="DO51" s="169"/>
      <c r="DP51" s="169"/>
      <c r="DQ51" s="283"/>
      <c r="DS51" s="283"/>
      <c r="DT51" s="168"/>
      <c r="DU51" s="168"/>
      <c r="DV51" s="168"/>
      <c r="DW51" s="169"/>
      <c r="DX51" s="169"/>
      <c r="DY51" s="169"/>
      <c r="DZ51" s="283"/>
      <c r="EB51" s="283"/>
      <c r="EC51" s="168"/>
      <c r="ED51" s="168"/>
      <c r="EE51" s="168"/>
      <c r="EF51" s="169"/>
      <c r="EG51" s="169"/>
      <c r="EH51" s="169"/>
      <c r="EI51" s="283"/>
    </row>
    <row r="52" spans="2:139" s="17" customFormat="1" ht="13">
      <c r="B52" s="9" t="s">
        <v>585</v>
      </c>
      <c r="C52" s="40"/>
      <c r="D52" s="40"/>
      <c r="F52" s="284">
        <v>1212740</v>
      </c>
      <c r="G52" s="352">
        <v>0</v>
      </c>
      <c r="H52" s="352">
        <v>0</v>
      </c>
      <c r="I52" s="352">
        <v>447415</v>
      </c>
      <c r="J52" s="352">
        <v>0</v>
      </c>
      <c r="K52" s="352">
        <v>1.4551915228366852E-11</v>
      </c>
      <c r="L52" s="352">
        <v>0</v>
      </c>
      <c r="M52" s="284">
        <v>1660155</v>
      </c>
      <c r="O52" s="284">
        <v>1347367.9999999984</v>
      </c>
      <c r="P52" s="352">
        <v>0</v>
      </c>
      <c r="Q52" s="352">
        <v>0</v>
      </c>
      <c r="R52" s="352">
        <v>458639</v>
      </c>
      <c r="S52" s="352">
        <v>0</v>
      </c>
      <c r="T52" s="352">
        <v>-1.4551915228366852E-11</v>
      </c>
      <c r="U52" s="352">
        <v>0</v>
      </c>
      <c r="V52" s="284">
        <v>1806006.9999999984</v>
      </c>
      <c r="X52" s="284">
        <v>1435520.9999999993</v>
      </c>
      <c r="Y52" s="352">
        <v>0</v>
      </c>
      <c r="Z52" s="352">
        <v>0</v>
      </c>
      <c r="AA52" s="352">
        <v>448166.84418000001</v>
      </c>
      <c r="AB52" s="352">
        <v>0</v>
      </c>
      <c r="AC52" s="352">
        <v>0</v>
      </c>
      <c r="AD52" s="352">
        <v>0</v>
      </c>
      <c r="AE52" s="284">
        <v>1883687.8441799993</v>
      </c>
      <c r="AG52" s="284">
        <v>1537332.9999999967</v>
      </c>
      <c r="AH52" s="352">
        <v>0</v>
      </c>
      <c r="AI52" s="352">
        <v>0</v>
      </c>
      <c r="AJ52" s="352">
        <v>451351</v>
      </c>
      <c r="AK52" s="352">
        <v>0</v>
      </c>
      <c r="AL52" s="352">
        <v>-4.3655745685100555E-11</v>
      </c>
      <c r="AM52" s="352">
        <v>1.1641532182693481E-10</v>
      </c>
      <c r="AN52" s="284">
        <v>1988683.9999999967</v>
      </c>
      <c r="AP52" s="284">
        <v>5532961.9999999944</v>
      </c>
      <c r="AQ52" s="352">
        <v>0</v>
      </c>
      <c r="AR52" s="352">
        <v>0</v>
      </c>
      <c r="AS52" s="352">
        <v>1805571.84418</v>
      </c>
      <c r="AT52" s="352">
        <v>0</v>
      </c>
      <c r="AU52" s="352">
        <v>-4.3655745685100555E-11</v>
      </c>
      <c r="AV52" s="352">
        <v>1.1641532182693481E-10</v>
      </c>
      <c r="AW52" s="284">
        <v>7338533.8441799935</v>
      </c>
      <c r="AY52" s="284">
        <v>1824455</v>
      </c>
      <c r="AZ52" s="352">
        <v>0</v>
      </c>
      <c r="BA52" s="352">
        <v>0</v>
      </c>
      <c r="BB52" s="352">
        <v>455661</v>
      </c>
      <c r="BC52" s="352">
        <v>0</v>
      </c>
      <c r="BD52" s="352">
        <v>0</v>
      </c>
      <c r="BE52" s="352">
        <v>0</v>
      </c>
      <c r="BF52" s="284">
        <v>2280116</v>
      </c>
      <c r="BH52" s="284">
        <v>1879466</v>
      </c>
      <c r="BI52" s="352">
        <v>0</v>
      </c>
      <c r="BJ52" s="352">
        <v>0</v>
      </c>
      <c r="BK52" s="352">
        <v>455802.68243999989</v>
      </c>
      <c r="BL52" s="352">
        <v>0</v>
      </c>
      <c r="BM52" s="352">
        <v>0</v>
      </c>
      <c r="BN52" s="352">
        <v>0</v>
      </c>
      <c r="BO52" s="284">
        <v>2335268.6824399997</v>
      </c>
      <c r="BQ52" s="284">
        <v>1794672</v>
      </c>
      <c r="BR52" s="352">
        <v>0</v>
      </c>
      <c r="BS52" s="352">
        <v>0</v>
      </c>
      <c r="BT52" s="352">
        <v>457074.75351000018</v>
      </c>
      <c r="BU52" s="352">
        <v>0</v>
      </c>
      <c r="BV52" s="352">
        <v>0</v>
      </c>
      <c r="BW52" s="352">
        <v>333995.49037099996</v>
      </c>
      <c r="BX52" s="284">
        <v>2585742.2438810002</v>
      </c>
      <c r="BY52" s="353"/>
      <c r="BZ52" s="284">
        <v>2497984</v>
      </c>
      <c r="CA52" s="352">
        <v>0</v>
      </c>
      <c r="CB52" s="352">
        <v>-1.1641532182693481E-10</v>
      </c>
      <c r="CC52" s="352">
        <v>166162.56404999993</v>
      </c>
      <c r="CD52" s="352">
        <v>0</v>
      </c>
      <c r="CE52" s="352">
        <v>0</v>
      </c>
      <c r="CF52" s="352">
        <v>87663.670335999981</v>
      </c>
      <c r="CG52" s="284">
        <v>2751810.2343860003</v>
      </c>
      <c r="CI52" s="284">
        <v>7996577</v>
      </c>
      <c r="CJ52" s="352">
        <v>0</v>
      </c>
      <c r="CK52" s="352">
        <v>-1.1641532182693481E-10</v>
      </c>
      <c r="CL52" s="352">
        <v>1534701</v>
      </c>
      <c r="CM52" s="352">
        <v>0</v>
      </c>
      <c r="CN52" s="352">
        <v>0</v>
      </c>
      <c r="CO52" s="352">
        <v>421659.16070699994</v>
      </c>
      <c r="CP52" s="284">
        <v>9952937.1607070006</v>
      </c>
      <c r="CR52" s="284">
        <v>2819733</v>
      </c>
      <c r="CS52" s="279">
        <v>0</v>
      </c>
      <c r="CT52" s="279">
        <v>0</v>
      </c>
      <c r="CU52" s="279">
        <v>69372.265920000005</v>
      </c>
      <c r="CV52" s="279">
        <v>0</v>
      </c>
      <c r="CW52" s="279">
        <v>0</v>
      </c>
      <c r="CX52" s="279">
        <v>-30121.279999999999</v>
      </c>
      <c r="CY52" s="284">
        <v>2858983.9859200004</v>
      </c>
      <c r="DA52" s="284">
        <v>2972213</v>
      </c>
      <c r="DB52" s="279">
        <v>0</v>
      </c>
      <c r="DC52" s="279">
        <v>-5.0931703299283981E-11</v>
      </c>
      <c r="DD52" s="279">
        <v>69781.800079999986</v>
      </c>
      <c r="DE52" s="279">
        <v>0</v>
      </c>
      <c r="DF52" s="279">
        <v>0</v>
      </c>
      <c r="DG52" s="279">
        <v>-17227.594553999865</v>
      </c>
      <c r="DH52" s="284">
        <v>3024767.2055259999</v>
      </c>
      <c r="DJ52" s="284">
        <v>3038685.0000000009</v>
      </c>
      <c r="DK52" s="279">
        <v>0</v>
      </c>
      <c r="DL52" s="279">
        <v>5.4569682106375694E-11</v>
      </c>
      <c r="DM52" s="279">
        <v>69781.800079999986</v>
      </c>
      <c r="DN52" s="279">
        <v>0</v>
      </c>
      <c r="DO52" s="279">
        <v>0</v>
      </c>
      <c r="DP52" s="279">
        <v>-3.299937816336751E-7</v>
      </c>
      <c r="DQ52" s="284">
        <v>3108466.8000796707</v>
      </c>
      <c r="DS52" s="284">
        <v>3335514</v>
      </c>
      <c r="DT52" s="279">
        <v>2.3283064365386963E-10</v>
      </c>
      <c r="DU52" s="279">
        <v>-6.6393113229423761E-11</v>
      </c>
      <c r="DV52" s="279">
        <v>69781.800079999986</v>
      </c>
      <c r="DW52" s="279">
        <v>0</v>
      </c>
      <c r="DX52" s="279">
        <v>0</v>
      </c>
      <c r="DY52" s="279">
        <v>0</v>
      </c>
      <c r="DZ52" s="284">
        <v>3405295.80008</v>
      </c>
      <c r="EB52" s="284">
        <v>12166145</v>
      </c>
      <c r="EC52" s="354">
        <f>EC41+EC43+EC48+EC50</f>
        <v>0</v>
      </c>
      <c r="ED52" s="279">
        <f>ED41+ED43+ED48+ED50</f>
        <v>0</v>
      </c>
      <c r="EE52" s="279">
        <v>278717.66615999996</v>
      </c>
      <c r="EF52" s="279">
        <v>0</v>
      </c>
      <c r="EG52" s="279">
        <v>0</v>
      </c>
      <c r="EH52" s="279">
        <v>-47348.874554329857</v>
      </c>
      <c r="EI52" s="284">
        <v>12397513.79160567</v>
      </c>
    </row>
    <row r="53" spans="2:139" ht="12.75" customHeight="1">
      <c r="B53" s="18"/>
      <c r="C53" s="18"/>
      <c r="D53" s="40"/>
      <c r="F53" s="52"/>
      <c r="G53" s="52"/>
      <c r="H53" s="52"/>
      <c r="I53" s="52"/>
      <c r="J53" s="52"/>
      <c r="K53" s="52"/>
      <c r="L53" s="52"/>
      <c r="M53" s="52"/>
      <c r="O53" s="52"/>
      <c r="P53" s="52"/>
      <c r="Q53" s="52"/>
      <c r="R53" s="52"/>
      <c r="S53" s="52"/>
      <c r="T53" s="52"/>
      <c r="U53" s="52"/>
      <c r="V53" s="52"/>
      <c r="X53" s="52"/>
      <c r="Y53" s="52"/>
      <c r="Z53" s="52"/>
      <c r="AA53" s="52"/>
      <c r="AB53" s="52"/>
      <c r="AC53" s="52"/>
      <c r="AD53" s="52"/>
      <c r="AE53" s="52"/>
      <c r="AG53" s="52"/>
      <c r="AH53" s="52"/>
      <c r="AI53" s="52"/>
      <c r="AJ53" s="52"/>
      <c r="AK53" s="52"/>
      <c r="AL53" s="52"/>
      <c r="AM53" s="52"/>
      <c r="AN53" s="52"/>
      <c r="AP53" s="52"/>
      <c r="AQ53" s="52"/>
      <c r="AR53" s="52"/>
      <c r="AS53" s="52"/>
      <c r="AT53" s="52"/>
      <c r="AU53" s="52"/>
      <c r="AV53" s="52"/>
      <c r="AW53" s="52"/>
      <c r="AY53" s="52"/>
      <c r="AZ53" s="52"/>
      <c r="BA53" s="52"/>
      <c r="BB53" s="52"/>
      <c r="BC53" s="52"/>
      <c r="BD53" s="52"/>
      <c r="BE53" s="52"/>
      <c r="BF53" s="52"/>
      <c r="BH53" s="52"/>
      <c r="BI53" s="52"/>
      <c r="BJ53" s="52"/>
      <c r="BK53" s="52"/>
      <c r="BL53" s="52"/>
      <c r="BM53" s="52"/>
      <c r="BN53" s="52"/>
      <c r="BO53" s="52"/>
      <c r="BQ53" s="52"/>
      <c r="BR53" s="52"/>
      <c r="BS53" s="52"/>
      <c r="BT53" s="52"/>
      <c r="BU53" s="52"/>
      <c r="BV53" s="52"/>
      <c r="BW53" s="52"/>
      <c r="BX53" s="52"/>
      <c r="BY53" s="164"/>
      <c r="BZ53" s="52"/>
      <c r="CA53" s="52"/>
      <c r="CB53" s="52"/>
      <c r="CC53" s="52"/>
      <c r="CD53" s="52"/>
      <c r="CE53" s="52"/>
      <c r="CF53" s="52"/>
      <c r="CG53" s="52"/>
      <c r="CH53" s="164"/>
      <c r="CI53" s="52"/>
      <c r="CJ53" s="52"/>
      <c r="CK53" s="52"/>
      <c r="CL53" s="52"/>
      <c r="CM53" s="52"/>
      <c r="CN53" s="52"/>
      <c r="CO53" s="52"/>
      <c r="CP53" s="52"/>
      <c r="CR53" s="52"/>
      <c r="CS53" s="169"/>
      <c r="CT53" s="169"/>
      <c r="CU53" s="169"/>
      <c r="CV53" s="169"/>
      <c r="CW53" s="169"/>
      <c r="CX53" s="169"/>
      <c r="CY53" s="52"/>
      <c r="DA53" s="52"/>
      <c r="DB53" s="169"/>
      <c r="DC53" s="169"/>
      <c r="DD53" s="169"/>
      <c r="DE53" s="169"/>
      <c r="DF53" s="169"/>
      <c r="DG53" s="169"/>
      <c r="DH53" s="52"/>
      <c r="DJ53" s="52"/>
      <c r="DK53" s="169"/>
      <c r="DL53" s="169"/>
      <c r="DM53" s="169"/>
      <c r="DN53" s="169"/>
      <c r="DO53" s="169"/>
      <c r="DP53" s="169"/>
      <c r="DQ53" s="52"/>
      <c r="DS53" s="52"/>
      <c r="DT53" s="169"/>
      <c r="DU53" s="169"/>
      <c r="DV53" s="169"/>
      <c r="DW53" s="169"/>
      <c r="DX53" s="169"/>
      <c r="DY53" s="169"/>
      <c r="DZ53" s="52"/>
      <c r="EB53" s="52"/>
      <c r="EC53" s="169"/>
      <c r="ED53" s="169"/>
      <c r="EE53" s="169"/>
      <c r="EF53" s="169"/>
      <c r="EG53" s="169"/>
      <c r="EH53" s="169"/>
      <c r="EI53" s="52"/>
    </row>
    <row r="54" spans="2:139" ht="12.75" customHeight="1">
      <c r="B54" s="9"/>
      <c r="D54" s="40"/>
      <c r="F54" s="48"/>
      <c r="G54" s="52"/>
      <c r="H54" s="52"/>
      <c r="I54" s="169"/>
      <c r="J54" s="169"/>
      <c r="K54" s="169"/>
      <c r="L54" s="169"/>
      <c r="M54" s="169"/>
      <c r="N54" s="169"/>
      <c r="O54" s="48"/>
      <c r="P54" s="169"/>
      <c r="Q54" s="169"/>
      <c r="R54" s="169"/>
      <c r="S54" s="169"/>
      <c r="T54" s="169"/>
      <c r="U54" s="169"/>
      <c r="V54" s="48"/>
      <c r="W54" s="169"/>
      <c r="X54" s="48"/>
      <c r="Y54" s="169"/>
      <c r="Z54" s="169"/>
      <c r="AA54" s="169"/>
      <c r="AB54" s="169"/>
      <c r="AC54" s="169"/>
      <c r="AD54" s="169"/>
      <c r="AE54" s="48"/>
      <c r="AF54" s="169"/>
      <c r="AG54" s="48"/>
      <c r="AH54" s="169"/>
      <c r="AI54" s="169"/>
      <c r="AJ54" s="169"/>
      <c r="AK54" s="169"/>
      <c r="AL54" s="169"/>
      <c r="AM54" s="169"/>
      <c r="AN54" s="48"/>
      <c r="AO54" s="169"/>
      <c r="AP54" s="48"/>
      <c r="AQ54" s="169"/>
      <c r="AR54" s="169"/>
      <c r="AS54" s="169"/>
      <c r="AT54" s="169"/>
      <c r="AU54" s="169"/>
      <c r="AV54" s="169"/>
      <c r="AW54" s="48"/>
      <c r="AX54" s="169"/>
      <c r="AY54" s="48"/>
      <c r="AZ54" s="169"/>
      <c r="BA54" s="169"/>
      <c r="BB54" s="169"/>
      <c r="BC54" s="169"/>
      <c r="BD54" s="169"/>
      <c r="BE54" s="169"/>
      <c r="BF54" s="48"/>
      <c r="BG54" s="169"/>
      <c r="BH54" s="48"/>
      <c r="BI54" s="169"/>
      <c r="BJ54" s="169"/>
      <c r="BK54" s="169"/>
      <c r="BL54" s="169"/>
      <c r="BM54" s="169"/>
      <c r="BN54" s="169"/>
      <c r="BO54" s="48"/>
      <c r="BP54" s="169"/>
      <c r="BQ54" s="48"/>
      <c r="BR54" s="169"/>
      <c r="BS54" s="169"/>
      <c r="BT54" s="169"/>
      <c r="BU54" s="169"/>
      <c r="BV54" s="169"/>
      <c r="BW54" s="169"/>
      <c r="BX54" s="48"/>
      <c r="BY54" s="169"/>
      <c r="BZ54" s="48"/>
      <c r="CA54" s="169"/>
      <c r="CB54" s="169"/>
      <c r="CC54" s="169"/>
      <c r="CD54" s="169"/>
      <c r="CE54" s="169"/>
      <c r="CF54" s="169"/>
      <c r="CG54" s="48"/>
      <c r="CH54" s="169"/>
      <c r="CI54" s="48"/>
      <c r="CJ54" s="169"/>
      <c r="CK54" s="169"/>
      <c r="CL54" s="169"/>
      <c r="CM54" s="169"/>
      <c r="CN54" s="169"/>
      <c r="CO54" s="169"/>
      <c r="CP54" s="48"/>
      <c r="CQ54" s="169"/>
      <c r="CR54" s="48"/>
      <c r="CS54" s="169"/>
      <c r="CT54" s="169"/>
      <c r="CU54" s="169"/>
      <c r="CV54" s="169"/>
      <c r="CW54" s="169"/>
      <c r="CX54" s="169"/>
      <c r="CY54" s="48"/>
      <c r="CZ54" s="169"/>
      <c r="DA54" s="48"/>
      <c r="DB54" s="169"/>
      <c r="DC54" s="169"/>
      <c r="DD54" s="169"/>
      <c r="DE54" s="169"/>
      <c r="DF54" s="169"/>
      <c r="DG54" s="169"/>
      <c r="DH54" s="48"/>
      <c r="DI54" s="169"/>
      <c r="DJ54" s="48"/>
      <c r="DK54" s="169"/>
      <c r="DL54" s="169"/>
      <c r="DM54" s="169"/>
      <c r="DN54" s="169"/>
      <c r="DO54" s="169"/>
      <c r="DP54" s="169"/>
      <c r="DQ54" s="48"/>
      <c r="DR54" s="169"/>
      <c r="DS54" s="48"/>
      <c r="DT54" s="169"/>
      <c r="DU54" s="169"/>
      <c r="DV54" s="169"/>
      <c r="DW54" s="169"/>
      <c r="DX54" s="169"/>
      <c r="DY54" s="169"/>
      <c r="DZ54" s="48"/>
      <c r="EA54" s="169"/>
      <c r="EB54" s="48"/>
      <c r="EC54" s="169"/>
      <c r="ED54" s="169"/>
      <c r="EE54" s="169"/>
      <c r="EF54" s="169"/>
      <c r="EG54" s="169"/>
      <c r="EH54" s="169"/>
      <c r="EI54" s="48"/>
    </row>
    <row r="55" spans="2:139" ht="13">
      <c r="C55" s="8" t="s">
        <v>275</v>
      </c>
      <c r="F55" s="166"/>
      <c r="I55" s="169"/>
      <c r="J55" s="169"/>
      <c r="K55" s="169"/>
      <c r="L55" s="169"/>
      <c r="M55" s="169"/>
      <c r="N55" s="169"/>
      <c r="O55" s="166"/>
      <c r="P55" s="169"/>
      <c r="Q55" s="169"/>
      <c r="R55" s="169"/>
      <c r="S55" s="169"/>
      <c r="T55" s="169"/>
      <c r="U55" s="169"/>
      <c r="V55" s="166"/>
      <c r="W55" s="169"/>
      <c r="X55" s="166"/>
      <c r="Y55" s="169"/>
      <c r="Z55" s="169"/>
      <c r="AA55" s="169"/>
      <c r="AB55" s="169"/>
      <c r="AC55" s="169"/>
      <c r="AD55" s="169"/>
      <c r="AE55" s="166"/>
      <c r="AF55" s="169"/>
      <c r="AG55" s="166"/>
      <c r="AH55" s="169"/>
      <c r="AI55" s="169"/>
      <c r="AJ55" s="169"/>
      <c r="AK55" s="169"/>
      <c r="AL55" s="169"/>
      <c r="AM55" s="169"/>
      <c r="AN55" s="166"/>
      <c r="AO55" s="169"/>
      <c r="AP55" s="166"/>
      <c r="AQ55" s="169"/>
      <c r="AR55" s="169"/>
      <c r="AS55" s="169"/>
      <c r="AT55" s="169"/>
      <c r="AU55" s="169"/>
      <c r="AV55" s="169"/>
      <c r="AW55" s="166"/>
      <c r="AX55" s="169"/>
      <c r="AY55" s="166"/>
      <c r="AZ55" s="169"/>
      <c r="BA55" s="169"/>
      <c r="BB55" s="169"/>
      <c r="BC55" s="169"/>
      <c r="BD55" s="169"/>
      <c r="BE55" s="169"/>
      <c r="BF55" s="166"/>
      <c r="BG55" s="169"/>
      <c r="BH55" s="166"/>
      <c r="BI55" s="169"/>
      <c r="BJ55" s="169"/>
      <c r="BK55" s="169"/>
      <c r="BL55" s="169"/>
      <c r="BM55" s="169"/>
      <c r="BN55" s="169"/>
      <c r="BO55" s="166"/>
      <c r="BP55" s="169"/>
      <c r="BQ55" s="166"/>
      <c r="BR55" s="169"/>
      <c r="BS55" s="169"/>
      <c r="BT55" s="169"/>
      <c r="BU55" s="169"/>
      <c r="BV55" s="169"/>
      <c r="BW55" s="169"/>
      <c r="BX55" s="166"/>
      <c r="BY55" s="169"/>
      <c r="BZ55" s="166"/>
      <c r="CA55" s="169"/>
      <c r="CB55" s="169"/>
      <c r="CC55" s="169"/>
      <c r="CD55" s="169"/>
      <c r="CE55" s="169"/>
      <c r="CF55" s="169"/>
      <c r="CG55" s="166"/>
      <c r="CH55" s="169"/>
      <c r="CI55" s="166"/>
      <c r="CJ55" s="169"/>
      <c r="CK55" s="169"/>
      <c r="CL55" s="169"/>
      <c r="CM55" s="169"/>
      <c r="CN55" s="169"/>
      <c r="CO55" s="169"/>
      <c r="CP55" s="166"/>
      <c r="CQ55" s="169"/>
      <c r="CR55" s="166"/>
      <c r="CS55" s="169"/>
      <c r="CT55" s="169"/>
      <c r="CU55" s="169"/>
      <c r="CV55" s="169"/>
      <c r="CW55" s="169"/>
      <c r="CX55" s="169"/>
      <c r="CY55" s="166"/>
      <c r="CZ55" s="169"/>
      <c r="DA55" s="166"/>
      <c r="DB55" s="169"/>
      <c r="DC55" s="169"/>
      <c r="DD55" s="169"/>
      <c r="DE55" s="169"/>
      <c r="DF55" s="169"/>
      <c r="DG55" s="169"/>
      <c r="DH55" s="166"/>
      <c r="DI55" s="169"/>
      <c r="DJ55" s="166"/>
      <c r="DK55" s="169"/>
      <c r="DL55" s="169"/>
      <c r="DM55" s="169"/>
      <c r="DN55" s="169"/>
      <c r="DO55" s="169"/>
      <c r="DP55" s="169"/>
      <c r="DQ55" s="166"/>
      <c r="DR55" s="169"/>
      <c r="DS55" s="166"/>
      <c r="DT55" s="169"/>
      <c r="DU55" s="169"/>
      <c r="DV55" s="169"/>
      <c r="DW55" s="169"/>
      <c r="DX55" s="169"/>
      <c r="DY55" s="169"/>
      <c r="DZ55" s="166"/>
      <c r="EA55" s="169"/>
      <c r="EB55" s="166"/>
      <c r="EC55" s="169"/>
      <c r="ED55" s="169"/>
      <c r="EE55" s="169"/>
      <c r="EF55" s="169"/>
      <c r="EG55" s="169"/>
      <c r="EH55" s="169"/>
      <c r="EI55" s="166"/>
    </row>
    <row r="56" spans="2:139" ht="12.75" customHeight="1">
      <c r="C56" s="8" t="s">
        <v>727</v>
      </c>
      <c r="D56" s="93"/>
      <c r="I56" s="169"/>
      <c r="J56" s="169"/>
      <c r="K56" s="169"/>
      <c r="L56" s="169"/>
      <c r="M56" s="169"/>
      <c r="N56" s="169"/>
      <c r="P56" s="169"/>
      <c r="Q56" s="169"/>
      <c r="R56" s="169"/>
      <c r="S56" s="169"/>
      <c r="T56" s="169"/>
      <c r="U56" s="169"/>
      <c r="W56" s="169"/>
      <c r="Y56" s="169"/>
      <c r="Z56" s="169"/>
      <c r="AA56" s="169"/>
      <c r="AB56" s="169"/>
      <c r="AC56" s="169"/>
      <c r="AD56" s="169"/>
      <c r="AF56" s="169"/>
      <c r="AH56" s="169"/>
      <c r="AI56" s="169"/>
      <c r="AJ56" s="169"/>
      <c r="AK56" s="169"/>
      <c r="AL56" s="169"/>
      <c r="AM56" s="169"/>
      <c r="AO56" s="169"/>
      <c r="AQ56" s="169"/>
      <c r="AR56" s="169"/>
      <c r="AS56" s="169"/>
      <c r="AT56" s="169"/>
      <c r="AU56" s="169"/>
      <c r="AV56" s="169"/>
      <c r="AX56" s="169"/>
      <c r="AZ56" s="169"/>
      <c r="BA56" s="169"/>
      <c r="BB56" s="169"/>
      <c r="BC56" s="169"/>
      <c r="BD56" s="169"/>
      <c r="BE56" s="169"/>
      <c r="BG56" s="169"/>
      <c r="BI56" s="169"/>
      <c r="BJ56" s="169"/>
      <c r="BK56" s="169"/>
      <c r="BL56" s="169"/>
      <c r="BM56" s="169"/>
      <c r="BN56" s="169"/>
      <c r="BP56" s="169"/>
      <c r="BR56" s="169"/>
      <c r="BS56" s="169"/>
      <c r="BT56" s="169"/>
      <c r="BU56" s="169"/>
      <c r="BV56" s="169"/>
      <c r="BW56" s="169"/>
      <c r="BY56" s="169"/>
      <c r="CA56" s="169"/>
      <c r="CB56" s="169"/>
      <c r="CC56" s="169"/>
      <c r="CD56" s="169"/>
      <c r="CE56" s="169"/>
      <c r="CF56" s="169"/>
      <c r="CH56" s="169"/>
      <c r="CJ56" s="169"/>
      <c r="CK56" s="169"/>
      <c r="CL56" s="169"/>
      <c r="CM56" s="169"/>
      <c r="CN56" s="169"/>
      <c r="CO56" s="169"/>
      <c r="CQ56" s="169"/>
      <c r="CS56" s="169"/>
      <c r="CT56" s="169"/>
      <c r="CU56" s="169"/>
      <c r="CV56" s="169"/>
      <c r="CW56" s="169"/>
      <c r="CX56" s="169"/>
      <c r="CZ56" s="169"/>
      <c r="DB56" s="169"/>
      <c r="DC56" s="169"/>
      <c r="DD56" s="169"/>
      <c r="DE56" s="169"/>
      <c r="DF56" s="169"/>
      <c r="DG56" s="169"/>
      <c r="DI56" s="169"/>
      <c r="DK56" s="169"/>
      <c r="DL56" s="169"/>
      <c r="DM56" s="169"/>
      <c r="DN56" s="169"/>
      <c r="DO56" s="169"/>
      <c r="DP56" s="169"/>
      <c r="DR56" s="169"/>
      <c r="DT56" s="169"/>
      <c r="DU56" s="169"/>
      <c r="DV56" s="169"/>
      <c r="DW56" s="169"/>
      <c r="DX56" s="169"/>
      <c r="DY56" s="169"/>
      <c r="EA56" s="169"/>
      <c r="EC56" s="169"/>
      <c r="ED56" s="169"/>
      <c r="EE56" s="169"/>
      <c r="EF56" s="169"/>
      <c r="EG56" s="169"/>
      <c r="EH56" s="169"/>
    </row>
    <row r="57" spans="2:139" ht="13">
      <c r="C57" s="8" t="s">
        <v>632</v>
      </c>
      <c r="I57" s="169"/>
      <c r="J57" s="169"/>
      <c r="K57" s="169"/>
      <c r="L57" s="169"/>
      <c r="M57" s="169"/>
      <c r="N57" s="169"/>
      <c r="P57" s="169"/>
      <c r="Q57" s="169"/>
      <c r="R57" s="169"/>
      <c r="S57" s="169"/>
      <c r="T57" s="169"/>
      <c r="U57" s="169"/>
      <c r="W57" s="169"/>
      <c r="Y57" s="169"/>
      <c r="Z57" s="169"/>
      <c r="AA57" s="169"/>
      <c r="AB57" s="169"/>
      <c r="AC57" s="169"/>
      <c r="AD57" s="169"/>
      <c r="AF57" s="169"/>
      <c r="AH57" s="169"/>
      <c r="AI57" s="169"/>
      <c r="AJ57" s="169"/>
      <c r="AK57" s="169"/>
      <c r="AL57" s="169"/>
      <c r="AM57" s="169"/>
      <c r="AO57" s="169"/>
      <c r="AQ57" s="169"/>
      <c r="AR57" s="169"/>
      <c r="AS57" s="169"/>
      <c r="AT57" s="169"/>
      <c r="AU57" s="169"/>
      <c r="AV57" s="169"/>
      <c r="AX57" s="169"/>
      <c r="AZ57" s="169"/>
      <c r="BA57" s="169"/>
      <c r="BB57" s="169"/>
      <c r="BC57" s="169"/>
      <c r="BD57" s="169"/>
      <c r="BE57" s="169"/>
      <c r="BG57" s="169"/>
      <c r="BI57" s="169"/>
      <c r="BJ57" s="169"/>
      <c r="BK57" s="169"/>
      <c r="BL57" s="169"/>
      <c r="BM57" s="169"/>
      <c r="BN57" s="169"/>
      <c r="BP57" s="169"/>
      <c r="BR57" s="169"/>
      <c r="BS57" s="169"/>
      <c r="BT57" s="169"/>
      <c r="BU57" s="169"/>
      <c r="BV57" s="169"/>
      <c r="BW57" s="169"/>
      <c r="BY57" s="169"/>
      <c r="CA57" s="169"/>
      <c r="CB57" s="169"/>
      <c r="CC57" s="169"/>
      <c r="CD57" s="169"/>
      <c r="CE57" s="169"/>
      <c r="CF57" s="169"/>
      <c r="CH57" s="169"/>
      <c r="CJ57" s="169"/>
      <c r="CK57" s="169"/>
      <c r="CL57" s="169"/>
      <c r="CM57" s="169"/>
      <c r="CN57" s="169"/>
      <c r="CO57" s="169"/>
      <c r="CQ57" s="169"/>
      <c r="CS57" s="169"/>
      <c r="CT57" s="169"/>
      <c r="CU57" s="169"/>
      <c r="CV57" s="169"/>
      <c r="CW57" s="169"/>
      <c r="CX57" s="169"/>
      <c r="CZ57" s="169"/>
      <c r="DB57" s="169"/>
      <c r="DC57" s="169"/>
      <c r="DD57" s="169"/>
      <c r="DE57" s="169"/>
      <c r="DF57" s="169"/>
      <c r="DG57" s="169"/>
      <c r="DI57" s="169"/>
      <c r="DK57" s="169"/>
      <c r="DL57" s="169"/>
      <c r="DM57" s="169"/>
      <c r="DN57" s="169"/>
      <c r="DO57" s="169"/>
      <c r="DP57" s="169"/>
      <c r="DR57" s="169"/>
      <c r="DT57" s="169"/>
      <c r="DU57" s="169"/>
      <c r="DV57" s="169"/>
      <c r="DW57" s="169"/>
      <c r="DX57" s="169"/>
      <c r="DY57" s="169"/>
      <c r="EA57" s="169"/>
      <c r="EC57" s="169"/>
      <c r="ED57" s="169"/>
      <c r="EE57" s="169"/>
      <c r="EF57" s="169"/>
      <c r="EG57" s="169"/>
      <c r="EH57" s="169"/>
    </row>
    <row r="58" spans="2:139" ht="13">
      <c r="C58" s="8" t="s">
        <v>633</v>
      </c>
      <c r="I58" s="169"/>
      <c r="J58" s="169"/>
      <c r="K58" s="169"/>
      <c r="L58" s="169"/>
      <c r="M58" s="169"/>
      <c r="N58" s="169"/>
      <c r="P58" s="169"/>
      <c r="Q58" s="169"/>
      <c r="R58" s="169"/>
      <c r="S58" s="169"/>
      <c r="T58" s="169"/>
      <c r="U58" s="169"/>
      <c r="W58" s="169"/>
      <c r="Y58" s="169"/>
      <c r="Z58" s="169"/>
      <c r="AA58" s="169"/>
      <c r="AB58" s="169"/>
      <c r="AC58" s="169"/>
      <c r="AD58" s="169"/>
      <c r="AF58" s="169"/>
      <c r="AH58" s="169"/>
      <c r="AI58" s="169"/>
      <c r="AJ58" s="169"/>
      <c r="AK58" s="169"/>
      <c r="AL58" s="169"/>
      <c r="AM58" s="169"/>
      <c r="AO58" s="169"/>
      <c r="AQ58" s="169"/>
      <c r="AR58" s="169"/>
      <c r="AS58" s="169"/>
      <c r="AT58" s="169"/>
      <c r="AU58" s="169"/>
      <c r="AV58" s="169"/>
      <c r="AX58" s="169"/>
      <c r="AZ58" s="169"/>
      <c r="BA58" s="169"/>
      <c r="BB58" s="169"/>
      <c r="BC58" s="169"/>
      <c r="BD58" s="169"/>
      <c r="BE58" s="169"/>
      <c r="BG58" s="169"/>
      <c r="BI58" s="169"/>
      <c r="BJ58" s="169"/>
      <c r="BK58" s="169"/>
      <c r="BL58" s="169"/>
      <c r="BM58" s="169"/>
      <c r="BN58" s="169"/>
      <c r="BP58" s="169"/>
      <c r="BR58" s="169"/>
      <c r="BS58" s="169"/>
      <c r="BT58" s="169"/>
      <c r="BU58" s="169"/>
      <c r="BV58" s="169"/>
      <c r="BW58" s="169"/>
      <c r="BY58" s="169"/>
      <c r="CA58" s="169"/>
      <c r="CB58" s="169"/>
      <c r="CC58" s="169"/>
      <c r="CD58" s="169"/>
      <c r="CE58" s="169"/>
      <c r="CF58" s="169"/>
      <c r="CH58" s="169"/>
      <c r="CJ58" s="169"/>
      <c r="CK58" s="169"/>
      <c r="CL58" s="169"/>
      <c r="CM58" s="169"/>
      <c r="CN58" s="169"/>
      <c r="CO58" s="169"/>
      <c r="CQ58" s="169"/>
      <c r="CS58" s="169"/>
      <c r="CT58" s="169"/>
      <c r="CU58" s="169"/>
      <c r="CV58" s="169"/>
      <c r="CW58" s="169"/>
      <c r="CX58" s="169"/>
      <c r="CZ58" s="169"/>
      <c r="DB58" s="169"/>
      <c r="DC58" s="169"/>
      <c r="DD58" s="169"/>
      <c r="DE58" s="169"/>
      <c r="DF58" s="169"/>
      <c r="DG58" s="169"/>
      <c r="DI58" s="169"/>
      <c r="DK58" s="169"/>
      <c r="DL58" s="169"/>
      <c r="DM58" s="169"/>
      <c r="DN58" s="169"/>
      <c r="DO58" s="169"/>
      <c r="DP58" s="169"/>
      <c r="DR58" s="169"/>
      <c r="DT58" s="169"/>
      <c r="DU58" s="169"/>
      <c r="DV58" s="169"/>
      <c r="DW58" s="169"/>
      <c r="DX58" s="169"/>
      <c r="DY58" s="169"/>
      <c r="EA58" s="169"/>
      <c r="EC58" s="169"/>
      <c r="ED58" s="169"/>
      <c r="EE58" s="169"/>
      <c r="EF58" s="169"/>
      <c r="EG58" s="169"/>
      <c r="EH58" s="169"/>
    </row>
    <row r="59" spans="2:139" s="131" customFormat="1" ht="13">
      <c r="C59" s="8" t="s">
        <v>728</v>
      </c>
      <c r="D59" s="113"/>
      <c r="I59" s="169"/>
      <c r="J59" s="169"/>
      <c r="K59" s="169"/>
      <c r="L59" s="169"/>
      <c r="M59" s="169"/>
      <c r="N59" s="169"/>
      <c r="P59" s="169"/>
      <c r="Q59" s="169"/>
      <c r="R59" s="169"/>
      <c r="S59" s="169"/>
      <c r="T59" s="169"/>
      <c r="U59" s="169"/>
      <c r="W59" s="169"/>
      <c r="Y59" s="169"/>
      <c r="Z59" s="169"/>
      <c r="AA59" s="169"/>
      <c r="AB59" s="169"/>
      <c r="AC59" s="169"/>
      <c r="AD59" s="169"/>
      <c r="AF59" s="169"/>
      <c r="AH59" s="169"/>
      <c r="AI59" s="169"/>
      <c r="AJ59" s="169"/>
      <c r="AK59" s="169"/>
      <c r="AL59" s="169"/>
      <c r="AM59" s="169"/>
      <c r="AO59" s="169"/>
      <c r="AQ59" s="169"/>
      <c r="AR59" s="169"/>
      <c r="AS59" s="169"/>
      <c r="AT59" s="169"/>
      <c r="AU59" s="169"/>
      <c r="AV59" s="169"/>
      <c r="AX59" s="169"/>
      <c r="AZ59" s="169"/>
      <c r="BA59" s="169"/>
      <c r="BB59" s="169"/>
      <c r="BC59" s="169"/>
      <c r="BD59" s="169"/>
      <c r="BE59" s="169"/>
      <c r="BG59" s="169"/>
      <c r="BI59" s="169"/>
      <c r="BJ59" s="169"/>
      <c r="BK59" s="169"/>
      <c r="BL59" s="169"/>
      <c r="BM59" s="169"/>
      <c r="BN59" s="169"/>
      <c r="BP59" s="169"/>
      <c r="BR59" s="169"/>
      <c r="BS59" s="169"/>
      <c r="BT59" s="169"/>
      <c r="BU59" s="169"/>
      <c r="BV59" s="169"/>
      <c r="BW59" s="169"/>
      <c r="BY59" s="169"/>
      <c r="CA59" s="169"/>
      <c r="CB59" s="169"/>
      <c r="CC59" s="169"/>
      <c r="CD59" s="169"/>
      <c r="CE59" s="169"/>
      <c r="CF59" s="169"/>
      <c r="CH59" s="169"/>
      <c r="CJ59" s="169"/>
      <c r="CK59" s="169"/>
      <c r="CL59" s="169"/>
      <c r="CM59" s="169"/>
      <c r="CN59" s="169"/>
      <c r="CO59" s="169"/>
      <c r="CQ59" s="169"/>
      <c r="CS59" s="169"/>
      <c r="CT59" s="169"/>
      <c r="CU59" s="169"/>
      <c r="CV59" s="169"/>
      <c r="CW59" s="169"/>
      <c r="CX59" s="169"/>
      <c r="CZ59" s="169"/>
      <c r="DB59" s="169"/>
      <c r="DC59" s="169"/>
      <c r="DD59" s="169"/>
      <c r="DE59" s="169"/>
      <c r="DF59" s="169"/>
      <c r="DG59" s="169"/>
      <c r="DI59" s="169"/>
      <c r="DK59" s="169"/>
      <c r="DL59" s="169"/>
      <c r="DM59" s="169"/>
      <c r="DN59" s="169"/>
      <c r="DO59" s="169"/>
      <c r="DP59" s="169"/>
      <c r="DR59" s="169"/>
      <c r="DT59" s="169"/>
      <c r="DU59" s="169"/>
      <c r="DV59" s="169"/>
      <c r="DW59" s="169"/>
      <c r="DX59" s="169"/>
      <c r="DY59" s="169"/>
      <c r="EA59" s="169"/>
      <c r="EC59" s="169"/>
      <c r="ED59" s="169"/>
      <c r="EE59" s="169"/>
      <c r="EF59" s="169"/>
      <c r="EG59" s="169"/>
      <c r="EH59" s="169"/>
    </row>
    <row r="60" spans="2:139" ht="13">
      <c r="C60" s="8" t="s">
        <v>729</v>
      </c>
      <c r="D60" s="6"/>
      <c r="I60" s="169"/>
      <c r="J60" s="169"/>
      <c r="K60" s="169"/>
      <c r="L60" s="169"/>
      <c r="M60" s="169"/>
      <c r="N60" s="169"/>
      <c r="P60" s="169"/>
      <c r="Q60" s="169"/>
      <c r="R60" s="169"/>
      <c r="S60" s="169"/>
      <c r="T60" s="169"/>
      <c r="U60" s="169"/>
      <c r="W60" s="169"/>
      <c r="Y60" s="169"/>
      <c r="Z60" s="169"/>
      <c r="AA60" s="169"/>
      <c r="AB60" s="169"/>
      <c r="AC60" s="169"/>
      <c r="AD60" s="169"/>
      <c r="AF60" s="169"/>
      <c r="AH60" s="169"/>
      <c r="AI60" s="169"/>
      <c r="AJ60" s="169"/>
      <c r="AK60" s="169"/>
      <c r="AL60" s="169"/>
      <c r="AM60" s="169"/>
      <c r="AO60" s="169"/>
      <c r="AQ60" s="169"/>
      <c r="AR60" s="169"/>
      <c r="AS60" s="169"/>
      <c r="AT60" s="169"/>
      <c r="AU60" s="169"/>
      <c r="AV60" s="169"/>
      <c r="AX60" s="169"/>
      <c r="AZ60" s="169"/>
      <c r="BA60" s="169"/>
      <c r="BB60" s="169"/>
      <c r="BC60" s="169"/>
      <c r="BD60" s="169"/>
      <c r="BE60" s="169"/>
      <c r="BG60" s="169"/>
      <c r="BI60" s="169"/>
      <c r="BJ60" s="169"/>
      <c r="BK60" s="169"/>
      <c r="BL60" s="169"/>
      <c r="BM60" s="169"/>
      <c r="BN60" s="169"/>
      <c r="BP60" s="169"/>
      <c r="BR60" s="169"/>
      <c r="BS60" s="169"/>
      <c r="BT60" s="169"/>
      <c r="BU60" s="169"/>
      <c r="BV60" s="169"/>
      <c r="BW60" s="169"/>
      <c r="BY60" s="169"/>
      <c r="CA60" s="169"/>
      <c r="CB60" s="169"/>
      <c r="CC60" s="169"/>
      <c r="CD60" s="169"/>
      <c r="CE60" s="169"/>
      <c r="CF60" s="169"/>
      <c r="CH60" s="169"/>
      <c r="CJ60" s="169"/>
      <c r="CK60" s="169"/>
      <c r="CL60" s="169"/>
      <c r="CM60" s="169"/>
      <c r="CN60" s="169"/>
      <c r="CO60" s="169"/>
      <c r="CQ60" s="169"/>
      <c r="CS60" s="169"/>
      <c r="CT60" s="169"/>
      <c r="CU60" s="169"/>
      <c r="CV60" s="169"/>
      <c r="CW60" s="169"/>
      <c r="CX60" s="169"/>
      <c r="CZ60" s="169"/>
      <c r="DB60" s="169"/>
      <c r="DC60" s="169"/>
      <c r="DD60" s="169"/>
      <c r="DE60" s="169"/>
      <c r="DF60" s="169"/>
      <c r="DG60" s="169"/>
      <c r="DI60" s="169"/>
      <c r="DK60" s="169"/>
      <c r="DL60" s="169"/>
      <c r="DM60" s="169"/>
      <c r="DN60" s="169"/>
      <c r="DO60" s="169"/>
      <c r="DP60" s="169"/>
      <c r="DR60" s="169"/>
      <c r="DT60" s="169"/>
      <c r="DU60" s="169"/>
      <c r="DV60" s="169"/>
      <c r="DW60" s="169"/>
      <c r="DX60" s="169"/>
      <c r="DY60" s="169"/>
      <c r="EA60" s="169"/>
      <c r="EC60" s="169"/>
      <c r="ED60" s="169"/>
      <c r="EE60" s="169"/>
      <c r="EF60" s="169"/>
      <c r="EG60" s="169"/>
      <c r="EH60" s="169"/>
    </row>
    <row r="61" spans="2:139" ht="13">
      <c r="C61" s="8" t="s">
        <v>730</v>
      </c>
      <c r="D61" s="6"/>
      <c r="I61" s="169"/>
      <c r="J61" s="169"/>
      <c r="K61" s="169"/>
      <c r="L61" s="169"/>
      <c r="M61" s="169"/>
      <c r="N61" s="169"/>
      <c r="P61" s="169"/>
      <c r="Q61" s="169"/>
      <c r="R61" s="169"/>
      <c r="S61" s="169"/>
      <c r="T61" s="169"/>
      <c r="U61" s="169"/>
      <c r="W61" s="169"/>
      <c r="Y61" s="169"/>
      <c r="Z61" s="169"/>
      <c r="AA61" s="169"/>
      <c r="AB61" s="169"/>
      <c r="AC61" s="169"/>
      <c r="AD61" s="169"/>
      <c r="AF61" s="169"/>
      <c r="AH61" s="169"/>
      <c r="AI61" s="169"/>
      <c r="AJ61" s="169"/>
      <c r="AK61" s="169"/>
      <c r="AL61" s="169"/>
      <c r="AM61" s="169"/>
      <c r="AO61" s="169"/>
      <c r="AQ61" s="169"/>
      <c r="AR61" s="169"/>
      <c r="AS61" s="169"/>
      <c r="AT61" s="169"/>
      <c r="AU61" s="169"/>
      <c r="AV61" s="169"/>
      <c r="AX61" s="169"/>
      <c r="AZ61" s="169"/>
      <c r="BA61" s="169"/>
      <c r="BB61" s="169"/>
      <c r="BC61" s="169"/>
      <c r="BD61" s="169"/>
      <c r="BE61" s="169"/>
      <c r="BG61" s="169"/>
      <c r="BI61" s="169"/>
      <c r="BJ61" s="169"/>
      <c r="BK61" s="169"/>
      <c r="BL61" s="169"/>
      <c r="BM61" s="169"/>
      <c r="BN61" s="169"/>
      <c r="BP61" s="169"/>
      <c r="BR61" s="169"/>
      <c r="BS61" s="169"/>
      <c r="BT61" s="169"/>
      <c r="BU61" s="169"/>
      <c r="BV61" s="169"/>
      <c r="BW61" s="169"/>
      <c r="BY61" s="169"/>
      <c r="CA61" s="169"/>
      <c r="CB61" s="169"/>
      <c r="CC61" s="169"/>
      <c r="CD61" s="169"/>
      <c r="CE61" s="169"/>
      <c r="CF61" s="169"/>
      <c r="CH61" s="169"/>
      <c r="CJ61" s="169"/>
      <c r="CK61" s="169"/>
      <c r="CL61" s="169"/>
      <c r="CM61" s="169"/>
      <c r="CN61" s="169"/>
      <c r="CO61" s="169"/>
      <c r="CQ61" s="169"/>
      <c r="CS61" s="169"/>
      <c r="CT61" s="169"/>
      <c r="CU61" s="169"/>
      <c r="CV61" s="169"/>
      <c r="CW61" s="169"/>
      <c r="CX61" s="169"/>
      <c r="CZ61" s="169"/>
      <c r="DB61" s="169"/>
      <c r="DC61" s="169"/>
      <c r="DD61" s="169"/>
      <c r="DE61" s="169"/>
      <c r="DF61" s="169"/>
      <c r="DG61" s="169"/>
      <c r="DI61" s="169"/>
      <c r="DK61" s="169"/>
      <c r="DL61" s="169"/>
      <c r="DM61" s="169"/>
      <c r="DN61" s="169"/>
      <c r="DO61" s="169"/>
      <c r="DP61" s="169"/>
      <c r="DR61" s="169"/>
      <c r="DT61" s="169"/>
      <c r="DU61" s="169"/>
      <c r="DV61" s="169"/>
      <c r="DW61" s="169"/>
      <c r="DX61" s="169"/>
      <c r="DY61" s="169"/>
      <c r="EA61" s="169"/>
      <c r="EC61" s="169"/>
      <c r="ED61" s="169"/>
      <c r="EE61" s="169"/>
      <c r="EF61" s="169"/>
      <c r="EG61" s="169"/>
      <c r="EH61" s="169"/>
    </row>
    <row r="62" spans="2:139" ht="13">
      <c r="C62" s="8" t="s">
        <v>731</v>
      </c>
      <c r="D62" s="6"/>
      <c r="I62" s="169"/>
      <c r="J62" s="169"/>
      <c r="K62" s="169"/>
      <c r="L62" s="169"/>
      <c r="M62" s="169"/>
      <c r="N62" s="169"/>
      <c r="P62" s="169"/>
      <c r="Q62" s="169"/>
      <c r="R62" s="169"/>
      <c r="S62" s="169"/>
      <c r="T62" s="169"/>
      <c r="U62" s="169"/>
      <c r="W62" s="169"/>
      <c r="Y62" s="169"/>
      <c r="Z62" s="169"/>
      <c r="AA62" s="169"/>
      <c r="AB62" s="169"/>
      <c r="AC62" s="169"/>
      <c r="AD62" s="169"/>
      <c r="AF62" s="169"/>
      <c r="AH62" s="169"/>
      <c r="AI62" s="169"/>
      <c r="AJ62" s="169"/>
      <c r="AK62" s="169"/>
      <c r="AL62" s="169"/>
      <c r="AM62" s="169"/>
      <c r="AO62" s="169"/>
      <c r="AQ62" s="169"/>
      <c r="AR62" s="169"/>
      <c r="AS62" s="169"/>
      <c r="AT62" s="169"/>
      <c r="AU62" s="169"/>
      <c r="AV62" s="169"/>
      <c r="AX62" s="169"/>
      <c r="AZ62" s="169"/>
      <c r="BA62" s="169"/>
      <c r="BB62" s="169"/>
      <c r="BC62" s="169"/>
      <c r="BD62" s="169"/>
      <c r="BE62" s="169"/>
      <c r="BG62" s="169"/>
      <c r="BI62" s="169"/>
      <c r="BJ62" s="169"/>
      <c r="BK62" s="169"/>
      <c r="BL62" s="169"/>
      <c r="BM62" s="169"/>
      <c r="BN62" s="169"/>
      <c r="BP62" s="169"/>
      <c r="BR62" s="169"/>
      <c r="BS62" s="169"/>
      <c r="BT62" s="169"/>
      <c r="BU62" s="169"/>
      <c r="BV62" s="169"/>
      <c r="BW62" s="169"/>
      <c r="BY62" s="169"/>
      <c r="CA62" s="169"/>
      <c r="CB62" s="169"/>
      <c r="CC62" s="169"/>
      <c r="CD62" s="169"/>
      <c r="CE62" s="169"/>
      <c r="CF62" s="169"/>
      <c r="CH62" s="169"/>
      <c r="CJ62" s="169"/>
      <c r="CK62" s="169"/>
      <c r="CL62" s="169"/>
      <c r="CM62" s="169"/>
      <c r="CN62" s="169"/>
      <c r="CO62" s="169"/>
      <c r="CQ62" s="169"/>
      <c r="CS62" s="169"/>
      <c r="CT62" s="169"/>
      <c r="CU62" s="169"/>
      <c r="CV62" s="169"/>
      <c r="CW62" s="169"/>
      <c r="CX62" s="169"/>
      <c r="CZ62" s="169"/>
      <c r="DB62" s="169"/>
      <c r="DC62" s="169"/>
      <c r="DD62" s="169"/>
      <c r="DE62" s="169"/>
      <c r="DF62" s="169"/>
      <c r="DG62" s="169"/>
      <c r="DI62" s="169"/>
      <c r="DK62" s="169"/>
      <c r="DL62" s="169"/>
      <c r="DM62" s="169"/>
      <c r="DN62" s="169"/>
      <c r="DO62" s="169"/>
      <c r="DP62" s="169"/>
      <c r="DR62" s="169"/>
      <c r="DT62" s="169"/>
      <c r="DU62" s="169"/>
      <c r="DV62" s="169"/>
      <c r="DW62" s="169"/>
      <c r="DX62" s="169"/>
      <c r="DY62" s="169"/>
      <c r="EA62" s="169"/>
      <c r="EC62" s="169"/>
      <c r="ED62" s="169"/>
      <c r="EE62" s="169"/>
      <c r="EF62" s="169"/>
      <c r="EG62" s="169"/>
      <c r="EH62" s="169"/>
    </row>
    <row r="63" spans="2:139" ht="13">
      <c r="C63" s="8" t="s">
        <v>732</v>
      </c>
      <c r="D63" s="113"/>
      <c r="I63" s="169"/>
      <c r="J63" s="169"/>
      <c r="K63" s="169"/>
      <c r="L63" s="169"/>
      <c r="M63" s="169"/>
      <c r="N63" s="169"/>
      <c r="P63" s="169"/>
      <c r="Q63" s="169"/>
      <c r="R63" s="169"/>
      <c r="S63" s="169"/>
      <c r="T63" s="169"/>
      <c r="U63" s="169"/>
      <c r="W63" s="169"/>
      <c r="Y63" s="169"/>
      <c r="Z63" s="169"/>
      <c r="AA63" s="169"/>
      <c r="AB63" s="169"/>
      <c r="AC63" s="169"/>
      <c r="AD63" s="169"/>
      <c r="AF63" s="169"/>
      <c r="AH63" s="169"/>
      <c r="AI63" s="169"/>
      <c r="AJ63" s="169"/>
      <c r="AK63" s="169"/>
      <c r="AL63" s="169"/>
      <c r="AM63" s="169"/>
      <c r="AO63" s="169"/>
      <c r="AQ63" s="169"/>
      <c r="AR63" s="169"/>
      <c r="AS63" s="169"/>
      <c r="AT63" s="169"/>
      <c r="AU63" s="169"/>
      <c r="AV63" s="169"/>
      <c r="AX63" s="169"/>
      <c r="AZ63" s="169"/>
      <c r="BA63" s="169"/>
      <c r="BB63" s="169"/>
      <c r="BC63" s="169"/>
      <c r="BD63" s="169"/>
      <c r="BE63" s="169"/>
      <c r="BG63" s="169"/>
      <c r="BI63" s="169"/>
      <c r="BJ63" s="169"/>
      <c r="BK63" s="169"/>
      <c r="BL63" s="169"/>
      <c r="BM63" s="169"/>
      <c r="BN63" s="169"/>
      <c r="BP63" s="169"/>
      <c r="BR63" s="169"/>
      <c r="BS63" s="169"/>
      <c r="BT63" s="169"/>
      <c r="BU63" s="169"/>
      <c r="BV63" s="169"/>
      <c r="BW63" s="169"/>
      <c r="BY63" s="169"/>
      <c r="CA63" s="169"/>
      <c r="CB63" s="169"/>
      <c r="CC63" s="169"/>
      <c r="CD63" s="169"/>
      <c r="CE63" s="169"/>
      <c r="CF63" s="169"/>
      <c r="CH63" s="169"/>
      <c r="CJ63" s="169"/>
      <c r="CK63" s="169"/>
      <c r="CL63" s="169"/>
      <c r="CM63" s="169"/>
      <c r="CN63" s="169"/>
      <c r="CO63" s="169"/>
      <c r="CQ63" s="169"/>
      <c r="CS63" s="169"/>
      <c r="CT63" s="169"/>
      <c r="CU63" s="169"/>
      <c r="CV63" s="169"/>
      <c r="CW63" s="169"/>
      <c r="CX63" s="169"/>
      <c r="CZ63" s="169"/>
      <c r="DB63" s="169"/>
      <c r="DC63" s="169"/>
      <c r="DD63" s="169"/>
      <c r="DE63" s="169"/>
      <c r="DF63" s="169"/>
      <c r="DG63" s="169"/>
      <c r="DI63" s="169"/>
      <c r="DK63" s="169"/>
      <c r="DL63" s="169"/>
      <c r="DM63" s="169"/>
      <c r="DN63" s="169"/>
      <c r="DO63" s="169"/>
      <c r="DP63" s="169"/>
      <c r="DR63" s="169"/>
      <c r="DT63" s="169"/>
      <c r="DU63" s="169"/>
      <c r="DV63" s="169"/>
      <c r="DW63" s="169"/>
      <c r="DX63" s="169"/>
      <c r="DY63" s="169"/>
      <c r="EA63" s="169"/>
      <c r="EC63" s="169"/>
      <c r="ED63" s="169"/>
      <c r="EE63" s="169"/>
      <c r="EF63" s="169"/>
      <c r="EG63" s="169"/>
      <c r="EH63" s="169"/>
    </row>
    <row r="64" spans="2:139" ht="13">
      <c r="C64" s="112"/>
      <c r="D64" s="6" t="s">
        <v>733</v>
      </c>
      <c r="I64" s="169"/>
      <c r="J64" s="169"/>
      <c r="K64" s="169"/>
      <c r="L64" s="169"/>
      <c r="M64" s="169"/>
      <c r="N64" s="169"/>
      <c r="P64" s="169"/>
      <c r="Q64" s="169"/>
      <c r="R64" s="169"/>
      <c r="S64" s="169"/>
      <c r="T64" s="169"/>
      <c r="U64" s="169"/>
      <c r="W64" s="169"/>
      <c r="Y64" s="169"/>
      <c r="Z64" s="169"/>
      <c r="AA64" s="169"/>
      <c r="AB64" s="169"/>
      <c r="AC64" s="169"/>
      <c r="AD64" s="169"/>
      <c r="AF64" s="169"/>
      <c r="AH64" s="169"/>
      <c r="AI64" s="169"/>
      <c r="AJ64" s="169"/>
      <c r="AK64" s="169"/>
      <c r="AL64" s="169"/>
      <c r="AM64" s="169"/>
      <c r="AO64" s="169"/>
      <c r="AQ64" s="169"/>
      <c r="AR64" s="169"/>
      <c r="AS64" s="169"/>
      <c r="AT64" s="169"/>
      <c r="AU64" s="169"/>
      <c r="AV64" s="169"/>
      <c r="AX64" s="169"/>
      <c r="AZ64" s="169"/>
      <c r="BA64" s="169"/>
      <c r="BB64" s="169"/>
      <c r="BC64" s="169"/>
      <c r="BD64" s="169"/>
      <c r="BE64" s="169"/>
      <c r="BG64" s="169"/>
      <c r="BI64" s="169"/>
      <c r="BJ64" s="169"/>
      <c r="BK64" s="169"/>
      <c r="BL64" s="169"/>
      <c r="BM64" s="169"/>
      <c r="BN64" s="169"/>
      <c r="BP64" s="169"/>
      <c r="BR64" s="169"/>
      <c r="BS64" s="169"/>
      <c r="BT64" s="169"/>
      <c r="BU64" s="169"/>
      <c r="BV64" s="169"/>
      <c r="BW64" s="169"/>
      <c r="BY64" s="169"/>
      <c r="CA64" s="169"/>
      <c r="CB64" s="169"/>
      <c r="CC64" s="169"/>
      <c r="CD64" s="169"/>
      <c r="CE64" s="169"/>
      <c r="CF64" s="169"/>
      <c r="CH64" s="169"/>
      <c r="CJ64" s="169"/>
      <c r="CK64" s="169"/>
      <c r="CL64" s="169"/>
      <c r="CM64" s="169"/>
      <c r="CN64" s="169"/>
      <c r="CO64" s="169"/>
      <c r="CQ64" s="169"/>
      <c r="CS64" s="169"/>
      <c r="CT64" s="169"/>
      <c r="CU64" s="169"/>
      <c r="CV64" s="169"/>
      <c r="CW64" s="169"/>
      <c r="CX64" s="169"/>
      <c r="CZ64" s="169"/>
      <c r="DB64" s="169"/>
      <c r="DC64" s="169"/>
      <c r="DD64" s="169"/>
      <c r="DE64" s="169"/>
      <c r="DF64" s="169"/>
      <c r="DG64" s="169"/>
      <c r="DI64" s="169"/>
      <c r="DK64" s="169"/>
      <c r="DL64" s="169"/>
      <c r="DM64" s="169"/>
      <c r="DN64" s="169"/>
      <c r="DO64" s="169"/>
      <c r="DP64" s="169"/>
      <c r="DR64" s="169"/>
      <c r="DT64" s="169"/>
      <c r="DU64" s="169"/>
      <c r="DV64" s="169"/>
      <c r="DW64" s="169"/>
      <c r="DX64" s="169"/>
      <c r="DY64" s="169"/>
      <c r="EA64" s="169"/>
      <c r="EC64" s="169"/>
      <c r="ED64" s="169"/>
      <c r="EE64" s="169"/>
      <c r="EF64" s="169"/>
      <c r="EG64" s="169"/>
      <c r="EH64" s="169"/>
    </row>
    <row r="65" spans="3:138" ht="13">
      <c r="D65" s="6" t="s">
        <v>734</v>
      </c>
      <c r="I65" s="169"/>
      <c r="J65" s="169"/>
      <c r="K65" s="169"/>
      <c r="L65" s="169"/>
      <c r="M65" s="169"/>
      <c r="N65" s="169"/>
      <c r="P65" s="169"/>
      <c r="Q65" s="169"/>
      <c r="R65" s="169"/>
      <c r="S65" s="169"/>
      <c r="T65" s="169"/>
      <c r="U65" s="169"/>
      <c r="W65" s="169"/>
      <c r="Y65" s="169"/>
      <c r="Z65" s="169"/>
      <c r="AA65" s="169"/>
      <c r="AB65" s="169"/>
      <c r="AC65" s="169"/>
      <c r="AD65" s="169"/>
      <c r="AF65" s="169"/>
      <c r="AH65" s="169"/>
      <c r="AI65" s="169"/>
      <c r="AJ65" s="169"/>
      <c r="AK65" s="169"/>
      <c r="AL65" s="169"/>
      <c r="AM65" s="169"/>
      <c r="AO65" s="169"/>
      <c r="AQ65" s="169"/>
      <c r="AR65" s="169"/>
      <c r="AS65" s="169"/>
      <c r="AT65" s="169"/>
      <c r="AU65" s="169"/>
      <c r="AV65" s="169"/>
      <c r="AX65" s="169"/>
      <c r="AZ65" s="169"/>
      <c r="BA65" s="169"/>
      <c r="BB65" s="169"/>
      <c r="BC65" s="169"/>
      <c r="BD65" s="169"/>
      <c r="BE65" s="169"/>
      <c r="BG65" s="169"/>
      <c r="BI65" s="169"/>
      <c r="BJ65" s="169"/>
      <c r="BK65" s="169"/>
      <c r="BL65" s="169"/>
      <c r="BM65" s="169"/>
      <c r="BN65" s="169"/>
      <c r="BP65" s="169"/>
      <c r="BR65" s="169"/>
      <c r="BS65" s="169"/>
      <c r="BT65" s="169"/>
      <c r="BU65" s="169"/>
      <c r="BV65" s="169"/>
      <c r="BW65" s="169"/>
      <c r="BY65" s="169"/>
      <c r="CA65" s="169"/>
      <c r="CB65" s="169"/>
      <c r="CC65" s="169"/>
      <c r="CD65" s="169"/>
      <c r="CE65" s="169"/>
      <c r="CF65" s="169"/>
      <c r="CH65" s="169"/>
      <c r="CJ65" s="169"/>
      <c r="CK65" s="169"/>
      <c r="CL65" s="169"/>
      <c r="CM65" s="169"/>
      <c r="CN65" s="169"/>
      <c r="CO65" s="169"/>
      <c r="CQ65" s="169"/>
      <c r="CS65" s="169"/>
      <c r="CT65" s="169"/>
      <c r="CU65" s="169"/>
      <c r="CV65" s="169"/>
      <c r="CW65" s="169"/>
      <c r="CX65" s="169"/>
      <c r="CZ65" s="169"/>
      <c r="DB65" s="169"/>
      <c r="DC65" s="169"/>
      <c r="DD65" s="169"/>
      <c r="DE65" s="169"/>
      <c r="DF65" s="169"/>
      <c r="DG65" s="169"/>
      <c r="DI65" s="169"/>
      <c r="DK65" s="169"/>
      <c r="DL65" s="169"/>
      <c r="DM65" s="169"/>
      <c r="DN65" s="169"/>
      <c r="DO65" s="169"/>
      <c r="DP65" s="169"/>
      <c r="DR65" s="169"/>
      <c r="DT65" s="169"/>
      <c r="DU65" s="169"/>
      <c r="DV65" s="169"/>
      <c r="DW65" s="169"/>
      <c r="DX65" s="169"/>
      <c r="DY65" s="169"/>
      <c r="EA65" s="169"/>
      <c r="EC65" s="169"/>
      <c r="ED65" s="169"/>
      <c r="EE65" s="169"/>
      <c r="EF65" s="169"/>
      <c r="EG65" s="169"/>
      <c r="EH65" s="169"/>
    </row>
    <row r="66" spans="3:138" ht="13">
      <c r="D66" s="6" t="s">
        <v>735</v>
      </c>
      <c r="I66" s="169"/>
      <c r="J66" s="169"/>
      <c r="K66" s="169"/>
      <c r="L66" s="169"/>
      <c r="M66" s="169"/>
      <c r="N66" s="169"/>
      <c r="P66" s="169"/>
      <c r="Q66" s="169"/>
      <c r="R66" s="169"/>
      <c r="S66" s="169"/>
      <c r="T66" s="169"/>
      <c r="U66" s="169"/>
      <c r="W66" s="169"/>
      <c r="Y66" s="169"/>
      <c r="Z66" s="169"/>
      <c r="AA66" s="169"/>
      <c r="AB66" s="169"/>
      <c r="AC66" s="169"/>
      <c r="AD66" s="169"/>
      <c r="AF66" s="169"/>
      <c r="AH66" s="169"/>
      <c r="AI66" s="169"/>
      <c r="AJ66" s="169"/>
      <c r="AK66" s="169"/>
      <c r="AL66" s="169"/>
      <c r="AM66" s="169"/>
      <c r="AO66" s="169"/>
      <c r="AQ66" s="169"/>
      <c r="AR66" s="169"/>
      <c r="AS66" s="169"/>
      <c r="AT66" s="169"/>
      <c r="AU66" s="169"/>
      <c r="AV66" s="169"/>
      <c r="AX66" s="169"/>
      <c r="AZ66" s="169"/>
      <c r="BA66" s="169"/>
      <c r="BB66" s="169"/>
      <c r="BC66" s="169"/>
      <c r="BD66" s="169"/>
      <c r="BE66" s="169"/>
      <c r="BG66" s="169"/>
      <c r="BI66" s="169"/>
      <c r="BJ66" s="169"/>
      <c r="BK66" s="169"/>
      <c r="BL66" s="169"/>
      <c r="BM66" s="169"/>
      <c r="BN66" s="169"/>
      <c r="BP66" s="169"/>
      <c r="BR66" s="169"/>
      <c r="BS66" s="169"/>
      <c r="BT66" s="169"/>
      <c r="BU66" s="169"/>
      <c r="BV66" s="169"/>
      <c r="BW66" s="169"/>
      <c r="BY66" s="169"/>
      <c r="CA66" s="169"/>
      <c r="CB66" s="169"/>
      <c r="CC66" s="169"/>
      <c r="CD66" s="169"/>
      <c r="CE66" s="169"/>
      <c r="CF66" s="169"/>
      <c r="CH66" s="169"/>
      <c r="CJ66" s="169"/>
      <c r="CK66" s="169"/>
      <c r="CL66" s="169"/>
      <c r="CM66" s="169"/>
      <c r="CN66" s="169"/>
      <c r="CO66" s="169"/>
      <c r="CQ66" s="169"/>
      <c r="CS66" s="169"/>
      <c r="CT66" s="169"/>
      <c r="CU66" s="169"/>
      <c r="CV66" s="169"/>
      <c r="CW66" s="169"/>
      <c r="CX66" s="169"/>
      <c r="CZ66" s="169"/>
      <c r="DB66" s="169"/>
      <c r="DC66" s="169"/>
      <c r="DD66" s="169"/>
      <c r="DE66" s="169"/>
      <c r="DF66" s="169"/>
      <c r="DG66" s="169"/>
      <c r="DI66" s="169"/>
      <c r="DK66" s="169"/>
      <c r="DL66" s="169"/>
      <c r="DM66" s="169"/>
      <c r="DN66" s="169"/>
      <c r="DO66" s="169"/>
      <c r="DP66" s="169"/>
      <c r="DR66" s="169"/>
      <c r="DT66" s="169"/>
      <c r="DU66" s="169"/>
      <c r="DV66" s="169"/>
      <c r="DW66" s="169"/>
      <c r="DX66" s="169"/>
      <c r="DY66" s="169"/>
      <c r="EA66" s="169"/>
      <c r="EC66" s="169"/>
      <c r="ED66" s="169"/>
      <c r="EE66" s="169"/>
      <c r="EF66" s="169"/>
      <c r="EG66" s="169"/>
      <c r="EH66" s="169"/>
    </row>
    <row r="67" spans="3:138" ht="12.75" customHeight="1">
      <c r="D67" s="6" t="s">
        <v>736</v>
      </c>
      <c r="E67" s="186"/>
      <c r="I67" s="169"/>
      <c r="J67" s="169"/>
      <c r="K67" s="169"/>
      <c r="L67" s="169"/>
      <c r="M67" s="169"/>
      <c r="N67" s="169"/>
      <c r="P67" s="169"/>
      <c r="Q67" s="169"/>
      <c r="R67" s="169"/>
      <c r="S67" s="169"/>
      <c r="T67" s="169"/>
      <c r="U67" s="169"/>
      <c r="W67" s="169"/>
      <c r="Y67" s="169"/>
      <c r="Z67" s="169"/>
      <c r="AA67" s="169"/>
      <c r="AB67" s="169"/>
      <c r="AC67" s="169"/>
      <c r="AD67" s="169"/>
      <c r="AF67" s="169"/>
      <c r="AH67" s="169"/>
      <c r="AI67" s="169"/>
      <c r="AJ67" s="169"/>
      <c r="AK67" s="169"/>
      <c r="AL67" s="169"/>
      <c r="AM67" s="169"/>
      <c r="AO67" s="169"/>
      <c r="AQ67" s="169"/>
      <c r="AR67" s="169"/>
      <c r="AS67" s="169"/>
      <c r="AT67" s="169"/>
      <c r="AU67" s="169"/>
      <c r="AV67" s="169"/>
      <c r="AX67" s="169"/>
      <c r="AZ67" s="169"/>
      <c r="BA67" s="169"/>
      <c r="BB67" s="169"/>
      <c r="BC67" s="169"/>
      <c r="BD67" s="169"/>
      <c r="BE67" s="169"/>
      <c r="BG67" s="169"/>
      <c r="BI67" s="169"/>
      <c r="BJ67" s="169"/>
      <c r="BK67" s="169"/>
      <c r="BL67" s="169"/>
      <c r="BM67" s="169"/>
      <c r="BN67" s="169"/>
      <c r="BP67" s="169"/>
      <c r="BR67" s="169"/>
      <c r="BS67" s="169"/>
      <c r="BT67" s="169"/>
      <c r="BU67" s="169"/>
      <c r="BV67" s="169"/>
      <c r="BW67" s="169"/>
      <c r="BY67" s="169"/>
      <c r="CA67" s="169"/>
      <c r="CB67" s="169"/>
      <c r="CC67" s="169"/>
      <c r="CD67" s="169"/>
      <c r="CE67" s="169"/>
      <c r="CF67" s="169"/>
      <c r="CH67" s="169"/>
      <c r="CJ67" s="169"/>
      <c r="CK67" s="169"/>
      <c r="CL67" s="169"/>
      <c r="CM67" s="169"/>
      <c r="CN67" s="169"/>
      <c r="CO67" s="169"/>
      <c r="CQ67" s="169"/>
      <c r="CS67" s="169"/>
      <c r="CT67" s="169"/>
      <c r="CU67" s="169"/>
      <c r="CV67" s="169"/>
      <c r="CW67" s="169"/>
      <c r="CX67" s="169"/>
      <c r="CZ67" s="169"/>
      <c r="DB67" s="169"/>
      <c r="DC67" s="169"/>
      <c r="DD67" s="169"/>
      <c r="DE67" s="169"/>
      <c r="DF67" s="169"/>
      <c r="DG67" s="169"/>
      <c r="DI67" s="169"/>
      <c r="DK67" s="169"/>
      <c r="DL67" s="169"/>
      <c r="DM67" s="169"/>
      <c r="DN67" s="169"/>
      <c r="DO67" s="169"/>
      <c r="DP67" s="169"/>
      <c r="DR67" s="169"/>
      <c r="DT67" s="169"/>
      <c r="DU67" s="169"/>
      <c r="DV67" s="169"/>
      <c r="DW67" s="169"/>
      <c r="DX67" s="169"/>
      <c r="DY67" s="169"/>
      <c r="EA67" s="169"/>
      <c r="EC67" s="169"/>
      <c r="ED67" s="169"/>
      <c r="EE67" s="169"/>
      <c r="EF67" s="169"/>
      <c r="EG67" s="169"/>
      <c r="EH67" s="169"/>
    </row>
    <row r="68" spans="3:138" ht="12.75" customHeight="1">
      <c r="D68" s="8" t="s">
        <v>737</v>
      </c>
      <c r="I68" s="169"/>
      <c r="J68" s="169"/>
      <c r="K68" s="169"/>
      <c r="L68" s="169"/>
      <c r="M68" s="169"/>
      <c r="N68" s="169"/>
      <c r="P68" s="169"/>
      <c r="Q68" s="169"/>
      <c r="R68" s="169"/>
      <c r="S68" s="169"/>
      <c r="T68" s="169"/>
      <c r="U68" s="169"/>
      <c r="W68" s="169"/>
      <c r="Y68" s="169"/>
      <c r="Z68" s="169"/>
      <c r="AA68" s="169"/>
      <c r="AB68" s="169"/>
      <c r="AC68" s="169"/>
      <c r="AD68" s="169"/>
      <c r="AF68" s="169"/>
      <c r="AH68" s="169"/>
      <c r="AI68" s="169"/>
      <c r="AJ68" s="169"/>
      <c r="AK68" s="169"/>
      <c r="AL68" s="169"/>
      <c r="AM68" s="169"/>
      <c r="AO68" s="169"/>
      <c r="AQ68" s="169"/>
      <c r="AR68" s="169"/>
      <c r="AS68" s="169"/>
      <c r="AT68" s="169"/>
      <c r="AU68" s="169"/>
      <c r="AV68" s="169"/>
      <c r="AX68" s="169"/>
      <c r="AZ68" s="169"/>
      <c r="BA68" s="169"/>
      <c r="BB68" s="169"/>
      <c r="BC68" s="169"/>
      <c r="BD68" s="169"/>
      <c r="BE68" s="169"/>
      <c r="BG68" s="169"/>
      <c r="BI68" s="169"/>
      <c r="BJ68" s="169"/>
      <c r="BK68" s="169"/>
      <c r="BL68" s="169"/>
      <c r="BM68" s="169"/>
      <c r="BN68" s="169"/>
      <c r="BP68" s="169"/>
      <c r="BR68" s="169"/>
      <c r="BS68" s="169"/>
      <c r="BT68" s="169"/>
      <c r="BU68" s="169"/>
      <c r="BV68" s="169"/>
      <c r="BW68" s="169"/>
      <c r="BY68" s="169"/>
      <c r="CA68" s="169"/>
      <c r="CB68" s="169"/>
      <c r="CC68" s="169"/>
      <c r="CD68" s="169"/>
      <c r="CE68" s="169"/>
      <c r="CF68" s="169"/>
      <c r="CH68" s="169"/>
      <c r="CJ68" s="169"/>
      <c r="CK68" s="169"/>
      <c r="CL68" s="169"/>
      <c r="CM68" s="169"/>
      <c r="CN68" s="169"/>
      <c r="CO68" s="169"/>
      <c r="CQ68" s="169"/>
      <c r="CS68" s="169"/>
      <c r="CT68" s="169"/>
      <c r="CU68" s="169"/>
      <c r="CV68" s="169"/>
      <c r="CW68" s="169"/>
      <c r="CX68" s="169"/>
      <c r="CZ68" s="169"/>
      <c r="DB68" s="169"/>
      <c r="DC68" s="169"/>
      <c r="DD68" s="169"/>
      <c r="DE68" s="169"/>
      <c r="DF68" s="169"/>
      <c r="DG68" s="169"/>
      <c r="DI68" s="169"/>
      <c r="DK68" s="169"/>
      <c r="DL68" s="169"/>
      <c r="DM68" s="169"/>
      <c r="DN68" s="169"/>
      <c r="DO68" s="169"/>
      <c r="DP68" s="169"/>
      <c r="DR68" s="169"/>
      <c r="DT68" s="169"/>
      <c r="DU68" s="169"/>
      <c r="DV68" s="169"/>
      <c r="DW68" s="169"/>
      <c r="DX68" s="169"/>
      <c r="DY68" s="169"/>
      <c r="EA68" s="169"/>
      <c r="EC68" s="169"/>
      <c r="ED68" s="169"/>
      <c r="EE68" s="169"/>
      <c r="EF68" s="169"/>
      <c r="EG68" s="169"/>
      <c r="EH68" s="169"/>
    </row>
    <row r="69" spans="3:138" ht="13">
      <c r="D69" s="8" t="s">
        <v>738</v>
      </c>
      <c r="I69" s="169"/>
      <c r="J69" s="169"/>
      <c r="K69" s="169"/>
      <c r="L69" s="169"/>
      <c r="M69" s="169"/>
      <c r="N69" s="169"/>
      <c r="P69" s="169"/>
      <c r="Q69" s="169"/>
      <c r="R69" s="169"/>
      <c r="S69" s="169"/>
      <c r="T69" s="169"/>
      <c r="U69" s="169"/>
      <c r="W69" s="169"/>
      <c r="Y69" s="169"/>
      <c r="Z69" s="169"/>
      <c r="AA69" s="169"/>
      <c r="AB69" s="169"/>
      <c r="AC69" s="169"/>
      <c r="AD69" s="169"/>
      <c r="AF69" s="169"/>
      <c r="AH69" s="169"/>
      <c r="AI69" s="169"/>
      <c r="AJ69" s="169"/>
      <c r="AK69" s="169"/>
      <c r="AL69" s="169"/>
      <c r="AM69" s="169"/>
      <c r="AO69" s="169"/>
      <c r="AQ69" s="169"/>
      <c r="AR69" s="169"/>
      <c r="AS69" s="169"/>
      <c r="AT69" s="169"/>
      <c r="AU69" s="169"/>
      <c r="AV69" s="169"/>
      <c r="AX69" s="169"/>
      <c r="AZ69" s="169"/>
      <c r="BA69" s="169"/>
      <c r="BB69" s="169"/>
      <c r="BC69" s="169"/>
      <c r="BD69" s="169"/>
      <c r="BE69" s="169"/>
      <c r="BG69" s="169"/>
      <c r="BI69" s="169"/>
      <c r="BJ69" s="169"/>
      <c r="BK69" s="169"/>
      <c r="BL69" s="169"/>
      <c r="BM69" s="169"/>
      <c r="BN69" s="169"/>
      <c r="BP69" s="169"/>
      <c r="BR69" s="169"/>
      <c r="BS69" s="169"/>
      <c r="BT69" s="169"/>
      <c r="BU69" s="169"/>
      <c r="BV69" s="169"/>
      <c r="BW69" s="169"/>
      <c r="BY69" s="169"/>
      <c r="CA69" s="169"/>
      <c r="CB69" s="169"/>
      <c r="CC69" s="169"/>
      <c r="CD69" s="169"/>
      <c r="CE69" s="169"/>
      <c r="CF69" s="169"/>
      <c r="CH69" s="169"/>
      <c r="CJ69" s="169"/>
      <c r="CK69" s="169"/>
      <c r="CL69" s="169"/>
      <c r="CM69" s="169"/>
      <c r="CN69" s="169"/>
      <c r="CO69" s="169"/>
      <c r="CQ69" s="169"/>
      <c r="CS69" s="169"/>
      <c r="CT69" s="169"/>
      <c r="CU69" s="169"/>
      <c r="CV69" s="169"/>
      <c r="CW69" s="169"/>
      <c r="CX69" s="169"/>
      <c r="CZ69" s="169"/>
      <c r="DB69" s="169"/>
      <c r="DC69" s="169"/>
      <c r="DD69" s="169"/>
      <c r="DE69" s="169"/>
      <c r="DF69" s="169"/>
      <c r="DG69" s="169"/>
      <c r="DI69" s="169"/>
      <c r="DK69" s="169"/>
      <c r="DL69" s="169"/>
      <c r="DM69" s="169"/>
      <c r="DN69" s="169"/>
      <c r="DO69" s="169"/>
      <c r="DP69" s="169"/>
      <c r="DR69" s="169"/>
      <c r="DT69" s="169"/>
      <c r="DU69" s="169"/>
      <c r="DV69" s="169"/>
      <c r="DW69" s="169"/>
      <c r="DX69" s="169"/>
      <c r="DY69" s="169"/>
      <c r="EA69" s="169"/>
      <c r="EC69" s="169"/>
      <c r="ED69" s="169"/>
      <c r="EE69" s="169"/>
      <c r="EF69" s="169"/>
      <c r="EG69" s="169"/>
      <c r="EH69" s="169"/>
    </row>
    <row r="70" spans="3:138" ht="13">
      <c r="D70" s="8" t="s">
        <v>739</v>
      </c>
      <c r="I70" s="169"/>
      <c r="J70" s="169"/>
      <c r="K70" s="169"/>
      <c r="L70" s="169"/>
      <c r="M70" s="169"/>
      <c r="N70" s="169"/>
      <c r="P70" s="169"/>
      <c r="Q70" s="169"/>
      <c r="R70" s="169"/>
      <c r="S70" s="169"/>
      <c r="T70" s="169"/>
      <c r="U70" s="169"/>
      <c r="W70" s="169"/>
      <c r="Y70" s="169"/>
      <c r="Z70" s="169"/>
      <c r="AA70" s="169"/>
      <c r="AB70" s="169"/>
      <c r="AC70" s="169"/>
      <c r="AD70" s="169"/>
      <c r="AF70" s="169"/>
      <c r="AH70" s="169"/>
      <c r="AI70" s="169"/>
      <c r="AJ70" s="169"/>
      <c r="AK70" s="169"/>
      <c r="AL70" s="169"/>
      <c r="AM70" s="169"/>
      <c r="AO70" s="169"/>
      <c r="AQ70" s="169"/>
      <c r="AR70" s="169"/>
      <c r="AS70" s="169"/>
      <c r="AT70" s="169"/>
      <c r="AU70" s="169"/>
      <c r="AV70" s="169"/>
      <c r="AX70" s="169"/>
      <c r="AZ70" s="169"/>
      <c r="BA70" s="169"/>
      <c r="BB70" s="169"/>
      <c r="BC70" s="169"/>
      <c r="BD70" s="169"/>
      <c r="BE70" s="169"/>
      <c r="BG70" s="169"/>
      <c r="BI70" s="169"/>
      <c r="BJ70" s="169"/>
      <c r="BK70" s="169"/>
      <c r="BL70" s="169"/>
      <c r="BM70" s="169"/>
      <c r="BN70" s="169"/>
      <c r="BP70" s="169"/>
      <c r="BR70" s="169"/>
      <c r="BS70" s="169"/>
      <c r="BT70" s="169"/>
      <c r="BU70" s="169"/>
      <c r="BV70" s="169"/>
      <c r="BW70" s="169"/>
      <c r="BY70" s="169"/>
      <c r="CA70" s="169"/>
      <c r="CB70" s="169"/>
      <c r="CC70" s="169"/>
      <c r="CD70" s="169"/>
      <c r="CE70" s="169"/>
      <c r="CF70" s="169"/>
      <c r="CH70" s="169"/>
      <c r="CJ70" s="169"/>
      <c r="CK70" s="169"/>
      <c r="CL70" s="169"/>
      <c r="CM70" s="169"/>
      <c r="CN70" s="169"/>
      <c r="CO70" s="169"/>
      <c r="CQ70" s="169"/>
      <c r="CS70" s="169"/>
      <c r="CT70" s="169"/>
      <c r="CU70" s="169"/>
      <c r="CV70" s="169"/>
      <c r="CW70" s="169"/>
      <c r="CX70" s="169"/>
      <c r="CZ70" s="169"/>
      <c r="DB70" s="169"/>
      <c r="DC70" s="169"/>
      <c r="DD70" s="169"/>
      <c r="DE70" s="169"/>
      <c r="DF70" s="169"/>
      <c r="DG70" s="169"/>
      <c r="DI70" s="169"/>
      <c r="DK70" s="169"/>
      <c r="DL70" s="169"/>
      <c r="DM70" s="169"/>
      <c r="DN70" s="169"/>
      <c r="DO70" s="169"/>
      <c r="DP70" s="169"/>
      <c r="DR70" s="169"/>
      <c r="DT70" s="169"/>
      <c r="DU70" s="169"/>
      <c r="DV70" s="169"/>
      <c r="DW70" s="169"/>
      <c r="DX70" s="169"/>
      <c r="DY70" s="169"/>
      <c r="EA70" s="169"/>
      <c r="EC70" s="169"/>
      <c r="ED70" s="169"/>
      <c r="EE70" s="169"/>
      <c r="EF70" s="169"/>
      <c r="EG70" s="169"/>
      <c r="EH70" s="169"/>
    </row>
    <row r="71" spans="3:138" ht="10.5" customHeight="1">
      <c r="D71" s="8" t="s">
        <v>740</v>
      </c>
      <c r="I71" s="169"/>
      <c r="J71" s="169"/>
      <c r="K71" s="169"/>
      <c r="L71" s="169"/>
      <c r="M71" s="169"/>
      <c r="N71" s="169"/>
      <c r="P71" s="169"/>
      <c r="Q71" s="169"/>
      <c r="R71" s="169"/>
      <c r="S71" s="169"/>
      <c r="T71" s="169"/>
      <c r="U71" s="169"/>
      <c r="W71" s="169"/>
      <c r="Y71" s="169"/>
      <c r="Z71" s="169"/>
      <c r="AA71" s="169"/>
      <c r="AB71" s="169"/>
      <c r="AC71" s="169"/>
      <c r="AD71" s="169"/>
      <c r="AF71" s="169"/>
      <c r="AH71" s="169"/>
      <c r="AI71" s="169"/>
      <c r="AJ71" s="169"/>
      <c r="AK71" s="169"/>
      <c r="AL71" s="169"/>
      <c r="AM71" s="169"/>
      <c r="AO71" s="169"/>
      <c r="AQ71" s="169"/>
      <c r="AR71" s="169"/>
      <c r="AS71" s="169"/>
      <c r="AT71" s="169"/>
      <c r="AU71" s="169"/>
      <c r="AV71" s="169"/>
      <c r="AX71" s="169"/>
      <c r="AZ71" s="169"/>
      <c r="BA71" s="169"/>
      <c r="BB71" s="169"/>
      <c r="BC71" s="169"/>
      <c r="BD71" s="169"/>
      <c r="BE71" s="169"/>
      <c r="BG71" s="169"/>
      <c r="BI71" s="169"/>
      <c r="BJ71" s="169"/>
      <c r="BK71" s="169"/>
      <c r="BL71" s="169"/>
      <c r="BM71" s="169"/>
      <c r="BN71" s="169"/>
      <c r="BP71" s="169"/>
      <c r="BR71" s="169"/>
      <c r="BS71" s="169"/>
      <c r="BT71" s="169"/>
      <c r="BU71" s="169"/>
      <c r="BV71" s="169"/>
      <c r="BW71" s="169"/>
      <c r="BY71" s="169"/>
      <c r="CA71" s="169"/>
      <c r="CB71" s="169"/>
      <c r="CC71" s="169"/>
      <c r="CD71" s="169"/>
      <c r="CE71" s="169"/>
      <c r="CF71" s="169"/>
      <c r="CH71" s="169"/>
      <c r="CJ71" s="169"/>
      <c r="CK71" s="169"/>
      <c r="CL71" s="169"/>
      <c r="CM71" s="169"/>
      <c r="CN71" s="169"/>
      <c r="CO71" s="169"/>
      <c r="CQ71" s="169"/>
      <c r="CS71" s="169"/>
      <c r="CT71" s="169"/>
      <c r="CU71" s="169"/>
      <c r="CV71" s="169"/>
      <c r="CW71" s="169"/>
      <c r="CX71" s="169"/>
      <c r="CZ71" s="169"/>
      <c r="DB71" s="169"/>
      <c r="DC71" s="169"/>
      <c r="DD71" s="169"/>
      <c r="DE71" s="169"/>
      <c r="DF71" s="169"/>
      <c r="DG71" s="169"/>
      <c r="DI71" s="169"/>
      <c r="DK71" s="169"/>
      <c r="DL71" s="169"/>
      <c r="DM71" s="169"/>
      <c r="DN71" s="169"/>
      <c r="DO71" s="169"/>
      <c r="DP71" s="169"/>
      <c r="DR71" s="169"/>
      <c r="DT71" s="169"/>
      <c r="DU71" s="169"/>
      <c r="DV71" s="169"/>
      <c r="DW71" s="169"/>
      <c r="DX71" s="169"/>
      <c r="DY71" s="169"/>
      <c r="EA71" s="169"/>
      <c r="EC71" s="169"/>
      <c r="ED71" s="169"/>
      <c r="EE71" s="169"/>
      <c r="EF71" s="169"/>
      <c r="EG71" s="169"/>
      <c r="EH71" s="169"/>
    </row>
    <row r="72" spans="3:138" ht="10.5" customHeight="1">
      <c r="D72" s="8" t="s">
        <v>741</v>
      </c>
      <c r="I72" s="169"/>
      <c r="J72" s="169"/>
      <c r="K72" s="169"/>
      <c r="L72" s="169"/>
      <c r="M72" s="169"/>
      <c r="N72" s="169"/>
      <c r="P72" s="169"/>
      <c r="Q72" s="169"/>
      <c r="R72" s="169"/>
      <c r="S72" s="169"/>
      <c r="T72" s="169"/>
      <c r="U72" s="169"/>
      <c r="W72" s="169"/>
      <c r="Y72" s="169"/>
      <c r="Z72" s="169"/>
      <c r="AA72" s="169"/>
      <c r="AB72" s="169"/>
      <c r="AC72" s="169"/>
      <c r="AD72" s="169"/>
      <c r="AF72" s="169"/>
      <c r="AH72" s="169"/>
      <c r="AI72" s="169"/>
      <c r="AJ72" s="169"/>
      <c r="AK72" s="169"/>
      <c r="AL72" s="169"/>
      <c r="AM72" s="169"/>
      <c r="AO72" s="169"/>
      <c r="AQ72" s="169"/>
      <c r="AR72" s="169"/>
      <c r="AS72" s="169"/>
      <c r="AT72" s="169"/>
      <c r="AU72" s="169"/>
      <c r="AV72" s="169"/>
      <c r="AX72" s="169"/>
      <c r="AZ72" s="169"/>
      <c r="BA72" s="169"/>
      <c r="BB72" s="169"/>
      <c r="BC72" s="169"/>
      <c r="BD72" s="169"/>
      <c r="BE72" s="169"/>
      <c r="BG72" s="169"/>
      <c r="BI72" s="169"/>
      <c r="BJ72" s="169"/>
      <c r="BK72" s="169"/>
      <c r="BL72" s="169"/>
      <c r="BM72" s="169"/>
      <c r="BN72" s="169"/>
      <c r="BP72" s="169"/>
      <c r="BR72" s="169"/>
      <c r="BS72" s="169"/>
      <c r="BT72" s="169"/>
      <c r="BU72" s="169"/>
      <c r="BV72" s="169"/>
      <c r="BW72" s="169"/>
      <c r="BY72" s="169"/>
      <c r="CA72" s="169"/>
      <c r="CB72" s="169"/>
      <c r="CC72" s="169"/>
      <c r="CD72" s="169"/>
      <c r="CE72" s="169"/>
      <c r="CF72" s="169"/>
      <c r="CH72" s="169"/>
      <c r="CJ72" s="169"/>
      <c r="CK72" s="169"/>
      <c r="CL72" s="169"/>
      <c r="CM72" s="169"/>
      <c r="CN72" s="169"/>
      <c r="CO72" s="169"/>
      <c r="CQ72" s="169"/>
      <c r="CS72" s="169"/>
      <c r="CT72" s="169"/>
      <c r="CU72" s="169"/>
      <c r="CV72" s="169"/>
      <c r="CW72" s="169"/>
      <c r="CX72" s="169"/>
      <c r="CZ72" s="169"/>
      <c r="DB72" s="169"/>
      <c r="DC72" s="169"/>
      <c r="DD72" s="169"/>
      <c r="DE72" s="169"/>
      <c r="DF72" s="169"/>
      <c r="DG72" s="169"/>
      <c r="DI72" s="169"/>
      <c r="DK72" s="169"/>
      <c r="DL72" s="169"/>
      <c r="DM72" s="169"/>
      <c r="DN72" s="169"/>
      <c r="DO72" s="169"/>
      <c r="DP72" s="169"/>
      <c r="DR72" s="169"/>
      <c r="DT72" s="169"/>
      <c r="DU72" s="169"/>
      <c r="DV72" s="169"/>
      <c r="DW72" s="169"/>
      <c r="DX72" s="169"/>
      <c r="DY72" s="169"/>
      <c r="EA72" s="169"/>
      <c r="EC72" s="169"/>
      <c r="ED72" s="169"/>
      <c r="EE72" s="169"/>
      <c r="EF72" s="169"/>
      <c r="EG72" s="169"/>
      <c r="EH72" s="169"/>
    </row>
    <row r="73" spans="3:138" ht="10.5" customHeight="1">
      <c r="D73" s="8" t="s">
        <v>742</v>
      </c>
      <c r="I73" s="169"/>
      <c r="J73" s="169"/>
      <c r="K73" s="169"/>
      <c r="L73" s="169"/>
      <c r="M73" s="169"/>
      <c r="N73" s="169"/>
      <c r="P73" s="169"/>
      <c r="Q73" s="169"/>
      <c r="R73" s="169"/>
      <c r="S73" s="169"/>
      <c r="T73" s="169"/>
      <c r="U73" s="169"/>
      <c r="W73" s="169"/>
      <c r="Y73" s="169"/>
      <c r="Z73" s="169"/>
      <c r="AA73" s="169"/>
      <c r="AB73" s="169"/>
      <c r="AC73" s="169"/>
      <c r="AD73" s="169"/>
      <c r="AF73" s="169"/>
      <c r="AH73" s="169"/>
      <c r="AI73" s="169"/>
      <c r="AJ73" s="169"/>
      <c r="AK73" s="169"/>
      <c r="AL73" s="169"/>
      <c r="AM73" s="169"/>
      <c r="AO73" s="169"/>
      <c r="AQ73" s="169"/>
      <c r="AR73" s="169"/>
      <c r="AS73" s="169"/>
      <c r="AT73" s="169"/>
      <c r="AU73" s="169"/>
      <c r="AV73" s="169"/>
      <c r="AX73" s="169"/>
      <c r="AZ73" s="169"/>
      <c r="BA73" s="169"/>
      <c r="BB73" s="169"/>
      <c r="BC73" s="169"/>
      <c r="BD73" s="169"/>
      <c r="BE73" s="169"/>
      <c r="BG73" s="169"/>
      <c r="BI73" s="169"/>
      <c r="BJ73" s="169"/>
      <c r="BK73" s="169"/>
      <c r="BL73" s="169"/>
      <c r="BM73" s="169"/>
      <c r="BN73" s="169"/>
      <c r="BP73" s="169"/>
      <c r="BR73" s="169"/>
      <c r="BS73" s="169"/>
      <c r="BT73" s="169"/>
      <c r="BU73" s="169"/>
      <c r="BV73" s="169"/>
      <c r="BW73" s="169"/>
      <c r="BY73" s="169"/>
      <c r="CA73" s="169"/>
      <c r="CB73" s="169"/>
      <c r="CC73" s="169"/>
      <c r="CD73" s="169"/>
      <c r="CE73" s="169"/>
      <c r="CF73" s="169"/>
      <c r="CH73" s="169"/>
      <c r="CJ73" s="169"/>
      <c r="CK73" s="169"/>
      <c r="CL73" s="169"/>
      <c r="CM73" s="169"/>
      <c r="CN73" s="169"/>
      <c r="CO73" s="169"/>
      <c r="CQ73" s="169"/>
      <c r="CS73" s="169"/>
      <c r="CT73" s="169"/>
      <c r="CU73" s="169"/>
      <c r="CV73" s="169"/>
      <c r="CW73" s="169"/>
      <c r="CX73" s="169"/>
      <c r="CZ73" s="169"/>
      <c r="DB73" s="169"/>
      <c r="DC73" s="169"/>
      <c r="DD73" s="169"/>
      <c r="DE73" s="169"/>
      <c r="DF73" s="169"/>
      <c r="DG73" s="169"/>
      <c r="DI73" s="169"/>
      <c r="DK73" s="169"/>
      <c r="DL73" s="169"/>
      <c r="DM73" s="169"/>
      <c r="DN73" s="169"/>
      <c r="DO73" s="169"/>
      <c r="DP73" s="169"/>
      <c r="DR73" s="169"/>
      <c r="DT73" s="169"/>
      <c r="DU73" s="169"/>
      <c r="DV73" s="169"/>
      <c r="DW73" s="169"/>
      <c r="DX73" s="169"/>
      <c r="DY73" s="169"/>
      <c r="EA73" s="169"/>
      <c r="EC73" s="169"/>
      <c r="ED73" s="169"/>
      <c r="EE73" s="169"/>
      <c r="EF73" s="169"/>
      <c r="EG73" s="169"/>
      <c r="EH73" s="169"/>
    </row>
    <row r="74" spans="3:138" ht="10.5" customHeight="1">
      <c r="D74" s="8" t="s">
        <v>743</v>
      </c>
      <c r="I74" s="169"/>
      <c r="J74" s="169"/>
      <c r="K74" s="169"/>
      <c r="L74" s="169"/>
      <c r="M74" s="169"/>
      <c r="N74" s="169"/>
      <c r="P74" s="169"/>
      <c r="Q74" s="169"/>
      <c r="R74" s="169"/>
      <c r="S74" s="169"/>
      <c r="T74" s="169"/>
      <c r="U74" s="169"/>
      <c r="W74" s="169"/>
      <c r="Y74" s="169"/>
      <c r="Z74" s="169"/>
      <c r="AA74" s="169"/>
      <c r="AB74" s="169"/>
      <c r="AC74" s="169"/>
      <c r="AD74" s="169"/>
      <c r="AF74" s="169"/>
      <c r="AH74" s="169"/>
      <c r="AI74" s="169"/>
      <c r="AJ74" s="169"/>
      <c r="AK74" s="169"/>
      <c r="AL74" s="169"/>
      <c r="AM74" s="169"/>
      <c r="AO74" s="169"/>
      <c r="AQ74" s="169"/>
      <c r="AR74" s="169"/>
      <c r="AS74" s="169"/>
      <c r="AT74" s="169"/>
      <c r="AU74" s="169"/>
      <c r="AV74" s="169"/>
      <c r="AX74" s="169"/>
      <c r="AZ74" s="169"/>
      <c r="BA74" s="169"/>
      <c r="BB74" s="169"/>
      <c r="BC74" s="169"/>
      <c r="BD74" s="169"/>
      <c r="BE74" s="169"/>
      <c r="BG74" s="169"/>
      <c r="BI74" s="169"/>
      <c r="BJ74" s="169"/>
      <c r="BK74" s="169"/>
      <c r="BL74" s="169"/>
      <c r="BM74" s="169"/>
      <c r="BN74" s="169"/>
      <c r="BP74" s="169"/>
      <c r="BR74" s="169"/>
      <c r="BS74" s="169"/>
      <c r="BT74" s="169"/>
      <c r="BU74" s="169"/>
      <c r="BV74" s="169"/>
      <c r="BW74" s="169"/>
      <c r="BY74" s="169"/>
      <c r="CA74" s="169"/>
      <c r="CB74" s="169"/>
      <c r="CC74" s="169"/>
      <c r="CD74" s="169"/>
      <c r="CE74" s="169"/>
      <c r="CF74" s="169"/>
      <c r="CH74" s="169"/>
      <c r="CJ74" s="169"/>
      <c r="CK74" s="169"/>
      <c r="CL74" s="169"/>
      <c r="CM74" s="169"/>
      <c r="CN74" s="169"/>
      <c r="CO74" s="169"/>
      <c r="CQ74" s="169"/>
      <c r="CS74" s="169"/>
      <c r="CT74" s="169"/>
      <c r="CU74" s="169"/>
      <c r="CV74" s="169"/>
      <c r="CW74" s="169"/>
      <c r="CX74" s="169"/>
      <c r="CZ74" s="169"/>
      <c r="DB74" s="169"/>
      <c r="DC74" s="169"/>
      <c r="DD74" s="169"/>
      <c r="DE74" s="169"/>
      <c r="DF74" s="169"/>
      <c r="DG74" s="169"/>
      <c r="DI74" s="169"/>
      <c r="DK74" s="169"/>
      <c r="DL74" s="169"/>
      <c r="DM74" s="169"/>
      <c r="DN74" s="169"/>
      <c r="DO74" s="169"/>
      <c r="DP74" s="169"/>
      <c r="DR74" s="169"/>
      <c r="DT74" s="169"/>
      <c r="DU74" s="169"/>
      <c r="DV74" s="169"/>
      <c r="DW74" s="169"/>
      <c r="DX74" s="169"/>
      <c r="DY74" s="169"/>
      <c r="EA74" s="169"/>
      <c r="EC74" s="169"/>
      <c r="ED74" s="169"/>
      <c r="EE74" s="169"/>
      <c r="EF74" s="169"/>
      <c r="EG74" s="169"/>
      <c r="EH74" s="169"/>
    </row>
    <row r="75" spans="3:138" ht="10.5" customHeight="1">
      <c r="D75" s="8" t="s">
        <v>744</v>
      </c>
      <c r="I75" s="169"/>
      <c r="J75" s="169"/>
      <c r="K75" s="169"/>
      <c r="L75" s="169"/>
      <c r="M75" s="169"/>
      <c r="N75" s="169"/>
      <c r="P75" s="169"/>
      <c r="Q75" s="169"/>
      <c r="R75" s="169"/>
      <c r="S75" s="169"/>
      <c r="T75" s="169"/>
      <c r="U75" s="169"/>
      <c r="W75" s="169"/>
      <c r="Y75" s="169"/>
      <c r="Z75" s="169"/>
      <c r="AA75" s="169"/>
      <c r="AB75" s="169"/>
      <c r="AC75" s="169"/>
      <c r="AD75" s="169"/>
      <c r="AF75" s="169"/>
      <c r="AH75" s="169"/>
      <c r="AI75" s="169"/>
      <c r="AJ75" s="169"/>
      <c r="AK75" s="169"/>
      <c r="AL75" s="169"/>
      <c r="AM75" s="169"/>
      <c r="AO75" s="169"/>
      <c r="AQ75" s="169"/>
      <c r="AR75" s="169"/>
      <c r="AS75" s="169"/>
      <c r="AT75" s="169"/>
      <c r="AU75" s="169"/>
      <c r="AV75" s="169"/>
      <c r="AX75" s="169"/>
      <c r="AZ75" s="169"/>
      <c r="BA75" s="169"/>
      <c r="BB75" s="169"/>
      <c r="BC75" s="169"/>
      <c r="BD75" s="169"/>
      <c r="BE75" s="169"/>
      <c r="BG75" s="169"/>
      <c r="BI75" s="169"/>
      <c r="BJ75" s="169"/>
      <c r="BK75" s="169"/>
      <c r="BL75" s="169"/>
      <c r="BM75" s="169"/>
      <c r="BN75" s="169"/>
      <c r="BP75" s="169"/>
      <c r="BR75" s="169"/>
      <c r="BS75" s="169"/>
      <c r="BT75" s="169"/>
      <c r="BU75" s="169"/>
      <c r="BV75" s="169"/>
      <c r="BW75" s="169"/>
      <c r="BY75" s="169"/>
      <c r="CA75" s="169"/>
      <c r="CB75" s="169"/>
      <c r="CC75" s="169"/>
      <c r="CD75" s="169"/>
      <c r="CE75" s="169"/>
      <c r="CF75" s="169"/>
      <c r="CH75" s="169"/>
      <c r="CJ75" s="169"/>
      <c r="CK75" s="169"/>
      <c r="CL75" s="169"/>
      <c r="CM75" s="169"/>
      <c r="CN75" s="169"/>
      <c r="CO75" s="169"/>
      <c r="CQ75" s="169"/>
      <c r="CS75" s="169"/>
      <c r="CT75" s="169"/>
      <c r="CU75" s="169"/>
      <c r="CV75" s="169"/>
      <c r="CW75" s="169"/>
      <c r="CX75" s="169"/>
      <c r="CZ75" s="169"/>
      <c r="DB75" s="169"/>
      <c r="DC75" s="169"/>
      <c r="DD75" s="169"/>
      <c r="DE75" s="169"/>
      <c r="DF75" s="169"/>
      <c r="DG75" s="169"/>
      <c r="DI75" s="169"/>
      <c r="DK75" s="169"/>
      <c r="DL75" s="169"/>
      <c r="DM75" s="169"/>
      <c r="DN75" s="169"/>
      <c r="DO75" s="169"/>
      <c r="DP75" s="169"/>
      <c r="DR75" s="169"/>
      <c r="DT75" s="169"/>
      <c r="DU75" s="169"/>
      <c r="DV75" s="169"/>
      <c r="DW75" s="169"/>
      <c r="DX75" s="169"/>
      <c r="DY75" s="169"/>
      <c r="EA75" s="169"/>
      <c r="EC75" s="169"/>
      <c r="ED75" s="169"/>
      <c r="EE75" s="169"/>
      <c r="EF75" s="169"/>
      <c r="EG75" s="169"/>
      <c r="EH75" s="169"/>
    </row>
    <row r="76" spans="3:138" ht="13">
      <c r="C76" s="8" t="s">
        <v>745</v>
      </c>
      <c r="D76" s="145"/>
      <c r="I76" s="169"/>
      <c r="J76" s="169"/>
      <c r="K76" s="169"/>
      <c r="L76" s="169"/>
      <c r="M76" s="169"/>
      <c r="N76" s="169"/>
      <c r="P76" s="169"/>
      <c r="Q76" s="169"/>
      <c r="R76" s="169"/>
      <c r="S76" s="169"/>
      <c r="T76" s="169"/>
      <c r="U76" s="169"/>
      <c r="W76" s="169"/>
      <c r="Y76" s="169"/>
      <c r="Z76" s="169"/>
      <c r="AA76" s="169"/>
      <c r="AB76" s="169"/>
      <c r="AC76" s="169"/>
      <c r="AD76" s="169"/>
      <c r="AF76" s="169"/>
      <c r="AH76" s="169"/>
      <c r="AI76" s="169"/>
      <c r="AJ76" s="169"/>
      <c r="AK76" s="169"/>
      <c r="AL76" s="169"/>
      <c r="AM76" s="169"/>
      <c r="AO76" s="169"/>
      <c r="AQ76" s="169"/>
      <c r="AR76" s="169"/>
      <c r="AS76" s="169"/>
      <c r="AT76" s="169"/>
      <c r="AU76" s="169"/>
      <c r="AV76" s="169"/>
      <c r="AX76" s="169"/>
      <c r="AZ76" s="169"/>
      <c r="BA76" s="169"/>
      <c r="BB76" s="169"/>
      <c r="BC76" s="169"/>
      <c r="BD76" s="169"/>
      <c r="BE76" s="169"/>
      <c r="BG76" s="169"/>
      <c r="BI76" s="169"/>
      <c r="BJ76" s="169"/>
      <c r="BK76" s="169"/>
      <c r="BL76" s="169"/>
      <c r="BM76" s="169"/>
      <c r="BN76" s="169"/>
      <c r="BP76" s="169"/>
      <c r="BR76" s="169"/>
      <c r="BS76" s="169"/>
      <c r="BT76" s="169"/>
      <c r="BU76" s="169"/>
      <c r="BV76" s="169"/>
      <c r="BW76" s="169"/>
      <c r="BY76" s="169"/>
      <c r="CA76" s="169"/>
      <c r="CB76" s="169"/>
      <c r="CC76" s="169"/>
      <c r="CD76" s="169"/>
      <c r="CE76" s="169"/>
      <c r="CF76" s="169"/>
      <c r="CH76" s="169"/>
      <c r="CJ76" s="169"/>
      <c r="CK76" s="169"/>
      <c r="CL76" s="169"/>
      <c r="CM76" s="169"/>
      <c r="CN76" s="169"/>
      <c r="CO76" s="169"/>
      <c r="CQ76" s="169"/>
      <c r="CS76" s="169"/>
      <c r="CT76" s="169"/>
      <c r="CU76" s="169"/>
      <c r="CV76" s="169"/>
      <c r="CW76" s="169"/>
      <c r="CX76" s="169"/>
      <c r="CZ76" s="169"/>
      <c r="DB76" s="169"/>
      <c r="DC76" s="169"/>
      <c r="DD76" s="169"/>
      <c r="DE76" s="169"/>
      <c r="DF76" s="169"/>
      <c r="DG76" s="169"/>
      <c r="DI76" s="169"/>
      <c r="DK76" s="169"/>
      <c r="DL76" s="169"/>
      <c r="DM76" s="169"/>
      <c r="DN76" s="169"/>
      <c r="DO76" s="169"/>
      <c r="DP76" s="169"/>
      <c r="DR76" s="169"/>
      <c r="DT76" s="169"/>
      <c r="DU76" s="169"/>
      <c r="DV76" s="169"/>
      <c r="DW76" s="169"/>
      <c r="DX76" s="169"/>
      <c r="DY76" s="169"/>
      <c r="EA76" s="169"/>
      <c r="EC76" s="169"/>
      <c r="ED76" s="169"/>
      <c r="EE76" s="169"/>
      <c r="EF76" s="169"/>
      <c r="EG76" s="169"/>
      <c r="EH76" s="169"/>
    </row>
    <row r="77" spans="3:138" ht="13">
      <c r="I77" s="169"/>
      <c r="J77" s="169"/>
      <c r="K77" s="169"/>
      <c r="L77" s="169"/>
      <c r="M77" s="169"/>
      <c r="N77" s="169"/>
      <c r="P77" s="169"/>
      <c r="Q77" s="169"/>
      <c r="R77" s="169"/>
      <c r="S77" s="169"/>
      <c r="T77" s="169"/>
      <c r="U77" s="169"/>
      <c r="W77" s="169"/>
      <c r="Y77" s="169"/>
      <c r="Z77" s="169"/>
      <c r="AA77" s="169"/>
      <c r="AB77" s="169"/>
      <c r="AC77" s="169"/>
      <c r="AD77" s="169"/>
      <c r="AF77" s="169"/>
      <c r="AH77" s="169"/>
      <c r="AI77" s="169"/>
      <c r="AJ77" s="169"/>
      <c r="AK77" s="169"/>
      <c r="AL77" s="169"/>
      <c r="AM77" s="169"/>
      <c r="AO77" s="169"/>
      <c r="AQ77" s="169"/>
      <c r="AR77" s="169"/>
      <c r="AS77" s="169"/>
      <c r="AT77" s="169"/>
      <c r="AU77" s="169"/>
      <c r="AV77" s="169"/>
      <c r="AX77" s="169"/>
      <c r="AZ77" s="169"/>
      <c r="BA77" s="169"/>
      <c r="BB77" s="169"/>
      <c r="BC77" s="169"/>
      <c r="BD77" s="169"/>
      <c r="BE77" s="169"/>
      <c r="BG77" s="169"/>
      <c r="BI77" s="169"/>
      <c r="BJ77" s="169"/>
      <c r="BK77" s="169"/>
      <c r="BL77" s="169"/>
      <c r="BM77" s="169"/>
      <c r="BN77" s="169"/>
      <c r="BP77" s="169"/>
      <c r="BR77" s="169"/>
      <c r="BS77" s="169"/>
      <c r="BT77" s="169"/>
      <c r="BU77" s="169"/>
      <c r="BV77" s="169"/>
      <c r="BW77" s="169"/>
      <c r="BY77" s="169"/>
      <c r="CA77" s="169"/>
      <c r="CB77" s="169"/>
      <c r="CC77" s="169"/>
      <c r="CD77" s="169"/>
      <c r="CE77" s="169"/>
      <c r="CF77" s="169"/>
      <c r="CH77" s="169"/>
      <c r="CJ77" s="169"/>
      <c r="CK77" s="169"/>
      <c r="CL77" s="169"/>
      <c r="CM77" s="169"/>
      <c r="CN77" s="169"/>
      <c r="CO77" s="169"/>
      <c r="CQ77" s="169"/>
      <c r="CS77" s="169"/>
      <c r="CT77" s="169"/>
      <c r="CU77" s="169"/>
      <c r="CV77" s="169"/>
      <c r="CW77" s="169"/>
      <c r="CX77" s="169"/>
      <c r="CZ77" s="169"/>
      <c r="DB77" s="169"/>
      <c r="DC77" s="169"/>
      <c r="DD77" s="169"/>
      <c r="DE77" s="169"/>
      <c r="DF77" s="169"/>
      <c r="DG77" s="169"/>
      <c r="DI77" s="169"/>
      <c r="DK77" s="169"/>
      <c r="DL77" s="169"/>
      <c r="DM77" s="169"/>
      <c r="DN77" s="169"/>
      <c r="DO77" s="169"/>
      <c r="DP77" s="169"/>
      <c r="DR77" s="169"/>
      <c r="DT77" s="169"/>
      <c r="DU77" s="169"/>
      <c r="DV77" s="169"/>
      <c r="DW77" s="169"/>
      <c r="DX77" s="169"/>
      <c r="DY77" s="169"/>
      <c r="EA77" s="169"/>
      <c r="EC77" s="169"/>
      <c r="ED77" s="169"/>
      <c r="EE77" s="169"/>
      <c r="EF77" s="169"/>
      <c r="EG77" s="169"/>
      <c r="EH77" s="169"/>
    </row>
    <row r="78" spans="3:138" ht="13">
      <c r="I78" s="169"/>
      <c r="J78" s="169"/>
      <c r="K78" s="169"/>
      <c r="L78" s="169"/>
      <c r="M78" s="169"/>
      <c r="N78" s="169"/>
      <c r="P78" s="169"/>
      <c r="Q78" s="169"/>
      <c r="R78" s="169"/>
      <c r="S78" s="169"/>
      <c r="T78" s="169"/>
      <c r="U78" s="169"/>
      <c r="W78" s="169"/>
      <c r="Y78" s="169"/>
      <c r="Z78" s="169"/>
      <c r="AA78" s="169"/>
      <c r="AB78" s="169"/>
      <c r="AC78" s="169"/>
      <c r="AD78" s="169"/>
      <c r="AF78" s="169"/>
      <c r="AH78" s="169"/>
      <c r="AI78" s="169"/>
      <c r="AJ78" s="169"/>
      <c r="AK78" s="169"/>
      <c r="AL78" s="169"/>
      <c r="AM78" s="169"/>
      <c r="AO78" s="169"/>
      <c r="AQ78" s="169"/>
      <c r="AR78" s="169"/>
      <c r="AS78" s="169"/>
      <c r="AT78" s="169"/>
      <c r="AU78" s="169"/>
      <c r="AV78" s="169"/>
      <c r="AX78" s="169"/>
      <c r="AZ78" s="169"/>
      <c r="BA78" s="169"/>
      <c r="BB78" s="169"/>
      <c r="BC78" s="169"/>
      <c r="BD78" s="169"/>
      <c r="BE78" s="169"/>
      <c r="BG78" s="169"/>
      <c r="BI78" s="169"/>
      <c r="BJ78" s="169"/>
      <c r="BK78" s="169"/>
      <c r="BL78" s="169"/>
      <c r="BM78" s="169"/>
      <c r="BN78" s="169"/>
      <c r="BP78" s="169"/>
      <c r="BR78" s="169"/>
      <c r="BS78" s="169"/>
      <c r="BT78" s="169"/>
      <c r="BU78" s="169"/>
      <c r="BV78" s="169"/>
      <c r="BW78" s="169"/>
      <c r="BY78" s="169"/>
      <c r="CA78" s="169"/>
      <c r="CB78" s="169"/>
      <c r="CC78" s="169"/>
      <c r="CD78" s="169"/>
      <c r="CE78" s="169"/>
      <c r="CF78" s="169"/>
      <c r="CH78" s="169"/>
      <c r="CJ78" s="169"/>
      <c r="CK78" s="169"/>
      <c r="CL78" s="169"/>
      <c r="CM78" s="169"/>
      <c r="CN78" s="169"/>
      <c r="CO78" s="169"/>
      <c r="CQ78" s="169"/>
      <c r="CS78" s="169"/>
      <c r="CT78" s="169"/>
      <c r="CU78" s="169"/>
      <c r="CV78" s="169"/>
      <c r="CW78" s="169"/>
      <c r="CX78" s="169"/>
      <c r="CZ78" s="169"/>
      <c r="DB78" s="169"/>
      <c r="DC78" s="169"/>
      <c r="DD78" s="169"/>
      <c r="DE78" s="169"/>
      <c r="DF78" s="169"/>
      <c r="DG78" s="169"/>
      <c r="DI78" s="169"/>
      <c r="DK78" s="169"/>
      <c r="DL78" s="169"/>
      <c r="DM78" s="169"/>
      <c r="DN78" s="169"/>
      <c r="DO78" s="169"/>
      <c r="DP78" s="169"/>
      <c r="DR78" s="169"/>
      <c r="DT78" s="169"/>
      <c r="DU78" s="169"/>
      <c r="DV78" s="169"/>
      <c r="DW78" s="169"/>
      <c r="DX78" s="169"/>
      <c r="DY78" s="169"/>
      <c r="EA78" s="169"/>
      <c r="EC78" s="169"/>
      <c r="ED78" s="169"/>
      <c r="EE78" s="169"/>
      <c r="EF78" s="169"/>
      <c r="EG78" s="169"/>
      <c r="EH78" s="169"/>
    </row>
    <row r="79" spans="3:138" ht="13">
      <c r="I79" s="169"/>
      <c r="J79" s="169"/>
      <c r="K79" s="169"/>
      <c r="L79" s="169"/>
      <c r="M79" s="169"/>
      <c r="N79" s="169"/>
      <c r="P79" s="169"/>
      <c r="Q79" s="169"/>
      <c r="R79" s="169"/>
      <c r="S79" s="169"/>
      <c r="T79" s="169"/>
      <c r="U79" s="169"/>
      <c r="W79" s="169"/>
      <c r="Y79" s="169"/>
      <c r="Z79" s="169"/>
      <c r="AA79" s="169"/>
      <c r="AB79" s="169"/>
      <c r="AC79" s="169"/>
      <c r="AD79" s="169"/>
      <c r="AF79" s="169"/>
      <c r="AH79" s="169"/>
      <c r="AI79" s="169"/>
      <c r="AJ79" s="169"/>
      <c r="AK79" s="169"/>
      <c r="AL79" s="169"/>
      <c r="AM79" s="169"/>
      <c r="AO79" s="169"/>
      <c r="AQ79" s="169"/>
      <c r="AR79" s="169"/>
      <c r="AS79" s="169"/>
      <c r="AT79" s="169"/>
      <c r="AU79" s="169"/>
      <c r="AV79" s="169"/>
      <c r="AX79" s="169"/>
      <c r="AZ79" s="169"/>
      <c r="BA79" s="169"/>
      <c r="BB79" s="169"/>
      <c r="BC79" s="169"/>
      <c r="BD79" s="169"/>
      <c r="BE79" s="169"/>
      <c r="BG79" s="169"/>
      <c r="BI79" s="169"/>
      <c r="BJ79" s="169"/>
      <c r="BK79" s="169"/>
      <c r="BL79" s="169"/>
      <c r="BM79" s="169"/>
      <c r="BN79" s="169"/>
      <c r="BP79" s="169"/>
      <c r="BR79" s="169"/>
      <c r="BS79" s="169"/>
      <c r="BT79" s="169"/>
      <c r="BU79" s="169"/>
      <c r="BV79" s="169"/>
      <c r="BW79" s="169"/>
      <c r="BY79" s="169"/>
      <c r="CA79" s="169"/>
      <c r="CB79" s="169"/>
      <c r="CC79" s="169"/>
      <c r="CD79" s="169"/>
      <c r="CE79" s="169"/>
      <c r="CF79" s="169"/>
      <c r="CH79" s="169"/>
      <c r="CJ79" s="169"/>
      <c r="CK79" s="169"/>
      <c r="CL79" s="169"/>
      <c r="CM79" s="169"/>
      <c r="CN79" s="169"/>
      <c r="CO79" s="169"/>
      <c r="CQ79" s="169"/>
      <c r="CS79" s="169"/>
      <c r="CT79" s="169"/>
      <c r="CU79" s="169"/>
      <c r="CV79" s="169"/>
      <c r="CW79" s="169"/>
      <c r="CX79" s="169"/>
      <c r="CZ79" s="169"/>
      <c r="DB79" s="169"/>
      <c r="DC79" s="169"/>
      <c r="DD79" s="169"/>
      <c r="DE79" s="169"/>
      <c r="DF79" s="169"/>
      <c r="DG79" s="169"/>
      <c r="DI79" s="169"/>
      <c r="DK79" s="169"/>
      <c r="DL79" s="169"/>
      <c r="DM79" s="169"/>
      <c r="DN79" s="169"/>
      <c r="DO79" s="169"/>
      <c r="DP79" s="169"/>
      <c r="DR79" s="169"/>
      <c r="DT79" s="169"/>
      <c r="DU79" s="169"/>
      <c r="DV79" s="169"/>
      <c r="DW79" s="169"/>
      <c r="DX79" s="169"/>
      <c r="DY79" s="169"/>
      <c r="EA79" s="169"/>
      <c r="EC79" s="169"/>
      <c r="ED79" s="169"/>
      <c r="EE79" s="169"/>
      <c r="EF79" s="169"/>
      <c r="EG79" s="169"/>
      <c r="EH79" s="169"/>
    </row>
    <row r="80" spans="3:138" ht="13">
      <c r="I80" s="169"/>
      <c r="J80" s="169"/>
      <c r="K80" s="169"/>
      <c r="L80" s="169"/>
      <c r="M80" s="169"/>
      <c r="N80" s="169"/>
      <c r="P80" s="169"/>
      <c r="Q80" s="169"/>
      <c r="R80" s="169"/>
      <c r="S80" s="169"/>
      <c r="T80" s="169"/>
      <c r="U80" s="169"/>
      <c r="W80" s="169"/>
      <c r="Y80" s="169"/>
      <c r="Z80" s="169"/>
      <c r="AA80" s="169"/>
      <c r="AB80" s="169"/>
      <c r="AC80" s="169"/>
      <c r="AD80" s="169"/>
      <c r="AF80" s="169"/>
      <c r="AH80" s="169"/>
      <c r="AI80" s="169"/>
      <c r="AJ80" s="169"/>
      <c r="AK80" s="169"/>
      <c r="AL80" s="169"/>
      <c r="AM80" s="169"/>
      <c r="AO80" s="169"/>
      <c r="AQ80" s="169"/>
      <c r="AR80" s="169"/>
      <c r="AS80" s="169"/>
      <c r="AT80" s="169"/>
      <c r="AU80" s="169"/>
      <c r="AV80" s="169"/>
      <c r="AX80" s="169"/>
      <c r="AZ80" s="169"/>
      <c r="BA80" s="169"/>
      <c r="BB80" s="169"/>
      <c r="BC80" s="169"/>
      <c r="BD80" s="169"/>
      <c r="BE80" s="169"/>
      <c r="BG80" s="169"/>
      <c r="BI80" s="169"/>
      <c r="BJ80" s="169"/>
      <c r="BK80" s="169"/>
      <c r="BL80" s="169"/>
      <c r="BM80" s="169"/>
      <c r="BN80" s="169"/>
      <c r="BP80" s="169"/>
      <c r="BR80" s="169"/>
      <c r="BS80" s="169"/>
      <c r="BT80" s="169"/>
      <c r="BU80" s="169"/>
      <c r="BV80" s="169"/>
      <c r="BW80" s="169"/>
      <c r="BY80" s="169"/>
      <c r="CA80" s="169"/>
      <c r="CB80" s="169"/>
      <c r="CC80" s="169"/>
      <c r="CD80" s="169"/>
      <c r="CE80" s="169"/>
      <c r="CF80" s="169"/>
      <c r="CH80" s="169"/>
      <c r="CJ80" s="169"/>
      <c r="CK80" s="169"/>
      <c r="CL80" s="169"/>
      <c r="CM80" s="169"/>
      <c r="CN80" s="169"/>
      <c r="CO80" s="169"/>
      <c r="CQ80" s="169"/>
      <c r="CS80" s="169"/>
      <c r="CT80" s="169"/>
      <c r="CU80" s="169"/>
      <c r="CV80" s="169"/>
      <c r="CW80" s="169"/>
      <c r="CX80" s="169"/>
      <c r="CZ80" s="169"/>
      <c r="DB80" s="169"/>
      <c r="DC80" s="169"/>
      <c r="DD80" s="169"/>
      <c r="DE80" s="169"/>
      <c r="DF80" s="169"/>
      <c r="DG80" s="169"/>
      <c r="DI80" s="169"/>
      <c r="DK80" s="169"/>
      <c r="DL80" s="169"/>
      <c r="DM80" s="169"/>
      <c r="DN80" s="169"/>
      <c r="DO80" s="169"/>
      <c r="DP80" s="169"/>
      <c r="DR80" s="169"/>
      <c r="DT80" s="169"/>
      <c r="DU80" s="169"/>
      <c r="DV80" s="169"/>
      <c r="DW80" s="169"/>
      <c r="DX80" s="169"/>
      <c r="DY80" s="169"/>
      <c r="EA80" s="169"/>
      <c r="EC80" s="169"/>
      <c r="ED80" s="169"/>
      <c r="EE80" s="169"/>
      <c r="EF80" s="169"/>
      <c r="EG80" s="169"/>
      <c r="EH80" s="169"/>
    </row>
    <row r="81" spans="9:138" ht="13">
      <c r="I81" s="169"/>
      <c r="J81" s="169"/>
      <c r="K81" s="169"/>
      <c r="L81" s="169"/>
      <c r="M81" s="169"/>
      <c r="N81" s="169"/>
      <c r="P81" s="169"/>
      <c r="Q81" s="169"/>
      <c r="R81" s="169"/>
      <c r="S81" s="169"/>
      <c r="T81" s="169"/>
      <c r="U81" s="169"/>
      <c r="W81" s="169"/>
      <c r="Y81" s="169"/>
      <c r="Z81" s="169"/>
      <c r="AA81" s="169"/>
      <c r="AB81" s="169"/>
      <c r="AC81" s="169"/>
      <c r="AD81" s="169"/>
      <c r="AF81" s="169"/>
      <c r="AH81" s="169"/>
      <c r="AI81" s="169"/>
      <c r="AJ81" s="169"/>
      <c r="AK81" s="169"/>
      <c r="AL81" s="169"/>
      <c r="AM81" s="169"/>
      <c r="AO81" s="169"/>
      <c r="AQ81" s="169"/>
      <c r="AR81" s="169"/>
      <c r="AS81" s="169"/>
      <c r="AT81" s="169"/>
      <c r="AU81" s="169"/>
      <c r="AV81" s="169"/>
      <c r="AX81" s="169"/>
      <c r="AZ81" s="169"/>
      <c r="BA81" s="169"/>
      <c r="BB81" s="169"/>
      <c r="BC81" s="169"/>
      <c r="BD81" s="169"/>
      <c r="BE81" s="169"/>
      <c r="BG81" s="169"/>
      <c r="BI81" s="169"/>
      <c r="BJ81" s="169"/>
      <c r="BK81" s="169"/>
      <c r="BL81" s="169"/>
      <c r="BM81" s="169"/>
      <c r="BN81" s="169"/>
      <c r="BP81" s="169"/>
      <c r="BR81" s="169"/>
      <c r="BS81" s="169"/>
      <c r="BT81" s="169"/>
      <c r="BU81" s="169"/>
      <c r="BV81" s="169"/>
      <c r="BW81" s="169"/>
      <c r="BY81" s="169"/>
      <c r="CA81" s="169"/>
      <c r="CB81" s="169"/>
      <c r="CC81" s="169"/>
      <c r="CD81" s="169"/>
      <c r="CE81" s="169"/>
      <c r="CF81" s="169"/>
      <c r="CH81" s="169"/>
      <c r="CJ81" s="169"/>
      <c r="CK81" s="169"/>
      <c r="CL81" s="169"/>
      <c r="CM81" s="169"/>
      <c r="CN81" s="169"/>
      <c r="CO81" s="169"/>
      <c r="CQ81" s="169"/>
      <c r="CS81" s="169"/>
      <c r="CT81" s="169"/>
      <c r="CU81" s="169"/>
      <c r="CV81" s="169"/>
      <c r="CW81" s="169"/>
      <c r="CX81" s="169"/>
      <c r="CZ81" s="169"/>
      <c r="DB81" s="169"/>
      <c r="DC81" s="169"/>
      <c r="DD81" s="169"/>
      <c r="DE81" s="169"/>
      <c r="DF81" s="169"/>
      <c r="DG81" s="169"/>
      <c r="DI81" s="169"/>
      <c r="DK81" s="169"/>
      <c r="DL81" s="169"/>
      <c r="DM81" s="169"/>
      <c r="DN81" s="169"/>
      <c r="DO81" s="169"/>
      <c r="DP81" s="169"/>
      <c r="DR81" s="169"/>
      <c r="DT81" s="169"/>
      <c r="DU81" s="169"/>
      <c r="DV81" s="169"/>
      <c r="DW81" s="169"/>
      <c r="DX81" s="169"/>
      <c r="DY81" s="169"/>
      <c r="EA81" s="169"/>
      <c r="EC81" s="169"/>
      <c r="ED81" s="169"/>
      <c r="EE81" s="169"/>
      <c r="EF81" s="169"/>
      <c r="EG81" s="169"/>
      <c r="EH81" s="169"/>
    </row>
    <row r="82" spans="9:138" ht="13">
      <c r="I82" s="169"/>
      <c r="J82" s="169"/>
      <c r="K82" s="169"/>
      <c r="L82" s="169"/>
      <c r="M82" s="169"/>
      <c r="N82" s="169"/>
      <c r="P82" s="169"/>
      <c r="Q82" s="169"/>
      <c r="R82" s="169"/>
      <c r="S82" s="169"/>
      <c r="T82" s="169"/>
      <c r="U82" s="169"/>
      <c r="W82" s="169"/>
      <c r="Y82" s="169"/>
      <c r="Z82" s="169"/>
      <c r="AA82" s="169"/>
      <c r="AB82" s="169"/>
      <c r="AC82" s="169"/>
      <c r="AD82" s="169"/>
      <c r="AF82" s="169"/>
      <c r="AH82" s="169"/>
      <c r="AI82" s="169"/>
      <c r="AJ82" s="169"/>
      <c r="AK82" s="169"/>
      <c r="AL82" s="169"/>
      <c r="AM82" s="169"/>
      <c r="AO82" s="169"/>
      <c r="AQ82" s="169"/>
      <c r="AR82" s="169"/>
      <c r="AS82" s="169"/>
      <c r="AT82" s="169"/>
      <c r="AU82" s="169"/>
      <c r="AV82" s="169"/>
      <c r="AX82" s="169"/>
      <c r="AZ82" s="169"/>
      <c r="BA82" s="169"/>
      <c r="BB82" s="169"/>
      <c r="BC82" s="169"/>
      <c r="BD82" s="169"/>
      <c r="BE82" s="169"/>
      <c r="BG82" s="169"/>
      <c r="BI82" s="169"/>
      <c r="BJ82" s="169"/>
      <c r="BK82" s="169"/>
      <c r="BL82" s="169"/>
      <c r="BM82" s="169"/>
      <c r="BN82" s="169"/>
      <c r="BP82" s="169"/>
      <c r="BR82" s="169"/>
      <c r="BS82" s="169"/>
      <c r="BT82" s="169"/>
      <c r="BU82" s="169"/>
      <c r="BV82" s="169"/>
      <c r="BW82" s="169"/>
      <c r="BY82" s="169"/>
      <c r="CA82" s="169"/>
      <c r="CB82" s="169"/>
      <c r="CC82" s="169"/>
      <c r="CD82" s="169"/>
      <c r="CE82" s="169"/>
      <c r="CF82" s="169"/>
      <c r="CH82" s="169"/>
      <c r="CJ82" s="169"/>
      <c r="CK82" s="169"/>
      <c r="CL82" s="169"/>
      <c r="CM82" s="169"/>
      <c r="CN82" s="169"/>
      <c r="CO82" s="169"/>
      <c r="CQ82" s="169"/>
      <c r="CS82" s="169"/>
      <c r="CT82" s="169"/>
      <c r="CU82" s="169"/>
      <c r="CV82" s="169"/>
      <c r="CW82" s="169"/>
      <c r="CX82" s="169"/>
      <c r="CZ82" s="169"/>
      <c r="DB82" s="169"/>
      <c r="DC82" s="169"/>
      <c r="DD82" s="169"/>
      <c r="DE82" s="169"/>
      <c r="DF82" s="169"/>
      <c r="DG82" s="169"/>
      <c r="DI82" s="169"/>
      <c r="DK82" s="169"/>
      <c r="DL82" s="169"/>
      <c r="DM82" s="169"/>
      <c r="DN82" s="169"/>
      <c r="DO82" s="169"/>
      <c r="DP82" s="169"/>
      <c r="DR82" s="169"/>
      <c r="DT82" s="169"/>
      <c r="DU82" s="169"/>
      <c r="DV82" s="169"/>
      <c r="DW82" s="169"/>
      <c r="DX82" s="169"/>
      <c r="DY82" s="169"/>
      <c r="EA82" s="169"/>
      <c r="EC82" s="169"/>
      <c r="ED82" s="169"/>
      <c r="EE82" s="169"/>
      <c r="EF82" s="169"/>
      <c r="EG82" s="169"/>
      <c r="EH82" s="169"/>
    </row>
    <row r="83" spans="9:138" ht="13">
      <c r="I83" s="169"/>
      <c r="J83" s="169"/>
      <c r="K83" s="169"/>
      <c r="L83" s="169"/>
      <c r="M83" s="169"/>
      <c r="N83" s="169"/>
      <c r="P83" s="169"/>
      <c r="Q83" s="169"/>
      <c r="R83" s="169"/>
      <c r="S83" s="169"/>
      <c r="T83" s="169"/>
      <c r="U83" s="169"/>
      <c r="W83" s="169"/>
      <c r="Y83" s="169"/>
      <c r="Z83" s="169"/>
      <c r="AA83" s="169"/>
      <c r="AB83" s="169"/>
      <c r="AC83" s="169"/>
      <c r="AD83" s="169"/>
      <c r="AF83" s="169"/>
      <c r="AH83" s="169"/>
      <c r="AI83" s="169"/>
      <c r="AJ83" s="169"/>
      <c r="AK83" s="169"/>
      <c r="AL83" s="169"/>
      <c r="AM83" s="169"/>
      <c r="AO83" s="169"/>
      <c r="AQ83" s="169"/>
      <c r="AR83" s="169"/>
      <c r="AS83" s="169"/>
      <c r="AT83" s="169"/>
      <c r="AU83" s="169"/>
      <c r="AV83" s="169"/>
      <c r="AX83" s="169"/>
      <c r="AZ83" s="169"/>
      <c r="BA83" s="169"/>
      <c r="BB83" s="169"/>
      <c r="BC83" s="169"/>
      <c r="BD83" s="169"/>
      <c r="BE83" s="169"/>
      <c r="BG83" s="169"/>
      <c r="BI83" s="169"/>
      <c r="BJ83" s="169"/>
      <c r="BK83" s="169"/>
      <c r="BL83" s="169"/>
      <c r="BM83" s="169"/>
      <c r="BN83" s="169"/>
      <c r="BP83" s="169"/>
      <c r="BR83" s="169"/>
      <c r="BS83" s="169"/>
      <c r="BT83" s="169"/>
      <c r="BU83" s="169"/>
      <c r="BV83" s="169"/>
      <c r="BW83" s="169"/>
      <c r="BY83" s="169"/>
      <c r="CA83" s="169"/>
      <c r="CB83" s="169"/>
      <c r="CC83" s="169"/>
      <c r="CD83" s="169"/>
      <c r="CE83" s="169"/>
      <c r="CF83" s="169"/>
      <c r="CH83" s="169"/>
      <c r="CJ83" s="169"/>
      <c r="CK83" s="169"/>
      <c r="CL83" s="169"/>
      <c r="CM83" s="169"/>
      <c r="CN83" s="169"/>
      <c r="CO83" s="169"/>
      <c r="CQ83" s="169"/>
      <c r="CS83" s="169"/>
      <c r="CT83" s="169"/>
      <c r="CU83" s="169"/>
      <c r="CV83" s="169"/>
      <c r="CW83" s="169"/>
      <c r="CX83" s="169"/>
      <c r="CZ83" s="169"/>
      <c r="DB83" s="169"/>
      <c r="DC83" s="169"/>
      <c r="DD83" s="169"/>
      <c r="DE83" s="169"/>
      <c r="DF83" s="169"/>
      <c r="DG83" s="169"/>
      <c r="DI83" s="169"/>
      <c r="DK83" s="169"/>
      <c r="DL83" s="169"/>
      <c r="DM83" s="169"/>
      <c r="DN83" s="169"/>
      <c r="DO83" s="169"/>
      <c r="DP83" s="169"/>
      <c r="DR83" s="169"/>
      <c r="DT83" s="169"/>
      <c r="DU83" s="169"/>
      <c r="DV83" s="169"/>
      <c r="DW83" s="169"/>
      <c r="DX83" s="169"/>
      <c r="DY83" s="169"/>
      <c r="EA83" s="169"/>
      <c r="EC83" s="169"/>
      <c r="ED83" s="169"/>
      <c r="EE83" s="169"/>
      <c r="EF83" s="169"/>
      <c r="EG83" s="169"/>
      <c r="EH83" s="169"/>
    </row>
    <row r="84" spans="9:138" ht="13">
      <c r="I84" s="169"/>
      <c r="J84" s="169"/>
      <c r="K84" s="169"/>
      <c r="L84" s="169"/>
      <c r="M84" s="169"/>
      <c r="N84" s="169"/>
      <c r="P84" s="169"/>
      <c r="Q84" s="169"/>
      <c r="R84" s="169"/>
      <c r="S84" s="169"/>
      <c r="T84" s="169"/>
      <c r="U84" s="169"/>
      <c r="W84" s="169"/>
      <c r="Y84" s="169"/>
      <c r="Z84" s="169"/>
      <c r="AA84" s="169"/>
      <c r="AB84" s="169"/>
      <c r="AC84" s="169"/>
      <c r="AD84" s="169"/>
      <c r="AF84" s="169"/>
      <c r="AH84" s="169"/>
      <c r="AI84" s="169"/>
      <c r="AJ84" s="169"/>
      <c r="AK84" s="169"/>
      <c r="AL84" s="169"/>
      <c r="AM84" s="169"/>
      <c r="AO84" s="169"/>
      <c r="AQ84" s="169"/>
      <c r="AR84" s="169"/>
      <c r="AS84" s="169"/>
      <c r="AT84" s="169"/>
      <c r="AU84" s="169"/>
      <c r="AV84" s="169"/>
      <c r="AX84" s="169"/>
      <c r="AZ84" s="169"/>
      <c r="BA84" s="169"/>
      <c r="BB84" s="169"/>
      <c r="BC84" s="169"/>
      <c r="BD84" s="169"/>
      <c r="BE84" s="169"/>
      <c r="BG84" s="169"/>
      <c r="BI84" s="169"/>
      <c r="BJ84" s="169"/>
      <c r="BK84" s="169"/>
      <c r="BL84" s="169"/>
      <c r="BM84" s="169"/>
      <c r="BN84" s="169"/>
      <c r="BP84" s="169"/>
      <c r="BR84" s="169"/>
      <c r="BS84" s="169"/>
      <c r="BT84" s="169"/>
      <c r="BU84" s="169"/>
      <c r="BV84" s="169"/>
      <c r="BW84" s="169"/>
      <c r="BY84" s="169"/>
      <c r="CA84" s="169"/>
      <c r="CB84" s="169"/>
      <c r="CC84" s="169"/>
      <c r="CD84" s="169"/>
      <c r="CE84" s="169"/>
      <c r="CF84" s="169"/>
      <c r="CH84" s="169"/>
      <c r="CJ84" s="169"/>
      <c r="CK84" s="169"/>
      <c r="CL84" s="169"/>
      <c r="CM84" s="169"/>
      <c r="CN84" s="169"/>
      <c r="CO84" s="169"/>
      <c r="CQ84" s="169"/>
      <c r="CS84" s="169"/>
      <c r="CT84" s="169"/>
      <c r="CU84" s="169"/>
      <c r="CV84" s="169"/>
      <c r="CW84" s="169"/>
      <c r="CX84" s="169"/>
      <c r="CZ84" s="169"/>
      <c r="DB84" s="169"/>
      <c r="DC84" s="169"/>
      <c r="DD84" s="169"/>
      <c r="DE84" s="169"/>
      <c r="DF84" s="169"/>
      <c r="DG84" s="169"/>
      <c r="DI84" s="169"/>
      <c r="DK84" s="169"/>
      <c r="DL84" s="169"/>
      <c r="DM84" s="169"/>
      <c r="DN84" s="169"/>
      <c r="DO84" s="169"/>
      <c r="DP84" s="169"/>
      <c r="DR84" s="169"/>
      <c r="DT84" s="169"/>
      <c r="DU84" s="169"/>
      <c r="DV84" s="169"/>
      <c r="DW84" s="169"/>
      <c r="DX84" s="169"/>
      <c r="DY84" s="169"/>
      <c r="EA84" s="169"/>
      <c r="EC84" s="169"/>
      <c r="ED84" s="169"/>
      <c r="EE84" s="169"/>
      <c r="EF84" s="169"/>
      <c r="EG84" s="169"/>
      <c r="EH84" s="169"/>
    </row>
    <row r="85" spans="9:138" ht="13">
      <c r="I85" s="169"/>
      <c r="J85" s="169"/>
      <c r="K85" s="169"/>
      <c r="L85" s="169"/>
      <c r="M85" s="169"/>
      <c r="N85" s="169"/>
      <c r="P85" s="169"/>
      <c r="Q85" s="169"/>
      <c r="R85" s="169"/>
      <c r="S85" s="169"/>
      <c r="T85" s="169"/>
      <c r="U85" s="169"/>
      <c r="W85" s="169"/>
      <c r="Y85" s="169"/>
      <c r="Z85" s="169"/>
      <c r="AA85" s="169"/>
      <c r="AB85" s="169"/>
      <c r="AC85" s="169"/>
      <c r="AD85" s="169"/>
      <c r="AF85" s="169"/>
      <c r="AH85" s="169"/>
      <c r="AI85" s="169"/>
      <c r="AJ85" s="169"/>
      <c r="AK85" s="169"/>
      <c r="AL85" s="169"/>
      <c r="AM85" s="169"/>
      <c r="AO85" s="169"/>
      <c r="AQ85" s="169"/>
      <c r="AR85" s="169"/>
      <c r="AS85" s="169"/>
      <c r="AT85" s="169"/>
      <c r="AU85" s="169"/>
      <c r="AV85" s="169"/>
      <c r="AX85" s="169"/>
      <c r="AZ85" s="169"/>
      <c r="BA85" s="169"/>
      <c r="BB85" s="169"/>
      <c r="BC85" s="169"/>
      <c r="BD85" s="169"/>
      <c r="BE85" s="169"/>
      <c r="BG85" s="169"/>
      <c r="BI85" s="169"/>
      <c r="BJ85" s="169"/>
      <c r="BK85" s="169"/>
      <c r="BL85" s="169"/>
      <c r="BM85" s="169"/>
      <c r="BN85" s="169"/>
      <c r="BP85" s="169"/>
      <c r="BR85" s="169"/>
      <c r="BS85" s="169"/>
      <c r="BT85" s="169"/>
      <c r="BU85" s="169"/>
      <c r="BV85" s="169"/>
      <c r="BW85" s="169"/>
      <c r="BY85" s="169"/>
      <c r="CA85" s="169"/>
      <c r="CB85" s="169"/>
      <c r="CC85" s="169"/>
      <c r="CD85" s="169"/>
      <c r="CE85" s="169"/>
      <c r="CF85" s="169"/>
      <c r="CH85" s="169"/>
      <c r="CJ85" s="169"/>
      <c r="CK85" s="169"/>
      <c r="CL85" s="169"/>
      <c r="CM85" s="169"/>
      <c r="CN85" s="169"/>
      <c r="CO85" s="169"/>
      <c r="CQ85" s="169"/>
      <c r="CS85" s="169"/>
      <c r="CT85" s="169"/>
      <c r="CU85" s="169"/>
      <c r="CV85" s="169"/>
      <c r="CW85" s="169"/>
      <c r="CX85" s="169"/>
      <c r="CZ85" s="169"/>
      <c r="DB85" s="169"/>
      <c r="DC85" s="169"/>
      <c r="DD85" s="169"/>
      <c r="DE85" s="169"/>
      <c r="DF85" s="169"/>
      <c r="DG85" s="169"/>
      <c r="DI85" s="169"/>
      <c r="DK85" s="169"/>
      <c r="DL85" s="169"/>
      <c r="DM85" s="169"/>
      <c r="DN85" s="169"/>
      <c r="DO85" s="169"/>
      <c r="DP85" s="169"/>
      <c r="DR85" s="169"/>
      <c r="DT85" s="169"/>
      <c r="DU85" s="169"/>
      <c r="DV85" s="169"/>
      <c r="DW85" s="169"/>
      <c r="DX85" s="169"/>
      <c r="DY85" s="169"/>
      <c r="EA85" s="169"/>
      <c r="EC85" s="169"/>
      <c r="ED85" s="169"/>
      <c r="EE85" s="169"/>
      <c r="EF85" s="169"/>
      <c r="EG85" s="169"/>
      <c r="EH85" s="169"/>
    </row>
  </sheetData>
  <mergeCells count="48">
    <mergeCell ref="B6:E6"/>
    <mergeCell ref="F8:F9"/>
    <mergeCell ref="M8:M9"/>
    <mergeCell ref="O8:O9"/>
    <mergeCell ref="EB8:EB9"/>
    <mergeCell ref="P8:U8"/>
    <mergeCell ref="Y8:AD8"/>
    <mergeCell ref="AH8:AM8"/>
    <mergeCell ref="AQ8:AV8"/>
    <mergeCell ref="AE8:AE9"/>
    <mergeCell ref="AG8:AG9"/>
    <mergeCell ref="X8:X9"/>
    <mergeCell ref="DH8:DH9"/>
    <mergeCell ref="DQ8:DQ9"/>
    <mergeCell ref="DZ8:DZ9"/>
    <mergeCell ref="DS8:DS9"/>
    <mergeCell ref="B2:D2"/>
    <mergeCell ref="G8:L8"/>
    <mergeCell ref="DA8:DA9"/>
    <mergeCell ref="DJ8:DJ9"/>
    <mergeCell ref="CI8:CI9"/>
    <mergeCell ref="CR8:CR9"/>
    <mergeCell ref="CY8:CY9"/>
    <mergeCell ref="BZ8:BZ9"/>
    <mergeCell ref="BF8:BF9"/>
    <mergeCell ref="V8:V9"/>
    <mergeCell ref="AY8:AY9"/>
    <mergeCell ref="AN8:AN9"/>
    <mergeCell ref="AP8:AP9"/>
    <mergeCell ref="CG8:CG9"/>
    <mergeCell ref="CP8:CP9"/>
    <mergeCell ref="B5:E5"/>
    <mergeCell ref="EI8:EI9"/>
    <mergeCell ref="AW8:AW9"/>
    <mergeCell ref="BQ8:BQ9"/>
    <mergeCell ref="BH8:BH9"/>
    <mergeCell ref="BX8:BX9"/>
    <mergeCell ref="DB8:DG8"/>
    <mergeCell ref="DK8:DP8"/>
    <mergeCell ref="DT8:DY8"/>
    <mergeCell ref="EC8:EH8"/>
    <mergeCell ref="AZ8:BE8"/>
    <mergeCell ref="BI8:BN8"/>
    <mergeCell ref="BR8:BW8"/>
    <mergeCell ref="CA8:CF8"/>
    <mergeCell ref="CJ8:CO8"/>
    <mergeCell ref="CS8:CX8"/>
    <mergeCell ref="BO8:BO9"/>
  </mergeCells>
  <hyperlinks>
    <hyperlink ref="B5" location="Início!A1" display="Início" xr:uid="{64CA4FE5-DFE7-42C7-A648-F00AC4C03832}"/>
    <hyperlink ref="B5:E5" location="Índice!A1" display="Índice" xr:uid="{219DC143-1B10-4A64-9C93-467C5F75F40F}"/>
    <hyperlink ref="B6" location="Início!A1" display="Início" xr:uid="{11C3A129-1017-48F6-8E4A-87696CA8C21C}"/>
    <hyperlink ref="B6:E6" location="'Séries Descontinuadas &gt;&gt;'!A1" display="Séries Descontinuadas" xr:uid="{F59027E0-D04D-4D22-A6B3-717AFD6D1ADE}"/>
  </hyperlinks>
  <pageMargins left="0" right="0.57999999999999996" top="0" bottom="0" header="0" footer="0"/>
  <pageSetup paperSize="9" scale="50" orientation="landscape" r:id="rId1"/>
  <headerFooter alignWithMargins="0">
    <oddHeader>&amp;L&amp;"Calibri"&amp;10&amp;K000000 Confidential&amp;1#_x000D_</oddHeader>
  </headerFooter>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500-000000000000}">
  <sheetPr codeName="Planilha4">
    <tabColor theme="0" tint="-0.249977111117893"/>
  </sheetPr>
  <dimension ref="B2:FW110"/>
  <sheetViews>
    <sheetView showGridLines="0" zoomScaleNormal="100" zoomScaleSheetLayoutView="25" workbookViewId="0">
      <pane xSplit="4" ySplit="9" topLeftCell="E10" activePane="bottomRight" state="frozen"/>
      <selection pane="topRight"/>
      <selection pane="bottomLeft"/>
      <selection pane="bottomRight"/>
    </sheetView>
  </sheetViews>
  <sheetFormatPr defaultColWidth="9" defaultRowHeight="18"/>
  <cols>
    <col min="1" max="1" width="2.58203125" style="8" customWidth="1"/>
    <col min="2" max="2" width="1.83203125" style="8" customWidth="1"/>
    <col min="3" max="3" width="5.5" style="8" customWidth="1"/>
    <col min="4" max="4" width="44" style="8" customWidth="1"/>
    <col min="5" max="5" width="1.58203125" style="8" customWidth="1"/>
    <col min="6" max="6" width="16.58203125" style="8" customWidth="1"/>
    <col min="7" max="7" width="12.83203125" style="8" customWidth="1"/>
    <col min="8" max="8" width="13.08203125" style="8" customWidth="1"/>
    <col min="9" max="9" width="13.58203125" style="8" customWidth="1"/>
    <col min="10" max="10" width="14" style="8" customWidth="1"/>
    <col min="11" max="11" width="13.58203125" style="8" customWidth="1"/>
    <col min="12" max="12" width="17.58203125" style="8" customWidth="1"/>
    <col min="13" max="13" width="2.08203125" style="8" customWidth="1"/>
    <col min="14" max="14" width="16.58203125" style="8" customWidth="1"/>
    <col min="15" max="15" width="12.83203125" style="8" customWidth="1"/>
    <col min="16" max="16" width="13.08203125" style="8" customWidth="1"/>
    <col min="17" max="17" width="13.58203125" style="8" customWidth="1"/>
    <col min="18" max="18" width="14" style="8" customWidth="1"/>
    <col min="19" max="19" width="13.58203125" style="8" customWidth="1"/>
    <col min="20" max="20" width="17.58203125" style="8" customWidth="1"/>
    <col min="21" max="21" width="2.08203125" style="8" customWidth="1"/>
    <col min="22" max="22" width="16.58203125" style="8" customWidth="1"/>
    <col min="23" max="23" width="17.33203125" style="8" customWidth="1"/>
    <col min="24" max="24" width="15.08203125" style="8" customWidth="1"/>
    <col min="25" max="25" width="13.58203125" style="8" customWidth="1"/>
    <col min="26" max="26" width="15.08203125" style="8" customWidth="1"/>
    <col min="27" max="27" width="14.5" style="8" customWidth="1"/>
    <col min="28" max="28" width="17.58203125" style="8" customWidth="1"/>
    <col min="29" max="29" width="2.08203125" style="8" customWidth="1"/>
    <col min="30" max="36" width="17.58203125" style="8" customWidth="1"/>
    <col min="37" max="37" width="2.08203125" style="8" customWidth="1"/>
    <col min="38" max="44" width="17.58203125" style="8" customWidth="1"/>
    <col min="45" max="45" width="2.08203125" style="8" customWidth="1"/>
    <col min="46" max="46" width="15.58203125" style="8" customWidth="1"/>
    <col min="47" max="47" width="16.58203125" style="8" customWidth="1"/>
    <col min="48" max="48" width="13.83203125" style="8" customWidth="1"/>
    <col min="49" max="49" width="15.83203125" style="8" customWidth="1"/>
    <col min="50" max="50" width="12" style="8" customWidth="1"/>
    <col min="51" max="52" width="17.08203125" style="8" customWidth="1"/>
    <col min="53" max="53" width="17" style="8" customWidth="1"/>
    <col min="54" max="54" width="2.33203125" style="8" customWidth="1"/>
    <col min="55" max="55" width="15.58203125" style="8" customWidth="1"/>
    <col min="56" max="56" width="16.58203125" style="8" customWidth="1"/>
    <col min="57" max="57" width="13.83203125" style="8" customWidth="1"/>
    <col min="58" max="58" width="15.83203125" style="8" customWidth="1"/>
    <col min="59" max="59" width="12" style="8" customWidth="1"/>
    <col min="60" max="61" width="17.08203125" style="8" customWidth="1"/>
    <col min="62" max="62" width="17" style="8" customWidth="1"/>
    <col min="63" max="63" width="17.08203125" style="8" customWidth="1"/>
    <col min="64" max="64" width="15.58203125" style="8" customWidth="1"/>
    <col min="65" max="65" width="2.33203125" style="8" customWidth="1"/>
    <col min="66" max="66" width="15.58203125" style="8" customWidth="1"/>
    <col min="67" max="67" width="16.58203125" style="8" customWidth="1"/>
    <col min="68" max="68" width="13.83203125" style="8" customWidth="1"/>
    <col min="69" max="69" width="15.83203125" style="8" customWidth="1"/>
    <col min="70" max="70" width="12" style="8" customWidth="1"/>
    <col min="71" max="72" width="17.08203125" style="8" customWidth="1"/>
    <col min="73" max="73" width="17" style="8" customWidth="1"/>
    <col min="74" max="74" width="2.08203125" style="8" customWidth="1"/>
    <col min="75" max="75" width="15.58203125" style="8" customWidth="1"/>
    <col min="76" max="76" width="16.58203125" style="8" customWidth="1"/>
    <col min="77" max="77" width="13.83203125" style="8" customWidth="1"/>
    <col min="78" max="78" width="15.83203125" style="8" customWidth="1"/>
    <col min="79" max="79" width="12" style="8" customWidth="1"/>
    <col min="80" max="81" width="17.08203125" style="8" customWidth="1"/>
    <col min="82" max="82" width="17" style="8" customWidth="1"/>
    <col min="83" max="83" width="2.08203125" style="8" customWidth="1"/>
    <col min="84" max="84" width="15.58203125" style="8" customWidth="1"/>
    <col min="85" max="85" width="16.58203125" style="8" customWidth="1"/>
    <col min="86" max="86" width="13.83203125" style="8" customWidth="1"/>
    <col min="87" max="87" width="15.83203125" style="8" customWidth="1"/>
    <col min="88" max="88" width="12" style="8" customWidth="1"/>
    <col min="89" max="90" width="17.08203125" style="8" customWidth="1"/>
    <col min="91" max="91" width="17" style="8" customWidth="1"/>
    <col min="92" max="92" width="17.08203125" style="8" customWidth="1"/>
    <col min="93" max="93" width="15.58203125" style="8" customWidth="1"/>
    <col min="94" max="94" width="2.08203125" customWidth="1"/>
    <col min="95" max="95" width="15.58203125" style="8" customWidth="1"/>
    <col min="96" max="96" width="16.58203125" style="8" customWidth="1"/>
    <col min="97" max="97" width="13.83203125" style="8" customWidth="1"/>
    <col min="98" max="98" width="15.83203125" style="8" customWidth="1"/>
    <col min="99" max="99" width="12" style="8" customWidth="1"/>
    <col min="100" max="101" width="17.08203125" style="8" customWidth="1"/>
    <col min="102" max="102" width="17" style="8" customWidth="1"/>
    <col min="103" max="103" width="2.08203125" customWidth="1"/>
    <col min="104" max="104" width="15.58203125" style="8" customWidth="1"/>
    <col min="105" max="105" width="16.58203125" style="8" customWidth="1"/>
    <col min="106" max="106" width="13.83203125" style="8" customWidth="1"/>
    <col min="107" max="107" width="15.83203125" style="8" customWidth="1"/>
    <col min="108" max="108" width="12" style="8" customWidth="1"/>
    <col min="109" max="110" width="17.08203125" style="8" customWidth="1"/>
    <col min="111" max="111" width="17" style="8" customWidth="1"/>
    <col min="112" max="112" width="2.08203125" customWidth="1"/>
    <col min="113" max="119" width="17.58203125" style="8" customWidth="1"/>
    <col min="120" max="120" width="2.08203125" customWidth="1"/>
    <col min="121" max="127" width="17.58203125" style="8" customWidth="1"/>
    <col min="128" max="128" width="2.08203125" customWidth="1"/>
    <col min="129" max="129" width="15.58203125" style="8" customWidth="1"/>
    <col min="130" max="130" width="16.58203125" style="8" customWidth="1"/>
    <col min="131" max="131" width="13.83203125" style="8" customWidth="1"/>
    <col min="132" max="132" width="15.83203125" style="8" customWidth="1"/>
    <col min="133" max="133" width="12" style="8" customWidth="1"/>
    <col min="134" max="135" width="17.08203125" style="8" customWidth="1"/>
    <col min="136" max="136" width="17" style="8" customWidth="1"/>
    <col min="137" max="137" width="2.08203125" customWidth="1"/>
    <col min="138" max="138" width="15.58203125" style="8" customWidth="1"/>
    <col min="139" max="139" width="16.58203125" style="8" customWidth="1"/>
    <col min="140" max="140" width="13.83203125" style="8" customWidth="1"/>
    <col min="141" max="141" width="15.83203125" style="8" customWidth="1"/>
    <col min="142" max="142" width="12" style="8" customWidth="1"/>
    <col min="143" max="144" width="17.08203125" style="8" customWidth="1"/>
    <col min="145" max="145" width="17" style="8" customWidth="1"/>
    <col min="146" max="146" width="2.08203125" customWidth="1"/>
    <col min="147" max="147" width="15.58203125" style="8" customWidth="1"/>
    <col min="148" max="148" width="16.58203125" style="8" customWidth="1"/>
    <col min="149" max="149" width="13.83203125" style="8" customWidth="1"/>
    <col min="150" max="150" width="15.83203125" style="8" customWidth="1"/>
    <col min="151" max="151" width="12" style="8" customWidth="1"/>
    <col min="152" max="153" width="17.08203125" style="8" customWidth="1"/>
    <col min="154" max="154" width="17" style="8" customWidth="1"/>
    <col min="155" max="155" width="2.08203125" customWidth="1"/>
    <col min="156" max="162" width="17.58203125" style="8" customWidth="1"/>
    <col min="163" max="163" width="2.08203125" style="8" customWidth="1"/>
    <col min="164" max="170" width="17.58203125" style="8" customWidth="1"/>
    <col min="171" max="171" width="2.08203125" customWidth="1"/>
    <col min="172" max="178" width="17.58203125" style="8" customWidth="1"/>
    <col min="179" max="179" width="2.33203125" customWidth="1"/>
    <col min="180" max="16384" width="9" style="8"/>
  </cols>
  <sheetData>
    <row r="2" spans="2:179" s="1" customFormat="1" ht="14.5" thickBot="1">
      <c r="B2" s="773" t="s">
        <v>746</v>
      </c>
      <c r="C2" s="774"/>
      <c r="D2" s="774"/>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c r="CZ2" s="8"/>
      <c r="DA2" s="8"/>
      <c r="DB2" s="8"/>
      <c r="DC2" s="8"/>
      <c r="DD2" s="8"/>
      <c r="DE2" s="8"/>
      <c r="DF2" s="8"/>
      <c r="DG2" s="8"/>
      <c r="DH2" s="8"/>
      <c r="DI2" s="8"/>
      <c r="DJ2" s="8"/>
      <c r="DK2" s="8"/>
      <c r="DL2" s="8"/>
      <c r="DM2" s="8"/>
      <c r="DN2" s="8"/>
      <c r="DO2" s="8"/>
      <c r="DP2" s="8"/>
      <c r="DQ2" s="8"/>
      <c r="DR2" s="8"/>
      <c r="DS2" s="8"/>
      <c r="DT2" s="8"/>
      <c r="DU2" s="8"/>
      <c r="DV2" s="8"/>
      <c r="DW2" s="8"/>
      <c r="DX2" s="8"/>
      <c r="DY2" s="8"/>
      <c r="DZ2" s="8"/>
      <c r="EA2" s="8"/>
      <c r="EB2" s="8"/>
      <c r="EC2" s="8"/>
      <c r="ED2" s="8"/>
      <c r="EE2" s="8"/>
      <c r="EF2" s="8"/>
      <c r="EG2" s="8"/>
      <c r="EH2" s="8"/>
      <c r="EI2" s="8"/>
      <c r="EJ2" s="8"/>
      <c r="EK2" s="8"/>
      <c r="EL2" s="8"/>
      <c r="EM2" s="8"/>
      <c r="EN2" s="8"/>
      <c r="EO2" s="8"/>
      <c r="EP2" s="8"/>
      <c r="EQ2" s="8"/>
      <c r="ER2" s="8"/>
      <c r="ES2" s="8"/>
      <c r="ET2" s="8"/>
      <c r="EU2" s="8"/>
      <c r="EV2" s="8"/>
      <c r="EW2" s="8"/>
      <c r="EX2" s="8"/>
      <c r="EY2" s="8"/>
      <c r="EZ2" s="8"/>
      <c r="FA2" s="8"/>
      <c r="FB2" s="8"/>
      <c r="FC2" s="8"/>
      <c r="FD2" s="8"/>
      <c r="FE2" s="8"/>
      <c r="FF2" s="8"/>
      <c r="FG2" s="8"/>
      <c r="FH2" s="8"/>
      <c r="FI2" s="8"/>
      <c r="FJ2" s="8"/>
      <c r="FK2" s="8"/>
      <c r="FL2" s="8"/>
      <c r="FM2" s="8"/>
      <c r="FN2" s="8"/>
      <c r="FO2" s="8"/>
      <c r="FP2" s="8"/>
      <c r="FQ2" s="8"/>
      <c r="FR2" s="8"/>
      <c r="FS2" s="8"/>
      <c r="FT2" s="8"/>
      <c r="FU2" s="8"/>
      <c r="FV2" s="8"/>
      <c r="FW2" s="8"/>
    </row>
    <row r="3" spans="2:179" ht="18.5" thickTop="1">
      <c r="B3" s="17" t="s">
        <v>608</v>
      </c>
      <c r="C3" s="17"/>
      <c r="D3" s="17"/>
    </row>
    <row r="4" spans="2:179">
      <c r="B4" s="8" t="s">
        <v>513</v>
      </c>
      <c r="G4" s="175"/>
      <c r="O4" s="175"/>
      <c r="W4" s="175"/>
      <c r="AU4" s="175"/>
      <c r="BD4" s="175"/>
      <c r="BO4" s="175"/>
      <c r="BX4" s="175"/>
      <c r="CG4" s="175"/>
      <c r="CR4" s="175"/>
      <c r="DA4" s="175"/>
      <c r="DZ4" s="175"/>
      <c r="EI4" s="175"/>
      <c r="ER4" s="175"/>
    </row>
    <row r="5" spans="2:179">
      <c r="B5" s="759" t="s">
        <v>32</v>
      </c>
      <c r="C5" s="759"/>
      <c r="D5" s="759"/>
      <c r="E5" s="759"/>
      <c r="AJ5" s="50"/>
    </row>
    <row r="6" spans="2:179" ht="14">
      <c r="B6" s="759" t="s">
        <v>484</v>
      </c>
      <c r="C6" s="759"/>
      <c r="D6" s="759"/>
      <c r="E6" s="759"/>
      <c r="F6" s="21"/>
      <c r="G6" s="21"/>
      <c r="H6" s="21"/>
      <c r="S6" s="50"/>
      <c r="T6" s="50"/>
      <c r="U6" s="50"/>
      <c r="V6" s="50"/>
      <c r="W6" s="50"/>
      <c r="X6" s="50"/>
      <c r="Y6" s="50"/>
      <c r="Z6" s="50"/>
      <c r="AA6" s="24"/>
      <c r="AB6" s="24"/>
      <c r="AC6" s="24"/>
      <c r="AD6" s="50"/>
      <c r="AE6" s="24"/>
      <c r="AF6" s="24"/>
      <c r="AG6" s="24"/>
      <c r="AH6" s="50"/>
      <c r="AI6" s="24"/>
      <c r="AJ6" s="24"/>
      <c r="AK6" s="50"/>
      <c r="AL6" s="50"/>
      <c r="AM6" s="24"/>
      <c r="AN6" s="24"/>
      <c r="CP6" s="8"/>
      <c r="CY6" s="8"/>
      <c r="DH6" s="8"/>
      <c r="DI6" s="50"/>
      <c r="DJ6" s="24"/>
      <c r="DK6" s="24"/>
      <c r="DP6" s="8"/>
      <c r="DQ6" s="50"/>
      <c r="DR6" s="24"/>
      <c r="DS6" s="24"/>
      <c r="DT6" s="24"/>
      <c r="DX6" s="8"/>
      <c r="EG6" s="8"/>
      <c r="EP6" s="8"/>
      <c r="EY6" s="8"/>
      <c r="EZ6" s="50"/>
      <c r="FA6" s="24"/>
      <c r="FB6" s="24"/>
      <c r="FH6" s="50"/>
      <c r="FI6" s="24"/>
      <c r="FJ6" s="24"/>
      <c r="FO6" s="8"/>
      <c r="FP6" s="50"/>
      <c r="FQ6" s="24"/>
      <c r="FR6" s="24"/>
      <c r="FW6" s="8"/>
    </row>
    <row r="7" spans="2:179">
      <c r="B7" s="2"/>
      <c r="C7" s="2"/>
      <c r="D7" s="2"/>
    </row>
    <row r="8" spans="2:179" s="17" customFormat="1" ht="12.75" customHeight="1">
      <c r="B8" s="249"/>
      <c r="C8" s="249"/>
      <c r="D8" s="249"/>
      <c r="F8" s="760" t="s">
        <v>747</v>
      </c>
      <c r="G8" s="761" t="s">
        <v>281</v>
      </c>
      <c r="H8" s="761"/>
      <c r="I8" s="761"/>
      <c r="J8" s="761"/>
      <c r="K8" s="761"/>
      <c r="L8" s="760" t="s">
        <v>748</v>
      </c>
      <c r="M8" s="238"/>
      <c r="N8" s="760" t="s">
        <v>749</v>
      </c>
      <c r="O8" s="761" t="s">
        <v>281</v>
      </c>
      <c r="P8" s="761"/>
      <c r="Q8" s="761"/>
      <c r="R8" s="761"/>
      <c r="S8" s="761" t="s">
        <v>288</v>
      </c>
      <c r="T8" s="760" t="s">
        <v>750</v>
      </c>
      <c r="U8" s="238"/>
      <c r="V8" s="760" t="s">
        <v>751</v>
      </c>
      <c r="W8" s="761" t="s">
        <v>281</v>
      </c>
      <c r="X8" s="761"/>
      <c r="Y8" s="761"/>
      <c r="Z8" s="761"/>
      <c r="AA8" s="761" t="s">
        <v>288</v>
      </c>
      <c r="AB8" s="760" t="s">
        <v>752</v>
      </c>
      <c r="AC8" s="238"/>
      <c r="AD8" s="760" t="s">
        <v>753</v>
      </c>
      <c r="AE8" s="761" t="s">
        <v>281</v>
      </c>
      <c r="AF8" s="761"/>
      <c r="AG8" s="761"/>
      <c r="AH8" s="761"/>
      <c r="AI8" s="761" t="s">
        <v>288</v>
      </c>
      <c r="AJ8" s="760" t="s">
        <v>754</v>
      </c>
      <c r="AK8" s="238"/>
      <c r="AL8" s="760">
        <v>2019</v>
      </c>
      <c r="AM8" s="761" t="s">
        <v>281</v>
      </c>
      <c r="AN8" s="761"/>
      <c r="AO8" s="761"/>
      <c r="AP8" s="761"/>
      <c r="AQ8" s="761" t="s">
        <v>288</v>
      </c>
      <c r="AR8" s="760">
        <v>2019</v>
      </c>
      <c r="AS8" s="238"/>
      <c r="AT8" s="760" t="s">
        <v>755</v>
      </c>
      <c r="AU8" s="761" t="s">
        <v>281</v>
      </c>
      <c r="AV8" s="761"/>
      <c r="AW8" s="761"/>
      <c r="AX8" s="761"/>
      <c r="AY8" s="761"/>
      <c r="AZ8" s="796"/>
      <c r="BA8" s="760" t="s">
        <v>756</v>
      </c>
      <c r="BB8" s="238"/>
      <c r="BC8" s="760" t="s">
        <v>757</v>
      </c>
      <c r="BD8" s="761" t="s">
        <v>281</v>
      </c>
      <c r="BE8" s="761"/>
      <c r="BF8" s="761"/>
      <c r="BG8" s="761"/>
      <c r="BH8" s="761"/>
      <c r="BI8" s="761"/>
      <c r="BJ8" s="760" t="s">
        <v>758</v>
      </c>
      <c r="BK8" s="793" t="s">
        <v>759</v>
      </c>
      <c r="BL8" s="794" t="s">
        <v>760</v>
      </c>
      <c r="BM8" s="238"/>
      <c r="BN8" s="760" t="s">
        <v>761</v>
      </c>
      <c r="BO8" s="761" t="s">
        <v>281</v>
      </c>
      <c r="BP8" s="761"/>
      <c r="BQ8" s="761"/>
      <c r="BR8" s="761"/>
      <c r="BS8" s="761" t="s">
        <v>288</v>
      </c>
      <c r="BT8" s="761" t="s">
        <v>762</v>
      </c>
      <c r="BU8" s="760" t="s">
        <v>763</v>
      </c>
      <c r="BV8" s="238"/>
      <c r="BW8" s="760" t="s">
        <v>764</v>
      </c>
      <c r="BX8" s="761" t="s">
        <v>281</v>
      </c>
      <c r="BY8" s="761"/>
      <c r="BZ8" s="761"/>
      <c r="CA8" s="761"/>
      <c r="CB8" s="761" t="s">
        <v>288</v>
      </c>
      <c r="CC8" s="761" t="s">
        <v>762</v>
      </c>
      <c r="CD8" s="760" t="s">
        <v>765</v>
      </c>
      <c r="CE8" s="238"/>
      <c r="CF8" s="760" t="s">
        <v>766</v>
      </c>
      <c r="CG8" s="761" t="s">
        <v>281</v>
      </c>
      <c r="CH8" s="761"/>
      <c r="CI8" s="761"/>
      <c r="CJ8" s="761"/>
      <c r="CK8" s="761" t="s">
        <v>288</v>
      </c>
      <c r="CL8" s="761" t="s">
        <v>762</v>
      </c>
      <c r="CM8" s="760" t="s">
        <v>767</v>
      </c>
      <c r="CN8" s="793" t="s">
        <v>759</v>
      </c>
      <c r="CO8" s="794" t="s">
        <v>768</v>
      </c>
      <c r="CP8" s="239"/>
      <c r="CQ8" s="760" t="s">
        <v>769</v>
      </c>
      <c r="CR8" s="761" t="s">
        <v>281</v>
      </c>
      <c r="CS8" s="761"/>
      <c r="CT8" s="761"/>
      <c r="CU8" s="761"/>
      <c r="CV8" s="761" t="s">
        <v>288</v>
      </c>
      <c r="CW8" s="761" t="s">
        <v>762</v>
      </c>
      <c r="CX8" s="760" t="s">
        <v>770</v>
      </c>
      <c r="CY8" s="239"/>
      <c r="CZ8" s="760" t="s">
        <v>771</v>
      </c>
      <c r="DA8" s="761" t="s">
        <v>281</v>
      </c>
      <c r="DB8" s="761"/>
      <c r="DC8" s="761"/>
      <c r="DD8" s="761"/>
      <c r="DE8" s="761" t="s">
        <v>288</v>
      </c>
      <c r="DF8" s="761" t="s">
        <v>288</v>
      </c>
      <c r="DG8" s="760" t="s">
        <v>772</v>
      </c>
      <c r="DH8" s="239"/>
      <c r="DI8" s="760" t="s">
        <v>773</v>
      </c>
      <c r="DJ8" s="761" t="s">
        <v>281</v>
      </c>
      <c r="DK8" s="761"/>
      <c r="DL8" s="761"/>
      <c r="DM8" s="761"/>
      <c r="DN8" s="761" t="s">
        <v>288</v>
      </c>
      <c r="DO8" s="760" t="s">
        <v>774</v>
      </c>
      <c r="DP8" s="239"/>
      <c r="DQ8" s="760" t="s">
        <v>775</v>
      </c>
      <c r="DR8" s="761" t="s">
        <v>281</v>
      </c>
      <c r="DS8" s="761"/>
      <c r="DT8" s="761"/>
      <c r="DU8" s="761"/>
      <c r="DV8" s="761" t="s">
        <v>288</v>
      </c>
      <c r="DW8" s="760" t="s">
        <v>776</v>
      </c>
      <c r="DX8" s="239"/>
      <c r="DY8" s="760" t="s">
        <v>777</v>
      </c>
      <c r="DZ8" s="761" t="s">
        <v>281</v>
      </c>
      <c r="EA8" s="761"/>
      <c r="EB8" s="761"/>
      <c r="EC8" s="761"/>
      <c r="ED8" s="761" t="s">
        <v>288</v>
      </c>
      <c r="EE8" s="761" t="s">
        <v>762</v>
      </c>
      <c r="EF8" s="760" t="s">
        <v>778</v>
      </c>
      <c r="EG8" s="239"/>
      <c r="EH8" s="760" t="s">
        <v>779</v>
      </c>
      <c r="EI8" s="761" t="s">
        <v>281</v>
      </c>
      <c r="EJ8" s="761"/>
      <c r="EK8" s="761"/>
      <c r="EL8" s="761"/>
      <c r="EM8" s="761"/>
      <c r="EN8" s="761" t="s">
        <v>288</v>
      </c>
      <c r="EO8" s="760" t="s">
        <v>780</v>
      </c>
      <c r="EP8" s="239"/>
      <c r="EQ8" s="760" t="s">
        <v>781</v>
      </c>
      <c r="ER8" s="761" t="s">
        <v>281</v>
      </c>
      <c r="ES8" s="761"/>
      <c r="ET8" s="761"/>
      <c r="EU8" s="761"/>
      <c r="EV8" s="761"/>
      <c r="EW8" s="761" t="s">
        <v>288</v>
      </c>
      <c r="EX8" s="760" t="s">
        <v>782</v>
      </c>
      <c r="EY8" s="239"/>
      <c r="EZ8" s="760" t="s">
        <v>783</v>
      </c>
      <c r="FA8" s="761" t="s">
        <v>281</v>
      </c>
      <c r="FB8" s="761"/>
      <c r="FC8" s="761"/>
      <c r="FD8" s="761"/>
      <c r="FE8" s="761" t="s">
        <v>288</v>
      </c>
      <c r="FF8" s="760" t="s">
        <v>784</v>
      </c>
      <c r="FG8" s="238"/>
      <c r="FH8" s="760" t="s">
        <v>785</v>
      </c>
      <c r="FI8" s="761" t="s">
        <v>281</v>
      </c>
      <c r="FJ8" s="761"/>
      <c r="FK8" s="761"/>
      <c r="FL8" s="761"/>
      <c r="FM8" s="761" t="s">
        <v>288</v>
      </c>
      <c r="FN8" s="760" t="s">
        <v>786</v>
      </c>
      <c r="FO8" s="239"/>
      <c r="FP8" s="760" t="s">
        <v>787</v>
      </c>
      <c r="FQ8" s="761" t="s">
        <v>281</v>
      </c>
      <c r="FR8" s="761"/>
      <c r="FS8" s="761"/>
      <c r="FT8" s="761"/>
      <c r="FU8" s="761" t="s">
        <v>288</v>
      </c>
      <c r="FV8" s="760" t="s">
        <v>788</v>
      </c>
      <c r="FW8" s="239"/>
    </row>
    <row r="9" spans="2:179" s="17" customFormat="1" ht="36.5">
      <c r="B9" s="249"/>
      <c r="C9" s="249"/>
      <c r="D9" s="249"/>
      <c r="F9" s="792"/>
      <c r="G9" s="285" t="s">
        <v>283</v>
      </c>
      <c r="H9" s="285" t="s">
        <v>284</v>
      </c>
      <c r="I9" s="285" t="s">
        <v>285</v>
      </c>
      <c r="J9" s="285" t="s">
        <v>289</v>
      </c>
      <c r="K9" s="287" t="s">
        <v>288</v>
      </c>
      <c r="L9" s="792"/>
      <c r="M9" s="238"/>
      <c r="N9" s="792"/>
      <c r="O9" s="285" t="s">
        <v>283</v>
      </c>
      <c r="P9" s="285" t="s">
        <v>284</v>
      </c>
      <c r="Q9" s="285" t="s">
        <v>285</v>
      </c>
      <c r="R9" s="285" t="s">
        <v>289</v>
      </c>
      <c r="S9" s="287" t="s">
        <v>288</v>
      </c>
      <c r="T9" s="792"/>
      <c r="U9" s="238"/>
      <c r="V9" s="792"/>
      <c r="W9" s="285" t="s">
        <v>283</v>
      </c>
      <c r="X9" s="285" t="s">
        <v>284</v>
      </c>
      <c r="Y9" s="285" t="s">
        <v>285</v>
      </c>
      <c r="Z9" s="285" t="s">
        <v>289</v>
      </c>
      <c r="AA9" s="287" t="s">
        <v>288</v>
      </c>
      <c r="AB9" s="792"/>
      <c r="AC9" s="238"/>
      <c r="AD9" s="792"/>
      <c r="AE9" s="285" t="s">
        <v>283</v>
      </c>
      <c r="AF9" s="285" t="s">
        <v>284</v>
      </c>
      <c r="AG9" s="285" t="s">
        <v>285</v>
      </c>
      <c r="AH9" s="285" t="s">
        <v>289</v>
      </c>
      <c r="AI9" s="287" t="s">
        <v>288</v>
      </c>
      <c r="AJ9" s="792"/>
      <c r="AK9" s="238"/>
      <c r="AL9" s="792"/>
      <c r="AM9" s="285" t="s">
        <v>283</v>
      </c>
      <c r="AN9" s="285" t="s">
        <v>284</v>
      </c>
      <c r="AO9" s="285" t="s">
        <v>285</v>
      </c>
      <c r="AP9" s="285" t="s">
        <v>289</v>
      </c>
      <c r="AQ9" s="287" t="s">
        <v>288</v>
      </c>
      <c r="AR9" s="792"/>
      <c r="AS9" s="238"/>
      <c r="AT9" s="792"/>
      <c r="AU9" s="340" t="s">
        <v>283</v>
      </c>
      <c r="AV9" s="285" t="s">
        <v>284</v>
      </c>
      <c r="AW9" s="285" t="s">
        <v>285</v>
      </c>
      <c r="AX9" s="285" t="s">
        <v>289</v>
      </c>
      <c r="AY9" s="341" t="s">
        <v>288</v>
      </c>
      <c r="AZ9" s="342" t="s">
        <v>762</v>
      </c>
      <c r="BA9" s="792"/>
      <c r="BB9" s="238"/>
      <c r="BC9" s="760"/>
      <c r="BD9" s="340" t="s">
        <v>283</v>
      </c>
      <c r="BE9" s="285" t="s">
        <v>284</v>
      </c>
      <c r="BF9" s="285" t="s">
        <v>285</v>
      </c>
      <c r="BG9" s="285" t="s">
        <v>289</v>
      </c>
      <c r="BH9" s="350" t="s">
        <v>789</v>
      </c>
      <c r="BI9" s="349" t="s">
        <v>762</v>
      </c>
      <c r="BJ9" s="792"/>
      <c r="BK9" s="793"/>
      <c r="BL9" s="795"/>
      <c r="BM9" s="238"/>
      <c r="BN9" s="760"/>
      <c r="BO9" s="340" t="s">
        <v>283</v>
      </c>
      <c r="BP9" s="285" t="s">
        <v>284</v>
      </c>
      <c r="BQ9" s="285" t="s">
        <v>285</v>
      </c>
      <c r="BR9" s="285" t="s">
        <v>289</v>
      </c>
      <c r="BS9" s="350" t="s">
        <v>789</v>
      </c>
      <c r="BT9" s="349" t="s">
        <v>762</v>
      </c>
      <c r="BU9" s="792"/>
      <c r="BV9" s="238"/>
      <c r="BW9" s="760"/>
      <c r="BX9" s="340" t="s">
        <v>283</v>
      </c>
      <c r="BY9" s="285" t="s">
        <v>284</v>
      </c>
      <c r="BZ9" s="285" t="s">
        <v>285</v>
      </c>
      <c r="CA9" s="285" t="s">
        <v>289</v>
      </c>
      <c r="CB9" s="350" t="s">
        <v>789</v>
      </c>
      <c r="CC9" s="349" t="s">
        <v>762</v>
      </c>
      <c r="CD9" s="792"/>
      <c r="CE9" s="238"/>
      <c r="CF9" s="760"/>
      <c r="CG9" s="340" t="s">
        <v>283</v>
      </c>
      <c r="CH9" s="285" t="s">
        <v>284</v>
      </c>
      <c r="CI9" s="285" t="s">
        <v>285</v>
      </c>
      <c r="CJ9" s="285" t="s">
        <v>289</v>
      </c>
      <c r="CK9" s="350" t="s">
        <v>789</v>
      </c>
      <c r="CL9" s="349" t="s">
        <v>762</v>
      </c>
      <c r="CM9" s="792"/>
      <c r="CN9" s="793"/>
      <c r="CO9" s="795"/>
      <c r="CP9" s="239"/>
      <c r="CQ9" s="760"/>
      <c r="CR9" s="340" t="s">
        <v>283</v>
      </c>
      <c r="CS9" s="285" t="s">
        <v>284</v>
      </c>
      <c r="CT9" s="285" t="s">
        <v>285</v>
      </c>
      <c r="CU9" s="285" t="s">
        <v>289</v>
      </c>
      <c r="CV9" s="350" t="s">
        <v>789</v>
      </c>
      <c r="CW9" s="349" t="s">
        <v>762</v>
      </c>
      <c r="CX9" s="792"/>
      <c r="CY9" s="239"/>
      <c r="CZ9" s="760"/>
      <c r="DA9" s="340" t="s">
        <v>283</v>
      </c>
      <c r="DB9" s="285" t="s">
        <v>284</v>
      </c>
      <c r="DC9" s="285" t="s">
        <v>285</v>
      </c>
      <c r="DD9" s="285" t="s">
        <v>289</v>
      </c>
      <c r="DE9" s="350" t="s">
        <v>789</v>
      </c>
      <c r="DF9" s="349" t="s">
        <v>762</v>
      </c>
      <c r="DG9" s="792"/>
      <c r="DH9" s="239"/>
      <c r="DI9" s="792"/>
      <c r="DJ9" s="285" t="s">
        <v>283</v>
      </c>
      <c r="DK9" s="285" t="s">
        <v>284</v>
      </c>
      <c r="DL9" s="285" t="s">
        <v>285</v>
      </c>
      <c r="DM9" s="285" t="s">
        <v>289</v>
      </c>
      <c r="DN9" s="350" t="s">
        <v>789</v>
      </c>
      <c r="DO9" s="792"/>
      <c r="DP9" s="239"/>
      <c r="DQ9" s="792"/>
      <c r="DR9" s="285" t="s">
        <v>283</v>
      </c>
      <c r="DS9" s="285" t="s">
        <v>284</v>
      </c>
      <c r="DT9" s="285" t="s">
        <v>285</v>
      </c>
      <c r="DU9" s="285" t="s">
        <v>289</v>
      </c>
      <c r="DV9" s="285" t="s">
        <v>789</v>
      </c>
      <c r="DW9" s="760"/>
      <c r="DX9" s="239"/>
      <c r="DY9" s="760"/>
      <c r="DZ9" s="340" t="s">
        <v>283</v>
      </c>
      <c r="EA9" s="285" t="s">
        <v>284</v>
      </c>
      <c r="EB9" s="285" t="s">
        <v>285</v>
      </c>
      <c r="EC9" s="285" t="s">
        <v>289</v>
      </c>
      <c r="ED9" s="350" t="s">
        <v>789</v>
      </c>
      <c r="EE9" s="349" t="s">
        <v>762</v>
      </c>
      <c r="EF9" s="792"/>
      <c r="EG9" s="239"/>
      <c r="EH9" s="760"/>
      <c r="EI9" s="340" t="s">
        <v>283</v>
      </c>
      <c r="EJ9" s="285" t="s">
        <v>284</v>
      </c>
      <c r="EK9" s="285" t="s">
        <v>285</v>
      </c>
      <c r="EL9" s="285" t="s">
        <v>289</v>
      </c>
      <c r="EM9" s="350" t="s">
        <v>789</v>
      </c>
      <c r="EN9" s="349" t="s">
        <v>762</v>
      </c>
      <c r="EO9" s="792"/>
      <c r="EP9" s="239"/>
      <c r="EQ9" s="760"/>
      <c r="ER9" s="340" t="s">
        <v>283</v>
      </c>
      <c r="ES9" s="285" t="s">
        <v>284</v>
      </c>
      <c r="ET9" s="285" t="s">
        <v>285</v>
      </c>
      <c r="EU9" s="285" t="s">
        <v>289</v>
      </c>
      <c r="EV9" s="350" t="s">
        <v>789</v>
      </c>
      <c r="EW9" s="349" t="s">
        <v>762</v>
      </c>
      <c r="EX9" s="792"/>
      <c r="EY9" s="239"/>
      <c r="EZ9" s="792"/>
      <c r="FA9" s="285" t="s">
        <v>283</v>
      </c>
      <c r="FB9" s="285" t="s">
        <v>284</v>
      </c>
      <c r="FC9" s="285" t="s">
        <v>285</v>
      </c>
      <c r="FD9" s="285" t="s">
        <v>289</v>
      </c>
      <c r="FE9" s="350" t="s">
        <v>789</v>
      </c>
      <c r="FF9" s="792"/>
      <c r="FG9" s="238"/>
      <c r="FH9" s="792"/>
      <c r="FI9" s="285" t="s">
        <v>283</v>
      </c>
      <c r="FJ9" s="285" t="s">
        <v>284</v>
      </c>
      <c r="FK9" s="285" t="s">
        <v>285</v>
      </c>
      <c r="FL9" s="285" t="s">
        <v>289</v>
      </c>
      <c r="FM9" s="350" t="s">
        <v>789</v>
      </c>
      <c r="FN9" s="792"/>
      <c r="FO9" s="239"/>
      <c r="FP9" s="792"/>
      <c r="FQ9" s="285" t="s">
        <v>283</v>
      </c>
      <c r="FR9" s="285" t="s">
        <v>284</v>
      </c>
      <c r="FS9" s="285" t="s">
        <v>285</v>
      </c>
      <c r="FT9" s="285" t="s">
        <v>289</v>
      </c>
      <c r="FU9" s="350" t="s">
        <v>789</v>
      </c>
      <c r="FV9" s="792"/>
      <c r="FW9" s="239"/>
    </row>
    <row r="10" spans="2:179" ht="5.25" customHeight="1">
      <c r="B10" s="2"/>
      <c r="C10" s="2"/>
      <c r="D10" s="2"/>
      <c r="F10" s="343"/>
      <c r="G10" s="345"/>
      <c r="H10" s="345"/>
      <c r="I10" s="345"/>
      <c r="J10" s="343"/>
      <c r="K10" s="343"/>
      <c r="L10" s="343"/>
      <c r="M10" s="346"/>
      <c r="N10" s="343"/>
      <c r="O10" s="343"/>
      <c r="P10" s="343"/>
      <c r="Q10" s="343"/>
      <c r="R10" s="343"/>
      <c r="S10" s="343"/>
      <c r="T10" s="343"/>
      <c r="U10" s="346"/>
      <c r="V10" s="343"/>
      <c r="W10" s="343"/>
      <c r="X10" s="343"/>
      <c r="Y10" s="343"/>
      <c r="Z10" s="343"/>
      <c r="AA10" s="343"/>
      <c r="AB10" s="343"/>
      <c r="AC10" s="346"/>
      <c r="AD10" s="343"/>
      <c r="AE10" s="343"/>
      <c r="AF10" s="343"/>
      <c r="AG10" s="343"/>
      <c r="AH10" s="343"/>
      <c r="AI10" s="343"/>
      <c r="AJ10" s="343"/>
      <c r="AK10" s="346"/>
      <c r="AL10" s="343"/>
      <c r="AM10" s="343"/>
      <c r="AN10" s="343"/>
      <c r="AO10" s="343"/>
      <c r="AP10" s="343"/>
      <c r="AQ10" s="343"/>
      <c r="AR10" s="343"/>
      <c r="AS10" s="346"/>
      <c r="AT10" s="343"/>
      <c r="AU10" s="343"/>
      <c r="AV10" s="343"/>
      <c r="AW10" s="343"/>
      <c r="AX10" s="343"/>
      <c r="AY10" s="343"/>
      <c r="AZ10" s="343"/>
      <c r="BA10" s="343"/>
      <c r="BB10" s="346"/>
      <c r="BC10" s="343"/>
      <c r="BD10" s="343"/>
      <c r="BE10" s="343"/>
      <c r="BF10" s="343"/>
      <c r="BG10" s="343"/>
      <c r="BH10" s="343"/>
      <c r="BI10" s="343"/>
      <c r="BJ10" s="343"/>
      <c r="BK10" s="343"/>
      <c r="BL10" s="343"/>
      <c r="BM10" s="346"/>
      <c r="BN10" s="343"/>
      <c r="BO10" s="343"/>
      <c r="BP10" s="343"/>
      <c r="BQ10" s="343"/>
      <c r="BR10" s="343"/>
      <c r="BS10" s="343"/>
      <c r="BT10" s="343"/>
      <c r="BU10" s="343"/>
      <c r="BV10" s="346"/>
      <c r="BW10" s="343"/>
      <c r="BX10" s="343"/>
      <c r="BY10" s="343"/>
      <c r="BZ10" s="343"/>
      <c r="CA10" s="343"/>
      <c r="CB10" s="343"/>
      <c r="CC10" s="343"/>
      <c r="CD10" s="343"/>
      <c r="CE10" s="346"/>
      <c r="CF10" s="343"/>
      <c r="CG10" s="343"/>
      <c r="CH10" s="343"/>
      <c r="CI10" s="343"/>
      <c r="CJ10" s="343"/>
      <c r="CK10" s="343"/>
      <c r="CL10" s="343"/>
      <c r="CM10" s="343"/>
      <c r="CN10" s="343"/>
      <c r="CO10" s="343"/>
      <c r="CP10" s="239"/>
      <c r="CQ10" s="343"/>
      <c r="CR10" s="343"/>
      <c r="CS10" s="343"/>
      <c r="CT10" s="343"/>
      <c r="CU10" s="343"/>
      <c r="CV10" s="343"/>
      <c r="CW10" s="343"/>
      <c r="CX10" s="343"/>
      <c r="CY10" s="239"/>
      <c r="CZ10" s="343"/>
      <c r="DA10" s="343"/>
      <c r="DB10" s="343"/>
      <c r="DC10" s="343"/>
      <c r="DD10" s="343"/>
      <c r="DE10" s="343"/>
      <c r="DF10" s="343"/>
      <c r="DG10" s="343"/>
      <c r="DH10" s="239"/>
      <c r="DI10" s="343"/>
      <c r="DJ10" s="343"/>
      <c r="DK10" s="343"/>
      <c r="DL10" s="343"/>
      <c r="DM10" s="343"/>
      <c r="DN10" s="343"/>
      <c r="DO10" s="343"/>
      <c r="DP10" s="239"/>
      <c r="DQ10" s="343"/>
      <c r="DR10" s="343"/>
      <c r="DS10" s="343"/>
      <c r="DT10" s="343"/>
      <c r="DU10" s="343"/>
      <c r="DV10" s="343"/>
      <c r="DW10" s="343"/>
      <c r="DX10" s="239"/>
      <c r="DY10" s="343"/>
      <c r="DZ10" s="343"/>
      <c r="EA10" s="343"/>
      <c r="EB10" s="343"/>
      <c r="EC10" s="343"/>
      <c r="ED10" s="343"/>
      <c r="EE10" s="343"/>
      <c r="EF10" s="343"/>
      <c r="EG10" s="239"/>
      <c r="EH10" s="343"/>
      <c r="EI10" s="343"/>
      <c r="EJ10" s="343"/>
      <c r="EK10" s="343"/>
      <c r="EL10" s="343"/>
      <c r="EM10" s="343"/>
      <c r="EN10" s="343"/>
      <c r="EO10" s="343"/>
      <c r="EP10" s="239"/>
      <c r="EQ10" s="343"/>
      <c r="ER10" s="343"/>
      <c r="ES10" s="343"/>
      <c r="ET10" s="343"/>
      <c r="EU10" s="343"/>
      <c r="EV10" s="343"/>
      <c r="EW10" s="343"/>
      <c r="EX10" s="343"/>
      <c r="EY10" s="239"/>
      <c r="EZ10" s="343"/>
      <c r="FA10" s="343"/>
      <c r="FB10" s="343"/>
      <c r="FC10" s="343"/>
      <c r="FD10" s="343"/>
      <c r="FE10" s="343"/>
      <c r="FF10" s="343"/>
      <c r="FG10" s="346"/>
      <c r="FH10" s="343"/>
      <c r="FI10" s="343"/>
      <c r="FJ10" s="343"/>
      <c r="FK10" s="343"/>
      <c r="FL10" s="343"/>
      <c r="FM10" s="343"/>
      <c r="FN10" s="343"/>
      <c r="FO10" s="239"/>
      <c r="FP10" s="343"/>
      <c r="FQ10" s="343"/>
      <c r="FR10" s="343"/>
      <c r="FS10" s="343"/>
      <c r="FT10" s="343"/>
      <c r="FU10" s="343"/>
      <c r="FV10" s="343"/>
      <c r="FW10" s="239"/>
    </row>
    <row r="11" spans="2:179" ht="14.5">
      <c r="B11" s="19" t="s">
        <v>206</v>
      </c>
      <c r="C11" s="29"/>
      <c r="D11" s="29"/>
      <c r="F11" s="280">
        <v>21076296</v>
      </c>
      <c r="G11" s="240">
        <v>171292.94563</v>
      </c>
      <c r="H11" s="240">
        <v>-170696.71151003405</v>
      </c>
      <c r="I11" s="240">
        <v>0</v>
      </c>
      <c r="J11" s="241">
        <v>0</v>
      </c>
      <c r="K11" s="241">
        <v>25529.129999999997</v>
      </c>
      <c r="L11" s="280">
        <v>21102421.364119966</v>
      </c>
      <c r="M11" s="346"/>
      <c r="N11" s="280">
        <v>18514686</v>
      </c>
      <c r="O11" s="241">
        <v>-583897.66409000009</v>
      </c>
      <c r="P11" s="241">
        <v>-323337.57227003801</v>
      </c>
      <c r="Q11" s="241">
        <v>0</v>
      </c>
      <c r="R11" s="241">
        <v>0</v>
      </c>
      <c r="S11" s="241">
        <v>99000</v>
      </c>
      <c r="T11" s="280">
        <v>17706450.76363996</v>
      </c>
      <c r="U11" s="346"/>
      <c r="V11" s="280">
        <v>28100880</v>
      </c>
      <c r="W11" s="241">
        <v>2881499.1079799999</v>
      </c>
      <c r="X11" s="241">
        <v>-239017.70263999817</v>
      </c>
      <c r="Y11" s="241">
        <v>0</v>
      </c>
      <c r="Z11" s="241">
        <v>0</v>
      </c>
      <c r="AA11" s="241">
        <v>199584.174</v>
      </c>
      <c r="AB11" s="280">
        <v>30942945.57934</v>
      </c>
      <c r="AC11" s="346"/>
      <c r="AD11" s="280">
        <v>15048550</v>
      </c>
      <c r="AE11" s="240">
        <v>-1204615.2141100001</v>
      </c>
      <c r="AF11" s="240">
        <v>-647788.84576000029</v>
      </c>
      <c r="AG11" s="240">
        <v>0</v>
      </c>
      <c r="AH11" s="240">
        <v>0</v>
      </c>
      <c r="AI11" s="240">
        <v>678156.06900000002</v>
      </c>
      <c r="AJ11" s="280">
        <v>13874302.009129999</v>
      </c>
      <c r="AK11" s="346"/>
      <c r="AL11" s="280">
        <v>82740412</v>
      </c>
      <c r="AM11" s="241">
        <v>1264279.1754099997</v>
      </c>
      <c r="AN11" s="241">
        <v>-1380840.8321800707</v>
      </c>
      <c r="AO11" s="241">
        <v>0</v>
      </c>
      <c r="AP11" s="241">
        <v>0</v>
      </c>
      <c r="AQ11" s="241">
        <v>1002269.373</v>
      </c>
      <c r="AR11" s="280">
        <v>83626119.716229931</v>
      </c>
      <c r="AS11" s="346"/>
      <c r="AT11" s="280">
        <v>51691916</v>
      </c>
      <c r="AU11" s="241">
        <v>12825653.762739999</v>
      </c>
      <c r="AV11" s="241">
        <v>-148169.22370999798</v>
      </c>
      <c r="AW11" s="241">
        <v>0</v>
      </c>
      <c r="AX11" s="241">
        <v>0</v>
      </c>
      <c r="AY11" s="241">
        <v>433625.96110000001</v>
      </c>
      <c r="AZ11" s="241">
        <v>-11759.155339999999</v>
      </c>
      <c r="BA11" s="280">
        <v>64791267.344789997</v>
      </c>
      <c r="BB11" s="346"/>
      <c r="BC11" s="280">
        <v>27871557</v>
      </c>
      <c r="BD11" s="241">
        <v>3327452.7138400003</v>
      </c>
      <c r="BE11" s="241">
        <v>-261040.84196999998</v>
      </c>
      <c r="BF11" s="241">
        <v>0</v>
      </c>
      <c r="BG11" s="241">
        <v>0</v>
      </c>
      <c r="BH11" s="241">
        <v>80489.498749999999</v>
      </c>
      <c r="BI11" s="241">
        <v>1544.2390300000027</v>
      </c>
      <c r="BJ11" s="280">
        <v>31020002.609650001</v>
      </c>
      <c r="BK11" s="241">
        <v>0</v>
      </c>
      <c r="BL11" s="280">
        <v>31020002.609650001</v>
      </c>
      <c r="BM11" s="346"/>
      <c r="BN11" s="280">
        <v>21783259</v>
      </c>
      <c r="BO11" s="241">
        <v>2138298.3551499997</v>
      </c>
      <c r="BP11" s="241">
        <v>-225963.34571000034</v>
      </c>
      <c r="BQ11" s="241">
        <v>0</v>
      </c>
      <c r="BR11" s="241">
        <v>0</v>
      </c>
      <c r="BS11" s="241">
        <v>91801.12801</v>
      </c>
      <c r="BT11" s="241">
        <v>1244.8198199999999</v>
      </c>
      <c r="BU11" s="280">
        <v>23788639.95727</v>
      </c>
      <c r="BV11" s="346"/>
      <c r="BW11" s="280">
        <v>7641541</v>
      </c>
      <c r="BX11" s="241">
        <v>-4708392.9737299997</v>
      </c>
      <c r="BY11" s="241">
        <v>-121100.19003999991</v>
      </c>
      <c r="BZ11" s="241">
        <v>0</v>
      </c>
      <c r="CA11" s="241">
        <v>0</v>
      </c>
      <c r="CB11" s="241">
        <v>-43241.103500000019</v>
      </c>
      <c r="CC11" s="241">
        <v>4572.2538500000046</v>
      </c>
      <c r="CD11" s="280">
        <v>2773378.9865800003</v>
      </c>
      <c r="CE11" s="346"/>
      <c r="CF11" s="280">
        <v>108988273</v>
      </c>
      <c r="CG11" s="241">
        <v>13583011.858000001</v>
      </c>
      <c r="CH11" s="241">
        <v>-756273.60142999818</v>
      </c>
      <c r="CI11" s="241">
        <v>0</v>
      </c>
      <c r="CJ11" s="241">
        <v>0</v>
      </c>
      <c r="CK11" s="241">
        <v>562675.48436</v>
      </c>
      <c r="CL11" s="241">
        <v>-4397.8426399999917</v>
      </c>
      <c r="CM11" s="280">
        <v>122373288.89828999</v>
      </c>
      <c r="CN11" s="241">
        <v>0</v>
      </c>
      <c r="CO11" s="280">
        <v>122373288.89828999</v>
      </c>
      <c r="CP11" s="239"/>
      <c r="CQ11" s="280">
        <v>37756910</v>
      </c>
      <c r="CR11" s="241">
        <v>2394070.69196</v>
      </c>
      <c r="CS11" s="241">
        <v>-294375.33636000007</v>
      </c>
      <c r="CT11" s="241">
        <v>0</v>
      </c>
      <c r="CU11" s="241">
        <v>0</v>
      </c>
      <c r="CV11" s="241">
        <v>5220.3602699999992</v>
      </c>
      <c r="CW11" s="241">
        <v>3759.1593400000002</v>
      </c>
      <c r="CX11" s="280">
        <v>39865584.875210002</v>
      </c>
      <c r="CY11" s="239"/>
      <c r="CZ11" s="280">
        <v>-7503768.2656024806</v>
      </c>
      <c r="DA11" s="241">
        <v>-3319912.8591899998</v>
      </c>
      <c r="DB11" s="241">
        <v>-354439.77575000009</v>
      </c>
      <c r="DC11" s="241">
        <v>0</v>
      </c>
      <c r="DD11" s="241">
        <v>0</v>
      </c>
      <c r="DE11" s="241">
        <v>-3326.18939</v>
      </c>
      <c r="DF11" s="241">
        <v>0</v>
      </c>
      <c r="DG11" s="280">
        <v>-11181447.089932481</v>
      </c>
      <c r="DH11" s="239"/>
      <c r="DI11" s="280">
        <v>39555929.897040337</v>
      </c>
      <c r="DJ11" s="241">
        <v>2547989.1083293348</v>
      </c>
      <c r="DK11" s="241">
        <v>-721139.33212000004</v>
      </c>
      <c r="DL11" s="241">
        <v>0</v>
      </c>
      <c r="DM11" s="241">
        <v>0</v>
      </c>
      <c r="DN11" s="241">
        <v>10574.612209999999</v>
      </c>
      <c r="DO11" s="280">
        <v>41393354.285459667</v>
      </c>
      <c r="DP11" s="239"/>
      <c r="DQ11" s="280">
        <v>29303169.773908045</v>
      </c>
      <c r="DR11" s="241">
        <v>889833.73654066527</v>
      </c>
      <c r="DS11" s="241">
        <v>-335144.50935000001</v>
      </c>
      <c r="DT11" s="241">
        <v>0</v>
      </c>
      <c r="DU11" s="241">
        <v>0</v>
      </c>
      <c r="DV11" s="241">
        <v>122662.76367999999</v>
      </c>
      <c r="DW11" s="280">
        <v>29980521.764778707</v>
      </c>
      <c r="DX11" s="239"/>
      <c r="DY11" s="280">
        <v>99112241.405345902</v>
      </c>
      <c r="DZ11" s="241">
        <v>2511980.6776400004</v>
      </c>
      <c r="EA11" s="241">
        <v>-1705098.95358</v>
      </c>
      <c r="EB11" s="241">
        <v>0</v>
      </c>
      <c r="EC11" s="241">
        <v>0</v>
      </c>
      <c r="ED11" s="241">
        <v>135131.54676999999</v>
      </c>
      <c r="EE11" s="241">
        <v>3759.1593400000002</v>
      </c>
      <c r="EF11" s="280">
        <v>100058013.8355159</v>
      </c>
      <c r="EG11" s="239"/>
      <c r="EH11" s="280">
        <v>-5695102.9614101481</v>
      </c>
      <c r="EI11" s="241">
        <v>-301322.38584</v>
      </c>
      <c r="EJ11" s="241">
        <v>-284823.29891999997</v>
      </c>
      <c r="EK11" s="241">
        <v>0</v>
      </c>
      <c r="EL11" s="241">
        <v>0</v>
      </c>
      <c r="EM11" s="241"/>
      <c r="EN11" s="241">
        <v>-29803.297782999987</v>
      </c>
      <c r="EO11" s="280">
        <v>-6311051.9439531481</v>
      </c>
      <c r="EP11" s="239"/>
      <c r="EQ11" s="280">
        <v>48094722.909110494</v>
      </c>
      <c r="ER11" s="241">
        <v>179446.07578999997</v>
      </c>
      <c r="ES11" s="241">
        <v>-213336.79557999983</v>
      </c>
      <c r="ET11" s="241">
        <v>0</v>
      </c>
      <c r="EU11" s="241">
        <v>0</v>
      </c>
      <c r="EV11" s="241"/>
      <c r="EW11" s="241">
        <v>-41706.119932000001</v>
      </c>
      <c r="EX11" s="280">
        <v>48019126.069388494</v>
      </c>
      <c r="EY11" s="239"/>
      <c r="EZ11" s="280">
        <v>37313257.00281965</v>
      </c>
      <c r="FA11" s="241">
        <v>60370.744409999999</v>
      </c>
      <c r="FB11" s="241">
        <v>-271513.92122000013</v>
      </c>
      <c r="FC11" s="241">
        <v>0</v>
      </c>
      <c r="FD11" s="241">
        <v>0</v>
      </c>
      <c r="FE11" s="241">
        <v>-903.50840685397156</v>
      </c>
      <c r="FF11" s="280">
        <v>37101210.317602798</v>
      </c>
      <c r="FG11" s="346"/>
      <c r="FH11" s="280">
        <v>20055744.168450717</v>
      </c>
      <c r="FI11" s="241">
        <v>-67375.079920000004</v>
      </c>
      <c r="FJ11" s="241">
        <v>-163240.12378000008</v>
      </c>
      <c r="FK11" s="241">
        <v>0</v>
      </c>
      <c r="FL11" s="241">
        <v>0</v>
      </c>
      <c r="FM11" s="241">
        <v>41064.204705900003</v>
      </c>
      <c r="FN11" s="280">
        <v>19866193.169456616</v>
      </c>
      <c r="FO11" s="239"/>
      <c r="FP11" s="280">
        <v>99768621.118970707</v>
      </c>
      <c r="FQ11" s="241">
        <v>-128880.64556000003</v>
      </c>
      <c r="FR11" s="241">
        <v>-932914.13950000005</v>
      </c>
      <c r="FS11" s="241">
        <v>0</v>
      </c>
      <c r="FT11" s="241">
        <v>0</v>
      </c>
      <c r="FU11" s="241">
        <v>-31348.721415953958</v>
      </c>
      <c r="FV11" s="280">
        <v>98675477.612494752</v>
      </c>
      <c r="FW11" s="239"/>
    </row>
    <row r="12" spans="2:179" ht="14.5">
      <c r="B12" s="30"/>
      <c r="C12" s="30" t="s">
        <v>41</v>
      </c>
      <c r="D12" s="31"/>
      <c r="F12" s="281">
        <v>13096703</v>
      </c>
      <c r="G12" s="242">
        <v>0</v>
      </c>
      <c r="H12" s="242">
        <v>-170696.71151003405</v>
      </c>
      <c r="I12" s="242">
        <v>0</v>
      </c>
      <c r="J12" s="168">
        <v>0</v>
      </c>
      <c r="K12" s="168">
        <v>0</v>
      </c>
      <c r="L12" s="281">
        <v>12926006.288489966</v>
      </c>
      <c r="M12" s="346"/>
      <c r="N12" s="281">
        <v>13173767</v>
      </c>
      <c r="O12" s="168">
        <v>0</v>
      </c>
      <c r="P12" s="168">
        <v>-323337.57227003801</v>
      </c>
      <c r="Q12" s="168">
        <v>0</v>
      </c>
      <c r="R12" s="168">
        <v>0</v>
      </c>
      <c r="S12" s="168">
        <v>0</v>
      </c>
      <c r="T12" s="281">
        <v>12850429.427729962</v>
      </c>
      <c r="U12" s="346"/>
      <c r="V12" s="281">
        <v>15834013</v>
      </c>
      <c r="W12" s="242">
        <v>0</v>
      </c>
      <c r="X12" s="242">
        <v>-239017.70263999817</v>
      </c>
      <c r="Y12" s="242">
        <v>0</v>
      </c>
      <c r="Z12" s="168">
        <v>0</v>
      </c>
      <c r="AA12" s="168">
        <v>0</v>
      </c>
      <c r="AB12" s="281">
        <v>15594995.297360001</v>
      </c>
      <c r="AC12" s="346"/>
      <c r="AD12" s="281">
        <v>13386778</v>
      </c>
      <c r="AE12" s="242">
        <v>0</v>
      </c>
      <c r="AF12" s="242">
        <v>-647788.84576000029</v>
      </c>
      <c r="AG12" s="242">
        <v>0</v>
      </c>
      <c r="AH12" s="242">
        <v>0</v>
      </c>
      <c r="AI12" s="242">
        <v>0</v>
      </c>
      <c r="AJ12" s="281">
        <v>12738989.154239999</v>
      </c>
      <c r="AK12" s="346"/>
      <c r="AL12" s="281">
        <v>55491261</v>
      </c>
      <c r="AM12" s="168">
        <v>0</v>
      </c>
      <c r="AN12" s="168">
        <v>-1380840.8321800707</v>
      </c>
      <c r="AO12" s="168">
        <v>0</v>
      </c>
      <c r="AP12" s="168">
        <v>0</v>
      </c>
      <c r="AQ12" s="168">
        <v>0</v>
      </c>
      <c r="AR12" s="281">
        <v>54110420.167819932</v>
      </c>
      <c r="AS12" s="346"/>
      <c r="AT12" s="281">
        <v>20655005</v>
      </c>
      <c r="AU12" s="168">
        <v>0</v>
      </c>
      <c r="AV12" s="168">
        <v>-148169.22370999798</v>
      </c>
      <c r="AW12" s="168">
        <v>0</v>
      </c>
      <c r="AX12" s="168">
        <v>0</v>
      </c>
      <c r="AY12" s="168">
        <v>0</v>
      </c>
      <c r="AZ12" s="168">
        <v>0</v>
      </c>
      <c r="BA12" s="281">
        <v>20506835.776290003</v>
      </c>
      <c r="BB12" s="346"/>
      <c r="BC12" s="281">
        <v>13836924</v>
      </c>
      <c r="BD12" s="242">
        <v>0</v>
      </c>
      <c r="BE12" s="242">
        <v>-261040.84196999998</v>
      </c>
      <c r="BF12" s="242">
        <v>0</v>
      </c>
      <c r="BG12" s="242">
        <v>0</v>
      </c>
      <c r="BH12" s="242">
        <v>0</v>
      </c>
      <c r="BI12" s="168">
        <v>0</v>
      </c>
      <c r="BJ12" s="281">
        <v>13575883.15803</v>
      </c>
      <c r="BK12" s="168">
        <v>0</v>
      </c>
      <c r="BL12" s="281">
        <v>13575883.15803</v>
      </c>
      <c r="BM12" s="346"/>
      <c r="BN12" s="281">
        <v>12980453</v>
      </c>
      <c r="BO12" s="242">
        <v>0</v>
      </c>
      <c r="BP12" s="242">
        <v>-225963.34571000034</v>
      </c>
      <c r="BQ12" s="242">
        <v>0</v>
      </c>
      <c r="BR12" s="242">
        <v>0</v>
      </c>
      <c r="BS12" s="242">
        <v>0</v>
      </c>
      <c r="BT12" s="168">
        <v>0</v>
      </c>
      <c r="BU12" s="281">
        <v>12754489.65429</v>
      </c>
      <c r="BV12" s="346"/>
      <c r="BW12" s="281">
        <v>10291701</v>
      </c>
      <c r="BX12" s="242">
        <v>0</v>
      </c>
      <c r="BY12" s="242">
        <v>-121100.19003999991</v>
      </c>
      <c r="BZ12" s="242">
        <v>0</v>
      </c>
      <c r="CA12" s="242">
        <v>0</v>
      </c>
      <c r="CB12" s="242">
        <v>0</v>
      </c>
      <c r="CC12" s="168">
        <v>0</v>
      </c>
      <c r="CD12" s="281">
        <v>10170600.80996</v>
      </c>
      <c r="CE12" s="346"/>
      <c r="CF12" s="281">
        <v>57764083</v>
      </c>
      <c r="CG12" s="242">
        <v>0</v>
      </c>
      <c r="CH12" s="242">
        <v>-756273.60142999818</v>
      </c>
      <c r="CI12" s="242">
        <v>0</v>
      </c>
      <c r="CJ12" s="242">
        <v>0</v>
      </c>
      <c r="CK12" s="242">
        <v>0</v>
      </c>
      <c r="CL12" s="168">
        <v>0</v>
      </c>
      <c r="CM12" s="281">
        <v>57007809.398570001</v>
      </c>
      <c r="CN12" s="168">
        <v>0</v>
      </c>
      <c r="CO12" s="281">
        <v>57007809.398570001</v>
      </c>
      <c r="CP12" s="239"/>
      <c r="CQ12" s="281">
        <v>15180550</v>
      </c>
      <c r="CR12" s="242">
        <v>0</v>
      </c>
      <c r="CS12" s="242">
        <v>-294375.33636000007</v>
      </c>
      <c r="CT12" s="242">
        <v>0</v>
      </c>
      <c r="CU12" s="242">
        <v>0</v>
      </c>
      <c r="CV12" s="242">
        <v>0</v>
      </c>
      <c r="CW12" s="168">
        <v>0</v>
      </c>
      <c r="CX12" s="281">
        <v>14886174.66364</v>
      </c>
      <c r="CY12" s="239"/>
      <c r="CZ12" s="281">
        <v>10236521.889880024</v>
      </c>
      <c r="DA12" s="242">
        <v>0</v>
      </c>
      <c r="DB12" s="242">
        <v>-354439.77575000009</v>
      </c>
      <c r="DC12" s="242">
        <v>0</v>
      </c>
      <c r="DD12" s="242">
        <v>0</v>
      </c>
      <c r="DE12" s="242">
        <v>0</v>
      </c>
      <c r="DF12" s="168">
        <v>0</v>
      </c>
      <c r="DG12" s="281">
        <v>9882082.1141300239</v>
      </c>
      <c r="DH12" s="239"/>
      <c r="DI12" s="281">
        <v>17990569.595469981</v>
      </c>
      <c r="DJ12" s="168">
        <v>0</v>
      </c>
      <c r="DK12" s="168">
        <v>-721139.33212000004</v>
      </c>
      <c r="DL12" s="168">
        <v>0</v>
      </c>
      <c r="DM12" s="168">
        <v>0</v>
      </c>
      <c r="DN12" s="168">
        <v>0</v>
      </c>
      <c r="DO12" s="281">
        <v>17269430.26334998</v>
      </c>
      <c r="DP12" s="239"/>
      <c r="DQ12" s="281">
        <v>17764240.455949992</v>
      </c>
      <c r="DR12" s="168">
        <v>0</v>
      </c>
      <c r="DS12" s="168">
        <v>-335144.50935000001</v>
      </c>
      <c r="DT12" s="168">
        <v>0</v>
      </c>
      <c r="DU12" s="168">
        <v>0</v>
      </c>
      <c r="DV12" s="168">
        <v>0</v>
      </c>
      <c r="DW12" s="281">
        <v>17429095.94659999</v>
      </c>
      <c r="DX12" s="239"/>
      <c r="DY12" s="281">
        <v>61171881.941299997</v>
      </c>
      <c r="DZ12" s="242">
        <v>0</v>
      </c>
      <c r="EA12" s="242">
        <v>-1705098.95358</v>
      </c>
      <c r="EB12" s="242">
        <v>0</v>
      </c>
      <c r="EC12" s="242">
        <v>0</v>
      </c>
      <c r="ED12" s="242">
        <v>0</v>
      </c>
      <c r="EE12" s="168">
        <v>0</v>
      </c>
      <c r="EF12" s="281">
        <v>59466782.987719998</v>
      </c>
      <c r="EG12" s="239"/>
      <c r="EH12" s="281">
        <v>13877342.116370011</v>
      </c>
      <c r="EI12" s="242">
        <v>0</v>
      </c>
      <c r="EJ12" s="242">
        <v>-284823.29891999997</v>
      </c>
      <c r="EK12" s="242">
        <v>0</v>
      </c>
      <c r="EL12" s="242">
        <v>0</v>
      </c>
      <c r="EM12" s="242"/>
      <c r="EN12" s="168">
        <v>0</v>
      </c>
      <c r="EO12" s="281">
        <v>13592518.817450011</v>
      </c>
      <c r="EP12" s="239"/>
      <c r="EQ12" s="281">
        <v>22226084.695009973</v>
      </c>
      <c r="ER12" s="242">
        <v>0</v>
      </c>
      <c r="ES12" s="242">
        <v>-213336.79557999983</v>
      </c>
      <c r="ET12" s="242">
        <v>0</v>
      </c>
      <c r="EU12" s="242">
        <v>0</v>
      </c>
      <c r="EV12" s="242"/>
      <c r="EW12" s="168">
        <v>0</v>
      </c>
      <c r="EX12" s="281">
        <v>22012747.899429973</v>
      </c>
      <c r="EY12" s="239"/>
      <c r="EZ12" s="281">
        <v>20893184.397359971</v>
      </c>
      <c r="FA12" s="168">
        <v>0</v>
      </c>
      <c r="FB12" s="168">
        <v>-271513.92122000013</v>
      </c>
      <c r="FC12" s="168">
        <v>0</v>
      </c>
      <c r="FD12" s="168">
        <v>0</v>
      </c>
      <c r="FE12" s="168">
        <v>0</v>
      </c>
      <c r="FF12" s="281">
        <v>20621670.47613997</v>
      </c>
      <c r="FG12" s="346"/>
      <c r="FH12" s="281">
        <v>19034743.260510053</v>
      </c>
      <c r="FI12" s="168">
        <v>0</v>
      </c>
      <c r="FJ12" s="168">
        <v>-163240.12378000008</v>
      </c>
      <c r="FK12" s="168">
        <v>0</v>
      </c>
      <c r="FL12" s="168">
        <v>0</v>
      </c>
      <c r="FM12" s="168">
        <v>0</v>
      </c>
      <c r="FN12" s="281">
        <v>18871503.136730053</v>
      </c>
      <c r="FO12" s="239"/>
      <c r="FP12" s="281">
        <v>76031354.469250008</v>
      </c>
      <c r="FQ12" s="168">
        <v>0</v>
      </c>
      <c r="FR12" s="168">
        <v>-932914.13950000005</v>
      </c>
      <c r="FS12" s="168">
        <v>0</v>
      </c>
      <c r="FT12" s="168">
        <v>0</v>
      </c>
      <c r="FU12" s="168">
        <v>0</v>
      </c>
      <c r="FV12" s="281">
        <v>75098440.329750001</v>
      </c>
      <c r="FW12" s="239"/>
    </row>
    <row r="13" spans="2:179" ht="14.5">
      <c r="B13" s="30"/>
      <c r="C13" s="30" t="s">
        <v>42</v>
      </c>
      <c r="D13" s="31"/>
      <c r="F13" s="281">
        <v>85034</v>
      </c>
      <c r="G13" s="242">
        <v>0</v>
      </c>
      <c r="H13" s="242">
        <v>0</v>
      </c>
      <c r="I13" s="242">
        <v>0</v>
      </c>
      <c r="J13" s="168">
        <v>0</v>
      </c>
      <c r="K13" s="168">
        <v>0</v>
      </c>
      <c r="L13" s="281">
        <v>85034</v>
      </c>
      <c r="M13" s="346"/>
      <c r="N13" s="281">
        <v>86042</v>
      </c>
      <c r="O13" s="242">
        <v>0</v>
      </c>
      <c r="P13" s="242">
        <v>0</v>
      </c>
      <c r="Q13" s="242">
        <v>0</v>
      </c>
      <c r="R13" s="242">
        <v>0</v>
      </c>
      <c r="S13" s="242">
        <v>0</v>
      </c>
      <c r="T13" s="281">
        <v>86042</v>
      </c>
      <c r="U13" s="346"/>
      <c r="V13" s="281">
        <v>97691</v>
      </c>
      <c r="W13" s="242">
        <v>0</v>
      </c>
      <c r="X13" s="242">
        <v>0</v>
      </c>
      <c r="Y13" s="242">
        <v>0</v>
      </c>
      <c r="Z13" s="168">
        <v>0</v>
      </c>
      <c r="AA13" s="168">
        <v>0</v>
      </c>
      <c r="AB13" s="281">
        <v>97691</v>
      </c>
      <c r="AC13" s="346"/>
      <c r="AD13" s="281">
        <v>90246</v>
      </c>
      <c r="AE13" s="242">
        <v>0</v>
      </c>
      <c r="AF13" s="242">
        <v>0</v>
      </c>
      <c r="AG13" s="242">
        <v>0</v>
      </c>
      <c r="AH13" s="242">
        <v>0</v>
      </c>
      <c r="AI13" s="242">
        <v>0</v>
      </c>
      <c r="AJ13" s="281">
        <v>90246</v>
      </c>
      <c r="AK13" s="346"/>
      <c r="AL13" s="281">
        <v>359013</v>
      </c>
      <c r="AM13" s="168">
        <v>0</v>
      </c>
      <c r="AN13" s="168">
        <v>0</v>
      </c>
      <c r="AO13" s="168">
        <v>0</v>
      </c>
      <c r="AP13" s="168">
        <v>0</v>
      </c>
      <c r="AQ13" s="168">
        <v>0</v>
      </c>
      <c r="AR13" s="281">
        <v>359013</v>
      </c>
      <c r="AS13" s="346"/>
      <c r="AT13" s="281">
        <v>82461</v>
      </c>
      <c r="AU13" s="168">
        <v>0</v>
      </c>
      <c r="AV13" s="168">
        <v>0</v>
      </c>
      <c r="AW13" s="168">
        <v>0</v>
      </c>
      <c r="AX13" s="168">
        <v>0</v>
      </c>
      <c r="AY13" s="168">
        <v>0</v>
      </c>
      <c r="AZ13" s="168">
        <v>0</v>
      </c>
      <c r="BA13" s="281">
        <v>82461</v>
      </c>
      <c r="BB13" s="346"/>
      <c r="BC13" s="281">
        <v>73799</v>
      </c>
      <c r="BD13" s="242">
        <v>0</v>
      </c>
      <c r="BE13" s="242">
        <v>0</v>
      </c>
      <c r="BF13" s="242">
        <v>0</v>
      </c>
      <c r="BG13" s="242">
        <v>0</v>
      </c>
      <c r="BH13" s="242">
        <v>0</v>
      </c>
      <c r="BI13" s="168">
        <v>0</v>
      </c>
      <c r="BJ13" s="281">
        <v>73799</v>
      </c>
      <c r="BK13" s="168">
        <v>0</v>
      </c>
      <c r="BL13" s="281">
        <v>73799</v>
      </c>
      <c r="BM13" s="346"/>
      <c r="BN13" s="281">
        <v>72546</v>
      </c>
      <c r="BO13" s="242">
        <v>0</v>
      </c>
      <c r="BP13" s="242">
        <v>0</v>
      </c>
      <c r="BQ13" s="242">
        <v>0</v>
      </c>
      <c r="BR13" s="242">
        <v>0</v>
      </c>
      <c r="BS13" s="242">
        <v>0</v>
      </c>
      <c r="BT13" s="168">
        <v>0</v>
      </c>
      <c r="BU13" s="281">
        <v>72546</v>
      </c>
      <c r="BV13" s="346"/>
      <c r="BW13" s="281">
        <v>58723</v>
      </c>
      <c r="BX13" s="242">
        <v>0</v>
      </c>
      <c r="BY13" s="242">
        <v>0</v>
      </c>
      <c r="BZ13" s="242">
        <v>0</v>
      </c>
      <c r="CA13" s="242">
        <v>0</v>
      </c>
      <c r="CB13" s="242">
        <v>0</v>
      </c>
      <c r="CC13" s="168">
        <v>0</v>
      </c>
      <c r="CD13" s="281">
        <v>58723</v>
      </c>
      <c r="CE13" s="346"/>
      <c r="CF13" s="281">
        <v>287529</v>
      </c>
      <c r="CG13" s="242">
        <v>0</v>
      </c>
      <c r="CH13" s="242">
        <v>0</v>
      </c>
      <c r="CI13" s="242">
        <v>0</v>
      </c>
      <c r="CJ13" s="242">
        <v>0</v>
      </c>
      <c r="CK13" s="242">
        <v>0</v>
      </c>
      <c r="CL13" s="168">
        <v>0</v>
      </c>
      <c r="CM13" s="281">
        <v>287529</v>
      </c>
      <c r="CN13" s="168">
        <v>0</v>
      </c>
      <c r="CO13" s="281">
        <v>287529</v>
      </c>
      <c r="CP13" s="239"/>
      <c r="CQ13" s="281">
        <v>53523</v>
      </c>
      <c r="CR13" s="242">
        <v>0</v>
      </c>
      <c r="CS13" s="242">
        <v>0</v>
      </c>
      <c r="CT13" s="242">
        <v>0</v>
      </c>
      <c r="CU13" s="242">
        <v>0</v>
      </c>
      <c r="CV13" s="242">
        <v>0</v>
      </c>
      <c r="CW13" s="168">
        <v>0</v>
      </c>
      <c r="CX13" s="281">
        <v>53523</v>
      </c>
      <c r="CY13" s="239"/>
      <c r="CZ13" s="281">
        <v>60710.509430000107</v>
      </c>
      <c r="DA13" s="242">
        <v>0</v>
      </c>
      <c r="DB13" s="242">
        <v>0</v>
      </c>
      <c r="DC13" s="242">
        <v>0</v>
      </c>
      <c r="DD13" s="242">
        <v>0</v>
      </c>
      <c r="DE13" s="242">
        <v>0</v>
      </c>
      <c r="DF13" s="168">
        <v>0</v>
      </c>
      <c r="DG13" s="281">
        <v>60710.509430000107</v>
      </c>
      <c r="DH13" s="239"/>
      <c r="DI13" s="281">
        <v>63112.988289999965</v>
      </c>
      <c r="DJ13" s="168">
        <v>0</v>
      </c>
      <c r="DK13" s="168">
        <v>0</v>
      </c>
      <c r="DL13" s="168">
        <v>0</v>
      </c>
      <c r="DM13" s="168">
        <v>0</v>
      </c>
      <c r="DN13" s="168">
        <v>0</v>
      </c>
      <c r="DO13" s="281">
        <v>63112.988289999965</v>
      </c>
      <c r="DP13" s="239"/>
      <c r="DQ13" s="281">
        <v>73751.488860000201</v>
      </c>
      <c r="DR13" s="168">
        <v>0</v>
      </c>
      <c r="DS13" s="168">
        <v>0</v>
      </c>
      <c r="DT13" s="168">
        <v>0</v>
      </c>
      <c r="DU13" s="168">
        <v>0</v>
      </c>
      <c r="DV13" s="168">
        <v>0</v>
      </c>
      <c r="DW13" s="281">
        <v>73751.488860000201</v>
      </c>
      <c r="DX13" s="239"/>
      <c r="DY13" s="281">
        <v>251097.98658000026</v>
      </c>
      <c r="DZ13" s="242">
        <v>0</v>
      </c>
      <c r="EA13" s="242">
        <v>0</v>
      </c>
      <c r="EB13" s="242">
        <v>0</v>
      </c>
      <c r="EC13" s="242">
        <v>0</v>
      </c>
      <c r="ED13" s="242">
        <v>0</v>
      </c>
      <c r="EE13" s="168">
        <v>0</v>
      </c>
      <c r="EF13" s="281">
        <v>251097.98658000026</v>
      </c>
      <c r="EG13" s="239"/>
      <c r="EH13" s="281">
        <v>79019.277969999981</v>
      </c>
      <c r="EI13" s="242">
        <v>0</v>
      </c>
      <c r="EJ13" s="242">
        <v>0</v>
      </c>
      <c r="EK13" s="242">
        <v>0</v>
      </c>
      <c r="EL13" s="242">
        <v>0</v>
      </c>
      <c r="EM13" s="242"/>
      <c r="EN13" s="168">
        <v>0</v>
      </c>
      <c r="EO13" s="281">
        <v>79019.277969999981</v>
      </c>
      <c r="EP13" s="239"/>
      <c r="EQ13" s="281">
        <v>82489.676179999966</v>
      </c>
      <c r="ER13" s="242">
        <v>0</v>
      </c>
      <c r="ES13" s="242">
        <v>0</v>
      </c>
      <c r="ET13" s="242">
        <v>0</v>
      </c>
      <c r="EU13" s="242">
        <v>0</v>
      </c>
      <c r="EV13" s="242"/>
      <c r="EW13" s="168">
        <v>0</v>
      </c>
      <c r="EX13" s="281">
        <v>82489.676179999966</v>
      </c>
      <c r="EY13" s="239"/>
      <c r="EZ13" s="281">
        <v>102441.89020000001</v>
      </c>
      <c r="FA13" s="168">
        <v>0</v>
      </c>
      <c r="FB13" s="168">
        <v>0</v>
      </c>
      <c r="FC13" s="168">
        <v>0</v>
      </c>
      <c r="FD13" s="168">
        <v>0</v>
      </c>
      <c r="FE13" s="168">
        <v>0</v>
      </c>
      <c r="FF13" s="281">
        <v>102441.89020000001</v>
      </c>
      <c r="FG13" s="346"/>
      <c r="FH13" s="281">
        <v>104003.94343</v>
      </c>
      <c r="FI13" s="168">
        <v>0</v>
      </c>
      <c r="FJ13" s="168">
        <v>0</v>
      </c>
      <c r="FK13" s="168">
        <v>0</v>
      </c>
      <c r="FL13" s="168">
        <v>0</v>
      </c>
      <c r="FM13" s="168">
        <v>0</v>
      </c>
      <c r="FN13" s="281">
        <v>104003.94343</v>
      </c>
      <c r="FO13" s="239"/>
      <c r="FP13" s="281">
        <v>367954.78777999996</v>
      </c>
      <c r="FQ13" s="168">
        <v>0</v>
      </c>
      <c r="FR13" s="168">
        <v>0</v>
      </c>
      <c r="FS13" s="168">
        <v>0</v>
      </c>
      <c r="FT13" s="168">
        <v>0</v>
      </c>
      <c r="FU13" s="168">
        <v>0</v>
      </c>
      <c r="FV13" s="281">
        <v>367954.78777999996</v>
      </c>
      <c r="FW13" s="239"/>
    </row>
    <row r="14" spans="2:179" ht="14.5">
      <c r="B14" s="30"/>
      <c r="C14" s="30" t="s">
        <v>207</v>
      </c>
      <c r="D14" s="32"/>
      <c r="F14" s="281">
        <v>5555919</v>
      </c>
      <c r="G14" s="242">
        <v>0</v>
      </c>
      <c r="H14" s="242">
        <v>0</v>
      </c>
      <c r="I14" s="242">
        <v>0</v>
      </c>
      <c r="J14" s="168">
        <v>0</v>
      </c>
      <c r="K14" s="168">
        <v>25529.129999999997</v>
      </c>
      <c r="L14" s="281">
        <v>5581448.1299999999</v>
      </c>
      <c r="M14" s="346"/>
      <c r="N14" s="281">
        <v>6016896</v>
      </c>
      <c r="O14" s="242">
        <v>0</v>
      </c>
      <c r="P14" s="242">
        <v>0</v>
      </c>
      <c r="Q14" s="242">
        <v>0</v>
      </c>
      <c r="R14" s="242">
        <v>0</v>
      </c>
      <c r="S14" s="242">
        <v>99000</v>
      </c>
      <c r="T14" s="281">
        <v>6115896</v>
      </c>
      <c r="U14" s="346"/>
      <c r="V14" s="281">
        <v>12543235</v>
      </c>
      <c r="W14" s="242">
        <v>0</v>
      </c>
      <c r="X14" s="242">
        <v>0</v>
      </c>
      <c r="Y14" s="242">
        <v>0</v>
      </c>
      <c r="Z14" s="168">
        <v>0</v>
      </c>
      <c r="AA14" s="168">
        <v>64000</v>
      </c>
      <c r="AB14" s="281">
        <v>12607235</v>
      </c>
      <c r="AC14" s="346"/>
      <c r="AD14" s="281">
        <v>796112</v>
      </c>
      <c r="AE14" s="242">
        <v>0</v>
      </c>
      <c r="AF14" s="242">
        <v>0</v>
      </c>
      <c r="AG14" s="242">
        <v>0</v>
      </c>
      <c r="AH14" s="242">
        <v>0</v>
      </c>
      <c r="AI14" s="242">
        <v>660156.06900000002</v>
      </c>
      <c r="AJ14" s="281">
        <v>1456268.0690000001</v>
      </c>
      <c r="AK14" s="346"/>
      <c r="AL14" s="281">
        <v>24912162</v>
      </c>
      <c r="AM14" s="168">
        <v>0</v>
      </c>
      <c r="AN14" s="168">
        <v>0</v>
      </c>
      <c r="AO14" s="168">
        <v>0</v>
      </c>
      <c r="AP14" s="168">
        <v>0</v>
      </c>
      <c r="AQ14" s="168">
        <v>848685.19900000002</v>
      </c>
      <c r="AR14" s="281">
        <v>25760847.199000001</v>
      </c>
      <c r="AS14" s="346"/>
      <c r="AT14" s="281">
        <v>34381634</v>
      </c>
      <c r="AU14" s="242">
        <v>0</v>
      </c>
      <c r="AV14" s="242">
        <v>0</v>
      </c>
      <c r="AW14" s="242">
        <v>0</v>
      </c>
      <c r="AX14" s="242">
        <v>0</v>
      </c>
      <c r="AY14" s="242">
        <v>-18274.0389</v>
      </c>
      <c r="AZ14" s="168">
        <v>-11759.155339999999</v>
      </c>
      <c r="BA14" s="281">
        <v>34351600.805759996</v>
      </c>
      <c r="BB14" s="346"/>
      <c r="BC14" s="281">
        <v>14820758</v>
      </c>
      <c r="BD14" s="242">
        <v>0</v>
      </c>
      <c r="BE14" s="242">
        <v>0</v>
      </c>
      <c r="BF14" s="242">
        <v>0</v>
      </c>
      <c r="BG14" s="242">
        <v>0</v>
      </c>
      <c r="BH14" s="242">
        <v>489.49874999999997</v>
      </c>
      <c r="BI14" s="168">
        <v>1544.2390300000027</v>
      </c>
      <c r="BJ14" s="281">
        <v>14822791.737779999</v>
      </c>
      <c r="BK14" s="168">
        <v>0</v>
      </c>
      <c r="BL14" s="281">
        <v>14822791.737779999</v>
      </c>
      <c r="BM14" s="346"/>
      <c r="BN14" s="281">
        <v>8105609</v>
      </c>
      <c r="BO14" s="242">
        <v>0</v>
      </c>
      <c r="BP14" s="242">
        <v>0</v>
      </c>
      <c r="BQ14" s="242">
        <v>0</v>
      </c>
      <c r="BR14" s="242">
        <v>0</v>
      </c>
      <c r="BS14" s="242">
        <v>8801.1280099999967</v>
      </c>
      <c r="BT14" s="168">
        <v>1244.8198199999999</v>
      </c>
      <c r="BU14" s="281">
        <v>8115654.94783</v>
      </c>
      <c r="BV14" s="346"/>
      <c r="BW14" s="281">
        <v>-3073047</v>
      </c>
      <c r="BX14" s="242">
        <v>0</v>
      </c>
      <c r="BY14" s="242">
        <v>0</v>
      </c>
      <c r="BZ14" s="242">
        <v>0</v>
      </c>
      <c r="CA14" s="242">
        <v>0</v>
      </c>
      <c r="CB14" s="242">
        <v>-43241.103500000019</v>
      </c>
      <c r="CC14" s="168">
        <v>4572.2538500000046</v>
      </c>
      <c r="CD14" s="281">
        <v>-3111715.8496500002</v>
      </c>
      <c r="CE14" s="346"/>
      <c r="CF14" s="281">
        <v>54234954</v>
      </c>
      <c r="CG14" s="242">
        <v>0</v>
      </c>
      <c r="CH14" s="242">
        <v>0</v>
      </c>
      <c r="CI14" s="242">
        <v>0</v>
      </c>
      <c r="CJ14" s="242">
        <v>0</v>
      </c>
      <c r="CK14" s="242">
        <v>-52224.515640000027</v>
      </c>
      <c r="CL14" s="168">
        <v>-4397.8426399999917</v>
      </c>
      <c r="CM14" s="281">
        <v>54178331.641720004</v>
      </c>
      <c r="CN14" s="168">
        <v>0</v>
      </c>
      <c r="CO14" s="281">
        <v>54178331.641720004</v>
      </c>
      <c r="CP14" s="239"/>
      <c r="CQ14" s="281">
        <v>15625403</v>
      </c>
      <c r="CR14" s="242">
        <v>0</v>
      </c>
      <c r="CS14" s="242">
        <v>0</v>
      </c>
      <c r="CT14" s="242">
        <v>0</v>
      </c>
      <c r="CU14" s="242">
        <v>0</v>
      </c>
      <c r="CV14" s="242">
        <v>5220.3602699999992</v>
      </c>
      <c r="CW14" s="168">
        <v>3759.1593400000002</v>
      </c>
      <c r="CX14" s="281">
        <v>15634382.519609999</v>
      </c>
      <c r="CY14" s="239"/>
      <c r="CZ14" s="281">
        <v>-13845006.264450008</v>
      </c>
      <c r="DA14" s="242">
        <v>0</v>
      </c>
      <c r="DB14" s="242">
        <v>0</v>
      </c>
      <c r="DC14" s="242">
        <v>0</v>
      </c>
      <c r="DD14" s="242">
        <v>0</v>
      </c>
      <c r="DE14" s="242">
        <v>-3326.18939</v>
      </c>
      <c r="DF14" s="168">
        <v>0</v>
      </c>
      <c r="DG14" s="281">
        <v>-13848332.453840008</v>
      </c>
      <c r="DH14" s="239"/>
      <c r="DI14" s="281">
        <v>14558191.581949983</v>
      </c>
      <c r="DJ14" s="168">
        <v>0</v>
      </c>
      <c r="DK14" s="168">
        <v>0</v>
      </c>
      <c r="DL14" s="168">
        <v>0</v>
      </c>
      <c r="DM14" s="168">
        <v>0</v>
      </c>
      <c r="DN14" s="168">
        <v>10574.612209999999</v>
      </c>
      <c r="DO14" s="281">
        <v>14568766.194159983</v>
      </c>
      <c r="DP14" s="239"/>
      <c r="DQ14" s="281">
        <v>9081405.3819200359</v>
      </c>
      <c r="DR14" s="168">
        <v>0</v>
      </c>
      <c r="DS14" s="168">
        <v>0</v>
      </c>
      <c r="DT14" s="168">
        <v>0</v>
      </c>
      <c r="DU14" s="168">
        <v>0</v>
      </c>
      <c r="DV14" s="168">
        <v>110622.99971999999</v>
      </c>
      <c r="DW14" s="281">
        <v>9192028.3816400357</v>
      </c>
      <c r="DX14" s="239"/>
      <c r="DY14" s="281">
        <v>25419993.699420013</v>
      </c>
      <c r="DZ14" s="242">
        <v>0</v>
      </c>
      <c r="EA14" s="242">
        <v>0</v>
      </c>
      <c r="EB14" s="242">
        <v>0</v>
      </c>
      <c r="EC14" s="242">
        <v>0</v>
      </c>
      <c r="ED14" s="242">
        <v>123091.78280999999</v>
      </c>
      <c r="EE14" s="168">
        <v>3759.1593400000002</v>
      </c>
      <c r="EF14" s="281">
        <v>25546844.641570013</v>
      </c>
      <c r="EG14" s="239"/>
      <c r="EH14" s="281">
        <v>-8778666.0223100036</v>
      </c>
      <c r="EI14" s="242">
        <v>0</v>
      </c>
      <c r="EJ14" s="242">
        <v>0</v>
      </c>
      <c r="EK14" s="242">
        <v>0</v>
      </c>
      <c r="EL14" s="242">
        <v>0</v>
      </c>
      <c r="EM14" s="242"/>
      <c r="EN14" s="168">
        <v>-24682.302579999985</v>
      </c>
      <c r="EO14" s="281">
        <v>-8803348.3248900045</v>
      </c>
      <c r="EP14" s="239"/>
      <c r="EQ14" s="281">
        <v>15069238.317020005</v>
      </c>
      <c r="ER14" s="242">
        <v>0</v>
      </c>
      <c r="ES14" s="242">
        <v>0</v>
      </c>
      <c r="ET14" s="242">
        <v>0</v>
      </c>
      <c r="EU14" s="242">
        <v>0</v>
      </c>
      <c r="EV14" s="242"/>
      <c r="EW14" s="168">
        <v>-44949.27031</v>
      </c>
      <c r="EX14" s="281">
        <v>15024289.046710005</v>
      </c>
      <c r="EY14" s="239"/>
      <c r="EZ14" s="281">
        <v>12817932.254739994</v>
      </c>
      <c r="FA14" s="168">
        <v>0</v>
      </c>
      <c r="FB14" s="168">
        <v>0</v>
      </c>
      <c r="FC14" s="168">
        <v>0</v>
      </c>
      <c r="FD14" s="168">
        <v>0</v>
      </c>
      <c r="FE14" s="168">
        <v>-1960.1060608539713</v>
      </c>
      <c r="FF14" s="281">
        <v>12815972.148679141</v>
      </c>
      <c r="FG14" s="346"/>
      <c r="FH14" s="281">
        <v>3687624.2785299835</v>
      </c>
      <c r="FI14" s="168">
        <v>0</v>
      </c>
      <c r="FJ14" s="168">
        <v>0</v>
      </c>
      <c r="FK14" s="168">
        <v>0</v>
      </c>
      <c r="FL14" s="168">
        <v>0</v>
      </c>
      <c r="FM14" s="168">
        <v>42248.020339900002</v>
      </c>
      <c r="FN14" s="281">
        <v>3729872.2988698836</v>
      </c>
      <c r="FO14" s="239"/>
      <c r="FP14" s="281">
        <v>22796128.827979978</v>
      </c>
      <c r="FQ14" s="168">
        <v>0</v>
      </c>
      <c r="FR14" s="168">
        <v>0</v>
      </c>
      <c r="FS14" s="168">
        <v>0</v>
      </c>
      <c r="FT14" s="168">
        <v>0</v>
      </c>
      <c r="FU14" s="168">
        <v>-29343.658610953949</v>
      </c>
      <c r="FV14" s="281">
        <v>22766785.169369027</v>
      </c>
      <c r="FW14" s="239"/>
    </row>
    <row r="15" spans="2:179" ht="14.5">
      <c r="B15" s="30"/>
      <c r="C15" s="30" t="s">
        <v>575</v>
      </c>
      <c r="D15" s="32"/>
      <c r="F15" s="282">
        <v>-1081401</v>
      </c>
      <c r="G15" s="242">
        <v>171292.94563</v>
      </c>
      <c r="H15" s="242">
        <v>0</v>
      </c>
      <c r="I15" s="242">
        <v>0</v>
      </c>
      <c r="J15" s="168">
        <v>0</v>
      </c>
      <c r="K15" s="168"/>
      <c r="L15" s="282">
        <v>-910108.05437000003</v>
      </c>
      <c r="M15" s="346"/>
      <c r="N15" s="282">
        <v>-2209028</v>
      </c>
      <c r="O15" s="242">
        <v>-583897.66409000009</v>
      </c>
      <c r="P15" s="242">
        <v>0</v>
      </c>
      <c r="Q15" s="242">
        <v>0</v>
      </c>
      <c r="R15" s="242">
        <v>0</v>
      </c>
      <c r="S15" s="242"/>
      <c r="T15" s="282">
        <v>-2792925.6640900001</v>
      </c>
      <c r="U15" s="346"/>
      <c r="V15" s="282">
        <v>-85598</v>
      </c>
      <c r="W15" s="242">
        <v>2881499.1079799999</v>
      </c>
      <c r="X15" s="242">
        <v>0</v>
      </c>
      <c r="Y15" s="242">
        <v>0</v>
      </c>
      <c r="Z15" s="168">
        <v>0</v>
      </c>
      <c r="AA15" s="168">
        <v>135584.174</v>
      </c>
      <c r="AB15" s="282">
        <v>2931485.28198</v>
      </c>
      <c r="AC15" s="346"/>
      <c r="AD15" s="282">
        <v>162103</v>
      </c>
      <c r="AE15" s="242">
        <v>-1204615.2141100001</v>
      </c>
      <c r="AF15" s="242">
        <v>0</v>
      </c>
      <c r="AG15" s="242">
        <v>0</v>
      </c>
      <c r="AH15" s="242">
        <v>0</v>
      </c>
      <c r="AI15" s="242">
        <v>18000</v>
      </c>
      <c r="AJ15" s="282">
        <v>-1024512.2141100001</v>
      </c>
      <c r="AK15" s="346"/>
      <c r="AL15" s="282">
        <v>-3213924</v>
      </c>
      <c r="AM15" s="168">
        <v>1264279.1754099997</v>
      </c>
      <c r="AN15" s="168">
        <v>0</v>
      </c>
      <c r="AO15" s="168">
        <v>0</v>
      </c>
      <c r="AP15" s="168">
        <v>0</v>
      </c>
      <c r="AQ15" s="168">
        <v>153584.174</v>
      </c>
      <c r="AR15" s="282">
        <v>-1796060.6505900002</v>
      </c>
      <c r="AS15" s="346"/>
      <c r="AT15" s="282">
        <v>544242</v>
      </c>
      <c r="AU15" s="242">
        <v>12825653.762739999</v>
      </c>
      <c r="AV15" s="242">
        <v>0</v>
      </c>
      <c r="AW15" s="242">
        <v>0</v>
      </c>
      <c r="AX15" s="242">
        <v>0</v>
      </c>
      <c r="AY15" s="242">
        <v>451900</v>
      </c>
      <c r="AZ15" s="168">
        <v>0</v>
      </c>
      <c r="BA15" s="282">
        <v>13821795.762739999</v>
      </c>
      <c r="BB15" s="346"/>
      <c r="BC15" s="282">
        <v>167427</v>
      </c>
      <c r="BD15" s="242">
        <v>3327452.7138400003</v>
      </c>
      <c r="BE15" s="242">
        <v>0</v>
      </c>
      <c r="BF15" s="242">
        <v>0</v>
      </c>
      <c r="BG15" s="242">
        <v>0</v>
      </c>
      <c r="BH15" s="242">
        <v>80000</v>
      </c>
      <c r="BI15" s="168">
        <v>0</v>
      </c>
      <c r="BJ15" s="282">
        <v>3574879.7138400003</v>
      </c>
      <c r="BK15" s="168">
        <v>0</v>
      </c>
      <c r="BL15" s="282">
        <v>3574879.7138400003</v>
      </c>
      <c r="BM15" s="346"/>
      <c r="BN15" s="282">
        <v>-116702</v>
      </c>
      <c r="BO15" s="242">
        <v>2138298.3551499997</v>
      </c>
      <c r="BP15" s="242">
        <v>0</v>
      </c>
      <c r="BQ15" s="242">
        <v>0</v>
      </c>
      <c r="BR15" s="242">
        <v>0</v>
      </c>
      <c r="BS15" s="242">
        <v>83000</v>
      </c>
      <c r="BT15" s="168">
        <v>0</v>
      </c>
      <c r="BU15" s="282">
        <v>2104596.3551499997</v>
      </c>
      <c r="BV15" s="346"/>
      <c r="BW15" s="282">
        <v>152551</v>
      </c>
      <c r="BX15" s="242">
        <v>-4708392.9737299997</v>
      </c>
      <c r="BY15" s="242">
        <v>0</v>
      </c>
      <c r="BZ15" s="242">
        <v>0</v>
      </c>
      <c r="CA15" s="242">
        <v>0</v>
      </c>
      <c r="CB15" s="242">
        <v>0</v>
      </c>
      <c r="CC15" s="168">
        <v>0</v>
      </c>
      <c r="CD15" s="282">
        <v>-4555841.9737299997</v>
      </c>
      <c r="CE15" s="346"/>
      <c r="CF15" s="282">
        <v>747518</v>
      </c>
      <c r="CG15" s="242">
        <v>13583011.858000001</v>
      </c>
      <c r="CH15" s="242">
        <v>0</v>
      </c>
      <c r="CI15" s="242">
        <v>0</v>
      </c>
      <c r="CJ15" s="242">
        <v>0</v>
      </c>
      <c r="CK15" s="242">
        <v>614900</v>
      </c>
      <c r="CL15" s="168">
        <v>0</v>
      </c>
      <c r="CM15" s="282">
        <v>14945429.858000001</v>
      </c>
      <c r="CN15" s="168">
        <v>0</v>
      </c>
      <c r="CO15" s="282">
        <v>14945429.858000001</v>
      </c>
      <c r="CP15" s="239"/>
      <c r="CQ15" s="282">
        <v>6037724</v>
      </c>
      <c r="CR15" s="242">
        <v>2394070.69196</v>
      </c>
      <c r="CS15" s="242">
        <v>0</v>
      </c>
      <c r="CT15" s="242">
        <v>0</v>
      </c>
      <c r="CU15" s="242">
        <v>0</v>
      </c>
      <c r="CV15" s="242">
        <v>0</v>
      </c>
      <c r="CW15" s="168">
        <v>0</v>
      </c>
      <c r="CX15" s="282">
        <v>8431794.6919599995</v>
      </c>
      <c r="CY15" s="239"/>
      <c r="CZ15" s="282">
        <v>-2826779.8397324956</v>
      </c>
      <c r="DA15" s="242">
        <v>-3319912.8591899998</v>
      </c>
      <c r="DB15" s="242">
        <v>0</v>
      </c>
      <c r="DC15" s="242">
        <v>0</v>
      </c>
      <c r="DD15" s="242">
        <v>0</v>
      </c>
      <c r="DE15" s="242">
        <v>0</v>
      </c>
      <c r="DF15" s="168">
        <v>0</v>
      </c>
      <c r="DG15" s="282">
        <v>-6146692.6989224954</v>
      </c>
      <c r="DH15" s="239"/>
      <c r="DI15" s="282">
        <v>4295231.7285103742</v>
      </c>
      <c r="DJ15" s="168">
        <v>2547989.1083293348</v>
      </c>
      <c r="DK15" s="168">
        <v>0</v>
      </c>
      <c r="DL15" s="168">
        <v>0</v>
      </c>
      <c r="DM15" s="168">
        <v>0</v>
      </c>
      <c r="DN15" s="168">
        <v>0</v>
      </c>
      <c r="DO15" s="282">
        <v>6843220.8368397094</v>
      </c>
      <c r="DP15" s="239"/>
      <c r="DQ15" s="282">
        <v>905570.59359801747</v>
      </c>
      <c r="DR15" s="168">
        <v>889833.73654066527</v>
      </c>
      <c r="DS15" s="168">
        <v>0</v>
      </c>
      <c r="DT15" s="168">
        <v>0</v>
      </c>
      <c r="DU15" s="168">
        <v>0</v>
      </c>
      <c r="DV15" s="168">
        <v>12039.76396</v>
      </c>
      <c r="DW15" s="282">
        <v>1807444.0940986827</v>
      </c>
      <c r="DX15" s="239"/>
      <c r="DY15" s="282">
        <v>8411746.4823758956</v>
      </c>
      <c r="DZ15" s="242">
        <v>2511980.6776400004</v>
      </c>
      <c r="EA15" s="242">
        <v>0</v>
      </c>
      <c r="EB15" s="242">
        <v>0</v>
      </c>
      <c r="EC15" s="242">
        <v>0</v>
      </c>
      <c r="ED15" s="242">
        <v>12039.76396</v>
      </c>
      <c r="EE15" s="168">
        <v>0</v>
      </c>
      <c r="EF15" s="282">
        <v>10935766.923975896</v>
      </c>
      <c r="EG15" s="239"/>
      <c r="EH15" s="282">
        <v>-10433260.433380155</v>
      </c>
      <c r="EI15" s="242">
        <v>-301322.38584</v>
      </c>
      <c r="EJ15" s="242">
        <v>0</v>
      </c>
      <c r="EK15" s="242">
        <v>0</v>
      </c>
      <c r="EL15" s="242">
        <v>0</v>
      </c>
      <c r="EM15" s="242"/>
      <c r="EN15" s="168">
        <v>-5120.9952030000004</v>
      </c>
      <c r="EO15" s="282">
        <v>-10739703.814423155</v>
      </c>
      <c r="EP15" s="239"/>
      <c r="EQ15" s="282">
        <v>6989859.6778305098</v>
      </c>
      <c r="ER15" s="242">
        <v>179446.07578999997</v>
      </c>
      <c r="ES15" s="242">
        <v>0</v>
      </c>
      <c r="ET15" s="242">
        <v>0</v>
      </c>
      <c r="EU15" s="242">
        <v>0</v>
      </c>
      <c r="EV15" s="242"/>
      <c r="EW15" s="168">
        <v>3243.1503780000003</v>
      </c>
      <c r="EX15" s="282">
        <v>7172548.90399851</v>
      </c>
      <c r="EY15" s="239"/>
      <c r="EZ15" s="282">
        <v>1376672.0481096841</v>
      </c>
      <c r="FA15" s="168">
        <v>60370.744409999999</v>
      </c>
      <c r="FB15" s="168">
        <v>0</v>
      </c>
      <c r="FC15" s="168">
        <v>0</v>
      </c>
      <c r="FD15" s="168">
        <v>0</v>
      </c>
      <c r="FE15" s="168">
        <v>1056.5976539999997</v>
      </c>
      <c r="FF15" s="282">
        <v>1438099.3901736841</v>
      </c>
      <c r="FG15" s="346"/>
      <c r="FH15" s="282">
        <v>-3400923.4377793167</v>
      </c>
      <c r="FI15" s="168">
        <v>-67375.079920000004</v>
      </c>
      <c r="FJ15" s="168">
        <v>0</v>
      </c>
      <c r="FK15" s="168">
        <v>0</v>
      </c>
      <c r="FL15" s="168">
        <v>0</v>
      </c>
      <c r="FM15" s="168">
        <v>-1183.8156339999989</v>
      </c>
      <c r="FN15" s="282">
        <v>-3469482.3333333167</v>
      </c>
      <c r="FO15" s="239"/>
      <c r="FP15" s="282">
        <v>-5467652.1452192776</v>
      </c>
      <c r="FQ15" s="168">
        <v>-128880.64556000003</v>
      </c>
      <c r="FR15" s="168">
        <v>0</v>
      </c>
      <c r="FS15" s="168">
        <v>0</v>
      </c>
      <c r="FT15" s="168">
        <v>0</v>
      </c>
      <c r="FU15" s="168">
        <v>-2005.0628049999993</v>
      </c>
      <c r="FV15" s="282">
        <v>-5598537.8535842784</v>
      </c>
      <c r="FW15" s="239"/>
    </row>
    <row r="16" spans="2:179" ht="14.5">
      <c r="B16" s="30"/>
      <c r="C16" s="30" t="s">
        <v>576</v>
      </c>
      <c r="D16" s="32"/>
      <c r="F16" s="282">
        <v>2431681</v>
      </c>
      <c r="G16" s="242">
        <v>0</v>
      </c>
      <c r="H16" s="242">
        <v>0</v>
      </c>
      <c r="I16" s="242">
        <v>0</v>
      </c>
      <c r="J16" s="168">
        <v>0</v>
      </c>
      <c r="K16" s="168">
        <v>0</v>
      </c>
      <c r="L16" s="282">
        <v>2431681</v>
      </c>
      <c r="M16" s="346"/>
      <c r="N16" s="282">
        <v>407022</v>
      </c>
      <c r="O16" s="242">
        <v>0</v>
      </c>
      <c r="P16" s="242">
        <v>0</v>
      </c>
      <c r="Q16" s="242">
        <v>0</v>
      </c>
      <c r="R16" s="242">
        <v>0</v>
      </c>
      <c r="S16" s="242">
        <v>0</v>
      </c>
      <c r="T16" s="282">
        <v>407022</v>
      </c>
      <c r="U16" s="346"/>
      <c r="V16" s="282">
        <v>-1318344</v>
      </c>
      <c r="W16" s="242">
        <v>0</v>
      </c>
      <c r="X16" s="242">
        <v>0</v>
      </c>
      <c r="Y16" s="242">
        <v>0</v>
      </c>
      <c r="Z16" s="168">
        <v>0</v>
      </c>
      <c r="AA16" s="168">
        <v>0</v>
      </c>
      <c r="AB16" s="282">
        <v>-1318344</v>
      </c>
      <c r="AC16" s="346"/>
      <c r="AD16" s="282">
        <v>-175133</v>
      </c>
      <c r="AE16" s="242">
        <v>0</v>
      </c>
      <c r="AF16" s="242">
        <v>0</v>
      </c>
      <c r="AG16" s="242">
        <v>0</v>
      </c>
      <c r="AH16" s="242">
        <v>0</v>
      </c>
      <c r="AI16" s="242">
        <v>0</v>
      </c>
      <c r="AJ16" s="282">
        <v>-175133</v>
      </c>
      <c r="AK16" s="346"/>
      <c r="AL16" s="282">
        <v>1345226</v>
      </c>
      <c r="AM16" s="168">
        <v>0</v>
      </c>
      <c r="AN16" s="168">
        <v>0</v>
      </c>
      <c r="AO16" s="168">
        <v>0</v>
      </c>
      <c r="AP16" s="168">
        <v>0</v>
      </c>
      <c r="AQ16" s="168">
        <v>0</v>
      </c>
      <c r="AR16" s="282">
        <v>1345226</v>
      </c>
      <c r="AS16" s="346"/>
      <c r="AT16" s="282">
        <v>-4633697</v>
      </c>
      <c r="AU16" s="242">
        <v>0</v>
      </c>
      <c r="AV16" s="242">
        <v>0</v>
      </c>
      <c r="AW16" s="242">
        <v>0</v>
      </c>
      <c r="AX16" s="242">
        <v>0</v>
      </c>
      <c r="AY16" s="242">
        <v>0</v>
      </c>
      <c r="AZ16" s="168">
        <v>0</v>
      </c>
      <c r="BA16" s="282">
        <v>-4633697</v>
      </c>
      <c r="BB16" s="346"/>
      <c r="BC16" s="282">
        <v>-1383642</v>
      </c>
      <c r="BD16" s="242">
        <v>0</v>
      </c>
      <c r="BE16" s="242">
        <v>0</v>
      </c>
      <c r="BF16" s="242">
        <v>0</v>
      </c>
      <c r="BG16" s="242">
        <v>0</v>
      </c>
      <c r="BH16" s="242">
        <v>0</v>
      </c>
      <c r="BI16" s="168">
        <v>0</v>
      </c>
      <c r="BJ16" s="282">
        <v>-1383642</v>
      </c>
      <c r="BK16" s="168">
        <v>0</v>
      </c>
      <c r="BL16" s="282">
        <v>-1383642</v>
      </c>
      <c r="BM16" s="346"/>
      <c r="BN16" s="282">
        <v>464997</v>
      </c>
      <c r="BO16" s="242">
        <v>0</v>
      </c>
      <c r="BP16" s="242">
        <v>0</v>
      </c>
      <c r="BQ16" s="242">
        <v>0</v>
      </c>
      <c r="BR16" s="242">
        <v>0</v>
      </c>
      <c r="BS16" s="242">
        <v>0</v>
      </c>
      <c r="BT16" s="168">
        <v>0</v>
      </c>
      <c r="BU16" s="282">
        <v>464997</v>
      </c>
      <c r="BV16" s="346"/>
      <c r="BW16" s="282">
        <v>-53391</v>
      </c>
      <c r="BX16" s="242">
        <v>0</v>
      </c>
      <c r="BY16" s="242">
        <v>0</v>
      </c>
      <c r="BZ16" s="242">
        <v>0</v>
      </c>
      <c r="CA16" s="242">
        <v>0</v>
      </c>
      <c r="CB16" s="242">
        <v>0</v>
      </c>
      <c r="CC16" s="168">
        <v>0</v>
      </c>
      <c r="CD16" s="282">
        <v>-53391</v>
      </c>
      <c r="CE16" s="346"/>
      <c r="CF16" s="282">
        <v>-5605733</v>
      </c>
      <c r="CG16" s="242">
        <v>0</v>
      </c>
      <c r="CH16" s="242">
        <v>0</v>
      </c>
      <c r="CI16" s="242">
        <v>0</v>
      </c>
      <c r="CJ16" s="242">
        <v>0</v>
      </c>
      <c r="CK16" s="242">
        <v>0</v>
      </c>
      <c r="CL16" s="168">
        <v>0</v>
      </c>
      <c r="CM16" s="282">
        <v>-5605733</v>
      </c>
      <c r="CN16" s="168">
        <v>0</v>
      </c>
      <c r="CO16" s="282">
        <v>-5605733</v>
      </c>
      <c r="CP16" s="239"/>
      <c r="CQ16" s="282">
        <v>594617</v>
      </c>
      <c r="CR16" s="242">
        <v>0</v>
      </c>
      <c r="CS16" s="242">
        <v>0</v>
      </c>
      <c r="CT16" s="242">
        <v>0</v>
      </c>
      <c r="CU16" s="242">
        <v>0</v>
      </c>
      <c r="CV16" s="242">
        <v>0</v>
      </c>
      <c r="CW16" s="168">
        <v>0</v>
      </c>
      <c r="CX16" s="282">
        <v>594617</v>
      </c>
      <c r="CY16" s="239"/>
      <c r="CZ16" s="282">
        <v>-1559244.711720001</v>
      </c>
      <c r="DA16" s="242">
        <v>0</v>
      </c>
      <c r="DB16" s="242">
        <v>0</v>
      </c>
      <c r="DC16" s="242">
        <v>0</v>
      </c>
      <c r="DD16" s="242">
        <v>0</v>
      </c>
      <c r="DE16" s="242">
        <v>0</v>
      </c>
      <c r="DF16" s="168">
        <v>0</v>
      </c>
      <c r="DG16" s="282">
        <v>-1559244.711720001</v>
      </c>
      <c r="DH16" s="239"/>
      <c r="DI16" s="282">
        <v>1979844.1401600009</v>
      </c>
      <c r="DJ16" s="168">
        <v>0</v>
      </c>
      <c r="DK16" s="168">
        <v>0</v>
      </c>
      <c r="DL16" s="168">
        <v>0</v>
      </c>
      <c r="DM16" s="168">
        <v>0</v>
      </c>
      <c r="DN16" s="168">
        <v>0</v>
      </c>
      <c r="DO16" s="282">
        <v>1979844.1401600009</v>
      </c>
      <c r="DP16" s="239"/>
      <c r="DQ16" s="282">
        <v>417479.29316000408</v>
      </c>
      <c r="DR16" s="168">
        <v>0</v>
      </c>
      <c r="DS16" s="168">
        <v>0</v>
      </c>
      <c r="DT16" s="168">
        <v>0</v>
      </c>
      <c r="DU16" s="168">
        <v>0</v>
      </c>
      <c r="DV16" s="168">
        <v>0</v>
      </c>
      <c r="DW16" s="282">
        <v>417479.29316000408</v>
      </c>
      <c r="DX16" s="239"/>
      <c r="DY16" s="282">
        <v>1432695.721600004</v>
      </c>
      <c r="DZ16" s="242">
        <v>0</v>
      </c>
      <c r="EA16" s="242">
        <v>0</v>
      </c>
      <c r="EB16" s="242">
        <v>0</v>
      </c>
      <c r="EC16" s="242">
        <v>0</v>
      </c>
      <c r="ED16" s="242">
        <v>0</v>
      </c>
      <c r="EE16" s="168">
        <v>0</v>
      </c>
      <c r="EF16" s="282">
        <v>1432695.721600004</v>
      </c>
      <c r="EG16" s="239"/>
      <c r="EH16" s="282">
        <v>-1858939.8921399994</v>
      </c>
      <c r="EI16" s="242">
        <v>0</v>
      </c>
      <c r="EJ16" s="242">
        <v>0</v>
      </c>
      <c r="EK16" s="242">
        <v>0</v>
      </c>
      <c r="EL16" s="242">
        <v>0</v>
      </c>
      <c r="EM16" s="242"/>
      <c r="EN16" s="168">
        <v>0</v>
      </c>
      <c r="EO16" s="282">
        <v>-1858939.8921399994</v>
      </c>
      <c r="EP16" s="239"/>
      <c r="EQ16" s="282">
        <v>2039790.6581499993</v>
      </c>
      <c r="ER16" s="242">
        <v>0</v>
      </c>
      <c r="ES16" s="242">
        <v>0</v>
      </c>
      <c r="ET16" s="242">
        <v>0</v>
      </c>
      <c r="EU16" s="242">
        <v>0</v>
      </c>
      <c r="EV16" s="242"/>
      <c r="EW16" s="168">
        <v>0</v>
      </c>
      <c r="EX16" s="282">
        <v>2039790.6581499993</v>
      </c>
      <c r="EY16" s="239"/>
      <c r="EZ16" s="282">
        <v>88805.554400000023</v>
      </c>
      <c r="FA16" s="168">
        <v>0</v>
      </c>
      <c r="FB16" s="168">
        <v>0</v>
      </c>
      <c r="FC16" s="168">
        <v>0</v>
      </c>
      <c r="FD16" s="168">
        <v>0</v>
      </c>
      <c r="FE16" s="168">
        <v>0</v>
      </c>
      <c r="FF16" s="282">
        <v>88805.554400000023</v>
      </c>
      <c r="FG16" s="346"/>
      <c r="FH16" s="282">
        <v>-1481805.2727800007</v>
      </c>
      <c r="FI16" s="168">
        <v>0</v>
      </c>
      <c r="FJ16" s="168">
        <v>0</v>
      </c>
      <c r="FK16" s="168">
        <v>0</v>
      </c>
      <c r="FL16" s="168">
        <v>0</v>
      </c>
      <c r="FM16" s="168">
        <v>0</v>
      </c>
      <c r="FN16" s="282">
        <v>-1481805.2727800007</v>
      </c>
      <c r="FO16" s="239"/>
      <c r="FP16" s="282">
        <v>-1212148.9523700008</v>
      </c>
      <c r="FQ16" s="168">
        <v>0</v>
      </c>
      <c r="FR16" s="168">
        <v>0</v>
      </c>
      <c r="FS16" s="168">
        <v>0</v>
      </c>
      <c r="FT16" s="168">
        <v>0</v>
      </c>
      <c r="FU16" s="168">
        <v>0</v>
      </c>
      <c r="FV16" s="282">
        <v>-1212148.9523700008</v>
      </c>
      <c r="FW16" s="239"/>
    </row>
    <row r="17" spans="2:179" ht="14.5">
      <c r="B17" s="30"/>
      <c r="C17" s="30" t="s">
        <v>209</v>
      </c>
      <c r="D17" s="31"/>
      <c r="F17" s="282">
        <v>988360</v>
      </c>
      <c r="G17" s="242">
        <v>0</v>
      </c>
      <c r="H17" s="242">
        <v>0</v>
      </c>
      <c r="I17" s="242">
        <v>0</v>
      </c>
      <c r="J17" s="168">
        <v>0</v>
      </c>
      <c r="K17" s="168">
        <v>0</v>
      </c>
      <c r="L17" s="282">
        <v>988360</v>
      </c>
      <c r="M17" s="346"/>
      <c r="N17" s="282">
        <v>1039987.0000000001</v>
      </c>
      <c r="O17" s="242">
        <v>0</v>
      </c>
      <c r="P17" s="242">
        <v>0</v>
      </c>
      <c r="Q17" s="242">
        <v>0</v>
      </c>
      <c r="R17" s="242">
        <v>0</v>
      </c>
      <c r="S17" s="242">
        <v>0</v>
      </c>
      <c r="T17" s="282">
        <v>1039987.0000000001</v>
      </c>
      <c r="U17" s="346"/>
      <c r="V17" s="282">
        <v>1029883</v>
      </c>
      <c r="W17" s="242">
        <v>0</v>
      </c>
      <c r="X17" s="242">
        <v>0</v>
      </c>
      <c r="Y17" s="242">
        <v>0</v>
      </c>
      <c r="Z17" s="168">
        <v>0</v>
      </c>
      <c r="AA17" s="168">
        <v>0</v>
      </c>
      <c r="AB17" s="282">
        <v>1029883</v>
      </c>
      <c r="AC17" s="346"/>
      <c r="AD17" s="282">
        <v>788444</v>
      </c>
      <c r="AE17" s="242">
        <v>0</v>
      </c>
      <c r="AF17" s="242">
        <v>0</v>
      </c>
      <c r="AG17" s="242">
        <v>0</v>
      </c>
      <c r="AH17" s="242">
        <v>0</v>
      </c>
      <c r="AI17" s="242">
        <v>0</v>
      </c>
      <c r="AJ17" s="282">
        <v>788444</v>
      </c>
      <c r="AK17" s="346"/>
      <c r="AL17" s="282">
        <v>3846674</v>
      </c>
      <c r="AM17" s="168">
        <v>0</v>
      </c>
      <c r="AN17" s="168">
        <v>0</v>
      </c>
      <c r="AO17" s="168">
        <v>0</v>
      </c>
      <c r="AP17" s="168">
        <v>0</v>
      </c>
      <c r="AQ17" s="168">
        <v>0</v>
      </c>
      <c r="AR17" s="282">
        <v>3846674</v>
      </c>
      <c r="AS17" s="346"/>
      <c r="AT17" s="282">
        <v>662271</v>
      </c>
      <c r="AU17" s="242">
        <v>0</v>
      </c>
      <c r="AV17" s="242">
        <v>0</v>
      </c>
      <c r="AW17" s="242">
        <v>0</v>
      </c>
      <c r="AX17" s="242">
        <v>0</v>
      </c>
      <c r="AY17" s="242">
        <v>0</v>
      </c>
      <c r="AZ17" s="168">
        <v>0</v>
      </c>
      <c r="BA17" s="282">
        <v>662271</v>
      </c>
      <c r="BB17" s="346"/>
      <c r="BC17" s="282">
        <v>356291</v>
      </c>
      <c r="BD17" s="242">
        <v>0</v>
      </c>
      <c r="BE17" s="242">
        <v>0</v>
      </c>
      <c r="BF17" s="242">
        <v>0</v>
      </c>
      <c r="BG17" s="242">
        <v>0</v>
      </c>
      <c r="BH17" s="242">
        <v>0</v>
      </c>
      <c r="BI17" s="168">
        <v>0</v>
      </c>
      <c r="BJ17" s="282">
        <v>356291</v>
      </c>
      <c r="BK17" s="168">
        <v>0</v>
      </c>
      <c r="BL17" s="282">
        <v>356291</v>
      </c>
      <c r="BM17" s="346"/>
      <c r="BN17" s="282">
        <v>276356</v>
      </c>
      <c r="BO17" s="242">
        <v>0</v>
      </c>
      <c r="BP17" s="242">
        <v>0</v>
      </c>
      <c r="BQ17" s="242">
        <v>0</v>
      </c>
      <c r="BR17" s="242">
        <v>0</v>
      </c>
      <c r="BS17" s="242">
        <v>0</v>
      </c>
      <c r="BT17" s="168">
        <v>0</v>
      </c>
      <c r="BU17" s="282">
        <v>276356</v>
      </c>
      <c r="BV17" s="346"/>
      <c r="BW17" s="282">
        <v>265004</v>
      </c>
      <c r="BX17" s="242">
        <v>0</v>
      </c>
      <c r="BY17" s="242">
        <v>0</v>
      </c>
      <c r="BZ17" s="242">
        <v>0</v>
      </c>
      <c r="CA17" s="242">
        <v>0</v>
      </c>
      <c r="CB17" s="242">
        <v>0</v>
      </c>
      <c r="CC17" s="168">
        <v>0</v>
      </c>
      <c r="CD17" s="282">
        <v>265004</v>
      </c>
      <c r="CE17" s="346"/>
      <c r="CF17" s="282">
        <v>1559922</v>
      </c>
      <c r="CG17" s="242">
        <v>0</v>
      </c>
      <c r="CH17" s="242">
        <v>0</v>
      </c>
      <c r="CI17" s="242">
        <v>0</v>
      </c>
      <c r="CJ17" s="242">
        <v>0</v>
      </c>
      <c r="CK17" s="242">
        <v>0</v>
      </c>
      <c r="CL17" s="168">
        <v>0</v>
      </c>
      <c r="CM17" s="282">
        <v>1559922</v>
      </c>
      <c r="CN17" s="168">
        <v>0</v>
      </c>
      <c r="CO17" s="282">
        <v>1559922</v>
      </c>
      <c r="CP17" s="239"/>
      <c r="CQ17" s="282">
        <v>265093</v>
      </c>
      <c r="CR17" s="242">
        <v>0</v>
      </c>
      <c r="CS17" s="242">
        <v>0</v>
      </c>
      <c r="CT17" s="242">
        <v>0</v>
      </c>
      <c r="CU17" s="242">
        <v>0</v>
      </c>
      <c r="CV17" s="242">
        <v>0</v>
      </c>
      <c r="CW17" s="168">
        <v>0</v>
      </c>
      <c r="CX17" s="282">
        <v>265093</v>
      </c>
      <c r="CY17" s="239"/>
      <c r="CZ17" s="282">
        <v>430030.15098999988</v>
      </c>
      <c r="DA17" s="242">
        <v>0</v>
      </c>
      <c r="DB17" s="242">
        <v>0</v>
      </c>
      <c r="DC17" s="242">
        <v>0</v>
      </c>
      <c r="DD17" s="242">
        <v>0</v>
      </c>
      <c r="DE17" s="242">
        <v>0</v>
      </c>
      <c r="DF17" s="168">
        <v>0</v>
      </c>
      <c r="DG17" s="282">
        <v>430030.15098999988</v>
      </c>
      <c r="DH17" s="239"/>
      <c r="DI17" s="282">
        <v>668979.86266000022</v>
      </c>
      <c r="DJ17" s="168">
        <v>0</v>
      </c>
      <c r="DK17" s="168">
        <v>0</v>
      </c>
      <c r="DL17" s="168">
        <v>0</v>
      </c>
      <c r="DM17" s="168">
        <v>0</v>
      </c>
      <c r="DN17" s="168">
        <v>0</v>
      </c>
      <c r="DO17" s="282">
        <v>668979.86266000022</v>
      </c>
      <c r="DP17" s="239"/>
      <c r="DQ17" s="282">
        <v>1060722.5604200005</v>
      </c>
      <c r="DR17" s="168">
        <v>0</v>
      </c>
      <c r="DS17" s="168">
        <v>0</v>
      </c>
      <c r="DT17" s="168">
        <v>0</v>
      </c>
      <c r="DU17" s="168">
        <v>0</v>
      </c>
      <c r="DV17" s="168">
        <v>0</v>
      </c>
      <c r="DW17" s="282">
        <v>1060722.5604200005</v>
      </c>
      <c r="DX17" s="239"/>
      <c r="DY17" s="282">
        <v>2424825.5740700006</v>
      </c>
      <c r="DZ17" s="242">
        <v>0</v>
      </c>
      <c r="EA17" s="242">
        <v>0</v>
      </c>
      <c r="EB17" s="242">
        <v>0</v>
      </c>
      <c r="EC17" s="242">
        <v>0</v>
      </c>
      <c r="ED17" s="242">
        <v>0</v>
      </c>
      <c r="EE17" s="168">
        <v>0</v>
      </c>
      <c r="EF17" s="282">
        <v>2424825.5740700006</v>
      </c>
      <c r="EG17" s="239"/>
      <c r="EH17" s="282">
        <v>1419401.9920799998</v>
      </c>
      <c r="EI17" s="242">
        <v>0</v>
      </c>
      <c r="EJ17" s="242">
        <v>0</v>
      </c>
      <c r="EK17" s="242">
        <v>0</v>
      </c>
      <c r="EL17" s="242">
        <v>0</v>
      </c>
      <c r="EM17" s="242"/>
      <c r="EN17" s="168">
        <v>0</v>
      </c>
      <c r="EO17" s="282">
        <v>1419401.9920799998</v>
      </c>
      <c r="EP17" s="239"/>
      <c r="EQ17" s="282">
        <v>1687259.8849200006</v>
      </c>
      <c r="ER17" s="242">
        <v>0</v>
      </c>
      <c r="ES17" s="242">
        <v>0</v>
      </c>
      <c r="ET17" s="242">
        <v>0</v>
      </c>
      <c r="EU17" s="242">
        <v>0</v>
      </c>
      <c r="EV17" s="242"/>
      <c r="EW17" s="168">
        <v>0</v>
      </c>
      <c r="EX17" s="282">
        <v>1687259.8849200006</v>
      </c>
      <c r="EY17" s="239"/>
      <c r="EZ17" s="282">
        <v>2034220.8580099996</v>
      </c>
      <c r="FA17" s="168">
        <v>0</v>
      </c>
      <c r="FB17" s="168">
        <v>0</v>
      </c>
      <c r="FC17" s="168">
        <v>0</v>
      </c>
      <c r="FD17" s="168">
        <v>0</v>
      </c>
      <c r="FE17" s="168">
        <v>0</v>
      </c>
      <c r="FF17" s="282">
        <v>2034220.8580099996</v>
      </c>
      <c r="FG17" s="346"/>
      <c r="FH17" s="282">
        <v>2112101.3965399978</v>
      </c>
      <c r="FI17" s="168">
        <v>0</v>
      </c>
      <c r="FJ17" s="168">
        <v>0</v>
      </c>
      <c r="FK17" s="168">
        <v>0</v>
      </c>
      <c r="FL17" s="168">
        <v>0</v>
      </c>
      <c r="FM17" s="168">
        <v>0</v>
      </c>
      <c r="FN17" s="282">
        <v>2112101.3965399978</v>
      </c>
      <c r="FO17" s="239"/>
      <c r="FP17" s="282">
        <v>7252984.1315499973</v>
      </c>
      <c r="FQ17" s="168">
        <v>0</v>
      </c>
      <c r="FR17" s="168">
        <v>0</v>
      </c>
      <c r="FS17" s="168">
        <v>0</v>
      </c>
      <c r="FT17" s="168">
        <v>0</v>
      </c>
      <c r="FU17" s="168">
        <v>0</v>
      </c>
      <c r="FV17" s="282">
        <v>7252984.1315499973</v>
      </c>
      <c r="FW17" s="239"/>
    </row>
    <row r="18" spans="2:179" ht="14.5">
      <c r="B18" s="30"/>
      <c r="C18" s="30" t="s">
        <v>213</v>
      </c>
      <c r="D18" s="31"/>
      <c r="F18" s="282">
        <v>0</v>
      </c>
      <c r="G18" s="242">
        <v>0</v>
      </c>
      <c r="H18" s="242">
        <v>0</v>
      </c>
      <c r="I18" s="242">
        <v>0</v>
      </c>
      <c r="J18" s="168">
        <v>0</v>
      </c>
      <c r="K18" s="168">
        <v>0</v>
      </c>
      <c r="L18" s="282">
        <v>0</v>
      </c>
      <c r="M18" s="346"/>
      <c r="N18" s="282">
        <v>0</v>
      </c>
      <c r="O18" s="242">
        <v>0</v>
      </c>
      <c r="P18" s="242">
        <v>0</v>
      </c>
      <c r="Q18" s="242">
        <v>0</v>
      </c>
      <c r="R18" s="242">
        <v>0</v>
      </c>
      <c r="S18" s="242">
        <v>0</v>
      </c>
      <c r="T18" s="282">
        <v>0</v>
      </c>
      <c r="U18" s="346"/>
      <c r="V18" s="282">
        <v>0</v>
      </c>
      <c r="W18" s="242">
        <v>0</v>
      </c>
      <c r="X18" s="242">
        <v>0</v>
      </c>
      <c r="Y18" s="242">
        <v>0</v>
      </c>
      <c r="Z18" s="168">
        <v>0</v>
      </c>
      <c r="AA18" s="168">
        <v>0</v>
      </c>
      <c r="AB18" s="282">
        <v>0</v>
      </c>
      <c r="AC18" s="346"/>
      <c r="AD18" s="282">
        <v>0</v>
      </c>
      <c r="AE18" s="242">
        <v>0</v>
      </c>
      <c r="AF18" s="242">
        <v>0</v>
      </c>
      <c r="AG18" s="242">
        <v>0</v>
      </c>
      <c r="AH18" s="242">
        <v>0</v>
      </c>
      <c r="AI18" s="242">
        <v>0</v>
      </c>
      <c r="AJ18" s="282">
        <v>0</v>
      </c>
      <c r="AK18" s="346"/>
      <c r="AL18" s="282">
        <v>0</v>
      </c>
      <c r="AM18" s="168">
        <v>0</v>
      </c>
      <c r="AN18" s="168">
        <v>0</v>
      </c>
      <c r="AO18" s="168">
        <v>0</v>
      </c>
      <c r="AP18" s="168">
        <v>0</v>
      </c>
      <c r="AQ18" s="168">
        <v>0</v>
      </c>
      <c r="AR18" s="282">
        <v>0</v>
      </c>
      <c r="AS18" s="346"/>
      <c r="AT18" s="282">
        <v>0</v>
      </c>
      <c r="AU18" s="242">
        <v>0</v>
      </c>
      <c r="AV18" s="242">
        <v>0</v>
      </c>
      <c r="AW18" s="242">
        <v>0</v>
      </c>
      <c r="AX18" s="242">
        <v>0</v>
      </c>
      <c r="AY18" s="242">
        <v>0</v>
      </c>
      <c r="AZ18" s="168">
        <v>0</v>
      </c>
      <c r="BA18" s="282">
        <v>0</v>
      </c>
      <c r="BB18" s="346"/>
      <c r="BC18" s="282">
        <v>0</v>
      </c>
      <c r="BD18" s="242">
        <v>0</v>
      </c>
      <c r="BE18" s="242">
        <v>0</v>
      </c>
      <c r="BF18" s="242">
        <v>0</v>
      </c>
      <c r="BG18" s="242">
        <v>0</v>
      </c>
      <c r="BH18" s="242">
        <v>0</v>
      </c>
      <c r="BI18" s="168">
        <v>0</v>
      </c>
      <c r="BJ18" s="282">
        <v>0</v>
      </c>
      <c r="BK18" s="168">
        <v>0</v>
      </c>
      <c r="BL18" s="282">
        <v>0</v>
      </c>
      <c r="BM18" s="346"/>
      <c r="BN18" s="282">
        <v>0</v>
      </c>
      <c r="BO18" s="242">
        <v>0</v>
      </c>
      <c r="BP18" s="242">
        <v>0</v>
      </c>
      <c r="BQ18" s="242">
        <v>0</v>
      </c>
      <c r="BR18" s="242">
        <v>0</v>
      </c>
      <c r="BS18" s="242">
        <v>0</v>
      </c>
      <c r="BT18" s="168">
        <v>0</v>
      </c>
      <c r="BU18" s="282">
        <v>0</v>
      </c>
      <c r="BV18" s="346"/>
      <c r="BW18" s="282">
        <v>0</v>
      </c>
      <c r="BX18" s="242">
        <v>0</v>
      </c>
      <c r="BY18" s="242">
        <v>0</v>
      </c>
      <c r="BZ18" s="242">
        <v>0</v>
      </c>
      <c r="CA18" s="242">
        <v>0</v>
      </c>
      <c r="CB18" s="242">
        <v>0</v>
      </c>
      <c r="CC18" s="168">
        <v>0</v>
      </c>
      <c r="CD18" s="282">
        <v>0</v>
      </c>
      <c r="CE18" s="346"/>
      <c r="CF18" s="282">
        <v>0</v>
      </c>
      <c r="CG18" s="242">
        <v>0</v>
      </c>
      <c r="CH18" s="242">
        <v>0</v>
      </c>
      <c r="CI18" s="242">
        <v>0</v>
      </c>
      <c r="CJ18" s="242">
        <v>0</v>
      </c>
      <c r="CK18" s="242">
        <v>0</v>
      </c>
      <c r="CL18" s="168">
        <v>0</v>
      </c>
      <c r="CM18" s="282">
        <v>0</v>
      </c>
      <c r="CN18" s="168">
        <v>0</v>
      </c>
      <c r="CO18" s="282">
        <v>0</v>
      </c>
      <c r="CP18" s="239"/>
      <c r="CQ18" s="282"/>
      <c r="CR18" s="242">
        <v>0</v>
      </c>
      <c r="CS18" s="242">
        <v>0</v>
      </c>
      <c r="CT18" s="242">
        <v>0</v>
      </c>
      <c r="CU18" s="242">
        <v>0</v>
      </c>
      <c r="CV18" s="242">
        <v>0</v>
      </c>
      <c r="CW18" s="168">
        <v>0</v>
      </c>
      <c r="CX18" s="282">
        <v>0</v>
      </c>
      <c r="CY18" s="239"/>
      <c r="CZ18" s="282">
        <v>0</v>
      </c>
      <c r="DA18" s="242">
        <v>0</v>
      </c>
      <c r="DB18" s="242">
        <v>0</v>
      </c>
      <c r="DC18" s="242">
        <v>0</v>
      </c>
      <c r="DD18" s="242">
        <v>0</v>
      </c>
      <c r="DE18" s="242">
        <v>0</v>
      </c>
      <c r="DF18" s="168">
        <v>0</v>
      </c>
      <c r="DG18" s="282">
        <v>0</v>
      </c>
      <c r="DH18" s="239"/>
      <c r="DI18" s="282">
        <v>0</v>
      </c>
      <c r="DJ18" s="168">
        <v>0</v>
      </c>
      <c r="DK18" s="168">
        <v>0</v>
      </c>
      <c r="DL18" s="168">
        <v>0</v>
      </c>
      <c r="DM18" s="168">
        <v>0</v>
      </c>
      <c r="DN18" s="168">
        <v>0</v>
      </c>
      <c r="DO18" s="282">
        <v>0</v>
      </c>
      <c r="DP18" s="239"/>
      <c r="DQ18" s="282">
        <v>0</v>
      </c>
      <c r="DR18" s="168">
        <v>0</v>
      </c>
      <c r="DS18" s="168">
        <v>0</v>
      </c>
      <c r="DT18" s="168">
        <v>0</v>
      </c>
      <c r="DU18" s="168">
        <v>0</v>
      </c>
      <c r="DV18" s="168">
        <v>0</v>
      </c>
      <c r="DW18" s="282">
        <v>0</v>
      </c>
      <c r="DX18" s="239"/>
      <c r="DY18" s="282">
        <v>0</v>
      </c>
      <c r="DZ18" s="242">
        <v>0</v>
      </c>
      <c r="EA18" s="242">
        <v>0</v>
      </c>
      <c r="EB18" s="242">
        <v>0</v>
      </c>
      <c r="EC18" s="242">
        <v>0</v>
      </c>
      <c r="ED18" s="242">
        <v>0</v>
      </c>
      <c r="EE18" s="168">
        <v>0</v>
      </c>
      <c r="EF18" s="282">
        <v>0</v>
      </c>
      <c r="EG18" s="239"/>
      <c r="EH18" s="282">
        <v>0</v>
      </c>
      <c r="EI18" s="242">
        <v>0</v>
      </c>
      <c r="EJ18" s="242">
        <v>0</v>
      </c>
      <c r="EK18" s="242">
        <v>0</v>
      </c>
      <c r="EL18" s="242">
        <v>0</v>
      </c>
      <c r="EM18" s="242"/>
      <c r="EN18" s="168">
        <v>0</v>
      </c>
      <c r="EO18" s="282">
        <v>0</v>
      </c>
      <c r="EP18" s="239"/>
      <c r="EQ18" s="282">
        <v>0</v>
      </c>
      <c r="ER18" s="242">
        <v>0</v>
      </c>
      <c r="ES18" s="242">
        <v>0</v>
      </c>
      <c r="ET18" s="242">
        <v>0</v>
      </c>
      <c r="EU18" s="242">
        <v>0</v>
      </c>
      <c r="EV18" s="242"/>
      <c r="EW18" s="168">
        <v>0</v>
      </c>
      <c r="EX18" s="282">
        <v>0</v>
      </c>
      <c r="EY18" s="239"/>
      <c r="EZ18" s="282">
        <v>0</v>
      </c>
      <c r="FA18" s="168">
        <v>0</v>
      </c>
      <c r="FB18" s="168">
        <v>0</v>
      </c>
      <c r="FC18" s="168">
        <v>0</v>
      </c>
      <c r="FD18" s="168">
        <v>0</v>
      </c>
      <c r="FE18" s="168">
        <v>0</v>
      </c>
      <c r="FF18" s="282">
        <v>0</v>
      </c>
      <c r="FG18" s="346"/>
      <c r="FH18" s="282">
        <v>0</v>
      </c>
      <c r="FI18" s="168">
        <v>0</v>
      </c>
      <c r="FJ18" s="168">
        <v>0</v>
      </c>
      <c r="FK18" s="168">
        <v>0</v>
      </c>
      <c r="FL18" s="168">
        <v>0</v>
      </c>
      <c r="FM18" s="168">
        <v>0</v>
      </c>
      <c r="FN18" s="282">
        <v>0</v>
      </c>
      <c r="FO18" s="239"/>
      <c r="FP18" s="282">
        <v>0</v>
      </c>
      <c r="FQ18" s="168">
        <v>0</v>
      </c>
      <c r="FR18" s="168">
        <v>0</v>
      </c>
      <c r="FS18" s="168">
        <v>0</v>
      </c>
      <c r="FT18" s="168">
        <v>0</v>
      </c>
      <c r="FU18" s="168">
        <v>0</v>
      </c>
      <c r="FV18" s="282">
        <v>0</v>
      </c>
      <c r="FW18" s="239"/>
    </row>
    <row r="19" spans="2:179" ht="14.5">
      <c r="B19" s="30"/>
      <c r="C19" s="31"/>
      <c r="D19" s="31"/>
      <c r="F19" s="282"/>
      <c r="G19" s="242"/>
      <c r="H19" s="242"/>
      <c r="I19" s="240"/>
      <c r="J19" s="169"/>
      <c r="K19" s="169"/>
      <c r="L19" s="282"/>
      <c r="M19" s="346"/>
      <c r="N19" s="282"/>
      <c r="O19" s="242"/>
      <c r="P19" s="242"/>
      <c r="Q19" s="240"/>
      <c r="R19" s="240"/>
      <c r="S19" s="240"/>
      <c r="T19" s="282"/>
      <c r="U19" s="346"/>
      <c r="V19" s="282"/>
      <c r="W19" s="242"/>
      <c r="X19" s="242"/>
      <c r="Y19" s="240"/>
      <c r="Z19" s="169"/>
      <c r="AA19" s="169"/>
      <c r="AB19" s="282"/>
      <c r="AC19" s="346"/>
      <c r="AD19" s="282"/>
      <c r="AE19" s="242"/>
      <c r="AF19" s="242"/>
      <c r="AG19" s="240"/>
      <c r="AH19" s="240"/>
      <c r="AI19" s="240"/>
      <c r="AJ19" s="282"/>
      <c r="AK19" s="346"/>
      <c r="AL19" s="282"/>
      <c r="AM19" s="168"/>
      <c r="AN19" s="168"/>
      <c r="AO19" s="169"/>
      <c r="AP19" s="169"/>
      <c r="AQ19" s="169"/>
      <c r="AR19" s="282"/>
      <c r="AS19" s="346"/>
      <c r="AT19" s="282"/>
      <c r="AU19" s="242"/>
      <c r="AV19" s="242"/>
      <c r="AW19" s="240"/>
      <c r="AX19" s="240"/>
      <c r="AY19" s="240"/>
      <c r="AZ19" s="169"/>
      <c r="BA19" s="282"/>
      <c r="BB19" s="346"/>
      <c r="BC19" s="282"/>
      <c r="BD19" s="242"/>
      <c r="BE19" s="242"/>
      <c r="BF19" s="240"/>
      <c r="BG19" s="240"/>
      <c r="BH19" s="240"/>
      <c r="BI19" s="169"/>
      <c r="BJ19" s="282"/>
      <c r="BK19" s="169"/>
      <c r="BL19" s="282"/>
      <c r="BM19" s="346"/>
      <c r="BN19" s="282"/>
      <c r="BO19" s="242"/>
      <c r="BP19" s="242"/>
      <c r="BQ19" s="240"/>
      <c r="BR19" s="240"/>
      <c r="BS19" s="240"/>
      <c r="BT19" s="169"/>
      <c r="BU19" s="282"/>
      <c r="BV19" s="346"/>
      <c r="BW19" s="282"/>
      <c r="BX19" s="242"/>
      <c r="BY19" s="242"/>
      <c r="BZ19" s="240"/>
      <c r="CA19" s="240"/>
      <c r="CB19" s="240"/>
      <c r="CC19" s="169"/>
      <c r="CD19" s="282"/>
      <c r="CE19" s="346"/>
      <c r="CF19" s="282"/>
      <c r="CG19" s="242">
        <v>0</v>
      </c>
      <c r="CH19" s="242">
        <v>0</v>
      </c>
      <c r="CI19" s="240">
        <v>0</v>
      </c>
      <c r="CJ19" s="240">
        <v>0</v>
      </c>
      <c r="CK19" s="240">
        <v>0</v>
      </c>
      <c r="CL19" s="169">
        <v>0</v>
      </c>
      <c r="CM19" s="282"/>
      <c r="CN19" s="169"/>
      <c r="CO19" s="282"/>
      <c r="CP19" s="239"/>
      <c r="CQ19" s="282"/>
      <c r="CR19" s="242"/>
      <c r="CS19" s="242"/>
      <c r="CT19" s="240"/>
      <c r="CU19" s="240"/>
      <c r="CV19" s="240"/>
      <c r="CW19" s="169"/>
      <c r="CX19" s="282"/>
      <c r="CY19" s="239"/>
      <c r="CZ19" s="282"/>
      <c r="DA19" s="242"/>
      <c r="DB19" s="242"/>
      <c r="DC19" s="240"/>
      <c r="DD19" s="240"/>
      <c r="DE19" s="240"/>
      <c r="DF19" s="169"/>
      <c r="DG19" s="282"/>
      <c r="DH19" s="239"/>
      <c r="DI19" s="282"/>
      <c r="DJ19" s="168"/>
      <c r="DK19" s="168"/>
      <c r="DL19" s="169"/>
      <c r="DM19" s="169"/>
      <c r="DN19" s="169"/>
      <c r="DO19" s="282"/>
      <c r="DP19" s="239"/>
      <c r="DQ19" s="282"/>
      <c r="DR19" s="168"/>
      <c r="DS19" s="168"/>
      <c r="DT19" s="168"/>
      <c r="DU19" s="169"/>
      <c r="DV19" s="169"/>
      <c r="DW19" s="282"/>
      <c r="DX19" s="239"/>
      <c r="DY19" s="282"/>
      <c r="DZ19" s="242"/>
      <c r="EA19" s="242"/>
      <c r="EB19" s="240"/>
      <c r="EC19" s="240"/>
      <c r="ED19" s="240">
        <v>0</v>
      </c>
      <c r="EE19" s="169"/>
      <c r="EF19" s="282"/>
      <c r="EG19" s="239"/>
      <c r="EH19" s="282"/>
      <c r="EI19" s="242"/>
      <c r="EJ19" s="242"/>
      <c r="EK19" s="240"/>
      <c r="EL19" s="240"/>
      <c r="EM19" s="240"/>
      <c r="EN19" s="169"/>
      <c r="EO19" s="282"/>
      <c r="EP19" s="239"/>
      <c r="EQ19" s="282"/>
      <c r="ER19" s="242"/>
      <c r="ES19" s="242"/>
      <c r="ET19" s="240"/>
      <c r="EU19" s="240"/>
      <c r="EV19" s="240"/>
      <c r="EW19" s="169"/>
      <c r="EX19" s="282"/>
      <c r="EY19" s="239"/>
      <c r="EZ19" s="282"/>
      <c r="FA19" s="168"/>
      <c r="FB19" s="168"/>
      <c r="FC19" s="169"/>
      <c r="FD19" s="169"/>
      <c r="FE19" s="169"/>
      <c r="FF19" s="282"/>
      <c r="FG19" s="346"/>
      <c r="FH19" s="282"/>
      <c r="FI19" s="168"/>
      <c r="FJ19" s="168"/>
      <c r="FK19" s="169"/>
      <c r="FL19" s="169"/>
      <c r="FM19" s="169"/>
      <c r="FN19" s="282"/>
      <c r="FO19" s="239"/>
      <c r="FP19" s="282"/>
      <c r="FQ19" s="168"/>
      <c r="FR19" s="168"/>
      <c r="FS19" s="169"/>
      <c r="FT19" s="169"/>
      <c r="FU19" s="169"/>
      <c r="FV19" s="282"/>
      <c r="FW19" s="239"/>
    </row>
    <row r="20" spans="2:179" s="17" customFormat="1" ht="14.5">
      <c r="B20" s="19" t="s">
        <v>210</v>
      </c>
      <c r="C20" s="29"/>
      <c r="D20" s="29"/>
      <c r="F20" s="283">
        <v>-12830659.88274</v>
      </c>
      <c r="G20" s="240">
        <v>0</v>
      </c>
      <c r="H20" s="240">
        <v>167793.84451003405</v>
      </c>
      <c r="I20" s="240">
        <v>0</v>
      </c>
      <c r="J20" s="241">
        <v>0</v>
      </c>
      <c r="K20" s="241">
        <v>-25529.129999999997</v>
      </c>
      <c r="L20" s="283">
        <v>-12688395.168229967</v>
      </c>
      <c r="M20" s="238"/>
      <c r="N20" s="283">
        <v>-9037055.786249999</v>
      </c>
      <c r="O20" s="240">
        <v>0</v>
      </c>
      <c r="P20" s="240">
        <v>351724.43913003808</v>
      </c>
      <c r="Q20" s="240">
        <v>0</v>
      </c>
      <c r="R20" s="240">
        <v>0</v>
      </c>
      <c r="S20" s="240">
        <v>-99000</v>
      </c>
      <c r="T20" s="283">
        <v>-8784331.3471199609</v>
      </c>
      <c r="U20" s="238"/>
      <c r="V20" s="283">
        <v>-22252859.331009999</v>
      </c>
      <c r="W20" s="240">
        <v>0</v>
      </c>
      <c r="X20" s="240">
        <v>249829.70263999817</v>
      </c>
      <c r="Y20" s="240">
        <v>0</v>
      </c>
      <c r="Z20" s="241">
        <v>0</v>
      </c>
      <c r="AA20" s="241">
        <v>-64000</v>
      </c>
      <c r="AB20" s="283">
        <v>-22067029.628370002</v>
      </c>
      <c r="AC20" s="238"/>
      <c r="AD20" s="283">
        <v>-7639167</v>
      </c>
      <c r="AE20" s="240">
        <v>0</v>
      </c>
      <c r="AF20" s="240">
        <v>646800.84576000029</v>
      </c>
      <c r="AG20" s="240">
        <v>0</v>
      </c>
      <c r="AH20" s="240">
        <v>0</v>
      </c>
      <c r="AI20" s="240">
        <v>2739843.9309999999</v>
      </c>
      <c r="AJ20" s="283">
        <v>-4252522.2232400002</v>
      </c>
      <c r="AK20" s="238"/>
      <c r="AL20" s="283">
        <v>-51759742</v>
      </c>
      <c r="AM20" s="241">
        <v>0</v>
      </c>
      <c r="AN20" s="241">
        <v>1416148.8320400706</v>
      </c>
      <c r="AO20" s="241">
        <v>0</v>
      </c>
      <c r="AP20" s="241">
        <v>0</v>
      </c>
      <c r="AQ20" s="241">
        <v>2551314.801</v>
      </c>
      <c r="AR20" s="283">
        <v>-47792278.366959929</v>
      </c>
      <c r="AS20" s="346"/>
      <c r="AT20" s="283">
        <v>-55734144</v>
      </c>
      <c r="AU20" s="240">
        <v>0</v>
      </c>
      <c r="AV20" s="240">
        <v>144322.22370999801</v>
      </c>
      <c r="AW20" s="240">
        <v>0</v>
      </c>
      <c r="AX20" s="240">
        <v>0</v>
      </c>
      <c r="AY20" s="240">
        <v>18274.0389</v>
      </c>
      <c r="AZ20" s="241">
        <v>0</v>
      </c>
      <c r="BA20" s="283">
        <v>-55571547.737389997</v>
      </c>
      <c r="BB20" s="238"/>
      <c r="BC20" s="283">
        <v>-24174961</v>
      </c>
      <c r="BD20" s="240">
        <v>0</v>
      </c>
      <c r="BE20" s="240">
        <v>242747.84196999998</v>
      </c>
      <c r="BF20" s="240">
        <v>0</v>
      </c>
      <c r="BG20" s="240">
        <v>0</v>
      </c>
      <c r="BH20" s="240">
        <v>-489.49874999999997</v>
      </c>
      <c r="BI20" s="241">
        <v>0</v>
      </c>
      <c r="BJ20" s="283">
        <v>-23932702.656780001</v>
      </c>
      <c r="BK20" s="241">
        <v>3200000</v>
      </c>
      <c r="BL20" s="283">
        <v>-20732702.656780001</v>
      </c>
      <c r="BM20" s="238"/>
      <c r="BN20" s="283">
        <v>-14493701</v>
      </c>
      <c r="BO20" s="240">
        <v>0</v>
      </c>
      <c r="BP20" s="240">
        <v>231009.89050000033</v>
      </c>
      <c r="BQ20" s="240">
        <v>0</v>
      </c>
      <c r="BR20" s="240">
        <v>0</v>
      </c>
      <c r="BS20" s="240">
        <v>-8801.1280099999967</v>
      </c>
      <c r="BT20" s="241">
        <v>0</v>
      </c>
      <c r="BU20" s="283">
        <v>-14271492.237509999</v>
      </c>
      <c r="BV20" s="238"/>
      <c r="BW20" s="283">
        <v>6651854</v>
      </c>
      <c r="BX20" s="240">
        <v>0</v>
      </c>
      <c r="BY20" s="240">
        <v>49119.442129999923</v>
      </c>
      <c r="BZ20" s="240">
        <v>0</v>
      </c>
      <c r="CA20" s="240">
        <v>0</v>
      </c>
      <c r="CB20" s="240">
        <v>43241.103500000019</v>
      </c>
      <c r="CC20" s="241">
        <v>0</v>
      </c>
      <c r="CD20" s="283">
        <v>6744214.5456300005</v>
      </c>
      <c r="CE20" s="238"/>
      <c r="CF20" s="283">
        <v>-87750952</v>
      </c>
      <c r="CG20" s="240">
        <v>0</v>
      </c>
      <c r="CH20" s="240">
        <v>667199.39830999821</v>
      </c>
      <c r="CI20" s="240">
        <v>0</v>
      </c>
      <c r="CJ20" s="240">
        <v>0</v>
      </c>
      <c r="CK20" s="240">
        <v>52224.515640000027</v>
      </c>
      <c r="CL20" s="241">
        <v>0</v>
      </c>
      <c r="CM20" s="283">
        <v>-87031528.086049989</v>
      </c>
      <c r="CN20" s="241">
        <v>3200000</v>
      </c>
      <c r="CO20" s="283">
        <v>-83831528.086049989</v>
      </c>
      <c r="CP20" s="239"/>
      <c r="CQ20" s="283">
        <v>-29816689</v>
      </c>
      <c r="CR20" s="240">
        <v>0</v>
      </c>
      <c r="CS20" s="240">
        <v>220753.03575000004</v>
      </c>
      <c r="CT20" s="240">
        <v>0</v>
      </c>
      <c r="CU20" s="240">
        <v>0</v>
      </c>
      <c r="CV20" s="240">
        <v>-5220.3602699999992</v>
      </c>
      <c r="CW20" s="241">
        <v>0</v>
      </c>
      <c r="CX20" s="283">
        <v>-29601156.324519999</v>
      </c>
      <c r="CY20" s="239"/>
      <c r="CZ20" s="283">
        <v>20917939.816969998</v>
      </c>
      <c r="DA20" s="240">
        <v>0</v>
      </c>
      <c r="DB20" s="240">
        <v>358947.99429000012</v>
      </c>
      <c r="DC20" s="240">
        <v>0</v>
      </c>
      <c r="DD20" s="240">
        <v>0</v>
      </c>
      <c r="DE20" s="240">
        <v>3326.18939</v>
      </c>
      <c r="DF20" s="241">
        <v>0</v>
      </c>
      <c r="DG20" s="283">
        <v>21280214.00065</v>
      </c>
      <c r="DH20" s="239"/>
      <c r="DI20" s="283">
        <v>-31148999.472150005</v>
      </c>
      <c r="DJ20" s="241">
        <v>0</v>
      </c>
      <c r="DK20" s="241">
        <v>706789.65489999996</v>
      </c>
      <c r="DL20" s="241">
        <v>0</v>
      </c>
      <c r="DM20" s="241">
        <v>0</v>
      </c>
      <c r="DN20" s="241">
        <v>-10574.612209999999</v>
      </c>
      <c r="DO20" s="283">
        <v>-30452784.429460008</v>
      </c>
      <c r="DP20" s="239"/>
      <c r="DQ20" s="283">
        <v>-19749617.621429995</v>
      </c>
      <c r="DR20" s="241">
        <v>0</v>
      </c>
      <c r="DS20" s="241">
        <v>348882.79562000005</v>
      </c>
      <c r="DT20" s="241">
        <v>0</v>
      </c>
      <c r="DU20" s="241">
        <v>0</v>
      </c>
      <c r="DV20" s="241">
        <v>-122662.76367999999</v>
      </c>
      <c r="DW20" s="283">
        <v>-19523397.589489993</v>
      </c>
      <c r="DX20" s="239"/>
      <c r="DY20" s="283">
        <v>-59797366.276610002</v>
      </c>
      <c r="DZ20" s="240">
        <v>0</v>
      </c>
      <c r="EA20" s="240">
        <v>1635373.4805600001</v>
      </c>
      <c r="EB20" s="240">
        <v>0</v>
      </c>
      <c r="EC20" s="240">
        <v>0</v>
      </c>
      <c r="ED20" s="240">
        <v>-135131.54676999999</v>
      </c>
      <c r="EE20" s="241">
        <v>0</v>
      </c>
      <c r="EF20" s="283">
        <v>-58297124.342820004</v>
      </c>
      <c r="EG20" s="239"/>
      <c r="EH20" s="283">
        <v>15319228.584250011</v>
      </c>
      <c r="EI20" s="240">
        <v>0</v>
      </c>
      <c r="EJ20" s="240">
        <v>288646.07865999994</v>
      </c>
      <c r="EK20" s="240">
        <v>0</v>
      </c>
      <c r="EL20" s="240">
        <v>0</v>
      </c>
      <c r="EM20" s="240"/>
      <c r="EN20" s="241">
        <v>29803.297782999987</v>
      </c>
      <c r="EO20" s="283">
        <v>15637677.960693011</v>
      </c>
      <c r="EP20" s="239"/>
      <c r="EQ20" s="283">
        <v>-41234983.04428003</v>
      </c>
      <c r="ER20" s="240">
        <v>0</v>
      </c>
      <c r="ES20" s="240">
        <v>203371.04425024983</v>
      </c>
      <c r="ET20" s="240">
        <v>0</v>
      </c>
      <c r="EU20" s="240">
        <v>0</v>
      </c>
      <c r="EV20" s="240"/>
      <c r="EW20" s="241">
        <v>41706.119932000001</v>
      </c>
      <c r="EX20" s="283">
        <v>-40989905.880097777</v>
      </c>
      <c r="EY20" s="239"/>
      <c r="EZ20" s="283">
        <v>-30985377.617920008</v>
      </c>
      <c r="FA20" s="241">
        <v>0</v>
      </c>
      <c r="FB20" s="241">
        <v>271753.64575866523</v>
      </c>
      <c r="FC20" s="241">
        <v>0</v>
      </c>
      <c r="FD20" s="241">
        <v>0</v>
      </c>
      <c r="FE20" s="241">
        <v>903.50840685397156</v>
      </c>
      <c r="FF20" s="283">
        <v>-30712720.463754486</v>
      </c>
      <c r="FG20" s="238"/>
      <c r="FH20" s="283">
        <v>-14752802.688660024</v>
      </c>
      <c r="FI20" s="241">
        <v>0</v>
      </c>
      <c r="FJ20" s="241">
        <v>80433.167659900049</v>
      </c>
      <c r="FK20" s="241">
        <v>0</v>
      </c>
      <c r="FL20" s="241">
        <v>0</v>
      </c>
      <c r="FM20" s="241">
        <v>-41064.204705900003</v>
      </c>
      <c r="FN20" s="283">
        <v>-14713433.725706024</v>
      </c>
      <c r="FO20" s="239"/>
      <c r="FP20" s="283">
        <v>-71653934.766610056</v>
      </c>
      <c r="FQ20" s="241">
        <v>0</v>
      </c>
      <c r="FR20" s="241">
        <v>844203.93632881495</v>
      </c>
      <c r="FS20" s="241">
        <v>0</v>
      </c>
      <c r="FT20" s="241">
        <v>0</v>
      </c>
      <c r="FU20" s="241">
        <v>31348.721415953958</v>
      </c>
      <c r="FV20" s="283">
        <v>-70778382.108865276</v>
      </c>
      <c r="FW20" s="239"/>
    </row>
    <row r="21" spans="2:179" ht="14.5">
      <c r="B21" s="33"/>
      <c r="C21" s="33" t="s">
        <v>211</v>
      </c>
      <c r="D21" s="34"/>
      <c r="F21" s="282">
        <v>-7663974.8827400003</v>
      </c>
      <c r="G21" s="242">
        <v>0</v>
      </c>
      <c r="H21" s="242">
        <v>0</v>
      </c>
      <c r="I21" s="242">
        <v>0</v>
      </c>
      <c r="J21" s="168">
        <v>0</v>
      </c>
      <c r="K21" s="168">
        <v>0</v>
      </c>
      <c r="L21" s="282">
        <v>-7663974.8827400003</v>
      </c>
      <c r="M21" s="346"/>
      <c r="N21" s="282">
        <v>-6386601.7862499999</v>
      </c>
      <c r="O21" s="242">
        <v>0</v>
      </c>
      <c r="P21" s="242">
        <v>0</v>
      </c>
      <c r="Q21" s="242">
        <v>0</v>
      </c>
      <c r="R21" s="242">
        <v>0</v>
      </c>
      <c r="S21" s="242">
        <v>0</v>
      </c>
      <c r="T21" s="282">
        <v>-6386601.7862499999</v>
      </c>
      <c r="U21" s="346"/>
      <c r="V21" s="282">
        <v>-12580160.331009999</v>
      </c>
      <c r="W21" s="242">
        <v>0</v>
      </c>
      <c r="X21" s="242">
        <v>0</v>
      </c>
      <c r="Y21" s="242">
        <v>0</v>
      </c>
      <c r="Z21" s="168">
        <v>0</v>
      </c>
      <c r="AA21" s="168">
        <v>0</v>
      </c>
      <c r="AB21" s="282">
        <v>-12580160.331009999</v>
      </c>
      <c r="AC21" s="346"/>
      <c r="AD21" s="282">
        <v>-2583816</v>
      </c>
      <c r="AE21" s="242">
        <v>0</v>
      </c>
      <c r="AF21" s="242">
        <v>0</v>
      </c>
      <c r="AG21" s="242">
        <v>0</v>
      </c>
      <c r="AH21" s="242">
        <v>0</v>
      </c>
      <c r="AI21" s="242">
        <v>0</v>
      </c>
      <c r="AJ21" s="282">
        <v>-2583816</v>
      </c>
      <c r="AK21" s="346"/>
      <c r="AL21" s="282">
        <v>-29214553</v>
      </c>
      <c r="AM21" s="168">
        <v>0</v>
      </c>
      <c r="AN21" s="168">
        <v>0</v>
      </c>
      <c r="AO21" s="168">
        <v>0</v>
      </c>
      <c r="AP21" s="168">
        <v>0</v>
      </c>
      <c r="AQ21" s="168">
        <v>0</v>
      </c>
      <c r="AR21" s="282">
        <v>-29214553</v>
      </c>
      <c r="AS21" s="346"/>
      <c r="AT21" s="282">
        <v>-29148817</v>
      </c>
      <c r="AU21" s="242">
        <v>0</v>
      </c>
      <c r="AV21" s="242">
        <v>0</v>
      </c>
      <c r="AW21" s="242">
        <v>0</v>
      </c>
      <c r="AX21" s="242">
        <v>0</v>
      </c>
      <c r="AY21" s="242">
        <v>0</v>
      </c>
      <c r="AZ21" s="168">
        <v>0</v>
      </c>
      <c r="BA21" s="282">
        <v>-29148817</v>
      </c>
      <c r="BB21" s="346"/>
      <c r="BC21" s="282">
        <v>-12045041</v>
      </c>
      <c r="BD21" s="242">
        <v>0</v>
      </c>
      <c r="BE21" s="242">
        <v>0</v>
      </c>
      <c r="BF21" s="242">
        <v>0</v>
      </c>
      <c r="BG21" s="242">
        <v>0</v>
      </c>
      <c r="BH21" s="242">
        <v>0</v>
      </c>
      <c r="BI21" s="168">
        <v>0</v>
      </c>
      <c r="BJ21" s="282">
        <v>-12045041</v>
      </c>
      <c r="BK21" s="168">
        <v>0</v>
      </c>
      <c r="BL21" s="282">
        <v>-12045041</v>
      </c>
      <c r="BM21" s="346"/>
      <c r="BN21" s="282">
        <v>-6863436</v>
      </c>
      <c r="BO21" s="242">
        <v>0</v>
      </c>
      <c r="BP21" s="242">
        <v>0</v>
      </c>
      <c r="BQ21" s="242">
        <v>0</v>
      </c>
      <c r="BR21" s="242">
        <v>0</v>
      </c>
      <c r="BS21" s="242">
        <v>0</v>
      </c>
      <c r="BT21" s="168">
        <v>0</v>
      </c>
      <c r="BU21" s="282">
        <v>-6863436</v>
      </c>
      <c r="BV21" s="346"/>
      <c r="BW21" s="282">
        <v>2176619</v>
      </c>
      <c r="BX21" s="242">
        <v>0</v>
      </c>
      <c r="BY21" s="242">
        <v>0</v>
      </c>
      <c r="BZ21" s="242">
        <v>0</v>
      </c>
      <c r="CA21" s="242">
        <v>0</v>
      </c>
      <c r="CB21" s="242">
        <v>0</v>
      </c>
      <c r="CC21" s="168">
        <v>0</v>
      </c>
      <c r="CD21" s="282">
        <v>2176619</v>
      </c>
      <c r="CE21" s="346"/>
      <c r="CF21" s="282">
        <v>-45880675</v>
      </c>
      <c r="CG21" s="242">
        <v>0</v>
      </c>
      <c r="CH21" s="242">
        <v>0</v>
      </c>
      <c r="CI21" s="242">
        <v>0</v>
      </c>
      <c r="CJ21" s="242">
        <v>0</v>
      </c>
      <c r="CK21" s="242">
        <v>0</v>
      </c>
      <c r="CL21" s="168">
        <v>0</v>
      </c>
      <c r="CM21" s="282">
        <v>-45880675</v>
      </c>
      <c r="CN21" s="168">
        <v>0</v>
      </c>
      <c r="CO21" s="282">
        <v>-45880675</v>
      </c>
      <c r="CP21" s="239"/>
      <c r="CQ21" s="282">
        <v>-16095396</v>
      </c>
      <c r="CR21" s="242">
        <v>0</v>
      </c>
      <c r="CS21" s="242">
        <v>0</v>
      </c>
      <c r="CT21" s="242">
        <v>0</v>
      </c>
      <c r="CU21" s="242">
        <v>0</v>
      </c>
      <c r="CV21" s="242">
        <v>0</v>
      </c>
      <c r="CW21" s="168">
        <v>0</v>
      </c>
      <c r="CX21" s="282">
        <v>-16095396</v>
      </c>
      <c r="CY21" s="239"/>
      <c r="CZ21" s="282">
        <v>10987232.690860003</v>
      </c>
      <c r="DA21" s="242">
        <v>0</v>
      </c>
      <c r="DB21" s="242">
        <v>0</v>
      </c>
      <c r="DC21" s="242">
        <v>0</v>
      </c>
      <c r="DD21" s="242">
        <v>0</v>
      </c>
      <c r="DE21" s="242">
        <v>0</v>
      </c>
      <c r="DF21" s="168">
        <v>0</v>
      </c>
      <c r="DG21" s="282">
        <v>10987232.690860003</v>
      </c>
      <c r="DH21" s="239"/>
      <c r="DI21" s="282">
        <v>-16855752.103890005</v>
      </c>
      <c r="DJ21" s="168">
        <v>0</v>
      </c>
      <c r="DK21" s="168">
        <v>0</v>
      </c>
      <c r="DL21" s="168">
        <v>0</v>
      </c>
      <c r="DM21" s="168">
        <v>0</v>
      </c>
      <c r="DN21" s="168">
        <v>0</v>
      </c>
      <c r="DO21" s="282">
        <v>-16855752.103890005</v>
      </c>
      <c r="DP21" s="239"/>
      <c r="DQ21" s="282">
        <v>-12671111.079210002</v>
      </c>
      <c r="DR21" s="168">
        <v>0</v>
      </c>
      <c r="DS21" s="168">
        <v>0</v>
      </c>
      <c r="DT21" s="168">
        <v>0</v>
      </c>
      <c r="DU21" s="168">
        <v>0</v>
      </c>
      <c r="DV21" s="168">
        <v>0</v>
      </c>
      <c r="DW21" s="282">
        <v>-12671111.079210002</v>
      </c>
      <c r="DX21" s="239"/>
      <c r="DY21" s="282">
        <v>-34635026.492240004</v>
      </c>
      <c r="DZ21" s="242">
        <v>0</v>
      </c>
      <c r="EA21" s="242">
        <v>0</v>
      </c>
      <c r="EB21" s="242">
        <v>0</v>
      </c>
      <c r="EC21" s="242">
        <v>0</v>
      </c>
      <c r="ED21" s="242">
        <v>0</v>
      </c>
      <c r="EE21" s="168">
        <v>0</v>
      </c>
      <c r="EF21" s="282">
        <v>-34635026.492240004</v>
      </c>
      <c r="EG21" s="239"/>
      <c r="EH21" s="282">
        <v>2408904.0992400041</v>
      </c>
      <c r="EI21" s="242">
        <v>0</v>
      </c>
      <c r="EJ21" s="242">
        <v>0</v>
      </c>
      <c r="EK21" s="242">
        <v>0</v>
      </c>
      <c r="EL21" s="242">
        <v>0</v>
      </c>
      <c r="EM21" s="242"/>
      <c r="EN21" s="168">
        <v>0</v>
      </c>
      <c r="EO21" s="282">
        <v>2408904.0992400041</v>
      </c>
      <c r="EP21" s="239"/>
      <c r="EQ21" s="282">
        <v>-22099299.208640028</v>
      </c>
      <c r="ER21" s="242">
        <v>0</v>
      </c>
      <c r="ES21" s="242">
        <v>0</v>
      </c>
      <c r="ET21" s="242">
        <v>0</v>
      </c>
      <c r="EU21" s="242">
        <v>0</v>
      </c>
      <c r="EV21" s="242"/>
      <c r="EW21" s="168">
        <v>0</v>
      </c>
      <c r="EX21" s="282">
        <v>-22099299.208640028</v>
      </c>
      <c r="EY21" s="239"/>
      <c r="EZ21" s="282">
        <v>-20120364.608690005</v>
      </c>
      <c r="FA21" s="168">
        <v>0</v>
      </c>
      <c r="FB21" s="168">
        <v>0</v>
      </c>
      <c r="FC21" s="168">
        <v>0</v>
      </c>
      <c r="FD21" s="168">
        <v>0</v>
      </c>
      <c r="FE21" s="168">
        <v>0</v>
      </c>
      <c r="FF21" s="282">
        <v>-20120364.608690005</v>
      </c>
      <c r="FG21" s="346"/>
      <c r="FH21" s="282">
        <v>-12204923.630440027</v>
      </c>
      <c r="FI21" s="168">
        <v>0</v>
      </c>
      <c r="FJ21" s="168">
        <v>0</v>
      </c>
      <c r="FK21" s="168">
        <v>0</v>
      </c>
      <c r="FL21" s="168">
        <v>0</v>
      </c>
      <c r="FM21" s="168">
        <v>0</v>
      </c>
      <c r="FN21" s="282">
        <v>-12204923.630440027</v>
      </c>
      <c r="FO21" s="239"/>
      <c r="FP21" s="282">
        <v>-52015683.348530054</v>
      </c>
      <c r="FQ21" s="168">
        <v>0</v>
      </c>
      <c r="FR21" s="168">
        <v>0</v>
      </c>
      <c r="FS21" s="168">
        <v>0</v>
      </c>
      <c r="FT21" s="168">
        <v>0</v>
      </c>
      <c r="FU21" s="168">
        <v>0</v>
      </c>
      <c r="FV21" s="282">
        <v>-52015683.348530054</v>
      </c>
      <c r="FW21" s="239"/>
    </row>
    <row r="22" spans="2:179" ht="14.5">
      <c r="B22" s="30"/>
      <c r="C22" s="30" t="s">
        <v>212</v>
      </c>
      <c r="D22" s="31"/>
      <c r="F22" s="282">
        <v>-2153239</v>
      </c>
      <c r="G22" s="242">
        <v>0</v>
      </c>
      <c r="H22" s="242">
        <v>0</v>
      </c>
      <c r="I22" s="242">
        <v>0</v>
      </c>
      <c r="J22" s="168">
        <v>0</v>
      </c>
      <c r="K22" s="168">
        <v>0</v>
      </c>
      <c r="L22" s="282">
        <v>-2153239</v>
      </c>
      <c r="M22" s="346"/>
      <c r="N22" s="282">
        <v>694694</v>
      </c>
      <c r="O22" s="242">
        <v>0</v>
      </c>
      <c r="P22" s="242">
        <v>0</v>
      </c>
      <c r="Q22" s="242">
        <v>0</v>
      </c>
      <c r="R22" s="242">
        <v>0</v>
      </c>
      <c r="S22" s="242">
        <v>0</v>
      </c>
      <c r="T22" s="282">
        <v>694694</v>
      </c>
      <c r="U22" s="346"/>
      <c r="V22" s="282">
        <v>-6334573</v>
      </c>
      <c r="W22" s="242">
        <v>0</v>
      </c>
      <c r="X22" s="242">
        <v>0</v>
      </c>
      <c r="Y22" s="242">
        <v>0</v>
      </c>
      <c r="Z22" s="168">
        <v>0</v>
      </c>
      <c r="AA22" s="168">
        <v>0</v>
      </c>
      <c r="AB22" s="282">
        <v>-6334573</v>
      </c>
      <c r="AC22" s="346"/>
      <c r="AD22" s="282">
        <v>1314182</v>
      </c>
      <c r="AE22" s="242">
        <v>0</v>
      </c>
      <c r="AF22" s="242">
        <v>0</v>
      </c>
      <c r="AG22" s="242">
        <v>0</v>
      </c>
      <c r="AH22" s="242">
        <v>0</v>
      </c>
      <c r="AI22" s="242">
        <v>0</v>
      </c>
      <c r="AJ22" s="282">
        <v>1314182</v>
      </c>
      <c r="AK22" s="346"/>
      <c r="AL22" s="282">
        <v>-6478936</v>
      </c>
      <c r="AM22" s="168">
        <v>0</v>
      </c>
      <c r="AN22" s="168">
        <v>0</v>
      </c>
      <c r="AO22" s="168">
        <v>0</v>
      </c>
      <c r="AP22" s="168">
        <v>0</v>
      </c>
      <c r="AQ22" s="168">
        <v>0</v>
      </c>
      <c r="AR22" s="282">
        <v>-6478936</v>
      </c>
      <c r="AS22" s="346"/>
      <c r="AT22" s="282">
        <v>-22998944</v>
      </c>
      <c r="AU22" s="242">
        <v>0</v>
      </c>
      <c r="AV22" s="242">
        <v>0</v>
      </c>
      <c r="AW22" s="242">
        <v>0</v>
      </c>
      <c r="AX22" s="242">
        <v>0</v>
      </c>
      <c r="AY22" s="242">
        <v>0</v>
      </c>
      <c r="AZ22" s="168">
        <v>0</v>
      </c>
      <c r="BA22" s="282">
        <v>-22998944</v>
      </c>
      <c r="BB22" s="346"/>
      <c r="BC22" s="282">
        <v>-5353702</v>
      </c>
      <c r="BD22" s="242">
        <v>0</v>
      </c>
      <c r="BE22" s="242">
        <v>0</v>
      </c>
      <c r="BF22" s="242">
        <v>0</v>
      </c>
      <c r="BG22" s="242">
        <v>0</v>
      </c>
      <c r="BH22" s="242">
        <v>0</v>
      </c>
      <c r="BI22" s="168">
        <v>0</v>
      </c>
      <c r="BJ22" s="282">
        <v>-5353702</v>
      </c>
      <c r="BK22" s="168">
        <v>0</v>
      </c>
      <c r="BL22" s="282">
        <v>-5353702</v>
      </c>
      <c r="BM22" s="346"/>
      <c r="BN22" s="282">
        <v>-4491590</v>
      </c>
      <c r="BO22" s="242">
        <v>0</v>
      </c>
      <c r="BP22" s="242">
        <v>0</v>
      </c>
      <c r="BQ22" s="242">
        <v>0</v>
      </c>
      <c r="BR22" s="242">
        <v>0</v>
      </c>
      <c r="BS22" s="242">
        <v>0</v>
      </c>
      <c r="BT22" s="168">
        <v>0</v>
      </c>
      <c r="BU22" s="282">
        <v>-4491590</v>
      </c>
      <c r="BV22" s="346"/>
      <c r="BW22" s="282">
        <v>7450130</v>
      </c>
      <c r="BX22" s="242">
        <v>0</v>
      </c>
      <c r="BY22" s="242">
        <v>0</v>
      </c>
      <c r="BZ22" s="242">
        <v>0</v>
      </c>
      <c r="CA22" s="242">
        <v>0</v>
      </c>
      <c r="CB22" s="242">
        <v>0</v>
      </c>
      <c r="CC22" s="168">
        <v>0</v>
      </c>
      <c r="CD22" s="282">
        <v>7450130</v>
      </c>
      <c r="CE22" s="346"/>
      <c r="CF22" s="282">
        <v>-25394106</v>
      </c>
      <c r="CG22" s="242">
        <v>0</v>
      </c>
      <c r="CH22" s="242">
        <v>0</v>
      </c>
      <c r="CI22" s="242">
        <v>0</v>
      </c>
      <c r="CJ22" s="242">
        <v>0</v>
      </c>
      <c r="CK22" s="242">
        <v>0</v>
      </c>
      <c r="CL22" s="168">
        <v>0</v>
      </c>
      <c r="CM22" s="282">
        <v>-25394106</v>
      </c>
      <c r="CN22" s="168">
        <v>0</v>
      </c>
      <c r="CO22" s="282">
        <v>-25394106</v>
      </c>
      <c r="CP22" s="239"/>
      <c r="CQ22" s="282">
        <v>-10344451</v>
      </c>
      <c r="CR22" s="242">
        <v>0</v>
      </c>
      <c r="CS22" s="242">
        <v>0</v>
      </c>
      <c r="CT22" s="242">
        <v>0</v>
      </c>
      <c r="CU22" s="242">
        <v>0</v>
      </c>
      <c r="CV22" s="242">
        <v>0</v>
      </c>
      <c r="CW22" s="168">
        <v>0</v>
      </c>
      <c r="CX22" s="282">
        <v>-10344451</v>
      </c>
      <c r="CY22" s="239"/>
      <c r="CZ22" s="282">
        <v>13618041.79525</v>
      </c>
      <c r="DA22" s="242">
        <v>0</v>
      </c>
      <c r="DB22" s="242">
        <v>0</v>
      </c>
      <c r="DC22" s="242">
        <v>0</v>
      </c>
      <c r="DD22" s="242">
        <v>0</v>
      </c>
      <c r="DE22" s="242">
        <v>0</v>
      </c>
      <c r="DF22" s="168">
        <v>0</v>
      </c>
      <c r="DG22" s="282">
        <v>13618041.79525</v>
      </c>
      <c r="DH22" s="239"/>
      <c r="DI22" s="282">
        <v>-9920762.5760100018</v>
      </c>
      <c r="DJ22" s="168">
        <v>0</v>
      </c>
      <c r="DK22" s="168">
        <v>0</v>
      </c>
      <c r="DL22" s="168">
        <v>0</v>
      </c>
      <c r="DM22" s="168">
        <v>0</v>
      </c>
      <c r="DN22" s="168">
        <v>0</v>
      </c>
      <c r="DO22" s="282">
        <v>-9920762.5760100018</v>
      </c>
      <c r="DP22" s="239"/>
      <c r="DQ22" s="282">
        <v>-3159060.2172999913</v>
      </c>
      <c r="DR22" s="168">
        <v>0</v>
      </c>
      <c r="DS22" s="168">
        <v>0</v>
      </c>
      <c r="DT22" s="168">
        <v>0</v>
      </c>
      <c r="DU22" s="168">
        <v>0</v>
      </c>
      <c r="DV22" s="168">
        <v>0</v>
      </c>
      <c r="DW22" s="282">
        <v>-3159060.2172999913</v>
      </c>
      <c r="DX22" s="239"/>
      <c r="DY22" s="282">
        <v>-9806231.9980599917</v>
      </c>
      <c r="DZ22" s="242">
        <v>0</v>
      </c>
      <c r="EA22" s="242">
        <v>0</v>
      </c>
      <c r="EB22" s="242">
        <v>0</v>
      </c>
      <c r="EC22" s="242">
        <v>0</v>
      </c>
      <c r="ED22" s="242">
        <v>0</v>
      </c>
      <c r="EE22" s="168">
        <v>0</v>
      </c>
      <c r="EF22" s="282">
        <v>-9806231.9980599917</v>
      </c>
      <c r="EG22" s="239"/>
      <c r="EH22" s="282">
        <v>17840285.775310002</v>
      </c>
      <c r="EI22" s="242">
        <v>0</v>
      </c>
      <c r="EJ22" s="242">
        <v>0</v>
      </c>
      <c r="EK22" s="242">
        <v>0</v>
      </c>
      <c r="EL22" s="242">
        <v>0</v>
      </c>
      <c r="EM22" s="242"/>
      <c r="EN22" s="168">
        <v>0</v>
      </c>
      <c r="EO22" s="282">
        <v>17840285.775310002</v>
      </c>
      <c r="EP22" s="239"/>
      <c r="EQ22" s="282">
        <v>-13145145.230900001</v>
      </c>
      <c r="ER22" s="242">
        <v>0</v>
      </c>
      <c r="ES22" s="242">
        <v>0</v>
      </c>
      <c r="ET22" s="242">
        <v>0</v>
      </c>
      <c r="EU22" s="242">
        <v>0</v>
      </c>
      <c r="EV22" s="242"/>
      <c r="EW22" s="168">
        <v>0</v>
      </c>
      <c r="EX22" s="282">
        <v>-13145145.230900001</v>
      </c>
      <c r="EY22" s="239"/>
      <c r="EZ22" s="282">
        <v>-4382882.9987699995</v>
      </c>
      <c r="FA22" s="168">
        <v>0</v>
      </c>
      <c r="FB22" s="168">
        <v>0</v>
      </c>
      <c r="FC22" s="168">
        <v>0</v>
      </c>
      <c r="FD22" s="168">
        <v>0</v>
      </c>
      <c r="FE22" s="168">
        <v>0</v>
      </c>
      <c r="FF22" s="282">
        <v>-4382882.9987699995</v>
      </c>
      <c r="FG22" s="346"/>
      <c r="FH22" s="282">
        <v>4855316.1651699999</v>
      </c>
      <c r="FI22" s="168">
        <v>0</v>
      </c>
      <c r="FJ22" s="168">
        <v>0</v>
      </c>
      <c r="FK22" s="168">
        <v>0</v>
      </c>
      <c r="FL22" s="168">
        <v>0</v>
      </c>
      <c r="FM22" s="168">
        <v>0</v>
      </c>
      <c r="FN22" s="282">
        <v>4855316.1651699999</v>
      </c>
      <c r="FO22" s="239"/>
      <c r="FP22" s="282">
        <v>5167573.7108100019</v>
      </c>
      <c r="FQ22" s="168">
        <v>0</v>
      </c>
      <c r="FR22" s="168">
        <v>0</v>
      </c>
      <c r="FS22" s="168">
        <v>0</v>
      </c>
      <c r="FT22" s="168">
        <v>0</v>
      </c>
      <c r="FU22" s="168">
        <v>0</v>
      </c>
      <c r="FV22" s="282">
        <v>5167573.7108100019</v>
      </c>
      <c r="FW22" s="239"/>
    </row>
    <row r="23" spans="2:179" ht="14.5">
      <c r="B23" s="30"/>
      <c r="C23" s="30" t="s">
        <v>582</v>
      </c>
      <c r="D23" s="31"/>
      <c r="F23" s="282">
        <v>-3013446</v>
      </c>
      <c r="G23" s="242">
        <v>0</v>
      </c>
      <c r="H23" s="242">
        <v>167793.84451003405</v>
      </c>
      <c r="I23" s="242">
        <v>0</v>
      </c>
      <c r="J23" s="168">
        <v>0</v>
      </c>
      <c r="K23" s="168">
        <v>-25529.129999999997</v>
      </c>
      <c r="L23" s="282">
        <v>-2871181.2854899657</v>
      </c>
      <c r="M23" s="346"/>
      <c r="N23" s="282">
        <v>-3345148</v>
      </c>
      <c r="O23" s="242">
        <v>0</v>
      </c>
      <c r="P23" s="242">
        <v>351724.43913003808</v>
      </c>
      <c r="Q23" s="242">
        <v>0</v>
      </c>
      <c r="R23" s="242">
        <v>0</v>
      </c>
      <c r="S23" s="242">
        <v>-99000</v>
      </c>
      <c r="T23" s="282">
        <v>-3092423.560869962</v>
      </c>
      <c r="U23" s="346"/>
      <c r="V23" s="282">
        <v>-3338126</v>
      </c>
      <c r="W23" s="242">
        <v>0</v>
      </c>
      <c r="X23" s="242">
        <v>249829.70263999817</v>
      </c>
      <c r="Y23" s="242">
        <v>0</v>
      </c>
      <c r="Z23" s="168">
        <v>0</v>
      </c>
      <c r="AA23" s="168">
        <v>-64000</v>
      </c>
      <c r="AB23" s="282">
        <v>-3152296.2973600021</v>
      </c>
      <c r="AC23" s="346"/>
      <c r="AD23" s="282">
        <v>-6369533</v>
      </c>
      <c r="AE23" s="242">
        <v>0</v>
      </c>
      <c r="AF23" s="242">
        <v>646800.84576000029</v>
      </c>
      <c r="AG23" s="242">
        <v>0</v>
      </c>
      <c r="AH23" s="242">
        <v>0</v>
      </c>
      <c r="AI23" s="242">
        <v>2739843.9309999999</v>
      </c>
      <c r="AJ23" s="282">
        <v>-2982888.2232400002</v>
      </c>
      <c r="AK23" s="346"/>
      <c r="AL23" s="282">
        <v>-16066253</v>
      </c>
      <c r="AM23" s="168">
        <v>0</v>
      </c>
      <c r="AN23" s="168">
        <v>1416148.8320400706</v>
      </c>
      <c r="AO23" s="168">
        <v>0</v>
      </c>
      <c r="AP23" s="168">
        <v>0</v>
      </c>
      <c r="AQ23" s="168">
        <v>2551314.801</v>
      </c>
      <c r="AR23" s="282">
        <v>-12098789.366959929</v>
      </c>
      <c r="AS23" s="346"/>
      <c r="AT23" s="282">
        <v>-3586383</v>
      </c>
      <c r="AU23" s="242">
        <v>0</v>
      </c>
      <c r="AV23" s="242">
        <v>144322.22370999801</v>
      </c>
      <c r="AW23" s="242">
        <v>0</v>
      </c>
      <c r="AX23" s="242">
        <v>0</v>
      </c>
      <c r="AY23" s="242">
        <v>18274.0389</v>
      </c>
      <c r="AZ23" s="168">
        <v>0</v>
      </c>
      <c r="BA23" s="282">
        <v>-3423786.7373900018</v>
      </c>
      <c r="BB23" s="346"/>
      <c r="BC23" s="282">
        <v>-6776218</v>
      </c>
      <c r="BD23" s="242">
        <v>0</v>
      </c>
      <c r="BE23" s="242">
        <v>242747.84196999998</v>
      </c>
      <c r="BF23" s="242">
        <v>0</v>
      </c>
      <c r="BG23" s="242">
        <v>0</v>
      </c>
      <c r="BH23" s="240">
        <v>-489.49874999999997</v>
      </c>
      <c r="BI23" s="168">
        <v>0</v>
      </c>
      <c r="BJ23" s="282">
        <v>-6533959.6567799998</v>
      </c>
      <c r="BK23" s="168">
        <v>3200000</v>
      </c>
      <c r="BL23" s="282">
        <v>-3333959.6567799998</v>
      </c>
      <c r="BM23" s="346"/>
      <c r="BN23" s="282">
        <v>-3138675</v>
      </c>
      <c r="BO23" s="242">
        <v>0</v>
      </c>
      <c r="BP23" s="242">
        <v>231009.89050000033</v>
      </c>
      <c r="BQ23" s="242">
        <v>0</v>
      </c>
      <c r="BR23" s="242">
        <v>0</v>
      </c>
      <c r="BS23" s="240">
        <v>-8801.1280099999967</v>
      </c>
      <c r="BT23" s="168">
        <v>0</v>
      </c>
      <c r="BU23" s="282">
        <v>-2916466.2375099999</v>
      </c>
      <c r="BV23" s="346"/>
      <c r="BW23" s="282">
        <v>-2974895</v>
      </c>
      <c r="BX23" s="242">
        <v>0</v>
      </c>
      <c r="BY23" s="242">
        <v>49119.442129999923</v>
      </c>
      <c r="BZ23" s="242">
        <v>0</v>
      </c>
      <c r="CA23" s="242">
        <v>0</v>
      </c>
      <c r="CB23" s="240">
        <v>43241.103500000019</v>
      </c>
      <c r="CC23" s="168">
        <v>0</v>
      </c>
      <c r="CD23" s="282">
        <v>-2882534.4543699999</v>
      </c>
      <c r="CE23" s="346"/>
      <c r="CF23" s="282">
        <v>-16476171</v>
      </c>
      <c r="CG23" s="242">
        <v>0</v>
      </c>
      <c r="CH23" s="242">
        <v>667199.39830999821</v>
      </c>
      <c r="CI23" s="242">
        <v>0</v>
      </c>
      <c r="CJ23" s="242">
        <v>0</v>
      </c>
      <c r="CK23" s="240">
        <v>52224.515640000027</v>
      </c>
      <c r="CL23" s="168">
        <v>0</v>
      </c>
      <c r="CM23" s="282">
        <v>-15756747.086050002</v>
      </c>
      <c r="CN23" s="168">
        <v>3200000</v>
      </c>
      <c r="CO23" s="282">
        <v>-12556747.086050002</v>
      </c>
      <c r="CP23" s="239"/>
      <c r="CQ23" s="282">
        <v>-3376842</v>
      </c>
      <c r="CR23" s="242">
        <v>0</v>
      </c>
      <c r="CS23" s="242">
        <v>220753.03575000004</v>
      </c>
      <c r="CT23" s="242">
        <v>0</v>
      </c>
      <c r="CU23" s="242">
        <v>0</v>
      </c>
      <c r="CV23" s="240">
        <v>-5220.3602699999992</v>
      </c>
      <c r="CW23" s="168">
        <v>0</v>
      </c>
      <c r="CX23" s="282">
        <v>-3161309.3245200003</v>
      </c>
      <c r="CY23" s="239"/>
      <c r="CZ23" s="282">
        <v>-3687334.6691400018</v>
      </c>
      <c r="DA23" s="242">
        <v>0</v>
      </c>
      <c r="DB23" s="242">
        <v>358947.99429000012</v>
      </c>
      <c r="DC23" s="242">
        <v>0</v>
      </c>
      <c r="DD23" s="242">
        <v>0</v>
      </c>
      <c r="DE23" s="240">
        <v>3326.18939</v>
      </c>
      <c r="DF23" s="168">
        <v>0</v>
      </c>
      <c r="DG23" s="282">
        <v>-3325060.4854600015</v>
      </c>
      <c r="DH23" s="239"/>
      <c r="DI23" s="282">
        <v>-4372484.7922499981</v>
      </c>
      <c r="DJ23" s="168">
        <v>0</v>
      </c>
      <c r="DK23" s="168">
        <v>706789.65489999996</v>
      </c>
      <c r="DL23" s="168">
        <v>0</v>
      </c>
      <c r="DM23" s="168">
        <v>0</v>
      </c>
      <c r="DN23" s="168">
        <v>-10574.612209999999</v>
      </c>
      <c r="DO23" s="282">
        <v>-3676269.749559998</v>
      </c>
      <c r="DP23" s="239"/>
      <c r="DQ23" s="282">
        <v>-3919446.3249200005</v>
      </c>
      <c r="DR23" s="168">
        <v>0</v>
      </c>
      <c r="DS23" s="168">
        <v>348882.79562000005</v>
      </c>
      <c r="DT23" s="168">
        <v>0</v>
      </c>
      <c r="DU23" s="168">
        <v>0</v>
      </c>
      <c r="DV23" s="168">
        <v>-122662.76367999999</v>
      </c>
      <c r="DW23" s="282">
        <v>-3693226.2929800004</v>
      </c>
      <c r="DX23" s="239"/>
      <c r="DY23" s="282">
        <v>-15356107.78631</v>
      </c>
      <c r="DZ23" s="242">
        <v>0</v>
      </c>
      <c r="EA23" s="242">
        <v>1635373.4805600001</v>
      </c>
      <c r="EB23" s="242">
        <v>0</v>
      </c>
      <c r="EC23" s="242">
        <v>0</v>
      </c>
      <c r="ED23" s="240">
        <v>-135131.54676999999</v>
      </c>
      <c r="EE23" s="168">
        <v>0</v>
      </c>
      <c r="EF23" s="282">
        <v>-13855865.852520002</v>
      </c>
      <c r="EG23" s="239"/>
      <c r="EH23" s="282">
        <v>-4929961.2902999977</v>
      </c>
      <c r="EI23" s="242">
        <v>0</v>
      </c>
      <c r="EJ23" s="242">
        <v>288646.07865999994</v>
      </c>
      <c r="EK23" s="242">
        <v>0</v>
      </c>
      <c r="EL23" s="242">
        <v>0</v>
      </c>
      <c r="EM23" s="240"/>
      <c r="EN23" s="168">
        <v>29803.297782999987</v>
      </c>
      <c r="EO23" s="282">
        <v>-4611511.9138569972</v>
      </c>
      <c r="EP23" s="239"/>
      <c r="EQ23" s="282">
        <v>-5990538.6047400003</v>
      </c>
      <c r="ER23" s="242">
        <v>0</v>
      </c>
      <c r="ES23" s="242">
        <v>203371.04425024983</v>
      </c>
      <c r="ET23" s="242">
        <v>0</v>
      </c>
      <c r="EU23" s="242">
        <v>0</v>
      </c>
      <c r="EV23" s="240"/>
      <c r="EW23" s="168">
        <v>41706.119932000001</v>
      </c>
      <c r="EX23" s="282">
        <v>-5745461.4405577509</v>
      </c>
      <c r="EY23" s="239"/>
      <c r="EZ23" s="282">
        <v>-6482130.0104600051</v>
      </c>
      <c r="FA23" s="168">
        <v>0</v>
      </c>
      <c r="FB23" s="168">
        <v>271753.64575866523</v>
      </c>
      <c r="FC23" s="168">
        <v>0</v>
      </c>
      <c r="FD23" s="168">
        <v>0</v>
      </c>
      <c r="FE23" s="168">
        <v>903.50840685397156</v>
      </c>
      <c r="FF23" s="282">
        <v>-6209472.8562944857</v>
      </c>
      <c r="FG23" s="346"/>
      <c r="FH23" s="282">
        <v>-7403195.2233899971</v>
      </c>
      <c r="FI23" s="168">
        <v>0</v>
      </c>
      <c r="FJ23" s="168">
        <v>80433.167659900049</v>
      </c>
      <c r="FK23" s="168">
        <v>0</v>
      </c>
      <c r="FL23" s="168">
        <v>0</v>
      </c>
      <c r="FM23" s="168">
        <v>-41064.204705900003</v>
      </c>
      <c r="FN23" s="282">
        <v>-7363826.2604359966</v>
      </c>
      <c r="FO23" s="239"/>
      <c r="FP23" s="282">
        <v>-24805825.12889</v>
      </c>
      <c r="FQ23" s="168">
        <v>0</v>
      </c>
      <c r="FR23" s="168">
        <v>844203.93632881495</v>
      </c>
      <c r="FS23" s="168">
        <v>0</v>
      </c>
      <c r="FT23" s="168">
        <v>0</v>
      </c>
      <c r="FU23" s="168">
        <v>31348.721415953958</v>
      </c>
      <c r="FV23" s="282">
        <v>-23930272.471145228</v>
      </c>
      <c r="FW23" s="239"/>
    </row>
    <row r="24" spans="2:179" ht="14.5">
      <c r="B24" s="30"/>
      <c r="C24" s="30"/>
      <c r="D24" s="31"/>
      <c r="F24" s="282"/>
      <c r="G24" s="242"/>
      <c r="H24" s="242"/>
      <c r="I24" s="240"/>
      <c r="J24" s="169"/>
      <c r="K24" s="169"/>
      <c r="L24" s="282"/>
      <c r="M24" s="346"/>
      <c r="N24" s="282"/>
      <c r="O24" s="242"/>
      <c r="P24" s="242"/>
      <c r="Q24" s="240"/>
      <c r="R24" s="240"/>
      <c r="S24" s="240"/>
      <c r="T24" s="282"/>
      <c r="U24" s="346"/>
      <c r="V24" s="282"/>
      <c r="W24" s="242"/>
      <c r="X24" s="242"/>
      <c r="Y24" s="240"/>
      <c r="Z24" s="169"/>
      <c r="AA24" s="169"/>
      <c r="AB24" s="282"/>
      <c r="AC24" s="346"/>
      <c r="AD24" s="282"/>
      <c r="AE24" s="242"/>
      <c r="AF24" s="242"/>
      <c r="AG24" s="240"/>
      <c r="AH24" s="240"/>
      <c r="AI24" s="240"/>
      <c r="AJ24" s="282"/>
      <c r="AK24" s="346"/>
      <c r="AL24" s="282"/>
      <c r="AM24" s="168"/>
      <c r="AN24" s="168"/>
      <c r="AO24" s="169"/>
      <c r="AP24" s="169"/>
      <c r="AQ24" s="169"/>
      <c r="AR24" s="282"/>
      <c r="AS24" s="346"/>
      <c r="AT24" s="282"/>
      <c r="AU24" s="242"/>
      <c r="AV24" s="242"/>
      <c r="AW24" s="240"/>
      <c r="AX24" s="240"/>
      <c r="AY24" s="240"/>
      <c r="AZ24" s="169"/>
      <c r="BA24" s="282"/>
      <c r="BB24" s="346"/>
      <c r="BC24" s="282"/>
      <c r="BD24" s="242"/>
      <c r="BE24" s="242"/>
      <c r="BF24" s="240"/>
      <c r="BG24" s="240"/>
      <c r="BH24" s="240"/>
      <c r="BI24" s="169"/>
      <c r="BJ24" s="282"/>
      <c r="BK24" s="169"/>
      <c r="BL24" s="282"/>
      <c r="BM24" s="346"/>
      <c r="BN24" s="282"/>
      <c r="BO24" s="242"/>
      <c r="BP24" s="242"/>
      <c r="BQ24" s="240"/>
      <c r="BR24" s="240"/>
      <c r="BS24" s="240"/>
      <c r="BT24" s="169"/>
      <c r="BU24" s="282"/>
      <c r="BV24" s="346"/>
      <c r="BW24" s="282"/>
      <c r="BX24" s="242"/>
      <c r="BY24" s="242"/>
      <c r="BZ24" s="240"/>
      <c r="CA24" s="240"/>
      <c r="CB24" s="240"/>
      <c r="CC24" s="169"/>
      <c r="CD24" s="282"/>
      <c r="CE24" s="346"/>
      <c r="CF24" s="282"/>
      <c r="CG24" s="242">
        <v>0</v>
      </c>
      <c r="CH24" s="242">
        <v>0</v>
      </c>
      <c r="CI24" s="240">
        <v>0</v>
      </c>
      <c r="CJ24" s="240">
        <v>0</v>
      </c>
      <c r="CK24" s="240">
        <v>0</v>
      </c>
      <c r="CL24" s="169">
        <v>0</v>
      </c>
      <c r="CM24" s="282"/>
      <c r="CN24" s="169"/>
      <c r="CO24" s="282"/>
      <c r="CP24" s="239"/>
      <c r="CQ24" s="282"/>
      <c r="CR24" s="242"/>
      <c r="CS24" s="242"/>
      <c r="CT24" s="240"/>
      <c r="CU24" s="240"/>
      <c r="CV24" s="240"/>
      <c r="CW24" s="169"/>
      <c r="CX24" s="282"/>
      <c r="CY24" s="239"/>
      <c r="CZ24" s="282"/>
      <c r="DA24" s="242"/>
      <c r="DB24" s="242"/>
      <c r="DC24" s="240"/>
      <c r="DD24" s="240"/>
      <c r="DE24" s="240"/>
      <c r="DF24" s="169"/>
      <c r="DG24" s="282"/>
      <c r="DH24" s="239"/>
      <c r="DI24" s="282"/>
      <c r="DJ24" s="168"/>
      <c r="DK24" s="168"/>
      <c r="DL24" s="169"/>
      <c r="DM24" s="169"/>
      <c r="DN24" s="169"/>
      <c r="DO24" s="282"/>
      <c r="DP24" s="239"/>
      <c r="DQ24" s="282"/>
      <c r="DR24" s="168"/>
      <c r="DS24" s="168"/>
      <c r="DT24" s="168"/>
      <c r="DU24" s="169"/>
      <c r="DV24" s="169"/>
      <c r="DW24" s="282"/>
      <c r="DX24" s="239"/>
      <c r="DY24" s="282"/>
      <c r="DZ24" s="242"/>
      <c r="EA24" s="242"/>
      <c r="EB24" s="240"/>
      <c r="EC24" s="240"/>
      <c r="ED24" s="240">
        <v>0</v>
      </c>
      <c r="EE24" s="169"/>
      <c r="EF24" s="282"/>
      <c r="EG24" s="239"/>
      <c r="EH24" s="282"/>
      <c r="EI24" s="242"/>
      <c r="EJ24" s="242"/>
      <c r="EK24" s="240"/>
      <c r="EL24" s="240"/>
      <c r="EM24" s="240"/>
      <c r="EN24" s="169"/>
      <c r="EO24" s="282"/>
      <c r="EP24" s="239"/>
      <c r="EQ24" s="282"/>
      <c r="ER24" s="242"/>
      <c r="ES24" s="242"/>
      <c r="ET24" s="240"/>
      <c r="EU24" s="240"/>
      <c r="EV24" s="240"/>
      <c r="EW24" s="169"/>
      <c r="EX24" s="282"/>
      <c r="EY24" s="239"/>
      <c r="EZ24" s="282"/>
      <c r="FA24" s="168"/>
      <c r="FB24" s="168"/>
      <c r="FC24" s="169"/>
      <c r="FD24" s="169"/>
      <c r="FE24" s="169"/>
      <c r="FF24" s="282"/>
      <c r="FG24" s="346"/>
      <c r="FH24" s="282"/>
      <c r="FI24" s="168"/>
      <c r="FJ24" s="168"/>
      <c r="FK24" s="169"/>
      <c r="FL24" s="169"/>
      <c r="FM24" s="169"/>
      <c r="FN24" s="282"/>
      <c r="FO24" s="239"/>
      <c r="FP24" s="282"/>
      <c r="FQ24" s="168"/>
      <c r="FR24" s="168"/>
      <c r="FS24" s="169"/>
      <c r="FT24" s="169"/>
      <c r="FU24" s="169"/>
      <c r="FV24" s="282"/>
      <c r="FW24" s="239"/>
    </row>
    <row r="25" spans="2:179" s="17" customFormat="1" ht="18.75" customHeight="1">
      <c r="B25" s="19" t="s">
        <v>216</v>
      </c>
      <c r="C25" s="81"/>
      <c r="D25" s="81"/>
      <c r="F25" s="283">
        <v>8245636.1172599997</v>
      </c>
      <c r="G25" s="240">
        <v>171292.94563</v>
      </c>
      <c r="H25" s="240">
        <v>-2902.8669999999984</v>
      </c>
      <c r="I25" s="240">
        <v>0</v>
      </c>
      <c r="J25" s="241">
        <v>0</v>
      </c>
      <c r="K25" s="241">
        <v>0</v>
      </c>
      <c r="L25" s="283">
        <v>8414026.1958900001</v>
      </c>
      <c r="M25" s="238"/>
      <c r="N25" s="283">
        <v>9477630.213750001</v>
      </c>
      <c r="O25" s="240">
        <v>-583897.66409000009</v>
      </c>
      <c r="P25" s="240">
        <v>28386.866860000067</v>
      </c>
      <c r="Q25" s="240">
        <v>0</v>
      </c>
      <c r="R25" s="240">
        <v>0</v>
      </c>
      <c r="S25" s="240">
        <v>0</v>
      </c>
      <c r="T25" s="283">
        <v>8922119.4165200014</v>
      </c>
      <c r="U25" s="238"/>
      <c r="V25" s="283">
        <v>5848020.6689900011</v>
      </c>
      <c r="W25" s="240">
        <v>2881499.1079799999</v>
      </c>
      <c r="X25" s="240">
        <v>10812</v>
      </c>
      <c r="Y25" s="240">
        <v>0</v>
      </c>
      <c r="Z25" s="241">
        <v>0</v>
      </c>
      <c r="AA25" s="241">
        <v>135584.174</v>
      </c>
      <c r="AB25" s="283">
        <v>8875915.9509700015</v>
      </c>
      <c r="AC25" s="238"/>
      <c r="AD25" s="283">
        <v>7409383</v>
      </c>
      <c r="AE25" s="240">
        <v>-1204615.2141100001</v>
      </c>
      <c r="AF25" s="240">
        <v>-988</v>
      </c>
      <c r="AG25" s="240">
        <v>0</v>
      </c>
      <c r="AH25" s="240">
        <v>0</v>
      </c>
      <c r="AI25" s="240">
        <v>3418000</v>
      </c>
      <c r="AJ25" s="283">
        <v>9621779.7858899999</v>
      </c>
      <c r="AK25" s="238"/>
      <c r="AL25" s="283">
        <v>30980670</v>
      </c>
      <c r="AM25" s="241">
        <v>1264279.1754099997</v>
      </c>
      <c r="AN25" s="241">
        <v>35307.999860000069</v>
      </c>
      <c r="AO25" s="241">
        <v>0</v>
      </c>
      <c r="AP25" s="241">
        <v>0</v>
      </c>
      <c r="AQ25" s="241">
        <v>3553584.1740000001</v>
      </c>
      <c r="AR25" s="283">
        <v>35833841.349270001</v>
      </c>
      <c r="AS25" s="346"/>
      <c r="AT25" s="283">
        <v>-4042228</v>
      </c>
      <c r="AU25" s="240">
        <v>12825653.762739999</v>
      </c>
      <c r="AV25" s="240">
        <v>-3846.9999999999709</v>
      </c>
      <c r="AW25" s="240">
        <v>0</v>
      </c>
      <c r="AX25" s="240">
        <v>0</v>
      </c>
      <c r="AY25" s="240">
        <v>451900</v>
      </c>
      <c r="AZ25" s="241">
        <v>-11759.155339999999</v>
      </c>
      <c r="BA25" s="283">
        <v>9219719.6074000001</v>
      </c>
      <c r="BB25" s="238"/>
      <c r="BC25" s="283">
        <v>3696596</v>
      </c>
      <c r="BD25" s="240">
        <v>3327452.7138400003</v>
      </c>
      <c r="BE25" s="240">
        <v>-18293</v>
      </c>
      <c r="BF25" s="240">
        <v>0</v>
      </c>
      <c r="BG25" s="240">
        <v>0</v>
      </c>
      <c r="BH25" s="240">
        <v>80000</v>
      </c>
      <c r="BI25" s="241">
        <v>1544.2390300000027</v>
      </c>
      <c r="BJ25" s="283">
        <v>7087299.9528700002</v>
      </c>
      <c r="BK25" s="241">
        <v>3200000</v>
      </c>
      <c r="BL25" s="283">
        <v>10287299.95287</v>
      </c>
      <c r="BM25" s="238"/>
      <c r="BN25" s="283">
        <v>7289558</v>
      </c>
      <c r="BO25" s="240">
        <v>2138298.3551499997</v>
      </c>
      <c r="BP25" s="240">
        <v>5046.5447899999854</v>
      </c>
      <c r="BQ25" s="240">
        <v>0</v>
      </c>
      <c r="BR25" s="240">
        <v>0</v>
      </c>
      <c r="BS25" s="240">
        <v>83000</v>
      </c>
      <c r="BT25" s="241">
        <v>1244.8198199999999</v>
      </c>
      <c r="BU25" s="283">
        <v>9517147.7197599988</v>
      </c>
      <c r="BV25" s="238"/>
      <c r="BW25" s="283">
        <v>14293395</v>
      </c>
      <c r="BX25" s="240">
        <v>-4708392.9737299997</v>
      </c>
      <c r="BY25" s="240">
        <v>-71980.747909999991</v>
      </c>
      <c r="BZ25" s="240">
        <v>0</v>
      </c>
      <c r="CA25" s="240">
        <v>0</v>
      </c>
      <c r="CB25" s="240">
        <v>0</v>
      </c>
      <c r="CC25" s="241">
        <v>4572.2538500000046</v>
      </c>
      <c r="CD25" s="283">
        <v>9517593.5322099999</v>
      </c>
      <c r="CE25" s="238"/>
      <c r="CF25" s="283">
        <v>21237321</v>
      </c>
      <c r="CG25" s="240">
        <v>13583011.858000001</v>
      </c>
      <c r="CH25" s="240">
        <v>-89074.203119999976</v>
      </c>
      <c r="CI25" s="240">
        <v>0</v>
      </c>
      <c r="CJ25" s="240">
        <v>0</v>
      </c>
      <c r="CK25" s="240">
        <v>614900</v>
      </c>
      <c r="CL25" s="241">
        <v>-4397.8426399999917</v>
      </c>
      <c r="CM25" s="283">
        <v>35341760.812240005</v>
      </c>
      <c r="CN25" s="241">
        <v>3200000</v>
      </c>
      <c r="CO25" s="283">
        <v>38541760.812240005</v>
      </c>
      <c r="CP25" s="239"/>
      <c r="CQ25" s="283">
        <v>7940221</v>
      </c>
      <c r="CR25" s="240">
        <v>2394070.69196</v>
      </c>
      <c r="CS25" s="240">
        <v>-73622.300610000035</v>
      </c>
      <c r="CT25" s="240">
        <v>0</v>
      </c>
      <c r="CU25" s="240">
        <v>0</v>
      </c>
      <c r="CV25" s="240">
        <v>0</v>
      </c>
      <c r="CW25" s="241">
        <v>3759.1593400000002</v>
      </c>
      <c r="CX25" s="283">
        <v>10264428.550689999</v>
      </c>
      <c r="CY25" s="239"/>
      <c r="CZ25" s="283">
        <v>13414171.551367518</v>
      </c>
      <c r="DA25" s="240">
        <v>-3319912.8591899998</v>
      </c>
      <c r="DB25" s="240">
        <v>4508.2185400000308</v>
      </c>
      <c r="DC25" s="240">
        <v>0</v>
      </c>
      <c r="DD25" s="240">
        <v>0</v>
      </c>
      <c r="DE25" s="240">
        <v>0</v>
      </c>
      <c r="DF25" s="241">
        <v>0</v>
      </c>
      <c r="DG25" s="283">
        <v>10098766.910717517</v>
      </c>
      <c r="DH25" s="239"/>
      <c r="DI25" s="283">
        <v>8406930.4248903319</v>
      </c>
      <c r="DJ25" s="241">
        <v>2547989.1083293348</v>
      </c>
      <c r="DK25" s="241">
        <v>-14349.677220000071</v>
      </c>
      <c r="DL25" s="241">
        <v>0</v>
      </c>
      <c r="DM25" s="241">
        <v>0</v>
      </c>
      <c r="DN25" s="241">
        <v>0</v>
      </c>
      <c r="DO25" s="283">
        <v>10940569.855999667</v>
      </c>
      <c r="DP25" s="239"/>
      <c r="DQ25" s="283">
        <v>9553552.1524780504</v>
      </c>
      <c r="DR25" s="241">
        <v>889833.73654066527</v>
      </c>
      <c r="DS25" s="241">
        <v>13738.286270000041</v>
      </c>
      <c r="DT25" s="241">
        <v>0</v>
      </c>
      <c r="DU25" s="241">
        <v>0</v>
      </c>
      <c r="DV25" s="241">
        <v>0</v>
      </c>
      <c r="DW25" s="283">
        <v>10457124.175288716</v>
      </c>
      <c r="DX25" s="239"/>
      <c r="DY25" s="283">
        <v>39314875.1287359</v>
      </c>
      <c r="DZ25" s="240">
        <v>2511980.6776400004</v>
      </c>
      <c r="EA25" s="240">
        <v>-69725.473020000034</v>
      </c>
      <c r="EB25" s="240">
        <v>0</v>
      </c>
      <c r="EC25" s="240">
        <v>0</v>
      </c>
      <c r="ED25" s="240">
        <v>0</v>
      </c>
      <c r="EE25" s="241">
        <v>3759.1593400000002</v>
      </c>
      <c r="EF25" s="283">
        <v>41760889.492695898</v>
      </c>
      <c r="EG25" s="239"/>
      <c r="EH25" s="283">
        <v>9624125.6228398625</v>
      </c>
      <c r="EI25" s="240">
        <v>-301322.38584</v>
      </c>
      <c r="EJ25" s="240">
        <v>3822.779739999969</v>
      </c>
      <c r="EK25" s="240">
        <v>0</v>
      </c>
      <c r="EL25" s="240">
        <v>0</v>
      </c>
      <c r="EM25" s="240"/>
      <c r="EN25" s="241">
        <v>0</v>
      </c>
      <c r="EO25" s="283">
        <v>9326626.016739862</v>
      </c>
      <c r="EP25" s="239"/>
      <c r="EQ25" s="283">
        <v>6859739.8648304641</v>
      </c>
      <c r="ER25" s="240">
        <v>179446.07578999997</v>
      </c>
      <c r="ES25" s="240">
        <v>-9965.7513297499972</v>
      </c>
      <c r="ET25" s="240">
        <v>0</v>
      </c>
      <c r="EU25" s="240">
        <v>0</v>
      </c>
      <c r="EV25" s="240"/>
      <c r="EW25" s="241">
        <v>0</v>
      </c>
      <c r="EX25" s="283">
        <v>7029220.1892907145</v>
      </c>
      <c r="EY25" s="239"/>
      <c r="EZ25" s="283">
        <v>6327879.3848996423</v>
      </c>
      <c r="FA25" s="241">
        <v>60370.744409999999</v>
      </c>
      <c r="FB25" s="241">
        <v>239.72453866509022</v>
      </c>
      <c r="FC25" s="241">
        <v>0</v>
      </c>
      <c r="FD25" s="241">
        <v>0</v>
      </c>
      <c r="FE25" s="241">
        <v>0</v>
      </c>
      <c r="FF25" s="283">
        <v>6388489.8538483074</v>
      </c>
      <c r="FG25" s="238"/>
      <c r="FH25" s="283">
        <v>5302941.4797906931</v>
      </c>
      <c r="FI25" s="241">
        <v>-67375.079920000004</v>
      </c>
      <c r="FJ25" s="241">
        <v>-82806.956120100032</v>
      </c>
      <c r="FK25" s="241">
        <v>0</v>
      </c>
      <c r="FL25" s="241">
        <v>0</v>
      </c>
      <c r="FM25" s="241">
        <v>0</v>
      </c>
      <c r="FN25" s="283">
        <v>5152759.4437505929</v>
      </c>
      <c r="FO25" s="239"/>
      <c r="FP25" s="283">
        <v>28114686.352360666</v>
      </c>
      <c r="FQ25" s="241">
        <v>-128880.64556000003</v>
      </c>
      <c r="FR25" s="241">
        <v>-88710.20317118497</v>
      </c>
      <c r="FS25" s="241">
        <v>0</v>
      </c>
      <c r="FT25" s="241">
        <v>0</v>
      </c>
      <c r="FU25" s="241">
        <v>0</v>
      </c>
      <c r="FV25" s="283">
        <v>27897095.50362948</v>
      </c>
      <c r="FW25" s="239"/>
    </row>
    <row r="26" spans="2:179" ht="14.5">
      <c r="B26" s="19"/>
      <c r="C26" s="29"/>
      <c r="D26" s="29"/>
      <c r="F26" s="283"/>
      <c r="G26" s="240"/>
      <c r="H26" s="240"/>
      <c r="I26" s="240"/>
      <c r="J26" s="169"/>
      <c r="K26" s="169"/>
      <c r="L26" s="283"/>
      <c r="M26" s="346"/>
      <c r="N26" s="283"/>
      <c r="O26" s="240"/>
      <c r="P26" s="240"/>
      <c r="Q26" s="240"/>
      <c r="R26" s="240"/>
      <c r="S26" s="240"/>
      <c r="T26" s="283"/>
      <c r="U26" s="346"/>
      <c r="V26" s="283"/>
      <c r="W26" s="240"/>
      <c r="X26" s="240"/>
      <c r="Y26" s="240"/>
      <c r="Z26" s="169"/>
      <c r="AA26" s="169"/>
      <c r="AB26" s="283"/>
      <c r="AC26" s="346"/>
      <c r="AD26" s="283"/>
      <c r="AE26" s="240"/>
      <c r="AF26" s="240"/>
      <c r="AG26" s="240"/>
      <c r="AH26" s="240"/>
      <c r="AI26" s="240"/>
      <c r="AJ26" s="283"/>
      <c r="AK26" s="346"/>
      <c r="AL26" s="283"/>
      <c r="AM26" s="169"/>
      <c r="AN26" s="169"/>
      <c r="AO26" s="169"/>
      <c r="AP26" s="169"/>
      <c r="AQ26" s="169"/>
      <c r="AR26" s="283"/>
      <c r="AS26" s="346"/>
      <c r="AT26" s="283"/>
      <c r="AU26" s="240"/>
      <c r="AV26" s="240"/>
      <c r="AW26" s="240"/>
      <c r="AX26" s="240"/>
      <c r="AY26" s="240"/>
      <c r="AZ26" s="169"/>
      <c r="BA26" s="283"/>
      <c r="BB26" s="346"/>
      <c r="BC26" s="283"/>
      <c r="BD26" s="240"/>
      <c r="BE26" s="240"/>
      <c r="BF26" s="240"/>
      <c r="BG26" s="240"/>
      <c r="BH26" s="240"/>
      <c r="BI26" s="169"/>
      <c r="BJ26" s="283"/>
      <c r="BK26" s="169"/>
      <c r="BL26" s="283"/>
      <c r="BM26" s="346"/>
      <c r="BN26" s="283"/>
      <c r="BO26" s="240"/>
      <c r="BP26" s="240"/>
      <c r="BQ26" s="240"/>
      <c r="BR26" s="240"/>
      <c r="BS26" s="240"/>
      <c r="BT26" s="169"/>
      <c r="BU26" s="283"/>
      <c r="BV26" s="346"/>
      <c r="BW26" s="283"/>
      <c r="BX26" s="240"/>
      <c r="BY26" s="240"/>
      <c r="BZ26" s="240"/>
      <c r="CA26" s="240"/>
      <c r="CB26" s="240"/>
      <c r="CC26" s="169"/>
      <c r="CD26" s="283"/>
      <c r="CE26" s="346"/>
      <c r="CF26" s="283"/>
      <c r="CG26" s="240">
        <v>0</v>
      </c>
      <c r="CH26" s="240">
        <v>0</v>
      </c>
      <c r="CI26" s="240">
        <v>0</v>
      </c>
      <c r="CJ26" s="240">
        <v>0</v>
      </c>
      <c r="CK26" s="240">
        <v>0</v>
      </c>
      <c r="CL26" s="169">
        <v>0</v>
      </c>
      <c r="CM26" s="283"/>
      <c r="CN26" s="169"/>
      <c r="CO26" s="283"/>
      <c r="CP26" s="239"/>
      <c r="CQ26" s="283"/>
      <c r="CR26" s="240"/>
      <c r="CS26" s="240"/>
      <c r="CT26" s="240"/>
      <c r="CU26" s="240"/>
      <c r="CV26" s="240"/>
      <c r="CW26" s="169"/>
      <c r="CX26" s="283"/>
      <c r="CY26" s="239"/>
      <c r="CZ26" s="283"/>
      <c r="DA26" s="240"/>
      <c r="DB26" s="240"/>
      <c r="DC26" s="240"/>
      <c r="DD26" s="240"/>
      <c r="DE26" s="240"/>
      <c r="DF26" s="169"/>
      <c r="DG26" s="283"/>
      <c r="DH26" s="239"/>
      <c r="DI26" s="283"/>
      <c r="DJ26" s="169"/>
      <c r="DK26" s="169"/>
      <c r="DL26" s="169"/>
      <c r="DM26" s="169"/>
      <c r="DN26" s="169"/>
      <c r="DO26" s="283"/>
      <c r="DP26" s="239"/>
      <c r="DQ26" s="283"/>
      <c r="DR26" s="169"/>
      <c r="DS26" s="169"/>
      <c r="DT26" s="169"/>
      <c r="DU26" s="169"/>
      <c r="DV26" s="169"/>
      <c r="DW26" s="283"/>
      <c r="DX26" s="239"/>
      <c r="DY26" s="283"/>
      <c r="DZ26" s="240"/>
      <c r="EA26" s="240"/>
      <c r="EB26" s="240"/>
      <c r="EC26" s="240"/>
      <c r="ED26" s="240">
        <v>0</v>
      </c>
      <c r="EE26" s="169"/>
      <c r="EF26" s="283"/>
      <c r="EG26" s="239"/>
      <c r="EH26" s="283"/>
      <c r="EI26" s="240"/>
      <c r="EJ26" s="240"/>
      <c r="EK26" s="240"/>
      <c r="EL26" s="240"/>
      <c r="EM26" s="240"/>
      <c r="EN26" s="169"/>
      <c r="EO26" s="283"/>
      <c r="EP26" s="239"/>
      <c r="EQ26" s="283"/>
      <c r="ER26" s="240"/>
      <c r="ES26" s="240"/>
      <c r="ET26" s="240"/>
      <c r="EU26" s="240"/>
      <c r="EV26" s="240"/>
      <c r="EW26" s="169"/>
      <c r="EX26" s="283"/>
      <c r="EY26" s="239"/>
      <c r="EZ26" s="283"/>
      <c r="FA26" s="169"/>
      <c r="FB26" s="169"/>
      <c r="FC26" s="169"/>
      <c r="FD26" s="169"/>
      <c r="FE26" s="169"/>
      <c r="FF26" s="283"/>
      <c r="FG26" s="346"/>
      <c r="FH26" s="283"/>
      <c r="FI26" s="169"/>
      <c r="FJ26" s="169"/>
      <c r="FK26" s="169"/>
      <c r="FL26" s="169"/>
      <c r="FM26" s="169"/>
      <c r="FN26" s="283"/>
      <c r="FO26" s="239"/>
      <c r="FP26" s="283"/>
      <c r="FQ26" s="169"/>
      <c r="FR26" s="169"/>
      <c r="FS26" s="169"/>
      <c r="FT26" s="169"/>
      <c r="FU26" s="169"/>
      <c r="FV26" s="283"/>
      <c r="FW26" s="239"/>
    </row>
    <row r="27" spans="2:179" s="17" customFormat="1" ht="14.5">
      <c r="B27" s="19" t="s">
        <v>583</v>
      </c>
      <c r="C27" s="29"/>
      <c r="D27" s="29"/>
      <c r="F27" s="283">
        <v>-2895080.1172600002</v>
      </c>
      <c r="G27" s="241">
        <v>-18449.336690000026</v>
      </c>
      <c r="H27" s="241">
        <v>2902.8670000000002</v>
      </c>
      <c r="I27" s="241">
        <v>69782</v>
      </c>
      <c r="J27" s="241">
        <v>-468440</v>
      </c>
      <c r="K27" s="241">
        <v>0</v>
      </c>
      <c r="L27" s="283">
        <v>-3309284.5869499999</v>
      </c>
      <c r="M27" s="238"/>
      <c r="N27" s="283">
        <v>-3450800.2137500001</v>
      </c>
      <c r="O27" s="240">
        <v>63398.790209999999</v>
      </c>
      <c r="P27" s="240">
        <v>-28376.866859999998</v>
      </c>
      <c r="Q27" s="240">
        <v>107760</v>
      </c>
      <c r="R27" s="240">
        <v>-456822</v>
      </c>
      <c r="S27" s="240">
        <v>195568.67931000001</v>
      </c>
      <c r="T27" s="283">
        <v>-3569271.6110900003</v>
      </c>
      <c r="U27" s="238"/>
      <c r="V27" s="283">
        <v>-2958207.6689900002</v>
      </c>
      <c r="W27" s="240">
        <v>-102117.23030890395</v>
      </c>
      <c r="X27" s="240">
        <v>-10812.000000000002</v>
      </c>
      <c r="Y27" s="240">
        <v>96807</v>
      </c>
      <c r="Z27" s="241">
        <v>-469896</v>
      </c>
      <c r="AA27" s="241">
        <v>-135584.174</v>
      </c>
      <c r="AB27" s="283">
        <v>-3579810.0732989041</v>
      </c>
      <c r="AC27" s="238"/>
      <c r="AD27" s="283">
        <v>-4914702</v>
      </c>
      <c r="AE27" s="240">
        <v>163664.99218999999</v>
      </c>
      <c r="AF27" s="240">
        <v>988</v>
      </c>
      <c r="AG27" s="240">
        <v>93235</v>
      </c>
      <c r="AH27" s="240">
        <v>-339712</v>
      </c>
      <c r="AI27" s="240">
        <v>889000</v>
      </c>
      <c r="AJ27" s="283">
        <v>-4107526.0078100003</v>
      </c>
      <c r="AK27" s="238"/>
      <c r="AL27" s="283">
        <v>-14218790</v>
      </c>
      <c r="AM27" s="241">
        <v>106497.21540109601</v>
      </c>
      <c r="AN27" s="241">
        <v>-35297.999859999996</v>
      </c>
      <c r="AO27" s="241">
        <v>367584</v>
      </c>
      <c r="AP27" s="241">
        <v>-1734870</v>
      </c>
      <c r="AQ27" s="241">
        <v>948984.50531000004</v>
      </c>
      <c r="AR27" s="283">
        <v>-14565892.279148903</v>
      </c>
      <c r="AS27" s="346"/>
      <c r="AT27" s="283">
        <v>-2472989</v>
      </c>
      <c r="AU27" s="240">
        <v>-526882.69949000003</v>
      </c>
      <c r="AV27" s="240">
        <v>3847</v>
      </c>
      <c r="AW27" s="240">
        <v>124959</v>
      </c>
      <c r="AX27" s="240">
        <v>-479097</v>
      </c>
      <c r="AY27" s="240">
        <v>-351900</v>
      </c>
      <c r="AZ27" s="241">
        <v>-234605.8604699999</v>
      </c>
      <c r="BA27" s="283">
        <v>-3936668.5599599998</v>
      </c>
      <c r="BB27" s="238"/>
      <c r="BC27" s="283">
        <v>-3647724</v>
      </c>
      <c r="BD27" s="240">
        <v>-178832.70923000001</v>
      </c>
      <c r="BE27" s="240">
        <v>18293</v>
      </c>
      <c r="BF27" s="240">
        <v>110458.78885</v>
      </c>
      <c r="BG27" s="240">
        <v>-484411</v>
      </c>
      <c r="BH27" s="240">
        <v>-80000</v>
      </c>
      <c r="BI27" s="241">
        <v>-61045.628240000005</v>
      </c>
      <c r="BJ27" s="283">
        <v>-4323261.5486200005</v>
      </c>
      <c r="BK27" s="241">
        <v>0</v>
      </c>
      <c r="BL27" s="283">
        <v>-4323261.5486200005</v>
      </c>
      <c r="BM27" s="238"/>
      <c r="BN27" s="283">
        <v>-2595842</v>
      </c>
      <c r="BO27" s="240">
        <v>-66473.108369999958</v>
      </c>
      <c r="BP27" s="240">
        <v>-5046.5447900000026</v>
      </c>
      <c r="BQ27" s="240">
        <v>91070.448210000002</v>
      </c>
      <c r="BR27" s="240">
        <v>-457730</v>
      </c>
      <c r="BS27" s="240">
        <v>-83000</v>
      </c>
      <c r="BT27" s="241">
        <v>-60835.911220000155</v>
      </c>
      <c r="BU27" s="283">
        <v>-3177857.1161700003</v>
      </c>
      <c r="BV27" s="238"/>
      <c r="BW27" s="283">
        <v>-3838496</v>
      </c>
      <c r="BX27" s="240">
        <v>460369.60160000011</v>
      </c>
      <c r="BY27" s="240">
        <v>71980.747910000006</v>
      </c>
      <c r="BZ27" s="240">
        <v>98946.321779999984</v>
      </c>
      <c r="CA27" s="240">
        <v>-436699</v>
      </c>
      <c r="CB27" s="240">
        <v>0</v>
      </c>
      <c r="CC27" s="241">
        <v>-105923.70032999991</v>
      </c>
      <c r="CD27" s="283">
        <v>-3749822.0290399999</v>
      </c>
      <c r="CE27" s="238"/>
      <c r="CF27" s="283">
        <v>-12555051</v>
      </c>
      <c r="CG27" s="240">
        <v>-311818.91548999987</v>
      </c>
      <c r="CH27" s="240">
        <v>89074.203120000006</v>
      </c>
      <c r="CI27" s="240">
        <v>425434.55884000001</v>
      </c>
      <c r="CJ27" s="240">
        <v>-1857937</v>
      </c>
      <c r="CK27" s="240">
        <v>-514900</v>
      </c>
      <c r="CL27" s="241">
        <v>-462411.10025999998</v>
      </c>
      <c r="CM27" s="283">
        <v>-15187609.25379</v>
      </c>
      <c r="CN27" s="241">
        <v>0</v>
      </c>
      <c r="CO27" s="283">
        <v>-15187609.25379</v>
      </c>
      <c r="CP27" s="239"/>
      <c r="CQ27" s="283">
        <v>-4035615</v>
      </c>
      <c r="CR27" s="240">
        <v>-344527.22620999999</v>
      </c>
      <c r="CS27" s="240">
        <v>73622.300609999991</v>
      </c>
      <c r="CT27" s="240">
        <v>1031614.9579999999</v>
      </c>
      <c r="CU27" s="240">
        <v>-471886</v>
      </c>
      <c r="CV27" s="240">
        <v>0</v>
      </c>
      <c r="CW27" s="241">
        <v>-79809.435919999902</v>
      </c>
      <c r="CX27" s="283">
        <v>-3826600.4035200002</v>
      </c>
      <c r="CY27" s="239"/>
      <c r="CZ27" s="283">
        <v>-3492510.8603599882</v>
      </c>
      <c r="DA27" s="240">
        <v>477945.96811000002</v>
      </c>
      <c r="DB27" s="240">
        <v>-4508.2185399999989</v>
      </c>
      <c r="DC27" s="240">
        <v>68015.041999999929</v>
      </c>
      <c r="DD27" s="240">
        <v>-468580.61540000013</v>
      </c>
      <c r="DE27" s="240">
        <v>0</v>
      </c>
      <c r="DF27" s="241">
        <v>0</v>
      </c>
      <c r="DG27" s="283">
        <v>-3419638.6841899883</v>
      </c>
      <c r="DH27" s="239"/>
      <c r="DI27" s="283">
        <v>-4012441.5817000377</v>
      </c>
      <c r="DJ27" s="241">
        <v>-300819.71676067496</v>
      </c>
      <c r="DK27" s="241">
        <v>14349.677219999994</v>
      </c>
      <c r="DL27" s="241">
        <v>68098.21345000001</v>
      </c>
      <c r="DM27" s="241">
        <v>-501170.61918000027</v>
      </c>
      <c r="DN27" s="241">
        <v>0</v>
      </c>
      <c r="DO27" s="283">
        <v>-4731984.0269707134</v>
      </c>
      <c r="DP27" s="239"/>
      <c r="DQ27" s="283">
        <v>-4111743.2370799831</v>
      </c>
      <c r="DR27" s="241">
        <v>-107651.105629325</v>
      </c>
      <c r="DS27" s="241">
        <v>-13738.286270000001</v>
      </c>
      <c r="DT27" s="241">
        <v>83944.106629999995</v>
      </c>
      <c r="DU27" s="241">
        <v>-618035.9743699996</v>
      </c>
      <c r="DV27" s="241">
        <v>0</v>
      </c>
      <c r="DW27" s="283">
        <v>-4767224.4967193082</v>
      </c>
      <c r="DX27" s="239"/>
      <c r="DY27" s="283">
        <v>-15652310.679140009</v>
      </c>
      <c r="DZ27" s="240">
        <v>-275052.08048999996</v>
      </c>
      <c r="EA27" s="240">
        <v>69725.47301999999</v>
      </c>
      <c r="EB27" s="240">
        <v>1251672.3200799997</v>
      </c>
      <c r="EC27" s="240">
        <v>-2059673.2089499999</v>
      </c>
      <c r="ED27" s="240">
        <v>0</v>
      </c>
      <c r="EE27" s="241">
        <v>-79809.435919999902</v>
      </c>
      <c r="EF27" s="283">
        <v>-16745447.61140001</v>
      </c>
      <c r="EG27" s="239"/>
      <c r="EH27" s="283">
        <v>-3998176.3729600096</v>
      </c>
      <c r="EI27" s="240">
        <v>301322.38584</v>
      </c>
      <c r="EJ27" s="240">
        <v>-3822.7797399999999</v>
      </c>
      <c r="EK27" s="240">
        <v>59284.006419999998</v>
      </c>
      <c r="EL27" s="240">
        <v>-475628.70308000001</v>
      </c>
      <c r="EM27" s="240"/>
      <c r="EN27" s="241">
        <v>0</v>
      </c>
      <c r="EO27" s="283">
        <v>-4117021.4635200095</v>
      </c>
      <c r="EP27" s="239"/>
      <c r="EQ27" s="283">
        <v>-1553030.4211899769</v>
      </c>
      <c r="ER27" s="240">
        <v>-179446.07578999997</v>
      </c>
      <c r="ES27" s="240">
        <v>9965.75132975001</v>
      </c>
      <c r="ET27" s="240">
        <v>106707.41507</v>
      </c>
      <c r="EU27" s="240">
        <v>-563425.99432999978</v>
      </c>
      <c r="EV27" s="240"/>
      <c r="EW27" s="241">
        <v>0</v>
      </c>
      <c r="EX27" s="283">
        <v>-2179229.3249102263</v>
      </c>
      <c r="EY27" s="239"/>
      <c r="EZ27" s="283">
        <v>-2524265.438310009</v>
      </c>
      <c r="FA27" s="241">
        <v>-60370.744409999999</v>
      </c>
      <c r="FB27" s="241">
        <v>-239.72453866507504</v>
      </c>
      <c r="FC27" s="241">
        <v>83225.93918999999</v>
      </c>
      <c r="FD27" s="241">
        <v>-566204.40284</v>
      </c>
      <c r="FE27" s="241">
        <v>0</v>
      </c>
      <c r="FF27" s="283">
        <v>-3067854.3709086743</v>
      </c>
      <c r="FG27" s="238"/>
      <c r="FH27" s="283">
        <v>-3284530.4825399909</v>
      </c>
      <c r="FI27" s="241">
        <v>67375.079920000004</v>
      </c>
      <c r="FJ27" s="241">
        <v>82806.956120100018</v>
      </c>
      <c r="FK27" s="241">
        <v>80356.301940607242</v>
      </c>
      <c r="FL27" s="241">
        <v>-616756.32586000033</v>
      </c>
      <c r="FM27" s="241">
        <v>0</v>
      </c>
      <c r="FN27" s="283">
        <v>-3670748.470419284</v>
      </c>
      <c r="FO27" s="239"/>
      <c r="FP27" s="283">
        <v>-11360002.714999987</v>
      </c>
      <c r="FQ27" s="241">
        <v>128880.64556000003</v>
      </c>
      <c r="FR27" s="241">
        <v>88710.203171184956</v>
      </c>
      <c r="FS27" s="241">
        <v>329573.66262060724</v>
      </c>
      <c r="FT27" s="241">
        <v>-2222015.4261099999</v>
      </c>
      <c r="FU27" s="241">
        <v>0</v>
      </c>
      <c r="FV27" s="283">
        <v>-13034853.629758194</v>
      </c>
      <c r="FW27" s="239"/>
    </row>
    <row r="28" spans="2:179" ht="14.5">
      <c r="B28" s="18"/>
      <c r="C28" s="35" t="s">
        <v>218</v>
      </c>
      <c r="D28" s="39"/>
      <c r="F28" s="282">
        <v>3316307</v>
      </c>
      <c r="G28" s="168">
        <v>0</v>
      </c>
      <c r="H28" s="168">
        <v>0</v>
      </c>
      <c r="I28" s="168">
        <v>0</v>
      </c>
      <c r="J28" s="168">
        <v>0</v>
      </c>
      <c r="K28" s="168">
        <v>0</v>
      </c>
      <c r="L28" s="282">
        <v>3316307</v>
      </c>
      <c r="M28" s="346"/>
      <c r="N28" s="282">
        <v>3351416</v>
      </c>
      <c r="O28" s="242">
        <v>0</v>
      </c>
      <c r="P28" s="242">
        <v>0</v>
      </c>
      <c r="Q28" s="242">
        <v>0</v>
      </c>
      <c r="R28" s="242">
        <v>0</v>
      </c>
      <c r="S28" s="242">
        <v>0</v>
      </c>
      <c r="T28" s="282">
        <v>3351416</v>
      </c>
      <c r="U28" s="346"/>
      <c r="V28" s="282">
        <v>3457396</v>
      </c>
      <c r="W28" s="168">
        <v>0</v>
      </c>
      <c r="X28" s="168">
        <v>0</v>
      </c>
      <c r="Y28" s="168">
        <v>0</v>
      </c>
      <c r="Z28" s="168">
        <v>0</v>
      </c>
      <c r="AA28" s="168">
        <v>0</v>
      </c>
      <c r="AB28" s="282">
        <v>3457396</v>
      </c>
      <c r="AC28" s="346"/>
      <c r="AD28" s="282">
        <v>3472600</v>
      </c>
      <c r="AE28" s="242">
        <v>0</v>
      </c>
      <c r="AF28" s="242">
        <v>0</v>
      </c>
      <c r="AG28" s="242">
        <v>0</v>
      </c>
      <c r="AH28" s="242">
        <v>0</v>
      </c>
      <c r="AI28" s="242">
        <v>0</v>
      </c>
      <c r="AJ28" s="282">
        <v>3472600</v>
      </c>
      <c r="AK28" s="346"/>
      <c r="AL28" s="282">
        <v>13597719</v>
      </c>
      <c r="AM28" s="168">
        <v>0</v>
      </c>
      <c r="AN28" s="168">
        <v>0</v>
      </c>
      <c r="AO28" s="168">
        <v>0</v>
      </c>
      <c r="AP28" s="168">
        <v>0</v>
      </c>
      <c r="AQ28" s="168">
        <v>0</v>
      </c>
      <c r="AR28" s="282">
        <v>13597719</v>
      </c>
      <c r="AS28" s="346"/>
      <c r="AT28" s="282">
        <v>3194598</v>
      </c>
      <c r="AU28" s="242">
        <v>0</v>
      </c>
      <c r="AV28" s="242">
        <v>0</v>
      </c>
      <c r="AW28" s="242">
        <v>0</v>
      </c>
      <c r="AX28" s="242">
        <v>0</v>
      </c>
      <c r="AY28" s="242">
        <v>0</v>
      </c>
      <c r="AZ28" s="168">
        <v>-452723.22252999991</v>
      </c>
      <c r="BA28" s="282">
        <v>2741874.7774700001</v>
      </c>
      <c r="BB28" s="346"/>
      <c r="BC28" s="282">
        <v>2932536</v>
      </c>
      <c r="BD28" s="242">
        <v>0</v>
      </c>
      <c r="BE28" s="242">
        <v>0</v>
      </c>
      <c r="BF28" s="242">
        <v>0</v>
      </c>
      <c r="BG28" s="242">
        <v>0</v>
      </c>
      <c r="BH28" s="242">
        <v>0</v>
      </c>
      <c r="BI28" s="168">
        <v>-406522.69436000002</v>
      </c>
      <c r="BJ28" s="282">
        <v>2526013.3056399999</v>
      </c>
      <c r="BK28" s="168">
        <v>0</v>
      </c>
      <c r="BL28" s="282">
        <v>2526013.3056399999</v>
      </c>
      <c r="BM28" s="346"/>
      <c r="BN28" s="282">
        <v>3378682</v>
      </c>
      <c r="BO28" s="242">
        <v>0</v>
      </c>
      <c r="BP28" s="242">
        <v>0</v>
      </c>
      <c r="BQ28" s="242">
        <v>0</v>
      </c>
      <c r="BR28" s="242">
        <v>0</v>
      </c>
      <c r="BS28" s="242">
        <v>0</v>
      </c>
      <c r="BT28" s="168">
        <v>-486066.31373000011</v>
      </c>
      <c r="BU28" s="282">
        <v>2892615.6862699999</v>
      </c>
      <c r="BV28" s="346"/>
      <c r="BW28" s="282">
        <v>3678951</v>
      </c>
      <c r="BX28" s="242">
        <v>0</v>
      </c>
      <c r="BY28" s="242">
        <v>0</v>
      </c>
      <c r="BZ28" s="242">
        <v>0</v>
      </c>
      <c r="CA28" s="242">
        <v>0</v>
      </c>
      <c r="CB28" s="242">
        <v>0</v>
      </c>
      <c r="CC28" s="168">
        <v>-543374.62416999985</v>
      </c>
      <c r="CD28" s="282">
        <v>3135576.3758300003</v>
      </c>
      <c r="CE28" s="346"/>
      <c r="CF28" s="282">
        <v>13184767</v>
      </c>
      <c r="CG28" s="242">
        <v>0</v>
      </c>
      <c r="CH28" s="242">
        <v>0</v>
      </c>
      <c r="CI28" s="242">
        <v>0</v>
      </c>
      <c r="CJ28" s="242">
        <v>0</v>
      </c>
      <c r="CK28" s="242">
        <v>0</v>
      </c>
      <c r="CL28" s="168">
        <v>-1888686.8547899998</v>
      </c>
      <c r="CM28" s="282">
        <v>11296080.14521</v>
      </c>
      <c r="CN28" s="168">
        <v>0</v>
      </c>
      <c r="CO28" s="282">
        <v>11296080.14521</v>
      </c>
      <c r="CP28" s="239"/>
      <c r="CQ28" s="282">
        <v>3510034</v>
      </c>
      <c r="CR28" s="242">
        <v>0</v>
      </c>
      <c r="CS28" s="242">
        <v>0</v>
      </c>
      <c r="CT28" s="242">
        <v>0</v>
      </c>
      <c r="CU28" s="242">
        <v>0</v>
      </c>
      <c r="CV28" s="242">
        <v>0</v>
      </c>
      <c r="CW28" s="168">
        <v>-484521.57910999999</v>
      </c>
      <c r="CX28" s="282">
        <v>3025512.4208900002</v>
      </c>
      <c r="CY28" s="239"/>
      <c r="CZ28" s="282">
        <v>3350222.5523899999</v>
      </c>
      <c r="DA28" s="242">
        <v>0</v>
      </c>
      <c r="DB28" s="242">
        <v>0</v>
      </c>
      <c r="DC28" s="242">
        <v>0</v>
      </c>
      <c r="DD28" s="242">
        <v>0</v>
      </c>
      <c r="DE28" s="242">
        <v>0</v>
      </c>
      <c r="DF28" s="168">
        <v>0</v>
      </c>
      <c r="DG28" s="282">
        <v>3350222.5523899999</v>
      </c>
      <c r="DH28" s="239"/>
      <c r="DI28" s="282">
        <v>3473975.5218600035</v>
      </c>
      <c r="DJ28" s="168">
        <v>0</v>
      </c>
      <c r="DK28" s="168">
        <v>0</v>
      </c>
      <c r="DL28" s="168">
        <v>0</v>
      </c>
      <c r="DM28" s="168">
        <v>0</v>
      </c>
      <c r="DN28" s="168">
        <v>0</v>
      </c>
      <c r="DO28" s="282">
        <v>3473975.5218600035</v>
      </c>
      <c r="DP28" s="239"/>
      <c r="DQ28" s="282">
        <v>3673357.183389999</v>
      </c>
      <c r="DR28" s="168">
        <v>0</v>
      </c>
      <c r="DS28" s="168">
        <v>0</v>
      </c>
      <c r="DT28" s="168">
        <v>0</v>
      </c>
      <c r="DU28" s="168">
        <v>0</v>
      </c>
      <c r="DV28" s="168">
        <v>0</v>
      </c>
      <c r="DW28" s="282">
        <v>3673357.183389999</v>
      </c>
      <c r="DX28" s="239"/>
      <c r="DY28" s="282">
        <v>14007589.257640002</v>
      </c>
      <c r="DZ28" s="242">
        <v>0</v>
      </c>
      <c r="EA28" s="242">
        <v>0</v>
      </c>
      <c r="EB28" s="242">
        <v>0</v>
      </c>
      <c r="EC28" s="242">
        <v>0</v>
      </c>
      <c r="ED28" s="242">
        <v>0</v>
      </c>
      <c r="EE28" s="168">
        <v>-484521.57910999999</v>
      </c>
      <c r="EF28" s="282">
        <v>13523067.678530002</v>
      </c>
      <c r="EG28" s="239"/>
      <c r="EH28" s="282">
        <v>3310191.0054299976</v>
      </c>
      <c r="EI28" s="242">
        <v>0</v>
      </c>
      <c r="EJ28" s="242">
        <v>0</v>
      </c>
      <c r="EK28" s="242">
        <v>0</v>
      </c>
      <c r="EL28" s="242">
        <v>0</v>
      </c>
      <c r="EM28" s="242"/>
      <c r="EN28" s="168">
        <v>0</v>
      </c>
      <c r="EO28" s="282">
        <v>3310191.0054299976</v>
      </c>
      <c r="EP28" s="239"/>
      <c r="EQ28" s="282">
        <v>3535780.4152800054</v>
      </c>
      <c r="ER28" s="242">
        <v>0</v>
      </c>
      <c r="ES28" s="242">
        <v>0</v>
      </c>
      <c r="ET28" s="242">
        <v>0</v>
      </c>
      <c r="EU28" s="242">
        <v>0</v>
      </c>
      <c r="EV28" s="242"/>
      <c r="EW28" s="168">
        <v>0</v>
      </c>
      <c r="EX28" s="282">
        <v>3535780.4152800054</v>
      </c>
      <c r="EY28" s="239"/>
      <c r="EZ28" s="282">
        <v>3400599.3125799852</v>
      </c>
      <c r="FA28" s="168">
        <v>0</v>
      </c>
      <c r="FB28" s="168">
        <v>0</v>
      </c>
      <c r="FC28" s="168">
        <v>0</v>
      </c>
      <c r="FD28" s="168">
        <v>0</v>
      </c>
      <c r="FE28" s="168">
        <v>0</v>
      </c>
      <c r="FF28" s="282">
        <v>3400599.3125799852</v>
      </c>
      <c r="FG28" s="346"/>
      <c r="FH28" s="282">
        <v>3740422.5125400242</v>
      </c>
      <c r="FI28" s="168">
        <v>0</v>
      </c>
      <c r="FJ28" s="168">
        <v>0</v>
      </c>
      <c r="FK28" s="168">
        <v>0</v>
      </c>
      <c r="FL28" s="168">
        <v>0</v>
      </c>
      <c r="FM28" s="168">
        <v>0</v>
      </c>
      <c r="FN28" s="282">
        <v>3740422.5125400242</v>
      </c>
      <c r="FO28" s="239"/>
      <c r="FP28" s="282">
        <v>13986993.245830012</v>
      </c>
      <c r="FQ28" s="168">
        <v>0</v>
      </c>
      <c r="FR28" s="168">
        <v>0</v>
      </c>
      <c r="FS28" s="168">
        <v>0</v>
      </c>
      <c r="FT28" s="168">
        <v>0</v>
      </c>
      <c r="FU28" s="168">
        <v>0</v>
      </c>
      <c r="FV28" s="282">
        <v>13986993.245830012</v>
      </c>
      <c r="FW28" s="239"/>
    </row>
    <row r="29" spans="2:179" ht="14.5">
      <c r="B29" s="35"/>
      <c r="C29" s="35" t="s">
        <v>219</v>
      </c>
      <c r="D29" s="36"/>
      <c r="F29" s="282">
        <v>1212552</v>
      </c>
      <c r="G29" s="168">
        <v>0</v>
      </c>
      <c r="H29" s="168">
        <v>0</v>
      </c>
      <c r="I29" s="168">
        <v>0</v>
      </c>
      <c r="J29" s="168">
        <v>0</v>
      </c>
      <c r="K29" s="168">
        <v>0</v>
      </c>
      <c r="L29" s="282">
        <v>1212552</v>
      </c>
      <c r="M29" s="346"/>
      <c r="N29" s="282">
        <v>1271375</v>
      </c>
      <c r="O29" s="242">
        <v>0</v>
      </c>
      <c r="P29" s="242">
        <v>0</v>
      </c>
      <c r="Q29" s="242">
        <v>0</v>
      </c>
      <c r="R29" s="242">
        <v>0</v>
      </c>
      <c r="S29" s="242">
        <v>0</v>
      </c>
      <c r="T29" s="282">
        <v>1271375</v>
      </c>
      <c r="U29" s="346"/>
      <c r="V29" s="282">
        <v>1272477</v>
      </c>
      <c r="W29" s="168">
        <v>0</v>
      </c>
      <c r="X29" s="168">
        <v>0</v>
      </c>
      <c r="Y29" s="168">
        <v>0</v>
      </c>
      <c r="Z29" s="168">
        <v>0</v>
      </c>
      <c r="AA29" s="168">
        <v>0</v>
      </c>
      <c r="AB29" s="282">
        <v>1272477</v>
      </c>
      <c r="AC29" s="346"/>
      <c r="AD29" s="282">
        <v>1330329</v>
      </c>
      <c r="AE29" s="242">
        <v>0</v>
      </c>
      <c r="AF29" s="242">
        <v>0</v>
      </c>
      <c r="AG29" s="242">
        <v>0</v>
      </c>
      <c r="AH29" s="242">
        <v>0</v>
      </c>
      <c r="AI29" s="242">
        <v>0</v>
      </c>
      <c r="AJ29" s="282">
        <v>1330329</v>
      </c>
      <c r="AK29" s="346"/>
      <c r="AL29" s="282">
        <v>5086733</v>
      </c>
      <c r="AM29" s="168">
        <v>0</v>
      </c>
      <c r="AN29" s="168">
        <v>0</v>
      </c>
      <c r="AO29" s="168">
        <v>0</v>
      </c>
      <c r="AP29" s="168">
        <v>0</v>
      </c>
      <c r="AQ29" s="168">
        <v>0</v>
      </c>
      <c r="AR29" s="282">
        <v>5086733</v>
      </c>
      <c r="AS29" s="346"/>
      <c r="AT29" s="282">
        <v>1287686</v>
      </c>
      <c r="AU29" s="242">
        <v>0</v>
      </c>
      <c r="AV29" s="242">
        <v>0</v>
      </c>
      <c r="AW29" s="242">
        <v>0</v>
      </c>
      <c r="AX29" s="242">
        <v>0</v>
      </c>
      <c r="AY29" s="242">
        <v>0</v>
      </c>
      <c r="AZ29" s="168">
        <v>0</v>
      </c>
      <c r="BA29" s="282">
        <v>1287686</v>
      </c>
      <c r="BB29" s="346"/>
      <c r="BC29" s="282">
        <v>1169525</v>
      </c>
      <c r="BD29" s="242">
        <v>0</v>
      </c>
      <c r="BE29" s="242">
        <v>0</v>
      </c>
      <c r="BF29" s="242">
        <v>0</v>
      </c>
      <c r="BG29" s="242">
        <v>0</v>
      </c>
      <c r="BH29" s="242">
        <v>0</v>
      </c>
      <c r="BI29" s="168">
        <v>0</v>
      </c>
      <c r="BJ29" s="282">
        <v>1169525</v>
      </c>
      <c r="BK29" s="168">
        <v>0</v>
      </c>
      <c r="BL29" s="282">
        <v>1169525</v>
      </c>
      <c r="BM29" s="346"/>
      <c r="BN29" s="282">
        <v>1367662</v>
      </c>
      <c r="BO29" s="242">
        <v>0</v>
      </c>
      <c r="BP29" s="242">
        <v>0</v>
      </c>
      <c r="BQ29" s="242">
        <v>0</v>
      </c>
      <c r="BR29" s="242">
        <v>0</v>
      </c>
      <c r="BS29" s="242">
        <v>0</v>
      </c>
      <c r="BT29" s="168">
        <v>0</v>
      </c>
      <c r="BU29" s="282">
        <v>1367662</v>
      </c>
      <c r="BV29" s="346"/>
      <c r="BW29" s="282">
        <v>1454330</v>
      </c>
      <c r="BX29" s="242">
        <v>0</v>
      </c>
      <c r="BY29" s="242">
        <v>0</v>
      </c>
      <c r="BZ29" s="242">
        <v>0</v>
      </c>
      <c r="CA29" s="242">
        <v>0</v>
      </c>
      <c r="CB29" s="242">
        <v>0</v>
      </c>
      <c r="CC29" s="168">
        <v>0</v>
      </c>
      <c r="CD29" s="282">
        <v>1454330</v>
      </c>
      <c r="CE29" s="346"/>
      <c r="CF29" s="282">
        <v>5279203</v>
      </c>
      <c r="CG29" s="242">
        <v>0</v>
      </c>
      <c r="CH29" s="242">
        <v>0</v>
      </c>
      <c r="CI29" s="242">
        <v>0</v>
      </c>
      <c r="CJ29" s="242">
        <v>0</v>
      </c>
      <c r="CK29" s="242">
        <v>0</v>
      </c>
      <c r="CL29" s="168">
        <v>0</v>
      </c>
      <c r="CM29" s="282">
        <v>5279203</v>
      </c>
      <c r="CN29" s="168">
        <v>0</v>
      </c>
      <c r="CO29" s="282">
        <v>5279203</v>
      </c>
      <c r="CP29" s="239"/>
      <c r="CQ29" s="282">
        <v>1341942</v>
      </c>
      <c r="CR29" s="242">
        <v>0</v>
      </c>
      <c r="CS29" s="242">
        <v>0</v>
      </c>
      <c r="CT29" s="242">
        <v>0</v>
      </c>
      <c r="CU29" s="242">
        <v>0</v>
      </c>
      <c r="CV29" s="242">
        <v>0</v>
      </c>
      <c r="CW29" s="168">
        <v>0</v>
      </c>
      <c r="CX29" s="282">
        <v>1341942</v>
      </c>
      <c r="CY29" s="239"/>
      <c r="CZ29" s="282">
        <v>1349525.3759399974</v>
      </c>
      <c r="DA29" s="242">
        <v>0</v>
      </c>
      <c r="DB29" s="242">
        <v>0</v>
      </c>
      <c r="DC29" s="242">
        <v>0</v>
      </c>
      <c r="DD29" s="242">
        <v>0</v>
      </c>
      <c r="DE29" s="242">
        <v>0</v>
      </c>
      <c r="DF29" s="168">
        <v>0</v>
      </c>
      <c r="DG29" s="282">
        <v>1349525.3759399974</v>
      </c>
      <c r="DH29" s="239"/>
      <c r="DI29" s="282">
        <v>1357159.891730004</v>
      </c>
      <c r="DJ29" s="168">
        <v>0</v>
      </c>
      <c r="DK29" s="168">
        <v>0</v>
      </c>
      <c r="DL29" s="168">
        <v>0</v>
      </c>
      <c r="DM29" s="168">
        <v>0</v>
      </c>
      <c r="DN29" s="168">
        <v>0</v>
      </c>
      <c r="DO29" s="282">
        <v>1357159.891730004</v>
      </c>
      <c r="DP29" s="239"/>
      <c r="DQ29" s="282">
        <v>1306959.819089998</v>
      </c>
      <c r="DR29" s="168">
        <v>0</v>
      </c>
      <c r="DS29" s="168">
        <v>0</v>
      </c>
      <c r="DT29" s="168">
        <v>0</v>
      </c>
      <c r="DU29" s="168">
        <v>0</v>
      </c>
      <c r="DV29" s="168">
        <v>0</v>
      </c>
      <c r="DW29" s="282">
        <v>1306959.819089998</v>
      </c>
      <c r="DX29" s="239"/>
      <c r="DY29" s="282">
        <v>5355587.0867599994</v>
      </c>
      <c r="DZ29" s="242">
        <v>0</v>
      </c>
      <c r="EA29" s="242">
        <v>0</v>
      </c>
      <c r="EB29" s="242">
        <v>0</v>
      </c>
      <c r="EC29" s="242">
        <v>0</v>
      </c>
      <c r="ED29" s="242">
        <v>0</v>
      </c>
      <c r="EE29" s="168">
        <v>0</v>
      </c>
      <c r="EF29" s="282">
        <v>5355587.0867599994</v>
      </c>
      <c r="EG29" s="239"/>
      <c r="EH29" s="282">
        <v>1307030.6859800003</v>
      </c>
      <c r="EI29" s="242">
        <v>0</v>
      </c>
      <c r="EJ29" s="242">
        <v>0</v>
      </c>
      <c r="EK29" s="242">
        <v>0</v>
      </c>
      <c r="EL29" s="242">
        <v>0</v>
      </c>
      <c r="EM29" s="242"/>
      <c r="EN29" s="168">
        <v>0</v>
      </c>
      <c r="EO29" s="282">
        <v>1307030.6859800003</v>
      </c>
      <c r="EP29" s="239"/>
      <c r="EQ29" s="282">
        <v>1346103.8730600008</v>
      </c>
      <c r="ER29" s="242">
        <v>0</v>
      </c>
      <c r="ES29" s="242">
        <v>0</v>
      </c>
      <c r="ET29" s="242">
        <v>0</v>
      </c>
      <c r="EU29" s="242">
        <v>0</v>
      </c>
      <c r="EV29" s="242"/>
      <c r="EW29" s="168">
        <v>0</v>
      </c>
      <c r="EX29" s="282">
        <v>1346103.8730600008</v>
      </c>
      <c r="EY29" s="239"/>
      <c r="EZ29" s="282">
        <v>1333696.5146299994</v>
      </c>
      <c r="FA29" s="168">
        <v>0</v>
      </c>
      <c r="FB29" s="168">
        <v>0</v>
      </c>
      <c r="FC29" s="168">
        <v>0</v>
      </c>
      <c r="FD29" s="168">
        <v>0</v>
      </c>
      <c r="FE29" s="168">
        <v>0</v>
      </c>
      <c r="FF29" s="282">
        <v>1333696.5146299994</v>
      </c>
      <c r="FG29" s="346"/>
      <c r="FH29" s="282">
        <v>1334239.3370099997</v>
      </c>
      <c r="FI29" s="168">
        <v>0</v>
      </c>
      <c r="FJ29" s="168">
        <v>0</v>
      </c>
      <c r="FK29" s="168">
        <v>0</v>
      </c>
      <c r="FL29" s="168">
        <v>0</v>
      </c>
      <c r="FM29" s="168">
        <v>0</v>
      </c>
      <c r="FN29" s="282">
        <v>1334239.3370099997</v>
      </c>
      <c r="FO29" s="239"/>
      <c r="FP29" s="282">
        <v>5321070.4106800007</v>
      </c>
      <c r="FQ29" s="168">
        <v>0</v>
      </c>
      <c r="FR29" s="168">
        <v>0</v>
      </c>
      <c r="FS29" s="168">
        <v>0</v>
      </c>
      <c r="FT29" s="168">
        <v>0</v>
      </c>
      <c r="FU29" s="168">
        <v>0</v>
      </c>
      <c r="FV29" s="282">
        <v>5321070.4106800007</v>
      </c>
      <c r="FW29" s="239"/>
    </row>
    <row r="30" spans="2:179" ht="14.5">
      <c r="B30" s="35"/>
      <c r="C30" s="35" t="s">
        <v>220</v>
      </c>
      <c r="D30" s="36"/>
      <c r="F30" s="282">
        <v>-1866433</v>
      </c>
      <c r="G30" s="168">
        <v>0</v>
      </c>
      <c r="H30" s="168">
        <v>0</v>
      </c>
      <c r="I30" s="168">
        <v>0</v>
      </c>
      <c r="J30" s="168">
        <v>-468440</v>
      </c>
      <c r="K30" s="168">
        <v>0</v>
      </c>
      <c r="L30" s="282">
        <v>-2334873</v>
      </c>
      <c r="M30" s="346"/>
      <c r="N30" s="282">
        <v>-1871010</v>
      </c>
      <c r="O30" s="242">
        <v>0</v>
      </c>
      <c r="P30" s="242">
        <v>0</v>
      </c>
      <c r="Q30" s="242">
        <v>0</v>
      </c>
      <c r="R30" s="242">
        <v>-456822</v>
      </c>
      <c r="S30" s="242"/>
      <c r="T30" s="282">
        <v>-2327832</v>
      </c>
      <c r="U30" s="346"/>
      <c r="V30" s="282">
        <v>-1914707</v>
      </c>
      <c r="W30" s="168">
        <v>0</v>
      </c>
      <c r="X30" s="168">
        <v>0</v>
      </c>
      <c r="Y30" s="168">
        <v>0</v>
      </c>
      <c r="Z30" s="168">
        <v>-469896</v>
      </c>
      <c r="AA30" s="168">
        <v>0</v>
      </c>
      <c r="AB30" s="282">
        <v>-2384603</v>
      </c>
      <c r="AC30" s="346"/>
      <c r="AD30" s="282">
        <v>-2109149</v>
      </c>
      <c r="AE30" s="242">
        <v>0</v>
      </c>
      <c r="AF30" s="242">
        <v>0</v>
      </c>
      <c r="AG30" s="242">
        <v>0</v>
      </c>
      <c r="AH30" s="242">
        <v>-339712</v>
      </c>
      <c r="AI30" s="242">
        <v>0</v>
      </c>
      <c r="AJ30" s="282">
        <v>-2448861</v>
      </c>
      <c r="AK30" s="346"/>
      <c r="AL30" s="282">
        <v>-7761299</v>
      </c>
      <c r="AM30" s="168">
        <v>0</v>
      </c>
      <c r="AN30" s="168">
        <v>0</v>
      </c>
      <c r="AO30" s="168">
        <v>0</v>
      </c>
      <c r="AP30" s="168">
        <v>-1734870</v>
      </c>
      <c r="AQ30" s="168">
        <v>0</v>
      </c>
      <c r="AR30" s="282">
        <v>-9496169</v>
      </c>
      <c r="AS30" s="346"/>
      <c r="AT30" s="282">
        <v>-1873708</v>
      </c>
      <c r="AU30" s="242">
        <v>0</v>
      </c>
      <c r="AV30" s="242">
        <v>0</v>
      </c>
      <c r="AW30" s="242">
        <v>0</v>
      </c>
      <c r="AX30" s="242">
        <v>-479097</v>
      </c>
      <c r="AY30" s="242">
        <v>0</v>
      </c>
      <c r="AZ30" s="168">
        <v>56886.407360000012</v>
      </c>
      <c r="BA30" s="282">
        <v>-2295918.5926399999</v>
      </c>
      <c r="BB30" s="346"/>
      <c r="BC30" s="282">
        <v>-1747918</v>
      </c>
      <c r="BD30" s="242">
        <v>0</v>
      </c>
      <c r="BE30" s="242">
        <v>0</v>
      </c>
      <c r="BF30" s="242">
        <v>0</v>
      </c>
      <c r="BG30" s="242">
        <v>-484411</v>
      </c>
      <c r="BH30" s="242">
        <v>0</v>
      </c>
      <c r="BI30" s="168">
        <v>57488.798369999997</v>
      </c>
      <c r="BJ30" s="282">
        <v>-2174840.20163</v>
      </c>
      <c r="BK30" s="168">
        <v>0</v>
      </c>
      <c r="BL30" s="282">
        <v>-2174840.20163</v>
      </c>
      <c r="BM30" s="346"/>
      <c r="BN30" s="282">
        <v>-1798394</v>
      </c>
      <c r="BO30" s="242">
        <v>0</v>
      </c>
      <c r="BP30" s="242">
        <v>0</v>
      </c>
      <c r="BQ30" s="242">
        <v>0</v>
      </c>
      <c r="BR30" s="242">
        <v>-457730</v>
      </c>
      <c r="BS30" s="242">
        <v>0</v>
      </c>
      <c r="BT30" s="168">
        <v>62851.178459999996</v>
      </c>
      <c r="BU30" s="282">
        <v>-2193272.8215399999</v>
      </c>
      <c r="BV30" s="346"/>
      <c r="BW30" s="282">
        <v>-1757197</v>
      </c>
      <c r="BX30" s="242">
        <v>0</v>
      </c>
      <c r="BY30" s="242">
        <v>0</v>
      </c>
      <c r="BZ30" s="242">
        <v>0</v>
      </c>
      <c r="CA30" s="242">
        <v>-436699</v>
      </c>
      <c r="CB30" s="242">
        <v>0</v>
      </c>
      <c r="CC30" s="168">
        <v>65975.609079999995</v>
      </c>
      <c r="CD30" s="282">
        <v>-2127920.3909200002</v>
      </c>
      <c r="CE30" s="346"/>
      <c r="CF30" s="282">
        <v>-7177217</v>
      </c>
      <c r="CG30" s="242">
        <v>0</v>
      </c>
      <c r="CH30" s="242">
        <v>0</v>
      </c>
      <c r="CI30" s="242">
        <v>0</v>
      </c>
      <c r="CJ30" s="242">
        <v>-1857937</v>
      </c>
      <c r="CK30" s="242">
        <v>0</v>
      </c>
      <c r="CL30" s="168">
        <v>243201.99327000001</v>
      </c>
      <c r="CM30" s="282">
        <v>-8791952.0067299996</v>
      </c>
      <c r="CN30" s="168">
        <v>0</v>
      </c>
      <c r="CO30" s="282">
        <v>-8791952.0067299996</v>
      </c>
      <c r="CP30" s="239"/>
      <c r="CQ30" s="282">
        <v>-1777528</v>
      </c>
      <c r="CR30" s="242">
        <v>0</v>
      </c>
      <c r="CS30" s="242">
        <v>0</v>
      </c>
      <c r="CT30" s="242">
        <v>0</v>
      </c>
      <c r="CU30" s="242">
        <v>-471886</v>
      </c>
      <c r="CV30" s="242">
        <v>0</v>
      </c>
      <c r="CW30" s="168">
        <v>61152.153049999994</v>
      </c>
      <c r="CX30" s="282">
        <v>-2188261.8469500002</v>
      </c>
      <c r="CY30" s="239"/>
      <c r="CZ30" s="282">
        <v>-1708247.1995599954</v>
      </c>
      <c r="DA30" s="242">
        <v>0</v>
      </c>
      <c r="DB30" s="242">
        <v>0</v>
      </c>
      <c r="DC30" s="242">
        <v>0</v>
      </c>
      <c r="DD30" s="242">
        <v>-468580.61540000013</v>
      </c>
      <c r="DE30" s="242">
        <v>0</v>
      </c>
      <c r="DF30" s="168">
        <v>0</v>
      </c>
      <c r="DG30" s="282">
        <v>-2176827.8149599954</v>
      </c>
      <c r="DH30" s="239"/>
      <c r="DI30" s="282">
        <v>-1821009.202810009</v>
      </c>
      <c r="DJ30" s="168">
        <v>0</v>
      </c>
      <c r="DK30" s="168">
        <v>0</v>
      </c>
      <c r="DL30" s="168">
        <v>0</v>
      </c>
      <c r="DM30" s="168">
        <v>-501170.61918000027</v>
      </c>
      <c r="DN30" s="168">
        <v>0</v>
      </c>
      <c r="DO30" s="282">
        <v>-2322179.8219900094</v>
      </c>
      <c r="DP30" s="239"/>
      <c r="DQ30" s="282">
        <v>-1824369.7351499991</v>
      </c>
      <c r="DR30" s="168">
        <v>0</v>
      </c>
      <c r="DS30" s="168">
        <v>0</v>
      </c>
      <c r="DT30" s="168">
        <v>0</v>
      </c>
      <c r="DU30" s="168">
        <v>-618035.9743699996</v>
      </c>
      <c r="DV30" s="168">
        <v>0</v>
      </c>
      <c r="DW30" s="282">
        <v>-2442405.7095199986</v>
      </c>
      <c r="DX30" s="239"/>
      <c r="DY30" s="282">
        <v>-7131154.1375200031</v>
      </c>
      <c r="DZ30" s="242">
        <v>0</v>
      </c>
      <c r="EA30" s="242">
        <v>0</v>
      </c>
      <c r="EB30" s="242">
        <v>0</v>
      </c>
      <c r="EC30" s="242">
        <v>-2059673.2089499999</v>
      </c>
      <c r="ED30" s="242">
        <v>0</v>
      </c>
      <c r="EE30" s="168">
        <v>61152.153049999994</v>
      </c>
      <c r="EF30" s="282">
        <v>-9129675.1934200022</v>
      </c>
      <c r="EG30" s="239"/>
      <c r="EH30" s="282">
        <v>-2017351.2774899995</v>
      </c>
      <c r="EI30" s="242">
        <v>0</v>
      </c>
      <c r="EJ30" s="242">
        <v>0</v>
      </c>
      <c r="EK30" s="242">
        <v>0</v>
      </c>
      <c r="EL30" s="242">
        <v>-475628.70308000001</v>
      </c>
      <c r="EM30" s="242"/>
      <c r="EN30" s="168">
        <v>0</v>
      </c>
      <c r="EO30" s="282">
        <v>-2492979.9805699997</v>
      </c>
      <c r="EP30" s="239"/>
      <c r="EQ30" s="282">
        <v>-1826412.1738000081</v>
      </c>
      <c r="ER30" s="242">
        <v>0</v>
      </c>
      <c r="ES30" s="242">
        <v>0</v>
      </c>
      <c r="ET30" s="242">
        <v>0</v>
      </c>
      <c r="EU30" s="242">
        <v>-563425.99432999978</v>
      </c>
      <c r="EV30" s="242"/>
      <c r="EW30" s="168">
        <v>0</v>
      </c>
      <c r="EX30" s="282">
        <v>-2389838.168130008</v>
      </c>
      <c r="EY30" s="239"/>
      <c r="EZ30" s="282">
        <v>-1974076.8242599799</v>
      </c>
      <c r="FA30" s="168">
        <v>0</v>
      </c>
      <c r="FB30" s="168">
        <v>0</v>
      </c>
      <c r="FC30" s="168">
        <v>0</v>
      </c>
      <c r="FD30" s="168">
        <v>-566204.40284</v>
      </c>
      <c r="FE30" s="168">
        <v>0</v>
      </c>
      <c r="FF30" s="282">
        <v>-2540281.2270999798</v>
      </c>
      <c r="FG30" s="346"/>
      <c r="FH30" s="282">
        <v>-2046539.3905699959</v>
      </c>
      <c r="FI30" s="168">
        <v>0</v>
      </c>
      <c r="FJ30" s="168">
        <v>0</v>
      </c>
      <c r="FK30" s="168">
        <v>0</v>
      </c>
      <c r="FL30" s="168">
        <v>-616756.32586000033</v>
      </c>
      <c r="FM30" s="168">
        <v>0</v>
      </c>
      <c r="FN30" s="282">
        <v>-2663295.7164299963</v>
      </c>
      <c r="FO30" s="239"/>
      <c r="FP30" s="282">
        <v>-7864379.6661199834</v>
      </c>
      <c r="FQ30" s="168">
        <v>0</v>
      </c>
      <c r="FR30" s="168">
        <v>0</v>
      </c>
      <c r="FS30" s="168">
        <v>0</v>
      </c>
      <c r="FT30" s="168">
        <v>-2222015.4261099999</v>
      </c>
      <c r="FU30" s="168">
        <v>0</v>
      </c>
      <c r="FV30" s="282">
        <v>-10086395.092229985</v>
      </c>
      <c r="FW30" s="239"/>
    </row>
    <row r="31" spans="2:179" ht="14.5">
      <c r="B31" s="35"/>
      <c r="C31" s="35" t="s">
        <v>221</v>
      </c>
      <c r="D31" s="36"/>
      <c r="F31" s="282">
        <v>-2836982</v>
      </c>
      <c r="G31" s="168">
        <v>0</v>
      </c>
      <c r="H31" s="168">
        <v>0</v>
      </c>
      <c r="I31" s="168">
        <v>69782</v>
      </c>
      <c r="J31" s="168">
        <v>0</v>
      </c>
      <c r="K31" s="168">
        <v>0</v>
      </c>
      <c r="L31" s="282">
        <v>-2767200</v>
      </c>
      <c r="M31" s="346"/>
      <c r="N31" s="282">
        <v>-2981069</v>
      </c>
      <c r="O31" s="242">
        <v>0</v>
      </c>
      <c r="P31" s="242">
        <v>0</v>
      </c>
      <c r="Q31" s="242">
        <v>107760</v>
      </c>
      <c r="R31" s="242">
        <v>0</v>
      </c>
      <c r="S31" s="242">
        <v>0</v>
      </c>
      <c r="T31" s="282">
        <v>-2873309</v>
      </c>
      <c r="U31" s="346"/>
      <c r="V31" s="282">
        <v>-2969745</v>
      </c>
      <c r="W31" s="168">
        <v>0</v>
      </c>
      <c r="X31" s="168">
        <v>0</v>
      </c>
      <c r="Y31" s="168">
        <v>96807</v>
      </c>
      <c r="Z31" s="168">
        <v>0</v>
      </c>
      <c r="AA31" s="168">
        <v>0</v>
      </c>
      <c r="AB31" s="282">
        <v>-2872938</v>
      </c>
      <c r="AC31" s="346"/>
      <c r="AD31" s="282">
        <v>-3354934</v>
      </c>
      <c r="AE31" s="242">
        <v>0</v>
      </c>
      <c r="AF31" s="242">
        <v>0</v>
      </c>
      <c r="AG31" s="242">
        <v>93235</v>
      </c>
      <c r="AH31" s="242">
        <v>0</v>
      </c>
      <c r="AI31" s="242">
        <v>33000</v>
      </c>
      <c r="AJ31" s="282">
        <v>-3228699</v>
      </c>
      <c r="AK31" s="346"/>
      <c r="AL31" s="282">
        <v>-12142730</v>
      </c>
      <c r="AM31" s="168">
        <v>0</v>
      </c>
      <c r="AN31" s="168">
        <v>0</v>
      </c>
      <c r="AO31" s="168">
        <v>367584</v>
      </c>
      <c r="AP31" s="168">
        <v>0</v>
      </c>
      <c r="AQ31" s="168">
        <v>33000</v>
      </c>
      <c r="AR31" s="282">
        <v>-11742146</v>
      </c>
      <c r="AS31" s="346"/>
      <c r="AT31" s="282">
        <v>-3064743</v>
      </c>
      <c r="AU31" s="242">
        <v>0</v>
      </c>
      <c r="AV31" s="242">
        <v>0</v>
      </c>
      <c r="AW31" s="242">
        <v>124959</v>
      </c>
      <c r="AX31" s="242">
        <v>0</v>
      </c>
      <c r="AY31" s="242">
        <v>0</v>
      </c>
      <c r="AZ31" s="168">
        <v>176136.05362999998</v>
      </c>
      <c r="BA31" s="282">
        <v>-2763647.94637</v>
      </c>
      <c r="BB31" s="346"/>
      <c r="BC31" s="282">
        <v>-3068739</v>
      </c>
      <c r="BD31" s="242">
        <v>0</v>
      </c>
      <c r="BE31" s="242">
        <v>0</v>
      </c>
      <c r="BF31" s="242">
        <v>110458.78885</v>
      </c>
      <c r="BG31" s="242">
        <v>0</v>
      </c>
      <c r="BH31" s="242">
        <v>0</v>
      </c>
      <c r="BI31" s="168">
        <v>197170.84474000003</v>
      </c>
      <c r="BJ31" s="282">
        <v>-2761109.3664099998</v>
      </c>
      <c r="BK31" s="168">
        <v>0</v>
      </c>
      <c r="BL31" s="282">
        <v>-2761109.3664099998</v>
      </c>
      <c r="BM31" s="346"/>
      <c r="BN31" s="282">
        <v>-3210003</v>
      </c>
      <c r="BO31" s="242">
        <v>0</v>
      </c>
      <c r="BP31" s="242">
        <v>0</v>
      </c>
      <c r="BQ31" s="242">
        <v>91070.448210000002</v>
      </c>
      <c r="BR31" s="242">
        <v>0</v>
      </c>
      <c r="BS31" s="242">
        <v>0</v>
      </c>
      <c r="BT31" s="168">
        <v>208518.38636</v>
      </c>
      <c r="BU31" s="282">
        <v>-2910414.1654300001</v>
      </c>
      <c r="BV31" s="346"/>
      <c r="BW31" s="282">
        <v>-3456910</v>
      </c>
      <c r="BX31" s="242">
        <v>0</v>
      </c>
      <c r="BY31" s="242">
        <v>0</v>
      </c>
      <c r="BZ31" s="242">
        <v>98946.321779999984</v>
      </c>
      <c r="CA31" s="242">
        <v>0</v>
      </c>
      <c r="CB31" s="242">
        <v>0</v>
      </c>
      <c r="CC31" s="168">
        <v>172664.67125999994</v>
      </c>
      <c r="CD31" s="282">
        <v>-3185299.0069600004</v>
      </c>
      <c r="CE31" s="346"/>
      <c r="CF31" s="282">
        <v>-12800395</v>
      </c>
      <c r="CG31" s="242">
        <v>0</v>
      </c>
      <c r="CH31" s="242">
        <v>0</v>
      </c>
      <c r="CI31" s="242">
        <v>425434.55884000001</v>
      </c>
      <c r="CJ31" s="242">
        <v>0</v>
      </c>
      <c r="CK31" s="242">
        <v>0</v>
      </c>
      <c r="CL31" s="168">
        <v>754489.95598999993</v>
      </c>
      <c r="CM31" s="282">
        <v>-11620470.485170001</v>
      </c>
      <c r="CN31" s="168">
        <v>0</v>
      </c>
      <c r="CO31" s="282">
        <v>-11620470.485170001</v>
      </c>
      <c r="CP31" s="239"/>
      <c r="CQ31" s="282">
        <v>-4048120</v>
      </c>
      <c r="CR31" s="242">
        <v>0</v>
      </c>
      <c r="CS31" s="242">
        <v>0</v>
      </c>
      <c r="CT31" s="242">
        <v>1031614.9579999999</v>
      </c>
      <c r="CU31" s="242">
        <v>0</v>
      </c>
      <c r="CV31" s="242">
        <v>0</v>
      </c>
      <c r="CW31" s="168">
        <v>196839.89643000005</v>
      </c>
      <c r="CX31" s="282">
        <v>-2819665.1455700002</v>
      </c>
      <c r="CY31" s="239"/>
      <c r="CZ31" s="282">
        <v>-2996957.1131299939</v>
      </c>
      <c r="DA31" s="242">
        <v>0</v>
      </c>
      <c r="DB31" s="242">
        <v>0</v>
      </c>
      <c r="DC31" s="242">
        <v>68015.041999999929</v>
      </c>
      <c r="DD31" s="242">
        <v>0</v>
      </c>
      <c r="DE31" s="242">
        <v>0</v>
      </c>
      <c r="DF31" s="168">
        <v>0</v>
      </c>
      <c r="DG31" s="282">
        <v>-2928942.071129994</v>
      </c>
      <c r="DH31" s="239"/>
      <c r="DI31" s="282">
        <v>-3226085.7971700132</v>
      </c>
      <c r="DJ31" s="168">
        <v>0</v>
      </c>
      <c r="DK31" s="168">
        <v>0</v>
      </c>
      <c r="DL31" s="168">
        <v>68098.21345000001</v>
      </c>
      <c r="DM31" s="168">
        <v>0</v>
      </c>
      <c r="DN31" s="168">
        <v>0</v>
      </c>
      <c r="DO31" s="282">
        <v>-3157987.583720013</v>
      </c>
      <c r="DP31" s="239"/>
      <c r="DQ31" s="282">
        <v>-3259301.9439599775</v>
      </c>
      <c r="DR31" s="168">
        <v>0</v>
      </c>
      <c r="DS31" s="168">
        <v>0</v>
      </c>
      <c r="DT31" s="168">
        <v>83944.106629999995</v>
      </c>
      <c r="DU31" s="168">
        <v>0</v>
      </c>
      <c r="DV31" s="168">
        <v>0</v>
      </c>
      <c r="DW31" s="282">
        <v>-3175357.8373299777</v>
      </c>
      <c r="DX31" s="239"/>
      <c r="DY31" s="282">
        <v>-13530464.854259985</v>
      </c>
      <c r="DZ31" s="242">
        <v>0</v>
      </c>
      <c r="EA31" s="242">
        <v>0</v>
      </c>
      <c r="EB31" s="242">
        <v>1251672.3200799997</v>
      </c>
      <c r="EC31" s="242">
        <v>0</v>
      </c>
      <c r="ED31" s="242">
        <v>0</v>
      </c>
      <c r="EE31" s="168">
        <v>196839.89643000005</v>
      </c>
      <c r="EF31" s="282">
        <v>-12081952.637749985</v>
      </c>
      <c r="EG31" s="239"/>
      <c r="EH31" s="282">
        <v>-3100416.1905500009</v>
      </c>
      <c r="EI31" s="242">
        <v>0</v>
      </c>
      <c r="EJ31" s="242">
        <v>0</v>
      </c>
      <c r="EK31" s="242">
        <v>59284.006419999998</v>
      </c>
      <c r="EL31" s="242">
        <v>0</v>
      </c>
      <c r="EM31" s="242"/>
      <c r="EN31" s="168">
        <v>0</v>
      </c>
      <c r="EO31" s="282">
        <v>-3041132.1841300009</v>
      </c>
      <c r="EP31" s="239"/>
      <c r="EQ31" s="282">
        <v>-3148355.2729499876</v>
      </c>
      <c r="ER31" s="242">
        <v>0</v>
      </c>
      <c r="ES31" s="242">
        <v>0</v>
      </c>
      <c r="ET31" s="242">
        <v>106707.41507</v>
      </c>
      <c r="EU31" s="242">
        <v>0</v>
      </c>
      <c r="EV31" s="242"/>
      <c r="EW31" s="168">
        <v>0</v>
      </c>
      <c r="EX31" s="282">
        <v>-3041647.8578799875</v>
      </c>
      <c r="EY31" s="239"/>
      <c r="EZ31" s="282">
        <v>-3233554.504090006</v>
      </c>
      <c r="FA31" s="168">
        <v>0</v>
      </c>
      <c r="FB31" s="168">
        <v>0</v>
      </c>
      <c r="FC31" s="168">
        <v>83225.93918999999</v>
      </c>
      <c r="FD31" s="168">
        <v>0</v>
      </c>
      <c r="FE31" s="168">
        <v>0</v>
      </c>
      <c r="FF31" s="282">
        <v>-3150328.5649000062</v>
      </c>
      <c r="FG31" s="346"/>
      <c r="FH31" s="282">
        <v>-3466480.9951800513</v>
      </c>
      <c r="FI31" s="168">
        <v>0</v>
      </c>
      <c r="FJ31" s="168">
        <v>0</v>
      </c>
      <c r="FK31" s="168">
        <v>80356.301940607242</v>
      </c>
      <c r="FL31" s="168">
        <v>0</v>
      </c>
      <c r="FM31" s="168">
        <v>0</v>
      </c>
      <c r="FN31" s="282">
        <v>-3386124.6932394439</v>
      </c>
      <c r="FO31" s="239"/>
      <c r="FP31" s="282">
        <v>-12948806.962770047</v>
      </c>
      <c r="FQ31" s="168">
        <v>0</v>
      </c>
      <c r="FR31" s="168">
        <v>0</v>
      </c>
      <c r="FS31" s="168">
        <v>329573.66262060724</v>
      </c>
      <c r="FT31" s="168">
        <v>0</v>
      </c>
      <c r="FU31" s="168">
        <v>0</v>
      </c>
      <c r="FV31" s="282">
        <v>-12619233.300149437</v>
      </c>
      <c r="FW31" s="239"/>
    </row>
    <row r="32" spans="2:179" ht="14.5">
      <c r="B32" s="35"/>
      <c r="C32" s="35" t="s">
        <v>222</v>
      </c>
      <c r="D32" s="36"/>
      <c r="F32" s="282">
        <v>-1035345.1172600001</v>
      </c>
      <c r="G32" s="168">
        <v>-18449.336690000026</v>
      </c>
      <c r="H32" s="168">
        <v>0</v>
      </c>
      <c r="I32" s="168">
        <v>0</v>
      </c>
      <c r="J32" s="168">
        <v>0</v>
      </c>
      <c r="K32" s="168">
        <v>0</v>
      </c>
      <c r="L32" s="282">
        <v>-1053794.45395</v>
      </c>
      <c r="M32" s="346"/>
      <c r="N32" s="282">
        <v>-1290714.2137500001</v>
      </c>
      <c r="O32" s="242">
        <v>63398.790209999999</v>
      </c>
      <c r="P32" s="242">
        <v>0</v>
      </c>
      <c r="Q32" s="242">
        <v>0</v>
      </c>
      <c r="R32" s="242">
        <v>0</v>
      </c>
      <c r="S32" s="242">
        <v>195568.67931000001</v>
      </c>
      <c r="T32" s="282">
        <v>-1031746.7442300001</v>
      </c>
      <c r="U32" s="346"/>
      <c r="V32" s="282">
        <v>-893021.66899000015</v>
      </c>
      <c r="W32" s="168">
        <v>-102117.23030890395</v>
      </c>
      <c r="X32" s="168">
        <v>0</v>
      </c>
      <c r="Y32" s="168">
        <v>0</v>
      </c>
      <c r="Z32" s="168">
        <v>0</v>
      </c>
      <c r="AA32" s="168">
        <v>0</v>
      </c>
      <c r="AB32" s="282">
        <v>-995138.89929890411</v>
      </c>
      <c r="AC32" s="346"/>
      <c r="AD32" s="282">
        <v>-1351847</v>
      </c>
      <c r="AE32" s="242">
        <v>163664.99218999999</v>
      </c>
      <c r="AF32" s="242">
        <v>0</v>
      </c>
      <c r="AG32" s="242">
        <v>0</v>
      </c>
      <c r="AH32" s="242">
        <v>0</v>
      </c>
      <c r="AI32" s="242">
        <v>80000</v>
      </c>
      <c r="AJ32" s="282">
        <v>-1108182.0078100001</v>
      </c>
      <c r="AK32" s="346"/>
      <c r="AL32" s="282">
        <v>-4570928</v>
      </c>
      <c r="AM32" s="168">
        <v>106497.21540109601</v>
      </c>
      <c r="AN32" s="168">
        <v>0</v>
      </c>
      <c r="AO32" s="168">
        <v>0</v>
      </c>
      <c r="AP32" s="168">
        <v>0</v>
      </c>
      <c r="AQ32" s="168">
        <v>275568.67931000004</v>
      </c>
      <c r="AR32" s="282">
        <v>-4188862.1052889037</v>
      </c>
      <c r="AS32" s="346"/>
      <c r="AT32" s="282">
        <v>-526058</v>
      </c>
      <c r="AU32" s="242">
        <v>-526882.69949000003</v>
      </c>
      <c r="AV32" s="242">
        <v>0</v>
      </c>
      <c r="AW32" s="242">
        <v>0</v>
      </c>
      <c r="AX32" s="242">
        <v>0</v>
      </c>
      <c r="AY32" s="242">
        <v>0</v>
      </c>
      <c r="AZ32" s="168">
        <v>57171.26887</v>
      </c>
      <c r="BA32" s="282">
        <v>-995769.43062</v>
      </c>
      <c r="BB32" s="346"/>
      <c r="BC32" s="282">
        <v>-768866</v>
      </c>
      <c r="BD32" s="242">
        <v>-178832.70923000001</v>
      </c>
      <c r="BE32" s="242">
        <v>0</v>
      </c>
      <c r="BF32" s="242">
        <v>0</v>
      </c>
      <c r="BG32" s="242">
        <v>0</v>
      </c>
      <c r="BH32" s="242">
        <v>0</v>
      </c>
      <c r="BI32" s="168">
        <v>48531.318090000001</v>
      </c>
      <c r="BJ32" s="282">
        <v>-899167.39114000008</v>
      </c>
      <c r="BK32" s="168">
        <v>0</v>
      </c>
      <c r="BL32" s="282">
        <v>-899167.39114000008</v>
      </c>
      <c r="BM32" s="346"/>
      <c r="BN32" s="282">
        <v>-995847</v>
      </c>
      <c r="BO32" s="242">
        <v>-66473.108369999958</v>
      </c>
      <c r="BP32" s="242">
        <v>0</v>
      </c>
      <c r="BQ32" s="242">
        <v>0</v>
      </c>
      <c r="BR32" s="242">
        <v>0</v>
      </c>
      <c r="BS32" s="242">
        <v>0</v>
      </c>
      <c r="BT32" s="168">
        <v>54559.532670000001</v>
      </c>
      <c r="BU32" s="282">
        <v>-1007760.5757</v>
      </c>
      <c r="BV32" s="346"/>
      <c r="BW32" s="282">
        <v>-1689703</v>
      </c>
      <c r="BX32" s="242">
        <v>460369.60160000011</v>
      </c>
      <c r="BY32" s="242">
        <v>0</v>
      </c>
      <c r="BZ32" s="242">
        <v>0</v>
      </c>
      <c r="CA32" s="242">
        <v>0</v>
      </c>
      <c r="CB32" s="242">
        <v>0</v>
      </c>
      <c r="CC32" s="168">
        <v>58044.738670000013</v>
      </c>
      <c r="CD32" s="282">
        <v>-1171288.6597299997</v>
      </c>
      <c r="CE32" s="346"/>
      <c r="CF32" s="282">
        <v>-3980474</v>
      </c>
      <c r="CG32" s="242">
        <v>-311818.91548999987</v>
      </c>
      <c r="CH32" s="242">
        <v>0</v>
      </c>
      <c r="CI32" s="242">
        <v>0</v>
      </c>
      <c r="CJ32" s="242">
        <v>0</v>
      </c>
      <c r="CK32" s="242">
        <v>0</v>
      </c>
      <c r="CL32" s="168">
        <v>218306.85830000002</v>
      </c>
      <c r="CM32" s="282">
        <v>-4073986.0571899996</v>
      </c>
      <c r="CN32" s="168">
        <v>0</v>
      </c>
      <c r="CO32" s="282">
        <v>-4073986.0571899996</v>
      </c>
      <c r="CP32" s="239"/>
      <c r="CQ32" s="282">
        <v>-749627</v>
      </c>
      <c r="CR32" s="242">
        <v>-344527.22620999999</v>
      </c>
      <c r="CS32" s="242">
        <v>0</v>
      </c>
      <c r="CT32" s="242">
        <v>0</v>
      </c>
      <c r="CU32" s="242">
        <v>0</v>
      </c>
      <c r="CV32" s="242">
        <v>0</v>
      </c>
      <c r="CW32" s="168">
        <v>49909.934600000001</v>
      </c>
      <c r="CX32" s="282">
        <v>-1044244.29161</v>
      </c>
      <c r="CY32" s="239"/>
      <c r="CZ32" s="282">
        <v>-1687000.4135800009</v>
      </c>
      <c r="DA32" s="242">
        <v>477945.96811000002</v>
      </c>
      <c r="DB32" s="242">
        <v>0</v>
      </c>
      <c r="DC32" s="242">
        <v>0</v>
      </c>
      <c r="DD32" s="242">
        <v>0</v>
      </c>
      <c r="DE32" s="242">
        <v>0</v>
      </c>
      <c r="DF32" s="168">
        <v>0</v>
      </c>
      <c r="DG32" s="282">
        <v>-1209054.4454700009</v>
      </c>
      <c r="DH32" s="239"/>
      <c r="DI32" s="282">
        <v>-924190.84957999736</v>
      </c>
      <c r="DJ32" s="168">
        <v>-300819.71676067496</v>
      </c>
      <c r="DK32" s="168">
        <v>0</v>
      </c>
      <c r="DL32" s="168">
        <v>0</v>
      </c>
      <c r="DM32" s="168">
        <v>0</v>
      </c>
      <c r="DN32" s="168">
        <v>0</v>
      </c>
      <c r="DO32" s="282">
        <v>-1225010.5663406723</v>
      </c>
      <c r="DP32" s="239"/>
      <c r="DQ32" s="282">
        <v>-1170208.4387100036</v>
      </c>
      <c r="DR32" s="168">
        <v>-107651.105629325</v>
      </c>
      <c r="DS32" s="168">
        <v>0</v>
      </c>
      <c r="DT32" s="168">
        <v>0</v>
      </c>
      <c r="DU32" s="168">
        <v>0</v>
      </c>
      <c r="DV32" s="168">
        <v>0</v>
      </c>
      <c r="DW32" s="282">
        <v>-1277859.5443393285</v>
      </c>
      <c r="DX32" s="239"/>
      <c r="DY32" s="282">
        <v>-4531026.7018700019</v>
      </c>
      <c r="DZ32" s="242">
        <v>-275052.08048999996</v>
      </c>
      <c r="EA32" s="242">
        <v>0</v>
      </c>
      <c r="EB32" s="242">
        <v>0</v>
      </c>
      <c r="EC32" s="242">
        <v>0</v>
      </c>
      <c r="ED32" s="242">
        <v>0</v>
      </c>
      <c r="EE32" s="168">
        <v>49909.934600000001</v>
      </c>
      <c r="EF32" s="282">
        <v>-4756168.8477600012</v>
      </c>
      <c r="EG32" s="239"/>
      <c r="EH32" s="282">
        <v>-1508219.9699699988</v>
      </c>
      <c r="EI32" s="242">
        <v>301322.38584</v>
      </c>
      <c r="EJ32" s="242">
        <v>0</v>
      </c>
      <c r="EK32" s="242">
        <v>0</v>
      </c>
      <c r="EL32" s="242">
        <v>0</v>
      </c>
      <c r="EM32" s="242"/>
      <c r="EN32" s="168">
        <v>0</v>
      </c>
      <c r="EO32" s="282">
        <v>-1206897.5841299989</v>
      </c>
      <c r="EP32" s="239"/>
      <c r="EQ32" s="282">
        <v>-1038323.6864000002</v>
      </c>
      <c r="ER32" s="242">
        <v>-179446.07578999997</v>
      </c>
      <c r="ES32" s="242">
        <v>0</v>
      </c>
      <c r="ET32" s="242">
        <v>0</v>
      </c>
      <c r="EU32" s="242">
        <v>0</v>
      </c>
      <c r="EV32" s="242"/>
      <c r="EW32" s="168">
        <v>0</v>
      </c>
      <c r="EX32" s="282">
        <v>-1217769.7621900002</v>
      </c>
      <c r="EY32" s="239"/>
      <c r="EZ32" s="282">
        <v>-1106061.5374300012</v>
      </c>
      <c r="FA32" s="168">
        <v>-60370.744409999999</v>
      </c>
      <c r="FB32" s="168">
        <v>0</v>
      </c>
      <c r="FC32" s="168">
        <v>0</v>
      </c>
      <c r="FD32" s="168">
        <v>0</v>
      </c>
      <c r="FE32" s="168">
        <v>0</v>
      </c>
      <c r="FF32" s="282">
        <v>-1166432.2818400012</v>
      </c>
      <c r="FG32" s="346"/>
      <c r="FH32" s="282">
        <v>-1359517.1263399983</v>
      </c>
      <c r="FI32" s="168">
        <v>67375.079920000004</v>
      </c>
      <c r="FJ32" s="168">
        <v>0</v>
      </c>
      <c r="FK32" s="168">
        <v>0</v>
      </c>
      <c r="FL32" s="168">
        <v>0</v>
      </c>
      <c r="FM32" s="168">
        <v>0</v>
      </c>
      <c r="FN32" s="282">
        <v>-1292142.0464199984</v>
      </c>
      <c r="FO32" s="239"/>
      <c r="FP32" s="282">
        <v>-5012122.3201399986</v>
      </c>
      <c r="FQ32" s="168">
        <v>128880.64556000003</v>
      </c>
      <c r="FR32" s="168">
        <v>0</v>
      </c>
      <c r="FS32" s="168">
        <v>0</v>
      </c>
      <c r="FT32" s="168">
        <v>0</v>
      </c>
      <c r="FU32" s="168">
        <v>0</v>
      </c>
      <c r="FV32" s="282">
        <v>-4883241.6745799985</v>
      </c>
      <c r="FW32" s="239"/>
    </row>
    <row r="33" spans="2:179" ht="13.5" customHeight="1">
      <c r="B33" s="35"/>
      <c r="C33" s="35" t="s">
        <v>223</v>
      </c>
      <c r="D33" s="36"/>
      <c r="F33" s="282">
        <v>11352</v>
      </c>
      <c r="G33" s="168">
        <v>0</v>
      </c>
      <c r="H33" s="168">
        <v>0</v>
      </c>
      <c r="I33" s="168">
        <v>0</v>
      </c>
      <c r="J33" s="168">
        <v>0</v>
      </c>
      <c r="K33" s="168">
        <v>0</v>
      </c>
      <c r="L33" s="282">
        <v>11352</v>
      </c>
      <c r="M33" s="346"/>
      <c r="N33" s="282">
        <v>10368</v>
      </c>
      <c r="O33" s="242">
        <v>0</v>
      </c>
      <c r="P33" s="242">
        <v>0</v>
      </c>
      <c r="Q33" s="242">
        <v>0</v>
      </c>
      <c r="R33" s="242">
        <v>0</v>
      </c>
      <c r="S33" s="242">
        <v>0</v>
      </c>
      <c r="T33" s="282">
        <v>10368</v>
      </c>
      <c r="U33" s="346"/>
      <c r="V33" s="282">
        <v>13389</v>
      </c>
      <c r="W33" s="168">
        <v>0</v>
      </c>
      <c r="X33" s="168">
        <v>0</v>
      </c>
      <c r="Y33" s="168">
        <v>0</v>
      </c>
      <c r="Z33" s="168">
        <v>0</v>
      </c>
      <c r="AA33" s="168">
        <v>0</v>
      </c>
      <c r="AB33" s="282">
        <v>13389</v>
      </c>
      <c r="AC33" s="346"/>
      <c r="AD33" s="282">
        <v>9255</v>
      </c>
      <c r="AE33" s="242">
        <v>0</v>
      </c>
      <c r="AF33" s="242">
        <v>0</v>
      </c>
      <c r="AG33" s="242">
        <v>0</v>
      </c>
      <c r="AH33" s="242">
        <v>0</v>
      </c>
      <c r="AI33" s="242">
        <v>0</v>
      </c>
      <c r="AJ33" s="282">
        <v>9255</v>
      </c>
      <c r="AK33" s="346"/>
      <c r="AL33" s="282">
        <v>44364</v>
      </c>
      <c r="AM33" s="168">
        <v>0</v>
      </c>
      <c r="AN33" s="168">
        <v>0</v>
      </c>
      <c r="AO33" s="168">
        <v>0</v>
      </c>
      <c r="AP33" s="168">
        <v>0</v>
      </c>
      <c r="AQ33" s="168">
        <v>0</v>
      </c>
      <c r="AR33" s="282">
        <v>44364</v>
      </c>
      <c r="AS33" s="346"/>
      <c r="AT33" s="282">
        <v>7272</v>
      </c>
      <c r="AU33" s="242">
        <v>0</v>
      </c>
      <c r="AV33" s="242">
        <v>0</v>
      </c>
      <c r="AW33" s="242">
        <v>0</v>
      </c>
      <c r="AX33" s="242">
        <v>0</v>
      </c>
      <c r="AY33" s="242">
        <v>0</v>
      </c>
      <c r="AZ33" s="168">
        <v>-2.2204460492503131E-13</v>
      </c>
      <c r="BA33" s="282">
        <v>7272</v>
      </c>
      <c r="BB33" s="346"/>
      <c r="BC33" s="282">
        <v>2276</v>
      </c>
      <c r="BD33" s="168">
        <v>0</v>
      </c>
      <c r="BE33" s="168">
        <v>0</v>
      </c>
      <c r="BF33" s="168">
        <v>0</v>
      </c>
      <c r="BG33" s="168">
        <v>0</v>
      </c>
      <c r="BH33" s="168">
        <v>0</v>
      </c>
      <c r="BI33" s="168">
        <v>2.2204460492503131E-13</v>
      </c>
      <c r="BJ33" s="282">
        <v>2276</v>
      </c>
      <c r="BK33" s="168">
        <v>0</v>
      </c>
      <c r="BL33" s="282">
        <v>2276</v>
      </c>
      <c r="BM33" s="346"/>
      <c r="BN33" s="282">
        <v>15393</v>
      </c>
      <c r="BO33" s="168">
        <v>0</v>
      </c>
      <c r="BP33" s="168">
        <v>0</v>
      </c>
      <c r="BQ33" s="168">
        <v>0</v>
      </c>
      <c r="BR33" s="168">
        <v>0</v>
      </c>
      <c r="BS33" s="168">
        <v>0</v>
      </c>
      <c r="BT33" s="168">
        <v>6.6613381477509392E-13</v>
      </c>
      <c r="BU33" s="282">
        <v>15393</v>
      </c>
      <c r="BV33" s="346"/>
      <c r="BW33" s="282">
        <v>26777</v>
      </c>
      <c r="BX33" s="168">
        <v>0</v>
      </c>
      <c r="BY33" s="168">
        <v>0</v>
      </c>
      <c r="BZ33" s="168">
        <v>0</v>
      </c>
      <c r="CA33" s="168">
        <v>0</v>
      </c>
      <c r="CB33" s="168">
        <v>0</v>
      </c>
      <c r="CC33" s="168">
        <v>-1.3322676295501878E-12</v>
      </c>
      <c r="CD33" s="282">
        <v>26777</v>
      </c>
      <c r="CE33" s="346"/>
      <c r="CF33" s="282">
        <v>51718</v>
      </c>
      <c r="CG33" s="168">
        <v>0</v>
      </c>
      <c r="CH33" s="168">
        <v>0</v>
      </c>
      <c r="CI33" s="168">
        <v>0</v>
      </c>
      <c r="CJ33" s="168">
        <v>0</v>
      </c>
      <c r="CK33" s="168">
        <v>0</v>
      </c>
      <c r="CL33" s="168">
        <v>-6.6613381477509392E-13</v>
      </c>
      <c r="CM33" s="282">
        <v>51718</v>
      </c>
      <c r="CN33" s="168">
        <v>0</v>
      </c>
      <c r="CO33" s="282">
        <v>51718</v>
      </c>
      <c r="CP33" s="239"/>
      <c r="CQ33" s="282">
        <v>7651</v>
      </c>
      <c r="CR33" s="168">
        <v>0</v>
      </c>
      <c r="CS33" s="168">
        <v>0</v>
      </c>
      <c r="CT33" s="168">
        <v>0</v>
      </c>
      <c r="CU33" s="168">
        <v>0</v>
      </c>
      <c r="CV33" s="168">
        <v>0</v>
      </c>
      <c r="CW33" s="168">
        <v>0</v>
      </c>
      <c r="CX33" s="282">
        <v>7651</v>
      </c>
      <c r="CY33" s="239"/>
      <c r="CZ33" s="282">
        <v>20914.852899999358</v>
      </c>
      <c r="DA33" s="168">
        <v>0</v>
      </c>
      <c r="DB33" s="168">
        <v>0</v>
      </c>
      <c r="DC33" s="168">
        <v>0</v>
      </c>
      <c r="DD33" s="168">
        <v>0</v>
      </c>
      <c r="DE33" s="168">
        <v>0</v>
      </c>
      <c r="DF33" s="168">
        <v>0</v>
      </c>
      <c r="DG33" s="282">
        <v>20914.852899999358</v>
      </c>
      <c r="DH33" s="239"/>
      <c r="DI33" s="282">
        <v>20739.347830000333</v>
      </c>
      <c r="DJ33" s="168">
        <v>0</v>
      </c>
      <c r="DK33" s="168">
        <v>0</v>
      </c>
      <c r="DL33" s="168">
        <v>0</v>
      </c>
      <c r="DM33" s="168">
        <v>0</v>
      </c>
      <c r="DN33" s="168">
        <v>0</v>
      </c>
      <c r="DO33" s="282">
        <v>20739.347830000333</v>
      </c>
      <c r="DP33" s="239"/>
      <c r="DQ33" s="282">
        <v>20090.369419998955</v>
      </c>
      <c r="DR33" s="168">
        <v>0</v>
      </c>
      <c r="DS33" s="168">
        <v>0</v>
      </c>
      <c r="DT33" s="168">
        <v>0</v>
      </c>
      <c r="DU33" s="168">
        <v>0</v>
      </c>
      <c r="DV33" s="168">
        <v>0</v>
      </c>
      <c r="DW33" s="282">
        <v>20090.369419998955</v>
      </c>
      <c r="DX33" s="239"/>
      <c r="DY33" s="282">
        <v>69395.570149998646</v>
      </c>
      <c r="DZ33" s="168">
        <v>0</v>
      </c>
      <c r="EA33" s="168">
        <v>0</v>
      </c>
      <c r="EB33" s="168">
        <v>0</v>
      </c>
      <c r="EC33" s="168">
        <v>0</v>
      </c>
      <c r="ED33" s="168">
        <v>0</v>
      </c>
      <c r="EE33" s="168">
        <v>0</v>
      </c>
      <c r="EF33" s="282">
        <v>69395.570149998646</v>
      </c>
      <c r="EG33" s="239"/>
      <c r="EH33" s="282">
        <v>10270.956459997222</v>
      </c>
      <c r="EI33" s="168">
        <v>0</v>
      </c>
      <c r="EJ33" s="168">
        <v>0</v>
      </c>
      <c r="EK33" s="168">
        <v>0</v>
      </c>
      <c r="EL33" s="168">
        <v>0</v>
      </c>
      <c r="EM33" s="168"/>
      <c r="EN33" s="168">
        <v>0</v>
      </c>
      <c r="EO33" s="282">
        <v>10270.956459997222</v>
      </c>
      <c r="EP33" s="239"/>
      <c r="EQ33" s="282">
        <v>33129.475670003332</v>
      </c>
      <c r="ER33" s="168">
        <v>0</v>
      </c>
      <c r="ES33" s="168">
        <v>0</v>
      </c>
      <c r="ET33" s="168">
        <v>0</v>
      </c>
      <c r="EU33" s="168">
        <v>0</v>
      </c>
      <c r="EV33" s="168"/>
      <c r="EW33" s="168">
        <v>0</v>
      </c>
      <c r="EX33" s="282">
        <v>33129.475670003332</v>
      </c>
      <c r="EY33" s="239"/>
      <c r="EZ33" s="282">
        <v>46058.431479998631</v>
      </c>
      <c r="FA33" s="168">
        <v>0</v>
      </c>
      <c r="FB33" s="168">
        <v>0</v>
      </c>
      <c r="FC33" s="168">
        <v>0</v>
      </c>
      <c r="FD33" s="168">
        <v>0</v>
      </c>
      <c r="FE33" s="168">
        <v>0</v>
      </c>
      <c r="FF33" s="282">
        <v>46058.431479998631</v>
      </c>
      <c r="FG33" s="346"/>
      <c r="FH33" s="282">
        <v>25506.25956000085</v>
      </c>
      <c r="FI33" s="168">
        <v>0</v>
      </c>
      <c r="FJ33" s="168">
        <v>0</v>
      </c>
      <c r="FK33" s="168">
        <v>0</v>
      </c>
      <c r="FL33" s="168">
        <v>0</v>
      </c>
      <c r="FM33" s="168">
        <v>0</v>
      </c>
      <c r="FN33" s="282">
        <v>25506.25956000085</v>
      </c>
      <c r="FO33" s="239"/>
      <c r="FP33" s="282">
        <v>114965.12317000004</v>
      </c>
      <c r="FQ33" s="168">
        <v>0</v>
      </c>
      <c r="FR33" s="168">
        <v>0</v>
      </c>
      <c r="FS33" s="168">
        <v>0</v>
      </c>
      <c r="FT33" s="168">
        <v>0</v>
      </c>
      <c r="FU33" s="168">
        <v>0</v>
      </c>
      <c r="FV33" s="282">
        <v>114965.12317000004</v>
      </c>
      <c r="FW33" s="239"/>
    </row>
    <row r="34" spans="2:179" ht="14.5">
      <c r="B34" s="35"/>
      <c r="C34" s="204" t="s">
        <v>588</v>
      </c>
      <c r="D34" s="36"/>
      <c r="F34" s="282">
        <v>-1696531</v>
      </c>
      <c r="G34" s="168">
        <v>0</v>
      </c>
      <c r="H34" s="168">
        <v>2902.8670000000002</v>
      </c>
      <c r="I34" s="168">
        <v>0</v>
      </c>
      <c r="J34" s="168">
        <v>0</v>
      </c>
      <c r="K34" s="168">
        <v>0</v>
      </c>
      <c r="L34" s="282">
        <v>-1693628.1329999999</v>
      </c>
      <c r="M34" s="347"/>
      <c r="N34" s="282">
        <v>-1941166</v>
      </c>
      <c r="O34" s="242">
        <v>0</v>
      </c>
      <c r="P34" s="242">
        <v>-28376.866859999998</v>
      </c>
      <c r="Q34" s="242">
        <v>0</v>
      </c>
      <c r="R34" s="242">
        <v>0</v>
      </c>
      <c r="S34" s="242">
        <v>0</v>
      </c>
      <c r="T34" s="282">
        <v>-1969542.86686</v>
      </c>
      <c r="U34" s="347"/>
      <c r="V34" s="282">
        <v>-1923996</v>
      </c>
      <c r="W34" s="168">
        <v>0</v>
      </c>
      <c r="X34" s="168">
        <v>-10812.000000000002</v>
      </c>
      <c r="Y34" s="168">
        <v>0</v>
      </c>
      <c r="Z34" s="168">
        <v>0</v>
      </c>
      <c r="AA34" s="168">
        <v>-135584.174</v>
      </c>
      <c r="AB34" s="282">
        <v>-2070392.1740000001</v>
      </c>
      <c r="AC34" s="347"/>
      <c r="AD34" s="282">
        <v>-2910956</v>
      </c>
      <c r="AE34" s="168">
        <v>0</v>
      </c>
      <c r="AF34" s="168">
        <v>988</v>
      </c>
      <c r="AG34" s="168">
        <v>0</v>
      </c>
      <c r="AH34" s="168">
        <v>0</v>
      </c>
      <c r="AI34" s="168">
        <v>776000</v>
      </c>
      <c r="AJ34" s="282">
        <v>-2133968</v>
      </c>
      <c r="AK34" s="347"/>
      <c r="AL34" s="282">
        <v>-8472649</v>
      </c>
      <c r="AM34" s="168">
        <v>0</v>
      </c>
      <c r="AN34" s="168">
        <v>-35297.999859999996</v>
      </c>
      <c r="AO34" s="168">
        <v>0</v>
      </c>
      <c r="AP34" s="168">
        <v>0</v>
      </c>
      <c r="AQ34" s="168">
        <v>640415.826</v>
      </c>
      <c r="AR34" s="282">
        <v>-7867531.1738599995</v>
      </c>
      <c r="AS34" s="346"/>
      <c r="AT34" s="282">
        <v>-1498036</v>
      </c>
      <c r="AU34" s="242">
        <v>0</v>
      </c>
      <c r="AV34" s="242">
        <v>3847</v>
      </c>
      <c r="AW34" s="242">
        <v>0</v>
      </c>
      <c r="AX34" s="242">
        <v>0</v>
      </c>
      <c r="AY34" s="242">
        <v>-351900</v>
      </c>
      <c r="AZ34" s="168">
        <v>-72076.367799999993</v>
      </c>
      <c r="BA34" s="282">
        <v>-1918165.3677999999</v>
      </c>
      <c r="BB34" s="346"/>
      <c r="BC34" s="282">
        <v>-2166538</v>
      </c>
      <c r="BD34" s="168">
        <v>0</v>
      </c>
      <c r="BE34" s="168">
        <v>18293</v>
      </c>
      <c r="BF34" s="168">
        <v>0</v>
      </c>
      <c r="BG34" s="168">
        <v>0</v>
      </c>
      <c r="BH34" s="168">
        <v>-80000</v>
      </c>
      <c r="BI34" s="168">
        <v>42286.104920000012</v>
      </c>
      <c r="BJ34" s="282">
        <v>-2185958.8950800002</v>
      </c>
      <c r="BK34" s="168">
        <v>0</v>
      </c>
      <c r="BL34" s="282">
        <v>-2185958.8950800002</v>
      </c>
      <c r="BM34" s="346"/>
      <c r="BN34" s="282">
        <v>-1353335</v>
      </c>
      <c r="BO34" s="168">
        <v>0</v>
      </c>
      <c r="BP34" s="168">
        <v>-5046.5447900000026</v>
      </c>
      <c r="BQ34" s="168">
        <v>0</v>
      </c>
      <c r="BR34" s="168">
        <v>0</v>
      </c>
      <c r="BS34" s="168">
        <v>-83000</v>
      </c>
      <c r="BT34" s="168">
        <v>99301.305019999942</v>
      </c>
      <c r="BU34" s="282">
        <v>-1342080.2397700001</v>
      </c>
      <c r="BV34" s="347"/>
      <c r="BW34" s="282">
        <v>-2094744</v>
      </c>
      <c r="BX34" s="168">
        <v>0</v>
      </c>
      <c r="BY34" s="168">
        <v>71980.747910000006</v>
      </c>
      <c r="BZ34" s="168">
        <v>0</v>
      </c>
      <c r="CA34" s="168">
        <v>0</v>
      </c>
      <c r="CB34" s="168">
        <v>0</v>
      </c>
      <c r="CC34" s="168">
        <v>140765.90482999998</v>
      </c>
      <c r="CD34" s="282">
        <v>-1881997.3472600002</v>
      </c>
      <c r="CE34" s="347"/>
      <c r="CF34" s="282">
        <v>-7112653</v>
      </c>
      <c r="CG34" s="168">
        <v>0</v>
      </c>
      <c r="CH34" s="168">
        <v>89074.203120000006</v>
      </c>
      <c r="CI34" s="168">
        <v>0</v>
      </c>
      <c r="CJ34" s="168">
        <v>0</v>
      </c>
      <c r="CK34" s="168">
        <v>-514900</v>
      </c>
      <c r="CL34" s="168">
        <v>210276.94696999993</v>
      </c>
      <c r="CM34" s="282">
        <v>-7328201.8499100003</v>
      </c>
      <c r="CN34" s="168">
        <v>0</v>
      </c>
      <c r="CO34" s="282">
        <v>-7328201.8499100003</v>
      </c>
      <c r="CP34" s="239"/>
      <c r="CQ34" s="282">
        <v>-2319967</v>
      </c>
      <c r="CR34" s="168">
        <v>0</v>
      </c>
      <c r="CS34" s="168">
        <v>73622.300609999991</v>
      </c>
      <c r="CT34" s="168">
        <v>0</v>
      </c>
      <c r="CU34" s="168">
        <v>0</v>
      </c>
      <c r="CV34" s="168">
        <v>0</v>
      </c>
      <c r="CW34" s="168">
        <v>96810.159110000008</v>
      </c>
      <c r="CX34" s="282">
        <v>-2149534.5402800003</v>
      </c>
      <c r="CY34" s="239"/>
      <c r="CZ34" s="282">
        <v>-1820968.9153199941</v>
      </c>
      <c r="DA34" s="168">
        <v>0</v>
      </c>
      <c r="DB34" s="168">
        <v>-4508.2185399999989</v>
      </c>
      <c r="DC34" s="168">
        <v>0</v>
      </c>
      <c r="DD34" s="168">
        <v>0</v>
      </c>
      <c r="DE34" s="168">
        <v>0</v>
      </c>
      <c r="DF34" s="168">
        <v>0</v>
      </c>
      <c r="DG34" s="282">
        <v>-1825477.1338599941</v>
      </c>
      <c r="DH34" s="239"/>
      <c r="DI34" s="282">
        <v>-2893030.4935600259</v>
      </c>
      <c r="DJ34" s="168">
        <v>0</v>
      </c>
      <c r="DK34" s="168">
        <v>14349.677219999994</v>
      </c>
      <c r="DL34" s="168">
        <v>0</v>
      </c>
      <c r="DM34" s="168">
        <v>0</v>
      </c>
      <c r="DN34" s="168">
        <v>0</v>
      </c>
      <c r="DO34" s="282">
        <v>-2878680.816340026</v>
      </c>
      <c r="DP34" s="239"/>
      <c r="DQ34" s="282">
        <v>-2858270.4911599983</v>
      </c>
      <c r="DR34" s="168">
        <v>0</v>
      </c>
      <c r="DS34" s="168">
        <v>-13738.286270000001</v>
      </c>
      <c r="DT34" s="168">
        <v>0</v>
      </c>
      <c r="DU34" s="168">
        <v>0</v>
      </c>
      <c r="DV34" s="168">
        <v>0</v>
      </c>
      <c r="DW34" s="282">
        <v>-2872008.7774299984</v>
      </c>
      <c r="DX34" s="239"/>
      <c r="DY34" s="282">
        <v>-9892236.9000400174</v>
      </c>
      <c r="DZ34" s="168">
        <v>0</v>
      </c>
      <c r="EA34" s="168">
        <v>69725.47301999999</v>
      </c>
      <c r="EB34" s="168">
        <v>0</v>
      </c>
      <c r="EC34" s="168">
        <v>0</v>
      </c>
      <c r="ED34" s="168">
        <v>0</v>
      </c>
      <c r="EE34" s="168">
        <v>96810.159110000008</v>
      </c>
      <c r="EF34" s="282">
        <v>-9725701.2679100167</v>
      </c>
      <c r="EG34" s="239"/>
      <c r="EH34" s="282">
        <v>-1999681.5828200057</v>
      </c>
      <c r="EI34" s="168">
        <v>0</v>
      </c>
      <c r="EJ34" s="168">
        <v>-3822.7797399999999</v>
      </c>
      <c r="EK34" s="168">
        <v>0</v>
      </c>
      <c r="EL34" s="168">
        <v>0</v>
      </c>
      <c r="EM34" s="168"/>
      <c r="EN34" s="168">
        <v>0</v>
      </c>
      <c r="EO34" s="282">
        <v>-2003504.3625600056</v>
      </c>
      <c r="EP34" s="239"/>
      <c r="EQ34" s="282">
        <v>-454953.05204999028</v>
      </c>
      <c r="ER34" s="168">
        <v>0</v>
      </c>
      <c r="ES34" s="168">
        <v>9965.75132975001</v>
      </c>
      <c r="ET34" s="168">
        <v>0</v>
      </c>
      <c r="EU34" s="168">
        <v>0</v>
      </c>
      <c r="EV34" s="168"/>
      <c r="EW34" s="168">
        <v>0</v>
      </c>
      <c r="EX34" s="282">
        <v>-444987.30072024028</v>
      </c>
      <c r="EY34" s="239"/>
      <c r="EZ34" s="282">
        <v>-990926.83122000564</v>
      </c>
      <c r="FA34" s="168">
        <v>0</v>
      </c>
      <c r="FB34" s="168">
        <v>-239.72453866507504</v>
      </c>
      <c r="FC34" s="168">
        <v>0</v>
      </c>
      <c r="FD34" s="168">
        <v>0</v>
      </c>
      <c r="FE34" s="168">
        <v>0</v>
      </c>
      <c r="FF34" s="282">
        <v>-991166.55575867067</v>
      </c>
      <c r="FG34" s="346"/>
      <c r="FH34" s="282">
        <v>-1512161.0795599697</v>
      </c>
      <c r="FI34" s="168">
        <v>0</v>
      </c>
      <c r="FJ34" s="168">
        <v>82806.956120100018</v>
      </c>
      <c r="FK34" s="168">
        <v>0</v>
      </c>
      <c r="FL34" s="168">
        <v>0</v>
      </c>
      <c r="FM34" s="168">
        <v>0</v>
      </c>
      <c r="FN34" s="282">
        <v>-1429354.1234398696</v>
      </c>
      <c r="FO34" s="239"/>
      <c r="FP34" s="282">
        <v>-4957722.5456499718</v>
      </c>
      <c r="FQ34" s="168">
        <v>0</v>
      </c>
      <c r="FR34" s="168">
        <v>88710.203171184956</v>
      </c>
      <c r="FS34" s="168">
        <v>0</v>
      </c>
      <c r="FT34" s="168">
        <v>0</v>
      </c>
      <c r="FU34" s="168">
        <v>0</v>
      </c>
      <c r="FV34" s="282">
        <v>-4869012.3424787866</v>
      </c>
      <c r="FW34" s="239"/>
    </row>
    <row r="35" spans="2:179" ht="14.5">
      <c r="B35" s="35"/>
      <c r="C35" s="35"/>
      <c r="D35" s="36"/>
      <c r="F35" s="282"/>
      <c r="G35" s="168"/>
      <c r="H35" s="169"/>
      <c r="I35" s="169"/>
      <c r="J35" s="168"/>
      <c r="K35" s="168"/>
      <c r="L35" s="282"/>
      <c r="M35" s="346"/>
      <c r="N35" s="282"/>
      <c r="O35" s="168"/>
      <c r="P35" s="169"/>
      <c r="Q35" s="169"/>
      <c r="R35" s="168"/>
      <c r="S35" s="168"/>
      <c r="T35" s="282"/>
      <c r="U35" s="346"/>
      <c r="V35" s="282"/>
      <c r="W35" s="168"/>
      <c r="X35" s="169"/>
      <c r="Y35" s="169"/>
      <c r="Z35" s="168"/>
      <c r="AA35" s="168"/>
      <c r="AB35" s="282"/>
      <c r="AC35" s="346"/>
      <c r="AD35" s="282"/>
      <c r="AE35" s="168"/>
      <c r="AF35" s="169"/>
      <c r="AG35" s="169"/>
      <c r="AH35" s="168"/>
      <c r="AI35" s="168"/>
      <c r="AJ35" s="282"/>
      <c r="AK35" s="346"/>
      <c r="AL35" s="282"/>
      <c r="AM35" s="168"/>
      <c r="AN35" s="169"/>
      <c r="AO35" s="169"/>
      <c r="AP35" s="168"/>
      <c r="AQ35" s="168"/>
      <c r="AR35" s="282"/>
      <c r="AS35" s="346"/>
      <c r="AT35" s="282"/>
      <c r="AU35" s="242"/>
      <c r="AV35" s="240"/>
      <c r="AW35" s="240"/>
      <c r="AX35" s="242"/>
      <c r="AY35" s="242"/>
      <c r="AZ35" s="168"/>
      <c r="BA35" s="282"/>
      <c r="BB35" s="346"/>
      <c r="BC35" s="282"/>
      <c r="BD35" s="168"/>
      <c r="BE35" s="169"/>
      <c r="BF35" s="169"/>
      <c r="BG35" s="168"/>
      <c r="BH35" s="168"/>
      <c r="BI35" s="168"/>
      <c r="BJ35" s="282"/>
      <c r="BK35" s="168"/>
      <c r="BL35" s="282"/>
      <c r="BM35" s="346"/>
      <c r="BN35" s="282"/>
      <c r="BO35" s="168"/>
      <c r="BP35" s="169"/>
      <c r="BQ35" s="169"/>
      <c r="BR35" s="168"/>
      <c r="BS35" s="168"/>
      <c r="BT35" s="168"/>
      <c r="BU35" s="282"/>
      <c r="BV35" s="346"/>
      <c r="BW35" s="282"/>
      <c r="BX35" s="168"/>
      <c r="BY35" s="169"/>
      <c r="BZ35" s="169"/>
      <c r="CA35" s="168"/>
      <c r="CB35" s="168"/>
      <c r="CC35" s="168"/>
      <c r="CD35" s="282"/>
      <c r="CE35" s="346"/>
      <c r="CF35" s="282"/>
      <c r="CG35" s="168"/>
      <c r="CH35" s="169"/>
      <c r="CI35" s="169"/>
      <c r="CJ35" s="168"/>
      <c r="CK35" s="168"/>
      <c r="CL35" s="168"/>
      <c r="CM35" s="282"/>
      <c r="CN35" s="168"/>
      <c r="CO35" s="282"/>
      <c r="CP35" s="239"/>
      <c r="CQ35" s="282"/>
      <c r="CR35" s="168"/>
      <c r="CS35" s="169"/>
      <c r="CT35" s="169"/>
      <c r="CU35" s="168"/>
      <c r="CV35" s="168"/>
      <c r="CW35" s="168"/>
      <c r="CX35" s="282"/>
      <c r="CY35" s="239"/>
      <c r="CZ35" s="282"/>
      <c r="DA35" s="168"/>
      <c r="DB35" s="169"/>
      <c r="DC35" s="169"/>
      <c r="DD35" s="168"/>
      <c r="DE35" s="168"/>
      <c r="DF35" s="168"/>
      <c r="DG35" s="282"/>
      <c r="DH35" s="239"/>
      <c r="DI35" s="282"/>
      <c r="DJ35" s="168"/>
      <c r="DK35" s="169"/>
      <c r="DL35" s="169"/>
      <c r="DM35" s="168"/>
      <c r="DN35" s="168"/>
      <c r="DO35" s="282"/>
      <c r="DP35" s="239"/>
      <c r="DQ35" s="282"/>
      <c r="DR35" s="168"/>
      <c r="DS35" s="168"/>
      <c r="DT35" s="169"/>
      <c r="DU35" s="169"/>
      <c r="DV35" s="168"/>
      <c r="DW35" s="282"/>
      <c r="DX35" s="239"/>
      <c r="DY35" s="282"/>
      <c r="DZ35" s="168"/>
      <c r="EA35" s="169"/>
      <c r="EB35" s="169"/>
      <c r="EC35" s="168"/>
      <c r="ED35" s="168">
        <v>0</v>
      </c>
      <c r="EE35" s="168"/>
      <c r="EF35" s="282"/>
      <c r="EG35" s="239"/>
      <c r="EH35" s="282"/>
      <c r="EI35" s="168"/>
      <c r="EJ35" s="169"/>
      <c r="EK35" s="169"/>
      <c r="EL35" s="168"/>
      <c r="EM35" s="168"/>
      <c r="EN35" s="168"/>
      <c r="EO35" s="282"/>
      <c r="EP35" s="239"/>
      <c r="EQ35" s="282"/>
      <c r="ER35" s="168"/>
      <c r="ES35" s="169"/>
      <c r="ET35" s="169"/>
      <c r="EU35" s="168"/>
      <c r="EV35" s="168"/>
      <c r="EW35" s="168"/>
      <c r="EX35" s="282"/>
      <c r="EY35" s="239"/>
      <c r="EZ35" s="282"/>
      <c r="FA35" s="168"/>
      <c r="FB35" s="169"/>
      <c r="FC35" s="169"/>
      <c r="FD35" s="168"/>
      <c r="FE35" s="168"/>
      <c r="FF35" s="282"/>
      <c r="FG35" s="346"/>
      <c r="FH35" s="282"/>
      <c r="FI35" s="168"/>
      <c r="FJ35" s="169"/>
      <c r="FK35" s="169"/>
      <c r="FL35" s="168"/>
      <c r="FM35" s="168"/>
      <c r="FN35" s="282"/>
      <c r="FO35" s="239"/>
      <c r="FP35" s="282"/>
      <c r="FQ35" s="168"/>
      <c r="FR35" s="169"/>
      <c r="FS35" s="169"/>
      <c r="FT35" s="168"/>
      <c r="FU35" s="168"/>
      <c r="FV35" s="282"/>
      <c r="FW35" s="239"/>
    </row>
    <row r="36" spans="2:179" ht="14.5">
      <c r="B36" s="35"/>
      <c r="C36" s="35"/>
      <c r="D36" s="36"/>
      <c r="F36" s="282"/>
      <c r="G36" s="168"/>
      <c r="H36" s="169"/>
      <c r="I36" s="169"/>
      <c r="J36" s="168"/>
      <c r="K36" s="168"/>
      <c r="L36" s="282"/>
      <c r="M36" s="346"/>
      <c r="N36" s="282"/>
      <c r="O36" s="168"/>
      <c r="P36" s="169"/>
      <c r="Q36" s="169"/>
      <c r="R36" s="168"/>
      <c r="S36" s="168"/>
      <c r="T36" s="282"/>
      <c r="U36" s="346"/>
      <c r="V36" s="282"/>
      <c r="W36" s="168"/>
      <c r="X36" s="169"/>
      <c r="Y36" s="169"/>
      <c r="Z36" s="168"/>
      <c r="AA36" s="168"/>
      <c r="AB36" s="282"/>
      <c r="AC36" s="346"/>
      <c r="AD36" s="282"/>
      <c r="AE36" s="168"/>
      <c r="AF36" s="169"/>
      <c r="AG36" s="169"/>
      <c r="AH36" s="168"/>
      <c r="AI36" s="168"/>
      <c r="AJ36" s="282"/>
      <c r="AK36" s="346"/>
      <c r="AL36" s="282"/>
      <c r="AM36" s="168"/>
      <c r="AN36" s="169"/>
      <c r="AO36" s="169"/>
      <c r="AP36" s="168"/>
      <c r="AQ36" s="168"/>
      <c r="AR36" s="282"/>
      <c r="AS36" s="346"/>
      <c r="AT36" s="282"/>
      <c r="AU36" s="242"/>
      <c r="AV36" s="240"/>
      <c r="AW36" s="240"/>
      <c r="AX36" s="242"/>
      <c r="AY36" s="242"/>
      <c r="AZ36" s="168"/>
      <c r="BA36" s="282"/>
      <c r="BB36" s="346"/>
      <c r="BC36" s="282"/>
      <c r="BD36" s="168"/>
      <c r="BE36" s="169"/>
      <c r="BF36" s="169"/>
      <c r="BG36" s="168"/>
      <c r="BH36" s="168"/>
      <c r="BI36" s="168"/>
      <c r="BJ36" s="282"/>
      <c r="BK36" s="168"/>
      <c r="BL36" s="282"/>
      <c r="BM36" s="346"/>
      <c r="BN36" s="282"/>
      <c r="BO36" s="168"/>
      <c r="BP36" s="169"/>
      <c r="BQ36" s="169"/>
      <c r="BR36" s="168"/>
      <c r="BS36" s="168"/>
      <c r="BT36" s="168"/>
      <c r="BU36" s="282"/>
      <c r="BV36" s="346"/>
      <c r="BW36" s="282"/>
      <c r="BX36" s="168"/>
      <c r="BY36" s="169"/>
      <c r="BZ36" s="169"/>
      <c r="CA36" s="168"/>
      <c r="CB36" s="168"/>
      <c r="CC36" s="168"/>
      <c r="CD36" s="282"/>
      <c r="CE36" s="346"/>
      <c r="CF36" s="282"/>
      <c r="CG36" s="168"/>
      <c r="CH36" s="169"/>
      <c r="CI36" s="169"/>
      <c r="CJ36" s="168"/>
      <c r="CK36" s="168"/>
      <c r="CL36" s="168"/>
      <c r="CM36" s="282"/>
      <c r="CN36" s="168"/>
      <c r="CO36" s="282"/>
      <c r="CP36" s="239"/>
      <c r="CQ36" s="282"/>
      <c r="CR36" s="168"/>
      <c r="CS36" s="169"/>
      <c r="CT36" s="169"/>
      <c r="CU36" s="168"/>
      <c r="CV36" s="168"/>
      <c r="CW36" s="168"/>
      <c r="CX36" s="282"/>
      <c r="CY36" s="239"/>
      <c r="CZ36" s="282"/>
      <c r="DA36" s="168"/>
      <c r="DB36" s="169"/>
      <c r="DC36" s="169"/>
      <c r="DD36" s="168"/>
      <c r="DE36" s="168"/>
      <c r="DF36" s="168"/>
      <c r="DG36" s="282"/>
      <c r="DH36" s="239"/>
      <c r="DI36" s="282"/>
      <c r="DJ36" s="168"/>
      <c r="DK36" s="169"/>
      <c r="DL36" s="169"/>
      <c r="DM36" s="168"/>
      <c r="DN36" s="168"/>
      <c r="DO36" s="282"/>
      <c r="DP36" s="239"/>
      <c r="DQ36" s="282"/>
      <c r="DR36" s="168"/>
      <c r="DS36" s="168"/>
      <c r="DT36" s="169"/>
      <c r="DU36" s="169"/>
      <c r="DV36" s="168"/>
      <c r="DW36" s="282"/>
      <c r="DX36" s="239"/>
      <c r="DY36" s="282"/>
      <c r="DZ36" s="168"/>
      <c r="EA36" s="169"/>
      <c r="EB36" s="169"/>
      <c r="EC36" s="168"/>
      <c r="ED36" s="168">
        <v>0</v>
      </c>
      <c r="EE36" s="168"/>
      <c r="EF36" s="282"/>
      <c r="EG36" s="239"/>
      <c r="EH36" s="282"/>
      <c r="EI36" s="168"/>
      <c r="EJ36" s="169"/>
      <c r="EK36" s="169"/>
      <c r="EL36" s="168"/>
      <c r="EM36" s="168"/>
      <c r="EN36" s="168"/>
      <c r="EO36" s="282"/>
      <c r="EP36" s="239"/>
      <c r="EQ36" s="282"/>
      <c r="ER36" s="168"/>
      <c r="ES36" s="169"/>
      <c r="ET36" s="169"/>
      <c r="EU36" s="168"/>
      <c r="EV36" s="168"/>
      <c r="EW36" s="168"/>
      <c r="EX36" s="282"/>
      <c r="EY36" s="239"/>
      <c r="EZ36" s="282"/>
      <c r="FA36" s="168"/>
      <c r="FB36" s="169"/>
      <c r="FC36" s="169"/>
      <c r="FD36" s="168"/>
      <c r="FE36" s="168"/>
      <c r="FF36" s="282"/>
      <c r="FG36" s="346"/>
      <c r="FH36" s="282"/>
      <c r="FI36" s="168"/>
      <c r="FJ36" s="169"/>
      <c r="FK36" s="169"/>
      <c r="FL36" s="168"/>
      <c r="FM36" s="168"/>
      <c r="FN36" s="282"/>
      <c r="FO36" s="239"/>
      <c r="FP36" s="282"/>
      <c r="FQ36" s="168"/>
      <c r="FR36" s="169"/>
      <c r="FS36" s="169"/>
      <c r="FT36" s="168"/>
      <c r="FU36" s="168"/>
      <c r="FV36" s="282"/>
      <c r="FW36" s="239"/>
    </row>
    <row r="37" spans="2:179" s="17" customFormat="1" ht="14.5">
      <c r="B37" s="19" t="s">
        <v>225</v>
      </c>
      <c r="C37" s="82"/>
      <c r="D37" s="83"/>
      <c r="F37" s="283">
        <v>5350556</v>
      </c>
      <c r="G37" s="241">
        <v>152843.60893999998</v>
      </c>
      <c r="H37" s="241">
        <v>0</v>
      </c>
      <c r="I37" s="241">
        <v>69782</v>
      </c>
      <c r="J37" s="241">
        <v>-468440</v>
      </c>
      <c r="K37" s="241">
        <v>0</v>
      </c>
      <c r="L37" s="283">
        <v>5104741.6089399997</v>
      </c>
      <c r="M37" s="238"/>
      <c r="N37" s="283">
        <v>6026830.0000000009</v>
      </c>
      <c r="O37" s="241">
        <v>-520498.87388000009</v>
      </c>
      <c r="P37" s="243">
        <v>10.000000000069122</v>
      </c>
      <c r="Q37" s="241">
        <v>107760</v>
      </c>
      <c r="R37" s="241">
        <v>-456822</v>
      </c>
      <c r="S37" s="241">
        <v>195568.67931000001</v>
      </c>
      <c r="T37" s="283">
        <v>5352847.8054300006</v>
      </c>
      <c r="U37" s="238"/>
      <c r="V37" s="283">
        <v>2889813.0000000009</v>
      </c>
      <c r="W37" s="241">
        <v>2779381.877671096</v>
      </c>
      <c r="X37" s="243"/>
      <c r="Y37" s="241">
        <v>96807</v>
      </c>
      <c r="Z37" s="241">
        <v>-469896</v>
      </c>
      <c r="AA37" s="241">
        <v>0</v>
      </c>
      <c r="AB37" s="283">
        <v>5296105.8776710965</v>
      </c>
      <c r="AC37" s="238"/>
      <c r="AD37" s="283">
        <v>2494681</v>
      </c>
      <c r="AE37" s="241">
        <v>-1040950.22192</v>
      </c>
      <c r="AF37" s="243"/>
      <c r="AG37" s="241">
        <v>93235</v>
      </c>
      <c r="AH37" s="241">
        <v>-339712</v>
      </c>
      <c r="AI37" s="241">
        <v>4307000</v>
      </c>
      <c r="AJ37" s="283">
        <v>5514253.7780799996</v>
      </c>
      <c r="AK37" s="238"/>
      <c r="AL37" s="283">
        <v>16761880</v>
      </c>
      <c r="AM37" s="241">
        <v>1370776.3908110959</v>
      </c>
      <c r="AN37" s="241">
        <v>10.000000000069122</v>
      </c>
      <c r="AO37" s="241">
        <v>367584</v>
      </c>
      <c r="AP37" s="241">
        <v>-1734870</v>
      </c>
      <c r="AQ37" s="241">
        <v>4502568.6793099996</v>
      </c>
      <c r="AR37" s="283">
        <v>21267949.070121095</v>
      </c>
      <c r="AS37" s="346"/>
      <c r="AT37" s="283">
        <v>-6515217</v>
      </c>
      <c r="AU37" s="240">
        <v>12298771.06325</v>
      </c>
      <c r="AV37" s="244"/>
      <c r="AW37" s="240">
        <v>124959</v>
      </c>
      <c r="AX37" s="240">
        <v>-479097</v>
      </c>
      <c r="AY37" s="240">
        <v>100000</v>
      </c>
      <c r="AZ37" s="241">
        <v>-246365.0158099999</v>
      </c>
      <c r="BA37" s="283">
        <v>5283051.0474399999</v>
      </c>
      <c r="BB37" s="238"/>
      <c r="BC37" s="283">
        <v>48872</v>
      </c>
      <c r="BD37" s="241">
        <v>3148620.0046100002</v>
      </c>
      <c r="BE37" s="243"/>
      <c r="BF37" s="241">
        <v>110458.78885</v>
      </c>
      <c r="BG37" s="241">
        <v>-484411</v>
      </c>
      <c r="BH37" s="241">
        <v>0</v>
      </c>
      <c r="BI37" s="241">
        <v>-59501.389210000001</v>
      </c>
      <c r="BJ37" s="283">
        <v>2764038.4042500001</v>
      </c>
      <c r="BK37" s="241">
        <v>3200000</v>
      </c>
      <c r="BL37" s="283">
        <v>5964038.4042499997</v>
      </c>
      <c r="BM37" s="238"/>
      <c r="BN37" s="283">
        <v>4693716</v>
      </c>
      <c r="BO37" s="241">
        <v>2071825.2467799997</v>
      </c>
      <c r="BP37" s="243"/>
      <c r="BQ37" s="241">
        <v>91070.448210000002</v>
      </c>
      <c r="BR37" s="241">
        <v>-457730</v>
      </c>
      <c r="BS37" s="241">
        <v>0</v>
      </c>
      <c r="BT37" s="241">
        <v>-59591.091400000158</v>
      </c>
      <c r="BU37" s="283">
        <v>6339290.6035899995</v>
      </c>
      <c r="BV37" s="238"/>
      <c r="BW37" s="283">
        <v>10454899</v>
      </c>
      <c r="BX37" s="241">
        <v>-4248023.37213</v>
      </c>
      <c r="BY37" s="243"/>
      <c r="BZ37" s="241">
        <v>98946.321779999984</v>
      </c>
      <c r="CA37" s="241">
        <v>-436699</v>
      </c>
      <c r="CB37" s="241">
        <v>0</v>
      </c>
      <c r="CC37" s="241">
        <v>-101351.4464799999</v>
      </c>
      <c r="CD37" s="283">
        <v>5767771.5031700004</v>
      </c>
      <c r="CE37" s="238"/>
      <c r="CF37" s="283">
        <v>8682270</v>
      </c>
      <c r="CG37" s="241">
        <v>13271192.942510001</v>
      </c>
      <c r="CH37" s="243">
        <v>0</v>
      </c>
      <c r="CI37" s="241">
        <v>425434.55884000001</v>
      </c>
      <c r="CJ37" s="241">
        <v>-1857937</v>
      </c>
      <c r="CK37" s="241">
        <v>100000</v>
      </c>
      <c r="CL37" s="241">
        <v>-466808.94289999991</v>
      </c>
      <c r="CM37" s="283">
        <v>20154151.558450002</v>
      </c>
      <c r="CN37" s="241">
        <v>3200000</v>
      </c>
      <c r="CO37" s="283">
        <v>23354151.558450002</v>
      </c>
      <c r="CP37" s="239"/>
      <c r="CQ37" s="283">
        <v>3904606</v>
      </c>
      <c r="CR37" s="241">
        <v>2049543.46575</v>
      </c>
      <c r="CS37" s="243"/>
      <c r="CT37" s="241">
        <v>1031614.9579999999</v>
      </c>
      <c r="CU37" s="241">
        <v>-471886</v>
      </c>
      <c r="CV37" s="241">
        <v>0</v>
      </c>
      <c r="CW37" s="241">
        <v>-76050.276579999903</v>
      </c>
      <c r="CX37" s="283">
        <v>6437828.1471699988</v>
      </c>
      <c r="CY37" s="239"/>
      <c r="CZ37" s="283">
        <v>9921660.6910075285</v>
      </c>
      <c r="DA37" s="241">
        <v>-2841966.8910799995</v>
      </c>
      <c r="DB37" s="243"/>
      <c r="DC37" s="241">
        <v>68015.041999999929</v>
      </c>
      <c r="DD37" s="241">
        <v>-468580.61540000013</v>
      </c>
      <c r="DE37" s="241">
        <v>0</v>
      </c>
      <c r="DF37" s="241">
        <v>0</v>
      </c>
      <c r="DG37" s="283">
        <v>6679128.2265275288</v>
      </c>
      <c r="DH37" s="239"/>
      <c r="DI37" s="283">
        <v>4394488.8431902938</v>
      </c>
      <c r="DJ37" s="241">
        <v>2247169.3915686598</v>
      </c>
      <c r="DK37" s="241"/>
      <c r="DL37" s="241">
        <v>68098.21345000001</v>
      </c>
      <c r="DM37" s="241">
        <v>-501170.61918000027</v>
      </c>
      <c r="DN37" s="241">
        <v>0</v>
      </c>
      <c r="DO37" s="283">
        <v>6208585.8290289529</v>
      </c>
      <c r="DP37" s="239"/>
      <c r="DQ37" s="283">
        <v>5441808.9153980669</v>
      </c>
      <c r="DR37" s="241">
        <v>782182.63091134024</v>
      </c>
      <c r="DS37" s="241"/>
      <c r="DT37" s="241">
        <v>83944.106629999995</v>
      </c>
      <c r="DU37" s="241">
        <v>-618035.9743699996</v>
      </c>
      <c r="DV37" s="241">
        <v>0</v>
      </c>
      <c r="DW37" s="283">
        <v>5689899.6785694072</v>
      </c>
      <c r="DX37" s="239"/>
      <c r="DY37" s="283">
        <v>23662564.449595891</v>
      </c>
      <c r="DZ37" s="241">
        <v>2236928.5971500007</v>
      </c>
      <c r="EA37" s="243">
        <v>0</v>
      </c>
      <c r="EB37" s="241">
        <v>1251672.3200799997</v>
      </c>
      <c r="EC37" s="241">
        <v>-2059673.2089499999</v>
      </c>
      <c r="ED37" s="241">
        <v>0</v>
      </c>
      <c r="EE37" s="241">
        <v>-76050.276579999903</v>
      </c>
      <c r="EF37" s="283">
        <v>25015441.881295897</v>
      </c>
      <c r="EG37" s="239"/>
      <c r="EH37" s="283">
        <v>5625949.2498798529</v>
      </c>
      <c r="EI37" s="241">
        <v>0</v>
      </c>
      <c r="EJ37" s="243"/>
      <c r="EK37" s="241">
        <v>59284.006419999998</v>
      </c>
      <c r="EL37" s="241">
        <v>-475628.70308000001</v>
      </c>
      <c r="EM37" s="241"/>
      <c r="EN37" s="241">
        <v>0</v>
      </c>
      <c r="EO37" s="283">
        <v>5209604.553219853</v>
      </c>
      <c r="EP37" s="239"/>
      <c r="EQ37" s="283">
        <v>5306709.4436404873</v>
      </c>
      <c r="ER37" s="241">
        <v>0</v>
      </c>
      <c r="ES37" s="243"/>
      <c r="ET37" s="241">
        <v>106707.41507</v>
      </c>
      <c r="EU37" s="241">
        <v>-563425.99432999978</v>
      </c>
      <c r="EV37" s="241"/>
      <c r="EW37" s="241">
        <v>0</v>
      </c>
      <c r="EX37" s="283">
        <v>4849990.8643804872</v>
      </c>
      <c r="EY37" s="239"/>
      <c r="EZ37" s="283">
        <v>3803613.9465896334</v>
      </c>
      <c r="FA37" s="241">
        <v>0</v>
      </c>
      <c r="FB37" s="241"/>
      <c r="FC37" s="241">
        <v>83225.93918999999</v>
      </c>
      <c r="FD37" s="241">
        <v>-566204.40284</v>
      </c>
      <c r="FE37" s="241">
        <v>0</v>
      </c>
      <c r="FF37" s="283">
        <v>3320635.4829396331</v>
      </c>
      <c r="FG37" s="238"/>
      <c r="FH37" s="283">
        <v>2018410.9972507022</v>
      </c>
      <c r="FI37" s="241">
        <v>0</v>
      </c>
      <c r="FJ37" s="241"/>
      <c r="FK37" s="241">
        <v>80356.301940607242</v>
      </c>
      <c r="FL37" s="241">
        <v>-616756.32586000033</v>
      </c>
      <c r="FM37" s="241">
        <v>0</v>
      </c>
      <c r="FN37" s="283">
        <v>1482010.9733313094</v>
      </c>
      <c r="FO37" s="239"/>
      <c r="FP37" s="283">
        <v>16754683.637360677</v>
      </c>
      <c r="FQ37" s="241">
        <v>0</v>
      </c>
      <c r="FR37" s="241">
        <v>0</v>
      </c>
      <c r="FS37" s="241">
        <v>329573.66262060724</v>
      </c>
      <c r="FT37" s="241">
        <v>-2222015.4261099999</v>
      </c>
      <c r="FU37" s="241">
        <v>0</v>
      </c>
      <c r="FV37" s="283">
        <v>14862241.873871284</v>
      </c>
      <c r="FW37" s="239"/>
    </row>
    <row r="38" spans="2:179" ht="14.5">
      <c r="B38" s="35"/>
      <c r="C38" s="36"/>
      <c r="D38" s="36"/>
      <c r="F38" s="282"/>
      <c r="G38" s="168"/>
      <c r="H38" s="168"/>
      <c r="I38" s="168"/>
      <c r="J38" s="168"/>
      <c r="K38" s="168"/>
      <c r="L38" s="282"/>
      <c r="M38" s="346"/>
      <c r="N38" s="282"/>
      <c r="O38" s="168"/>
      <c r="P38" s="168"/>
      <c r="Q38" s="168"/>
      <c r="R38" s="168"/>
      <c r="S38" s="168"/>
      <c r="T38" s="282"/>
      <c r="U38" s="346"/>
      <c r="V38" s="282"/>
      <c r="W38" s="168"/>
      <c r="X38" s="168"/>
      <c r="Y38" s="168"/>
      <c r="Z38" s="168"/>
      <c r="AA38" s="168"/>
      <c r="AB38" s="282"/>
      <c r="AC38" s="346"/>
      <c r="AD38" s="282"/>
      <c r="AE38" s="168"/>
      <c r="AF38" s="168"/>
      <c r="AG38" s="168"/>
      <c r="AH38" s="168"/>
      <c r="AI38" s="168"/>
      <c r="AJ38" s="282"/>
      <c r="AK38" s="346"/>
      <c r="AL38" s="282"/>
      <c r="AM38" s="168"/>
      <c r="AN38" s="168"/>
      <c r="AO38" s="168"/>
      <c r="AP38" s="168"/>
      <c r="AQ38" s="168"/>
      <c r="AR38" s="282"/>
      <c r="AS38" s="346"/>
      <c r="AT38" s="282"/>
      <c r="AU38" s="242"/>
      <c r="AV38" s="242"/>
      <c r="AW38" s="242"/>
      <c r="AX38" s="242"/>
      <c r="AY38" s="242"/>
      <c r="AZ38" s="168"/>
      <c r="BA38" s="282"/>
      <c r="BB38" s="346"/>
      <c r="BC38" s="282"/>
      <c r="BD38" s="168"/>
      <c r="BE38" s="168"/>
      <c r="BF38" s="168"/>
      <c r="BG38" s="168"/>
      <c r="BH38" s="168"/>
      <c r="BI38" s="168"/>
      <c r="BJ38" s="282"/>
      <c r="BK38" s="168"/>
      <c r="BL38" s="282"/>
      <c r="BM38" s="346"/>
      <c r="BN38" s="282"/>
      <c r="BO38" s="168"/>
      <c r="BP38" s="168"/>
      <c r="BQ38" s="168"/>
      <c r="BR38" s="168"/>
      <c r="BS38" s="168"/>
      <c r="BT38" s="168"/>
      <c r="BU38" s="282"/>
      <c r="BV38" s="346"/>
      <c r="BW38" s="282"/>
      <c r="BX38" s="168"/>
      <c r="BY38" s="168"/>
      <c r="BZ38" s="168"/>
      <c r="CA38" s="168"/>
      <c r="CB38" s="168"/>
      <c r="CC38" s="168"/>
      <c r="CD38" s="282"/>
      <c r="CE38" s="346"/>
      <c r="CF38" s="282"/>
      <c r="CG38" s="168">
        <v>0</v>
      </c>
      <c r="CH38" s="168">
        <v>0</v>
      </c>
      <c r="CI38" s="168">
        <v>0</v>
      </c>
      <c r="CJ38" s="168">
        <v>0</v>
      </c>
      <c r="CK38" s="168">
        <v>0</v>
      </c>
      <c r="CL38" s="168">
        <v>0</v>
      </c>
      <c r="CM38" s="282"/>
      <c r="CN38" s="168"/>
      <c r="CO38" s="282"/>
      <c r="CP38" s="239"/>
      <c r="CQ38" s="282"/>
      <c r="CR38" s="168"/>
      <c r="CS38" s="168"/>
      <c r="CT38" s="168"/>
      <c r="CU38" s="168"/>
      <c r="CV38" s="168"/>
      <c r="CW38" s="168"/>
      <c r="CX38" s="282"/>
      <c r="CY38" s="239"/>
      <c r="CZ38" s="282"/>
      <c r="DA38" s="168"/>
      <c r="DB38" s="168"/>
      <c r="DC38" s="168"/>
      <c r="DD38" s="168"/>
      <c r="DE38" s="168"/>
      <c r="DF38" s="168"/>
      <c r="DG38" s="282"/>
      <c r="DH38" s="239"/>
      <c r="DI38" s="282"/>
      <c r="DJ38" s="168"/>
      <c r="DK38" s="168"/>
      <c r="DL38" s="168"/>
      <c r="DM38" s="168"/>
      <c r="DN38" s="168"/>
      <c r="DO38" s="282"/>
      <c r="DP38" s="239"/>
      <c r="DQ38" s="282"/>
      <c r="DR38" s="168"/>
      <c r="DS38" s="168"/>
      <c r="DT38" s="168"/>
      <c r="DU38" s="168"/>
      <c r="DV38" s="168"/>
      <c r="DW38" s="282"/>
      <c r="DX38" s="239"/>
      <c r="DY38" s="282"/>
      <c r="DZ38" s="168"/>
      <c r="EA38" s="168">
        <v>0</v>
      </c>
      <c r="EB38" s="168"/>
      <c r="EC38" s="168"/>
      <c r="ED38" s="168">
        <v>0</v>
      </c>
      <c r="EE38" s="168"/>
      <c r="EF38" s="282"/>
      <c r="EG38" s="239"/>
      <c r="EH38" s="282"/>
      <c r="EI38" s="168"/>
      <c r="EJ38" s="168"/>
      <c r="EK38" s="168"/>
      <c r="EL38" s="168"/>
      <c r="EM38" s="168"/>
      <c r="EN38" s="168"/>
      <c r="EO38" s="282"/>
      <c r="EP38" s="239"/>
      <c r="EQ38" s="282"/>
      <c r="ER38" s="168"/>
      <c r="ES38" s="168"/>
      <c r="ET38" s="168"/>
      <c r="EU38" s="168"/>
      <c r="EV38" s="168"/>
      <c r="EW38" s="168"/>
      <c r="EX38" s="282"/>
      <c r="EY38" s="239"/>
      <c r="EZ38" s="282"/>
      <c r="FA38" s="168"/>
      <c r="FB38" s="168"/>
      <c r="FC38" s="168"/>
      <c r="FD38" s="168"/>
      <c r="FE38" s="168"/>
      <c r="FF38" s="282"/>
      <c r="FG38" s="346"/>
      <c r="FH38" s="282"/>
      <c r="FI38" s="168"/>
      <c r="FJ38" s="168"/>
      <c r="FK38" s="168"/>
      <c r="FL38" s="168"/>
      <c r="FM38" s="168"/>
      <c r="FN38" s="282"/>
      <c r="FO38" s="239"/>
      <c r="FP38" s="282"/>
      <c r="FQ38" s="168"/>
      <c r="FR38" s="168"/>
      <c r="FS38" s="168"/>
      <c r="FT38" s="168"/>
      <c r="FU38" s="168"/>
      <c r="FV38" s="282"/>
      <c r="FW38" s="239"/>
    </row>
    <row r="39" spans="2:179" s="17" customFormat="1" ht="14.5">
      <c r="B39" s="19" t="s">
        <v>226</v>
      </c>
      <c r="C39" s="29"/>
      <c r="D39" s="29"/>
      <c r="F39" s="283">
        <v>481</v>
      </c>
      <c r="G39" s="169">
        <v>0</v>
      </c>
      <c r="H39" s="169">
        <v>0</v>
      </c>
      <c r="I39" s="169">
        <v>0</v>
      </c>
      <c r="J39" s="169">
        <v>0</v>
      </c>
      <c r="K39" s="168">
        <v>0</v>
      </c>
      <c r="L39" s="283">
        <v>481</v>
      </c>
      <c r="M39" s="238"/>
      <c r="N39" s="283">
        <v>-111863</v>
      </c>
      <c r="O39" s="169">
        <v>0</v>
      </c>
      <c r="P39" s="169">
        <v>0</v>
      </c>
      <c r="Q39" s="169">
        <v>0</v>
      </c>
      <c r="R39" s="169">
        <v>0</v>
      </c>
      <c r="S39" s="168">
        <v>0</v>
      </c>
      <c r="T39" s="283">
        <v>-111863</v>
      </c>
      <c r="U39" s="238"/>
      <c r="V39" s="283">
        <v>18850</v>
      </c>
      <c r="W39" s="169">
        <v>0</v>
      </c>
      <c r="X39" s="169">
        <v>0</v>
      </c>
      <c r="Y39" s="169">
        <v>0</v>
      </c>
      <c r="Z39" s="169">
        <v>0</v>
      </c>
      <c r="AA39" s="168">
        <v>0</v>
      </c>
      <c r="AB39" s="283">
        <v>18850</v>
      </c>
      <c r="AC39" s="238"/>
      <c r="AD39" s="283">
        <v>101011</v>
      </c>
      <c r="AE39" s="169">
        <v>0</v>
      </c>
      <c r="AF39" s="169">
        <v>0</v>
      </c>
      <c r="AG39" s="169">
        <v>0</v>
      </c>
      <c r="AH39" s="169">
        <v>0</v>
      </c>
      <c r="AI39" s="168">
        <v>0</v>
      </c>
      <c r="AJ39" s="283">
        <v>101011</v>
      </c>
      <c r="AK39" s="238"/>
      <c r="AL39" s="283">
        <v>8479</v>
      </c>
      <c r="AM39" s="169">
        <v>0</v>
      </c>
      <c r="AN39" s="169">
        <v>0</v>
      </c>
      <c r="AO39" s="169">
        <v>0</v>
      </c>
      <c r="AP39" s="169">
        <v>0</v>
      </c>
      <c r="AQ39" s="168">
        <v>0</v>
      </c>
      <c r="AR39" s="283">
        <v>8479</v>
      </c>
      <c r="AS39" s="346"/>
      <c r="AT39" s="283">
        <v>204819</v>
      </c>
      <c r="AU39" s="240">
        <v>0</v>
      </c>
      <c r="AV39" s="240">
        <v>0</v>
      </c>
      <c r="AW39" s="240">
        <v>0</v>
      </c>
      <c r="AX39" s="240">
        <v>0</v>
      </c>
      <c r="AY39" s="242">
        <v>-168587.84589999999</v>
      </c>
      <c r="AZ39" s="168"/>
      <c r="BA39" s="283">
        <v>36231.154100000014</v>
      </c>
      <c r="BB39" s="238"/>
      <c r="BC39" s="283">
        <v>31764</v>
      </c>
      <c r="BD39" s="169">
        <v>0</v>
      </c>
      <c r="BE39" s="169">
        <v>0</v>
      </c>
      <c r="BF39" s="169">
        <v>0</v>
      </c>
      <c r="BG39" s="169">
        <v>0</v>
      </c>
      <c r="BH39" s="168">
        <v>0</v>
      </c>
      <c r="BI39" s="168"/>
      <c r="BJ39" s="283">
        <v>31764</v>
      </c>
      <c r="BK39" s="168">
        <v>0</v>
      </c>
      <c r="BL39" s="283">
        <v>31764</v>
      </c>
      <c r="BM39" s="238"/>
      <c r="BN39" s="283">
        <v>15872</v>
      </c>
      <c r="BO39" s="169">
        <v>0</v>
      </c>
      <c r="BP39" s="169">
        <v>0</v>
      </c>
      <c r="BQ39" s="169">
        <v>0</v>
      </c>
      <c r="BR39" s="169">
        <v>0</v>
      </c>
      <c r="BS39" s="168">
        <v>0</v>
      </c>
      <c r="BT39" s="168"/>
      <c r="BU39" s="283">
        <v>15872</v>
      </c>
      <c r="BV39" s="238"/>
      <c r="BW39" s="283">
        <v>-13488</v>
      </c>
      <c r="BX39" s="169">
        <v>0</v>
      </c>
      <c r="BY39" s="169">
        <v>0</v>
      </c>
      <c r="BZ39" s="169">
        <v>0</v>
      </c>
      <c r="CA39" s="169">
        <v>0</v>
      </c>
      <c r="CB39" s="168">
        <v>0</v>
      </c>
      <c r="CC39" s="168"/>
      <c r="CD39" s="283">
        <v>-13488</v>
      </c>
      <c r="CE39" s="238"/>
      <c r="CF39" s="283">
        <v>238967</v>
      </c>
      <c r="CG39" s="169">
        <v>0</v>
      </c>
      <c r="CH39" s="169">
        <v>0</v>
      </c>
      <c r="CI39" s="169">
        <v>0</v>
      </c>
      <c r="CJ39" s="169">
        <v>0</v>
      </c>
      <c r="CK39" s="168">
        <v>-168587.84589999999</v>
      </c>
      <c r="CL39" s="168">
        <v>0</v>
      </c>
      <c r="CM39" s="283">
        <v>70379.154100000014</v>
      </c>
      <c r="CN39" s="168">
        <v>0</v>
      </c>
      <c r="CO39" s="283">
        <v>70379.154100000014</v>
      </c>
      <c r="CP39" s="239"/>
      <c r="CQ39" s="283">
        <v>29185</v>
      </c>
      <c r="CR39" s="169">
        <v>0</v>
      </c>
      <c r="CS39" s="169">
        <v>0</v>
      </c>
      <c r="CT39" s="169">
        <v>0</v>
      </c>
      <c r="CU39" s="169">
        <v>0</v>
      </c>
      <c r="CV39" s="168">
        <v>0</v>
      </c>
      <c r="CW39" s="168"/>
      <c r="CX39" s="283">
        <v>29185</v>
      </c>
      <c r="CY39" s="239"/>
      <c r="CZ39" s="283">
        <v>-1107.7000000000007</v>
      </c>
      <c r="DA39" s="169">
        <v>0</v>
      </c>
      <c r="DB39" s="169">
        <v>0</v>
      </c>
      <c r="DC39" s="169">
        <v>0</v>
      </c>
      <c r="DD39" s="169">
        <v>0</v>
      </c>
      <c r="DE39" s="168">
        <v>0</v>
      </c>
      <c r="DF39" s="168"/>
      <c r="DG39" s="283">
        <v>-1107.7000000000007</v>
      </c>
      <c r="DH39" s="239"/>
      <c r="DI39" s="283">
        <v>23182</v>
      </c>
      <c r="DJ39" s="169">
        <v>0</v>
      </c>
      <c r="DK39" s="169">
        <v>0</v>
      </c>
      <c r="DL39" s="169">
        <v>0</v>
      </c>
      <c r="DM39" s="169">
        <v>0</v>
      </c>
      <c r="DN39" s="168">
        <v>0</v>
      </c>
      <c r="DO39" s="283">
        <v>23182</v>
      </c>
      <c r="DP39" s="239"/>
      <c r="DQ39" s="283">
        <v>-42259</v>
      </c>
      <c r="DR39" s="169">
        <v>0</v>
      </c>
      <c r="DS39" s="169">
        <v>0</v>
      </c>
      <c r="DT39" s="169">
        <v>0</v>
      </c>
      <c r="DU39" s="169">
        <v>0</v>
      </c>
      <c r="DV39" s="169">
        <v>0</v>
      </c>
      <c r="DW39" s="283">
        <v>-42259</v>
      </c>
      <c r="DX39" s="239"/>
      <c r="DY39" s="283">
        <v>9000.3000000000029</v>
      </c>
      <c r="DZ39" s="169">
        <v>0</v>
      </c>
      <c r="EA39" s="169">
        <v>0</v>
      </c>
      <c r="EB39" s="169">
        <v>0</v>
      </c>
      <c r="EC39" s="169">
        <v>0</v>
      </c>
      <c r="ED39" s="168">
        <v>0</v>
      </c>
      <c r="EE39" s="168">
        <v>0</v>
      </c>
      <c r="EF39" s="283">
        <v>9000.3000000000029</v>
      </c>
      <c r="EG39" s="239"/>
      <c r="EH39" s="283">
        <v>371503.2</v>
      </c>
      <c r="EI39" s="169">
        <v>0</v>
      </c>
      <c r="EJ39" s="169">
        <v>0</v>
      </c>
      <c r="EK39" s="169">
        <v>0</v>
      </c>
      <c r="EL39" s="169">
        <v>0</v>
      </c>
      <c r="EM39" s="168"/>
      <c r="EN39" s="168">
        <v>0</v>
      </c>
      <c r="EO39" s="283">
        <v>371503.2</v>
      </c>
      <c r="EP39" s="239"/>
      <c r="EQ39" s="283">
        <v>44768.799999999988</v>
      </c>
      <c r="ER39" s="169">
        <v>0</v>
      </c>
      <c r="ES39" s="169">
        <v>0</v>
      </c>
      <c r="ET39" s="169">
        <v>0</v>
      </c>
      <c r="EU39" s="169">
        <v>0</v>
      </c>
      <c r="EV39" s="168"/>
      <c r="EW39" s="168">
        <v>0</v>
      </c>
      <c r="EX39" s="283">
        <v>44768.799999999988</v>
      </c>
      <c r="EY39" s="239"/>
      <c r="EZ39" s="283">
        <v>33367</v>
      </c>
      <c r="FA39" s="169">
        <v>0</v>
      </c>
      <c r="FB39" s="169">
        <v>0</v>
      </c>
      <c r="FC39" s="169">
        <v>0</v>
      </c>
      <c r="FD39" s="169">
        <v>0</v>
      </c>
      <c r="FE39" s="168">
        <v>0</v>
      </c>
      <c r="FF39" s="283">
        <v>33367</v>
      </c>
      <c r="FG39" s="238"/>
      <c r="FH39" s="283">
        <v>93475</v>
      </c>
      <c r="FI39" s="169">
        <v>0</v>
      </c>
      <c r="FJ39" s="169">
        <v>0</v>
      </c>
      <c r="FK39" s="169">
        <v>0</v>
      </c>
      <c r="FL39" s="169">
        <v>0</v>
      </c>
      <c r="FM39" s="168">
        <v>0</v>
      </c>
      <c r="FN39" s="283">
        <v>93475</v>
      </c>
      <c r="FO39" s="239"/>
      <c r="FP39" s="283">
        <v>543114</v>
      </c>
      <c r="FQ39" s="169">
        <v>0</v>
      </c>
      <c r="FR39" s="169">
        <v>0</v>
      </c>
      <c r="FS39" s="169">
        <v>0</v>
      </c>
      <c r="FT39" s="169">
        <v>0</v>
      </c>
      <c r="FU39" s="168">
        <v>0</v>
      </c>
      <c r="FV39" s="283">
        <v>543114</v>
      </c>
      <c r="FW39" s="239"/>
    </row>
    <row r="40" spans="2:179" ht="14.5">
      <c r="B40" s="19"/>
      <c r="C40" s="29"/>
      <c r="D40" s="29"/>
      <c r="F40" s="283"/>
      <c r="G40" s="169"/>
      <c r="H40" s="169"/>
      <c r="I40" s="169"/>
      <c r="J40" s="169"/>
      <c r="K40" s="169"/>
      <c r="L40" s="283"/>
      <c r="M40" s="346"/>
      <c r="N40" s="283"/>
      <c r="O40" s="169"/>
      <c r="P40" s="169"/>
      <c r="Q40" s="169"/>
      <c r="R40" s="169"/>
      <c r="S40" s="169"/>
      <c r="T40" s="283"/>
      <c r="U40" s="346"/>
      <c r="V40" s="283"/>
      <c r="W40" s="169"/>
      <c r="X40" s="169"/>
      <c r="Y40" s="169"/>
      <c r="Z40" s="169"/>
      <c r="AA40" s="169"/>
      <c r="AB40" s="283"/>
      <c r="AC40" s="346"/>
      <c r="AD40" s="283"/>
      <c r="AE40" s="169"/>
      <c r="AF40" s="169"/>
      <c r="AG40" s="169"/>
      <c r="AH40" s="169"/>
      <c r="AI40" s="169"/>
      <c r="AJ40" s="283"/>
      <c r="AK40" s="346"/>
      <c r="AL40" s="283"/>
      <c r="AM40" s="169"/>
      <c r="AN40" s="169"/>
      <c r="AO40" s="169"/>
      <c r="AP40" s="169"/>
      <c r="AQ40" s="169"/>
      <c r="AR40" s="283"/>
      <c r="AS40" s="346"/>
      <c r="AT40" s="283"/>
      <c r="AU40" s="240"/>
      <c r="AV40" s="240"/>
      <c r="AW40" s="240"/>
      <c r="AX40" s="240"/>
      <c r="AY40" s="240"/>
      <c r="AZ40" s="169"/>
      <c r="BA40" s="283"/>
      <c r="BB40" s="346"/>
      <c r="BC40" s="283"/>
      <c r="BD40" s="169"/>
      <c r="BE40" s="169"/>
      <c r="BF40" s="169"/>
      <c r="BG40" s="169"/>
      <c r="BH40" s="169"/>
      <c r="BI40" s="169"/>
      <c r="BJ40" s="283"/>
      <c r="BK40" s="169"/>
      <c r="BL40" s="283"/>
      <c r="BM40" s="346"/>
      <c r="BN40" s="283"/>
      <c r="BO40" s="169"/>
      <c r="BP40" s="169"/>
      <c r="BQ40" s="169"/>
      <c r="BR40" s="169"/>
      <c r="BS40" s="169"/>
      <c r="BT40" s="169"/>
      <c r="BU40" s="283"/>
      <c r="BV40" s="346"/>
      <c r="BW40" s="283"/>
      <c r="BX40" s="169"/>
      <c r="BY40" s="169"/>
      <c r="BZ40" s="169"/>
      <c r="CA40" s="169"/>
      <c r="CB40" s="169"/>
      <c r="CC40" s="169"/>
      <c r="CD40" s="283"/>
      <c r="CE40" s="346"/>
      <c r="CF40" s="283"/>
      <c r="CG40" s="169">
        <v>0</v>
      </c>
      <c r="CH40" s="169">
        <v>0</v>
      </c>
      <c r="CI40" s="169">
        <v>0</v>
      </c>
      <c r="CJ40" s="169">
        <v>0</v>
      </c>
      <c r="CK40" s="169">
        <v>0</v>
      </c>
      <c r="CL40" s="169">
        <v>0</v>
      </c>
      <c r="CM40" s="283"/>
      <c r="CN40" s="169"/>
      <c r="CO40" s="283"/>
      <c r="CP40" s="239"/>
      <c r="CQ40" s="283"/>
      <c r="CR40" s="169"/>
      <c r="CS40" s="169"/>
      <c r="CT40" s="169"/>
      <c r="CU40" s="169"/>
      <c r="CV40" s="169"/>
      <c r="CW40" s="169"/>
      <c r="CX40" s="283"/>
      <c r="CY40" s="239"/>
      <c r="CZ40" s="283"/>
      <c r="DA40" s="169"/>
      <c r="DB40" s="169"/>
      <c r="DC40" s="169"/>
      <c r="DD40" s="169"/>
      <c r="DE40" s="169"/>
      <c r="DF40" s="169"/>
      <c r="DG40" s="283"/>
      <c r="DH40" s="239"/>
      <c r="DI40" s="283"/>
      <c r="DJ40" s="169"/>
      <c r="DK40" s="169"/>
      <c r="DL40" s="169"/>
      <c r="DM40" s="169"/>
      <c r="DN40" s="169"/>
      <c r="DO40" s="283"/>
      <c r="DP40" s="239"/>
      <c r="DQ40" s="283"/>
      <c r="DR40" s="169"/>
      <c r="DS40" s="169"/>
      <c r="DT40" s="169"/>
      <c r="DU40" s="169"/>
      <c r="DV40" s="169"/>
      <c r="DW40" s="283"/>
      <c r="DX40" s="239"/>
      <c r="DY40" s="283"/>
      <c r="DZ40" s="169"/>
      <c r="EA40" s="169">
        <v>0</v>
      </c>
      <c r="EB40" s="169"/>
      <c r="EC40" s="169"/>
      <c r="ED40" s="169">
        <v>0</v>
      </c>
      <c r="EE40" s="169"/>
      <c r="EF40" s="283"/>
      <c r="EG40" s="239"/>
      <c r="EH40" s="283"/>
      <c r="EI40" s="169"/>
      <c r="EJ40" s="169"/>
      <c r="EK40" s="169"/>
      <c r="EL40" s="169"/>
      <c r="EM40" s="169"/>
      <c r="EN40" s="169"/>
      <c r="EO40" s="283"/>
      <c r="EP40" s="239"/>
      <c r="EQ40" s="283"/>
      <c r="ER40" s="169"/>
      <c r="ES40" s="169"/>
      <c r="ET40" s="169"/>
      <c r="EU40" s="169"/>
      <c r="EV40" s="169"/>
      <c r="EW40" s="169"/>
      <c r="EX40" s="283"/>
      <c r="EY40" s="239"/>
      <c r="EZ40" s="283"/>
      <c r="FA40" s="169"/>
      <c r="FB40" s="169"/>
      <c r="FC40" s="169"/>
      <c r="FD40" s="169"/>
      <c r="FE40" s="169"/>
      <c r="FF40" s="283"/>
      <c r="FG40" s="346"/>
      <c r="FH40" s="283"/>
      <c r="FI40" s="169"/>
      <c r="FJ40" s="169"/>
      <c r="FK40" s="169"/>
      <c r="FL40" s="169"/>
      <c r="FM40" s="169"/>
      <c r="FN40" s="283"/>
      <c r="FO40" s="239"/>
      <c r="FP40" s="283"/>
      <c r="FQ40" s="169"/>
      <c r="FR40" s="169"/>
      <c r="FS40" s="169"/>
      <c r="FT40" s="169"/>
      <c r="FU40" s="169"/>
      <c r="FV40" s="283"/>
      <c r="FW40" s="239"/>
    </row>
    <row r="41" spans="2:179" s="17" customFormat="1" ht="14.5">
      <c r="B41" s="19" t="s">
        <v>227</v>
      </c>
      <c r="C41" s="29"/>
      <c r="D41" s="29"/>
      <c r="F41" s="283">
        <v>5351037</v>
      </c>
      <c r="G41" s="241">
        <v>152843.60893999998</v>
      </c>
      <c r="H41" s="241">
        <v>0</v>
      </c>
      <c r="I41" s="241">
        <v>69782</v>
      </c>
      <c r="J41" s="241">
        <v>-468440</v>
      </c>
      <c r="K41" s="241">
        <v>0</v>
      </c>
      <c r="L41" s="283">
        <v>5105222.6089399997</v>
      </c>
      <c r="M41" s="238"/>
      <c r="N41" s="283">
        <v>5914967.0000000009</v>
      </c>
      <c r="O41" s="241">
        <v>-520498.87388000009</v>
      </c>
      <c r="P41" s="241">
        <v>10.000000000069122</v>
      </c>
      <c r="Q41" s="241">
        <v>107760</v>
      </c>
      <c r="R41" s="241">
        <v>-456822</v>
      </c>
      <c r="S41" s="241">
        <v>195568.67931000001</v>
      </c>
      <c r="T41" s="283">
        <v>5240984.8054300006</v>
      </c>
      <c r="U41" s="238"/>
      <c r="V41" s="283">
        <v>2908663.0000000009</v>
      </c>
      <c r="W41" s="241">
        <v>2779381.877671096</v>
      </c>
      <c r="X41" s="241">
        <v>0</v>
      </c>
      <c r="Y41" s="241">
        <v>96807</v>
      </c>
      <c r="Z41" s="241">
        <v>-469896</v>
      </c>
      <c r="AA41" s="241">
        <v>0</v>
      </c>
      <c r="AB41" s="283">
        <v>5314955.8776710965</v>
      </c>
      <c r="AC41" s="238"/>
      <c r="AD41" s="283">
        <v>2595692</v>
      </c>
      <c r="AE41" s="241">
        <v>-1040950.22192</v>
      </c>
      <c r="AF41" s="241">
        <v>0</v>
      </c>
      <c r="AG41" s="241">
        <v>93235</v>
      </c>
      <c r="AH41" s="241">
        <v>-339712</v>
      </c>
      <c r="AI41" s="241">
        <v>4307000</v>
      </c>
      <c r="AJ41" s="283">
        <v>5615264.7780799996</v>
      </c>
      <c r="AK41" s="238"/>
      <c r="AL41" s="283">
        <v>16770359</v>
      </c>
      <c r="AM41" s="241">
        <v>1370776.3908110959</v>
      </c>
      <c r="AN41" s="241">
        <v>10.000000000069122</v>
      </c>
      <c r="AO41" s="241">
        <v>367584</v>
      </c>
      <c r="AP41" s="241">
        <v>-1734870</v>
      </c>
      <c r="AQ41" s="241">
        <v>4502568.6793099996</v>
      </c>
      <c r="AR41" s="283">
        <v>21276428.070121095</v>
      </c>
      <c r="AS41" s="346"/>
      <c r="AT41" s="283">
        <v>-6310398</v>
      </c>
      <c r="AU41" s="240">
        <v>12298771.06325</v>
      </c>
      <c r="AV41" s="240">
        <v>0</v>
      </c>
      <c r="AW41" s="240">
        <v>124959</v>
      </c>
      <c r="AX41" s="240">
        <v>-479097</v>
      </c>
      <c r="AY41" s="240">
        <v>-68587.845899999986</v>
      </c>
      <c r="AZ41" s="241">
        <v>-246365.0158099999</v>
      </c>
      <c r="BA41" s="283">
        <v>5319282.2015399998</v>
      </c>
      <c r="BB41" s="238"/>
      <c r="BC41" s="283">
        <v>80636</v>
      </c>
      <c r="BD41" s="241">
        <v>3148620.0046100002</v>
      </c>
      <c r="BE41" s="241">
        <v>0</v>
      </c>
      <c r="BF41" s="241">
        <v>110458.78885</v>
      </c>
      <c r="BG41" s="241">
        <v>-484411</v>
      </c>
      <c r="BH41" s="241">
        <v>0</v>
      </c>
      <c r="BI41" s="241">
        <v>-59501.389209999943</v>
      </c>
      <c r="BJ41" s="283">
        <v>2795802.4042500001</v>
      </c>
      <c r="BK41" s="241">
        <v>3200000</v>
      </c>
      <c r="BL41" s="283">
        <v>5995802.4042499997</v>
      </c>
      <c r="BM41" s="238"/>
      <c r="BN41" s="283">
        <v>4709588</v>
      </c>
      <c r="BO41" s="241">
        <v>2071825.2467799997</v>
      </c>
      <c r="BP41" s="241">
        <v>0</v>
      </c>
      <c r="BQ41" s="241">
        <v>91070.448210000002</v>
      </c>
      <c r="BR41" s="241">
        <v>-457730</v>
      </c>
      <c r="BS41" s="241">
        <v>0</v>
      </c>
      <c r="BT41" s="241">
        <v>-59591.09140000015</v>
      </c>
      <c r="BU41" s="283">
        <v>6355162.6035899995</v>
      </c>
      <c r="BV41" s="238"/>
      <c r="BW41" s="283">
        <v>10441411</v>
      </c>
      <c r="BX41" s="241">
        <v>-4248023.37213</v>
      </c>
      <c r="BY41" s="241">
        <v>0</v>
      </c>
      <c r="BZ41" s="241">
        <v>98946.321779999984</v>
      </c>
      <c r="CA41" s="241">
        <v>-436699</v>
      </c>
      <c r="CB41" s="241">
        <v>0</v>
      </c>
      <c r="CC41" s="241">
        <v>-101351.44647999988</v>
      </c>
      <c r="CD41" s="283">
        <v>5754283.5031700004</v>
      </c>
      <c r="CE41" s="238"/>
      <c r="CF41" s="283">
        <v>8921237</v>
      </c>
      <c r="CG41" s="241">
        <v>13271192.942510001</v>
      </c>
      <c r="CH41" s="241">
        <v>0</v>
      </c>
      <c r="CI41" s="241">
        <v>425434.55884000001</v>
      </c>
      <c r="CJ41" s="241">
        <v>-1857937</v>
      </c>
      <c r="CK41" s="241">
        <v>-68587.845899999986</v>
      </c>
      <c r="CL41" s="241">
        <v>-466808.94289999985</v>
      </c>
      <c r="CM41" s="283">
        <v>20224530.712550003</v>
      </c>
      <c r="CN41" s="241">
        <v>3200000</v>
      </c>
      <c r="CO41" s="283">
        <v>23424530.712550003</v>
      </c>
      <c r="CP41" s="239"/>
      <c r="CQ41" s="283">
        <v>3933791</v>
      </c>
      <c r="CR41" s="241">
        <v>2049543.46575</v>
      </c>
      <c r="CS41" s="241">
        <v>0</v>
      </c>
      <c r="CT41" s="241">
        <v>1031614.9579999999</v>
      </c>
      <c r="CU41" s="241">
        <v>-471886</v>
      </c>
      <c r="CV41" s="241">
        <v>0</v>
      </c>
      <c r="CW41" s="241">
        <v>-76050.276579999976</v>
      </c>
      <c r="CX41" s="283">
        <v>6467013.1471699988</v>
      </c>
      <c r="CY41" s="239"/>
      <c r="CZ41" s="283">
        <v>9920552.9910075292</v>
      </c>
      <c r="DA41" s="241">
        <v>-2841966.8910799995</v>
      </c>
      <c r="DB41" s="241">
        <v>0</v>
      </c>
      <c r="DC41" s="241">
        <v>68015.041999999929</v>
      </c>
      <c r="DD41" s="241">
        <v>-468580.61540000013</v>
      </c>
      <c r="DE41" s="241">
        <v>0</v>
      </c>
      <c r="DF41" s="241">
        <v>0</v>
      </c>
      <c r="DG41" s="283">
        <v>6678020.5265275296</v>
      </c>
      <c r="DH41" s="239"/>
      <c r="DI41" s="283">
        <v>4417670.8431902938</v>
      </c>
      <c r="DJ41" s="241">
        <v>2247169.3915686598</v>
      </c>
      <c r="DK41" s="241">
        <v>0</v>
      </c>
      <c r="DL41" s="241">
        <v>68098.21345000001</v>
      </c>
      <c r="DM41" s="241">
        <v>-501170.61918000027</v>
      </c>
      <c r="DN41" s="241">
        <v>0</v>
      </c>
      <c r="DO41" s="283">
        <v>6231767.8290289529</v>
      </c>
      <c r="DP41" s="239"/>
      <c r="DQ41" s="283">
        <v>5399549.9153980669</v>
      </c>
      <c r="DR41" s="241">
        <v>782182.63091134024</v>
      </c>
      <c r="DS41" s="241">
        <v>0</v>
      </c>
      <c r="DT41" s="241">
        <v>83944.106629999995</v>
      </c>
      <c r="DU41" s="241">
        <v>-618035.9743699996</v>
      </c>
      <c r="DV41" s="241">
        <v>0</v>
      </c>
      <c r="DW41" s="283">
        <v>5647640.6785694072</v>
      </c>
      <c r="DX41" s="239"/>
      <c r="DY41" s="283">
        <v>23671564.749595888</v>
      </c>
      <c r="DZ41" s="241">
        <v>2236928.5971500007</v>
      </c>
      <c r="EA41" s="241">
        <v>0</v>
      </c>
      <c r="EB41" s="241">
        <v>1251672.3200799997</v>
      </c>
      <c r="EC41" s="241">
        <v>-2059673.2089499999</v>
      </c>
      <c r="ED41" s="241">
        <v>0</v>
      </c>
      <c r="EE41" s="241">
        <v>-76050.276579999976</v>
      </c>
      <c r="EF41" s="283">
        <v>25024442.181295894</v>
      </c>
      <c r="EG41" s="239"/>
      <c r="EH41" s="283">
        <v>5997452.4498798531</v>
      </c>
      <c r="EI41" s="241">
        <v>0</v>
      </c>
      <c r="EJ41" s="241">
        <v>0</v>
      </c>
      <c r="EK41" s="241">
        <v>59284.006419999998</v>
      </c>
      <c r="EL41" s="241">
        <v>-475628.70308000001</v>
      </c>
      <c r="EM41" s="241"/>
      <c r="EN41" s="241">
        <v>0</v>
      </c>
      <c r="EO41" s="283">
        <v>5581107.7532198532</v>
      </c>
      <c r="EP41" s="239"/>
      <c r="EQ41" s="283">
        <v>5351478.2436404871</v>
      </c>
      <c r="ER41" s="241">
        <v>0</v>
      </c>
      <c r="ES41" s="241">
        <v>0</v>
      </c>
      <c r="ET41" s="241">
        <v>106707.41507</v>
      </c>
      <c r="EU41" s="241">
        <v>-563425.99432999978</v>
      </c>
      <c r="EV41" s="241"/>
      <c r="EW41" s="241">
        <v>0</v>
      </c>
      <c r="EX41" s="283">
        <v>4894759.6643804871</v>
      </c>
      <c r="EY41" s="239"/>
      <c r="EZ41" s="283">
        <v>3836980.9465896334</v>
      </c>
      <c r="FA41" s="241">
        <v>0</v>
      </c>
      <c r="FB41" s="241">
        <v>0</v>
      </c>
      <c r="FC41" s="241">
        <v>83225.93918999999</v>
      </c>
      <c r="FD41" s="241">
        <v>-566204.40284</v>
      </c>
      <c r="FE41" s="241">
        <v>0</v>
      </c>
      <c r="FF41" s="283">
        <v>3354002.4829396331</v>
      </c>
      <c r="FG41" s="238"/>
      <c r="FH41" s="283">
        <v>2111885.9972507022</v>
      </c>
      <c r="FI41" s="241">
        <v>0</v>
      </c>
      <c r="FJ41" s="241">
        <v>0</v>
      </c>
      <c r="FK41" s="241">
        <v>80356.301940607242</v>
      </c>
      <c r="FL41" s="241">
        <v>-616756.32586000033</v>
      </c>
      <c r="FM41" s="241">
        <v>0</v>
      </c>
      <c r="FN41" s="283">
        <v>1575485.9733313094</v>
      </c>
      <c r="FO41" s="239"/>
      <c r="FP41" s="283">
        <v>17297797.637360677</v>
      </c>
      <c r="FQ41" s="241">
        <v>0</v>
      </c>
      <c r="FR41" s="241">
        <v>0</v>
      </c>
      <c r="FS41" s="241">
        <v>329573.66262060724</v>
      </c>
      <c r="FT41" s="241">
        <v>-2222015.4261099999</v>
      </c>
      <c r="FU41" s="241">
        <v>0</v>
      </c>
      <c r="FV41" s="283">
        <v>15405355.873871284</v>
      </c>
      <c r="FW41" s="239"/>
    </row>
    <row r="42" spans="2:179" ht="14.5">
      <c r="B42" s="19"/>
      <c r="C42" s="29"/>
      <c r="D42" s="29"/>
      <c r="F42" s="283"/>
      <c r="G42" s="169"/>
      <c r="H42" s="169"/>
      <c r="I42" s="169"/>
      <c r="J42" s="169"/>
      <c r="K42" s="169"/>
      <c r="L42" s="283"/>
      <c r="M42" s="346"/>
      <c r="N42" s="283"/>
      <c r="O42" s="169"/>
      <c r="P42" s="169"/>
      <c r="Q42" s="169"/>
      <c r="R42" s="169"/>
      <c r="S42" s="169"/>
      <c r="T42" s="283"/>
      <c r="U42" s="346"/>
      <c r="V42" s="283"/>
      <c r="W42" s="169"/>
      <c r="X42" s="169"/>
      <c r="Y42" s="169"/>
      <c r="Z42" s="169"/>
      <c r="AA42" s="169"/>
      <c r="AB42" s="283"/>
      <c r="AC42" s="346"/>
      <c r="AD42" s="283"/>
      <c r="AE42" s="169"/>
      <c r="AF42" s="169"/>
      <c r="AG42" s="169"/>
      <c r="AH42" s="169"/>
      <c r="AI42" s="169"/>
      <c r="AJ42" s="283"/>
      <c r="AK42" s="346"/>
      <c r="AL42" s="283"/>
      <c r="AM42" s="169"/>
      <c r="AN42" s="169"/>
      <c r="AO42" s="169"/>
      <c r="AP42" s="169"/>
      <c r="AQ42" s="169"/>
      <c r="AR42" s="283"/>
      <c r="AS42" s="346"/>
      <c r="AT42" s="283"/>
      <c r="AU42" s="169"/>
      <c r="AV42" s="169"/>
      <c r="AW42" s="169"/>
      <c r="AX42" s="169"/>
      <c r="AY42" s="169"/>
      <c r="AZ42" s="169"/>
      <c r="BA42" s="283"/>
      <c r="BB42" s="346"/>
      <c r="BC42" s="283"/>
      <c r="BD42" s="169"/>
      <c r="BE42" s="169"/>
      <c r="BF42" s="169"/>
      <c r="BG42" s="169"/>
      <c r="BH42" s="169"/>
      <c r="BI42" s="169"/>
      <c r="BJ42" s="283"/>
      <c r="BK42" s="169"/>
      <c r="BL42" s="283"/>
      <c r="BM42" s="346"/>
      <c r="BN42" s="283"/>
      <c r="BO42" s="169"/>
      <c r="BP42" s="169"/>
      <c r="BQ42" s="169"/>
      <c r="BR42" s="169"/>
      <c r="BS42" s="169"/>
      <c r="BT42" s="169"/>
      <c r="BU42" s="283"/>
      <c r="BV42" s="346"/>
      <c r="BW42" s="283"/>
      <c r="BX42" s="169"/>
      <c r="BY42" s="169"/>
      <c r="BZ42" s="169"/>
      <c r="CA42" s="169"/>
      <c r="CB42" s="169"/>
      <c r="CC42" s="169"/>
      <c r="CD42" s="283"/>
      <c r="CE42" s="346"/>
      <c r="CF42" s="283"/>
      <c r="CG42" s="169">
        <v>0</v>
      </c>
      <c r="CH42" s="169">
        <v>0</v>
      </c>
      <c r="CI42" s="169">
        <v>0</v>
      </c>
      <c r="CJ42" s="169">
        <v>0</v>
      </c>
      <c r="CK42" s="169">
        <v>0</v>
      </c>
      <c r="CL42" s="169">
        <v>0</v>
      </c>
      <c r="CM42" s="283"/>
      <c r="CN42" s="169"/>
      <c r="CO42" s="283"/>
      <c r="CP42" s="239"/>
      <c r="CQ42" s="283"/>
      <c r="CR42" s="169"/>
      <c r="CS42" s="169"/>
      <c r="CT42" s="169"/>
      <c r="CU42" s="169"/>
      <c r="CV42" s="169"/>
      <c r="CW42" s="169"/>
      <c r="CX42" s="283"/>
      <c r="CY42" s="239"/>
      <c r="CZ42" s="283"/>
      <c r="DA42" s="169"/>
      <c r="DB42" s="169"/>
      <c r="DC42" s="169"/>
      <c r="DD42" s="169"/>
      <c r="DE42" s="169"/>
      <c r="DF42" s="169"/>
      <c r="DG42" s="283"/>
      <c r="DH42" s="239"/>
      <c r="DI42" s="283"/>
      <c r="DJ42" s="169"/>
      <c r="DK42" s="169"/>
      <c r="DL42" s="169"/>
      <c r="DM42" s="169"/>
      <c r="DN42" s="169"/>
      <c r="DO42" s="283"/>
      <c r="DP42" s="239"/>
      <c r="DQ42" s="283"/>
      <c r="DR42" s="169"/>
      <c r="DS42" s="169"/>
      <c r="DT42" s="169"/>
      <c r="DU42" s="169"/>
      <c r="DV42" s="169"/>
      <c r="DW42" s="283"/>
      <c r="DX42" s="239"/>
      <c r="DY42" s="283"/>
      <c r="DZ42" s="169"/>
      <c r="EA42" s="169">
        <v>0</v>
      </c>
      <c r="EB42" s="169"/>
      <c r="EC42" s="169"/>
      <c r="ED42" s="169">
        <v>0</v>
      </c>
      <c r="EE42" s="169"/>
      <c r="EF42" s="283"/>
      <c r="EG42" s="239"/>
      <c r="EH42" s="283"/>
      <c r="EI42" s="169"/>
      <c r="EJ42" s="169"/>
      <c r="EK42" s="169"/>
      <c r="EL42" s="169"/>
      <c r="EM42" s="169"/>
      <c r="EN42" s="169"/>
      <c r="EO42" s="283"/>
      <c r="EP42" s="239"/>
      <c r="EQ42" s="283"/>
      <c r="ER42" s="169"/>
      <c r="ES42" s="169"/>
      <c r="ET42" s="169"/>
      <c r="EU42" s="169"/>
      <c r="EV42" s="169"/>
      <c r="EW42" s="169"/>
      <c r="EX42" s="283"/>
      <c r="EY42" s="239"/>
      <c r="EZ42" s="283"/>
      <c r="FA42" s="169"/>
      <c r="FB42" s="169"/>
      <c r="FC42" s="169"/>
      <c r="FD42" s="169"/>
      <c r="FE42" s="169"/>
      <c r="FF42" s="283"/>
      <c r="FG42" s="346"/>
      <c r="FH42" s="283"/>
      <c r="FI42" s="169"/>
      <c r="FJ42" s="169"/>
      <c r="FK42" s="169"/>
      <c r="FL42" s="169"/>
      <c r="FM42" s="169"/>
      <c r="FN42" s="283"/>
      <c r="FO42" s="239"/>
      <c r="FP42" s="283"/>
      <c r="FQ42" s="169"/>
      <c r="FR42" s="169"/>
      <c r="FS42" s="169"/>
      <c r="FT42" s="169"/>
      <c r="FU42" s="169"/>
      <c r="FV42" s="283"/>
      <c r="FW42" s="239"/>
    </row>
    <row r="43" spans="2:179" s="17" customFormat="1" ht="14.5">
      <c r="B43" s="10" t="s">
        <v>228</v>
      </c>
      <c r="C43" s="37"/>
      <c r="D43" s="37"/>
      <c r="F43" s="283">
        <v>-1376082</v>
      </c>
      <c r="G43" s="241">
        <v>-152843.60893999998</v>
      </c>
      <c r="H43" s="241">
        <v>0</v>
      </c>
      <c r="I43" s="241">
        <v>0</v>
      </c>
      <c r="J43" s="241">
        <v>0</v>
      </c>
      <c r="K43" s="241">
        <v>0</v>
      </c>
      <c r="L43" s="283">
        <v>-1528925.6089399999</v>
      </c>
      <c r="M43" s="238"/>
      <c r="N43" s="283">
        <v>-1960310</v>
      </c>
      <c r="O43" s="241">
        <v>520498.87388000003</v>
      </c>
      <c r="P43" s="241">
        <v>0</v>
      </c>
      <c r="Q43" s="241">
        <v>0</v>
      </c>
      <c r="R43" s="241">
        <v>0</v>
      </c>
      <c r="S43" s="241">
        <v>-78400</v>
      </c>
      <c r="T43" s="283">
        <v>-1518211.1261199999</v>
      </c>
      <c r="U43" s="238"/>
      <c r="V43" s="283">
        <v>1258960</v>
      </c>
      <c r="W43" s="241">
        <v>-2779381.877671096</v>
      </c>
      <c r="X43" s="241">
        <v>0</v>
      </c>
      <c r="Y43" s="241">
        <v>0</v>
      </c>
      <c r="Z43" s="241">
        <v>0</v>
      </c>
      <c r="AA43" s="241">
        <v>0</v>
      </c>
      <c r="AB43" s="283">
        <v>-1520421.877671096</v>
      </c>
      <c r="AC43" s="238"/>
      <c r="AD43" s="283">
        <v>1615359</v>
      </c>
      <c r="AE43" s="241">
        <v>1040950.2219200002</v>
      </c>
      <c r="AF43" s="241">
        <v>0</v>
      </c>
      <c r="AG43" s="241">
        <v>0</v>
      </c>
      <c r="AH43" s="241">
        <v>0</v>
      </c>
      <c r="AI43" s="241">
        <v>-4422800</v>
      </c>
      <c r="AJ43" s="283">
        <v>-1766490.7780799996</v>
      </c>
      <c r="AK43" s="238"/>
      <c r="AL43" s="283">
        <v>-462073</v>
      </c>
      <c r="AM43" s="241">
        <v>-1370776.3908110957</v>
      </c>
      <c r="AN43" s="241">
        <v>0</v>
      </c>
      <c r="AO43" s="241">
        <v>0</v>
      </c>
      <c r="AP43" s="241">
        <v>0</v>
      </c>
      <c r="AQ43" s="241">
        <v>-4501200</v>
      </c>
      <c r="AR43" s="283">
        <v>-6334049.3908110959</v>
      </c>
      <c r="AS43" s="346"/>
      <c r="AT43" s="283">
        <v>10606419</v>
      </c>
      <c r="AU43" s="241">
        <v>-12298771.06325</v>
      </c>
      <c r="AV43" s="241">
        <v>0</v>
      </c>
      <c r="AW43" s="241">
        <v>0</v>
      </c>
      <c r="AX43" s="241">
        <v>0</v>
      </c>
      <c r="AY43" s="241">
        <v>22435.138359999997</v>
      </c>
      <c r="AZ43" s="241">
        <v>86317.059944719833</v>
      </c>
      <c r="BA43" s="283">
        <v>-1583599.8649452799</v>
      </c>
      <c r="BB43" s="238"/>
      <c r="BC43" s="283">
        <v>2459453</v>
      </c>
      <c r="BD43" s="241">
        <v>-3148620.0046099997</v>
      </c>
      <c r="BE43" s="241">
        <v>0</v>
      </c>
      <c r="BF43" s="241">
        <v>0</v>
      </c>
      <c r="BG43" s="241">
        <v>0</v>
      </c>
      <c r="BH43" s="241">
        <v>0</v>
      </c>
      <c r="BI43" s="241">
        <v>22320.22672098715</v>
      </c>
      <c r="BJ43" s="283">
        <v>-666846.77788901259</v>
      </c>
      <c r="BK43" s="241">
        <v>-1440000</v>
      </c>
      <c r="BL43" s="283">
        <v>-2106846.7778890124</v>
      </c>
      <c r="BM43" s="238"/>
      <c r="BN43" s="283">
        <v>-412625</v>
      </c>
      <c r="BO43" s="241">
        <v>-2071825.2467799995</v>
      </c>
      <c r="BP43" s="241">
        <v>0</v>
      </c>
      <c r="BQ43" s="241">
        <v>0</v>
      </c>
      <c r="BR43" s="241">
        <v>0</v>
      </c>
      <c r="BS43" s="241">
        <v>0</v>
      </c>
      <c r="BT43" s="241">
        <v>21400.590880000007</v>
      </c>
      <c r="BU43" s="283">
        <v>-2463049.6558999997</v>
      </c>
      <c r="BV43" s="238"/>
      <c r="BW43" s="283">
        <v>-6113780</v>
      </c>
      <c r="BX43" s="241">
        <v>4248023.37213</v>
      </c>
      <c r="BY43" s="241">
        <v>0</v>
      </c>
      <c r="BZ43" s="241">
        <v>0</v>
      </c>
      <c r="CA43" s="241">
        <v>0</v>
      </c>
      <c r="CB43" s="241">
        <v>0</v>
      </c>
      <c r="CC43" s="241">
        <v>26265.558109999994</v>
      </c>
      <c r="CD43" s="283">
        <v>-1839491.0697599999</v>
      </c>
      <c r="CE43" s="238"/>
      <c r="CF43" s="283">
        <v>6539467</v>
      </c>
      <c r="CG43" s="241">
        <v>-13271192.942510001</v>
      </c>
      <c r="CH43" s="241">
        <v>0</v>
      </c>
      <c r="CI43" s="241">
        <v>0</v>
      </c>
      <c r="CJ43" s="241">
        <v>0</v>
      </c>
      <c r="CK43" s="241">
        <v>22435.138359999997</v>
      </c>
      <c r="CL43" s="241">
        <v>156303.43565570697</v>
      </c>
      <c r="CM43" s="283">
        <v>-6552987.3684942946</v>
      </c>
      <c r="CN43" s="241">
        <v>-1440000</v>
      </c>
      <c r="CO43" s="283">
        <v>-7992987.3684942946</v>
      </c>
      <c r="CP43" s="239"/>
      <c r="CQ43" s="283">
        <v>-620383</v>
      </c>
      <c r="CR43" s="241">
        <v>-2049543.4657500004</v>
      </c>
      <c r="CS43" s="241">
        <v>0</v>
      </c>
      <c r="CT43" s="241">
        <v>0</v>
      </c>
      <c r="CU43" s="241">
        <v>0</v>
      </c>
      <c r="CV43" s="241">
        <v>163732.08962000001</v>
      </c>
      <c r="CW43" s="241">
        <v>25303.757690000002</v>
      </c>
      <c r="CX43" s="283">
        <v>-2480890.6184400003</v>
      </c>
      <c r="CY43" s="239"/>
      <c r="CZ43" s="283">
        <v>-5306496.4870999996</v>
      </c>
      <c r="DA43" s="241">
        <v>2841966.8910799995</v>
      </c>
      <c r="DB43" s="241">
        <v>0</v>
      </c>
      <c r="DC43" s="241">
        <v>0</v>
      </c>
      <c r="DD43" s="241">
        <v>0</v>
      </c>
      <c r="DE43" s="241">
        <v>0</v>
      </c>
      <c r="DF43" s="241">
        <v>0</v>
      </c>
      <c r="DG43" s="283">
        <v>-2464529.5960200001</v>
      </c>
      <c r="DH43" s="239"/>
      <c r="DI43" s="283">
        <v>374854.76518000057</v>
      </c>
      <c r="DJ43" s="241">
        <v>-2247169.3915686598</v>
      </c>
      <c r="DK43" s="241">
        <v>0</v>
      </c>
      <c r="DL43" s="241">
        <v>0</v>
      </c>
      <c r="DM43" s="241">
        <v>0</v>
      </c>
      <c r="DN43" s="241">
        <v>0</v>
      </c>
      <c r="DO43" s="283">
        <v>-1872314.6263886592</v>
      </c>
      <c r="DP43" s="239"/>
      <c r="DQ43" s="283">
        <v>-951199.54514000122</v>
      </c>
      <c r="DR43" s="241">
        <v>-782182.63091134012</v>
      </c>
      <c r="DS43" s="241">
        <v>0</v>
      </c>
      <c r="DT43" s="241">
        <v>0</v>
      </c>
      <c r="DU43" s="241">
        <v>0</v>
      </c>
      <c r="DV43" s="241">
        <v>0</v>
      </c>
      <c r="DW43" s="283">
        <v>-1733382.1760513415</v>
      </c>
      <c r="DX43" s="239"/>
      <c r="DY43" s="283">
        <v>-6503224.2670599995</v>
      </c>
      <c r="DZ43" s="241">
        <v>-2236928.5971500007</v>
      </c>
      <c r="EA43" s="241">
        <v>0</v>
      </c>
      <c r="EB43" s="241">
        <v>0</v>
      </c>
      <c r="EC43" s="241">
        <v>0</v>
      </c>
      <c r="ED43" s="241">
        <v>163732.08962000001</v>
      </c>
      <c r="EE43" s="241">
        <v>25303.757690000002</v>
      </c>
      <c r="EF43" s="283">
        <v>-8551117.0169000011</v>
      </c>
      <c r="EG43" s="239"/>
      <c r="EH43" s="283">
        <v>-1539411.1143099996</v>
      </c>
      <c r="EI43" s="241">
        <v>0</v>
      </c>
      <c r="EJ43" s="241">
        <v>0</v>
      </c>
      <c r="EK43" s="241">
        <v>0</v>
      </c>
      <c r="EL43" s="241">
        <v>0</v>
      </c>
      <c r="EM43" s="241"/>
      <c r="EN43" s="241">
        <v>0</v>
      </c>
      <c r="EO43" s="283">
        <v>-1539411.1143099996</v>
      </c>
      <c r="EP43" s="239"/>
      <c r="EQ43" s="283">
        <v>-749059.97241000051</v>
      </c>
      <c r="ER43" s="241">
        <v>0</v>
      </c>
      <c r="ES43" s="241">
        <v>0</v>
      </c>
      <c r="ET43" s="241">
        <v>0</v>
      </c>
      <c r="EU43" s="241">
        <v>0</v>
      </c>
      <c r="EV43" s="241"/>
      <c r="EW43" s="241">
        <v>0</v>
      </c>
      <c r="EX43" s="283">
        <v>-749059.97241000051</v>
      </c>
      <c r="EY43" s="239"/>
      <c r="EZ43" s="283">
        <v>-226682.32767999987</v>
      </c>
      <c r="FA43" s="241">
        <v>0</v>
      </c>
      <c r="FB43" s="241">
        <v>0</v>
      </c>
      <c r="FC43" s="241">
        <v>0</v>
      </c>
      <c r="FD43" s="241">
        <v>0</v>
      </c>
      <c r="FE43" s="241">
        <v>0</v>
      </c>
      <c r="FF43" s="283">
        <v>-226682.32767999987</v>
      </c>
      <c r="FG43" s="238"/>
      <c r="FH43" s="283">
        <v>188915.99862000044</v>
      </c>
      <c r="FI43" s="241">
        <v>0</v>
      </c>
      <c r="FJ43" s="241">
        <v>0</v>
      </c>
      <c r="FK43" s="241">
        <v>0</v>
      </c>
      <c r="FL43" s="241">
        <v>0</v>
      </c>
      <c r="FM43" s="241">
        <v>0</v>
      </c>
      <c r="FN43" s="283">
        <v>188915.99862000044</v>
      </c>
      <c r="FO43" s="239"/>
      <c r="FP43" s="283">
        <v>-2326237.4157799995</v>
      </c>
      <c r="FQ43" s="241">
        <v>0</v>
      </c>
      <c r="FR43" s="241">
        <v>0</v>
      </c>
      <c r="FS43" s="241">
        <v>0</v>
      </c>
      <c r="FT43" s="241">
        <v>0</v>
      </c>
      <c r="FU43" s="241">
        <v>0</v>
      </c>
      <c r="FV43" s="283">
        <v>-2326237.4157799995</v>
      </c>
      <c r="FW43" s="239"/>
    </row>
    <row r="44" spans="2:179" ht="14.5">
      <c r="B44" s="11"/>
      <c r="C44" s="38" t="s">
        <v>229</v>
      </c>
      <c r="D44" s="84"/>
      <c r="F44" s="282">
        <v>-385287</v>
      </c>
      <c r="G44" s="168">
        <v>-152843.60893999998</v>
      </c>
      <c r="H44" s="168">
        <v>0</v>
      </c>
      <c r="I44" s="168">
        <v>0</v>
      </c>
      <c r="J44" s="168">
        <v>0</v>
      </c>
      <c r="K44" s="168">
        <v>0</v>
      </c>
      <c r="L44" s="282">
        <v>-538130.60893999995</v>
      </c>
      <c r="M44" s="346"/>
      <c r="N44" s="282">
        <v>-1730238</v>
      </c>
      <c r="O44" s="168">
        <v>520498.87388000003</v>
      </c>
      <c r="P44" s="168">
        <v>0</v>
      </c>
      <c r="Q44" s="168">
        <v>0</v>
      </c>
      <c r="R44" s="168">
        <v>0</v>
      </c>
      <c r="S44" s="168">
        <v>-78400</v>
      </c>
      <c r="T44" s="282">
        <v>-1288139.1261199999</v>
      </c>
      <c r="U44" s="346"/>
      <c r="V44" s="282">
        <v>730101</v>
      </c>
      <c r="W44" s="168">
        <v>-2779381.877671096</v>
      </c>
      <c r="X44" s="168">
        <v>0</v>
      </c>
      <c r="Y44" s="168">
        <v>0</v>
      </c>
      <c r="Z44" s="168">
        <v>0</v>
      </c>
      <c r="AA44" s="168">
        <v>0</v>
      </c>
      <c r="AB44" s="282">
        <v>-2049280.877671096</v>
      </c>
      <c r="AC44" s="346"/>
      <c r="AD44" s="282">
        <v>-1011156</v>
      </c>
      <c r="AE44" s="168">
        <v>1040950.2219200002</v>
      </c>
      <c r="AF44" s="168">
        <v>0</v>
      </c>
      <c r="AG44" s="168">
        <v>0</v>
      </c>
      <c r="AH44" s="168">
        <v>0</v>
      </c>
      <c r="AI44" s="168">
        <v>-4422800</v>
      </c>
      <c r="AJ44" s="282">
        <v>-4393005.7780799996</v>
      </c>
      <c r="AK44" s="346"/>
      <c r="AL44" s="282">
        <v>-2396580</v>
      </c>
      <c r="AM44" s="168">
        <v>-1370776.3908110957</v>
      </c>
      <c r="AN44" s="168">
        <v>0</v>
      </c>
      <c r="AO44" s="168">
        <v>0</v>
      </c>
      <c r="AP44" s="168">
        <v>0</v>
      </c>
      <c r="AQ44" s="168">
        <v>-4501200</v>
      </c>
      <c r="AR44" s="282">
        <v>-8268556.3908110959</v>
      </c>
      <c r="AS44" s="346"/>
      <c r="AT44" s="282">
        <v>-548650</v>
      </c>
      <c r="AU44" s="168">
        <v>-12298771.06325</v>
      </c>
      <c r="AV44" s="168">
        <v>0</v>
      </c>
      <c r="AW44" s="168">
        <v>0</v>
      </c>
      <c r="AX44" s="168">
        <v>0</v>
      </c>
      <c r="AY44" s="168">
        <v>22435.138359999997</v>
      </c>
      <c r="AZ44" s="168">
        <v>86317.059944719833</v>
      </c>
      <c r="BA44" s="282">
        <v>-12738668.864945281</v>
      </c>
      <c r="BB44" s="346"/>
      <c r="BC44" s="282">
        <v>-577834</v>
      </c>
      <c r="BD44" s="168">
        <v>-3148620.0046099997</v>
      </c>
      <c r="BE44" s="168">
        <v>0</v>
      </c>
      <c r="BF44" s="168">
        <v>0</v>
      </c>
      <c r="BG44" s="168">
        <v>0</v>
      </c>
      <c r="BH44" s="168">
        <v>0</v>
      </c>
      <c r="BI44" s="168">
        <v>22320.22672098715</v>
      </c>
      <c r="BJ44" s="282">
        <v>-3704133.7778890124</v>
      </c>
      <c r="BK44" s="168">
        <v>-1440000</v>
      </c>
      <c r="BL44" s="282">
        <v>-5144133.7778890124</v>
      </c>
      <c r="BM44" s="346"/>
      <c r="BN44" s="282">
        <v>-16567</v>
      </c>
      <c r="BO44" s="168">
        <v>-2071825.2467799995</v>
      </c>
      <c r="BP44" s="168">
        <v>0</v>
      </c>
      <c r="BQ44" s="168">
        <v>0</v>
      </c>
      <c r="BR44" s="168">
        <v>0</v>
      </c>
      <c r="BS44" s="168">
        <v>0</v>
      </c>
      <c r="BT44" s="168">
        <v>21400.590880000007</v>
      </c>
      <c r="BU44" s="282">
        <v>-2066991.6558999994</v>
      </c>
      <c r="BV44" s="346"/>
      <c r="BW44" s="282">
        <v>-376255</v>
      </c>
      <c r="BX44" s="168">
        <v>4248023.37213</v>
      </c>
      <c r="BY44" s="168">
        <v>0</v>
      </c>
      <c r="BZ44" s="168">
        <v>0</v>
      </c>
      <c r="CA44" s="168">
        <v>0</v>
      </c>
      <c r="CB44" s="168">
        <v>0</v>
      </c>
      <c r="CC44" s="168">
        <v>26265.558109999994</v>
      </c>
      <c r="CD44" s="282">
        <v>3898033.9302400001</v>
      </c>
      <c r="CE44" s="346"/>
      <c r="CF44" s="282">
        <v>-1519306</v>
      </c>
      <c r="CG44" s="168">
        <v>-13271192.942510001</v>
      </c>
      <c r="CH44" s="168">
        <v>0</v>
      </c>
      <c r="CI44" s="168">
        <v>0</v>
      </c>
      <c r="CJ44" s="168">
        <v>0</v>
      </c>
      <c r="CK44" s="168">
        <v>22435.138359999997</v>
      </c>
      <c r="CL44" s="168">
        <v>156303.43565570697</v>
      </c>
      <c r="CM44" s="282">
        <v>-14611760.368494295</v>
      </c>
      <c r="CN44" s="168">
        <v>-1440000</v>
      </c>
      <c r="CO44" s="282">
        <v>-16051760.368494295</v>
      </c>
      <c r="CP44" s="239"/>
      <c r="CQ44" s="282">
        <v>-576630</v>
      </c>
      <c r="CR44" s="168">
        <v>-2049543.4657500004</v>
      </c>
      <c r="CS44" s="168">
        <v>0</v>
      </c>
      <c r="CT44" s="168">
        <v>0</v>
      </c>
      <c r="CU44" s="168">
        <v>0</v>
      </c>
      <c r="CV44" s="168">
        <v>163732.08962000001</v>
      </c>
      <c r="CW44" s="168">
        <v>25303.757690000002</v>
      </c>
      <c r="CX44" s="282">
        <v>-2437137.6184400003</v>
      </c>
      <c r="CY44" s="239"/>
      <c r="CZ44" s="282">
        <v>-2922995</v>
      </c>
      <c r="DA44" s="168">
        <v>2841966.8910799995</v>
      </c>
      <c r="DB44" s="168">
        <v>0</v>
      </c>
      <c r="DC44" s="168">
        <v>0</v>
      </c>
      <c r="DD44" s="168">
        <v>0</v>
      </c>
      <c r="DE44" s="168">
        <v>0</v>
      </c>
      <c r="DF44" s="168">
        <v>0</v>
      </c>
      <c r="DG44" s="282">
        <v>-81028.108920000494</v>
      </c>
      <c r="DH44" s="239"/>
      <c r="DI44" s="282">
        <v>1219830.1000000001</v>
      </c>
      <c r="DJ44" s="168">
        <v>-2247169.3915686598</v>
      </c>
      <c r="DK44" s="168">
        <v>0</v>
      </c>
      <c r="DL44" s="168">
        <v>0</v>
      </c>
      <c r="DM44" s="168">
        <v>0</v>
      </c>
      <c r="DN44" s="168">
        <v>0</v>
      </c>
      <c r="DO44" s="282">
        <v>-1027339.2915686597</v>
      </c>
      <c r="DP44" s="239"/>
      <c r="DQ44" s="282">
        <v>-348315.60000000009</v>
      </c>
      <c r="DR44" s="168">
        <v>-782182.63091134012</v>
      </c>
      <c r="DS44" s="168">
        <v>0</v>
      </c>
      <c r="DT44" s="168">
        <v>0</v>
      </c>
      <c r="DU44" s="168">
        <v>0</v>
      </c>
      <c r="DV44" s="168">
        <v>0</v>
      </c>
      <c r="DW44" s="282">
        <v>-1130498.2309113401</v>
      </c>
      <c r="DX44" s="239"/>
      <c r="DY44" s="282">
        <v>-2628110.5</v>
      </c>
      <c r="DZ44" s="168">
        <v>-2236928.5971500007</v>
      </c>
      <c r="EA44" s="168">
        <v>0</v>
      </c>
      <c r="EB44" s="168">
        <v>0</v>
      </c>
      <c r="EC44" s="168">
        <v>0</v>
      </c>
      <c r="ED44" s="168">
        <v>163732.08962000001</v>
      </c>
      <c r="EE44" s="168">
        <v>25303.757690000002</v>
      </c>
      <c r="EF44" s="282">
        <v>-4676003.2498400006</v>
      </c>
      <c r="EG44" s="239"/>
      <c r="EH44" s="282">
        <v>-587475.9</v>
      </c>
      <c r="EI44" s="168">
        <v>0</v>
      </c>
      <c r="EJ44" s="168">
        <v>0</v>
      </c>
      <c r="EK44" s="168">
        <v>0</v>
      </c>
      <c r="EL44" s="168">
        <v>0</v>
      </c>
      <c r="EM44" s="168"/>
      <c r="EN44" s="168">
        <v>0</v>
      </c>
      <c r="EO44" s="282">
        <v>-587475.9</v>
      </c>
      <c r="EP44" s="239"/>
      <c r="EQ44" s="282">
        <v>-885409.50000000012</v>
      </c>
      <c r="ER44" s="168">
        <v>0</v>
      </c>
      <c r="ES44" s="168">
        <v>0</v>
      </c>
      <c r="ET44" s="168">
        <v>0</v>
      </c>
      <c r="EU44" s="168">
        <v>0</v>
      </c>
      <c r="EV44" s="168"/>
      <c r="EW44" s="168">
        <v>0</v>
      </c>
      <c r="EX44" s="282">
        <v>-885409.50000000012</v>
      </c>
      <c r="EY44" s="239"/>
      <c r="EZ44" s="282">
        <v>-230179.70000000007</v>
      </c>
      <c r="FA44" s="168">
        <v>0</v>
      </c>
      <c r="FB44" s="168">
        <v>0</v>
      </c>
      <c r="FC44" s="168">
        <v>0</v>
      </c>
      <c r="FD44" s="168">
        <v>0</v>
      </c>
      <c r="FE44" s="168">
        <v>0</v>
      </c>
      <c r="FF44" s="282">
        <v>-230179.70000000007</v>
      </c>
      <c r="FG44" s="346"/>
      <c r="FH44" s="282">
        <v>-406739.19999999972</v>
      </c>
      <c r="FI44" s="168">
        <v>0</v>
      </c>
      <c r="FJ44" s="168">
        <v>0</v>
      </c>
      <c r="FK44" s="168">
        <v>0</v>
      </c>
      <c r="FL44" s="168">
        <v>0</v>
      </c>
      <c r="FM44" s="168">
        <v>0</v>
      </c>
      <c r="FN44" s="282">
        <v>-406739.19999999972</v>
      </c>
      <c r="FO44" s="239"/>
      <c r="FP44" s="282">
        <v>-2109804.2999999998</v>
      </c>
      <c r="FQ44" s="168">
        <v>0</v>
      </c>
      <c r="FR44" s="168">
        <v>0</v>
      </c>
      <c r="FS44" s="168">
        <v>0</v>
      </c>
      <c r="FT44" s="168">
        <v>0</v>
      </c>
      <c r="FU44" s="168">
        <v>0</v>
      </c>
      <c r="FV44" s="282">
        <v>-2109804.2999999998</v>
      </c>
      <c r="FW44" s="239"/>
    </row>
    <row r="45" spans="2:179" ht="14.5">
      <c r="B45" s="18"/>
      <c r="C45" s="18" t="s">
        <v>230</v>
      </c>
      <c r="D45" s="39"/>
      <c r="F45" s="282">
        <v>-187905</v>
      </c>
      <c r="G45" s="168">
        <v>0</v>
      </c>
      <c r="H45" s="168">
        <v>0</v>
      </c>
      <c r="I45" s="168">
        <v>0</v>
      </c>
      <c r="J45" s="168">
        <v>0</v>
      </c>
      <c r="K45" s="168">
        <v>0</v>
      </c>
      <c r="L45" s="282">
        <v>-187905</v>
      </c>
      <c r="M45" s="346"/>
      <c r="N45" s="282">
        <v>-963445</v>
      </c>
      <c r="O45" s="168">
        <v>0</v>
      </c>
      <c r="P45" s="168">
        <v>0</v>
      </c>
      <c r="Q45" s="168">
        <v>0</v>
      </c>
      <c r="R45" s="168">
        <v>0</v>
      </c>
      <c r="S45" s="168">
        <v>0</v>
      </c>
      <c r="T45" s="282">
        <v>-963445</v>
      </c>
      <c r="U45" s="346"/>
      <c r="V45" s="282">
        <v>506318</v>
      </c>
      <c r="W45" s="168">
        <v>0</v>
      </c>
      <c r="X45" s="168">
        <v>0</v>
      </c>
      <c r="Y45" s="168">
        <v>0</v>
      </c>
      <c r="Z45" s="168">
        <v>0</v>
      </c>
      <c r="AA45" s="168">
        <v>0</v>
      </c>
      <c r="AB45" s="282">
        <v>506318</v>
      </c>
      <c r="AC45" s="346"/>
      <c r="AD45" s="282">
        <v>-690933</v>
      </c>
      <c r="AE45" s="168">
        <v>0</v>
      </c>
      <c r="AF45" s="168">
        <v>0</v>
      </c>
      <c r="AG45" s="168">
        <v>0</v>
      </c>
      <c r="AH45" s="168">
        <v>0</v>
      </c>
      <c r="AI45" s="168">
        <v>0</v>
      </c>
      <c r="AJ45" s="282">
        <v>-690933</v>
      </c>
      <c r="AK45" s="346"/>
      <c r="AL45" s="282">
        <v>-1335965</v>
      </c>
      <c r="AM45" s="168">
        <v>0</v>
      </c>
      <c r="AN45" s="168">
        <v>0</v>
      </c>
      <c r="AO45" s="168">
        <v>0</v>
      </c>
      <c r="AP45" s="168">
        <v>0</v>
      </c>
      <c r="AQ45" s="168">
        <v>0</v>
      </c>
      <c r="AR45" s="282">
        <v>-1335965</v>
      </c>
      <c r="AS45" s="346"/>
      <c r="AT45" s="282">
        <v>-323978</v>
      </c>
      <c r="AU45" s="168">
        <v>0</v>
      </c>
      <c r="AV45" s="168">
        <v>0</v>
      </c>
      <c r="AW45" s="168">
        <v>0</v>
      </c>
      <c r="AX45" s="168">
        <v>0</v>
      </c>
      <c r="AY45" s="168">
        <v>0</v>
      </c>
      <c r="AZ45" s="168">
        <v>0</v>
      </c>
      <c r="BA45" s="282">
        <v>-323978</v>
      </c>
      <c r="BB45" s="346"/>
      <c r="BC45" s="282">
        <v>-420242</v>
      </c>
      <c r="BD45" s="168">
        <v>0</v>
      </c>
      <c r="BE45" s="168">
        <v>0</v>
      </c>
      <c r="BF45" s="168">
        <v>0</v>
      </c>
      <c r="BG45" s="168">
        <v>0</v>
      </c>
      <c r="BH45" s="168">
        <v>0</v>
      </c>
      <c r="BI45" s="168">
        <v>0</v>
      </c>
      <c r="BJ45" s="282">
        <v>-420242</v>
      </c>
      <c r="BK45" s="168">
        <v>0</v>
      </c>
      <c r="BL45" s="282">
        <v>-420242</v>
      </c>
      <c r="BM45" s="346"/>
      <c r="BN45" s="282">
        <v>81910</v>
      </c>
      <c r="BO45" s="168">
        <v>0</v>
      </c>
      <c r="BP45" s="168">
        <v>0</v>
      </c>
      <c r="BQ45" s="168">
        <v>0</v>
      </c>
      <c r="BR45" s="168">
        <v>0</v>
      </c>
      <c r="BS45" s="168">
        <v>0</v>
      </c>
      <c r="BT45" s="168">
        <v>0</v>
      </c>
      <c r="BU45" s="282">
        <v>81910</v>
      </c>
      <c r="BV45" s="346"/>
      <c r="BW45" s="282">
        <v>-173016</v>
      </c>
      <c r="BX45" s="168">
        <v>0</v>
      </c>
      <c r="BY45" s="168">
        <v>0</v>
      </c>
      <c r="BZ45" s="168">
        <v>0</v>
      </c>
      <c r="CA45" s="168">
        <v>0</v>
      </c>
      <c r="CB45" s="168">
        <v>0</v>
      </c>
      <c r="CC45" s="168">
        <v>0</v>
      </c>
      <c r="CD45" s="282">
        <v>-173016</v>
      </c>
      <c r="CE45" s="346"/>
      <c r="CF45" s="282">
        <v>-835326</v>
      </c>
      <c r="CG45" s="168">
        <v>0</v>
      </c>
      <c r="CH45" s="168">
        <v>0</v>
      </c>
      <c r="CI45" s="168">
        <v>0</v>
      </c>
      <c r="CJ45" s="168">
        <v>0</v>
      </c>
      <c r="CK45" s="168">
        <v>0</v>
      </c>
      <c r="CL45" s="168">
        <v>0</v>
      </c>
      <c r="CM45" s="282">
        <v>-835326</v>
      </c>
      <c r="CN45" s="168">
        <v>0</v>
      </c>
      <c r="CO45" s="282">
        <v>-835326</v>
      </c>
      <c r="CP45" s="239"/>
      <c r="CQ45" s="282">
        <v>-282010</v>
      </c>
      <c r="CR45" s="168">
        <v>0</v>
      </c>
      <c r="CS45" s="168">
        <v>0</v>
      </c>
      <c r="CT45" s="168">
        <v>0</v>
      </c>
      <c r="CU45" s="168">
        <v>0</v>
      </c>
      <c r="CV45" s="168">
        <v>0</v>
      </c>
      <c r="CW45" s="168">
        <v>0</v>
      </c>
      <c r="CX45" s="282">
        <v>-282010</v>
      </c>
      <c r="CY45" s="239"/>
      <c r="CZ45" s="282">
        <v>-2344195.1</v>
      </c>
      <c r="DA45" s="168">
        <v>0</v>
      </c>
      <c r="DB45" s="168">
        <v>0</v>
      </c>
      <c r="DC45" s="168">
        <v>0</v>
      </c>
      <c r="DD45" s="168">
        <v>0</v>
      </c>
      <c r="DE45" s="168">
        <v>0</v>
      </c>
      <c r="DF45" s="168">
        <v>0</v>
      </c>
      <c r="DG45" s="282">
        <v>-2344195.1</v>
      </c>
      <c r="DH45" s="239"/>
      <c r="DI45" s="282">
        <v>1052763.8</v>
      </c>
      <c r="DJ45" s="168">
        <v>0</v>
      </c>
      <c r="DK45" s="168">
        <v>0</v>
      </c>
      <c r="DL45" s="168">
        <v>0</v>
      </c>
      <c r="DM45" s="168">
        <v>0</v>
      </c>
      <c r="DN45" s="168">
        <v>0</v>
      </c>
      <c r="DO45" s="282">
        <v>1052763.8</v>
      </c>
      <c r="DP45" s="239"/>
      <c r="DQ45" s="282">
        <v>-452184.69999999995</v>
      </c>
      <c r="DR45" s="168">
        <v>0</v>
      </c>
      <c r="DS45" s="168">
        <v>0</v>
      </c>
      <c r="DT45" s="168">
        <v>0</v>
      </c>
      <c r="DU45" s="168">
        <v>0</v>
      </c>
      <c r="DV45" s="168">
        <v>0</v>
      </c>
      <c r="DW45" s="282">
        <v>-452184.69999999995</v>
      </c>
      <c r="DX45" s="239"/>
      <c r="DY45" s="282">
        <v>-2025626</v>
      </c>
      <c r="DZ45" s="168">
        <v>0</v>
      </c>
      <c r="EA45" s="168">
        <v>0</v>
      </c>
      <c r="EB45" s="168">
        <v>0</v>
      </c>
      <c r="EC45" s="168">
        <v>0</v>
      </c>
      <c r="ED45" s="168">
        <v>0</v>
      </c>
      <c r="EE45" s="168">
        <v>0</v>
      </c>
      <c r="EF45" s="282">
        <v>-2025626</v>
      </c>
      <c r="EG45" s="239"/>
      <c r="EH45" s="282">
        <v>-289799.3</v>
      </c>
      <c r="EI45" s="168">
        <v>0</v>
      </c>
      <c r="EJ45" s="168">
        <v>0</v>
      </c>
      <c r="EK45" s="168">
        <v>0</v>
      </c>
      <c r="EL45" s="168">
        <v>0</v>
      </c>
      <c r="EM45" s="168"/>
      <c r="EN45" s="168">
        <v>0</v>
      </c>
      <c r="EO45" s="282">
        <v>-289799.3</v>
      </c>
      <c r="EP45" s="239"/>
      <c r="EQ45" s="282">
        <v>-575484.39999999991</v>
      </c>
      <c r="ER45" s="168">
        <v>0</v>
      </c>
      <c r="ES45" s="168">
        <v>0</v>
      </c>
      <c r="ET45" s="168">
        <v>0</v>
      </c>
      <c r="EU45" s="168">
        <v>0</v>
      </c>
      <c r="EV45" s="168"/>
      <c r="EW45" s="168">
        <v>0</v>
      </c>
      <c r="EX45" s="282">
        <v>-575484.39999999991</v>
      </c>
      <c r="EY45" s="239"/>
      <c r="EZ45" s="282">
        <v>-74741.600000000093</v>
      </c>
      <c r="FA45" s="168">
        <v>0</v>
      </c>
      <c r="FB45" s="168">
        <v>0</v>
      </c>
      <c r="FC45" s="168">
        <v>0</v>
      </c>
      <c r="FD45" s="168">
        <v>0</v>
      </c>
      <c r="FE45" s="168">
        <v>0</v>
      </c>
      <c r="FF45" s="282">
        <v>-74741.600000000093</v>
      </c>
      <c r="FG45" s="346"/>
      <c r="FH45" s="282">
        <v>-219018.80000000005</v>
      </c>
      <c r="FI45" s="168">
        <v>0</v>
      </c>
      <c r="FJ45" s="168">
        <v>0</v>
      </c>
      <c r="FK45" s="168">
        <v>0</v>
      </c>
      <c r="FL45" s="168">
        <v>0</v>
      </c>
      <c r="FM45" s="168">
        <v>0</v>
      </c>
      <c r="FN45" s="282">
        <v>-219018.80000000005</v>
      </c>
      <c r="FO45" s="239"/>
      <c r="FP45" s="282">
        <v>-1159044.1000000001</v>
      </c>
      <c r="FQ45" s="168">
        <v>0</v>
      </c>
      <c r="FR45" s="168">
        <v>0</v>
      </c>
      <c r="FS45" s="168">
        <v>0</v>
      </c>
      <c r="FT45" s="168">
        <v>0</v>
      </c>
      <c r="FU45" s="168">
        <v>0</v>
      </c>
      <c r="FV45" s="282">
        <v>-1159044.1000000001</v>
      </c>
      <c r="FW45" s="239"/>
    </row>
    <row r="46" spans="2:179" ht="12.75" customHeight="1">
      <c r="B46" s="38"/>
      <c r="C46" s="18" t="s">
        <v>231</v>
      </c>
      <c r="D46" s="38"/>
      <c r="F46" s="282">
        <v>-802890</v>
      </c>
      <c r="G46" s="168">
        <v>0</v>
      </c>
      <c r="H46" s="168">
        <v>0</v>
      </c>
      <c r="I46" s="168">
        <v>0</v>
      </c>
      <c r="J46" s="168">
        <v>0</v>
      </c>
      <c r="K46" s="168">
        <v>0</v>
      </c>
      <c r="L46" s="282">
        <v>-802890</v>
      </c>
      <c r="M46" s="346"/>
      <c r="N46" s="282">
        <v>733373</v>
      </c>
      <c r="O46" s="168">
        <v>0</v>
      </c>
      <c r="P46" s="168">
        <v>0</v>
      </c>
      <c r="Q46" s="168">
        <v>0</v>
      </c>
      <c r="R46" s="168">
        <v>0</v>
      </c>
      <c r="S46" s="168">
        <v>0</v>
      </c>
      <c r="T46" s="282">
        <v>733373</v>
      </c>
      <c r="U46" s="346"/>
      <c r="V46" s="282">
        <v>22541</v>
      </c>
      <c r="W46" s="168">
        <v>0</v>
      </c>
      <c r="X46" s="168">
        <v>0</v>
      </c>
      <c r="Y46" s="168">
        <v>0</v>
      </c>
      <c r="Z46" s="168">
        <v>0</v>
      </c>
      <c r="AA46" s="168">
        <v>0</v>
      </c>
      <c r="AB46" s="282">
        <v>22541</v>
      </c>
      <c r="AC46" s="346"/>
      <c r="AD46" s="282">
        <v>3317448</v>
      </c>
      <c r="AE46" s="168">
        <v>0</v>
      </c>
      <c r="AF46" s="168">
        <v>0</v>
      </c>
      <c r="AG46" s="168">
        <v>0</v>
      </c>
      <c r="AH46" s="168">
        <v>0</v>
      </c>
      <c r="AI46" s="168">
        <v>0</v>
      </c>
      <c r="AJ46" s="282">
        <v>3317448</v>
      </c>
      <c r="AK46" s="346"/>
      <c r="AL46" s="282">
        <v>3270472</v>
      </c>
      <c r="AM46" s="168">
        <v>0</v>
      </c>
      <c r="AN46" s="168">
        <v>0</v>
      </c>
      <c r="AO46" s="168">
        <v>0</v>
      </c>
      <c r="AP46" s="168">
        <v>0</v>
      </c>
      <c r="AQ46" s="168">
        <v>0</v>
      </c>
      <c r="AR46" s="282">
        <v>3270472</v>
      </c>
      <c r="AS46" s="346"/>
      <c r="AT46" s="282">
        <v>11479047</v>
      </c>
      <c r="AU46" s="168">
        <v>0</v>
      </c>
      <c r="AV46" s="168">
        <v>0</v>
      </c>
      <c r="AW46" s="168">
        <v>0</v>
      </c>
      <c r="AX46" s="168">
        <v>0</v>
      </c>
      <c r="AY46" s="168">
        <v>0</v>
      </c>
      <c r="AZ46" s="168">
        <v>0</v>
      </c>
      <c r="BA46" s="282">
        <v>11479047</v>
      </c>
      <c r="BB46" s="346"/>
      <c r="BC46" s="282">
        <v>3457529</v>
      </c>
      <c r="BD46" s="168">
        <v>0</v>
      </c>
      <c r="BE46" s="168">
        <v>0</v>
      </c>
      <c r="BF46" s="168">
        <v>0</v>
      </c>
      <c r="BG46" s="168">
        <v>0</v>
      </c>
      <c r="BH46" s="168">
        <v>0</v>
      </c>
      <c r="BI46" s="168">
        <v>0</v>
      </c>
      <c r="BJ46" s="282">
        <v>3457529</v>
      </c>
      <c r="BK46" s="168">
        <v>0</v>
      </c>
      <c r="BL46" s="282">
        <v>3457529</v>
      </c>
      <c r="BM46" s="346"/>
      <c r="BN46" s="282">
        <v>-477968</v>
      </c>
      <c r="BO46" s="168">
        <v>0</v>
      </c>
      <c r="BP46" s="168">
        <v>0</v>
      </c>
      <c r="BQ46" s="168">
        <v>0</v>
      </c>
      <c r="BR46" s="168">
        <v>0</v>
      </c>
      <c r="BS46" s="168">
        <v>0</v>
      </c>
      <c r="BT46" s="168">
        <v>0</v>
      </c>
      <c r="BU46" s="282">
        <v>-477968</v>
      </c>
      <c r="BV46" s="346"/>
      <c r="BW46" s="282">
        <v>-5564509</v>
      </c>
      <c r="BX46" s="168">
        <v>0</v>
      </c>
      <c r="BY46" s="168">
        <v>0</v>
      </c>
      <c r="BZ46" s="168">
        <v>0</v>
      </c>
      <c r="CA46" s="168">
        <v>0</v>
      </c>
      <c r="CB46" s="168">
        <v>0</v>
      </c>
      <c r="CC46" s="168">
        <v>0</v>
      </c>
      <c r="CD46" s="282">
        <v>-5564509</v>
      </c>
      <c r="CE46" s="346"/>
      <c r="CF46" s="282">
        <v>8894099</v>
      </c>
      <c r="CG46" s="168">
        <v>0</v>
      </c>
      <c r="CH46" s="168">
        <v>0</v>
      </c>
      <c r="CI46" s="168">
        <v>0</v>
      </c>
      <c r="CJ46" s="168">
        <v>0</v>
      </c>
      <c r="CK46" s="168">
        <v>0</v>
      </c>
      <c r="CL46" s="168">
        <v>0</v>
      </c>
      <c r="CM46" s="282">
        <v>8894099</v>
      </c>
      <c r="CN46" s="168">
        <v>0</v>
      </c>
      <c r="CO46" s="282">
        <v>8894099</v>
      </c>
      <c r="CP46" s="239"/>
      <c r="CQ46" s="282">
        <v>238257</v>
      </c>
      <c r="CR46" s="168">
        <v>0</v>
      </c>
      <c r="CS46" s="168">
        <v>0</v>
      </c>
      <c r="CT46" s="168">
        <v>0</v>
      </c>
      <c r="CU46" s="168">
        <v>0</v>
      </c>
      <c r="CV46" s="168">
        <v>0</v>
      </c>
      <c r="CW46" s="168">
        <v>0</v>
      </c>
      <c r="CX46" s="282">
        <v>238257</v>
      </c>
      <c r="CY46" s="239"/>
      <c r="CZ46" s="282">
        <v>-39306.387100000051</v>
      </c>
      <c r="DA46" s="168">
        <v>0</v>
      </c>
      <c r="DB46" s="168">
        <v>0</v>
      </c>
      <c r="DC46" s="168">
        <v>0</v>
      </c>
      <c r="DD46" s="168">
        <v>0</v>
      </c>
      <c r="DE46" s="168">
        <v>0</v>
      </c>
      <c r="DF46" s="168">
        <v>0</v>
      </c>
      <c r="DG46" s="282">
        <v>-39306.387100000051</v>
      </c>
      <c r="DH46" s="239"/>
      <c r="DI46" s="282">
        <v>-1897739.1348199998</v>
      </c>
      <c r="DJ46" s="168">
        <v>0</v>
      </c>
      <c r="DK46" s="168">
        <v>0</v>
      </c>
      <c r="DL46" s="168">
        <v>0</v>
      </c>
      <c r="DM46" s="168">
        <v>0</v>
      </c>
      <c r="DN46" s="168">
        <v>0</v>
      </c>
      <c r="DO46" s="282">
        <v>-1897739.1348199998</v>
      </c>
      <c r="DP46" s="239"/>
      <c r="DQ46" s="282">
        <v>-150699.24514000118</v>
      </c>
      <c r="DR46" s="168">
        <v>0</v>
      </c>
      <c r="DS46" s="168">
        <v>0</v>
      </c>
      <c r="DT46" s="168">
        <v>0</v>
      </c>
      <c r="DU46" s="168">
        <v>0</v>
      </c>
      <c r="DV46" s="168">
        <v>0</v>
      </c>
      <c r="DW46" s="282">
        <v>-150699.24514000118</v>
      </c>
      <c r="DX46" s="239"/>
      <c r="DY46" s="282">
        <v>-1849487.7670600009</v>
      </c>
      <c r="DZ46" s="168">
        <v>0</v>
      </c>
      <c r="EA46" s="168">
        <v>0</v>
      </c>
      <c r="EB46" s="168">
        <v>0</v>
      </c>
      <c r="EC46" s="168">
        <v>0</v>
      </c>
      <c r="ED46" s="168">
        <v>0</v>
      </c>
      <c r="EE46" s="168">
        <v>0</v>
      </c>
      <c r="EF46" s="282">
        <v>-1849487.7670600009</v>
      </c>
      <c r="EG46" s="239"/>
      <c r="EH46" s="282">
        <v>-662135.91430999956</v>
      </c>
      <c r="EI46" s="168">
        <v>0</v>
      </c>
      <c r="EJ46" s="168">
        <v>0</v>
      </c>
      <c r="EK46" s="168">
        <v>0</v>
      </c>
      <c r="EL46" s="168">
        <v>0</v>
      </c>
      <c r="EM46" s="168"/>
      <c r="EN46" s="168">
        <v>0</v>
      </c>
      <c r="EO46" s="282">
        <v>-662135.91430999956</v>
      </c>
      <c r="EP46" s="239"/>
      <c r="EQ46" s="282">
        <v>711833.9275899994</v>
      </c>
      <c r="ER46" s="168">
        <v>0</v>
      </c>
      <c r="ES46" s="168">
        <v>0</v>
      </c>
      <c r="ET46" s="168">
        <v>0</v>
      </c>
      <c r="EU46" s="168">
        <v>0</v>
      </c>
      <c r="EV46" s="168"/>
      <c r="EW46" s="168">
        <v>0</v>
      </c>
      <c r="EX46" s="282">
        <v>711833.9275899994</v>
      </c>
      <c r="EY46" s="239"/>
      <c r="EZ46" s="282">
        <v>78238.972320000292</v>
      </c>
      <c r="FA46" s="168">
        <v>0</v>
      </c>
      <c r="FB46" s="168">
        <v>0</v>
      </c>
      <c r="FC46" s="168">
        <v>0</v>
      </c>
      <c r="FD46" s="168">
        <v>0</v>
      </c>
      <c r="FE46" s="168">
        <v>0</v>
      </c>
      <c r="FF46" s="282">
        <v>78238.972320000292</v>
      </c>
      <c r="FG46" s="346"/>
      <c r="FH46" s="282">
        <v>814673.9986200002</v>
      </c>
      <c r="FI46" s="168">
        <v>0</v>
      </c>
      <c r="FJ46" s="168">
        <v>0</v>
      </c>
      <c r="FK46" s="168">
        <v>0</v>
      </c>
      <c r="FL46" s="168">
        <v>0</v>
      </c>
      <c r="FM46" s="168">
        <v>0</v>
      </c>
      <c r="FN46" s="282">
        <v>814673.9986200002</v>
      </c>
      <c r="FO46" s="239"/>
      <c r="FP46" s="282">
        <v>942610.98422000033</v>
      </c>
      <c r="FQ46" s="168">
        <v>0</v>
      </c>
      <c r="FR46" s="168">
        <v>0</v>
      </c>
      <c r="FS46" s="168">
        <v>0</v>
      </c>
      <c r="FT46" s="168">
        <v>0</v>
      </c>
      <c r="FU46" s="168">
        <v>0</v>
      </c>
      <c r="FV46" s="282">
        <v>942610.98422000033</v>
      </c>
      <c r="FW46" s="239"/>
    </row>
    <row r="47" spans="2:179" ht="12.75" customHeight="1">
      <c r="B47" s="18"/>
      <c r="C47" s="18"/>
      <c r="D47" s="39"/>
      <c r="F47" s="282"/>
      <c r="G47" s="168"/>
      <c r="H47" s="168"/>
      <c r="I47" s="168"/>
      <c r="J47" s="168"/>
      <c r="K47" s="168"/>
      <c r="L47" s="282"/>
      <c r="M47" s="346"/>
      <c r="N47" s="282"/>
      <c r="O47" s="168"/>
      <c r="P47" s="168"/>
      <c r="Q47" s="168"/>
      <c r="R47" s="168"/>
      <c r="S47" s="168"/>
      <c r="T47" s="282"/>
      <c r="U47" s="346"/>
      <c r="V47" s="282"/>
      <c r="W47" s="168"/>
      <c r="X47" s="168"/>
      <c r="Y47" s="168"/>
      <c r="Z47" s="168"/>
      <c r="AA47" s="168"/>
      <c r="AB47" s="282"/>
      <c r="AC47" s="346"/>
      <c r="AD47" s="282"/>
      <c r="AE47" s="168"/>
      <c r="AF47" s="168"/>
      <c r="AG47" s="168"/>
      <c r="AH47" s="168"/>
      <c r="AI47" s="168"/>
      <c r="AJ47" s="282"/>
      <c r="AK47" s="346"/>
      <c r="AL47" s="282"/>
      <c r="AM47" s="168"/>
      <c r="AN47" s="168"/>
      <c r="AO47" s="168"/>
      <c r="AP47" s="168"/>
      <c r="AQ47" s="168"/>
      <c r="AR47" s="282"/>
      <c r="AS47" s="346"/>
      <c r="AT47" s="282"/>
      <c r="AU47" s="168"/>
      <c r="AV47" s="168"/>
      <c r="AW47" s="168"/>
      <c r="AX47" s="168"/>
      <c r="AY47" s="168"/>
      <c r="AZ47" s="168"/>
      <c r="BA47" s="282"/>
      <c r="BB47" s="346"/>
      <c r="BC47" s="282"/>
      <c r="BD47" s="168"/>
      <c r="BE47" s="168"/>
      <c r="BF47" s="168"/>
      <c r="BG47" s="168"/>
      <c r="BH47" s="168"/>
      <c r="BI47" s="168"/>
      <c r="BJ47" s="282"/>
      <c r="BK47" s="168"/>
      <c r="BL47" s="282"/>
      <c r="BM47" s="346"/>
      <c r="BN47" s="282"/>
      <c r="BO47" s="168"/>
      <c r="BP47" s="168"/>
      <c r="BQ47" s="168"/>
      <c r="BR47" s="168"/>
      <c r="BS47" s="168"/>
      <c r="BT47" s="168"/>
      <c r="BU47" s="282"/>
      <c r="BV47" s="346"/>
      <c r="BW47" s="282"/>
      <c r="BX47" s="168"/>
      <c r="BY47" s="168"/>
      <c r="BZ47" s="168"/>
      <c r="CA47" s="168"/>
      <c r="CB47" s="168"/>
      <c r="CC47" s="168"/>
      <c r="CD47" s="282"/>
      <c r="CE47" s="346"/>
      <c r="CF47" s="282"/>
      <c r="CG47" s="168">
        <v>0</v>
      </c>
      <c r="CH47" s="168">
        <v>0</v>
      </c>
      <c r="CI47" s="168">
        <v>0</v>
      </c>
      <c r="CJ47" s="168">
        <v>0</v>
      </c>
      <c r="CK47" s="168">
        <v>0</v>
      </c>
      <c r="CL47" s="168">
        <v>0</v>
      </c>
      <c r="CM47" s="282"/>
      <c r="CN47" s="168"/>
      <c r="CO47" s="282"/>
      <c r="CP47" s="239"/>
      <c r="CQ47" s="282"/>
      <c r="CR47" s="168"/>
      <c r="CS47" s="168"/>
      <c r="CT47" s="168"/>
      <c r="CU47" s="168"/>
      <c r="CV47" s="168"/>
      <c r="CW47" s="168"/>
      <c r="CX47" s="282"/>
      <c r="CY47" s="239"/>
      <c r="CZ47" s="282"/>
      <c r="DA47" s="168"/>
      <c r="DB47" s="168"/>
      <c r="DC47" s="168"/>
      <c r="DD47" s="168"/>
      <c r="DE47" s="168"/>
      <c r="DF47" s="168"/>
      <c r="DG47" s="282"/>
      <c r="DH47" s="239"/>
      <c r="DI47" s="282"/>
      <c r="DJ47" s="168"/>
      <c r="DK47" s="168"/>
      <c r="DL47" s="168"/>
      <c r="DM47" s="168"/>
      <c r="DN47" s="168"/>
      <c r="DO47" s="282"/>
      <c r="DP47" s="239"/>
      <c r="DQ47" s="282"/>
      <c r="DR47" s="168"/>
      <c r="DS47" s="168"/>
      <c r="DT47" s="168"/>
      <c r="DU47" s="168"/>
      <c r="DV47" s="168"/>
      <c r="DW47" s="282"/>
      <c r="DX47" s="239"/>
      <c r="DY47" s="282"/>
      <c r="DZ47" s="168"/>
      <c r="EA47" s="168"/>
      <c r="EB47" s="168"/>
      <c r="EC47" s="168"/>
      <c r="ED47" s="168">
        <v>0</v>
      </c>
      <c r="EE47" s="168"/>
      <c r="EF47" s="282"/>
      <c r="EG47" s="239"/>
      <c r="EH47" s="282"/>
      <c r="EI47" s="168"/>
      <c r="EJ47" s="168"/>
      <c r="EK47" s="168"/>
      <c r="EL47" s="168"/>
      <c r="EM47" s="168"/>
      <c r="EN47" s="168"/>
      <c r="EO47" s="282"/>
      <c r="EP47" s="239"/>
      <c r="EQ47" s="282"/>
      <c r="ER47" s="168"/>
      <c r="ES47" s="168"/>
      <c r="ET47" s="168"/>
      <c r="EU47" s="168"/>
      <c r="EV47" s="168"/>
      <c r="EW47" s="168"/>
      <c r="EX47" s="282"/>
      <c r="EY47" s="239"/>
      <c r="EZ47" s="282"/>
      <c r="FA47" s="168"/>
      <c r="FB47" s="168"/>
      <c r="FC47" s="168"/>
      <c r="FD47" s="168"/>
      <c r="FE47" s="168"/>
      <c r="FF47" s="282"/>
      <c r="FG47" s="346"/>
      <c r="FH47" s="282"/>
      <c r="FI47" s="168"/>
      <c r="FJ47" s="168"/>
      <c r="FK47" s="168"/>
      <c r="FL47" s="168"/>
      <c r="FM47" s="168"/>
      <c r="FN47" s="282"/>
      <c r="FO47" s="239"/>
      <c r="FP47" s="282"/>
      <c r="FQ47" s="168"/>
      <c r="FR47" s="168"/>
      <c r="FS47" s="168"/>
      <c r="FT47" s="168"/>
      <c r="FU47" s="168"/>
      <c r="FV47" s="282"/>
      <c r="FW47" s="239"/>
    </row>
    <row r="48" spans="2:179" s="17" customFormat="1" ht="12.75" customHeight="1">
      <c r="B48" s="19" t="s">
        <v>232</v>
      </c>
      <c r="C48" s="19"/>
      <c r="D48" s="29"/>
      <c r="F48" s="283">
        <v>-468440</v>
      </c>
      <c r="G48" s="241">
        <v>0</v>
      </c>
      <c r="H48" s="241">
        <v>0</v>
      </c>
      <c r="I48" s="241">
        <v>0</v>
      </c>
      <c r="J48" s="241">
        <v>468440</v>
      </c>
      <c r="K48" s="241">
        <v>0</v>
      </c>
      <c r="L48" s="283">
        <v>0</v>
      </c>
      <c r="M48" s="238"/>
      <c r="N48" s="283">
        <v>-456822</v>
      </c>
      <c r="O48" s="241">
        <v>0</v>
      </c>
      <c r="P48" s="241">
        <v>0</v>
      </c>
      <c r="Q48" s="241">
        <v>0</v>
      </c>
      <c r="R48" s="241">
        <v>456822</v>
      </c>
      <c r="S48" s="241">
        <v>0</v>
      </c>
      <c r="T48" s="283">
        <v>0</v>
      </c>
      <c r="U48" s="238"/>
      <c r="V48" s="283">
        <v>-469896</v>
      </c>
      <c r="W48" s="241">
        <v>0</v>
      </c>
      <c r="X48" s="241">
        <v>0</v>
      </c>
      <c r="Y48" s="241">
        <v>0</v>
      </c>
      <c r="Z48" s="241">
        <v>469896</v>
      </c>
      <c r="AA48" s="241">
        <v>0</v>
      </c>
      <c r="AB48" s="283">
        <v>0</v>
      </c>
      <c r="AC48" s="238"/>
      <c r="AD48" s="283">
        <v>-339712</v>
      </c>
      <c r="AE48" s="241">
        <v>0</v>
      </c>
      <c r="AF48" s="241">
        <v>0</v>
      </c>
      <c r="AG48" s="241">
        <v>0</v>
      </c>
      <c r="AH48" s="241">
        <v>339712</v>
      </c>
      <c r="AI48" s="241">
        <v>0</v>
      </c>
      <c r="AJ48" s="283">
        <v>0</v>
      </c>
      <c r="AK48" s="238"/>
      <c r="AL48" s="283">
        <v>-1734870</v>
      </c>
      <c r="AM48" s="241">
        <v>0</v>
      </c>
      <c r="AN48" s="241">
        <v>0</v>
      </c>
      <c r="AO48" s="241">
        <v>0</v>
      </c>
      <c r="AP48" s="241">
        <v>1734870</v>
      </c>
      <c r="AQ48" s="241">
        <v>0</v>
      </c>
      <c r="AR48" s="283">
        <v>0</v>
      </c>
      <c r="AS48" s="346"/>
      <c r="AT48" s="283">
        <v>-479097</v>
      </c>
      <c r="AU48" s="241">
        <v>0</v>
      </c>
      <c r="AV48" s="241">
        <v>0</v>
      </c>
      <c r="AW48" s="241">
        <v>0</v>
      </c>
      <c r="AX48" s="241">
        <v>479097</v>
      </c>
      <c r="AY48" s="241">
        <v>0</v>
      </c>
      <c r="AZ48" s="241">
        <v>0</v>
      </c>
      <c r="BA48" s="283">
        <v>0</v>
      </c>
      <c r="BB48" s="238"/>
      <c r="BC48" s="283">
        <v>-484411</v>
      </c>
      <c r="BD48" s="241">
        <v>0</v>
      </c>
      <c r="BE48" s="241">
        <v>0</v>
      </c>
      <c r="BF48" s="241">
        <v>0</v>
      </c>
      <c r="BG48" s="241">
        <v>484411</v>
      </c>
      <c r="BH48" s="241">
        <v>0</v>
      </c>
      <c r="BI48" s="241">
        <v>0</v>
      </c>
      <c r="BJ48" s="283">
        <v>0</v>
      </c>
      <c r="BK48" s="241">
        <v>0</v>
      </c>
      <c r="BL48" s="283">
        <v>0</v>
      </c>
      <c r="BM48" s="238"/>
      <c r="BN48" s="283">
        <v>-457730</v>
      </c>
      <c r="BO48" s="241">
        <v>0</v>
      </c>
      <c r="BP48" s="241">
        <v>0</v>
      </c>
      <c r="BQ48" s="241">
        <v>0</v>
      </c>
      <c r="BR48" s="241">
        <v>457730</v>
      </c>
      <c r="BS48" s="241">
        <v>0</v>
      </c>
      <c r="BT48" s="241">
        <v>0</v>
      </c>
      <c r="BU48" s="283">
        <v>0</v>
      </c>
      <c r="BV48" s="238"/>
      <c r="BW48" s="283">
        <v>-436699</v>
      </c>
      <c r="BX48" s="241">
        <v>0</v>
      </c>
      <c r="BY48" s="241">
        <v>0</v>
      </c>
      <c r="BZ48" s="241">
        <v>0</v>
      </c>
      <c r="CA48" s="241">
        <v>436699</v>
      </c>
      <c r="CB48" s="241">
        <v>0</v>
      </c>
      <c r="CC48" s="241">
        <v>0</v>
      </c>
      <c r="CD48" s="283">
        <v>0</v>
      </c>
      <c r="CE48" s="238"/>
      <c r="CF48" s="283">
        <v>-1857937</v>
      </c>
      <c r="CG48" s="241">
        <v>0</v>
      </c>
      <c r="CH48" s="241">
        <v>0</v>
      </c>
      <c r="CI48" s="241">
        <v>0</v>
      </c>
      <c r="CJ48" s="241">
        <v>1857937</v>
      </c>
      <c r="CK48" s="241">
        <v>0</v>
      </c>
      <c r="CL48" s="241">
        <v>0</v>
      </c>
      <c r="CM48" s="283">
        <v>0</v>
      </c>
      <c r="CN48" s="241">
        <v>0</v>
      </c>
      <c r="CO48" s="283">
        <v>0</v>
      </c>
      <c r="CP48" s="239"/>
      <c r="CQ48" s="283">
        <v>-471886</v>
      </c>
      <c r="CR48" s="241">
        <v>0</v>
      </c>
      <c r="CS48" s="241">
        <v>0</v>
      </c>
      <c r="CT48" s="241">
        <v>0</v>
      </c>
      <c r="CU48" s="241">
        <v>471886</v>
      </c>
      <c r="CV48" s="241">
        <v>0</v>
      </c>
      <c r="CW48" s="241">
        <v>0</v>
      </c>
      <c r="CX48" s="283">
        <v>0</v>
      </c>
      <c r="CY48" s="239"/>
      <c r="CZ48" s="283">
        <v>-468580.61540000013</v>
      </c>
      <c r="DA48" s="241">
        <v>0</v>
      </c>
      <c r="DB48" s="241">
        <v>0</v>
      </c>
      <c r="DC48" s="241">
        <v>0</v>
      </c>
      <c r="DD48" s="241">
        <v>468580.61540000013</v>
      </c>
      <c r="DE48" s="241">
        <v>0</v>
      </c>
      <c r="DF48" s="241">
        <v>0</v>
      </c>
      <c r="DG48" s="283">
        <v>0</v>
      </c>
      <c r="DH48" s="239"/>
      <c r="DI48" s="283">
        <v>-501170.61918000027</v>
      </c>
      <c r="DJ48" s="241">
        <v>0</v>
      </c>
      <c r="DK48" s="241">
        <v>0</v>
      </c>
      <c r="DL48" s="241">
        <v>0</v>
      </c>
      <c r="DM48" s="241">
        <v>501170.61918000027</v>
      </c>
      <c r="DN48" s="241">
        <v>0</v>
      </c>
      <c r="DO48" s="283">
        <v>0</v>
      </c>
      <c r="DP48" s="239"/>
      <c r="DQ48" s="283">
        <v>-618035.9743699996</v>
      </c>
      <c r="DR48" s="241">
        <v>0</v>
      </c>
      <c r="DS48" s="241">
        <v>0</v>
      </c>
      <c r="DT48" s="241">
        <v>0</v>
      </c>
      <c r="DU48" s="241">
        <v>618035.9743699996</v>
      </c>
      <c r="DV48" s="241">
        <v>0</v>
      </c>
      <c r="DW48" s="283">
        <v>0</v>
      </c>
      <c r="DX48" s="239"/>
      <c r="DY48" s="283">
        <v>-2059673.2089499999</v>
      </c>
      <c r="DZ48" s="241">
        <v>0</v>
      </c>
      <c r="EA48" s="241">
        <v>0</v>
      </c>
      <c r="EB48" s="241">
        <v>0</v>
      </c>
      <c r="EC48" s="241">
        <v>2059673.2089499999</v>
      </c>
      <c r="ED48" s="241">
        <v>0</v>
      </c>
      <c r="EE48" s="241">
        <v>0</v>
      </c>
      <c r="EF48" s="283">
        <v>0</v>
      </c>
      <c r="EG48" s="239"/>
      <c r="EH48" s="283">
        <v>-475628.70308000001</v>
      </c>
      <c r="EI48" s="241">
        <v>0</v>
      </c>
      <c r="EJ48" s="241">
        <v>0</v>
      </c>
      <c r="EK48" s="241">
        <v>0</v>
      </c>
      <c r="EL48" s="241">
        <v>475628.70308000001</v>
      </c>
      <c r="EM48" s="241"/>
      <c r="EN48" s="241">
        <v>0</v>
      </c>
      <c r="EO48" s="283">
        <v>0</v>
      </c>
      <c r="EP48" s="239"/>
      <c r="EQ48" s="283">
        <v>-563425.99432999978</v>
      </c>
      <c r="ER48" s="241">
        <v>0</v>
      </c>
      <c r="ES48" s="241">
        <v>0</v>
      </c>
      <c r="ET48" s="241">
        <v>0</v>
      </c>
      <c r="EU48" s="241">
        <v>563425.99432999978</v>
      </c>
      <c r="EV48" s="241"/>
      <c r="EW48" s="241">
        <v>0</v>
      </c>
      <c r="EX48" s="283">
        <v>0</v>
      </c>
      <c r="EY48" s="239"/>
      <c r="EZ48" s="283">
        <v>-566204.40284</v>
      </c>
      <c r="FA48" s="241">
        <v>0</v>
      </c>
      <c r="FB48" s="241">
        <v>0</v>
      </c>
      <c r="FC48" s="241">
        <v>0</v>
      </c>
      <c r="FD48" s="241">
        <v>566204.40284</v>
      </c>
      <c r="FE48" s="241">
        <v>0</v>
      </c>
      <c r="FF48" s="283">
        <v>0</v>
      </c>
      <c r="FG48" s="238"/>
      <c r="FH48" s="283">
        <v>-616756.32586000033</v>
      </c>
      <c r="FI48" s="241">
        <v>0</v>
      </c>
      <c r="FJ48" s="241">
        <v>0</v>
      </c>
      <c r="FK48" s="241">
        <v>0</v>
      </c>
      <c r="FL48" s="241">
        <v>616756.32586000033</v>
      </c>
      <c r="FM48" s="241">
        <v>0</v>
      </c>
      <c r="FN48" s="283">
        <v>0</v>
      </c>
      <c r="FO48" s="239"/>
      <c r="FP48" s="283">
        <v>-2222015.4261099999</v>
      </c>
      <c r="FQ48" s="241">
        <v>0</v>
      </c>
      <c r="FR48" s="241">
        <v>0</v>
      </c>
      <c r="FS48" s="241">
        <v>0</v>
      </c>
      <c r="FT48" s="241">
        <v>2222015.4261099999</v>
      </c>
      <c r="FU48" s="241">
        <v>0</v>
      </c>
      <c r="FV48" s="283">
        <v>0</v>
      </c>
      <c r="FW48" s="239"/>
    </row>
    <row r="49" spans="2:179" ht="14.5">
      <c r="C49" s="39"/>
      <c r="D49" s="39"/>
      <c r="F49" s="282"/>
      <c r="G49" s="168"/>
      <c r="H49" s="168"/>
      <c r="I49" s="168"/>
      <c r="J49" s="168"/>
      <c r="K49" s="168"/>
      <c r="L49" s="282"/>
      <c r="M49" s="346"/>
      <c r="N49" s="282"/>
      <c r="O49" s="168"/>
      <c r="P49" s="168"/>
      <c r="Q49" s="168"/>
      <c r="R49" s="168"/>
      <c r="S49" s="168"/>
      <c r="T49" s="282"/>
      <c r="U49" s="346"/>
      <c r="V49" s="282"/>
      <c r="W49" s="168"/>
      <c r="X49" s="168"/>
      <c r="Y49" s="168"/>
      <c r="Z49" s="168"/>
      <c r="AA49" s="168"/>
      <c r="AB49" s="282"/>
      <c r="AC49" s="346"/>
      <c r="AD49" s="282"/>
      <c r="AE49" s="168"/>
      <c r="AF49" s="168"/>
      <c r="AG49" s="168"/>
      <c r="AH49" s="168"/>
      <c r="AI49" s="168"/>
      <c r="AJ49" s="282"/>
      <c r="AK49" s="346"/>
      <c r="AL49" s="282"/>
      <c r="AM49" s="168"/>
      <c r="AN49" s="168"/>
      <c r="AO49" s="168"/>
      <c r="AP49" s="168"/>
      <c r="AQ49" s="168"/>
      <c r="AR49" s="282"/>
      <c r="AS49" s="346"/>
      <c r="AT49" s="282"/>
      <c r="AU49" s="168"/>
      <c r="AV49" s="168"/>
      <c r="AW49" s="168"/>
      <c r="AX49" s="168"/>
      <c r="AY49" s="168"/>
      <c r="AZ49" s="168"/>
      <c r="BA49" s="282"/>
      <c r="BB49" s="346"/>
      <c r="BC49" s="282"/>
      <c r="BD49" s="168"/>
      <c r="BE49" s="168"/>
      <c r="BF49" s="168"/>
      <c r="BG49" s="168"/>
      <c r="BH49" s="168"/>
      <c r="BI49" s="168"/>
      <c r="BJ49" s="282"/>
      <c r="BK49" s="168"/>
      <c r="BL49" s="282"/>
      <c r="BM49" s="346"/>
      <c r="BN49" s="282"/>
      <c r="BO49" s="168"/>
      <c r="BP49" s="168"/>
      <c r="BQ49" s="168"/>
      <c r="BR49" s="168"/>
      <c r="BS49" s="168"/>
      <c r="BT49" s="168"/>
      <c r="BU49" s="282"/>
      <c r="BV49" s="346"/>
      <c r="BW49" s="282"/>
      <c r="BX49" s="168"/>
      <c r="BY49" s="168"/>
      <c r="BZ49" s="168"/>
      <c r="CA49" s="168"/>
      <c r="CB49" s="168"/>
      <c r="CC49" s="168"/>
      <c r="CD49" s="282"/>
      <c r="CE49" s="346"/>
      <c r="CF49" s="282"/>
      <c r="CG49" s="168">
        <v>0</v>
      </c>
      <c r="CH49" s="168">
        <v>0</v>
      </c>
      <c r="CI49" s="168">
        <v>0</v>
      </c>
      <c r="CJ49" s="168">
        <v>0</v>
      </c>
      <c r="CK49" s="168">
        <v>0</v>
      </c>
      <c r="CL49" s="168">
        <v>0</v>
      </c>
      <c r="CM49" s="282"/>
      <c r="CN49" s="168"/>
      <c r="CO49" s="282"/>
      <c r="CP49" s="239"/>
      <c r="CQ49" s="282"/>
      <c r="CR49" s="168"/>
      <c r="CS49" s="168"/>
      <c r="CT49" s="168"/>
      <c r="CU49" s="168"/>
      <c r="CV49" s="168"/>
      <c r="CW49" s="168"/>
      <c r="CX49" s="282"/>
      <c r="CY49" s="239"/>
      <c r="CZ49" s="282"/>
      <c r="DA49" s="168"/>
      <c r="DB49" s="168"/>
      <c r="DC49" s="168"/>
      <c r="DD49" s="168"/>
      <c r="DE49" s="168"/>
      <c r="DF49" s="168"/>
      <c r="DG49" s="282"/>
      <c r="DH49" s="239"/>
      <c r="DI49" s="282"/>
      <c r="DJ49" s="168"/>
      <c r="DK49" s="168"/>
      <c r="DL49" s="168"/>
      <c r="DM49" s="168"/>
      <c r="DN49" s="168"/>
      <c r="DO49" s="282"/>
      <c r="DP49" s="239"/>
      <c r="DQ49" s="282"/>
      <c r="DR49" s="168"/>
      <c r="DS49" s="168"/>
      <c r="DT49" s="168"/>
      <c r="DU49" s="168"/>
      <c r="DV49" s="168"/>
      <c r="DW49" s="282"/>
      <c r="DX49" s="239"/>
      <c r="DY49" s="282"/>
      <c r="DZ49" s="168"/>
      <c r="EA49" s="168"/>
      <c r="EB49" s="168"/>
      <c r="EC49" s="168"/>
      <c r="ED49" s="168">
        <v>0</v>
      </c>
      <c r="EE49" s="168"/>
      <c r="EF49" s="282"/>
      <c r="EG49" s="239"/>
      <c r="EH49" s="282"/>
      <c r="EI49" s="168"/>
      <c r="EJ49" s="168"/>
      <c r="EK49" s="168"/>
      <c r="EL49" s="168"/>
      <c r="EM49" s="168"/>
      <c r="EN49" s="168"/>
      <c r="EO49" s="282"/>
      <c r="EP49" s="239"/>
      <c r="EQ49" s="282"/>
      <c r="ER49" s="168"/>
      <c r="ES49" s="168"/>
      <c r="ET49" s="168"/>
      <c r="EU49" s="168"/>
      <c r="EV49" s="168"/>
      <c r="EW49" s="168"/>
      <c r="EX49" s="282"/>
      <c r="EY49" s="239"/>
      <c r="EZ49" s="282"/>
      <c r="FA49" s="168"/>
      <c r="FB49" s="168"/>
      <c r="FC49" s="168"/>
      <c r="FD49" s="168"/>
      <c r="FE49" s="168"/>
      <c r="FF49" s="282"/>
      <c r="FG49" s="346"/>
      <c r="FH49" s="282"/>
      <c r="FI49" s="168"/>
      <c r="FJ49" s="168"/>
      <c r="FK49" s="168"/>
      <c r="FL49" s="168"/>
      <c r="FM49" s="168"/>
      <c r="FN49" s="282"/>
      <c r="FO49" s="239"/>
      <c r="FP49" s="282"/>
      <c r="FQ49" s="168"/>
      <c r="FR49" s="168"/>
      <c r="FS49" s="168"/>
      <c r="FT49" s="168"/>
      <c r="FU49" s="168"/>
      <c r="FV49" s="282"/>
      <c r="FW49" s="239"/>
    </row>
    <row r="50" spans="2:179" s="17" customFormat="1" ht="14.5">
      <c r="B50" s="19" t="s">
        <v>233</v>
      </c>
      <c r="C50" s="29"/>
      <c r="D50" s="29"/>
      <c r="F50" s="283">
        <v>-91098</v>
      </c>
      <c r="G50" s="241">
        <v>0</v>
      </c>
      <c r="H50" s="241">
        <v>0</v>
      </c>
      <c r="I50" s="241">
        <v>0</v>
      </c>
      <c r="J50" s="241">
        <v>0</v>
      </c>
      <c r="K50" s="241">
        <v>0</v>
      </c>
      <c r="L50" s="283">
        <v>-91098</v>
      </c>
      <c r="M50" s="238"/>
      <c r="N50" s="283">
        <v>-88080</v>
      </c>
      <c r="O50" s="241">
        <v>0</v>
      </c>
      <c r="P50" s="241">
        <v>0</v>
      </c>
      <c r="Q50" s="241">
        <v>0</v>
      </c>
      <c r="R50" s="241">
        <v>0</v>
      </c>
      <c r="S50" s="241">
        <v>0</v>
      </c>
      <c r="T50" s="283">
        <v>-88080</v>
      </c>
      <c r="U50" s="238"/>
      <c r="V50" s="283">
        <v>-90023</v>
      </c>
      <c r="W50" s="241">
        <v>0</v>
      </c>
      <c r="X50" s="241">
        <v>0</v>
      </c>
      <c r="Y50" s="241">
        <v>0</v>
      </c>
      <c r="Z50" s="241">
        <v>0</v>
      </c>
      <c r="AA50" s="241">
        <v>0</v>
      </c>
      <c r="AB50" s="283">
        <v>-90023</v>
      </c>
      <c r="AC50" s="238"/>
      <c r="AD50" s="283">
        <v>-123228</v>
      </c>
      <c r="AE50" s="241">
        <v>0</v>
      </c>
      <c r="AF50" s="241">
        <v>0</v>
      </c>
      <c r="AG50" s="241">
        <v>0</v>
      </c>
      <c r="AH50" s="241">
        <v>0</v>
      </c>
      <c r="AI50" s="241">
        <v>0</v>
      </c>
      <c r="AJ50" s="283">
        <v>-123228</v>
      </c>
      <c r="AK50" s="238"/>
      <c r="AL50" s="283">
        <v>-392429</v>
      </c>
      <c r="AM50" s="241">
        <v>0</v>
      </c>
      <c r="AN50" s="241">
        <v>0</v>
      </c>
      <c r="AO50" s="241">
        <v>0</v>
      </c>
      <c r="AP50" s="241">
        <v>0</v>
      </c>
      <c r="AQ50" s="241">
        <v>0</v>
      </c>
      <c r="AR50" s="283">
        <v>-392429</v>
      </c>
      <c r="AS50" s="346"/>
      <c r="AT50" s="283">
        <v>-42921</v>
      </c>
      <c r="AU50" s="241">
        <v>0</v>
      </c>
      <c r="AV50" s="241">
        <v>0</v>
      </c>
      <c r="AW50" s="241">
        <v>0</v>
      </c>
      <c r="AX50" s="241">
        <v>0</v>
      </c>
      <c r="AY50" s="241">
        <v>0</v>
      </c>
      <c r="AZ50" s="241">
        <v>-8961.3680199999999</v>
      </c>
      <c r="BA50" s="283">
        <v>-51882.368020000002</v>
      </c>
      <c r="BB50" s="238"/>
      <c r="BC50" s="283">
        <v>-30119</v>
      </c>
      <c r="BD50" s="241">
        <v>0</v>
      </c>
      <c r="BE50" s="241">
        <v>0</v>
      </c>
      <c r="BF50" s="241">
        <v>0</v>
      </c>
      <c r="BG50" s="241">
        <v>0</v>
      </c>
      <c r="BH50" s="241">
        <v>0</v>
      </c>
      <c r="BI50" s="241">
        <v>-8313.7618199999979</v>
      </c>
      <c r="BJ50" s="283">
        <v>-38432.76182</v>
      </c>
      <c r="BK50" s="241">
        <v>0</v>
      </c>
      <c r="BL50" s="283">
        <v>-38432.76182</v>
      </c>
      <c r="BM50" s="238"/>
      <c r="BN50" s="283">
        <v>-28084</v>
      </c>
      <c r="BO50" s="241">
        <v>0</v>
      </c>
      <c r="BP50" s="241">
        <v>0</v>
      </c>
      <c r="BQ50" s="241">
        <v>0</v>
      </c>
      <c r="BR50" s="241">
        <v>0</v>
      </c>
      <c r="BS50" s="241">
        <v>0</v>
      </c>
      <c r="BT50" s="241">
        <v>-4849.2860600000004</v>
      </c>
      <c r="BU50" s="283">
        <v>-32933.286059999999</v>
      </c>
      <c r="BV50" s="238"/>
      <c r="BW50" s="283">
        <v>-32262.999999999996</v>
      </c>
      <c r="BX50" s="241">
        <v>0</v>
      </c>
      <c r="BY50" s="241">
        <v>0</v>
      </c>
      <c r="BZ50" s="241">
        <v>0</v>
      </c>
      <c r="CA50" s="241">
        <v>0</v>
      </c>
      <c r="CB50" s="241">
        <v>0</v>
      </c>
      <c r="CC50" s="241">
        <v>-4890.3889099999988</v>
      </c>
      <c r="CD50" s="283">
        <v>-37153.388909999994</v>
      </c>
      <c r="CE50" s="238"/>
      <c r="CF50" s="283">
        <v>-133387</v>
      </c>
      <c r="CG50" s="241">
        <v>0</v>
      </c>
      <c r="CH50" s="241">
        <v>0</v>
      </c>
      <c r="CI50" s="241">
        <v>0</v>
      </c>
      <c r="CJ50" s="241">
        <v>0</v>
      </c>
      <c r="CK50" s="241">
        <v>0</v>
      </c>
      <c r="CL50" s="241">
        <v>-27014.804809999998</v>
      </c>
      <c r="CM50" s="283">
        <v>-160401.80481</v>
      </c>
      <c r="CN50" s="241">
        <v>0</v>
      </c>
      <c r="CO50" s="283">
        <v>-160401.80481</v>
      </c>
      <c r="CP50" s="239"/>
      <c r="CQ50" s="283">
        <v>-25258</v>
      </c>
      <c r="CR50" s="241">
        <v>0</v>
      </c>
      <c r="CS50" s="241">
        <v>0</v>
      </c>
      <c r="CT50" s="241">
        <v>0</v>
      </c>
      <c r="CU50" s="241">
        <v>0</v>
      </c>
      <c r="CV50" s="241">
        <v>0</v>
      </c>
      <c r="CW50" s="241">
        <v>-5473.8898799999997</v>
      </c>
      <c r="CX50" s="283">
        <v>-30731.889879999999</v>
      </c>
      <c r="CY50" s="239"/>
      <c r="CZ50" s="283">
        <v>-42660.261940000026</v>
      </c>
      <c r="DA50" s="241">
        <v>0</v>
      </c>
      <c r="DB50" s="241">
        <v>0</v>
      </c>
      <c r="DC50" s="241">
        <v>0</v>
      </c>
      <c r="DD50" s="241">
        <v>0</v>
      </c>
      <c r="DE50" s="241">
        <v>0</v>
      </c>
      <c r="DF50" s="241">
        <v>0</v>
      </c>
      <c r="DG50" s="283">
        <v>-42660.261940000026</v>
      </c>
      <c r="DH50" s="239"/>
      <c r="DI50" s="283">
        <v>-19146.803259999957</v>
      </c>
      <c r="DJ50" s="241">
        <v>0</v>
      </c>
      <c r="DK50" s="241">
        <v>0</v>
      </c>
      <c r="DL50" s="241">
        <v>0</v>
      </c>
      <c r="DM50" s="241">
        <v>0</v>
      </c>
      <c r="DN50" s="241">
        <v>0</v>
      </c>
      <c r="DO50" s="283">
        <v>-19146.803259999957</v>
      </c>
      <c r="DP50" s="239"/>
      <c r="DQ50" s="283">
        <v>-33884.175789999994</v>
      </c>
      <c r="DR50" s="241">
        <v>0</v>
      </c>
      <c r="DS50" s="241">
        <v>0</v>
      </c>
      <c r="DT50" s="241">
        <v>0</v>
      </c>
      <c r="DU50" s="241">
        <v>0</v>
      </c>
      <c r="DV50" s="241">
        <v>0</v>
      </c>
      <c r="DW50" s="283">
        <v>-33884.175789999994</v>
      </c>
      <c r="DX50" s="239"/>
      <c r="DY50" s="283">
        <v>-120949.24098999998</v>
      </c>
      <c r="DZ50" s="241">
        <v>0</v>
      </c>
      <c r="EA50" s="241">
        <v>0</v>
      </c>
      <c r="EB50" s="241">
        <v>0</v>
      </c>
      <c r="EC50" s="241">
        <v>0</v>
      </c>
      <c r="ED50" s="241">
        <v>0</v>
      </c>
      <c r="EE50" s="241">
        <v>-5473.8898799999997</v>
      </c>
      <c r="EF50" s="283">
        <v>-126423.13086999998</v>
      </c>
      <c r="EG50" s="239"/>
      <c r="EH50" s="283">
        <v>-36527.153429999991</v>
      </c>
      <c r="EI50" s="241">
        <v>0</v>
      </c>
      <c r="EJ50" s="241">
        <v>0</v>
      </c>
      <c r="EK50" s="241">
        <v>0</v>
      </c>
      <c r="EL50" s="241">
        <v>0</v>
      </c>
      <c r="EM50" s="241"/>
      <c r="EN50" s="241">
        <v>0</v>
      </c>
      <c r="EO50" s="283">
        <v>-36527.153429999991</v>
      </c>
      <c r="EP50" s="239"/>
      <c r="EQ50" s="283">
        <v>-62188.634300000005</v>
      </c>
      <c r="ER50" s="241">
        <v>0</v>
      </c>
      <c r="ES50" s="241">
        <v>0</v>
      </c>
      <c r="ET50" s="241">
        <v>0</v>
      </c>
      <c r="EU50" s="241">
        <v>0</v>
      </c>
      <c r="EV50" s="241"/>
      <c r="EW50" s="241">
        <v>0</v>
      </c>
      <c r="EX50" s="283">
        <v>-62188.634300000005</v>
      </c>
      <c r="EY50" s="239"/>
      <c r="EZ50" s="283">
        <v>-5254.0018800000107</v>
      </c>
      <c r="FA50" s="241">
        <v>0</v>
      </c>
      <c r="FB50" s="241">
        <v>0</v>
      </c>
      <c r="FC50" s="241">
        <v>0</v>
      </c>
      <c r="FD50" s="241">
        <v>0</v>
      </c>
      <c r="FE50" s="241">
        <v>0</v>
      </c>
      <c r="FF50" s="283">
        <v>-5254.0018800000107</v>
      </c>
      <c r="FG50" s="238"/>
      <c r="FH50" s="283">
        <v>-75383.820489999969</v>
      </c>
      <c r="FI50" s="241">
        <v>0</v>
      </c>
      <c r="FJ50" s="241">
        <v>0</v>
      </c>
      <c r="FK50" s="241">
        <v>0</v>
      </c>
      <c r="FL50" s="241">
        <v>0</v>
      </c>
      <c r="FM50" s="241">
        <v>0</v>
      </c>
      <c r="FN50" s="283">
        <v>-75383.820489999969</v>
      </c>
      <c r="FO50" s="239"/>
      <c r="FP50" s="283">
        <v>-179353.61009999999</v>
      </c>
      <c r="FQ50" s="241">
        <v>0</v>
      </c>
      <c r="FR50" s="241">
        <v>0</v>
      </c>
      <c r="FS50" s="241">
        <v>0</v>
      </c>
      <c r="FT50" s="241">
        <v>0</v>
      </c>
      <c r="FU50" s="241">
        <v>0</v>
      </c>
      <c r="FV50" s="283">
        <v>-179353.61009999999</v>
      </c>
      <c r="FW50" s="239"/>
    </row>
    <row r="51" spans="2:179" ht="14.5">
      <c r="D51" s="18"/>
      <c r="F51" s="283"/>
      <c r="G51" s="168"/>
      <c r="H51" s="168"/>
      <c r="I51" s="168"/>
      <c r="J51" s="169"/>
      <c r="K51" s="169"/>
      <c r="L51" s="283"/>
      <c r="M51" s="346"/>
      <c r="N51" s="283"/>
      <c r="O51" s="168"/>
      <c r="P51" s="168"/>
      <c r="Q51" s="168"/>
      <c r="R51" s="169"/>
      <c r="S51" s="169"/>
      <c r="T51" s="283"/>
      <c r="U51" s="346"/>
      <c r="V51" s="283"/>
      <c r="W51" s="168"/>
      <c r="X51" s="168"/>
      <c r="Y51" s="168"/>
      <c r="Z51" s="169"/>
      <c r="AA51" s="169"/>
      <c r="AB51" s="283"/>
      <c r="AC51" s="346"/>
      <c r="AD51" s="283"/>
      <c r="AE51" s="168"/>
      <c r="AF51" s="168"/>
      <c r="AG51" s="168"/>
      <c r="AH51" s="169"/>
      <c r="AI51" s="169"/>
      <c r="AJ51" s="283"/>
      <c r="AK51" s="346"/>
      <c r="AL51" s="283"/>
      <c r="AM51" s="168"/>
      <c r="AN51" s="168"/>
      <c r="AO51" s="168"/>
      <c r="AP51" s="169"/>
      <c r="AQ51" s="169"/>
      <c r="AR51" s="283"/>
      <c r="AS51" s="346"/>
      <c r="AT51" s="283"/>
      <c r="AU51" s="168"/>
      <c r="AV51" s="168"/>
      <c r="AW51" s="168"/>
      <c r="AX51" s="169"/>
      <c r="AY51" s="169"/>
      <c r="AZ51" s="169"/>
      <c r="BA51" s="283"/>
      <c r="BB51" s="346"/>
      <c r="BC51" s="283"/>
      <c r="BD51" s="168"/>
      <c r="BE51" s="168"/>
      <c r="BF51" s="168"/>
      <c r="BG51" s="169"/>
      <c r="BH51" s="169"/>
      <c r="BI51" s="169"/>
      <c r="BJ51" s="283"/>
      <c r="BK51" s="169"/>
      <c r="BL51" s="283"/>
      <c r="BM51" s="346"/>
      <c r="BN51" s="283"/>
      <c r="BO51" s="168"/>
      <c r="BP51" s="168"/>
      <c r="BQ51" s="168"/>
      <c r="BR51" s="169"/>
      <c r="BS51" s="169"/>
      <c r="BT51" s="169"/>
      <c r="BU51" s="283"/>
      <c r="BV51" s="346"/>
      <c r="BW51" s="283"/>
      <c r="BX51" s="168"/>
      <c r="BY51" s="168"/>
      <c r="BZ51" s="168"/>
      <c r="CA51" s="169"/>
      <c r="CB51" s="169"/>
      <c r="CC51" s="169"/>
      <c r="CD51" s="283"/>
      <c r="CE51" s="346"/>
      <c r="CF51" s="283"/>
      <c r="CG51" s="168">
        <v>0</v>
      </c>
      <c r="CH51" s="168">
        <v>0</v>
      </c>
      <c r="CI51" s="168">
        <v>0</v>
      </c>
      <c r="CJ51" s="169">
        <v>0</v>
      </c>
      <c r="CK51" s="169">
        <v>0</v>
      </c>
      <c r="CL51" s="169">
        <v>0</v>
      </c>
      <c r="CM51" s="283"/>
      <c r="CN51" s="169"/>
      <c r="CO51" s="283"/>
      <c r="CP51" s="239"/>
      <c r="CQ51" s="283"/>
      <c r="CR51" s="168"/>
      <c r="CS51" s="168"/>
      <c r="CT51" s="168"/>
      <c r="CU51" s="169"/>
      <c r="CV51" s="169"/>
      <c r="CW51" s="169"/>
      <c r="CX51" s="283"/>
      <c r="CY51" s="239"/>
      <c r="CZ51" s="283"/>
      <c r="DA51" s="168"/>
      <c r="DB51" s="168"/>
      <c r="DC51" s="168"/>
      <c r="DD51" s="169"/>
      <c r="DE51" s="169"/>
      <c r="DF51" s="169"/>
      <c r="DG51" s="283"/>
      <c r="DH51" s="239"/>
      <c r="DI51" s="283"/>
      <c r="DJ51" s="168"/>
      <c r="DK51" s="168"/>
      <c r="DL51" s="168"/>
      <c r="DM51" s="169"/>
      <c r="DN51" s="169"/>
      <c r="DO51" s="283"/>
      <c r="DP51" s="239"/>
      <c r="DQ51" s="283"/>
      <c r="DR51" s="168"/>
      <c r="DS51" s="168"/>
      <c r="DT51" s="168"/>
      <c r="DU51" s="168"/>
      <c r="DV51" s="169"/>
      <c r="DW51" s="283"/>
      <c r="DX51" s="239"/>
      <c r="DY51" s="283"/>
      <c r="DZ51" s="168"/>
      <c r="EA51" s="168"/>
      <c r="EB51" s="168"/>
      <c r="EC51" s="169"/>
      <c r="ED51" s="169">
        <v>0</v>
      </c>
      <c r="EE51" s="169"/>
      <c r="EF51" s="283"/>
      <c r="EG51" s="239"/>
      <c r="EH51" s="283"/>
      <c r="EI51" s="168"/>
      <c r="EJ51" s="168"/>
      <c r="EK51" s="168"/>
      <c r="EL51" s="169"/>
      <c r="EM51" s="169"/>
      <c r="EN51" s="169"/>
      <c r="EO51" s="283"/>
      <c r="EP51" s="239"/>
      <c r="EQ51" s="283"/>
      <c r="ER51" s="168"/>
      <c r="ES51" s="168"/>
      <c r="ET51" s="168"/>
      <c r="EU51" s="169"/>
      <c r="EV51" s="169"/>
      <c r="EW51" s="169"/>
      <c r="EX51" s="283"/>
      <c r="EY51" s="239"/>
      <c r="EZ51" s="283"/>
      <c r="FA51" s="168"/>
      <c r="FB51" s="168"/>
      <c r="FC51" s="168"/>
      <c r="FD51" s="169"/>
      <c r="FE51" s="169"/>
      <c r="FF51" s="283"/>
      <c r="FG51" s="346"/>
      <c r="FH51" s="283"/>
      <c r="FI51" s="168"/>
      <c r="FJ51" s="168"/>
      <c r="FK51" s="168"/>
      <c r="FL51" s="169"/>
      <c r="FM51" s="169"/>
      <c r="FN51" s="283"/>
      <c r="FO51" s="239"/>
      <c r="FP51" s="283"/>
      <c r="FQ51" s="168"/>
      <c r="FR51" s="168"/>
      <c r="FS51" s="168"/>
      <c r="FT51" s="169"/>
      <c r="FU51" s="169"/>
      <c r="FV51" s="283"/>
      <c r="FW51" s="239"/>
    </row>
    <row r="52" spans="2:179" s="17" customFormat="1" ht="14.5">
      <c r="B52" s="9" t="s">
        <v>585</v>
      </c>
      <c r="C52" s="40"/>
      <c r="D52" s="40"/>
      <c r="F52" s="284">
        <v>3415417</v>
      </c>
      <c r="G52" s="279">
        <v>0</v>
      </c>
      <c r="H52" s="279">
        <v>0</v>
      </c>
      <c r="I52" s="279">
        <v>69782</v>
      </c>
      <c r="J52" s="279">
        <v>0</v>
      </c>
      <c r="K52" s="279">
        <v>0</v>
      </c>
      <c r="L52" s="284">
        <v>3485199</v>
      </c>
      <c r="M52" s="238"/>
      <c r="N52" s="284">
        <v>3409755.0000000009</v>
      </c>
      <c r="O52" s="279">
        <v>-5.8207660913467407E-11</v>
      </c>
      <c r="P52" s="279">
        <v>10.000000000069122</v>
      </c>
      <c r="Q52" s="279">
        <v>107760</v>
      </c>
      <c r="R52" s="279">
        <v>0</v>
      </c>
      <c r="S52" s="279">
        <v>117168.67931000001</v>
      </c>
      <c r="T52" s="284">
        <v>3634693.679310001</v>
      </c>
      <c r="U52" s="238"/>
      <c r="V52" s="284">
        <v>3607704.0000000009</v>
      </c>
      <c r="W52" s="279">
        <v>0</v>
      </c>
      <c r="X52" s="279">
        <v>0</v>
      </c>
      <c r="Y52" s="279">
        <v>96807</v>
      </c>
      <c r="Z52" s="279">
        <v>0</v>
      </c>
      <c r="AA52" s="279">
        <v>0</v>
      </c>
      <c r="AB52" s="284">
        <v>3704511.0000000009</v>
      </c>
      <c r="AC52" s="238"/>
      <c r="AD52" s="284">
        <v>3748111</v>
      </c>
      <c r="AE52" s="279">
        <v>1.1641532182693481E-10</v>
      </c>
      <c r="AF52" s="279">
        <v>0</v>
      </c>
      <c r="AG52" s="279">
        <v>93235</v>
      </c>
      <c r="AH52" s="279">
        <v>0</v>
      </c>
      <c r="AI52" s="279">
        <v>-115800</v>
      </c>
      <c r="AJ52" s="284">
        <v>3725546</v>
      </c>
      <c r="AK52" s="238"/>
      <c r="AL52" s="284">
        <v>14180987.000000002</v>
      </c>
      <c r="AM52" s="279">
        <v>5.8207660913467407E-11</v>
      </c>
      <c r="AN52" s="279">
        <v>10.000000000069122</v>
      </c>
      <c r="AO52" s="279">
        <v>367584</v>
      </c>
      <c r="AP52" s="279">
        <v>0</v>
      </c>
      <c r="AQ52" s="279">
        <v>1368.6793100000068</v>
      </c>
      <c r="AR52" s="284">
        <v>14549949.679310001</v>
      </c>
      <c r="AS52" s="346"/>
      <c r="AT52" s="284">
        <v>3774003</v>
      </c>
      <c r="AU52" s="279">
        <v>0</v>
      </c>
      <c r="AV52" s="279">
        <v>0</v>
      </c>
      <c r="AW52" s="279">
        <v>124959</v>
      </c>
      <c r="AX52" s="279">
        <v>0</v>
      </c>
      <c r="AY52" s="279">
        <v>-46152.707539999989</v>
      </c>
      <c r="AZ52" s="279">
        <v>-169009.32388528006</v>
      </c>
      <c r="BA52" s="284">
        <v>3683799.96857472</v>
      </c>
      <c r="BB52" s="238"/>
      <c r="BC52" s="284">
        <v>2025559</v>
      </c>
      <c r="BD52" s="279">
        <v>4.6566128730773926E-10</v>
      </c>
      <c r="BE52" s="279">
        <v>0</v>
      </c>
      <c r="BF52" s="279">
        <v>110458.78885</v>
      </c>
      <c r="BG52" s="279">
        <v>0</v>
      </c>
      <c r="BH52" s="279">
        <v>0</v>
      </c>
      <c r="BI52" s="279">
        <v>-45494.924309012793</v>
      </c>
      <c r="BJ52" s="284">
        <v>2090522.8645409879</v>
      </c>
      <c r="BK52" s="279">
        <v>1760000</v>
      </c>
      <c r="BL52" s="284">
        <v>3850522.8645409876</v>
      </c>
      <c r="BM52" s="238"/>
      <c r="BN52" s="284">
        <v>3811149</v>
      </c>
      <c r="BO52" s="279">
        <v>2.3283064365386963E-10</v>
      </c>
      <c r="BP52" s="279">
        <v>0</v>
      </c>
      <c r="BQ52" s="279">
        <v>91070.448210000002</v>
      </c>
      <c r="BR52" s="279">
        <v>0</v>
      </c>
      <c r="BS52" s="279">
        <v>0</v>
      </c>
      <c r="BT52" s="279">
        <v>-43039.786580000145</v>
      </c>
      <c r="BU52" s="284">
        <v>3859179.66163</v>
      </c>
      <c r="BV52" s="238"/>
      <c r="BW52" s="284">
        <v>3858669</v>
      </c>
      <c r="BX52" s="279">
        <v>0</v>
      </c>
      <c r="BY52" s="279">
        <v>0</v>
      </c>
      <c r="BZ52" s="279">
        <v>98946.321779999984</v>
      </c>
      <c r="CA52" s="279">
        <v>0</v>
      </c>
      <c r="CB52" s="279">
        <v>0</v>
      </c>
      <c r="CC52" s="279">
        <v>-79976.277279999878</v>
      </c>
      <c r="CD52" s="284">
        <v>3877639.0444999998</v>
      </c>
      <c r="CE52" s="238"/>
      <c r="CF52" s="284">
        <v>13469380</v>
      </c>
      <c r="CG52" s="279">
        <v>6.9849193096160889E-10</v>
      </c>
      <c r="CH52" s="279">
        <v>0</v>
      </c>
      <c r="CI52" s="279">
        <v>425434.55884000001</v>
      </c>
      <c r="CJ52" s="279">
        <v>0</v>
      </c>
      <c r="CK52" s="279">
        <v>-46152.707539999989</v>
      </c>
      <c r="CL52" s="279">
        <v>-337520.31205429288</v>
      </c>
      <c r="CM52" s="284">
        <v>13511141.539245706</v>
      </c>
      <c r="CN52" s="279">
        <v>1760000</v>
      </c>
      <c r="CO52" s="284">
        <v>15271141.539245706</v>
      </c>
      <c r="CP52" s="239"/>
      <c r="CQ52" s="284">
        <v>2816264</v>
      </c>
      <c r="CR52" s="279">
        <v>-4.6566128730773926E-10</v>
      </c>
      <c r="CS52" s="279">
        <v>0</v>
      </c>
      <c r="CT52" s="279">
        <v>1031614.9579999999</v>
      </c>
      <c r="CU52" s="279">
        <v>0</v>
      </c>
      <c r="CV52" s="279">
        <v>163732.08962000001</v>
      </c>
      <c r="CW52" s="279">
        <v>-56220.40876999998</v>
      </c>
      <c r="CX52" s="284">
        <v>3955390.6388499998</v>
      </c>
      <c r="CY52" s="239"/>
      <c r="CZ52" s="284">
        <v>4102815.6265675295</v>
      </c>
      <c r="DA52" s="279">
        <v>0</v>
      </c>
      <c r="DB52" s="279">
        <v>0</v>
      </c>
      <c r="DC52" s="279">
        <v>68015.041999999929</v>
      </c>
      <c r="DD52" s="279">
        <v>0</v>
      </c>
      <c r="DE52" s="279">
        <v>0</v>
      </c>
      <c r="DF52" s="279">
        <v>0</v>
      </c>
      <c r="DG52" s="284">
        <v>4170830.6685675294</v>
      </c>
      <c r="DH52" s="239"/>
      <c r="DI52" s="284">
        <v>4272208.1859302949</v>
      </c>
      <c r="DJ52" s="279">
        <v>0</v>
      </c>
      <c r="DK52" s="279">
        <v>0</v>
      </c>
      <c r="DL52" s="279">
        <v>68098.21345000001</v>
      </c>
      <c r="DM52" s="279">
        <v>0</v>
      </c>
      <c r="DN52" s="279">
        <v>0</v>
      </c>
      <c r="DO52" s="284">
        <v>4340306.3993802946</v>
      </c>
      <c r="DP52" s="239"/>
      <c r="DQ52" s="284">
        <v>3796430.2200980666</v>
      </c>
      <c r="DR52" s="279">
        <v>1.1641532182693481E-10</v>
      </c>
      <c r="DS52" s="279">
        <v>0</v>
      </c>
      <c r="DT52" s="279">
        <v>83944.106629999995</v>
      </c>
      <c r="DU52" s="279">
        <v>0</v>
      </c>
      <c r="DV52" s="279">
        <v>0</v>
      </c>
      <c r="DW52" s="284">
        <v>3880374.3267280664</v>
      </c>
      <c r="DX52" s="239"/>
      <c r="DY52" s="284">
        <v>14987718.032595892</v>
      </c>
      <c r="DZ52" s="279">
        <v>-3.4924596548080444E-10</v>
      </c>
      <c r="EA52" s="279">
        <v>0</v>
      </c>
      <c r="EB52" s="279">
        <v>1251672.3200799997</v>
      </c>
      <c r="EC52" s="279">
        <v>0</v>
      </c>
      <c r="ED52" s="279">
        <v>163732.08962000001</v>
      </c>
      <c r="EE52" s="279">
        <v>-56220.40876999998</v>
      </c>
      <c r="EF52" s="284">
        <v>16346902.03352589</v>
      </c>
      <c r="EG52" s="239"/>
      <c r="EH52" s="284">
        <v>3945885.4790598531</v>
      </c>
      <c r="EI52" s="279">
        <v>0</v>
      </c>
      <c r="EJ52" s="279">
        <v>0</v>
      </c>
      <c r="EK52" s="279">
        <v>59284.006419999998</v>
      </c>
      <c r="EL52" s="279">
        <v>0</v>
      </c>
      <c r="EM52" s="279"/>
      <c r="EN52" s="279">
        <v>0</v>
      </c>
      <c r="EO52" s="284">
        <v>4005169.4854798531</v>
      </c>
      <c r="EP52" s="239"/>
      <c r="EQ52" s="284">
        <v>3976803.6426004865</v>
      </c>
      <c r="ER52" s="279">
        <v>0</v>
      </c>
      <c r="ES52" s="279">
        <v>0</v>
      </c>
      <c r="ET52" s="279">
        <v>106707.41507</v>
      </c>
      <c r="EU52" s="279">
        <v>0</v>
      </c>
      <c r="EV52" s="279"/>
      <c r="EW52" s="279">
        <v>0</v>
      </c>
      <c r="EX52" s="284">
        <v>4083511.0576704866</v>
      </c>
      <c r="EY52" s="239"/>
      <c r="EZ52" s="284">
        <v>3038840.2141896337</v>
      </c>
      <c r="FA52" s="279">
        <v>0</v>
      </c>
      <c r="FB52" s="279">
        <v>0</v>
      </c>
      <c r="FC52" s="279">
        <v>83225.93918999999</v>
      </c>
      <c r="FD52" s="279">
        <v>0</v>
      </c>
      <c r="FE52" s="279">
        <v>0</v>
      </c>
      <c r="FF52" s="284">
        <v>3122066.1533796336</v>
      </c>
      <c r="FG52" s="238"/>
      <c r="FH52" s="284">
        <v>1608661.8495207026</v>
      </c>
      <c r="FI52" s="279">
        <v>0</v>
      </c>
      <c r="FJ52" s="279">
        <v>0</v>
      </c>
      <c r="FK52" s="279">
        <v>80356.301940607242</v>
      </c>
      <c r="FL52" s="279">
        <v>0</v>
      </c>
      <c r="FM52" s="279">
        <v>0</v>
      </c>
      <c r="FN52" s="284">
        <v>1689018.1514613098</v>
      </c>
      <c r="FO52" s="239"/>
      <c r="FP52" s="284">
        <v>12570191.185370676</v>
      </c>
      <c r="FQ52" s="279">
        <v>0</v>
      </c>
      <c r="FR52" s="279">
        <v>0</v>
      </c>
      <c r="FS52" s="279">
        <v>329573.66262060724</v>
      </c>
      <c r="FT52" s="279">
        <v>0</v>
      </c>
      <c r="FU52" s="279">
        <v>0</v>
      </c>
      <c r="FV52" s="284">
        <v>12899764.847991284</v>
      </c>
      <c r="FW52" s="239"/>
    </row>
    <row r="53" spans="2:179" ht="12.75" customHeight="1">
      <c r="B53" s="18"/>
      <c r="C53" s="18"/>
      <c r="D53" s="40"/>
      <c r="F53" s="169"/>
      <c r="G53" s="169"/>
      <c r="H53" s="177"/>
      <c r="I53" s="169"/>
      <c r="J53" s="169"/>
      <c r="K53" s="169"/>
      <c r="L53" s="169"/>
      <c r="N53" s="169"/>
      <c r="O53" s="169"/>
      <c r="P53" s="177"/>
      <c r="Q53" s="169"/>
      <c r="R53" s="169"/>
      <c r="S53" s="169"/>
      <c r="T53" s="169"/>
      <c r="V53" s="169"/>
      <c r="W53" s="169"/>
      <c r="X53" s="177"/>
      <c r="Y53" s="169"/>
      <c r="Z53" s="169"/>
      <c r="AA53" s="169"/>
      <c r="AB53" s="169"/>
      <c r="AD53" s="169"/>
      <c r="AE53" s="169"/>
      <c r="AF53" s="188"/>
      <c r="AG53" s="169"/>
      <c r="AH53" s="169"/>
      <c r="AI53" s="169"/>
      <c r="AJ53" s="169"/>
      <c r="AL53" s="169"/>
      <c r="AM53" s="169"/>
      <c r="AN53" s="169"/>
      <c r="AO53" s="169"/>
      <c r="AP53" s="169"/>
      <c r="AQ53" s="169"/>
      <c r="AR53" s="169"/>
      <c r="AT53" s="169"/>
      <c r="AU53" s="169"/>
      <c r="AV53" s="177"/>
      <c r="AW53" s="169"/>
      <c r="AX53" s="169"/>
      <c r="AY53" s="169"/>
      <c r="AZ53" s="169"/>
      <c r="BA53" s="169"/>
      <c r="BC53" s="169"/>
      <c r="BD53" s="169"/>
      <c r="BE53" s="177"/>
      <c r="BF53" s="169"/>
      <c r="BG53" s="169"/>
      <c r="BH53" s="169"/>
      <c r="BI53" s="169"/>
      <c r="BJ53" s="169"/>
      <c r="BN53" s="169"/>
      <c r="BO53" s="169"/>
      <c r="BP53" s="177"/>
      <c r="BQ53" s="169"/>
      <c r="BR53" s="169"/>
      <c r="BS53" s="169"/>
      <c r="BT53" s="169"/>
      <c r="BU53" s="169"/>
      <c r="BW53" s="169"/>
      <c r="BX53" s="169"/>
      <c r="BY53" s="177"/>
      <c r="BZ53" s="169"/>
      <c r="CA53" s="169"/>
      <c r="CB53" s="169"/>
      <c r="CC53" s="169"/>
      <c r="CD53" s="169"/>
      <c r="CF53" s="169"/>
      <c r="CG53" s="169"/>
      <c r="CH53" s="177"/>
      <c r="CI53" s="169"/>
      <c r="CJ53" s="169"/>
      <c r="CK53" s="169"/>
      <c r="CL53" s="169"/>
      <c r="CM53" s="169"/>
      <c r="CQ53" s="169"/>
      <c r="CR53" s="169"/>
      <c r="CS53" s="177"/>
      <c r="CT53" s="169"/>
      <c r="CU53" s="169"/>
      <c r="CV53" s="169"/>
      <c r="CW53" s="169"/>
      <c r="CX53" s="169"/>
      <c r="CZ53" s="169"/>
      <c r="DA53" s="169"/>
      <c r="DB53" s="177"/>
      <c r="DC53" s="169"/>
      <c r="DD53" s="169"/>
      <c r="DE53" s="169"/>
      <c r="DF53" s="169"/>
      <c r="DG53" s="169"/>
      <c r="DI53" s="169"/>
      <c r="DJ53" s="169"/>
      <c r="DK53" s="169"/>
      <c r="DL53" s="169"/>
      <c r="DM53" s="169"/>
      <c r="DN53" s="169"/>
      <c r="DO53" s="169"/>
      <c r="DQ53" s="169"/>
      <c r="DR53" s="169"/>
      <c r="DS53" s="169"/>
      <c r="DT53" s="169"/>
      <c r="DU53" s="169"/>
      <c r="DV53" s="169"/>
      <c r="DW53" s="169"/>
      <c r="DY53" s="169"/>
      <c r="DZ53" s="169"/>
      <c r="EA53" s="177"/>
      <c r="EB53" s="169"/>
      <c r="EC53" s="169"/>
      <c r="ED53" s="169"/>
      <c r="EE53" s="169"/>
      <c r="EF53" s="169"/>
      <c r="EH53" s="169"/>
      <c r="EI53" s="169"/>
      <c r="EJ53" s="177"/>
      <c r="EK53" s="169"/>
      <c r="EL53" s="169"/>
      <c r="EM53" s="169"/>
      <c r="EN53" s="169"/>
      <c r="EO53" s="169"/>
      <c r="EQ53" s="169"/>
      <c r="ER53" s="169"/>
      <c r="ES53" s="177"/>
      <c r="ET53" s="169"/>
      <c r="EU53" s="169"/>
      <c r="EV53" s="169"/>
      <c r="EW53" s="169"/>
      <c r="EX53" s="169"/>
      <c r="EZ53" s="169"/>
      <c r="FA53" s="169"/>
      <c r="FB53" s="169"/>
      <c r="FC53" s="169"/>
      <c r="FD53" s="169"/>
      <c r="FE53" s="169"/>
      <c r="FF53" s="169"/>
      <c r="FH53" s="169"/>
      <c r="FI53" s="169"/>
      <c r="FJ53" s="169"/>
      <c r="FK53" s="169"/>
      <c r="FL53" s="169"/>
      <c r="FM53" s="169"/>
      <c r="FN53" s="169"/>
      <c r="FP53" s="169"/>
      <c r="FQ53" s="169"/>
      <c r="FR53" s="169"/>
      <c r="FS53" s="169"/>
      <c r="FT53" s="169"/>
      <c r="FU53" s="169"/>
      <c r="FV53" s="169"/>
    </row>
    <row r="54" spans="2:179" ht="12.75" customHeight="1">
      <c r="B54" s="9"/>
      <c r="D54" s="40"/>
      <c r="F54" s="168"/>
      <c r="G54" s="169"/>
      <c r="H54" s="169"/>
      <c r="I54" s="169"/>
      <c r="J54" s="169"/>
      <c r="K54" s="169"/>
      <c r="L54" s="169"/>
      <c r="N54" s="168"/>
      <c r="O54" s="169"/>
      <c r="P54" s="169"/>
      <c r="Q54" s="169"/>
      <c r="R54" s="169"/>
      <c r="S54" s="169"/>
      <c r="T54" s="169"/>
      <c r="V54" s="168"/>
      <c r="W54" s="169"/>
      <c r="X54" s="169"/>
      <c r="Y54" s="169"/>
      <c r="Z54" s="169"/>
      <c r="AA54" s="169"/>
      <c r="AB54" s="169"/>
      <c r="AD54" s="169"/>
      <c r="AE54" s="169"/>
      <c r="AF54" s="188"/>
      <c r="AG54" s="169"/>
      <c r="AH54" s="169"/>
      <c r="AI54" s="169"/>
      <c r="AJ54" s="169"/>
      <c r="AL54" s="169"/>
      <c r="AM54" s="187"/>
      <c r="AN54" s="169"/>
      <c r="AO54" s="169"/>
      <c r="AP54" s="169"/>
      <c r="AQ54" s="169"/>
      <c r="AR54" s="169"/>
      <c r="AT54" s="168"/>
      <c r="AU54" s="169"/>
      <c r="AV54" s="169"/>
      <c r="AW54" s="169"/>
      <c r="AX54" s="169"/>
      <c r="AY54" s="169"/>
      <c r="AZ54" s="169"/>
      <c r="BA54" s="169"/>
      <c r="BC54" s="168"/>
      <c r="BD54" s="169"/>
      <c r="BE54" s="169"/>
      <c r="BF54" s="169"/>
      <c r="BG54" s="169"/>
      <c r="BH54" s="169"/>
      <c r="BI54" s="169"/>
      <c r="BJ54" s="169"/>
      <c r="BN54" s="168"/>
      <c r="BO54" s="169"/>
      <c r="BP54" s="169"/>
      <c r="BQ54" s="169"/>
      <c r="BR54" s="169"/>
      <c r="BS54" s="169"/>
      <c r="BT54" s="169"/>
      <c r="BU54" s="169"/>
      <c r="BW54" s="168"/>
      <c r="BX54" s="169"/>
      <c r="BY54" s="169"/>
      <c r="BZ54" s="169"/>
      <c r="CA54" s="169"/>
      <c r="CB54" s="169"/>
      <c r="CC54" s="169"/>
      <c r="CD54" s="169"/>
      <c r="CF54" s="168"/>
      <c r="CG54" s="169"/>
      <c r="CH54" s="169"/>
      <c r="CI54" s="169"/>
      <c r="CJ54" s="169"/>
      <c r="CK54" s="169"/>
      <c r="CL54" s="169"/>
      <c r="CM54" s="169"/>
      <c r="CQ54" s="168"/>
      <c r="CR54" s="169"/>
      <c r="CS54" s="169"/>
      <c r="CT54" s="169"/>
      <c r="CU54" s="169"/>
      <c r="CV54" s="169"/>
      <c r="CW54" s="169"/>
      <c r="CX54" s="169"/>
      <c r="CZ54" s="168"/>
      <c r="DA54" s="169"/>
      <c r="DB54" s="169"/>
      <c r="DC54" s="169"/>
      <c r="DD54" s="169"/>
      <c r="DE54" s="169"/>
      <c r="DF54" s="169"/>
      <c r="DG54" s="169"/>
      <c r="DI54" s="169"/>
      <c r="DJ54" s="187"/>
      <c r="DK54" s="169"/>
      <c r="DL54" s="169"/>
      <c r="DM54" s="169"/>
      <c r="DN54" s="169"/>
      <c r="DO54" s="169"/>
      <c r="DQ54" s="169"/>
      <c r="DR54" s="187"/>
      <c r="DS54" s="187"/>
      <c r="DT54" s="169"/>
      <c r="DU54" s="169"/>
      <c r="DV54" s="169"/>
      <c r="DW54" s="169"/>
      <c r="DY54" s="168"/>
      <c r="DZ54" s="169"/>
      <c r="EA54" s="169"/>
      <c r="EB54" s="169"/>
      <c r="EC54" s="169"/>
      <c r="ED54" s="169"/>
      <c r="EE54" s="169"/>
      <c r="EF54" s="169"/>
      <c r="EH54" s="168"/>
      <c r="EI54" s="169"/>
      <c r="EJ54" s="169"/>
      <c r="EK54" s="169"/>
      <c r="EL54" s="169"/>
      <c r="EM54" s="169"/>
      <c r="EN54" s="169"/>
      <c r="EO54" s="169"/>
      <c r="EQ54" s="168"/>
      <c r="ER54" s="169"/>
      <c r="ES54" s="169"/>
      <c r="ET54" s="169"/>
      <c r="EU54" s="169"/>
      <c r="EV54" s="169"/>
      <c r="EW54" s="169"/>
      <c r="EX54" s="169"/>
      <c r="EZ54" s="169"/>
      <c r="FA54" s="187"/>
      <c r="FB54" s="169"/>
      <c r="FC54" s="169"/>
      <c r="FD54" s="169"/>
      <c r="FE54" s="169"/>
      <c r="FF54" s="169"/>
      <c r="FH54" s="169"/>
      <c r="FI54" s="187"/>
      <c r="FJ54" s="169"/>
      <c r="FK54" s="169"/>
      <c r="FL54" s="169"/>
      <c r="FM54" s="169"/>
      <c r="FN54" s="169"/>
      <c r="FP54" s="169"/>
      <c r="FQ54" s="187"/>
      <c r="FR54" s="169"/>
      <c r="FS54" s="169"/>
      <c r="FT54" s="169"/>
      <c r="FU54" s="169"/>
      <c r="FV54" s="169"/>
    </row>
    <row r="55" spans="2:179">
      <c r="C55" s="8" t="s">
        <v>275</v>
      </c>
      <c r="F55" s="6"/>
      <c r="G55" s="6"/>
      <c r="H55" s="6"/>
      <c r="I55" s="6"/>
      <c r="J55" s="6"/>
      <c r="K55" s="6"/>
      <c r="L55" s="6"/>
      <c r="N55" s="6"/>
      <c r="O55" s="6"/>
      <c r="P55" s="6"/>
      <c r="Q55" s="6"/>
      <c r="R55" s="6"/>
      <c r="S55" s="6"/>
      <c r="T55" s="6"/>
      <c r="V55" s="6"/>
      <c r="W55" s="6"/>
      <c r="X55" s="6"/>
      <c r="Y55" s="6"/>
      <c r="Z55" s="6"/>
      <c r="AA55" s="6"/>
      <c r="AB55" s="6"/>
      <c r="AD55" s="6"/>
      <c r="AE55" s="6"/>
      <c r="AF55" s="6"/>
      <c r="AG55" s="6"/>
      <c r="AH55" s="6"/>
      <c r="AI55" s="6"/>
      <c r="AJ55" s="6"/>
      <c r="AL55" s="6"/>
      <c r="AM55" s="6"/>
      <c r="AN55" s="6"/>
      <c r="AO55" s="6"/>
      <c r="AP55" s="6"/>
      <c r="AQ55" s="6"/>
      <c r="AR55" s="6"/>
      <c r="AT55" s="6"/>
      <c r="AU55" s="6"/>
      <c r="AV55" s="6"/>
      <c r="AW55" s="6"/>
      <c r="AX55" s="6"/>
      <c r="AY55" s="6"/>
      <c r="AZ55" s="6"/>
      <c r="BA55" s="6"/>
      <c r="BC55" s="6"/>
      <c r="BD55" s="6"/>
      <c r="BE55" s="6"/>
      <c r="BF55" s="6"/>
      <c r="BG55" s="6"/>
      <c r="BH55" s="6"/>
      <c r="BI55" s="6"/>
      <c r="BJ55" s="6"/>
      <c r="BN55" s="6"/>
      <c r="BO55" s="6"/>
      <c r="BP55" s="6"/>
      <c r="BQ55" s="6"/>
      <c r="BR55" s="6"/>
      <c r="BS55" s="6"/>
      <c r="BT55" s="6"/>
      <c r="BU55" s="6"/>
      <c r="BW55" s="6"/>
      <c r="BX55" s="6"/>
      <c r="BY55" s="6"/>
      <c r="BZ55" s="6"/>
      <c r="CA55" s="6"/>
      <c r="CB55" s="6"/>
      <c r="CC55" s="6"/>
      <c r="CD55" s="6"/>
      <c r="CF55" s="6"/>
      <c r="CG55" s="6"/>
      <c r="CH55" s="6"/>
      <c r="CI55" s="6"/>
      <c r="CJ55" s="6"/>
      <c r="CK55" s="6"/>
      <c r="CL55" s="6"/>
      <c r="CM55" s="6"/>
      <c r="CQ55" s="6"/>
      <c r="CR55" s="6"/>
      <c r="CS55" s="6"/>
      <c r="CT55" s="6"/>
      <c r="CU55" s="6"/>
      <c r="CV55" s="6"/>
      <c r="CW55" s="6"/>
      <c r="CX55" s="6"/>
      <c r="CZ55" s="6"/>
      <c r="DA55" s="6"/>
      <c r="DB55" s="6"/>
      <c r="DC55" s="6"/>
      <c r="DD55" s="6"/>
      <c r="DE55" s="6"/>
      <c r="DF55" s="6"/>
      <c r="DG55" s="6"/>
      <c r="DI55" s="6"/>
      <c r="DJ55" s="6"/>
      <c r="DK55" s="6"/>
      <c r="DL55" s="6"/>
      <c r="DM55" s="6"/>
      <c r="DN55" s="6"/>
      <c r="DO55" s="6"/>
      <c r="DQ55" s="6"/>
      <c r="DR55" s="6"/>
      <c r="DS55" s="6"/>
      <c r="DT55" s="6"/>
      <c r="DU55" s="6"/>
      <c r="DV55" s="6"/>
      <c r="DW55" s="6"/>
      <c r="DY55" s="6"/>
      <c r="DZ55" s="6"/>
      <c r="EA55" s="6"/>
      <c r="EB55" s="6"/>
      <c r="EC55" s="6"/>
      <c r="ED55" s="6"/>
      <c r="EE55" s="6"/>
      <c r="EF55" s="6"/>
      <c r="EH55" s="6"/>
      <c r="EI55" s="6"/>
      <c r="EJ55" s="6"/>
      <c r="EK55" s="6"/>
      <c r="EL55" s="6"/>
      <c r="EM55" s="6"/>
      <c r="EN55" s="6"/>
      <c r="EO55" s="6"/>
      <c r="EQ55" s="6"/>
      <c r="ER55" s="6"/>
      <c r="ES55" s="6"/>
      <c r="ET55" s="6"/>
      <c r="EU55" s="6"/>
      <c r="EV55" s="6"/>
      <c r="EW55" s="6"/>
      <c r="EX55" s="6"/>
      <c r="EZ55" s="6"/>
      <c r="FA55" s="6"/>
      <c r="FB55" s="6"/>
      <c r="FC55" s="6"/>
      <c r="FD55" s="6"/>
      <c r="FE55" s="6"/>
      <c r="FF55" s="6"/>
      <c r="FH55" s="6"/>
      <c r="FI55" s="6"/>
      <c r="FJ55" s="6"/>
      <c r="FK55" s="6"/>
      <c r="FL55" s="6"/>
      <c r="FM55" s="6"/>
      <c r="FN55" s="6"/>
      <c r="FP55" s="6"/>
      <c r="FQ55" s="6"/>
      <c r="FR55" s="6"/>
      <c r="FS55" s="6"/>
      <c r="FT55" s="6"/>
      <c r="FU55" s="6"/>
      <c r="FV55" s="6"/>
    </row>
    <row r="56" spans="2:179" ht="12.75" customHeight="1">
      <c r="C56" s="199" t="s">
        <v>790</v>
      </c>
      <c r="D56" s="93"/>
      <c r="F56" s="6"/>
      <c r="G56" s="6"/>
      <c r="H56" s="6"/>
      <c r="I56" s="6"/>
      <c r="J56" s="6"/>
      <c r="K56" s="6"/>
      <c r="L56" s="6"/>
      <c r="N56" s="6"/>
      <c r="O56" s="6"/>
      <c r="P56" s="6"/>
      <c r="Q56" s="6"/>
      <c r="R56" s="6"/>
      <c r="S56" s="6"/>
      <c r="T56" s="6"/>
      <c r="V56" s="6"/>
      <c r="W56" s="6"/>
      <c r="X56" s="6"/>
      <c r="Y56" s="6"/>
      <c r="Z56" s="6"/>
      <c r="AA56" s="6"/>
      <c r="AB56" s="6"/>
      <c r="AD56" s="6"/>
      <c r="AE56" s="6"/>
      <c r="AF56" s="6"/>
      <c r="AG56" s="6"/>
      <c r="AH56" s="6"/>
      <c r="AI56" s="6"/>
      <c r="AJ56" s="6"/>
      <c r="AL56" s="6"/>
      <c r="AM56" s="6"/>
      <c r="AN56" s="6"/>
      <c r="AO56" s="6"/>
      <c r="AP56" s="6"/>
      <c r="AQ56" s="6"/>
      <c r="AR56" s="6"/>
      <c r="AT56" s="6"/>
      <c r="AU56" s="6"/>
      <c r="AV56" s="6"/>
      <c r="AW56" s="6"/>
      <c r="AX56" s="6"/>
      <c r="AY56" s="6"/>
      <c r="AZ56" s="6"/>
      <c r="BA56" s="6"/>
      <c r="BC56" s="6"/>
      <c r="BD56" s="6"/>
      <c r="BE56" s="6"/>
      <c r="BF56" s="6"/>
      <c r="BG56" s="6"/>
      <c r="BH56" s="6"/>
      <c r="BI56" s="6"/>
      <c r="BJ56" s="6"/>
      <c r="BN56" s="6"/>
      <c r="BO56" s="6"/>
      <c r="BP56" s="6"/>
      <c r="BQ56" s="6"/>
      <c r="BR56" s="6"/>
      <c r="BS56" s="6"/>
      <c r="BT56" s="6"/>
      <c r="BU56" s="6"/>
      <c r="BW56" s="6"/>
      <c r="BX56" s="6"/>
      <c r="BY56" s="6"/>
      <c r="BZ56" s="6"/>
      <c r="CA56" s="6"/>
      <c r="CB56" s="6"/>
      <c r="CC56" s="6"/>
      <c r="CD56" s="6"/>
      <c r="CF56" s="6"/>
      <c r="CG56" s="6"/>
      <c r="CH56" s="6"/>
      <c r="CI56" s="6"/>
      <c r="CJ56" s="6"/>
      <c r="CK56" s="6"/>
      <c r="CL56" s="6"/>
      <c r="CM56" s="6"/>
      <c r="CQ56" s="6"/>
      <c r="CR56" s="6"/>
      <c r="CS56" s="6"/>
      <c r="CT56" s="6"/>
      <c r="CU56" s="6"/>
      <c r="CV56" s="6"/>
      <c r="CW56" s="6"/>
      <c r="CX56" s="6"/>
      <c r="CZ56" s="6"/>
      <c r="DA56" s="6"/>
      <c r="DB56" s="6"/>
      <c r="DC56" s="6"/>
      <c r="DD56" s="6"/>
      <c r="DE56" s="6"/>
      <c r="DF56" s="6"/>
      <c r="DG56" s="6"/>
      <c r="DI56" s="6"/>
      <c r="DJ56" s="6"/>
      <c r="DK56" s="6"/>
      <c r="DL56" s="6"/>
      <c r="DM56" s="6"/>
      <c r="DN56" s="6"/>
      <c r="DO56" s="6"/>
      <c r="DQ56" s="6"/>
      <c r="DR56" s="6"/>
      <c r="DS56" s="6"/>
      <c r="DT56" s="6"/>
      <c r="DU56" s="6"/>
      <c r="DV56" s="6"/>
      <c r="DW56" s="6"/>
      <c r="DY56" s="6"/>
      <c r="DZ56" s="6"/>
      <c r="EA56" s="6"/>
      <c r="EB56" s="6"/>
      <c r="EC56" s="6"/>
      <c r="ED56" s="6"/>
      <c r="EE56" s="6"/>
      <c r="EF56" s="6"/>
      <c r="EH56" s="6"/>
      <c r="EI56" s="6"/>
      <c r="EJ56" s="6"/>
      <c r="EK56" s="6"/>
      <c r="EL56" s="6"/>
      <c r="EM56" s="6"/>
      <c r="EN56" s="6"/>
      <c r="EO56" s="6"/>
      <c r="EQ56" s="6"/>
      <c r="ER56" s="6"/>
      <c r="ES56" s="6"/>
      <c r="ET56" s="6"/>
      <c r="EU56" s="6"/>
      <c r="EV56" s="6"/>
      <c r="EW56" s="6"/>
      <c r="EX56" s="6"/>
      <c r="EZ56" s="6"/>
      <c r="FA56" s="6"/>
      <c r="FB56" s="6"/>
      <c r="FC56" s="6"/>
      <c r="FD56" s="6"/>
      <c r="FE56" s="6"/>
      <c r="FF56" s="6"/>
      <c r="FH56" s="6"/>
      <c r="FI56" s="6"/>
      <c r="FJ56" s="6"/>
      <c r="FK56" s="6"/>
      <c r="FL56" s="6"/>
      <c r="FM56" s="6"/>
      <c r="FN56" s="6"/>
      <c r="FP56" s="6"/>
      <c r="FQ56" s="6"/>
      <c r="FR56" s="6"/>
      <c r="FS56" s="6"/>
      <c r="FT56" s="6"/>
      <c r="FU56" s="6"/>
      <c r="FV56" s="6"/>
    </row>
    <row r="57" spans="2:179">
      <c r="C57" s="199" t="s">
        <v>791</v>
      </c>
    </row>
    <row r="58" spans="2:179">
      <c r="C58" s="199" t="s">
        <v>301</v>
      </c>
    </row>
    <row r="59" spans="2:179" s="131" customFormat="1">
      <c r="C59" s="199" t="s">
        <v>302</v>
      </c>
      <c r="D59" s="113"/>
      <c r="CP59"/>
      <c r="CY59"/>
      <c r="DH59"/>
      <c r="DP59"/>
      <c r="DX59"/>
      <c r="EG59"/>
      <c r="EP59"/>
      <c r="EY59"/>
      <c r="FO59"/>
      <c r="FW59"/>
    </row>
    <row r="60" spans="2:179">
      <c r="C60" s="199" t="s">
        <v>792</v>
      </c>
    </row>
    <row r="61" spans="2:179">
      <c r="C61" s="200" t="s">
        <v>793</v>
      </c>
    </row>
    <row r="62" spans="2:179">
      <c r="C62" s="201">
        <v>2019</v>
      </c>
    </row>
    <row r="63" spans="2:179">
      <c r="C63" s="199" t="s">
        <v>794</v>
      </c>
    </row>
    <row r="64" spans="2:179">
      <c r="C64" s="199" t="s">
        <v>795</v>
      </c>
    </row>
    <row r="65" spans="3:5">
      <c r="C65" s="199" t="s">
        <v>796</v>
      </c>
      <c r="D65" s="202"/>
    </row>
    <row r="66" spans="3:5">
      <c r="C66" s="203" t="s">
        <v>797</v>
      </c>
      <c r="D66" s="202"/>
    </row>
    <row r="67" spans="3:5">
      <c r="C67" s="203" t="s">
        <v>798</v>
      </c>
      <c r="D67" s="202"/>
    </row>
    <row r="68" spans="3:5">
      <c r="C68" s="201">
        <v>2020</v>
      </c>
    </row>
    <row r="69" spans="3:5" ht="12.75" customHeight="1">
      <c r="C69" s="199" t="s">
        <v>799</v>
      </c>
      <c r="E69" s="186"/>
    </row>
    <row r="70" spans="3:5" ht="12.75" customHeight="1">
      <c r="C70" s="199" t="s">
        <v>800</v>
      </c>
    </row>
    <row r="71" spans="3:5">
      <c r="C71" s="199" t="s">
        <v>801</v>
      </c>
    </row>
    <row r="72" spans="3:5">
      <c r="C72" s="199" t="s">
        <v>802</v>
      </c>
    </row>
    <row r="73" spans="3:5" ht="10.5" customHeight="1">
      <c r="C73" s="199" t="s">
        <v>803</v>
      </c>
    </row>
    <row r="74" spans="3:5" ht="10.5" customHeight="1">
      <c r="C74" s="199" t="s">
        <v>804</v>
      </c>
    </row>
    <row r="75" spans="3:5" ht="10.5" customHeight="1">
      <c r="C75" s="203" t="s">
        <v>805</v>
      </c>
    </row>
    <row r="76" spans="3:5" ht="10.5" customHeight="1">
      <c r="C76" s="199" t="s">
        <v>806</v>
      </c>
    </row>
    <row r="77" spans="3:5" ht="10.5" customHeight="1">
      <c r="C77" s="199" t="s">
        <v>800</v>
      </c>
    </row>
    <row r="78" spans="3:5">
      <c r="C78" s="199" t="s">
        <v>804</v>
      </c>
    </row>
    <row r="79" spans="3:5">
      <c r="C79" s="203" t="s">
        <v>807</v>
      </c>
    </row>
    <row r="80" spans="3:5">
      <c r="C80" s="199" t="s">
        <v>800</v>
      </c>
    </row>
    <row r="81" spans="3:179">
      <c r="C81" s="201">
        <v>2021</v>
      </c>
    </row>
    <row r="82" spans="3:179">
      <c r="C82" s="199" t="s">
        <v>808</v>
      </c>
      <c r="D82" s="145"/>
    </row>
    <row r="83" spans="3:179">
      <c r="C83" s="199" t="s">
        <v>809</v>
      </c>
    </row>
    <row r="84" spans="3:179">
      <c r="C84" s="199" t="s">
        <v>810</v>
      </c>
    </row>
    <row r="85" spans="3:179">
      <c r="C85" s="199" t="s">
        <v>811</v>
      </c>
    </row>
    <row r="86" spans="3:179">
      <c r="C86" s="199" t="s">
        <v>812</v>
      </c>
    </row>
    <row r="87" spans="3:179">
      <c r="C87" s="199" t="s">
        <v>813</v>
      </c>
    </row>
    <row r="88" spans="3:179">
      <c r="C88" s="199" t="s">
        <v>814</v>
      </c>
    </row>
    <row r="89" spans="3:179">
      <c r="C89" s="199" t="s">
        <v>815</v>
      </c>
    </row>
    <row r="90" spans="3:179">
      <c r="C90" s="199" t="s">
        <v>814</v>
      </c>
    </row>
    <row r="91" spans="3:179" s="94" customFormat="1">
      <c r="C91" s="230">
        <v>2022</v>
      </c>
      <c r="CP91" s="231"/>
      <c r="CY91" s="231"/>
      <c r="DH91" s="231"/>
      <c r="DP91" s="231"/>
      <c r="DX91" s="231"/>
      <c r="EG91" s="231"/>
      <c r="EP91" s="231"/>
      <c r="EY91" s="231"/>
      <c r="FO91" s="231"/>
      <c r="FW91" s="231"/>
    </row>
    <row r="92" spans="3:179" s="94" customFormat="1">
      <c r="C92" s="232" t="s">
        <v>816</v>
      </c>
      <c r="CP92" s="231"/>
      <c r="CY92" s="231"/>
      <c r="DH92" s="231"/>
      <c r="DP92" s="231"/>
      <c r="DX92" s="231"/>
      <c r="EG92" s="231"/>
      <c r="EP92" s="231"/>
      <c r="EY92" s="231"/>
      <c r="FO92" s="231"/>
      <c r="FW92" s="231"/>
    </row>
    <row r="93" spans="3:179" s="94" customFormat="1">
      <c r="C93" s="232" t="s">
        <v>817</v>
      </c>
      <c r="CP93" s="231"/>
      <c r="CY93" s="231"/>
      <c r="DH93" s="231"/>
      <c r="DP93" s="231"/>
      <c r="DX93" s="231"/>
      <c r="EG93" s="231"/>
      <c r="EP93" s="231"/>
      <c r="EY93" s="231"/>
      <c r="FO93" s="231"/>
      <c r="FW93" s="231"/>
    </row>
    <row r="94" spans="3:179" s="94" customFormat="1">
      <c r="C94" s="232" t="s">
        <v>818</v>
      </c>
      <c r="CP94" s="231"/>
      <c r="CY94" s="231"/>
      <c r="DH94" s="231"/>
      <c r="DP94" s="231"/>
      <c r="DX94" s="231"/>
      <c r="EG94" s="231"/>
      <c r="EP94" s="231"/>
      <c r="EY94" s="231"/>
      <c r="FO94" s="231"/>
      <c r="FW94" s="231"/>
    </row>
    <row r="95" spans="3:179" s="94" customFormat="1">
      <c r="C95" s="232" t="s">
        <v>817</v>
      </c>
      <c r="D95" s="233"/>
      <c r="CP95" s="231"/>
      <c r="CY95" s="231"/>
      <c r="DH95" s="231"/>
      <c r="DP95" s="231"/>
      <c r="DX95" s="231"/>
      <c r="EG95" s="231"/>
      <c r="EP95" s="231"/>
      <c r="EY95" s="231"/>
      <c r="FO95" s="231"/>
      <c r="FW95" s="231"/>
    </row>
    <row r="96" spans="3:179" s="94" customFormat="1">
      <c r="C96" s="232" t="s">
        <v>819</v>
      </c>
      <c r="D96" s="233"/>
      <c r="CP96" s="231"/>
      <c r="CY96" s="231"/>
      <c r="DH96" s="231"/>
      <c r="DP96" s="231"/>
      <c r="DX96" s="231"/>
      <c r="EG96" s="231"/>
      <c r="EP96" s="231"/>
      <c r="EY96" s="231"/>
      <c r="FO96" s="231"/>
      <c r="FW96" s="231"/>
    </row>
    <row r="97" spans="3:179" s="94" customFormat="1">
      <c r="C97" s="232" t="s">
        <v>817</v>
      </c>
      <c r="D97" s="233"/>
      <c r="CP97" s="231"/>
      <c r="CY97" s="231"/>
      <c r="DH97" s="231"/>
      <c r="DP97" s="231"/>
      <c r="DX97" s="231"/>
      <c r="EG97" s="231"/>
      <c r="EP97" s="231"/>
      <c r="EY97" s="231"/>
      <c r="FO97" s="231"/>
      <c r="FW97" s="231"/>
    </row>
    <row r="98" spans="3:179" s="94" customFormat="1">
      <c r="C98" s="232" t="s">
        <v>820</v>
      </c>
      <c r="D98" s="233"/>
      <c r="CP98" s="231"/>
      <c r="CY98" s="231"/>
      <c r="DH98" s="231"/>
      <c r="DP98" s="231"/>
      <c r="DX98" s="231"/>
      <c r="EG98" s="231"/>
      <c r="EP98" s="231"/>
      <c r="EY98" s="231"/>
      <c r="FO98" s="231"/>
      <c r="FW98" s="231"/>
    </row>
    <row r="99" spans="3:179" s="94" customFormat="1">
      <c r="C99" s="232" t="s">
        <v>817</v>
      </c>
      <c r="D99" s="233"/>
      <c r="CP99" s="231"/>
      <c r="CY99" s="231"/>
      <c r="DH99" s="231"/>
      <c r="DP99" s="231"/>
      <c r="DX99" s="231"/>
      <c r="EG99" s="231"/>
      <c r="EP99" s="231"/>
      <c r="EY99" s="231"/>
      <c r="FO99" s="231"/>
      <c r="FW99" s="231"/>
    </row>
    <row r="100" spans="3:179" s="94" customFormat="1">
      <c r="C100" s="232" t="s">
        <v>821</v>
      </c>
      <c r="D100" s="233"/>
      <c r="CP100" s="231"/>
      <c r="CY100" s="231"/>
      <c r="DH100" s="231"/>
      <c r="DP100" s="231"/>
      <c r="DX100" s="231"/>
      <c r="EG100" s="231"/>
      <c r="EP100" s="231"/>
      <c r="EY100" s="231"/>
      <c r="FO100" s="231"/>
      <c r="FW100" s="231"/>
    </row>
    <row r="101" spans="3:179" s="94" customFormat="1">
      <c r="C101" s="232" t="s">
        <v>817</v>
      </c>
      <c r="D101" s="233"/>
      <c r="CP101" s="231"/>
      <c r="CY101" s="231"/>
      <c r="DH101" s="231"/>
      <c r="DP101" s="231"/>
      <c r="DX101" s="231"/>
      <c r="EG101" s="231"/>
      <c r="EP101" s="231"/>
      <c r="EY101" s="231"/>
      <c r="FO101" s="231"/>
      <c r="FW101" s="231"/>
    </row>
    <row r="102" spans="3:179" s="94" customFormat="1">
      <c r="C102" s="232" t="s">
        <v>822</v>
      </c>
      <c r="D102" s="233"/>
      <c r="CP102" s="231"/>
      <c r="CY102" s="231"/>
      <c r="DH102" s="231"/>
      <c r="DP102" s="231"/>
      <c r="DX102" s="231"/>
      <c r="EG102" s="231"/>
      <c r="EP102" s="231"/>
      <c r="EY102" s="231"/>
      <c r="FO102" s="231"/>
      <c r="FW102" s="231"/>
    </row>
    <row r="103" spans="3:179" s="94" customFormat="1">
      <c r="C103" s="232" t="s">
        <v>823</v>
      </c>
      <c r="D103" s="233"/>
      <c r="CP103" s="231"/>
      <c r="CY103" s="231"/>
      <c r="DH103" s="231"/>
      <c r="DP103" s="231"/>
      <c r="DX103" s="231"/>
      <c r="EG103" s="231"/>
      <c r="EP103" s="231"/>
      <c r="EY103" s="231"/>
      <c r="FO103" s="231"/>
      <c r="FW103" s="231"/>
    </row>
    <row r="104" spans="3:179" s="94" customFormat="1">
      <c r="C104" s="232" t="s">
        <v>824</v>
      </c>
      <c r="D104" s="233"/>
      <c r="CP104" s="231"/>
      <c r="CY104" s="231"/>
      <c r="DH104" s="231"/>
      <c r="DP104" s="231"/>
      <c r="DX104" s="231"/>
      <c r="EG104" s="231"/>
      <c r="EP104" s="231"/>
      <c r="EY104" s="231"/>
      <c r="FO104" s="231"/>
      <c r="FW104" s="231"/>
    </row>
    <row r="105" spans="3:179" s="94" customFormat="1">
      <c r="C105" s="232" t="s">
        <v>825</v>
      </c>
      <c r="D105" s="233"/>
      <c r="CP105" s="231"/>
      <c r="CY105" s="231"/>
      <c r="DH105" s="231"/>
      <c r="DP105" s="231"/>
      <c r="DX105" s="231"/>
      <c r="EG105" s="231"/>
      <c r="EP105" s="231"/>
      <c r="EY105" s="231"/>
      <c r="FO105" s="231"/>
      <c r="FW105" s="231"/>
    </row>
    <row r="106" spans="3:179" s="94" customFormat="1">
      <c r="C106" s="232" t="s">
        <v>826</v>
      </c>
      <c r="D106" s="233"/>
      <c r="CP106" s="231"/>
      <c r="CY106" s="231"/>
      <c r="DH106" s="231"/>
      <c r="DP106" s="231"/>
      <c r="DX106" s="231"/>
      <c r="EG106" s="231"/>
      <c r="EP106" s="231"/>
      <c r="EY106" s="231"/>
      <c r="FO106" s="231"/>
      <c r="FW106" s="231"/>
    </row>
    <row r="107" spans="3:179">
      <c r="C107" s="232" t="s">
        <v>827</v>
      </c>
    </row>
    <row r="108" spans="3:179">
      <c r="C108" s="232" t="s">
        <v>828</v>
      </c>
    </row>
    <row r="109" spans="3:179">
      <c r="C109" s="232" t="s">
        <v>829</v>
      </c>
    </row>
    <row r="110" spans="3:179">
      <c r="C110" s="232" t="s">
        <v>830</v>
      </c>
    </row>
  </sheetData>
  <mergeCells count="67">
    <mergeCell ref="CX8:CX9"/>
    <mergeCell ref="CZ8:CZ9"/>
    <mergeCell ref="DG8:DG9"/>
    <mergeCell ref="DA8:DF8"/>
    <mergeCell ref="DI8:DI9"/>
    <mergeCell ref="CR8:CW8"/>
    <mergeCell ref="CN8:CN9"/>
    <mergeCell ref="CO8:CO9"/>
    <mergeCell ref="BW8:BW9"/>
    <mergeCell ref="CQ8:CQ9"/>
    <mergeCell ref="B2:D2"/>
    <mergeCell ref="EZ8:EZ9"/>
    <mergeCell ref="FF8:FF9"/>
    <mergeCell ref="EQ8:EQ9"/>
    <mergeCell ref="EX8:EX9"/>
    <mergeCell ref="ER8:EW8"/>
    <mergeCell ref="EH8:EH9"/>
    <mergeCell ref="EO8:EO9"/>
    <mergeCell ref="EI8:EN8"/>
    <mergeCell ref="DY8:DY9"/>
    <mergeCell ref="EF8:EF9"/>
    <mergeCell ref="DZ8:EE8"/>
    <mergeCell ref="DQ8:DQ9"/>
    <mergeCell ref="DW8:DW9"/>
    <mergeCell ref="DR8:DV8"/>
    <mergeCell ref="W8:AA8"/>
    <mergeCell ref="BK8:BK9"/>
    <mergeCell ref="BL8:BL9"/>
    <mergeCell ref="AB8:AB9"/>
    <mergeCell ref="AJ8:AJ9"/>
    <mergeCell ref="AD8:AD9"/>
    <mergeCell ref="BJ8:BJ9"/>
    <mergeCell ref="AE8:AI8"/>
    <mergeCell ref="AM8:AQ8"/>
    <mergeCell ref="AU8:AZ8"/>
    <mergeCell ref="BD8:BI8"/>
    <mergeCell ref="BA8:BA9"/>
    <mergeCell ref="AT8:AT9"/>
    <mergeCell ref="B5:E5"/>
    <mergeCell ref="O8:S8"/>
    <mergeCell ref="V8:V9"/>
    <mergeCell ref="T8:T9"/>
    <mergeCell ref="BC8:BC9"/>
    <mergeCell ref="AL8:AL9"/>
    <mergeCell ref="AR8:AR9"/>
    <mergeCell ref="N8:N9"/>
    <mergeCell ref="F8:F9"/>
    <mergeCell ref="L8:L9"/>
    <mergeCell ref="G8:K8"/>
    <mergeCell ref="B6:E6"/>
    <mergeCell ref="BN8:BN9"/>
    <mergeCell ref="BU8:BU9"/>
    <mergeCell ref="CD8:CD9"/>
    <mergeCell ref="CF8:CF9"/>
    <mergeCell ref="CM8:CM9"/>
    <mergeCell ref="BO8:BT8"/>
    <mergeCell ref="BX8:CC8"/>
    <mergeCell ref="CG8:CL8"/>
    <mergeCell ref="FV8:FV9"/>
    <mergeCell ref="DO8:DO9"/>
    <mergeCell ref="DJ8:DN8"/>
    <mergeCell ref="FH8:FH9"/>
    <mergeCell ref="FN8:FN9"/>
    <mergeCell ref="FP8:FP9"/>
    <mergeCell ref="FA8:FE8"/>
    <mergeCell ref="FI8:FM8"/>
    <mergeCell ref="FQ8:FU8"/>
  </mergeCells>
  <hyperlinks>
    <hyperlink ref="B5" location="Início!A1" display="Início" xr:uid="{E327E5E0-EE21-4AC6-99BE-213DAE9FF79C}"/>
    <hyperlink ref="B5:E5" location="Índice!A1" display="Índice" xr:uid="{87C0DB94-6515-4EB5-A695-D2CB53CD82A4}"/>
    <hyperlink ref="B6" location="Início!A1" display="Início" xr:uid="{6174646F-6061-47C0-BD47-E422585AF69C}"/>
    <hyperlink ref="B6:E6" location="'Séries Descontinuadas &gt;&gt;'!A1" display="Séries Descontinuadas" xr:uid="{D984B117-689B-457B-8775-CCAA3BF8468A}"/>
  </hyperlinks>
  <pageMargins left="0" right="0.57999999999999996" top="0" bottom="0" header="0" footer="0"/>
  <pageSetup paperSize="9" scale="50" orientation="landscape" r:id="rId1"/>
  <headerFooter alignWithMargins="0">
    <oddHeader>&amp;L&amp;"Calibri"&amp;10&amp;K000000 Confidential&amp;1#_x000D_</oddHeader>
  </headerFooter>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3DDD4845-8664-4D37-941D-CD88F10551EB}">
  <sheetPr codeName="Planilha18">
    <tabColor rgb="FFFF0000"/>
  </sheetPr>
  <dimension ref="B2:I23"/>
  <sheetViews>
    <sheetView showGridLines="0" zoomScaleNormal="100" workbookViewId="0"/>
  </sheetViews>
  <sheetFormatPr defaultColWidth="8.58203125" defaultRowHeight="14"/>
  <cols>
    <col min="1" max="1" width="3.83203125" style="606" customWidth="1"/>
    <col min="2" max="2" width="1.83203125" style="8" customWidth="1"/>
    <col min="3" max="3" width="2.5" style="8" customWidth="1"/>
    <col min="4" max="4" width="30.5" style="8" customWidth="1"/>
    <col min="5" max="6" width="14.83203125" style="606" customWidth="1"/>
    <col min="7" max="8" width="8.58203125" style="606"/>
    <col min="9" max="9" width="10.33203125" style="606" bestFit="1" customWidth="1"/>
    <col min="10" max="16384" width="8.58203125" style="606"/>
  </cols>
  <sheetData>
    <row r="2" spans="2:9" ht="14.5" thickBot="1">
      <c r="B2" s="301" t="s">
        <v>9</v>
      </c>
      <c r="C2" s="496"/>
      <c r="D2" s="496"/>
    </row>
    <row r="3" spans="2:9" ht="14.5" thickTop="1">
      <c r="B3" s="8" t="s">
        <v>31</v>
      </c>
      <c r="C3" s="17"/>
      <c r="D3" s="17"/>
    </row>
    <row r="5" spans="2:9">
      <c r="B5" s="751" t="s">
        <v>32</v>
      </c>
      <c r="C5" s="751"/>
      <c r="D5" s="751"/>
    </row>
    <row r="6" spans="2:9" ht="9.65" customHeight="1">
      <c r="B6" s="497"/>
      <c r="C6" s="497"/>
      <c r="D6" s="497"/>
    </row>
    <row r="7" spans="2:9" ht="5.5" customHeight="1">
      <c r="B7" s="2"/>
      <c r="C7" s="2"/>
      <c r="D7" s="2"/>
    </row>
    <row r="8" spans="2:9" ht="14.5" customHeight="1">
      <c r="B8" s="257"/>
      <c r="C8" s="257"/>
      <c r="D8" s="257"/>
      <c r="E8" s="259">
        <v>45717</v>
      </c>
      <c r="F8" s="259">
        <v>45809</v>
      </c>
    </row>
    <row r="9" spans="2:9" ht="14.5" customHeight="1">
      <c r="B9" s="2"/>
      <c r="C9" s="2"/>
      <c r="D9" s="2"/>
      <c r="E9" s="2"/>
      <c r="F9" s="2"/>
    </row>
    <row r="10" spans="2:9" s="623" customFormat="1" ht="14.5" customHeight="1">
      <c r="B10" s="18" t="s">
        <v>111</v>
      </c>
      <c r="C10" s="29"/>
      <c r="D10" s="29"/>
      <c r="E10" s="465">
        <v>252403.624197</v>
      </c>
      <c r="F10" s="465">
        <v>248660.07173200001</v>
      </c>
    </row>
    <row r="11" spans="2:9" ht="14.5" customHeight="1">
      <c r="B11" s="30" t="s">
        <v>112</v>
      </c>
      <c r="C11" s="30"/>
      <c r="D11" s="31"/>
      <c r="E11" s="465">
        <v>83546.993681000007</v>
      </c>
      <c r="F11" s="465">
        <v>87403.059187999999</v>
      </c>
    </row>
    <row r="12" spans="2:9" ht="14.5" customHeight="1">
      <c r="B12" s="30" t="s">
        <v>113</v>
      </c>
      <c r="C12" s="30"/>
      <c r="D12" s="31"/>
      <c r="E12" s="465">
        <v>210314.598436</v>
      </c>
      <c r="F12" s="465">
        <f>ROUND(SUM(F13:F14),6)</f>
        <v>203432.48729799999</v>
      </c>
    </row>
    <row r="13" spans="2:9" ht="14.5" customHeight="1">
      <c r="B13" s="30"/>
      <c r="C13" s="514" t="s">
        <v>114</v>
      </c>
      <c r="D13" s="545"/>
      <c r="E13" s="546">
        <v>77983.977375000002</v>
      </c>
      <c r="F13" s="546">
        <v>78835.317360000001</v>
      </c>
    </row>
    <row r="14" spans="2:9" ht="14.5" customHeight="1">
      <c r="B14" s="30"/>
      <c r="C14" s="514" t="s">
        <v>115</v>
      </c>
      <c r="D14" s="545"/>
      <c r="E14" s="546">
        <v>132330.62106100001</v>
      </c>
      <c r="F14" s="546">
        <v>124597.16993800001</v>
      </c>
      <c r="I14" s="721"/>
    </row>
    <row r="15" spans="2:9" ht="9.65" customHeight="1">
      <c r="B15" s="30"/>
      <c r="C15" s="30"/>
      <c r="D15" s="31"/>
      <c r="E15" s="624"/>
      <c r="F15" s="624"/>
    </row>
    <row r="16" spans="2:9" ht="14.5" customHeight="1">
      <c r="B16" s="382" t="s">
        <v>116</v>
      </c>
      <c r="C16" s="488"/>
      <c r="D16" s="488"/>
      <c r="E16" s="548">
        <v>546265.21631399996</v>
      </c>
      <c r="F16" s="548">
        <f>ROUND(SUM(F10:F12),6)</f>
        <v>539495.61821800005</v>
      </c>
    </row>
    <row r="17" spans="2:6" ht="7.4" customHeight="1">
      <c r="B17" s="19"/>
      <c r="C17" s="502"/>
      <c r="D17" s="502"/>
      <c r="E17" s="502"/>
      <c r="F17" s="502"/>
    </row>
    <row r="18" spans="2:6" ht="14.5" customHeight="1">
      <c r="B18" s="33" t="s">
        <v>1219</v>
      </c>
      <c r="C18" s="33"/>
      <c r="D18" s="34"/>
      <c r="E18" s="465">
        <v>68530.326667999994</v>
      </c>
      <c r="F18" s="465">
        <v>69373.281036999993</v>
      </c>
    </row>
    <row r="19" spans="2:6" ht="14.5" customHeight="1">
      <c r="B19" s="18" t="s">
        <v>117</v>
      </c>
      <c r="C19" s="29"/>
      <c r="D19" s="29"/>
      <c r="E19" s="465">
        <v>67497.681219999999</v>
      </c>
      <c r="F19" s="465">
        <v>66653.637455999997</v>
      </c>
    </row>
    <row r="20" spans="2:6" ht="7.75" customHeight="1">
      <c r="B20" s="18"/>
      <c r="C20" s="29"/>
      <c r="D20" s="29"/>
      <c r="E20" s="487"/>
      <c r="F20" s="487"/>
    </row>
    <row r="21" spans="2:6" ht="14.5" customHeight="1">
      <c r="B21" s="382" t="s">
        <v>118</v>
      </c>
      <c r="C21" s="386"/>
      <c r="D21" s="386"/>
      <c r="E21" s="548">
        <v>682293.22420199995</v>
      </c>
      <c r="F21" s="548">
        <f>ROUND(SUM(F16:F19),6)</f>
        <v>675522.53671100002</v>
      </c>
    </row>
    <row r="22" spans="2:6">
      <c r="E22" s="608"/>
      <c r="F22" s="608"/>
    </row>
    <row r="23" spans="2:6">
      <c r="B23" s="8" t="s">
        <v>1220</v>
      </c>
      <c r="E23" s="608"/>
      <c r="F23" s="608"/>
    </row>
  </sheetData>
  <mergeCells count="1">
    <mergeCell ref="B5:D5"/>
  </mergeCells>
  <hyperlinks>
    <hyperlink ref="B5" location="Início!A1" display="Início" xr:uid="{4F7EA5EF-DEC5-4B70-BA8B-9BA800B7F078}"/>
    <hyperlink ref="B5:D5" location="Índice!A1" display="Índice" xr:uid="{F1A35325-BC97-4B9F-A756-C28D78113AFF}"/>
  </hyperlinks>
  <pageMargins left="0.511811024" right="0.511811024" top="0.78740157499999996" bottom="0.78740157499999996" header="0.31496062000000002" footer="0.3149606200000000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Planilha37">
    <tabColor theme="0" tint="-0.249977111117893"/>
  </sheetPr>
  <dimension ref="A1:BS70"/>
  <sheetViews>
    <sheetView showGridLines="0" zoomScaleNormal="100" zoomScaleSheetLayoutView="25" workbookViewId="0">
      <pane xSplit="4" ySplit="9" topLeftCell="E10" activePane="bottomRight" state="frozen"/>
      <selection pane="topRight"/>
      <selection pane="bottomLeft"/>
      <selection pane="bottomRight"/>
    </sheetView>
  </sheetViews>
  <sheetFormatPr defaultColWidth="9" defaultRowHeight="22.5" customHeight="1"/>
  <cols>
    <col min="1" max="1" width="3.08203125" style="8" customWidth="1"/>
    <col min="2" max="2" width="1.83203125" style="8" customWidth="1"/>
    <col min="3" max="3" width="5.5" style="8" customWidth="1"/>
    <col min="4" max="4" width="46.33203125" style="8" customWidth="1"/>
    <col min="5" max="5" width="2.5" style="8" customWidth="1"/>
    <col min="6" max="6" width="17" style="8" customWidth="1"/>
    <col min="7" max="9" width="17.58203125" style="8" customWidth="1"/>
    <col min="10" max="10" width="13.58203125" style="8" customWidth="1"/>
    <col min="11" max="11" width="16.58203125" style="8" customWidth="1"/>
    <col min="12" max="12" width="17.58203125" style="8" customWidth="1"/>
    <col min="13" max="13" width="17.33203125" style="8" customWidth="1"/>
    <col min="14" max="14" width="17" style="8" customWidth="1"/>
    <col min="15" max="15" width="6" style="8" customWidth="1"/>
    <col min="16" max="16" width="17" style="8" customWidth="1"/>
    <col min="17" max="19" width="17.58203125" style="8" customWidth="1"/>
    <col min="20" max="20" width="13.58203125" style="8" customWidth="1"/>
    <col min="21" max="21" width="16.58203125" style="8" customWidth="1"/>
    <col min="22" max="22" width="17.58203125" style="8" customWidth="1"/>
    <col min="23" max="23" width="8.33203125" style="8" customWidth="1"/>
    <col min="24" max="24" width="17" style="8" customWidth="1"/>
    <col min="25" max="27" width="17.58203125" style="8" customWidth="1"/>
    <col min="28" max="28" width="13.58203125" style="8" customWidth="1"/>
    <col min="29" max="29" width="16.58203125" style="8" customWidth="1"/>
    <col min="30" max="30" width="17.58203125" style="8" customWidth="1"/>
    <col min="31" max="31" width="8.33203125" style="8" customWidth="1"/>
    <col min="32" max="32" width="17" style="8" customWidth="1"/>
    <col min="33" max="35" width="17.58203125" style="8" customWidth="1"/>
    <col min="36" max="36" width="13.58203125" style="8" customWidth="1"/>
    <col min="37" max="37" width="16.58203125" style="8" customWidth="1"/>
    <col min="38" max="38" width="17.58203125" style="8" customWidth="1"/>
    <col min="39" max="39" width="8.33203125" style="8" customWidth="1"/>
    <col min="40" max="40" width="17" style="8" customWidth="1"/>
    <col min="41" max="43" width="17.58203125" style="8" customWidth="1"/>
    <col min="44" max="44" width="13.58203125" style="8" customWidth="1"/>
    <col min="45" max="45" width="16.58203125" style="8" customWidth="1"/>
    <col min="46" max="46" width="17.58203125" style="8" customWidth="1"/>
    <col min="47" max="47" width="9" style="8"/>
    <col min="48" max="48" width="17" style="8" customWidth="1"/>
    <col min="49" max="51" width="17.58203125" style="8" customWidth="1"/>
    <col min="52" max="52" width="13.58203125" style="8" customWidth="1"/>
    <col min="53" max="53" width="16.58203125" style="8" customWidth="1"/>
    <col min="54" max="54" width="17.58203125" style="8" customWidth="1"/>
    <col min="55" max="55" width="9" style="8"/>
    <col min="56" max="56" width="17" style="8" customWidth="1"/>
    <col min="57" max="59" width="17.58203125" style="8" customWidth="1"/>
    <col min="60" max="60" width="13.58203125" style="8" customWidth="1"/>
    <col min="61" max="61" width="16.58203125" style="8" customWidth="1"/>
    <col min="62" max="62" width="17.58203125" style="8" customWidth="1"/>
    <col min="63" max="63" width="9" style="8"/>
    <col min="64" max="64" width="17" style="8" customWidth="1"/>
    <col min="65" max="67" width="17.58203125" style="8" customWidth="1"/>
    <col min="68" max="68" width="13.58203125" style="8" customWidth="1"/>
    <col min="69" max="69" width="16.58203125" style="8" customWidth="1"/>
    <col min="70" max="71" width="17.58203125" style="8" customWidth="1"/>
    <col min="72" max="16384" width="9" style="8"/>
  </cols>
  <sheetData>
    <row r="1" spans="1:71" ht="12.75" customHeight="1"/>
    <row r="2" spans="1:71" ht="22.5" customHeight="1" thickBot="1">
      <c r="B2" s="773" t="s">
        <v>831</v>
      </c>
      <c r="C2" s="774"/>
      <c r="D2" s="774"/>
      <c r="E2" s="275"/>
      <c r="O2" s="275"/>
      <c r="W2" s="275"/>
      <c r="AE2" s="275"/>
      <c r="AM2" s="275"/>
    </row>
    <row r="3" spans="1:71" ht="15" customHeight="1" thickTop="1">
      <c r="B3" s="17" t="s">
        <v>608</v>
      </c>
      <c r="C3" s="17"/>
      <c r="D3" s="17"/>
      <c r="E3" s="17"/>
      <c r="AM3" s="17"/>
    </row>
    <row r="4" spans="1:71" ht="15" customHeight="1">
      <c r="B4" s="8" t="s">
        <v>513</v>
      </c>
    </row>
    <row r="5" spans="1:71" ht="22.5" customHeight="1">
      <c r="B5" s="759" t="s">
        <v>32</v>
      </c>
      <c r="C5" s="759"/>
      <c r="D5" s="759"/>
      <c r="E5" s="759"/>
      <c r="L5" s="50"/>
      <c r="M5" s="50"/>
      <c r="V5" s="50"/>
      <c r="AD5" s="50"/>
      <c r="AL5" s="50"/>
      <c r="AT5" s="50"/>
      <c r="BB5" s="50"/>
      <c r="BJ5" s="50"/>
      <c r="BS5" s="50"/>
    </row>
    <row r="6" spans="1:71" ht="22.5" customHeight="1">
      <c r="B6" s="759" t="s">
        <v>484</v>
      </c>
      <c r="C6" s="759"/>
      <c r="D6" s="759"/>
      <c r="E6" s="759"/>
      <c r="L6" s="50"/>
      <c r="M6" s="50"/>
      <c r="V6" s="50"/>
      <c r="AD6" s="50"/>
      <c r="AL6" s="50"/>
      <c r="AT6" s="50"/>
      <c r="BB6" s="50"/>
      <c r="BJ6" s="50"/>
      <c r="BS6" s="50"/>
    </row>
    <row r="7" spans="1:71" ht="15.75" customHeight="1">
      <c r="B7" s="2"/>
      <c r="C7" s="2"/>
      <c r="D7" s="2"/>
    </row>
    <row r="8" spans="1:71" ht="24" customHeight="1">
      <c r="A8" s="17"/>
      <c r="B8" s="257"/>
      <c r="C8" s="257"/>
      <c r="D8" s="257"/>
      <c r="F8" s="760" t="s">
        <v>832</v>
      </c>
      <c r="G8" s="761" t="s">
        <v>281</v>
      </c>
      <c r="H8" s="761"/>
      <c r="I8" s="761"/>
      <c r="J8" s="761"/>
      <c r="K8" s="761"/>
      <c r="L8" s="760" t="s">
        <v>833</v>
      </c>
      <c r="M8" s="793" t="s">
        <v>834</v>
      </c>
      <c r="N8" s="760" t="s">
        <v>835</v>
      </c>
      <c r="P8" s="760" t="s">
        <v>836</v>
      </c>
      <c r="Q8" s="761" t="s">
        <v>281</v>
      </c>
      <c r="R8" s="761"/>
      <c r="S8" s="761"/>
      <c r="T8" s="761"/>
      <c r="U8" s="761"/>
      <c r="V8" s="760" t="s">
        <v>837</v>
      </c>
      <c r="X8" s="760" t="s">
        <v>838</v>
      </c>
      <c r="Y8" s="761" t="s">
        <v>281</v>
      </c>
      <c r="Z8" s="761"/>
      <c r="AA8" s="761"/>
      <c r="AB8" s="761"/>
      <c r="AC8" s="761"/>
      <c r="AD8" s="760" t="s">
        <v>839</v>
      </c>
      <c r="AF8" s="760" t="s">
        <v>840</v>
      </c>
      <c r="AG8" s="761" t="s">
        <v>281</v>
      </c>
      <c r="AH8" s="761"/>
      <c r="AI8" s="761"/>
      <c r="AJ8" s="761"/>
      <c r="AK8" s="761"/>
      <c r="AL8" s="760" t="s">
        <v>841</v>
      </c>
      <c r="AN8" s="760" t="s">
        <v>842</v>
      </c>
      <c r="AO8" s="761" t="s">
        <v>281</v>
      </c>
      <c r="AP8" s="761"/>
      <c r="AQ8" s="761"/>
      <c r="AR8" s="761"/>
      <c r="AS8" s="761"/>
      <c r="AT8" s="760" t="s">
        <v>843</v>
      </c>
      <c r="AV8" s="760" t="s">
        <v>844</v>
      </c>
      <c r="AW8" s="761" t="s">
        <v>281</v>
      </c>
      <c r="AX8" s="761"/>
      <c r="AY8" s="761"/>
      <c r="AZ8" s="761"/>
      <c r="BA8" s="761"/>
      <c r="BB8" s="760" t="s">
        <v>845</v>
      </c>
      <c r="BD8" s="760" t="s">
        <v>846</v>
      </c>
      <c r="BE8" s="761" t="s">
        <v>281</v>
      </c>
      <c r="BF8" s="761"/>
      <c r="BG8" s="761"/>
      <c r="BH8" s="761"/>
      <c r="BI8" s="761"/>
      <c r="BJ8" s="760" t="s">
        <v>847</v>
      </c>
      <c r="BL8" s="760" t="s">
        <v>848</v>
      </c>
      <c r="BM8" s="761" t="s">
        <v>281</v>
      </c>
      <c r="BN8" s="761"/>
      <c r="BO8" s="761"/>
      <c r="BP8" s="761"/>
      <c r="BQ8" s="761"/>
      <c r="BR8" s="760" t="s">
        <v>849</v>
      </c>
    </row>
    <row r="9" spans="1:71" ht="42.65" customHeight="1">
      <c r="A9" s="17"/>
      <c r="B9" s="257"/>
      <c r="C9" s="257"/>
      <c r="D9" s="257"/>
      <c r="F9" s="760"/>
      <c r="G9" s="285" t="s">
        <v>283</v>
      </c>
      <c r="H9" s="287" t="s">
        <v>284</v>
      </c>
      <c r="I9" s="285" t="s">
        <v>285</v>
      </c>
      <c r="J9" s="285" t="s">
        <v>289</v>
      </c>
      <c r="K9" s="287" t="s">
        <v>288</v>
      </c>
      <c r="L9" s="760"/>
      <c r="M9" s="793"/>
      <c r="N9" s="760"/>
      <c r="P9" s="760"/>
      <c r="Q9" s="285" t="s">
        <v>283</v>
      </c>
      <c r="R9" s="287" t="s">
        <v>284</v>
      </c>
      <c r="S9" s="285" t="s">
        <v>285</v>
      </c>
      <c r="T9" s="285" t="s">
        <v>289</v>
      </c>
      <c r="U9" s="287" t="s">
        <v>288</v>
      </c>
      <c r="V9" s="760"/>
      <c r="X9" s="760"/>
      <c r="Y9" s="285" t="s">
        <v>283</v>
      </c>
      <c r="Z9" s="287" t="s">
        <v>284</v>
      </c>
      <c r="AA9" s="285" t="s">
        <v>285</v>
      </c>
      <c r="AB9" s="285" t="s">
        <v>289</v>
      </c>
      <c r="AC9" s="287" t="s">
        <v>288</v>
      </c>
      <c r="AD9" s="760"/>
      <c r="AF9" s="760"/>
      <c r="AG9" s="287" t="s">
        <v>283</v>
      </c>
      <c r="AH9" s="287" t="s">
        <v>284</v>
      </c>
      <c r="AI9" s="285" t="s">
        <v>285</v>
      </c>
      <c r="AJ9" s="285" t="s">
        <v>289</v>
      </c>
      <c r="AK9" s="287" t="s">
        <v>288</v>
      </c>
      <c r="AL9" s="760"/>
      <c r="AN9" s="760"/>
      <c r="AO9" s="285" t="s">
        <v>283</v>
      </c>
      <c r="AP9" s="287" t="s">
        <v>284</v>
      </c>
      <c r="AQ9" s="285" t="s">
        <v>285</v>
      </c>
      <c r="AR9" s="285" t="s">
        <v>289</v>
      </c>
      <c r="AS9" s="287" t="s">
        <v>288</v>
      </c>
      <c r="AT9" s="760"/>
      <c r="AV9" s="760"/>
      <c r="AW9" s="285" t="s">
        <v>283</v>
      </c>
      <c r="AX9" s="287" t="s">
        <v>284</v>
      </c>
      <c r="AY9" s="285" t="s">
        <v>285</v>
      </c>
      <c r="AZ9" s="285" t="s">
        <v>289</v>
      </c>
      <c r="BA9" s="287" t="s">
        <v>288</v>
      </c>
      <c r="BB9" s="760"/>
      <c r="BD9" s="760"/>
      <c r="BE9" s="285" t="s">
        <v>283</v>
      </c>
      <c r="BF9" s="287" t="s">
        <v>284</v>
      </c>
      <c r="BG9" s="285" t="s">
        <v>285</v>
      </c>
      <c r="BH9" s="285" t="s">
        <v>289</v>
      </c>
      <c r="BI9" s="287" t="s">
        <v>288</v>
      </c>
      <c r="BJ9" s="760"/>
      <c r="BL9" s="760"/>
      <c r="BM9" s="285" t="s">
        <v>283</v>
      </c>
      <c r="BN9" s="285" t="s">
        <v>284</v>
      </c>
      <c r="BO9" s="285" t="s">
        <v>285</v>
      </c>
      <c r="BP9" s="285" t="s">
        <v>289</v>
      </c>
      <c r="BQ9" s="285" t="s">
        <v>288</v>
      </c>
      <c r="BR9" s="760"/>
    </row>
    <row r="10" spans="1:71" ht="22.5" customHeight="1">
      <c r="B10" s="19" t="s">
        <v>206</v>
      </c>
      <c r="C10" s="29"/>
      <c r="D10" s="29"/>
      <c r="F10" s="428">
        <v>26993674.102689981</v>
      </c>
      <c r="G10" s="432">
        <v>-50923.188187944106</v>
      </c>
      <c r="H10" s="432">
        <v>-254483.87188999981</v>
      </c>
      <c r="I10" s="432">
        <v>0</v>
      </c>
      <c r="J10" s="432">
        <v>0</v>
      </c>
      <c r="K10" s="432">
        <v>78740.42923600004</v>
      </c>
      <c r="L10" s="428">
        <v>26767007.471848033</v>
      </c>
      <c r="M10" s="455"/>
      <c r="N10" s="428">
        <v>26767007.471848033</v>
      </c>
      <c r="O10" s="50"/>
      <c r="P10" s="428">
        <v>22307870.336350042</v>
      </c>
      <c r="Q10" s="432">
        <v>-100665.22777964483</v>
      </c>
      <c r="R10" s="432">
        <v>-262946.89262</v>
      </c>
      <c r="S10" s="432">
        <v>0</v>
      </c>
      <c r="T10" s="432">
        <v>0</v>
      </c>
      <c r="U10" s="432">
        <v>-133694.47678600001</v>
      </c>
      <c r="V10" s="428">
        <v>21810563.739164397</v>
      </c>
      <c r="W10" s="50"/>
      <c r="X10" s="428">
        <v>43598120.932000004</v>
      </c>
      <c r="Y10" s="432">
        <v>72948.105569715204</v>
      </c>
      <c r="Z10" s="432">
        <v>-144533.03210000071</v>
      </c>
      <c r="AA10" s="432">
        <v>0</v>
      </c>
      <c r="AB10" s="432">
        <v>0</v>
      </c>
      <c r="AC10" s="432">
        <v>-536136.3253560001</v>
      </c>
      <c r="AD10" s="428">
        <v>42990399.680113718</v>
      </c>
      <c r="AE10" s="50"/>
      <c r="AF10" s="428">
        <v>24613725.903000001</v>
      </c>
      <c r="AG10" s="432">
        <v>-82114.626814855859</v>
      </c>
      <c r="AH10" s="432">
        <v>-38996.567739999708</v>
      </c>
      <c r="AI10" s="432">
        <v>0</v>
      </c>
      <c r="AJ10" s="432">
        <v>0</v>
      </c>
      <c r="AK10" s="432">
        <v>-189703.73191699997</v>
      </c>
      <c r="AL10" s="428">
        <v>24302910.976528142</v>
      </c>
      <c r="AM10" s="50"/>
      <c r="AN10" s="428">
        <v>41806568.408000007</v>
      </c>
      <c r="AO10" s="432">
        <v>72487.510733302086</v>
      </c>
      <c r="AP10" s="432">
        <v>-124415.20575886978</v>
      </c>
      <c r="AQ10" s="432">
        <v>0</v>
      </c>
      <c r="AR10" s="432">
        <v>0</v>
      </c>
      <c r="AS10" s="432">
        <v>314132.55060000002</v>
      </c>
      <c r="AT10" s="428">
        <v>42068773.263574436</v>
      </c>
      <c r="AV10" s="428">
        <v>64423923</v>
      </c>
      <c r="AW10" s="432">
        <v>276941.58957765845</v>
      </c>
      <c r="AX10" s="432">
        <v>11031.524639736403</v>
      </c>
      <c r="AY10" s="432">
        <v>0</v>
      </c>
      <c r="AZ10" s="432">
        <v>0</v>
      </c>
      <c r="BA10" s="432">
        <v>-82253.002940999781</v>
      </c>
      <c r="BB10" s="428">
        <v>64629643.111276396</v>
      </c>
      <c r="BD10" s="428">
        <v>31889224.999999996</v>
      </c>
      <c r="BE10" s="432">
        <v>-54773.661893570272</v>
      </c>
      <c r="BF10" s="432">
        <v>177065.91678999973</v>
      </c>
      <c r="BG10" s="432">
        <v>0</v>
      </c>
      <c r="BH10" s="432">
        <v>0</v>
      </c>
      <c r="BI10" s="432">
        <v>1828675.3649599999</v>
      </c>
      <c r="BJ10" s="428">
        <v>33840192.619856432</v>
      </c>
      <c r="BL10" s="428">
        <v>72131818.999999985</v>
      </c>
      <c r="BM10" s="432">
        <v>366481.05880317109</v>
      </c>
      <c r="BN10" s="432">
        <v>-81422.510550000428</v>
      </c>
      <c r="BO10" s="432">
        <v>0</v>
      </c>
      <c r="BP10" s="432">
        <v>0</v>
      </c>
      <c r="BQ10" s="432">
        <v>70204.209544999714</v>
      </c>
      <c r="BR10" s="428">
        <v>72487081.75779815</v>
      </c>
    </row>
    <row r="11" spans="1:71" ht="22.5" customHeight="1">
      <c r="B11" s="30"/>
      <c r="C11" s="30" t="s">
        <v>41</v>
      </c>
      <c r="D11" s="31"/>
      <c r="F11" s="433">
        <v>19581862.095569979</v>
      </c>
      <c r="G11" s="434">
        <v>0</v>
      </c>
      <c r="H11" s="434">
        <v>-254483.87188999981</v>
      </c>
      <c r="I11" s="434"/>
      <c r="J11" s="434"/>
      <c r="K11" s="434">
        <v>-195999.97387000002</v>
      </c>
      <c r="L11" s="433">
        <v>19131378.249809977</v>
      </c>
      <c r="M11" s="456"/>
      <c r="N11" s="433">
        <v>19131378.249809977</v>
      </c>
      <c r="O11" s="50"/>
      <c r="P11" s="433">
        <v>18763929.180570032</v>
      </c>
      <c r="Q11" s="434">
        <v>0</v>
      </c>
      <c r="R11" s="434">
        <v>-262946.89262</v>
      </c>
      <c r="S11" s="434"/>
      <c r="T11" s="434"/>
      <c r="U11" s="434">
        <v>-215321.54811999999</v>
      </c>
      <c r="V11" s="433">
        <v>18285660.739830032</v>
      </c>
      <c r="W11" s="50"/>
      <c r="X11" s="433">
        <v>22654343.605</v>
      </c>
      <c r="Y11" s="434">
        <v>0</v>
      </c>
      <c r="Z11" s="434">
        <v>-144533.03210000071</v>
      </c>
      <c r="AA11" s="434"/>
      <c r="AB11" s="434"/>
      <c r="AC11" s="434">
        <v>-282284.41499999998</v>
      </c>
      <c r="AD11" s="433">
        <v>22227526.157900002</v>
      </c>
      <c r="AE11" s="50"/>
      <c r="AF11" s="433">
        <v>19738339.311000001</v>
      </c>
      <c r="AG11" s="434">
        <v>0</v>
      </c>
      <c r="AH11" s="434">
        <v>-38996.567739999708</v>
      </c>
      <c r="AI11" s="434"/>
      <c r="AJ11" s="434"/>
      <c r="AK11" s="434">
        <v>-262918.58096000005</v>
      </c>
      <c r="AL11" s="433">
        <v>19436424.162299998</v>
      </c>
      <c r="AM11" s="50"/>
      <c r="AN11" s="433">
        <v>22966182.848000001</v>
      </c>
      <c r="AO11" s="434">
        <v>0</v>
      </c>
      <c r="AP11" s="434">
        <v>-124415.20575886978</v>
      </c>
      <c r="AQ11" s="434"/>
      <c r="AR11" s="434"/>
      <c r="AS11" s="434">
        <v>-391071.24635999999</v>
      </c>
      <c r="AT11" s="433">
        <v>22450696.395881131</v>
      </c>
      <c r="AV11" s="433">
        <v>27225847</v>
      </c>
      <c r="AW11" s="434">
        <v>0</v>
      </c>
      <c r="AX11" s="434">
        <v>11031.524639736403</v>
      </c>
      <c r="AY11" s="434"/>
      <c r="AZ11" s="434"/>
      <c r="BA11" s="434">
        <v>0</v>
      </c>
      <c r="BB11" s="433">
        <v>27236878.524639737</v>
      </c>
      <c r="BD11" s="433">
        <v>21275622</v>
      </c>
      <c r="BE11" s="434">
        <v>0</v>
      </c>
      <c r="BF11" s="434">
        <v>177065.91678999973</v>
      </c>
      <c r="BG11" s="434">
        <v>0</v>
      </c>
      <c r="BH11" s="434">
        <v>0</v>
      </c>
      <c r="BI11" s="434">
        <v>-219645.38082333334</v>
      </c>
      <c r="BJ11" s="433">
        <v>21233042.535966668</v>
      </c>
      <c r="BL11" s="433">
        <v>30231226</v>
      </c>
      <c r="BM11" s="434">
        <v>0</v>
      </c>
      <c r="BN11" s="434">
        <v>-81422.510550000428</v>
      </c>
      <c r="BO11" s="434">
        <v>0</v>
      </c>
      <c r="BP11" s="434">
        <v>0</v>
      </c>
      <c r="BQ11" s="434">
        <v>-205231.28508</v>
      </c>
      <c r="BR11" s="433">
        <v>29944572.204369999</v>
      </c>
    </row>
    <row r="12" spans="1:71" ht="22.5" customHeight="1">
      <c r="B12" s="30"/>
      <c r="C12" s="30" t="s">
        <v>42</v>
      </c>
      <c r="D12" s="31"/>
      <c r="F12" s="433">
        <v>105611.65739999998</v>
      </c>
      <c r="G12" s="434">
        <v>0</v>
      </c>
      <c r="H12" s="434">
        <v>0</v>
      </c>
      <c r="I12" s="434">
        <v>0</v>
      </c>
      <c r="J12" s="434">
        <v>0</v>
      </c>
      <c r="K12" s="434">
        <v>0</v>
      </c>
      <c r="L12" s="433">
        <v>105611.65739999998</v>
      </c>
      <c r="M12" s="456"/>
      <c r="N12" s="433">
        <v>105611.65739999998</v>
      </c>
      <c r="O12" s="50"/>
      <c r="P12" s="433">
        <v>111210.06598</v>
      </c>
      <c r="Q12" s="434">
        <v>0</v>
      </c>
      <c r="R12" s="434">
        <v>0</v>
      </c>
      <c r="S12" s="434">
        <v>0</v>
      </c>
      <c r="T12" s="434">
        <v>0</v>
      </c>
      <c r="U12" s="434">
        <v>0</v>
      </c>
      <c r="V12" s="433">
        <v>111210.06598</v>
      </c>
      <c r="W12" s="50"/>
      <c r="X12" s="433">
        <v>121024.901</v>
      </c>
      <c r="Y12" s="434">
        <v>0</v>
      </c>
      <c r="Z12" s="434">
        <v>0</v>
      </c>
      <c r="AA12" s="434">
        <v>0</v>
      </c>
      <c r="AB12" s="434">
        <v>0</v>
      </c>
      <c r="AC12" s="434">
        <v>0</v>
      </c>
      <c r="AD12" s="433">
        <v>121024.901</v>
      </c>
      <c r="AE12" s="50"/>
      <c r="AF12" s="433">
        <v>113519.42200000001</v>
      </c>
      <c r="AG12" s="434">
        <v>0</v>
      </c>
      <c r="AH12" s="434">
        <v>0</v>
      </c>
      <c r="AI12" s="434">
        <v>0</v>
      </c>
      <c r="AJ12" s="434">
        <v>0</v>
      </c>
      <c r="AK12" s="434">
        <v>0</v>
      </c>
      <c r="AL12" s="433">
        <v>113519.42200000001</v>
      </c>
      <c r="AM12" s="50"/>
      <c r="AN12" s="433">
        <v>114656.351</v>
      </c>
      <c r="AO12" s="434">
        <v>0</v>
      </c>
      <c r="AP12" s="434">
        <v>0</v>
      </c>
      <c r="AQ12" s="434">
        <v>0</v>
      </c>
      <c r="AR12" s="434">
        <v>0</v>
      </c>
      <c r="AS12" s="434">
        <v>0</v>
      </c>
      <c r="AT12" s="433">
        <v>114656.351</v>
      </c>
      <c r="AV12" s="433">
        <v>95065</v>
      </c>
      <c r="AW12" s="434">
        <v>0</v>
      </c>
      <c r="AX12" s="434">
        <v>0</v>
      </c>
      <c r="AY12" s="434">
        <v>0</v>
      </c>
      <c r="AZ12" s="434">
        <v>0</v>
      </c>
      <c r="BA12" s="434">
        <v>0</v>
      </c>
      <c r="BB12" s="433">
        <v>95065</v>
      </c>
      <c r="BD12" s="433">
        <v>112760</v>
      </c>
      <c r="BE12" s="434">
        <v>0</v>
      </c>
      <c r="BF12" s="434">
        <v>0</v>
      </c>
      <c r="BG12" s="434">
        <v>0</v>
      </c>
      <c r="BH12" s="434">
        <v>0</v>
      </c>
      <c r="BI12" s="434">
        <v>0</v>
      </c>
      <c r="BJ12" s="433">
        <v>112760</v>
      </c>
      <c r="BL12" s="433">
        <v>150442</v>
      </c>
      <c r="BM12" s="434">
        <v>0</v>
      </c>
      <c r="BN12" s="434">
        <v>0</v>
      </c>
      <c r="BO12" s="434">
        <v>0</v>
      </c>
      <c r="BP12" s="434">
        <v>0</v>
      </c>
      <c r="BQ12" s="434">
        <v>0</v>
      </c>
      <c r="BR12" s="433">
        <v>150442</v>
      </c>
    </row>
    <row r="13" spans="1:71" ht="22.5" customHeight="1">
      <c r="B13" s="30"/>
      <c r="C13" s="30" t="s">
        <v>207</v>
      </c>
      <c r="D13" s="32"/>
      <c r="E13" s="32"/>
      <c r="F13" s="433">
        <v>5656367.5230699955</v>
      </c>
      <c r="G13" s="434">
        <v>0</v>
      </c>
      <c r="H13" s="434">
        <v>0</v>
      </c>
      <c r="I13" s="434">
        <v>0</v>
      </c>
      <c r="J13" s="434">
        <v>0</v>
      </c>
      <c r="K13" s="434">
        <v>275600.84699000005</v>
      </c>
      <c r="L13" s="433">
        <v>5931968.3700599959</v>
      </c>
      <c r="M13" s="456"/>
      <c r="N13" s="433">
        <v>5931968.3700599959</v>
      </c>
      <c r="O13" s="50"/>
      <c r="P13" s="433">
        <v>2583983.8518700008</v>
      </c>
      <c r="Q13" s="434">
        <v>0</v>
      </c>
      <c r="R13" s="434">
        <v>0</v>
      </c>
      <c r="S13" s="434">
        <v>0</v>
      </c>
      <c r="T13" s="434">
        <v>0</v>
      </c>
      <c r="U13" s="434">
        <v>83604.018999999986</v>
      </c>
      <c r="V13" s="433">
        <v>2667587.8708700007</v>
      </c>
      <c r="W13" s="50"/>
      <c r="X13" s="433">
        <v>19205425.340000004</v>
      </c>
      <c r="Y13" s="434">
        <v>0</v>
      </c>
      <c r="Z13" s="434">
        <v>0</v>
      </c>
      <c r="AA13" s="434">
        <v>0</v>
      </c>
      <c r="AB13" s="434">
        <v>0</v>
      </c>
      <c r="AC13" s="434">
        <v>-255372.62843000004</v>
      </c>
      <c r="AD13" s="433">
        <v>18950052.711570002</v>
      </c>
      <c r="AE13" s="50"/>
      <c r="AF13" s="433">
        <v>6762451.1189999999</v>
      </c>
      <c r="AG13" s="434">
        <v>0</v>
      </c>
      <c r="AH13" s="434">
        <v>0</v>
      </c>
      <c r="AI13" s="434">
        <v>0</v>
      </c>
      <c r="AJ13" s="434">
        <v>0</v>
      </c>
      <c r="AK13" s="434">
        <v>74257.032850000061</v>
      </c>
      <c r="AL13" s="433">
        <v>6836708.15185</v>
      </c>
      <c r="AM13" s="50"/>
      <c r="AN13" s="433">
        <v>15305108.206</v>
      </c>
      <c r="AO13" s="434">
        <v>0</v>
      </c>
      <c r="AP13" s="434">
        <v>0</v>
      </c>
      <c r="AQ13" s="434">
        <v>0</v>
      </c>
      <c r="AR13" s="434">
        <v>0</v>
      </c>
      <c r="AS13" s="434">
        <v>704233.05569900002</v>
      </c>
      <c r="AT13" s="433">
        <v>16009341.261699</v>
      </c>
      <c r="AV13" s="433">
        <v>26346486</v>
      </c>
      <c r="AW13" s="434">
        <v>0</v>
      </c>
      <c r="AX13" s="434">
        <v>0</v>
      </c>
      <c r="AY13" s="434">
        <v>0</v>
      </c>
      <c r="AZ13" s="434">
        <v>0</v>
      </c>
      <c r="BA13" s="434">
        <v>-74702.154962999775</v>
      </c>
      <c r="BB13" s="433">
        <v>26271783.845036998</v>
      </c>
      <c r="BD13" s="433">
        <v>8725631</v>
      </c>
      <c r="BE13" s="434">
        <v>0</v>
      </c>
      <c r="BF13" s="434">
        <v>0</v>
      </c>
      <c r="BG13" s="434">
        <v>0</v>
      </c>
      <c r="BH13" s="434">
        <v>0</v>
      </c>
      <c r="BI13" s="434">
        <v>2048376.1457833333</v>
      </c>
      <c r="BJ13" s="433">
        <v>10774007.145783333</v>
      </c>
      <c r="BL13" s="433">
        <v>30387009</v>
      </c>
      <c r="BM13" s="434">
        <v>0</v>
      </c>
      <c r="BN13" s="434">
        <v>0</v>
      </c>
      <c r="BO13" s="434">
        <v>0</v>
      </c>
      <c r="BP13" s="434">
        <v>0</v>
      </c>
      <c r="BQ13" s="434">
        <v>275133.09462499968</v>
      </c>
      <c r="BR13" s="433">
        <v>30662142.094625</v>
      </c>
    </row>
    <row r="14" spans="1:71" ht="22.5" customHeight="1">
      <c r="B14" s="30"/>
      <c r="C14" s="30" t="s">
        <v>575</v>
      </c>
      <c r="D14" s="32"/>
      <c r="E14" s="32"/>
      <c r="F14" s="433">
        <v>-2595279.075869997</v>
      </c>
      <c r="G14" s="434">
        <v>-50923.188187944106</v>
      </c>
      <c r="H14" s="434">
        <v>0</v>
      </c>
      <c r="I14" s="434">
        <v>0</v>
      </c>
      <c r="J14" s="434">
        <v>0</v>
      </c>
      <c r="K14" s="434">
        <v>-860.44388399999991</v>
      </c>
      <c r="L14" s="429">
        <v>-2647062.7079419415</v>
      </c>
      <c r="M14" s="411"/>
      <c r="N14" s="429">
        <v>-2647062.7079419415</v>
      </c>
      <c r="O14" s="50"/>
      <c r="P14" s="433">
        <v>-1009449.6673499905</v>
      </c>
      <c r="Q14" s="434">
        <v>-100665.22777964483</v>
      </c>
      <c r="R14" s="434">
        <v>0</v>
      </c>
      <c r="S14" s="434">
        <v>0</v>
      </c>
      <c r="T14" s="434">
        <v>0</v>
      </c>
      <c r="U14" s="434">
        <v>-1976.947666</v>
      </c>
      <c r="V14" s="429">
        <v>-1112091.8427956353</v>
      </c>
      <c r="W14" s="50"/>
      <c r="X14" s="433">
        <v>-1569734.8810000001</v>
      </c>
      <c r="Y14" s="434">
        <v>72948.105569715204</v>
      </c>
      <c r="Z14" s="434">
        <v>0</v>
      </c>
      <c r="AA14" s="434">
        <v>0</v>
      </c>
      <c r="AB14" s="434">
        <v>0</v>
      </c>
      <c r="AC14" s="434">
        <v>1520.718074000004</v>
      </c>
      <c r="AD14" s="429">
        <v>-1495266.0573562849</v>
      </c>
      <c r="AE14" s="50"/>
      <c r="AF14" s="433">
        <v>-4042171.838</v>
      </c>
      <c r="AG14" s="434">
        <v>-82114.626814855859</v>
      </c>
      <c r="AH14" s="434">
        <v>0</v>
      </c>
      <c r="AI14" s="434">
        <v>0</v>
      </c>
      <c r="AJ14" s="434">
        <v>0</v>
      </c>
      <c r="AK14" s="434">
        <v>-1042.1838070000035</v>
      </c>
      <c r="AL14" s="429">
        <v>-4125328.6486218558</v>
      </c>
      <c r="AM14" s="50"/>
      <c r="AN14" s="433">
        <v>827938.99300000002</v>
      </c>
      <c r="AO14" s="434">
        <v>72487.510733302086</v>
      </c>
      <c r="AP14" s="434">
        <v>0</v>
      </c>
      <c r="AQ14" s="434">
        <v>0</v>
      </c>
      <c r="AR14" s="434">
        <v>0</v>
      </c>
      <c r="AS14" s="434">
        <v>970.74126099999978</v>
      </c>
      <c r="AT14" s="429">
        <v>901397.24499430216</v>
      </c>
      <c r="AV14" s="433">
        <v>5833260</v>
      </c>
      <c r="AW14" s="434">
        <v>276941.58957765845</v>
      </c>
      <c r="AX14" s="434">
        <v>0</v>
      </c>
      <c r="AY14" s="434">
        <v>0</v>
      </c>
      <c r="AZ14" s="434">
        <v>0</v>
      </c>
      <c r="BA14" s="434">
        <v>-7550.8479779999998</v>
      </c>
      <c r="BB14" s="429">
        <v>6102650.7415996585</v>
      </c>
      <c r="BD14" s="433">
        <v>-1973419</v>
      </c>
      <c r="BE14" s="434">
        <v>-54773.661893570272</v>
      </c>
      <c r="BF14" s="434">
        <v>0</v>
      </c>
      <c r="BG14" s="434">
        <v>0</v>
      </c>
      <c r="BH14" s="434">
        <v>0</v>
      </c>
      <c r="BI14" s="434">
        <v>-55.400000000000006</v>
      </c>
      <c r="BJ14" s="429">
        <v>-2028248.0618935702</v>
      </c>
      <c r="BL14" s="433">
        <v>9656110</v>
      </c>
      <c r="BM14" s="434">
        <v>366481.05880317109</v>
      </c>
      <c r="BN14" s="434">
        <v>0</v>
      </c>
      <c r="BO14" s="434">
        <v>0</v>
      </c>
      <c r="BP14" s="434">
        <v>0</v>
      </c>
      <c r="BQ14" s="434">
        <v>302.39999999999998</v>
      </c>
      <c r="BR14" s="429">
        <v>10022893.458803171</v>
      </c>
    </row>
    <row r="15" spans="1:71" ht="22.5" customHeight="1">
      <c r="B15" s="30"/>
      <c r="C15" s="30" t="s">
        <v>576</v>
      </c>
      <c r="D15" s="32"/>
      <c r="E15" s="32"/>
      <c r="F15" s="433">
        <v>2079785.805309999</v>
      </c>
      <c r="G15" s="434">
        <v>0</v>
      </c>
      <c r="H15" s="434">
        <v>0</v>
      </c>
      <c r="I15" s="434">
        <v>0</v>
      </c>
      <c r="J15" s="434">
        <v>0</v>
      </c>
      <c r="K15" s="434">
        <v>0</v>
      </c>
      <c r="L15" s="429">
        <v>2079785.805309999</v>
      </c>
      <c r="M15" s="411"/>
      <c r="N15" s="429">
        <v>2079785.805309999</v>
      </c>
      <c r="O15" s="50"/>
      <c r="P15" s="433">
        <v>-301811.23304999946</v>
      </c>
      <c r="Q15" s="434">
        <v>0</v>
      </c>
      <c r="R15" s="434">
        <v>0</v>
      </c>
      <c r="S15" s="434">
        <v>0</v>
      </c>
      <c r="T15" s="434">
        <v>0</v>
      </c>
      <c r="U15" s="434">
        <v>0</v>
      </c>
      <c r="V15" s="429">
        <v>-301811.23304999946</v>
      </c>
      <c r="W15" s="50"/>
      <c r="X15" s="433">
        <v>869435.46400000004</v>
      </c>
      <c r="Y15" s="434">
        <v>0</v>
      </c>
      <c r="Z15" s="434">
        <v>0</v>
      </c>
      <c r="AA15" s="434">
        <v>0</v>
      </c>
      <c r="AB15" s="434">
        <v>0</v>
      </c>
      <c r="AC15" s="434">
        <v>0</v>
      </c>
      <c r="AD15" s="429">
        <v>869435.46400000004</v>
      </c>
      <c r="AE15" s="50"/>
      <c r="AF15" s="433">
        <v>-82390.736999999994</v>
      </c>
      <c r="AG15" s="434">
        <v>0</v>
      </c>
      <c r="AH15" s="434">
        <v>0</v>
      </c>
      <c r="AI15" s="434">
        <v>0</v>
      </c>
      <c r="AJ15" s="434">
        <v>0</v>
      </c>
      <c r="AK15" s="434">
        <v>0</v>
      </c>
      <c r="AL15" s="429">
        <v>-82390.736999999994</v>
      </c>
      <c r="AM15" s="50"/>
      <c r="AN15" s="433">
        <v>589922.99399999995</v>
      </c>
      <c r="AO15" s="434">
        <v>0</v>
      </c>
      <c r="AP15" s="434">
        <v>0</v>
      </c>
      <c r="AQ15" s="434">
        <v>0</v>
      </c>
      <c r="AR15" s="434">
        <v>0</v>
      </c>
      <c r="AS15" s="434">
        <v>0</v>
      </c>
      <c r="AT15" s="429">
        <v>589922.99399999995</v>
      </c>
      <c r="AV15" s="433">
        <v>2945100</v>
      </c>
      <c r="AW15" s="434">
        <v>0</v>
      </c>
      <c r="AX15" s="434">
        <v>0</v>
      </c>
      <c r="AY15" s="434">
        <v>0</v>
      </c>
      <c r="AZ15" s="434">
        <v>0</v>
      </c>
      <c r="BA15" s="434">
        <v>0</v>
      </c>
      <c r="BB15" s="429">
        <v>2945100</v>
      </c>
      <c r="BD15" s="433">
        <v>1551223</v>
      </c>
      <c r="BE15" s="434">
        <v>0</v>
      </c>
      <c r="BF15" s="434">
        <v>0</v>
      </c>
      <c r="BG15" s="434">
        <v>0</v>
      </c>
      <c r="BH15" s="434">
        <v>0</v>
      </c>
      <c r="BI15" s="434">
        <v>0</v>
      </c>
      <c r="BJ15" s="429">
        <v>1551223</v>
      </c>
      <c r="BL15" s="433">
        <v>-522888.00000000006</v>
      </c>
      <c r="BM15" s="434">
        <v>0</v>
      </c>
      <c r="BN15" s="434">
        <v>0</v>
      </c>
      <c r="BO15" s="434">
        <v>0</v>
      </c>
      <c r="BP15" s="434">
        <v>0</v>
      </c>
      <c r="BQ15" s="434">
        <v>0</v>
      </c>
      <c r="BR15" s="429">
        <v>-522888.00000000006</v>
      </c>
    </row>
    <row r="16" spans="1:71" ht="22.5" customHeight="1">
      <c r="B16" s="30"/>
      <c r="C16" s="30" t="s">
        <v>209</v>
      </c>
      <c r="D16" s="31"/>
      <c r="E16" s="31"/>
      <c r="F16" s="433">
        <v>2165326.0972099993</v>
      </c>
      <c r="G16" s="434">
        <v>0</v>
      </c>
      <c r="H16" s="434">
        <v>0</v>
      </c>
      <c r="I16" s="434">
        <v>0</v>
      </c>
      <c r="J16" s="434">
        <v>0</v>
      </c>
      <c r="K16" s="434">
        <v>0</v>
      </c>
      <c r="L16" s="429">
        <v>2165326.0972099993</v>
      </c>
      <c r="M16" s="411"/>
      <c r="N16" s="429">
        <v>2165326.0972099993</v>
      </c>
      <c r="O16" s="50"/>
      <c r="P16" s="433">
        <v>2160008.1383300005</v>
      </c>
      <c r="Q16" s="434">
        <v>0</v>
      </c>
      <c r="R16" s="434">
        <v>0</v>
      </c>
      <c r="S16" s="434">
        <v>0</v>
      </c>
      <c r="T16" s="434">
        <v>0</v>
      </c>
      <c r="U16" s="434">
        <v>0</v>
      </c>
      <c r="V16" s="429">
        <v>2160008.1383300005</v>
      </c>
      <c r="W16" s="50"/>
      <c r="X16" s="433">
        <v>2317626.503</v>
      </c>
      <c r="Y16" s="434">
        <v>0</v>
      </c>
      <c r="Z16" s="434">
        <v>0</v>
      </c>
      <c r="AA16" s="434">
        <v>0</v>
      </c>
      <c r="AB16" s="434">
        <v>0</v>
      </c>
      <c r="AC16" s="434">
        <v>0</v>
      </c>
      <c r="AD16" s="429">
        <v>2317626.503</v>
      </c>
      <c r="AE16" s="50"/>
      <c r="AF16" s="433">
        <v>2123978.6260000002</v>
      </c>
      <c r="AG16" s="434">
        <v>0</v>
      </c>
      <c r="AH16" s="434">
        <v>0</v>
      </c>
      <c r="AI16" s="434">
        <v>0</v>
      </c>
      <c r="AJ16" s="434">
        <v>0</v>
      </c>
      <c r="AK16" s="434">
        <v>0</v>
      </c>
      <c r="AL16" s="429">
        <v>2123978.6260000002</v>
      </c>
      <c r="AM16" s="50"/>
      <c r="AN16" s="433">
        <v>2002759.0160000001</v>
      </c>
      <c r="AO16" s="434">
        <v>0</v>
      </c>
      <c r="AP16" s="434">
        <v>0</v>
      </c>
      <c r="AQ16" s="434">
        <v>0</v>
      </c>
      <c r="AR16" s="434">
        <v>0</v>
      </c>
      <c r="AS16" s="434">
        <v>0</v>
      </c>
      <c r="AT16" s="429">
        <v>2002759.0160000001</v>
      </c>
      <c r="AV16" s="433">
        <v>1978165</v>
      </c>
      <c r="AW16" s="434">
        <v>0</v>
      </c>
      <c r="AX16" s="434">
        <v>0</v>
      </c>
      <c r="AY16" s="434">
        <v>0</v>
      </c>
      <c r="AZ16" s="434">
        <v>0</v>
      </c>
      <c r="BA16" s="434">
        <v>0</v>
      </c>
      <c r="BB16" s="429">
        <v>1978165</v>
      </c>
      <c r="BD16" s="433">
        <v>2197408</v>
      </c>
      <c r="BE16" s="434">
        <v>0</v>
      </c>
      <c r="BF16" s="434">
        <v>0</v>
      </c>
      <c r="BG16" s="434">
        <v>0</v>
      </c>
      <c r="BH16" s="434">
        <v>0</v>
      </c>
      <c r="BI16" s="434">
        <v>0</v>
      </c>
      <c r="BJ16" s="429">
        <v>2197408</v>
      </c>
      <c r="BL16" s="433">
        <v>2229920</v>
      </c>
      <c r="BM16" s="434">
        <v>0</v>
      </c>
      <c r="BN16" s="434">
        <v>0</v>
      </c>
      <c r="BO16" s="434">
        <v>0</v>
      </c>
      <c r="BP16" s="434">
        <v>0</v>
      </c>
      <c r="BQ16" s="434">
        <v>0</v>
      </c>
      <c r="BR16" s="429">
        <v>2229920</v>
      </c>
    </row>
    <row r="17" spans="1:70" ht="22.5" customHeight="1">
      <c r="B17" s="30"/>
      <c r="C17" s="30" t="s">
        <v>213</v>
      </c>
      <c r="D17" s="31"/>
      <c r="E17" s="31"/>
      <c r="F17" s="433">
        <v>0</v>
      </c>
      <c r="G17" s="434">
        <v>0</v>
      </c>
      <c r="H17" s="434">
        <v>0</v>
      </c>
      <c r="I17" s="434">
        <v>0</v>
      </c>
      <c r="J17" s="434">
        <v>0</v>
      </c>
      <c r="K17" s="434">
        <v>0</v>
      </c>
      <c r="L17" s="429">
        <v>0</v>
      </c>
      <c r="M17" s="411"/>
      <c r="N17" s="429">
        <v>0</v>
      </c>
      <c r="O17" s="50"/>
      <c r="P17" s="433">
        <v>0</v>
      </c>
      <c r="Q17" s="434">
        <v>0</v>
      </c>
      <c r="R17" s="434">
        <v>0</v>
      </c>
      <c r="S17" s="434">
        <v>0</v>
      </c>
      <c r="T17" s="434">
        <v>0</v>
      </c>
      <c r="U17" s="434">
        <v>0</v>
      </c>
      <c r="V17" s="429">
        <v>0</v>
      </c>
      <c r="W17" s="50"/>
      <c r="X17" s="433">
        <v>0</v>
      </c>
      <c r="Y17" s="434">
        <v>0</v>
      </c>
      <c r="Z17" s="434">
        <v>0</v>
      </c>
      <c r="AA17" s="434">
        <v>0</v>
      </c>
      <c r="AB17" s="434">
        <v>0</v>
      </c>
      <c r="AC17" s="434">
        <v>0</v>
      </c>
      <c r="AD17" s="429">
        <v>0</v>
      </c>
      <c r="AE17" s="50"/>
      <c r="AF17" s="433">
        <v>0</v>
      </c>
      <c r="AG17" s="434">
        <v>0</v>
      </c>
      <c r="AH17" s="434">
        <v>0</v>
      </c>
      <c r="AI17" s="434">
        <v>0</v>
      </c>
      <c r="AJ17" s="434">
        <v>0</v>
      </c>
      <c r="AK17" s="434">
        <v>0</v>
      </c>
      <c r="AL17" s="429">
        <v>0</v>
      </c>
      <c r="AM17" s="50"/>
      <c r="AN17" s="433">
        <v>0</v>
      </c>
      <c r="AO17" s="434">
        <v>0</v>
      </c>
      <c r="AP17" s="434">
        <v>0</v>
      </c>
      <c r="AQ17" s="434">
        <v>0</v>
      </c>
      <c r="AR17" s="434">
        <v>0</v>
      </c>
      <c r="AS17" s="434">
        <v>0</v>
      </c>
      <c r="AT17" s="429">
        <v>0</v>
      </c>
      <c r="AV17" s="433">
        <v>0</v>
      </c>
      <c r="AW17" s="434">
        <v>0</v>
      </c>
      <c r="AX17" s="434">
        <v>0</v>
      </c>
      <c r="AY17" s="434">
        <v>0</v>
      </c>
      <c r="AZ17" s="434">
        <v>0</v>
      </c>
      <c r="BA17" s="434">
        <v>0</v>
      </c>
      <c r="BB17" s="429">
        <v>0</v>
      </c>
      <c r="BD17" s="433">
        <v>0</v>
      </c>
      <c r="BE17" s="434">
        <v>0</v>
      </c>
      <c r="BF17" s="434">
        <v>0</v>
      </c>
      <c r="BG17" s="434">
        <v>0</v>
      </c>
      <c r="BH17" s="434">
        <v>0</v>
      </c>
      <c r="BI17" s="434">
        <v>0</v>
      </c>
      <c r="BJ17" s="429">
        <v>0</v>
      </c>
      <c r="BL17" s="433">
        <v>0</v>
      </c>
      <c r="BM17" s="434">
        <v>0</v>
      </c>
      <c r="BN17" s="434">
        <v>0</v>
      </c>
      <c r="BO17" s="434">
        <v>0</v>
      </c>
      <c r="BP17" s="434">
        <v>0</v>
      </c>
      <c r="BQ17" s="434">
        <v>0</v>
      </c>
      <c r="BR17" s="429">
        <v>0</v>
      </c>
    </row>
    <row r="18" spans="1:70" ht="22.5" customHeight="1">
      <c r="B18" s="30"/>
      <c r="C18" s="31"/>
      <c r="D18" s="31"/>
      <c r="E18" s="31"/>
      <c r="F18" s="429"/>
      <c r="G18" s="434"/>
      <c r="H18" s="434"/>
      <c r="I18" s="434"/>
      <c r="J18" s="434"/>
      <c r="K18" s="432"/>
      <c r="L18" s="429"/>
      <c r="M18" s="411"/>
      <c r="N18" s="429"/>
      <c r="O18" s="31"/>
      <c r="P18" s="429"/>
      <c r="Q18" s="434"/>
      <c r="R18" s="434"/>
      <c r="S18" s="434"/>
      <c r="T18" s="434"/>
      <c r="U18" s="432"/>
      <c r="V18" s="429"/>
      <c r="W18" s="31"/>
      <c r="X18" s="429"/>
      <c r="Y18" s="434"/>
      <c r="Z18" s="434"/>
      <c r="AA18" s="434"/>
      <c r="AB18" s="434"/>
      <c r="AC18" s="432"/>
      <c r="AD18" s="429"/>
      <c r="AE18" s="31"/>
      <c r="AF18" s="429"/>
      <c r="AG18" s="434"/>
      <c r="AH18" s="434"/>
      <c r="AI18" s="434"/>
      <c r="AJ18" s="434"/>
      <c r="AK18" s="432"/>
      <c r="AL18" s="429"/>
      <c r="AM18" s="31"/>
      <c r="AN18" s="429"/>
      <c r="AO18" s="434"/>
      <c r="AP18" s="434"/>
      <c r="AQ18" s="434"/>
      <c r="AR18" s="434"/>
      <c r="AS18" s="432"/>
      <c r="AT18" s="429"/>
      <c r="AV18" s="429"/>
      <c r="AW18" s="434"/>
      <c r="AX18" s="434"/>
      <c r="AY18" s="434"/>
      <c r="AZ18" s="434"/>
      <c r="BA18" s="432"/>
      <c r="BB18" s="429"/>
      <c r="BD18" s="429"/>
      <c r="BE18" s="434"/>
      <c r="BF18" s="434"/>
      <c r="BG18" s="434"/>
      <c r="BH18" s="434"/>
      <c r="BI18" s="432"/>
      <c r="BJ18" s="429"/>
      <c r="BL18" s="429"/>
      <c r="BM18" s="434"/>
      <c r="BN18" s="434"/>
      <c r="BO18" s="434"/>
      <c r="BP18" s="434"/>
      <c r="BQ18" s="432"/>
      <c r="BR18" s="429"/>
    </row>
    <row r="19" spans="1:70" ht="22.5" customHeight="1">
      <c r="A19" s="17"/>
      <c r="B19" s="19" t="s">
        <v>210</v>
      </c>
      <c r="C19" s="29"/>
      <c r="D19" s="29"/>
      <c r="E19" s="29"/>
      <c r="F19" s="430">
        <v>-24700663.758070007</v>
      </c>
      <c r="G19" s="432">
        <v>0</v>
      </c>
      <c r="H19" s="432">
        <v>157087.90286714476</v>
      </c>
      <c r="I19" s="432">
        <v>0</v>
      </c>
      <c r="J19" s="432">
        <v>0</v>
      </c>
      <c r="K19" s="432">
        <v>3928327.5718540004</v>
      </c>
      <c r="L19" s="430">
        <v>-20615248.283348862</v>
      </c>
      <c r="M19" s="432">
        <v>-4235643</v>
      </c>
      <c r="N19" s="430">
        <v>-24850891.283348862</v>
      </c>
      <c r="O19" s="50"/>
      <c r="P19" s="430">
        <v>-13142821.403829981</v>
      </c>
      <c r="Q19" s="432">
        <v>0</v>
      </c>
      <c r="R19" s="432">
        <v>248001.70756777492</v>
      </c>
      <c r="S19" s="432">
        <v>0</v>
      </c>
      <c r="T19" s="432">
        <v>0</v>
      </c>
      <c r="U19" s="432">
        <v>-1563807.921694</v>
      </c>
      <c r="V19" s="430">
        <v>-14458627.617956204</v>
      </c>
      <c r="W19" s="50"/>
      <c r="X19" s="430">
        <v>-35877578.326000005</v>
      </c>
      <c r="Y19" s="432">
        <v>0</v>
      </c>
      <c r="Z19" s="432">
        <v>145337.86200221573</v>
      </c>
      <c r="AA19" s="432">
        <v>0</v>
      </c>
      <c r="AB19" s="432">
        <v>0</v>
      </c>
      <c r="AC19" s="432">
        <v>274094.39932600001</v>
      </c>
      <c r="AD19" s="430">
        <v>-35458146.064671792</v>
      </c>
      <c r="AE19" s="50"/>
      <c r="AF19" s="430">
        <v>-17288479.605999999</v>
      </c>
      <c r="AG19" s="432">
        <v>0</v>
      </c>
      <c r="AH19" s="432">
        <v>13633.251530794723</v>
      </c>
      <c r="AI19" s="432">
        <v>0</v>
      </c>
      <c r="AJ19" s="432">
        <v>0</v>
      </c>
      <c r="AK19" s="432">
        <v>-85276.272022999998</v>
      </c>
      <c r="AL19" s="430">
        <v>-17360122.626492202</v>
      </c>
      <c r="AM19" s="50"/>
      <c r="AN19" s="430">
        <v>-32809572.360999998</v>
      </c>
      <c r="AO19" s="432">
        <v>0</v>
      </c>
      <c r="AP19" s="432">
        <v>132365.9663016448</v>
      </c>
      <c r="AQ19" s="432">
        <v>0</v>
      </c>
      <c r="AR19" s="432">
        <v>0</v>
      </c>
      <c r="AS19" s="432">
        <v>-644436.10427999997</v>
      </c>
      <c r="AT19" s="430">
        <v>-33321642.49897835</v>
      </c>
      <c r="AV19" s="430">
        <v>-57563701</v>
      </c>
      <c r="AW19" s="432">
        <v>0</v>
      </c>
      <c r="AX19" s="432">
        <v>14713.063079503627</v>
      </c>
      <c r="AY19" s="432">
        <v>0</v>
      </c>
      <c r="AZ19" s="432">
        <v>0</v>
      </c>
      <c r="BA19" s="432">
        <v>1774093.1187909998</v>
      </c>
      <c r="BB19" s="430">
        <v>-55774894.818129495</v>
      </c>
      <c r="BD19" s="430">
        <v>-22202856</v>
      </c>
      <c r="BE19" s="432">
        <v>0</v>
      </c>
      <c r="BF19" s="432">
        <v>-192591.84400171979</v>
      </c>
      <c r="BG19" s="432">
        <v>0</v>
      </c>
      <c r="BH19" s="432">
        <v>0</v>
      </c>
      <c r="BI19" s="432">
        <v>-2101786.3109999998</v>
      </c>
      <c r="BJ19" s="430">
        <v>-24497234.155001722</v>
      </c>
      <c r="BL19" s="430">
        <v>-62131164</v>
      </c>
      <c r="BM19" s="432">
        <v>0</v>
      </c>
      <c r="BN19" s="432">
        <v>8477.6429758604754</v>
      </c>
      <c r="BO19" s="432">
        <v>0</v>
      </c>
      <c r="BP19" s="432">
        <v>0</v>
      </c>
      <c r="BQ19" s="432">
        <v>-318153.75156499969</v>
      </c>
      <c r="BR19" s="430">
        <v>-62440840.108589143</v>
      </c>
    </row>
    <row r="20" spans="1:70" ht="22.5" customHeight="1">
      <c r="B20" s="33"/>
      <c r="C20" s="33" t="s">
        <v>211</v>
      </c>
      <c r="D20" s="34"/>
      <c r="E20" s="34"/>
      <c r="F20" s="433">
        <v>-14831848.516240003</v>
      </c>
      <c r="G20" s="434">
        <v>0</v>
      </c>
      <c r="H20" s="434">
        <v>0</v>
      </c>
      <c r="I20" s="434"/>
      <c r="J20" s="434"/>
      <c r="K20" s="434">
        <v>0</v>
      </c>
      <c r="L20" s="429">
        <v>-14831848.516240003</v>
      </c>
      <c r="M20" s="411"/>
      <c r="N20" s="429">
        <v>-14831848.516240003</v>
      </c>
      <c r="O20" s="50"/>
      <c r="P20" s="433">
        <v>-12951234.410049984</v>
      </c>
      <c r="Q20" s="434">
        <v>0</v>
      </c>
      <c r="R20" s="434">
        <v>0</v>
      </c>
      <c r="S20" s="434"/>
      <c r="T20" s="434"/>
      <c r="U20" s="434">
        <v>0</v>
      </c>
      <c r="V20" s="429">
        <v>-12951234.410049984</v>
      </c>
      <c r="W20" s="50"/>
      <c r="X20" s="433">
        <v>-24844205.699000001</v>
      </c>
      <c r="Y20" s="434">
        <v>0</v>
      </c>
      <c r="Z20" s="434">
        <v>0</v>
      </c>
      <c r="AA20" s="434"/>
      <c r="AB20" s="434"/>
      <c r="AC20" s="434">
        <v>0</v>
      </c>
      <c r="AD20" s="429">
        <v>-24844205.699000001</v>
      </c>
      <c r="AE20" s="50"/>
      <c r="AF20" s="433">
        <v>-12436656.497</v>
      </c>
      <c r="AG20" s="434">
        <v>0</v>
      </c>
      <c r="AH20" s="434">
        <v>0</v>
      </c>
      <c r="AI20" s="434"/>
      <c r="AJ20" s="434"/>
      <c r="AK20" s="434">
        <v>0</v>
      </c>
      <c r="AL20" s="429">
        <v>-12436656.497</v>
      </c>
      <c r="AM20" s="50"/>
      <c r="AN20" s="433">
        <v>-21667586.638</v>
      </c>
      <c r="AO20" s="434">
        <v>0</v>
      </c>
      <c r="AP20" s="434">
        <v>0</v>
      </c>
      <c r="AQ20" s="434"/>
      <c r="AR20" s="434"/>
      <c r="AS20" s="434">
        <v>0</v>
      </c>
      <c r="AT20" s="429">
        <v>-21667586.638</v>
      </c>
      <c r="AV20" s="433">
        <v>-36107045</v>
      </c>
      <c r="AW20" s="434">
        <v>0</v>
      </c>
      <c r="AX20" s="434">
        <v>0</v>
      </c>
      <c r="AY20" s="434"/>
      <c r="AZ20" s="434"/>
      <c r="BA20" s="434">
        <v>0</v>
      </c>
      <c r="BB20" s="429">
        <v>-36107045</v>
      </c>
      <c r="BD20" s="433">
        <v>-17064908</v>
      </c>
      <c r="BE20" s="434">
        <v>0</v>
      </c>
      <c r="BF20" s="434">
        <v>0</v>
      </c>
      <c r="BG20" s="434">
        <v>0</v>
      </c>
      <c r="BH20" s="434">
        <v>0</v>
      </c>
      <c r="BI20" s="434">
        <v>0</v>
      </c>
      <c r="BJ20" s="429">
        <v>-17064908</v>
      </c>
      <c r="BL20" s="433">
        <v>-41435680</v>
      </c>
      <c r="BM20" s="434">
        <v>0</v>
      </c>
      <c r="BN20" s="434">
        <v>0</v>
      </c>
      <c r="BO20" s="434">
        <v>0</v>
      </c>
      <c r="BP20" s="434">
        <v>0</v>
      </c>
      <c r="BQ20" s="434">
        <v>0</v>
      </c>
      <c r="BR20" s="429">
        <v>-41435680</v>
      </c>
    </row>
    <row r="21" spans="1:70" ht="22.5" customHeight="1">
      <c r="B21" s="30"/>
      <c r="C21" s="30" t="s">
        <v>212</v>
      </c>
      <c r="D21" s="31"/>
      <c r="E21" s="31"/>
      <c r="F21" s="433">
        <v>981209.74988000002</v>
      </c>
      <c r="G21" s="434">
        <v>0</v>
      </c>
      <c r="H21" s="434">
        <v>0</v>
      </c>
      <c r="I21" s="434"/>
      <c r="J21" s="434"/>
      <c r="K21" s="434">
        <v>0</v>
      </c>
      <c r="L21" s="429">
        <v>981209.74988000002</v>
      </c>
      <c r="M21" s="411"/>
      <c r="N21" s="429">
        <v>981209.74988000002</v>
      </c>
      <c r="O21" s="50"/>
      <c r="P21" s="433">
        <v>4472548.791410001</v>
      </c>
      <c r="Q21" s="434">
        <v>0</v>
      </c>
      <c r="R21" s="434">
        <v>0</v>
      </c>
      <c r="S21" s="434"/>
      <c r="T21" s="434"/>
      <c r="U21" s="434">
        <v>0</v>
      </c>
      <c r="V21" s="429">
        <v>4472548.791410001</v>
      </c>
      <c r="W21" s="50"/>
      <c r="X21" s="433">
        <v>-4995675.3130000001</v>
      </c>
      <c r="Y21" s="434">
        <v>0</v>
      </c>
      <c r="Z21" s="434">
        <v>0</v>
      </c>
      <c r="AA21" s="434"/>
      <c r="AB21" s="434"/>
      <c r="AC21" s="434">
        <v>0</v>
      </c>
      <c r="AD21" s="429">
        <v>-4995675.3130000001</v>
      </c>
      <c r="AE21" s="50"/>
      <c r="AF21" s="433">
        <v>1913675.8029999998</v>
      </c>
      <c r="AG21" s="434">
        <v>0</v>
      </c>
      <c r="AH21" s="434">
        <v>0</v>
      </c>
      <c r="AI21" s="434"/>
      <c r="AJ21" s="434"/>
      <c r="AK21" s="434">
        <v>0</v>
      </c>
      <c r="AL21" s="429">
        <v>1913675.8029999998</v>
      </c>
      <c r="AM21" s="50"/>
      <c r="AN21" s="433">
        <v>-5611187.7579999994</v>
      </c>
      <c r="AO21" s="434">
        <v>0</v>
      </c>
      <c r="AP21" s="434">
        <v>0</v>
      </c>
      <c r="AQ21" s="434"/>
      <c r="AR21" s="434"/>
      <c r="AS21" s="434">
        <v>0</v>
      </c>
      <c r="AT21" s="429">
        <v>-5611187.7579999994</v>
      </c>
      <c r="AV21" s="433">
        <v>-13771838</v>
      </c>
      <c r="AW21" s="434">
        <v>0</v>
      </c>
      <c r="AX21" s="434">
        <v>0</v>
      </c>
      <c r="AY21" s="434"/>
      <c r="AZ21" s="434"/>
      <c r="BA21" s="434">
        <v>0</v>
      </c>
      <c r="BB21" s="429">
        <v>-13771838</v>
      </c>
      <c r="BD21" s="433">
        <v>-1548011</v>
      </c>
      <c r="BE21" s="434">
        <v>0</v>
      </c>
      <c r="BF21" s="434">
        <v>0</v>
      </c>
      <c r="BG21" s="434">
        <v>0</v>
      </c>
      <c r="BH21" s="434">
        <v>0</v>
      </c>
      <c r="BI21" s="434">
        <v>0</v>
      </c>
      <c r="BJ21" s="429">
        <v>-1548011</v>
      </c>
      <c r="BL21" s="433">
        <v>-15073261</v>
      </c>
      <c r="BM21" s="434">
        <v>0</v>
      </c>
      <c r="BN21" s="434">
        <v>0</v>
      </c>
      <c r="BO21" s="434">
        <v>0</v>
      </c>
      <c r="BP21" s="434">
        <v>0</v>
      </c>
      <c r="BQ21" s="434">
        <v>0</v>
      </c>
      <c r="BR21" s="429">
        <v>-15073261</v>
      </c>
    </row>
    <row r="22" spans="1:70" ht="22.5" customHeight="1">
      <c r="B22" s="30"/>
      <c r="C22" s="30" t="s">
        <v>582</v>
      </c>
      <c r="D22" s="31"/>
      <c r="E22" s="31"/>
      <c r="F22" s="433">
        <v>-10850024.991710005</v>
      </c>
      <c r="G22" s="434">
        <v>0</v>
      </c>
      <c r="H22" s="434">
        <v>157087.90286714476</v>
      </c>
      <c r="I22" s="434">
        <v>0</v>
      </c>
      <c r="J22" s="434">
        <v>0</v>
      </c>
      <c r="K22" s="432">
        <v>3928327.5718540004</v>
      </c>
      <c r="L22" s="429">
        <v>-6764609.5169888604</v>
      </c>
      <c r="M22" s="411">
        <v>-4235643</v>
      </c>
      <c r="N22" s="429">
        <v>-11000252.51698886</v>
      </c>
      <c r="O22" s="50"/>
      <c r="P22" s="433">
        <v>-4664135.7851899974</v>
      </c>
      <c r="Q22" s="434">
        <v>0</v>
      </c>
      <c r="R22" s="434">
        <v>248001.70756777492</v>
      </c>
      <c r="S22" s="434">
        <v>0</v>
      </c>
      <c r="T22" s="434">
        <v>0</v>
      </c>
      <c r="U22" s="432">
        <v>-1563807.921694</v>
      </c>
      <c r="V22" s="429">
        <v>-5979941.999316223</v>
      </c>
      <c r="W22" s="50"/>
      <c r="X22" s="433">
        <v>-6037697.3140000002</v>
      </c>
      <c r="Y22" s="434">
        <v>0</v>
      </c>
      <c r="Z22" s="434">
        <v>145337.86200221573</v>
      </c>
      <c r="AA22" s="434">
        <v>0</v>
      </c>
      <c r="AB22" s="434">
        <v>0</v>
      </c>
      <c r="AC22" s="432">
        <v>274094.39932600001</v>
      </c>
      <c r="AD22" s="429">
        <v>-5618265.0526717845</v>
      </c>
      <c r="AE22" s="50"/>
      <c r="AF22" s="433">
        <v>-6765498.9119999995</v>
      </c>
      <c r="AG22" s="434">
        <v>0</v>
      </c>
      <c r="AH22" s="434">
        <v>13633.251530794723</v>
      </c>
      <c r="AI22" s="434">
        <v>0</v>
      </c>
      <c r="AJ22" s="434">
        <v>0</v>
      </c>
      <c r="AK22" s="432">
        <v>-85276.272022999998</v>
      </c>
      <c r="AL22" s="429">
        <v>-6837141.9324922049</v>
      </c>
      <c r="AM22" s="50"/>
      <c r="AN22" s="433">
        <v>-5530797.9649999999</v>
      </c>
      <c r="AO22" s="434">
        <v>0</v>
      </c>
      <c r="AP22" s="434">
        <v>132365.9663016448</v>
      </c>
      <c r="AQ22" s="434">
        <v>0</v>
      </c>
      <c r="AR22" s="434">
        <v>0</v>
      </c>
      <c r="AS22" s="434">
        <v>-644436.10427999997</v>
      </c>
      <c r="AT22" s="429">
        <v>-6042868.1029783543</v>
      </c>
      <c r="AV22" s="433">
        <v>-7684818</v>
      </c>
      <c r="AW22" s="434">
        <v>0</v>
      </c>
      <c r="AX22" s="434">
        <v>14713.063079503627</v>
      </c>
      <c r="AY22" s="434">
        <v>0</v>
      </c>
      <c r="AZ22" s="434">
        <v>0</v>
      </c>
      <c r="BA22" s="434">
        <v>1774093.1187909998</v>
      </c>
      <c r="BB22" s="429">
        <v>-5896011.8181294966</v>
      </c>
      <c r="BD22" s="433">
        <v>-3589937</v>
      </c>
      <c r="BE22" s="434">
        <v>0</v>
      </c>
      <c r="BF22" s="434">
        <v>-192591.84400171979</v>
      </c>
      <c r="BG22" s="434">
        <v>0</v>
      </c>
      <c r="BH22" s="434">
        <v>0</v>
      </c>
      <c r="BI22" s="434">
        <v>-2101786.3109999998</v>
      </c>
      <c r="BJ22" s="429">
        <v>-5884315.1550017195</v>
      </c>
      <c r="BL22" s="433">
        <v>-5622223</v>
      </c>
      <c r="BM22" s="434">
        <v>0</v>
      </c>
      <c r="BN22" s="434">
        <v>8477.6429758604754</v>
      </c>
      <c r="BO22" s="434">
        <v>0</v>
      </c>
      <c r="BP22" s="434">
        <v>0</v>
      </c>
      <c r="BQ22" s="434">
        <v>-318153.75156499969</v>
      </c>
      <c r="BR22" s="429">
        <v>-5931899.1085891398</v>
      </c>
    </row>
    <row r="23" spans="1:70" ht="22.5" customHeight="1">
      <c r="B23" s="30"/>
      <c r="C23" s="30"/>
      <c r="D23" s="31"/>
      <c r="E23" s="31"/>
      <c r="F23" s="429"/>
      <c r="G23" s="434"/>
      <c r="H23" s="434"/>
      <c r="I23" s="434"/>
      <c r="J23" s="434"/>
      <c r="K23" s="432"/>
      <c r="L23" s="429"/>
      <c r="M23" s="411"/>
      <c r="N23" s="429"/>
      <c r="O23" s="31"/>
      <c r="P23" s="429"/>
      <c r="Q23" s="434"/>
      <c r="R23" s="434"/>
      <c r="S23" s="434"/>
      <c r="T23" s="434"/>
      <c r="U23" s="432"/>
      <c r="V23" s="429"/>
      <c r="W23" s="31"/>
      <c r="X23" s="429"/>
      <c r="Y23" s="434"/>
      <c r="Z23" s="434"/>
      <c r="AA23" s="434"/>
      <c r="AB23" s="434"/>
      <c r="AC23" s="432"/>
      <c r="AD23" s="429"/>
      <c r="AE23" s="31"/>
      <c r="AF23" s="429"/>
      <c r="AG23" s="434"/>
      <c r="AH23" s="434"/>
      <c r="AI23" s="434"/>
      <c r="AJ23" s="434"/>
      <c r="AK23" s="432"/>
      <c r="AL23" s="429"/>
      <c r="AM23" s="31"/>
      <c r="AN23" s="429"/>
      <c r="AO23" s="434"/>
      <c r="AP23" s="434"/>
      <c r="AQ23" s="434"/>
      <c r="AR23" s="434"/>
      <c r="AS23" s="432"/>
      <c r="AT23" s="429"/>
      <c r="AV23" s="429"/>
      <c r="AW23" s="434"/>
      <c r="AX23" s="434"/>
      <c r="AY23" s="434"/>
      <c r="AZ23" s="434"/>
      <c r="BA23" s="432"/>
      <c r="BB23" s="429"/>
      <c r="BD23" s="429"/>
      <c r="BE23" s="434"/>
      <c r="BF23" s="434"/>
      <c r="BG23" s="434"/>
      <c r="BH23" s="434"/>
      <c r="BI23" s="432"/>
      <c r="BJ23" s="429"/>
      <c r="BL23" s="429"/>
      <c r="BM23" s="434"/>
      <c r="BN23" s="434"/>
      <c r="BO23" s="434"/>
      <c r="BP23" s="434"/>
      <c r="BQ23" s="432"/>
      <c r="BR23" s="429"/>
    </row>
    <row r="24" spans="1:70" ht="22.5" customHeight="1">
      <c r="A24" s="17"/>
      <c r="B24" s="19" t="s">
        <v>216</v>
      </c>
      <c r="C24" s="81"/>
      <c r="D24" s="81"/>
      <c r="E24" s="81"/>
      <c r="F24" s="430">
        <v>2293010.3446199745</v>
      </c>
      <c r="G24" s="432">
        <v>-50923.188187944106</v>
      </c>
      <c r="H24" s="432">
        <v>-97395.969022855046</v>
      </c>
      <c r="I24" s="432">
        <v>0</v>
      </c>
      <c r="J24" s="432">
        <v>0</v>
      </c>
      <c r="K24" s="432">
        <v>4007068.0010900004</v>
      </c>
      <c r="L24" s="430">
        <v>6151759.188499175</v>
      </c>
      <c r="M24" s="432">
        <v>-4235643</v>
      </c>
      <c r="N24" s="430">
        <v>1916116.188499175</v>
      </c>
      <c r="O24" s="50"/>
      <c r="P24" s="430">
        <v>9165048.9325200617</v>
      </c>
      <c r="Q24" s="432">
        <v>-100665.22777964483</v>
      </c>
      <c r="R24" s="432">
        <v>-14945.185052225075</v>
      </c>
      <c r="S24" s="432">
        <v>0</v>
      </c>
      <c r="T24" s="432">
        <v>0</v>
      </c>
      <c r="U24" s="432">
        <v>-1697502.39848</v>
      </c>
      <c r="V24" s="430">
        <v>7351936.1212081909</v>
      </c>
      <c r="W24" s="50"/>
      <c r="X24" s="430">
        <v>7720542.6059999987</v>
      </c>
      <c r="Y24" s="432">
        <v>72948.105569715204</v>
      </c>
      <c r="Z24" s="432">
        <v>804.82990221501677</v>
      </c>
      <c r="AA24" s="432">
        <v>0</v>
      </c>
      <c r="AB24" s="432">
        <v>0</v>
      </c>
      <c r="AC24" s="432">
        <v>-262041.92603000009</v>
      </c>
      <c r="AD24" s="430">
        <v>7532253.6154419295</v>
      </c>
      <c r="AE24" s="50"/>
      <c r="AF24" s="430">
        <v>7325246.297000003</v>
      </c>
      <c r="AG24" s="432">
        <v>-82114.626814855859</v>
      </c>
      <c r="AH24" s="432">
        <v>-25363.316209204982</v>
      </c>
      <c r="AI24" s="432">
        <v>0</v>
      </c>
      <c r="AJ24" s="432">
        <v>0</v>
      </c>
      <c r="AK24" s="432">
        <v>-274980.00393999997</v>
      </c>
      <c r="AL24" s="430">
        <v>6942788.3500359412</v>
      </c>
      <c r="AM24" s="50"/>
      <c r="AN24" s="430">
        <v>8996996.0470000096</v>
      </c>
      <c r="AO24" s="432">
        <v>72487.510733302086</v>
      </c>
      <c r="AP24" s="432">
        <v>7950.7605427750241</v>
      </c>
      <c r="AQ24" s="432">
        <v>0</v>
      </c>
      <c r="AR24" s="432">
        <v>0</v>
      </c>
      <c r="AS24" s="432">
        <v>-330303.55367999995</v>
      </c>
      <c r="AT24" s="430">
        <v>8747130.764596086</v>
      </c>
      <c r="AV24" s="430">
        <v>6860222</v>
      </c>
      <c r="AW24" s="432">
        <v>276941.58957765845</v>
      </c>
      <c r="AX24" s="432">
        <v>25744.587719240029</v>
      </c>
      <c r="AY24" s="432">
        <v>0</v>
      </c>
      <c r="AZ24" s="432">
        <v>0</v>
      </c>
      <c r="BA24" s="432">
        <v>1691840.1158499999</v>
      </c>
      <c r="BB24" s="430">
        <v>8854748.293146899</v>
      </c>
      <c r="BD24" s="430">
        <v>9686368.9999999963</v>
      </c>
      <c r="BE24" s="432">
        <v>-54773.661893570272</v>
      </c>
      <c r="BF24" s="432">
        <v>-15525.92721172006</v>
      </c>
      <c r="BG24" s="432">
        <v>0</v>
      </c>
      <c r="BH24" s="432">
        <v>0</v>
      </c>
      <c r="BI24" s="432">
        <v>-273110.94603999984</v>
      </c>
      <c r="BJ24" s="430">
        <v>9342958.4648547061</v>
      </c>
      <c r="BL24" s="430">
        <v>10000654.999999985</v>
      </c>
      <c r="BM24" s="432">
        <v>366481.05880317109</v>
      </c>
      <c r="BN24" s="432">
        <v>-72944.867574139949</v>
      </c>
      <c r="BO24" s="432">
        <v>0</v>
      </c>
      <c r="BP24" s="432">
        <v>0</v>
      </c>
      <c r="BQ24" s="432">
        <v>-247949.54201999999</v>
      </c>
      <c r="BR24" s="430">
        <v>10046241.649209015</v>
      </c>
    </row>
    <row r="25" spans="1:70" ht="22.5" customHeight="1">
      <c r="B25" s="19"/>
      <c r="C25" s="29"/>
      <c r="D25" s="29"/>
      <c r="E25" s="29"/>
      <c r="F25" s="430"/>
      <c r="G25" s="432"/>
      <c r="H25" s="432"/>
      <c r="I25" s="432"/>
      <c r="J25" s="432"/>
      <c r="K25" s="432"/>
      <c r="L25" s="430"/>
      <c r="M25" s="413"/>
      <c r="N25" s="430"/>
      <c r="O25" s="29"/>
      <c r="P25" s="430"/>
      <c r="Q25" s="432"/>
      <c r="R25" s="432"/>
      <c r="S25" s="432"/>
      <c r="T25" s="432"/>
      <c r="U25" s="432"/>
      <c r="V25" s="430"/>
      <c r="W25" s="29"/>
      <c r="X25" s="430"/>
      <c r="Y25" s="432"/>
      <c r="Z25" s="432"/>
      <c r="AA25" s="432"/>
      <c r="AB25" s="432"/>
      <c r="AC25" s="432"/>
      <c r="AD25" s="430"/>
      <c r="AE25" s="29"/>
      <c r="AF25" s="430"/>
      <c r="AG25" s="432"/>
      <c r="AH25" s="432"/>
      <c r="AI25" s="432"/>
      <c r="AJ25" s="432"/>
      <c r="AK25" s="432"/>
      <c r="AL25" s="430"/>
      <c r="AM25" s="29"/>
      <c r="AN25" s="430"/>
      <c r="AO25" s="432"/>
      <c r="AP25" s="432"/>
      <c r="AQ25" s="432"/>
      <c r="AR25" s="432"/>
      <c r="AS25" s="432"/>
      <c r="AT25" s="430"/>
      <c r="AV25" s="430"/>
      <c r="AW25" s="432"/>
      <c r="AX25" s="432"/>
      <c r="AY25" s="432"/>
      <c r="AZ25" s="432"/>
      <c r="BA25" s="432"/>
      <c r="BB25" s="430"/>
      <c r="BD25" s="430"/>
      <c r="BE25" s="432"/>
      <c r="BF25" s="432"/>
      <c r="BG25" s="432"/>
      <c r="BH25" s="432"/>
      <c r="BI25" s="432"/>
      <c r="BJ25" s="430"/>
      <c r="BL25" s="430"/>
      <c r="BM25" s="432"/>
      <c r="BN25" s="432"/>
      <c r="BO25" s="432"/>
      <c r="BP25" s="432"/>
      <c r="BQ25" s="432"/>
      <c r="BR25" s="430"/>
    </row>
    <row r="26" spans="1:70" ht="22.5" customHeight="1">
      <c r="A26" s="17"/>
      <c r="B26" s="19" t="s">
        <v>583</v>
      </c>
      <c r="C26" s="29"/>
      <c r="D26" s="29"/>
      <c r="E26" s="29"/>
      <c r="F26" s="430">
        <v>-237709.46483998746</v>
      </c>
      <c r="G26" s="432">
        <v>50923.188187944106</v>
      </c>
      <c r="H26" s="432">
        <v>97395.969022855075</v>
      </c>
      <c r="I26" s="432">
        <v>77495</v>
      </c>
      <c r="J26" s="432">
        <v>-558882.94900999963</v>
      </c>
      <c r="K26" s="432">
        <v>-3766829.7969587268</v>
      </c>
      <c r="L26" s="430">
        <v>-4337608.053597915</v>
      </c>
      <c r="M26" s="432">
        <v>3995404.7958687269</v>
      </c>
      <c r="N26" s="430">
        <v>-342203.25772918807</v>
      </c>
      <c r="O26" s="50"/>
      <c r="P26" s="430">
        <v>-8066016.7200499866</v>
      </c>
      <c r="Q26" s="432">
        <v>100665.22777964483</v>
      </c>
      <c r="R26" s="432">
        <v>14945.185052225012</v>
      </c>
      <c r="S26" s="432">
        <v>111301</v>
      </c>
      <c r="T26" s="432">
        <v>-455275.89341000025</v>
      </c>
      <c r="U26" s="432">
        <v>2919102.39848</v>
      </c>
      <c r="V26" s="430">
        <v>-5375278.8021481168</v>
      </c>
      <c r="W26" s="50"/>
      <c r="X26" s="430">
        <v>-4658269.3479999993</v>
      </c>
      <c r="Y26" s="432">
        <v>-72948.105569715204</v>
      </c>
      <c r="Z26" s="432">
        <v>-804.82990221499358</v>
      </c>
      <c r="AA26" s="432">
        <v>85127</v>
      </c>
      <c r="AB26" s="432">
        <v>-517035.79399999999</v>
      </c>
      <c r="AC26" s="432">
        <v>262041.92602999986</v>
      </c>
      <c r="AD26" s="430">
        <v>-4901889.1514419299</v>
      </c>
      <c r="AE26" s="50"/>
      <c r="AF26" s="430">
        <v>-4956723.1660000021</v>
      </c>
      <c r="AG26" s="432">
        <v>82114.626814855859</v>
      </c>
      <c r="AH26" s="432">
        <v>25363.316209205001</v>
      </c>
      <c r="AI26" s="432">
        <v>85051.889670000004</v>
      </c>
      <c r="AJ26" s="432">
        <v>-567445.53700000001</v>
      </c>
      <c r="AK26" s="432">
        <v>274980.00393999985</v>
      </c>
      <c r="AL26" s="430">
        <v>-5056658.8663659403</v>
      </c>
      <c r="AM26" s="50"/>
      <c r="AN26" s="430">
        <v>-4967088.3559999997</v>
      </c>
      <c r="AO26" s="432">
        <v>-72487.510733302086</v>
      </c>
      <c r="AP26" s="432">
        <v>-7950.7605427750095</v>
      </c>
      <c r="AQ26" s="432">
        <v>84908</v>
      </c>
      <c r="AR26" s="432">
        <v>-598778.03799999994</v>
      </c>
      <c r="AS26" s="432">
        <v>330303.5536799999</v>
      </c>
      <c r="AT26" s="430">
        <v>-5231093.1115960758</v>
      </c>
      <c r="AV26" s="430">
        <v>-4418040</v>
      </c>
      <c r="AW26" s="432">
        <v>-276941.58957765845</v>
      </c>
      <c r="AX26" s="432">
        <v>-25744.587719240022</v>
      </c>
      <c r="AY26" s="432">
        <v>84526.270350000006</v>
      </c>
      <c r="AZ26" s="432">
        <v>-594148</v>
      </c>
      <c r="BA26" s="432">
        <v>238159.88415000006</v>
      </c>
      <c r="BB26" s="430">
        <v>-4992188.0227968981</v>
      </c>
      <c r="BD26" s="430">
        <v>-4896999</v>
      </c>
      <c r="BE26" s="432">
        <v>54773.661893570272</v>
      </c>
      <c r="BF26" s="432">
        <v>15525.927211719996</v>
      </c>
      <c r="BG26" s="432">
        <v>116574.72964999999</v>
      </c>
      <c r="BH26" s="432">
        <v>-638873</v>
      </c>
      <c r="BI26" s="432">
        <v>273137.12000000011</v>
      </c>
      <c r="BJ26" s="430">
        <v>-5075860.5612447103</v>
      </c>
      <c r="BL26" s="430">
        <v>-4222048</v>
      </c>
      <c r="BM26" s="432">
        <v>-366481.05880317109</v>
      </c>
      <c r="BN26" s="432">
        <v>72944.867574139993</v>
      </c>
      <c r="BO26" s="432">
        <v>108513</v>
      </c>
      <c r="BP26" s="432">
        <v>-791433</v>
      </c>
      <c r="BQ26" s="432">
        <v>247949.54201000009</v>
      </c>
      <c r="BR26" s="430">
        <v>-4950554.6492190305</v>
      </c>
    </row>
    <row r="27" spans="1:70" ht="22.5" customHeight="1">
      <c r="B27" s="35"/>
      <c r="C27" s="35" t="s">
        <v>218</v>
      </c>
      <c r="D27" s="36"/>
      <c r="E27" s="36"/>
      <c r="F27" s="429">
        <v>3350588.6442800001</v>
      </c>
      <c r="G27" s="434">
        <v>0</v>
      </c>
      <c r="H27" s="434">
        <v>0</v>
      </c>
      <c r="I27" s="434"/>
      <c r="J27" s="434"/>
      <c r="K27" s="434">
        <v>-193417.33533</v>
      </c>
      <c r="L27" s="429">
        <v>3157171.30895</v>
      </c>
      <c r="M27" s="411"/>
      <c r="N27" s="429">
        <v>3157171.30895</v>
      </c>
      <c r="O27" s="50"/>
      <c r="P27" s="429">
        <v>3470460.2942999988</v>
      </c>
      <c r="Q27" s="434">
        <v>0</v>
      </c>
      <c r="R27" s="434">
        <v>0</v>
      </c>
      <c r="S27" s="434"/>
      <c r="T27" s="434"/>
      <c r="U27" s="434">
        <v>-215806.29743000004</v>
      </c>
      <c r="V27" s="429">
        <v>3254653.996869999</v>
      </c>
      <c r="W27" s="50"/>
      <c r="X27" s="429">
        <v>3823638.307</v>
      </c>
      <c r="Y27" s="434">
        <v>0</v>
      </c>
      <c r="Z27" s="434">
        <v>0</v>
      </c>
      <c r="AA27" s="434"/>
      <c r="AB27" s="434"/>
      <c r="AC27" s="434">
        <v>-356763.13320000016</v>
      </c>
      <c r="AD27" s="429">
        <v>3466875.1738</v>
      </c>
      <c r="AE27" s="50"/>
      <c r="AF27" s="429">
        <v>4165759.0019999999</v>
      </c>
      <c r="AG27" s="434">
        <v>0</v>
      </c>
      <c r="AH27" s="434">
        <v>0</v>
      </c>
      <c r="AI27" s="434"/>
      <c r="AJ27" s="434"/>
      <c r="AK27" s="434">
        <v>-408659.11532000004</v>
      </c>
      <c r="AL27" s="429">
        <v>3757099.88668</v>
      </c>
      <c r="AM27" s="50"/>
      <c r="AN27" s="429">
        <v>3984603.5389999999</v>
      </c>
      <c r="AO27" s="434">
        <v>0</v>
      </c>
      <c r="AP27" s="434">
        <v>0</v>
      </c>
      <c r="AQ27" s="434"/>
      <c r="AR27" s="434"/>
      <c r="AS27" s="434">
        <v>-310735.70795999997</v>
      </c>
      <c r="AT27" s="429">
        <v>3673867.8310400001</v>
      </c>
      <c r="AV27" s="429">
        <v>4128106</v>
      </c>
      <c r="AW27" s="434">
        <v>0</v>
      </c>
      <c r="AX27" s="434">
        <v>0</v>
      </c>
      <c r="AY27" s="434"/>
      <c r="AZ27" s="434"/>
      <c r="BA27" s="434">
        <v>-235405.36341999995</v>
      </c>
      <c r="BB27" s="429">
        <v>3892700.6365800002</v>
      </c>
      <c r="BD27" s="429">
        <v>4236496</v>
      </c>
      <c r="BE27" s="434">
        <v>0</v>
      </c>
      <c r="BF27" s="434">
        <v>0</v>
      </c>
      <c r="BG27" s="434">
        <v>0</v>
      </c>
      <c r="BH27" s="434">
        <v>0</v>
      </c>
      <c r="BI27" s="434">
        <v>-245079.31989999997</v>
      </c>
      <c r="BJ27" s="429">
        <v>3991416.6801</v>
      </c>
      <c r="BL27" s="429">
        <v>4313660</v>
      </c>
      <c r="BM27" s="434">
        <v>0</v>
      </c>
      <c r="BN27" s="434">
        <v>0</v>
      </c>
      <c r="BO27" s="434">
        <v>0</v>
      </c>
      <c r="BP27" s="434">
        <v>0</v>
      </c>
      <c r="BQ27" s="434">
        <v>-199308.97297000003</v>
      </c>
      <c r="BR27" s="429">
        <v>4114351.02703</v>
      </c>
    </row>
    <row r="28" spans="1:70" ht="22.5" customHeight="1">
      <c r="B28" s="35"/>
      <c r="C28" s="35" t="s">
        <v>219</v>
      </c>
      <c r="D28" s="36"/>
      <c r="E28" s="36"/>
      <c r="F28" s="429">
        <v>1348909.4382900014</v>
      </c>
      <c r="G28" s="434">
        <v>0</v>
      </c>
      <c r="H28" s="434">
        <v>0</v>
      </c>
      <c r="I28" s="434"/>
      <c r="J28" s="434"/>
      <c r="K28" s="434">
        <v>-174161.32926</v>
      </c>
      <c r="L28" s="429">
        <v>1174748.1090300013</v>
      </c>
      <c r="M28" s="411"/>
      <c r="N28" s="429">
        <v>1174748.1090300013</v>
      </c>
      <c r="O28" s="50"/>
      <c r="P28" s="429">
        <v>1339537.8924499983</v>
      </c>
      <c r="Q28" s="434">
        <v>0</v>
      </c>
      <c r="R28" s="434">
        <v>0</v>
      </c>
      <c r="S28" s="434"/>
      <c r="T28" s="434"/>
      <c r="U28" s="434">
        <v>-182373.44659999997</v>
      </c>
      <c r="V28" s="429">
        <v>1157164.4458499984</v>
      </c>
      <c r="W28" s="50"/>
      <c r="X28" s="429">
        <v>1414907.175</v>
      </c>
      <c r="Y28" s="434">
        <v>0</v>
      </c>
      <c r="Z28" s="434">
        <v>0</v>
      </c>
      <c r="AA28" s="434"/>
      <c r="AB28" s="434"/>
      <c r="AC28" s="434">
        <v>-174827.73810000002</v>
      </c>
      <c r="AD28" s="429">
        <v>1240079.4369000001</v>
      </c>
      <c r="AE28" s="50"/>
      <c r="AF28" s="429">
        <v>1429641.085</v>
      </c>
      <c r="AG28" s="434">
        <v>0</v>
      </c>
      <c r="AH28" s="434">
        <v>0</v>
      </c>
      <c r="AI28" s="434"/>
      <c r="AJ28" s="434"/>
      <c r="AK28" s="434">
        <v>-179249.02741000001</v>
      </c>
      <c r="AL28" s="429">
        <v>1250392.0575899999</v>
      </c>
      <c r="AM28" s="50"/>
      <c r="AN28" s="429">
        <v>1380503.148</v>
      </c>
      <c r="AO28" s="434">
        <v>0</v>
      </c>
      <c r="AP28" s="434">
        <v>0</v>
      </c>
      <c r="AQ28" s="434"/>
      <c r="AR28" s="434"/>
      <c r="AS28" s="434">
        <v>-168780.65151999998</v>
      </c>
      <c r="AT28" s="429">
        <v>1211722.49648</v>
      </c>
      <c r="AV28" s="429">
        <v>1455050</v>
      </c>
      <c r="AW28" s="434">
        <v>0</v>
      </c>
      <c r="AX28" s="434">
        <v>0</v>
      </c>
      <c r="AY28" s="434"/>
      <c r="AZ28" s="434"/>
      <c r="BA28" s="411">
        <v>-165755.64332999999</v>
      </c>
      <c r="BB28" s="429">
        <v>1289294.3566700001</v>
      </c>
      <c r="BD28" s="429">
        <v>1511725</v>
      </c>
      <c r="BE28" s="434">
        <v>0</v>
      </c>
      <c r="BF28" s="434">
        <v>0</v>
      </c>
      <c r="BG28" s="434">
        <v>0</v>
      </c>
      <c r="BH28" s="434">
        <v>0</v>
      </c>
      <c r="BI28" s="411">
        <v>-169076.88766000001</v>
      </c>
      <c r="BJ28" s="429">
        <v>1342648.11234</v>
      </c>
      <c r="BL28" s="429">
        <v>1557871</v>
      </c>
      <c r="BM28" s="434">
        <v>0</v>
      </c>
      <c r="BN28" s="434">
        <v>0</v>
      </c>
      <c r="BO28" s="434">
        <v>0</v>
      </c>
      <c r="BP28" s="434">
        <v>0</v>
      </c>
      <c r="BQ28" s="411">
        <v>-156915.43410000001</v>
      </c>
      <c r="BR28" s="429">
        <v>1400955.5659</v>
      </c>
    </row>
    <row r="29" spans="1:70" ht="22.5" customHeight="1">
      <c r="B29" s="35"/>
      <c r="C29" s="35" t="s">
        <v>220</v>
      </c>
      <c r="D29" s="36"/>
      <c r="E29" s="36"/>
      <c r="F29" s="429">
        <v>-2219305.0066000042</v>
      </c>
      <c r="G29" s="434">
        <v>0</v>
      </c>
      <c r="H29" s="434">
        <v>0</v>
      </c>
      <c r="I29" s="434"/>
      <c r="J29" s="434">
        <v>-558882.94900999963</v>
      </c>
      <c r="K29" s="434">
        <v>1539.1120699999999</v>
      </c>
      <c r="L29" s="429">
        <v>-2776648.843540004</v>
      </c>
      <c r="M29" s="411"/>
      <c r="N29" s="429">
        <v>-2776648.843540004</v>
      </c>
      <c r="O29" s="50"/>
      <c r="P29" s="429">
        <v>-2309238.0451399884</v>
      </c>
      <c r="Q29" s="434">
        <v>0</v>
      </c>
      <c r="R29" s="434">
        <v>0</v>
      </c>
      <c r="S29" s="434"/>
      <c r="T29" s="434">
        <v>-455275.89341000025</v>
      </c>
      <c r="U29" s="434">
        <v>2054.4345499999999</v>
      </c>
      <c r="V29" s="429">
        <v>-2762459.503999989</v>
      </c>
      <c r="W29" s="50"/>
      <c r="X29" s="429">
        <v>-2277511.87</v>
      </c>
      <c r="Y29" s="434">
        <v>0</v>
      </c>
      <c r="Z29" s="434">
        <v>0</v>
      </c>
      <c r="AA29" s="434"/>
      <c r="AB29" s="434">
        <v>-517035.79399999999</v>
      </c>
      <c r="AC29" s="434">
        <v>2045.8026600000001</v>
      </c>
      <c r="AD29" s="429">
        <v>-2792501.8613399998</v>
      </c>
      <c r="AE29" s="50"/>
      <c r="AF29" s="429">
        <v>-2385914.7140000002</v>
      </c>
      <c r="AG29" s="434">
        <v>0</v>
      </c>
      <c r="AH29" s="434">
        <v>0</v>
      </c>
      <c r="AI29" s="434"/>
      <c r="AJ29" s="434">
        <v>-567445.53700000001</v>
      </c>
      <c r="AK29" s="434">
        <v>1814.83376</v>
      </c>
      <c r="AL29" s="429">
        <v>-2951545.4172400003</v>
      </c>
      <c r="AM29" s="50"/>
      <c r="AN29" s="429">
        <v>-2460527.9240000001</v>
      </c>
      <c r="AO29" s="434">
        <v>0</v>
      </c>
      <c r="AP29" s="434">
        <v>0</v>
      </c>
      <c r="AQ29" s="434"/>
      <c r="AR29" s="434">
        <v>-598778.03799999994</v>
      </c>
      <c r="AS29" s="434">
        <v>425</v>
      </c>
      <c r="AT29" s="429">
        <v>-3058880.9620000003</v>
      </c>
      <c r="AV29" s="429">
        <v>-2384507</v>
      </c>
      <c r="AW29" s="434">
        <v>0</v>
      </c>
      <c r="AX29" s="434">
        <v>0</v>
      </c>
      <c r="AY29" s="434"/>
      <c r="AZ29" s="434">
        <v>-594148</v>
      </c>
      <c r="BA29" s="434">
        <v>0</v>
      </c>
      <c r="BB29" s="429">
        <v>-2978655</v>
      </c>
      <c r="BD29" s="429">
        <v>-2386697</v>
      </c>
      <c r="BE29" s="434">
        <v>0</v>
      </c>
      <c r="BF29" s="434">
        <v>0</v>
      </c>
      <c r="BG29" s="434">
        <v>0</v>
      </c>
      <c r="BH29" s="434">
        <v>-638873</v>
      </c>
      <c r="BI29" s="434">
        <v>0</v>
      </c>
      <c r="BJ29" s="429">
        <v>-3025570</v>
      </c>
      <c r="BL29" s="429">
        <v>-2294215</v>
      </c>
      <c r="BM29" s="434">
        <v>0</v>
      </c>
      <c r="BN29" s="434">
        <v>0</v>
      </c>
      <c r="BO29" s="434">
        <v>0</v>
      </c>
      <c r="BP29" s="434">
        <v>-791433</v>
      </c>
      <c r="BQ29" s="434">
        <v>-220000</v>
      </c>
      <c r="BR29" s="429">
        <v>-3305648</v>
      </c>
    </row>
    <row r="30" spans="1:70" ht="22.5" customHeight="1">
      <c r="B30" s="35"/>
      <c r="C30" s="35" t="s">
        <v>221</v>
      </c>
      <c r="D30" s="36"/>
      <c r="E30" s="36"/>
      <c r="F30" s="429">
        <v>-3211897.4282599948</v>
      </c>
      <c r="G30" s="434">
        <v>0</v>
      </c>
      <c r="H30" s="434">
        <v>0</v>
      </c>
      <c r="I30" s="434">
        <v>77495</v>
      </c>
      <c r="J30" s="434"/>
      <c r="K30" s="434">
        <v>-85564.194640000002</v>
      </c>
      <c r="L30" s="429">
        <v>-3219966.6228999947</v>
      </c>
      <c r="M30" s="411"/>
      <c r="N30" s="429">
        <v>-3219966.6228999947</v>
      </c>
      <c r="O30" s="50"/>
      <c r="P30" s="429">
        <v>-3320016.3450499913</v>
      </c>
      <c r="Q30" s="434">
        <v>0</v>
      </c>
      <c r="R30" s="434">
        <v>0</v>
      </c>
      <c r="S30" s="434">
        <v>111301</v>
      </c>
      <c r="T30" s="434"/>
      <c r="U30" s="434">
        <v>-67823.39936000001</v>
      </c>
      <c r="V30" s="429">
        <v>-3276538.7444099914</v>
      </c>
      <c r="W30" s="50"/>
      <c r="X30" s="429">
        <v>-3317208.7459999998</v>
      </c>
      <c r="Y30" s="434">
        <v>0</v>
      </c>
      <c r="Z30" s="434">
        <v>0</v>
      </c>
      <c r="AA30" s="434">
        <v>85127</v>
      </c>
      <c r="AB30" s="434"/>
      <c r="AC30" s="434">
        <v>-70382.910550000001</v>
      </c>
      <c r="AD30" s="429">
        <v>-3302464.65655</v>
      </c>
      <c r="AE30" s="50"/>
      <c r="AF30" s="429">
        <v>-3708799.4160000002</v>
      </c>
      <c r="AG30" s="434">
        <v>0</v>
      </c>
      <c r="AH30" s="434">
        <v>0</v>
      </c>
      <c r="AI30" s="434">
        <v>85051.889670000004</v>
      </c>
      <c r="AJ30" s="434"/>
      <c r="AK30" s="434">
        <v>-6744.6033700000153</v>
      </c>
      <c r="AL30" s="429">
        <v>-3630492.1297000004</v>
      </c>
      <c r="AM30" s="50"/>
      <c r="AN30" s="429">
        <v>-3222678.0419999999</v>
      </c>
      <c r="AO30" s="434">
        <v>0</v>
      </c>
      <c r="AP30" s="434">
        <v>0</v>
      </c>
      <c r="AQ30" s="434">
        <v>84908</v>
      </c>
      <c r="AR30" s="434"/>
      <c r="AS30" s="434">
        <v>-100218.19136000001</v>
      </c>
      <c r="AT30" s="429">
        <v>-3237988.23336</v>
      </c>
      <c r="AV30" s="429">
        <v>-3330735</v>
      </c>
      <c r="AW30" s="434">
        <v>0</v>
      </c>
      <c r="AX30" s="434">
        <v>0</v>
      </c>
      <c r="AY30" s="434">
        <v>84526.270350000006</v>
      </c>
      <c r="AZ30" s="434"/>
      <c r="BA30" s="411">
        <v>-89613.94759999997</v>
      </c>
      <c r="BB30" s="429">
        <v>-3335822.6772500002</v>
      </c>
      <c r="BD30" s="429">
        <v>-3465873</v>
      </c>
      <c r="BE30" s="434">
        <v>0</v>
      </c>
      <c r="BF30" s="434">
        <v>0</v>
      </c>
      <c r="BG30" s="434">
        <v>116574.72964999999</v>
      </c>
      <c r="BH30" s="434">
        <v>0</v>
      </c>
      <c r="BI30" s="411">
        <v>-82069.764119999978</v>
      </c>
      <c r="BJ30" s="429">
        <v>-3431368.0344699998</v>
      </c>
      <c r="BL30" s="429">
        <v>-3492687</v>
      </c>
      <c r="BM30" s="434">
        <v>0</v>
      </c>
      <c r="BN30" s="434">
        <v>0</v>
      </c>
      <c r="BO30" s="434">
        <v>108513</v>
      </c>
      <c r="BP30" s="434">
        <v>0</v>
      </c>
      <c r="BQ30" s="411">
        <v>-79223.361859999961</v>
      </c>
      <c r="BR30" s="429">
        <v>-3463397.3618600001</v>
      </c>
    </row>
    <row r="31" spans="1:70" ht="22.5" customHeight="1">
      <c r="B31" s="35"/>
      <c r="C31" s="35" t="s">
        <v>222</v>
      </c>
      <c r="D31" s="36"/>
      <c r="E31" s="36"/>
      <c r="F31" s="429">
        <v>-1164714.7732299983</v>
      </c>
      <c r="G31" s="434">
        <v>50923.188187944106</v>
      </c>
      <c r="H31" s="434">
        <v>0</v>
      </c>
      <c r="I31" s="434"/>
      <c r="J31" s="434"/>
      <c r="K31" s="434"/>
      <c r="L31" s="429">
        <v>-1113791.5850420543</v>
      </c>
      <c r="M31" s="411"/>
      <c r="N31" s="429">
        <v>-1113791.5850420543</v>
      </c>
      <c r="O31" s="50"/>
      <c r="P31" s="429">
        <v>-1339158.1877200014</v>
      </c>
      <c r="Q31" s="434">
        <v>100665.22777964483</v>
      </c>
      <c r="R31" s="434">
        <v>0</v>
      </c>
      <c r="S31" s="434"/>
      <c r="T31" s="434"/>
      <c r="U31" s="434"/>
      <c r="V31" s="429">
        <v>-1238492.9599403567</v>
      </c>
      <c r="W31" s="50"/>
      <c r="X31" s="429">
        <v>-1186617.8529999999</v>
      </c>
      <c r="Y31" s="434">
        <v>-72948.105569715204</v>
      </c>
      <c r="Z31" s="434">
        <v>0</v>
      </c>
      <c r="AA31" s="434"/>
      <c r="AB31" s="434"/>
      <c r="AC31" s="434"/>
      <c r="AD31" s="429">
        <v>-1259565.958569715</v>
      </c>
      <c r="AE31" s="50"/>
      <c r="AF31" s="429">
        <v>-1404330.361</v>
      </c>
      <c r="AG31" s="434">
        <v>82114.626814855859</v>
      </c>
      <c r="AH31" s="434">
        <v>0</v>
      </c>
      <c r="AI31" s="434"/>
      <c r="AJ31" s="434"/>
      <c r="AK31" s="434"/>
      <c r="AL31" s="429">
        <v>-1322215.7341851441</v>
      </c>
      <c r="AM31" s="50"/>
      <c r="AN31" s="429">
        <v>-1259975.7439999999</v>
      </c>
      <c r="AO31" s="434">
        <v>-72487.510733302086</v>
      </c>
      <c r="AP31" s="434">
        <v>0</v>
      </c>
      <c r="AQ31" s="434"/>
      <c r="AR31" s="434"/>
      <c r="AS31" s="434"/>
      <c r="AT31" s="429">
        <v>-1332463.2547333019</v>
      </c>
      <c r="AV31" s="429">
        <v>-1092105</v>
      </c>
      <c r="AW31" s="434">
        <v>-276941.58957765845</v>
      </c>
      <c r="AX31" s="434">
        <v>0</v>
      </c>
      <c r="AY31" s="434"/>
      <c r="AZ31" s="434"/>
      <c r="BA31" s="434"/>
      <c r="BB31" s="429">
        <v>-1369046.5895776586</v>
      </c>
      <c r="BD31" s="429">
        <v>-1463784</v>
      </c>
      <c r="BE31" s="434">
        <v>54773.661893570272</v>
      </c>
      <c r="BF31" s="434">
        <v>0</v>
      </c>
      <c r="BG31" s="434">
        <v>0</v>
      </c>
      <c r="BH31" s="434">
        <v>0</v>
      </c>
      <c r="BI31" s="434">
        <v>0</v>
      </c>
      <c r="BJ31" s="429">
        <v>-1409010.3381064297</v>
      </c>
      <c r="BL31" s="429">
        <v>-1118148</v>
      </c>
      <c r="BM31" s="434">
        <v>-366481.05880317109</v>
      </c>
      <c r="BN31" s="434">
        <v>0</v>
      </c>
      <c r="BO31" s="434">
        <v>0</v>
      </c>
      <c r="BP31" s="434">
        <v>0</v>
      </c>
      <c r="BQ31" s="434">
        <v>0</v>
      </c>
      <c r="BR31" s="429">
        <v>-1484629.0588031712</v>
      </c>
    </row>
    <row r="32" spans="1:70" ht="22.5" customHeight="1">
      <c r="B32" s="35"/>
      <c r="C32" s="35" t="s">
        <v>223</v>
      </c>
      <c r="D32" s="36"/>
      <c r="E32" s="36"/>
      <c r="F32" s="429">
        <v>41988.411510000005</v>
      </c>
      <c r="G32" s="434">
        <v>0</v>
      </c>
      <c r="H32" s="434">
        <v>0</v>
      </c>
      <c r="I32" s="434"/>
      <c r="J32" s="434"/>
      <c r="K32" s="434"/>
      <c r="L32" s="429">
        <v>41988.411510000005</v>
      </c>
      <c r="M32" s="411"/>
      <c r="N32" s="429">
        <v>41988.411510000005</v>
      </c>
      <c r="O32" s="50"/>
      <c r="P32" s="429">
        <v>39538.155910001602</v>
      </c>
      <c r="Q32" s="434">
        <v>0</v>
      </c>
      <c r="R32" s="434">
        <v>0</v>
      </c>
      <c r="S32" s="434"/>
      <c r="T32" s="434"/>
      <c r="U32" s="434"/>
      <c r="V32" s="429">
        <v>39538.155910001602</v>
      </c>
      <c r="W32" s="50"/>
      <c r="X32" s="429">
        <v>46679.394999999997</v>
      </c>
      <c r="Y32" s="434">
        <v>0</v>
      </c>
      <c r="Z32" s="434">
        <v>0</v>
      </c>
      <c r="AA32" s="434"/>
      <c r="AB32" s="434"/>
      <c r="AC32" s="434"/>
      <c r="AD32" s="429">
        <v>46679.394999999997</v>
      </c>
      <c r="AE32" s="50"/>
      <c r="AF32" s="429">
        <v>44800.716999999997</v>
      </c>
      <c r="AG32" s="434">
        <v>0</v>
      </c>
      <c r="AH32" s="434">
        <v>0</v>
      </c>
      <c r="AI32" s="434"/>
      <c r="AJ32" s="434"/>
      <c r="AK32" s="434"/>
      <c r="AL32" s="429">
        <v>44800.716999999997</v>
      </c>
      <c r="AM32" s="50"/>
      <c r="AN32" s="429">
        <v>45137.991000000002</v>
      </c>
      <c r="AO32" s="434">
        <v>0</v>
      </c>
      <c r="AP32" s="434">
        <v>0</v>
      </c>
      <c r="AQ32" s="434"/>
      <c r="AR32" s="434"/>
      <c r="AS32" s="434"/>
      <c r="AT32" s="429">
        <v>45137.991000000002</v>
      </c>
      <c r="AV32" s="429">
        <v>44329</v>
      </c>
      <c r="AW32" s="434">
        <v>0</v>
      </c>
      <c r="AX32" s="434">
        <v>0</v>
      </c>
      <c r="AY32" s="434"/>
      <c r="AZ32" s="434"/>
      <c r="BA32" s="434"/>
      <c r="BB32" s="429">
        <v>44329</v>
      </c>
      <c r="BD32" s="429">
        <v>69115</v>
      </c>
      <c r="BE32" s="434">
        <v>0</v>
      </c>
      <c r="BF32" s="434">
        <v>0</v>
      </c>
      <c r="BG32" s="434">
        <v>0</v>
      </c>
      <c r="BH32" s="434">
        <v>0</v>
      </c>
      <c r="BI32" s="434">
        <v>0</v>
      </c>
      <c r="BJ32" s="429">
        <v>69115</v>
      </c>
      <c r="BL32" s="429">
        <v>58917</v>
      </c>
      <c r="BM32" s="434">
        <v>0</v>
      </c>
      <c r="BN32" s="434">
        <v>0</v>
      </c>
      <c r="BO32" s="434">
        <v>0</v>
      </c>
      <c r="BP32" s="434">
        <v>0</v>
      </c>
      <c r="BQ32" s="434">
        <v>0</v>
      </c>
      <c r="BR32" s="429">
        <v>58917</v>
      </c>
    </row>
    <row r="33" spans="1:70" ht="22.5" customHeight="1">
      <c r="B33" s="35"/>
      <c r="C33" s="204" t="s">
        <v>588</v>
      </c>
      <c r="D33" s="36"/>
      <c r="E33" s="36"/>
      <c r="F33" s="429">
        <v>1616721.2491700081</v>
      </c>
      <c r="G33" s="434">
        <v>0</v>
      </c>
      <c r="H33" s="434">
        <v>97395.969022855075</v>
      </c>
      <c r="I33" s="434"/>
      <c r="J33" s="434"/>
      <c r="K33" s="434">
        <v>-3315226.049798727</v>
      </c>
      <c r="L33" s="429">
        <v>-1601108.8316058638</v>
      </c>
      <c r="M33" s="411">
        <v>3995404.7958687269</v>
      </c>
      <c r="N33" s="429">
        <v>2394295.9642628632</v>
      </c>
      <c r="O33" s="50"/>
      <c r="P33" s="429">
        <v>-5947140.4848000035</v>
      </c>
      <c r="Q33" s="434">
        <v>0</v>
      </c>
      <c r="R33" s="434">
        <v>14945.185052225012</v>
      </c>
      <c r="S33" s="434"/>
      <c r="T33" s="434"/>
      <c r="U33" s="434">
        <v>3383051.10732</v>
      </c>
      <c r="V33" s="429">
        <v>-2549144.1924277782</v>
      </c>
      <c r="W33" s="50"/>
      <c r="X33" s="429">
        <v>-3162155.7559999996</v>
      </c>
      <c r="Y33" s="434">
        <v>0</v>
      </c>
      <c r="Z33" s="434">
        <v>-804.82990221499358</v>
      </c>
      <c r="AA33" s="434"/>
      <c r="AB33" s="434"/>
      <c r="AC33" s="434">
        <v>861969.90522000007</v>
      </c>
      <c r="AD33" s="429">
        <v>-2300990.6806822144</v>
      </c>
      <c r="AE33" s="50"/>
      <c r="AF33" s="429">
        <v>-3097879.4790000003</v>
      </c>
      <c r="AG33" s="434">
        <v>0</v>
      </c>
      <c r="AH33" s="434">
        <v>25363.316209205001</v>
      </c>
      <c r="AI33" s="434"/>
      <c r="AJ33" s="434"/>
      <c r="AK33" s="434">
        <v>867817.91628</v>
      </c>
      <c r="AL33" s="429">
        <v>-2204698.2465107953</v>
      </c>
      <c r="AM33" s="50"/>
      <c r="AN33" s="429">
        <v>-3434151.324</v>
      </c>
      <c r="AO33" s="434">
        <v>0</v>
      </c>
      <c r="AP33" s="434">
        <v>-7950.7605427750095</v>
      </c>
      <c r="AQ33" s="434"/>
      <c r="AR33" s="434"/>
      <c r="AS33" s="434">
        <v>909613.10451999994</v>
      </c>
      <c r="AT33" s="429">
        <v>-2532488.980022775</v>
      </c>
      <c r="AV33" s="429">
        <v>-3238178</v>
      </c>
      <c r="AW33" s="434">
        <v>0</v>
      </c>
      <c r="AX33" s="434">
        <v>-25744.587719240022</v>
      </c>
      <c r="AY33" s="434"/>
      <c r="AZ33" s="434"/>
      <c r="BA33" s="434">
        <v>728934.83849999995</v>
      </c>
      <c r="BB33" s="429">
        <v>-2534987.7492192402</v>
      </c>
      <c r="BD33" s="429">
        <v>-3397981</v>
      </c>
      <c r="BE33" s="434">
        <v>0</v>
      </c>
      <c r="BF33" s="434">
        <v>15525.927211719996</v>
      </c>
      <c r="BG33" s="434">
        <v>0</v>
      </c>
      <c r="BH33" s="434">
        <v>0</v>
      </c>
      <c r="BI33" s="434">
        <v>769363.09168000007</v>
      </c>
      <c r="BJ33" s="429">
        <v>-2613091.9811082799</v>
      </c>
      <c r="BL33" s="429">
        <v>-3247446</v>
      </c>
      <c r="BM33" s="434">
        <v>0</v>
      </c>
      <c r="BN33" s="434">
        <v>72944.867574139993</v>
      </c>
      <c r="BO33" s="434">
        <v>0</v>
      </c>
      <c r="BP33" s="434">
        <v>0</v>
      </c>
      <c r="BQ33" s="434">
        <v>903397.31094000011</v>
      </c>
      <c r="BR33" s="429">
        <v>-2271103.8214858598</v>
      </c>
    </row>
    <row r="34" spans="1:70" ht="22.5" customHeight="1">
      <c r="B34" s="35"/>
      <c r="C34" s="35"/>
      <c r="D34" s="36"/>
      <c r="E34" s="36"/>
      <c r="F34" s="429"/>
      <c r="G34" s="434"/>
      <c r="H34" s="432"/>
      <c r="I34" s="432"/>
      <c r="J34" s="432"/>
      <c r="K34" s="432"/>
      <c r="L34" s="429"/>
      <c r="M34" s="411"/>
      <c r="N34" s="429"/>
      <c r="O34" s="36"/>
      <c r="P34" s="429"/>
      <c r="Q34" s="434"/>
      <c r="R34" s="432"/>
      <c r="S34" s="432"/>
      <c r="T34" s="432"/>
      <c r="U34" s="432"/>
      <c r="V34" s="429"/>
      <c r="W34" s="36"/>
      <c r="X34" s="429"/>
      <c r="Y34" s="434"/>
      <c r="Z34" s="432"/>
      <c r="AA34" s="432"/>
      <c r="AB34" s="432"/>
      <c r="AC34" s="432"/>
      <c r="AD34" s="429"/>
      <c r="AE34" s="36"/>
      <c r="AF34" s="429"/>
      <c r="AG34" s="434"/>
      <c r="AH34" s="432"/>
      <c r="AI34" s="432"/>
      <c r="AJ34" s="432"/>
      <c r="AK34" s="432"/>
      <c r="AL34" s="429"/>
      <c r="AM34" s="36"/>
      <c r="AN34" s="429"/>
      <c r="AO34" s="434"/>
      <c r="AP34" s="432"/>
      <c r="AQ34" s="432"/>
      <c r="AR34" s="432"/>
      <c r="AS34" s="432"/>
      <c r="AT34" s="429"/>
      <c r="AV34" s="429"/>
      <c r="AW34" s="434"/>
      <c r="AX34" s="432"/>
      <c r="AY34" s="432"/>
      <c r="AZ34" s="432"/>
      <c r="BA34" s="435"/>
      <c r="BB34" s="429"/>
      <c r="BD34" s="429"/>
      <c r="BE34" s="434"/>
      <c r="BF34" s="432"/>
      <c r="BG34" s="432"/>
      <c r="BH34" s="432"/>
      <c r="BI34" s="435"/>
      <c r="BJ34" s="429"/>
      <c r="BL34" s="429"/>
      <c r="BM34" s="434"/>
      <c r="BN34" s="432"/>
      <c r="BO34" s="432"/>
      <c r="BP34" s="432"/>
      <c r="BQ34" s="435"/>
      <c r="BR34" s="429"/>
    </row>
    <row r="35" spans="1:70" ht="22.5" customHeight="1">
      <c r="B35" s="35"/>
      <c r="C35" s="35"/>
      <c r="D35" s="36"/>
      <c r="E35" s="36"/>
      <c r="F35" s="429"/>
      <c r="G35" s="434"/>
      <c r="H35" s="432"/>
      <c r="I35" s="432"/>
      <c r="J35" s="432"/>
      <c r="K35" s="432"/>
      <c r="L35" s="429"/>
      <c r="M35" s="411"/>
      <c r="N35" s="429"/>
      <c r="O35" s="36"/>
      <c r="P35" s="429"/>
      <c r="Q35" s="434"/>
      <c r="R35" s="432"/>
      <c r="S35" s="432"/>
      <c r="T35" s="432"/>
      <c r="U35" s="432"/>
      <c r="V35" s="429"/>
      <c r="W35" s="36"/>
      <c r="X35" s="429"/>
      <c r="Y35" s="434"/>
      <c r="Z35" s="432"/>
      <c r="AA35" s="432"/>
      <c r="AB35" s="432"/>
      <c r="AC35" s="432"/>
      <c r="AD35" s="429"/>
      <c r="AE35" s="36"/>
      <c r="AF35" s="429"/>
      <c r="AG35" s="434"/>
      <c r="AH35" s="432"/>
      <c r="AI35" s="432"/>
      <c r="AJ35" s="432"/>
      <c r="AK35" s="432"/>
      <c r="AL35" s="429"/>
      <c r="AM35" s="36"/>
      <c r="AN35" s="429"/>
      <c r="AO35" s="434"/>
      <c r="AP35" s="432"/>
      <c r="AQ35" s="432"/>
      <c r="AR35" s="432"/>
      <c r="AS35" s="432"/>
      <c r="AT35" s="429"/>
      <c r="AV35" s="429"/>
      <c r="AW35" s="434"/>
      <c r="AX35" s="432"/>
      <c r="AY35" s="432"/>
      <c r="AZ35" s="432"/>
      <c r="BA35" s="432"/>
      <c r="BB35" s="429"/>
      <c r="BD35" s="429"/>
      <c r="BE35" s="434"/>
      <c r="BF35" s="432"/>
      <c r="BG35" s="432"/>
      <c r="BH35" s="432"/>
      <c r="BI35" s="432"/>
      <c r="BJ35" s="429"/>
      <c r="BL35" s="429"/>
      <c r="BM35" s="434"/>
      <c r="BN35" s="432"/>
      <c r="BO35" s="432"/>
      <c r="BP35" s="432"/>
      <c r="BQ35" s="432"/>
      <c r="BR35" s="429"/>
    </row>
    <row r="36" spans="1:70" ht="22.5" customHeight="1">
      <c r="A36" s="17"/>
      <c r="B36" s="19" t="s">
        <v>225</v>
      </c>
      <c r="C36" s="82"/>
      <c r="D36" s="83"/>
      <c r="E36" s="83"/>
      <c r="F36" s="430">
        <v>2055300.879779987</v>
      </c>
      <c r="G36" s="432">
        <v>0</v>
      </c>
      <c r="H36" s="244">
        <v>0</v>
      </c>
      <c r="I36" s="244">
        <v>77495</v>
      </c>
      <c r="J36" s="244">
        <v>-558882.94900999963</v>
      </c>
      <c r="K36" s="244">
        <v>240238.20413127355</v>
      </c>
      <c r="L36" s="430">
        <v>1814151.134901261</v>
      </c>
      <c r="M36" s="244">
        <v>-240238.20413127309</v>
      </c>
      <c r="N36" s="430">
        <v>1573912.9307699879</v>
      </c>
      <c r="O36" s="50"/>
      <c r="P36" s="430">
        <v>1099032.2124700751</v>
      </c>
      <c r="Q36" s="432">
        <v>0</v>
      </c>
      <c r="R36" s="244">
        <v>-6.3664629124104977E-11</v>
      </c>
      <c r="S36" s="244">
        <v>111301</v>
      </c>
      <c r="T36" s="244">
        <v>-455275.89341000025</v>
      </c>
      <c r="U36" s="244">
        <v>1221600</v>
      </c>
      <c r="V36" s="430">
        <v>1976657.3190600749</v>
      </c>
      <c r="W36" s="50"/>
      <c r="X36" s="430">
        <v>3062273.2579999994</v>
      </c>
      <c r="Y36" s="432">
        <v>0</v>
      </c>
      <c r="Z36" s="244">
        <v>2.319211489520967E-11</v>
      </c>
      <c r="AA36" s="244">
        <v>85127</v>
      </c>
      <c r="AB36" s="244">
        <v>-517035.79399999999</v>
      </c>
      <c r="AC36" s="244">
        <v>-2.3283064365386963E-10</v>
      </c>
      <c r="AD36" s="430">
        <v>2630364.4639999997</v>
      </c>
      <c r="AE36" s="50"/>
      <c r="AF36" s="430">
        <v>2368523.131000001</v>
      </c>
      <c r="AG36" s="432">
        <v>0</v>
      </c>
      <c r="AH36" s="244">
        <v>0</v>
      </c>
      <c r="AI36" s="244">
        <v>85051.889670000004</v>
      </c>
      <c r="AJ36" s="244">
        <v>-567445.53700000001</v>
      </c>
      <c r="AK36" s="244">
        <v>0</v>
      </c>
      <c r="AL36" s="430">
        <v>1886129.4836700009</v>
      </c>
      <c r="AM36" s="50"/>
      <c r="AN36" s="430">
        <v>4029907.6910000099</v>
      </c>
      <c r="AO36" s="432">
        <v>0</v>
      </c>
      <c r="AP36" s="244">
        <v>1.4551915228366852E-11</v>
      </c>
      <c r="AQ36" s="244">
        <v>84908</v>
      </c>
      <c r="AR36" s="244">
        <v>-598778.03799999994</v>
      </c>
      <c r="AS36" s="244">
        <v>0</v>
      </c>
      <c r="AT36" s="430">
        <v>3516037.6530000102</v>
      </c>
      <c r="AV36" s="430">
        <v>2442182</v>
      </c>
      <c r="AW36" s="432">
        <v>0</v>
      </c>
      <c r="AX36" s="244">
        <v>0</v>
      </c>
      <c r="AY36" s="244">
        <v>84526.270350000006</v>
      </c>
      <c r="AZ36" s="244">
        <v>-594148</v>
      </c>
      <c r="BA36" s="244">
        <v>1930000</v>
      </c>
      <c r="BB36" s="430">
        <v>3862560.2703499999</v>
      </c>
      <c r="BD36" s="430">
        <v>4789369.9999999972</v>
      </c>
      <c r="BE36" s="432">
        <v>0</v>
      </c>
      <c r="BF36" s="244">
        <v>-4.9737991503207013E-11</v>
      </c>
      <c r="BG36" s="244">
        <v>116574.72964999999</v>
      </c>
      <c r="BH36" s="244">
        <v>-638873</v>
      </c>
      <c r="BI36" s="244">
        <v>26.173960000051011</v>
      </c>
      <c r="BJ36" s="430">
        <v>4267097.9036099976</v>
      </c>
      <c r="BL36" s="430">
        <v>5778606.9999999898</v>
      </c>
      <c r="BM36" s="432">
        <v>0</v>
      </c>
      <c r="BN36" s="244">
        <v>4.2632564145606011E-11</v>
      </c>
      <c r="BO36" s="244">
        <v>108513</v>
      </c>
      <c r="BP36" s="244">
        <v>-791433</v>
      </c>
      <c r="BQ36" s="244">
        <v>-9.9998658242839156E-6</v>
      </c>
      <c r="BR36" s="430">
        <v>5095686.9999899901</v>
      </c>
    </row>
    <row r="37" spans="1:70" ht="22.5" customHeight="1">
      <c r="B37" s="35"/>
      <c r="C37" s="36"/>
      <c r="D37" s="36"/>
      <c r="E37" s="36"/>
      <c r="F37" s="429"/>
      <c r="G37" s="434"/>
      <c r="H37" s="434"/>
      <c r="I37" s="434"/>
      <c r="J37" s="434"/>
      <c r="K37" s="434"/>
      <c r="L37" s="429"/>
      <c r="M37" s="411"/>
      <c r="N37" s="429"/>
      <c r="O37" s="36"/>
      <c r="P37" s="429"/>
      <c r="Q37" s="434"/>
      <c r="R37" s="434"/>
      <c r="S37" s="434"/>
      <c r="T37" s="434"/>
      <c r="U37" s="434"/>
      <c r="V37" s="429"/>
      <c r="W37" s="36"/>
      <c r="X37" s="429"/>
      <c r="Y37" s="434"/>
      <c r="Z37" s="434"/>
      <c r="AA37" s="434"/>
      <c r="AB37" s="434"/>
      <c r="AC37" s="434"/>
      <c r="AD37" s="429"/>
      <c r="AE37" s="36"/>
      <c r="AF37" s="429"/>
      <c r="AG37" s="434"/>
      <c r="AH37" s="434"/>
      <c r="AI37" s="434"/>
      <c r="AJ37" s="434"/>
      <c r="AK37" s="434"/>
      <c r="AL37" s="429"/>
      <c r="AM37" s="36"/>
      <c r="AN37" s="429"/>
      <c r="AO37" s="434"/>
      <c r="AP37" s="434"/>
      <c r="AQ37" s="434"/>
      <c r="AR37" s="434"/>
      <c r="AS37" s="434"/>
      <c r="AT37" s="429"/>
      <c r="AV37" s="429"/>
      <c r="AW37" s="434"/>
      <c r="AX37" s="434"/>
      <c r="AY37" s="434"/>
      <c r="AZ37" s="434"/>
      <c r="BA37" s="434"/>
      <c r="BB37" s="429"/>
      <c r="BD37" s="429"/>
      <c r="BE37" s="434"/>
      <c r="BF37" s="434"/>
      <c r="BG37" s="434"/>
      <c r="BH37" s="434"/>
      <c r="BI37" s="434"/>
      <c r="BJ37" s="429"/>
      <c r="BL37" s="429"/>
      <c r="BM37" s="434"/>
      <c r="BN37" s="434"/>
      <c r="BO37" s="434"/>
      <c r="BP37" s="434"/>
      <c r="BQ37" s="434"/>
      <c r="BR37" s="429"/>
    </row>
    <row r="38" spans="1:70" ht="22.5" customHeight="1">
      <c r="A38" s="17"/>
      <c r="B38" s="19" t="s">
        <v>226</v>
      </c>
      <c r="C38" s="29"/>
      <c r="D38" s="29"/>
      <c r="E38" s="29"/>
      <c r="F38" s="430">
        <v>80697</v>
      </c>
      <c r="G38" s="432">
        <v>0</v>
      </c>
      <c r="H38" s="432"/>
      <c r="I38" s="432"/>
      <c r="J38" s="432"/>
      <c r="K38" s="432">
        <v>0</v>
      </c>
      <c r="L38" s="430">
        <v>80697</v>
      </c>
      <c r="M38" s="413"/>
      <c r="N38" s="430">
        <v>80697</v>
      </c>
      <c r="O38" s="50"/>
      <c r="P38" s="430">
        <v>1127946</v>
      </c>
      <c r="Q38" s="432">
        <v>0</v>
      </c>
      <c r="R38" s="432"/>
      <c r="S38" s="432"/>
      <c r="T38" s="432"/>
      <c r="U38" s="432">
        <v>-1104645.7</v>
      </c>
      <c r="V38" s="430">
        <v>23300.300000000047</v>
      </c>
      <c r="W38" s="50"/>
      <c r="X38" s="430">
        <v>20258</v>
      </c>
      <c r="Y38" s="432">
        <v>0</v>
      </c>
      <c r="Z38" s="432"/>
      <c r="AA38" s="432"/>
      <c r="AB38" s="432"/>
      <c r="AC38" s="432">
        <v>0</v>
      </c>
      <c r="AD38" s="430">
        <v>20258</v>
      </c>
      <c r="AE38" s="50"/>
      <c r="AF38" s="430">
        <v>52706</v>
      </c>
      <c r="AG38" s="432">
        <v>0</v>
      </c>
      <c r="AH38" s="432"/>
      <c r="AI38" s="432"/>
      <c r="AJ38" s="432"/>
      <c r="AK38" s="432">
        <v>0</v>
      </c>
      <c r="AL38" s="430">
        <v>52706</v>
      </c>
      <c r="AM38" s="50"/>
      <c r="AN38" s="430">
        <v>23034</v>
      </c>
      <c r="AO38" s="432">
        <v>0</v>
      </c>
      <c r="AP38" s="432"/>
      <c r="AQ38" s="432"/>
      <c r="AR38" s="432"/>
      <c r="AS38" s="432">
        <v>0</v>
      </c>
      <c r="AT38" s="430">
        <v>23034</v>
      </c>
      <c r="AV38" s="430">
        <v>1973955</v>
      </c>
      <c r="AW38" s="432">
        <v>0</v>
      </c>
      <c r="AX38" s="432"/>
      <c r="AY38" s="432"/>
      <c r="AZ38" s="432"/>
      <c r="BA38" s="432">
        <v>-1930000</v>
      </c>
      <c r="BB38" s="430">
        <v>43955</v>
      </c>
      <c r="BD38" s="430">
        <v>65891</v>
      </c>
      <c r="BE38" s="432">
        <v>0</v>
      </c>
      <c r="BF38" s="244">
        <v>0</v>
      </c>
      <c r="BG38" s="244">
        <v>0</v>
      </c>
      <c r="BH38" s="244">
        <v>0</v>
      </c>
      <c r="BI38" s="244">
        <v>0</v>
      </c>
      <c r="BJ38" s="430">
        <v>65891</v>
      </c>
      <c r="BL38" s="430">
        <v>8490</v>
      </c>
      <c r="BM38" s="432">
        <v>0</v>
      </c>
      <c r="BN38" s="244">
        <v>0</v>
      </c>
      <c r="BO38" s="244">
        <v>0</v>
      </c>
      <c r="BP38" s="244">
        <v>0</v>
      </c>
      <c r="BQ38" s="244">
        <v>0</v>
      </c>
      <c r="BR38" s="430">
        <v>8490</v>
      </c>
    </row>
    <row r="39" spans="1:70" ht="22.5" customHeight="1">
      <c r="B39" s="19"/>
      <c r="C39" s="29"/>
      <c r="D39" s="29"/>
      <c r="E39" s="29"/>
      <c r="F39" s="430"/>
      <c r="G39" s="432"/>
      <c r="H39" s="432"/>
      <c r="I39" s="432"/>
      <c r="J39" s="432"/>
      <c r="K39" s="432"/>
      <c r="L39" s="430"/>
      <c r="M39" s="413"/>
      <c r="N39" s="430"/>
      <c r="O39" s="29"/>
      <c r="P39" s="430"/>
      <c r="Q39" s="432"/>
      <c r="R39" s="432"/>
      <c r="S39" s="432"/>
      <c r="T39" s="432"/>
      <c r="U39" s="432"/>
      <c r="V39" s="430"/>
      <c r="W39" s="29"/>
      <c r="X39" s="430"/>
      <c r="Y39" s="432"/>
      <c r="Z39" s="432"/>
      <c r="AA39" s="432"/>
      <c r="AB39" s="432"/>
      <c r="AC39" s="432"/>
      <c r="AD39" s="430"/>
      <c r="AE39" s="29"/>
      <c r="AF39" s="430"/>
      <c r="AG39" s="432"/>
      <c r="AH39" s="432"/>
      <c r="AI39" s="432"/>
      <c r="AJ39" s="432"/>
      <c r="AK39" s="432"/>
      <c r="AL39" s="430"/>
      <c r="AM39" s="29"/>
      <c r="AN39" s="430"/>
      <c r="AO39" s="432"/>
      <c r="AP39" s="432"/>
      <c r="AQ39" s="432"/>
      <c r="AR39" s="432"/>
      <c r="AS39" s="432"/>
      <c r="AT39" s="430"/>
      <c r="AV39" s="430"/>
      <c r="AW39" s="432"/>
      <c r="AX39" s="432"/>
      <c r="AY39" s="432"/>
      <c r="AZ39" s="432"/>
      <c r="BA39" s="432"/>
      <c r="BB39" s="430"/>
      <c r="BD39" s="430"/>
      <c r="BE39" s="432"/>
      <c r="BF39" s="432"/>
      <c r="BG39" s="432"/>
      <c r="BH39" s="432"/>
      <c r="BI39" s="432"/>
      <c r="BJ39" s="430"/>
      <c r="BL39" s="430"/>
      <c r="BM39" s="432"/>
      <c r="BN39" s="432"/>
      <c r="BO39" s="432"/>
      <c r="BP39" s="432"/>
      <c r="BQ39" s="432"/>
      <c r="BR39" s="430"/>
    </row>
    <row r="40" spans="1:70" ht="22.5" customHeight="1">
      <c r="A40" s="17"/>
      <c r="B40" s="19" t="s">
        <v>227</v>
      </c>
      <c r="C40" s="29"/>
      <c r="D40" s="29"/>
      <c r="E40" s="29"/>
      <c r="F40" s="430">
        <v>2135997.879779987</v>
      </c>
      <c r="G40" s="432">
        <v>0</v>
      </c>
      <c r="H40" s="432">
        <v>0</v>
      </c>
      <c r="I40" s="432">
        <v>77495</v>
      </c>
      <c r="J40" s="432">
        <v>-558882.94900999963</v>
      </c>
      <c r="K40" s="432">
        <v>240238.20413127355</v>
      </c>
      <c r="L40" s="430">
        <v>1894848.134901261</v>
      </c>
      <c r="M40" s="432">
        <v>-240238.20413127309</v>
      </c>
      <c r="N40" s="430">
        <v>1654609.9307699879</v>
      </c>
      <c r="O40" s="50"/>
      <c r="P40" s="430">
        <v>2226978.2124700751</v>
      </c>
      <c r="Q40" s="432">
        <v>0</v>
      </c>
      <c r="R40" s="432">
        <v>-6.3664629124104977E-11</v>
      </c>
      <c r="S40" s="432">
        <v>111301</v>
      </c>
      <c r="T40" s="432">
        <v>-455275.89341000025</v>
      </c>
      <c r="U40" s="432">
        <v>116954.30000000005</v>
      </c>
      <c r="V40" s="430">
        <v>1999957.6190600749</v>
      </c>
      <c r="W40" s="50"/>
      <c r="X40" s="430">
        <v>3082531.2579999994</v>
      </c>
      <c r="Y40" s="432">
        <v>0</v>
      </c>
      <c r="Z40" s="432">
        <v>2.319211489520967E-11</v>
      </c>
      <c r="AA40" s="432">
        <v>85127</v>
      </c>
      <c r="AB40" s="432">
        <v>-517035.79399999999</v>
      </c>
      <c r="AC40" s="432">
        <v>-2.3283064365386963E-10</v>
      </c>
      <c r="AD40" s="430">
        <v>2650622.4639999997</v>
      </c>
      <c r="AE40" s="50"/>
      <c r="AF40" s="430">
        <v>2421229.131000001</v>
      </c>
      <c r="AG40" s="432">
        <v>0</v>
      </c>
      <c r="AH40" s="432">
        <v>0</v>
      </c>
      <c r="AI40" s="432">
        <v>85051.889670000004</v>
      </c>
      <c r="AJ40" s="432">
        <v>-567445.53700000001</v>
      </c>
      <c r="AK40" s="432">
        <v>0</v>
      </c>
      <c r="AL40" s="430">
        <v>1938835.4836700009</v>
      </c>
      <c r="AM40" s="50"/>
      <c r="AN40" s="430">
        <v>4052941.6910000057</v>
      </c>
      <c r="AO40" s="432">
        <v>0</v>
      </c>
      <c r="AP40" s="432">
        <v>1.4551915228366852E-11</v>
      </c>
      <c r="AQ40" s="432">
        <v>84908</v>
      </c>
      <c r="AR40" s="432">
        <v>-598778.03799999994</v>
      </c>
      <c r="AS40" s="432">
        <v>0</v>
      </c>
      <c r="AT40" s="430">
        <v>3539071.6530000055</v>
      </c>
      <c r="AV40" s="430">
        <v>4416137.0000000009</v>
      </c>
      <c r="AW40" s="432">
        <v>0</v>
      </c>
      <c r="AX40" s="432">
        <v>0</v>
      </c>
      <c r="AY40" s="432">
        <v>84526.270350000006</v>
      </c>
      <c r="AZ40" s="432">
        <v>-594148</v>
      </c>
      <c r="BA40" s="432">
        <v>0</v>
      </c>
      <c r="BB40" s="430">
        <v>3906515.2703500008</v>
      </c>
      <c r="BD40" s="430">
        <v>4855260.9999999972</v>
      </c>
      <c r="BE40" s="432">
        <v>0</v>
      </c>
      <c r="BF40" s="432">
        <v>-4.9737991503207013E-11</v>
      </c>
      <c r="BG40" s="432">
        <v>116574.72964999999</v>
      </c>
      <c r="BH40" s="432">
        <v>-638873</v>
      </c>
      <c r="BI40" s="432">
        <v>26.173960000051011</v>
      </c>
      <c r="BJ40" s="430">
        <v>4332988.9036099976</v>
      </c>
      <c r="BL40" s="430">
        <v>5787096.9999999898</v>
      </c>
      <c r="BM40" s="432">
        <v>0</v>
      </c>
      <c r="BN40" s="432">
        <v>4.2632564145606011E-11</v>
      </c>
      <c r="BO40" s="432">
        <v>108513</v>
      </c>
      <c r="BP40" s="432">
        <v>-791433</v>
      </c>
      <c r="BQ40" s="432">
        <v>-9.9998658242839156E-6</v>
      </c>
      <c r="BR40" s="430">
        <v>5104176.9999899901</v>
      </c>
    </row>
    <row r="41" spans="1:70" ht="22.5" customHeight="1">
      <c r="B41" s="19"/>
      <c r="C41" s="29"/>
      <c r="D41" s="29"/>
      <c r="E41" s="29"/>
      <c r="F41" s="430"/>
      <c r="G41" s="432"/>
      <c r="H41" s="432"/>
      <c r="I41" s="432"/>
      <c r="J41" s="432"/>
      <c r="K41" s="432"/>
      <c r="L41" s="430"/>
      <c r="M41" s="413"/>
      <c r="N41" s="430"/>
      <c r="O41" s="29"/>
      <c r="P41" s="430"/>
      <c r="Q41" s="432"/>
      <c r="R41" s="432"/>
      <c r="S41" s="432"/>
      <c r="T41" s="432"/>
      <c r="U41" s="432"/>
      <c r="V41" s="430"/>
      <c r="W41" s="29"/>
      <c r="X41" s="430"/>
      <c r="Y41" s="432"/>
      <c r="Z41" s="432"/>
      <c r="AA41" s="432"/>
      <c r="AB41" s="432"/>
      <c r="AC41" s="432"/>
      <c r="AD41" s="430"/>
      <c r="AE41" s="29"/>
      <c r="AF41" s="430"/>
      <c r="AG41" s="432"/>
      <c r="AH41" s="432"/>
      <c r="AI41" s="432"/>
      <c r="AJ41" s="432"/>
      <c r="AK41" s="432"/>
      <c r="AL41" s="430"/>
      <c r="AM41" s="29"/>
      <c r="AN41" s="430"/>
      <c r="AO41" s="432"/>
      <c r="AP41" s="432"/>
      <c r="AQ41" s="432"/>
      <c r="AR41" s="432"/>
      <c r="AS41" s="432"/>
      <c r="AT41" s="430"/>
      <c r="AV41" s="430"/>
      <c r="AW41" s="432"/>
      <c r="AX41" s="432"/>
      <c r="AY41" s="432"/>
      <c r="AZ41" s="432"/>
      <c r="BA41" s="432"/>
      <c r="BB41" s="430"/>
      <c r="BD41" s="430"/>
      <c r="BE41" s="432"/>
      <c r="BF41" s="432"/>
      <c r="BG41" s="432"/>
      <c r="BH41" s="432"/>
      <c r="BI41" s="432"/>
      <c r="BJ41" s="430"/>
      <c r="BL41" s="430"/>
      <c r="BM41" s="432"/>
      <c r="BN41" s="432"/>
      <c r="BO41" s="432"/>
      <c r="BP41" s="432"/>
      <c r="BQ41" s="432"/>
      <c r="BR41" s="430"/>
    </row>
    <row r="42" spans="1:70" ht="22.5" customHeight="1">
      <c r="A42" s="17"/>
      <c r="B42" s="10" t="s">
        <v>228</v>
      </c>
      <c r="C42" s="37"/>
      <c r="D42" s="37"/>
      <c r="E42" s="37"/>
      <c r="F42" s="430">
        <v>512820.0064700006</v>
      </c>
      <c r="G42" s="432">
        <v>0</v>
      </c>
      <c r="H42" s="432">
        <v>0</v>
      </c>
      <c r="I42" s="432">
        <v>0</v>
      </c>
      <c r="J42" s="432">
        <v>0</v>
      </c>
      <c r="K42" s="432">
        <v>-240238.20413127306</v>
      </c>
      <c r="L42" s="430">
        <v>272581.80233872752</v>
      </c>
      <c r="M42" s="432">
        <v>240238.20413127306</v>
      </c>
      <c r="N42" s="430">
        <v>512820.0064700006</v>
      </c>
      <c r="O42" s="50"/>
      <c r="P42" s="430">
        <v>400576.95690999785</v>
      </c>
      <c r="Q42" s="432">
        <v>0</v>
      </c>
      <c r="R42" s="432">
        <v>0</v>
      </c>
      <c r="S42" s="432">
        <v>0</v>
      </c>
      <c r="T42" s="432">
        <v>0</v>
      </c>
      <c r="U42" s="432">
        <v>-66921.000000000044</v>
      </c>
      <c r="V42" s="430">
        <v>333655.9569099978</v>
      </c>
      <c r="W42" s="50"/>
      <c r="X42" s="430">
        <v>101819.60400000005</v>
      </c>
      <c r="Y42" s="432">
        <v>0</v>
      </c>
      <c r="Z42" s="432">
        <v>0</v>
      </c>
      <c r="AA42" s="432">
        <v>0</v>
      </c>
      <c r="AB42" s="432">
        <v>0</v>
      </c>
      <c r="AC42" s="432">
        <v>0</v>
      </c>
      <c r="AD42" s="430">
        <v>101819.60400000005</v>
      </c>
      <c r="AE42" s="50"/>
      <c r="AF42" s="430">
        <v>333839.61799999978</v>
      </c>
      <c r="AG42" s="432">
        <v>0</v>
      </c>
      <c r="AH42" s="432">
        <v>0</v>
      </c>
      <c r="AI42" s="432">
        <v>0</v>
      </c>
      <c r="AJ42" s="432">
        <v>0</v>
      </c>
      <c r="AK42" s="432">
        <v>0</v>
      </c>
      <c r="AL42" s="430">
        <v>333839.61799999978</v>
      </c>
      <c r="AM42" s="50"/>
      <c r="AN42" s="430">
        <v>-484265.36899999995</v>
      </c>
      <c r="AO42" s="432">
        <v>0</v>
      </c>
      <c r="AP42" s="432">
        <v>0</v>
      </c>
      <c r="AQ42" s="432">
        <v>0</v>
      </c>
      <c r="AR42" s="432">
        <v>0</v>
      </c>
      <c r="AS42" s="432">
        <v>0</v>
      </c>
      <c r="AT42" s="430">
        <v>-484265.36899999995</v>
      </c>
      <c r="AV42" s="430">
        <v>-529636</v>
      </c>
      <c r="AW42" s="432">
        <v>0</v>
      </c>
      <c r="AX42" s="432">
        <v>0</v>
      </c>
      <c r="AY42" s="432">
        <v>0</v>
      </c>
      <c r="AZ42" s="432">
        <v>0</v>
      </c>
      <c r="BA42" s="432">
        <v>0</v>
      </c>
      <c r="BB42" s="430">
        <v>-529636</v>
      </c>
      <c r="BD42" s="430">
        <v>-629829.99999999988</v>
      </c>
      <c r="BE42" s="432">
        <v>0</v>
      </c>
      <c r="BF42" s="432">
        <v>0</v>
      </c>
      <c r="BG42" s="432">
        <v>0</v>
      </c>
      <c r="BH42" s="432">
        <v>0</v>
      </c>
      <c r="BI42" s="432">
        <v>0</v>
      </c>
      <c r="BJ42" s="430">
        <v>-629829.99999999988</v>
      </c>
      <c r="BL42" s="430">
        <v>-1176871.9999999998</v>
      </c>
      <c r="BM42" s="432">
        <v>0</v>
      </c>
      <c r="BN42" s="432">
        <v>0</v>
      </c>
      <c r="BO42" s="432">
        <v>0</v>
      </c>
      <c r="BP42" s="432">
        <v>0</v>
      </c>
      <c r="BQ42" s="432">
        <v>0</v>
      </c>
      <c r="BR42" s="430">
        <v>-1176871.9999999998</v>
      </c>
    </row>
    <row r="43" spans="1:70" ht="22.5" customHeight="1">
      <c r="B43" s="18"/>
      <c r="C43" s="18" t="s">
        <v>229</v>
      </c>
      <c r="D43" s="39"/>
      <c r="E43" s="39"/>
      <c r="F43" s="429">
        <v>-1073579.1000000001</v>
      </c>
      <c r="G43" s="434">
        <v>0</v>
      </c>
      <c r="H43" s="434">
        <v>0</v>
      </c>
      <c r="I43" s="434">
        <v>0</v>
      </c>
      <c r="J43" s="434">
        <v>0</v>
      </c>
      <c r="K43" s="434">
        <v>-240238.20413127306</v>
      </c>
      <c r="L43" s="429">
        <v>-1313817.3041312732</v>
      </c>
      <c r="M43" s="411">
        <v>240238.20413127306</v>
      </c>
      <c r="N43" s="429">
        <v>-1073579.1000000001</v>
      </c>
      <c r="O43" s="39"/>
      <c r="P43" s="429">
        <v>-330041.29999999981</v>
      </c>
      <c r="Q43" s="434">
        <v>0</v>
      </c>
      <c r="R43" s="434">
        <v>0</v>
      </c>
      <c r="S43" s="434">
        <v>0</v>
      </c>
      <c r="T43" s="434">
        <v>0</v>
      </c>
      <c r="U43" s="434">
        <v>-66921.000000000044</v>
      </c>
      <c r="V43" s="429">
        <v>-396962.29999999987</v>
      </c>
      <c r="W43" s="39"/>
      <c r="X43" s="429">
        <v>-643763.924</v>
      </c>
      <c r="Y43" s="434">
        <v>0</v>
      </c>
      <c r="Z43" s="434">
        <v>0</v>
      </c>
      <c r="AA43" s="434">
        <v>0</v>
      </c>
      <c r="AB43" s="434">
        <v>0</v>
      </c>
      <c r="AC43" s="434">
        <v>0</v>
      </c>
      <c r="AD43" s="429">
        <v>-643763.924</v>
      </c>
      <c r="AE43" s="39"/>
      <c r="AF43" s="429">
        <v>-762625.68400000001</v>
      </c>
      <c r="AG43" s="434">
        <v>0</v>
      </c>
      <c r="AH43" s="434">
        <v>0</v>
      </c>
      <c r="AI43" s="434">
        <v>0</v>
      </c>
      <c r="AJ43" s="434">
        <v>0</v>
      </c>
      <c r="AK43" s="434">
        <v>0</v>
      </c>
      <c r="AL43" s="429">
        <v>-762625.68400000001</v>
      </c>
      <c r="AM43" s="39"/>
      <c r="AN43" s="429">
        <v>-937967.98899999994</v>
      </c>
      <c r="AO43" s="434">
        <v>0</v>
      </c>
      <c r="AP43" s="434">
        <v>0</v>
      </c>
      <c r="AQ43" s="434">
        <v>0</v>
      </c>
      <c r="AR43" s="434">
        <v>0</v>
      </c>
      <c r="AS43" s="434">
        <v>0</v>
      </c>
      <c r="AT43" s="429">
        <v>-937967.98899999994</v>
      </c>
      <c r="AV43" s="429">
        <v>-951163</v>
      </c>
      <c r="AW43" s="434">
        <v>0</v>
      </c>
      <c r="AX43" s="434">
        <v>0</v>
      </c>
      <c r="AY43" s="434">
        <v>0</v>
      </c>
      <c r="AZ43" s="434">
        <v>0</v>
      </c>
      <c r="BA43" s="434">
        <v>0</v>
      </c>
      <c r="BB43" s="429">
        <v>-951163</v>
      </c>
      <c r="BD43" s="429">
        <v>-139600</v>
      </c>
      <c r="BE43" s="434">
        <v>0</v>
      </c>
      <c r="BF43" s="434">
        <v>0</v>
      </c>
      <c r="BG43" s="434">
        <v>0</v>
      </c>
      <c r="BH43" s="434">
        <v>0</v>
      </c>
      <c r="BI43" s="434">
        <v>0</v>
      </c>
      <c r="BJ43" s="429">
        <v>-139600</v>
      </c>
      <c r="BL43" s="429">
        <v>-345787</v>
      </c>
      <c r="BM43" s="434">
        <v>0</v>
      </c>
      <c r="BN43" s="434">
        <v>0</v>
      </c>
      <c r="BO43" s="434">
        <v>0</v>
      </c>
      <c r="BP43" s="434">
        <v>0</v>
      </c>
      <c r="BQ43" s="434">
        <v>0</v>
      </c>
      <c r="BR43" s="429">
        <v>-345787</v>
      </c>
    </row>
    <row r="44" spans="1:70" ht="22.5" customHeight="1">
      <c r="B44" s="18"/>
      <c r="C44" s="18" t="s">
        <v>230</v>
      </c>
      <c r="D44" s="39"/>
      <c r="E44" s="39"/>
      <c r="F44" s="429">
        <v>-667767.30000000005</v>
      </c>
      <c r="G44" s="434">
        <v>0</v>
      </c>
      <c r="H44" s="434">
        <v>0</v>
      </c>
      <c r="I44" s="434">
        <v>0</v>
      </c>
      <c r="J44" s="434">
        <v>0</v>
      </c>
      <c r="K44" s="434">
        <v>0</v>
      </c>
      <c r="L44" s="429">
        <v>-667767.30000000005</v>
      </c>
      <c r="M44" s="411"/>
      <c r="N44" s="429">
        <v>-667767.30000000005</v>
      </c>
      <c r="O44" s="39"/>
      <c r="P44" s="429">
        <v>43907.100000000093</v>
      </c>
      <c r="Q44" s="434">
        <v>0</v>
      </c>
      <c r="R44" s="434">
        <v>0</v>
      </c>
      <c r="S44" s="434">
        <v>0</v>
      </c>
      <c r="T44" s="434">
        <v>0</v>
      </c>
      <c r="U44" s="434">
        <v>0</v>
      </c>
      <c r="V44" s="429">
        <v>43907.100000000093</v>
      </c>
      <c r="W44" s="39"/>
      <c r="X44" s="429">
        <v>-352621.658</v>
      </c>
      <c r="Y44" s="434">
        <v>0</v>
      </c>
      <c r="Z44" s="434">
        <v>0</v>
      </c>
      <c r="AA44" s="434">
        <v>0</v>
      </c>
      <c r="AB44" s="434">
        <v>0</v>
      </c>
      <c r="AC44" s="434">
        <v>0</v>
      </c>
      <c r="AD44" s="429">
        <v>-352621.658</v>
      </c>
      <c r="AE44" s="39"/>
      <c r="AF44" s="429">
        <v>-409073.90500000003</v>
      </c>
      <c r="AG44" s="434">
        <v>0</v>
      </c>
      <c r="AH44" s="434">
        <v>0</v>
      </c>
      <c r="AI44" s="434">
        <v>0</v>
      </c>
      <c r="AJ44" s="434">
        <v>0</v>
      </c>
      <c r="AK44" s="434">
        <v>0</v>
      </c>
      <c r="AL44" s="429">
        <v>-409073.90500000003</v>
      </c>
      <c r="AM44" s="39"/>
      <c r="AN44" s="429">
        <v>-526458.05200000003</v>
      </c>
      <c r="AO44" s="434">
        <v>0</v>
      </c>
      <c r="AP44" s="434">
        <v>0</v>
      </c>
      <c r="AQ44" s="434">
        <v>0</v>
      </c>
      <c r="AR44" s="434">
        <v>0</v>
      </c>
      <c r="AS44" s="434">
        <v>0</v>
      </c>
      <c r="AT44" s="429">
        <v>-526458.05200000003</v>
      </c>
      <c r="AV44" s="429">
        <v>-622915</v>
      </c>
      <c r="AW44" s="434">
        <v>0</v>
      </c>
      <c r="AX44" s="434">
        <v>0</v>
      </c>
      <c r="AY44" s="434">
        <v>0</v>
      </c>
      <c r="AZ44" s="434">
        <v>0</v>
      </c>
      <c r="BA44" s="434">
        <v>0</v>
      </c>
      <c r="BB44" s="429">
        <v>-622915</v>
      </c>
      <c r="BD44" s="429">
        <v>125488</v>
      </c>
      <c r="BE44" s="434">
        <v>0</v>
      </c>
      <c r="BF44" s="434">
        <v>0</v>
      </c>
      <c r="BG44" s="434">
        <v>0</v>
      </c>
      <c r="BH44" s="434">
        <v>0</v>
      </c>
      <c r="BI44" s="434">
        <v>0</v>
      </c>
      <c r="BJ44" s="429">
        <v>125488</v>
      </c>
      <c r="BL44" s="429">
        <v>-135648</v>
      </c>
      <c r="BM44" s="434">
        <v>0</v>
      </c>
      <c r="BN44" s="434">
        <v>0</v>
      </c>
      <c r="BO44" s="434">
        <v>0</v>
      </c>
      <c r="BP44" s="434">
        <v>0</v>
      </c>
      <c r="BQ44" s="434">
        <v>0</v>
      </c>
      <c r="BR44" s="429">
        <v>-135648</v>
      </c>
    </row>
    <row r="45" spans="1:70" ht="22.5" customHeight="1">
      <c r="B45" s="18"/>
      <c r="C45" s="18" t="s">
        <v>231</v>
      </c>
      <c r="D45" s="39"/>
      <c r="E45" s="39"/>
      <c r="F45" s="429">
        <v>2254166.4064700007</v>
      </c>
      <c r="G45" s="434">
        <v>0</v>
      </c>
      <c r="H45" s="434">
        <v>0</v>
      </c>
      <c r="I45" s="434">
        <v>0</v>
      </c>
      <c r="J45" s="434">
        <v>0</v>
      </c>
      <c r="K45" s="434">
        <v>0</v>
      </c>
      <c r="L45" s="429">
        <v>2254166.4064700007</v>
      </c>
      <c r="M45" s="411"/>
      <c r="N45" s="429">
        <v>2254166.4064700007</v>
      </c>
      <c r="O45" s="39"/>
      <c r="P45" s="429">
        <v>686711.15690999757</v>
      </c>
      <c r="Q45" s="434">
        <v>0</v>
      </c>
      <c r="R45" s="434">
        <v>0</v>
      </c>
      <c r="S45" s="434">
        <v>0</v>
      </c>
      <c r="T45" s="434">
        <v>0</v>
      </c>
      <c r="U45" s="434">
        <v>0</v>
      </c>
      <c r="V45" s="429">
        <v>686711.15690999757</v>
      </c>
      <c r="W45" s="39"/>
      <c r="X45" s="429">
        <v>1098205.186</v>
      </c>
      <c r="Y45" s="434">
        <v>0</v>
      </c>
      <c r="Z45" s="434">
        <v>0</v>
      </c>
      <c r="AA45" s="434">
        <v>0</v>
      </c>
      <c r="AB45" s="434">
        <v>0</v>
      </c>
      <c r="AC45" s="434">
        <v>0</v>
      </c>
      <c r="AD45" s="429">
        <v>1098205.186</v>
      </c>
      <c r="AE45" s="39"/>
      <c r="AF45" s="429">
        <v>1505539.2069999999</v>
      </c>
      <c r="AG45" s="434">
        <v>0</v>
      </c>
      <c r="AH45" s="434">
        <v>0</v>
      </c>
      <c r="AI45" s="434">
        <v>0</v>
      </c>
      <c r="AJ45" s="434">
        <v>0</v>
      </c>
      <c r="AK45" s="434">
        <v>0</v>
      </c>
      <c r="AL45" s="429">
        <v>1505539.2069999999</v>
      </c>
      <c r="AM45" s="39"/>
      <c r="AN45" s="429">
        <v>980160.67200000002</v>
      </c>
      <c r="AO45" s="434">
        <v>0</v>
      </c>
      <c r="AP45" s="434">
        <v>0</v>
      </c>
      <c r="AQ45" s="434">
        <v>0</v>
      </c>
      <c r="AR45" s="434">
        <v>0</v>
      </c>
      <c r="AS45" s="434">
        <v>0</v>
      </c>
      <c r="AT45" s="429">
        <v>980160.67200000002</v>
      </c>
      <c r="AV45" s="429">
        <v>1044442</v>
      </c>
      <c r="AW45" s="434">
        <v>0</v>
      </c>
      <c r="AX45" s="434">
        <v>0</v>
      </c>
      <c r="AY45" s="434">
        <v>0</v>
      </c>
      <c r="AZ45" s="434">
        <v>0</v>
      </c>
      <c r="BA45" s="434">
        <v>0</v>
      </c>
      <c r="BB45" s="429">
        <v>1044442</v>
      </c>
      <c r="BD45" s="429">
        <v>-615718</v>
      </c>
      <c r="BE45" s="434">
        <v>0</v>
      </c>
      <c r="BF45" s="434">
        <v>0</v>
      </c>
      <c r="BG45" s="434">
        <v>0</v>
      </c>
      <c r="BH45" s="434">
        <v>0</v>
      </c>
      <c r="BI45" s="434">
        <v>0</v>
      </c>
      <c r="BJ45" s="429">
        <v>-615718</v>
      </c>
      <c r="BL45" s="429">
        <v>-695437</v>
      </c>
      <c r="BM45" s="434">
        <v>0</v>
      </c>
      <c r="BN45" s="434">
        <v>0</v>
      </c>
      <c r="BO45" s="434">
        <v>0</v>
      </c>
      <c r="BP45" s="434">
        <v>0</v>
      </c>
      <c r="BQ45" s="434">
        <v>0</v>
      </c>
      <c r="BR45" s="429">
        <v>-695437</v>
      </c>
    </row>
    <row r="46" spans="1:70" ht="22.5" customHeight="1">
      <c r="B46" s="18"/>
      <c r="C46" s="18"/>
      <c r="D46" s="39"/>
      <c r="E46" s="39"/>
      <c r="F46" s="429"/>
      <c r="G46" s="434"/>
      <c r="H46" s="434"/>
      <c r="I46" s="434"/>
      <c r="J46" s="434"/>
      <c r="K46" s="434"/>
      <c r="L46" s="429"/>
      <c r="M46" s="411"/>
      <c r="N46" s="429"/>
      <c r="O46" s="39"/>
      <c r="P46" s="429"/>
      <c r="Q46" s="434"/>
      <c r="R46" s="434"/>
      <c r="S46" s="434"/>
      <c r="T46" s="434"/>
      <c r="U46" s="434"/>
      <c r="V46" s="429"/>
      <c r="W46" s="39"/>
      <c r="X46" s="429"/>
      <c r="Y46" s="434"/>
      <c r="Z46" s="434"/>
      <c r="AA46" s="434"/>
      <c r="AB46" s="434"/>
      <c r="AC46" s="434"/>
      <c r="AD46" s="429"/>
      <c r="AE46" s="39"/>
      <c r="AF46" s="429"/>
      <c r="AG46" s="434"/>
      <c r="AH46" s="434"/>
      <c r="AI46" s="434"/>
      <c r="AJ46" s="434"/>
      <c r="AK46" s="434"/>
      <c r="AL46" s="429"/>
      <c r="AM46" s="39"/>
      <c r="AN46" s="429"/>
      <c r="AO46" s="434"/>
      <c r="AP46" s="434"/>
      <c r="AQ46" s="434"/>
      <c r="AR46" s="434"/>
      <c r="AS46" s="434"/>
      <c r="AT46" s="429"/>
      <c r="AV46" s="429"/>
      <c r="AW46" s="434"/>
      <c r="AX46" s="434"/>
      <c r="AY46" s="434"/>
      <c r="AZ46" s="434"/>
      <c r="BA46" s="434"/>
      <c r="BB46" s="429"/>
      <c r="BD46" s="429"/>
      <c r="BE46" s="434"/>
      <c r="BF46" s="434"/>
      <c r="BG46" s="434"/>
      <c r="BH46" s="434"/>
      <c r="BI46" s="434"/>
      <c r="BJ46" s="429"/>
      <c r="BL46" s="429"/>
      <c r="BM46" s="434"/>
      <c r="BN46" s="434"/>
      <c r="BO46" s="434"/>
      <c r="BP46" s="434"/>
      <c r="BQ46" s="434"/>
      <c r="BR46" s="429"/>
    </row>
    <row r="47" spans="1:70" ht="22.5" customHeight="1">
      <c r="A47" s="17"/>
      <c r="B47" s="19" t="s">
        <v>232</v>
      </c>
      <c r="C47" s="19"/>
      <c r="D47" s="29"/>
      <c r="E47" s="29"/>
      <c r="F47" s="430">
        <v>-558882.94900999963</v>
      </c>
      <c r="G47" s="432">
        <v>0</v>
      </c>
      <c r="H47" s="432">
        <v>0</v>
      </c>
      <c r="I47" s="432"/>
      <c r="J47" s="432">
        <v>558882.94900999963</v>
      </c>
      <c r="K47" s="432">
        <v>4.9476511776447296E-10</v>
      </c>
      <c r="L47" s="428">
        <v>4.9476511776447296E-10</v>
      </c>
      <c r="M47" s="455"/>
      <c r="N47" s="430">
        <v>4.9476511776447296E-10</v>
      </c>
      <c r="O47" s="50"/>
      <c r="P47" s="430">
        <v>-455275.89341000025</v>
      </c>
      <c r="Q47" s="432">
        <v>0</v>
      </c>
      <c r="R47" s="432">
        <v>-6.3664629124104977E-11</v>
      </c>
      <c r="S47" s="432"/>
      <c r="T47" s="432">
        <v>455275.89341000025</v>
      </c>
      <c r="U47" s="432"/>
      <c r="V47" s="428">
        <v>0</v>
      </c>
      <c r="W47" s="50"/>
      <c r="X47" s="430">
        <v>-517035.79399999999</v>
      </c>
      <c r="Y47" s="432">
        <v>0</v>
      </c>
      <c r="Z47" s="432">
        <v>2.319211489520967E-11</v>
      </c>
      <c r="AA47" s="432"/>
      <c r="AB47" s="432">
        <v>517035.79399999999</v>
      </c>
      <c r="AC47" s="432">
        <v>-2.3283064365386963E-10</v>
      </c>
      <c r="AD47" s="428">
        <v>-2.3283064365386963E-10</v>
      </c>
      <c r="AE47" s="50"/>
      <c r="AF47" s="430">
        <v>-567445.53700000001</v>
      </c>
      <c r="AG47" s="432">
        <v>0</v>
      </c>
      <c r="AH47" s="432">
        <v>0</v>
      </c>
      <c r="AI47" s="432"/>
      <c r="AJ47" s="432">
        <v>567445.53700000001</v>
      </c>
      <c r="AK47" s="432">
        <v>0</v>
      </c>
      <c r="AL47" s="428">
        <v>0</v>
      </c>
      <c r="AM47" s="50"/>
      <c r="AN47" s="430">
        <v>-598778.03799999994</v>
      </c>
      <c r="AO47" s="432">
        <v>0</v>
      </c>
      <c r="AP47" s="432">
        <v>1.4551915228366852E-11</v>
      </c>
      <c r="AQ47" s="432"/>
      <c r="AR47" s="432">
        <v>598778.03799999994</v>
      </c>
      <c r="AS47" s="432">
        <v>0</v>
      </c>
      <c r="AT47" s="428">
        <v>0</v>
      </c>
      <c r="AV47" s="430">
        <v>-594148</v>
      </c>
      <c r="AW47" s="432">
        <v>0</v>
      </c>
      <c r="AX47" s="432">
        <v>0</v>
      </c>
      <c r="AY47" s="432"/>
      <c r="AZ47" s="432">
        <v>594148</v>
      </c>
      <c r="BA47" s="432">
        <v>0</v>
      </c>
      <c r="BB47" s="428">
        <v>0</v>
      </c>
      <c r="BD47" s="430">
        <v>-638873</v>
      </c>
      <c r="BE47" s="432">
        <v>0</v>
      </c>
      <c r="BF47" s="432">
        <v>0</v>
      </c>
      <c r="BG47" s="432">
        <v>0</v>
      </c>
      <c r="BH47" s="432">
        <v>638873</v>
      </c>
      <c r="BI47" s="432">
        <v>0</v>
      </c>
      <c r="BJ47" s="428">
        <v>0</v>
      </c>
      <c r="BL47" s="430">
        <v>-791433</v>
      </c>
      <c r="BM47" s="432">
        <v>0</v>
      </c>
      <c r="BN47" s="432">
        <v>0</v>
      </c>
      <c r="BO47" s="432">
        <v>0</v>
      </c>
      <c r="BP47" s="432">
        <v>791433</v>
      </c>
      <c r="BQ47" s="432">
        <v>0</v>
      </c>
      <c r="BR47" s="428">
        <v>0</v>
      </c>
    </row>
    <row r="48" spans="1:70" ht="22.5" customHeight="1">
      <c r="C48" s="39"/>
      <c r="D48" s="39"/>
      <c r="E48" s="39"/>
      <c r="F48" s="430"/>
      <c r="G48" s="434"/>
      <c r="H48" s="434"/>
      <c r="I48" s="434"/>
      <c r="J48" s="434"/>
      <c r="K48" s="434"/>
      <c r="L48" s="429"/>
      <c r="M48" s="411"/>
      <c r="N48" s="429"/>
      <c r="O48" s="39"/>
      <c r="P48" s="430"/>
      <c r="Q48" s="434"/>
      <c r="R48" s="434"/>
      <c r="S48" s="434"/>
      <c r="T48" s="434"/>
      <c r="U48" s="434"/>
      <c r="V48" s="429"/>
      <c r="W48" s="39"/>
      <c r="X48" s="430"/>
      <c r="Y48" s="434"/>
      <c r="Z48" s="434"/>
      <c r="AA48" s="434"/>
      <c r="AB48" s="434"/>
      <c r="AC48" s="434"/>
      <c r="AD48" s="429"/>
      <c r="AE48" s="39"/>
      <c r="AF48" s="430"/>
      <c r="AG48" s="434"/>
      <c r="AH48" s="434"/>
      <c r="AI48" s="434"/>
      <c r="AJ48" s="434"/>
      <c r="AK48" s="434"/>
      <c r="AL48" s="429"/>
      <c r="AM48" s="39"/>
      <c r="AN48" s="430"/>
      <c r="AO48" s="434"/>
      <c r="AP48" s="434"/>
      <c r="AQ48" s="434"/>
      <c r="AR48" s="434"/>
      <c r="AS48" s="434"/>
      <c r="AT48" s="429"/>
      <c r="AV48" s="430"/>
      <c r="AW48" s="434"/>
      <c r="AX48" s="434"/>
      <c r="AY48" s="434"/>
      <c r="AZ48" s="434"/>
      <c r="BA48" s="434"/>
      <c r="BB48" s="429"/>
      <c r="BD48" s="430"/>
      <c r="BE48" s="434"/>
      <c r="BF48" s="434"/>
      <c r="BG48" s="434"/>
      <c r="BH48" s="434"/>
      <c r="BI48" s="434"/>
      <c r="BJ48" s="429"/>
      <c r="BL48" s="430"/>
      <c r="BM48" s="434"/>
      <c r="BN48" s="434"/>
      <c r="BO48" s="434"/>
      <c r="BP48" s="434"/>
      <c r="BQ48" s="434"/>
      <c r="BR48" s="429"/>
    </row>
    <row r="49" spans="1:70" ht="22.5" customHeight="1">
      <c r="A49" s="17"/>
      <c r="B49" s="19" t="s">
        <v>233</v>
      </c>
      <c r="C49" s="29"/>
      <c r="D49" s="29"/>
      <c r="E49" s="29"/>
      <c r="F49" s="430">
        <v>-27098.847650000007</v>
      </c>
      <c r="G49" s="432">
        <v>0</v>
      </c>
      <c r="H49" s="432">
        <v>0</v>
      </c>
      <c r="I49" s="432"/>
      <c r="J49" s="432"/>
      <c r="K49" s="432"/>
      <c r="L49" s="430">
        <v>-27098.847650000007</v>
      </c>
      <c r="M49" s="413"/>
      <c r="N49" s="430">
        <v>-27098.847650000007</v>
      </c>
      <c r="O49" s="50"/>
      <c r="P49" s="430">
        <v>-24822.933609999996</v>
      </c>
      <c r="Q49" s="432">
        <v>0</v>
      </c>
      <c r="R49" s="432">
        <v>0</v>
      </c>
      <c r="S49" s="432"/>
      <c r="T49" s="432"/>
      <c r="U49" s="432"/>
      <c r="V49" s="430">
        <v>-24822.933609999996</v>
      </c>
      <c r="W49" s="50"/>
      <c r="X49" s="430">
        <v>-23119.113000000001</v>
      </c>
      <c r="Y49" s="432">
        <v>0</v>
      </c>
      <c r="Z49" s="432">
        <v>0</v>
      </c>
      <c r="AA49" s="432"/>
      <c r="AB49" s="432"/>
      <c r="AC49" s="432"/>
      <c r="AD49" s="430">
        <v>-23119.113000000001</v>
      </c>
      <c r="AE49" s="50"/>
      <c r="AF49" s="430">
        <v>-68452.904999999999</v>
      </c>
      <c r="AG49" s="432">
        <v>0</v>
      </c>
      <c r="AH49" s="432">
        <v>0</v>
      </c>
      <c r="AI49" s="432"/>
      <c r="AJ49" s="432"/>
      <c r="AK49" s="432"/>
      <c r="AL49" s="430">
        <v>-68452.904999999999</v>
      </c>
      <c r="AM49" s="50"/>
      <c r="AN49" s="430">
        <v>-33633.339999999997</v>
      </c>
      <c r="AO49" s="432">
        <v>0</v>
      </c>
      <c r="AP49" s="432">
        <v>0</v>
      </c>
      <c r="AQ49" s="432"/>
      <c r="AR49" s="432"/>
      <c r="AS49" s="432"/>
      <c r="AT49" s="430">
        <v>-33633.339999999997</v>
      </c>
      <c r="AV49" s="430">
        <v>-44912.5</v>
      </c>
      <c r="AW49" s="432">
        <v>0</v>
      </c>
      <c r="AX49" s="432">
        <v>0</v>
      </c>
      <c r="AY49" s="432"/>
      <c r="AZ49" s="432"/>
      <c r="BA49" s="432"/>
      <c r="BB49" s="430">
        <v>-44912.5</v>
      </c>
      <c r="BD49" s="430">
        <v>-38930</v>
      </c>
      <c r="BE49" s="432">
        <v>0</v>
      </c>
      <c r="BF49" s="432">
        <v>0</v>
      </c>
      <c r="BG49" s="432">
        <v>0</v>
      </c>
      <c r="BH49" s="432">
        <v>0</v>
      </c>
      <c r="BI49" s="432">
        <v>0</v>
      </c>
      <c r="BJ49" s="430">
        <v>-38930</v>
      </c>
      <c r="BL49" s="430">
        <v>-72735</v>
      </c>
      <c r="BM49" s="432">
        <v>0</v>
      </c>
      <c r="BN49" s="432">
        <v>0</v>
      </c>
      <c r="BO49" s="432">
        <v>0</v>
      </c>
      <c r="BP49" s="432">
        <v>0</v>
      </c>
      <c r="BQ49" s="432">
        <v>0</v>
      </c>
      <c r="BR49" s="430">
        <v>-72735</v>
      </c>
    </row>
    <row r="50" spans="1:70" ht="22.5" customHeight="1">
      <c r="D50" s="18"/>
      <c r="E50" s="18"/>
      <c r="F50" s="430"/>
      <c r="G50" s="434"/>
      <c r="H50" s="434"/>
      <c r="I50" s="434"/>
      <c r="J50" s="434"/>
      <c r="K50" s="434"/>
      <c r="L50" s="430"/>
      <c r="M50" s="413"/>
      <c r="N50" s="430"/>
      <c r="O50" s="18"/>
      <c r="P50" s="430"/>
      <c r="Q50" s="434"/>
      <c r="R50" s="434"/>
      <c r="S50" s="434"/>
      <c r="T50" s="434"/>
      <c r="U50" s="434"/>
      <c r="V50" s="430"/>
      <c r="W50" s="18"/>
      <c r="X50" s="430"/>
      <c r="Y50" s="434"/>
      <c r="Z50" s="434"/>
      <c r="AA50" s="434"/>
      <c r="AB50" s="434"/>
      <c r="AC50" s="434"/>
      <c r="AD50" s="430"/>
      <c r="AE50" s="18"/>
      <c r="AF50" s="430"/>
      <c r="AG50" s="434"/>
      <c r="AH50" s="434"/>
      <c r="AI50" s="434"/>
      <c r="AJ50" s="434"/>
      <c r="AK50" s="434"/>
      <c r="AL50" s="430"/>
      <c r="AM50" s="18"/>
      <c r="AN50" s="430"/>
      <c r="AO50" s="434"/>
      <c r="AP50" s="434"/>
      <c r="AQ50" s="434"/>
      <c r="AR50" s="434"/>
      <c r="AS50" s="434"/>
      <c r="AT50" s="430"/>
      <c r="AV50" s="430"/>
      <c r="AW50" s="434"/>
      <c r="AX50" s="434"/>
      <c r="AY50" s="434"/>
      <c r="AZ50" s="434"/>
      <c r="BA50" s="434"/>
      <c r="BB50" s="430"/>
      <c r="BD50" s="430"/>
      <c r="BE50" s="434"/>
      <c r="BF50" s="434"/>
      <c r="BG50" s="434"/>
      <c r="BH50" s="434"/>
      <c r="BI50" s="434"/>
      <c r="BJ50" s="430"/>
      <c r="BL50" s="430"/>
      <c r="BM50" s="434"/>
      <c r="BN50" s="434"/>
      <c r="BO50" s="434"/>
      <c r="BP50" s="434"/>
      <c r="BQ50" s="434"/>
      <c r="BR50" s="430"/>
    </row>
    <row r="51" spans="1:70" ht="22.5" customHeight="1">
      <c r="A51" s="17"/>
      <c r="B51" s="9" t="s">
        <v>585</v>
      </c>
      <c r="C51" s="40"/>
      <c r="D51" s="40"/>
      <c r="E51" s="40"/>
      <c r="F51" s="431">
        <v>2062836.0895899879</v>
      </c>
      <c r="G51" s="244">
        <v>0</v>
      </c>
      <c r="H51" s="244">
        <v>0</v>
      </c>
      <c r="I51" s="244">
        <v>77495</v>
      </c>
      <c r="J51" s="244">
        <v>0</v>
      </c>
      <c r="K51" s="244">
        <v>9.8953023552894592E-10</v>
      </c>
      <c r="L51" s="431">
        <v>2140331.0895899888</v>
      </c>
      <c r="M51" s="244">
        <v>0</v>
      </c>
      <c r="N51" s="431">
        <v>2140331.0895899888</v>
      </c>
      <c r="O51" s="50"/>
      <c r="P51" s="431">
        <v>2147456.3423600723</v>
      </c>
      <c r="Q51" s="244">
        <v>0</v>
      </c>
      <c r="R51" s="244">
        <v>-6.3664629124104977E-11</v>
      </c>
      <c r="S51" s="244">
        <v>111301</v>
      </c>
      <c r="T51" s="244">
        <v>0</v>
      </c>
      <c r="U51" s="244">
        <v>50033.3</v>
      </c>
      <c r="V51" s="431">
        <v>2308790.6423600721</v>
      </c>
      <c r="W51" s="50"/>
      <c r="X51" s="431">
        <v>2644195.9550000001</v>
      </c>
      <c r="Y51" s="244">
        <v>0</v>
      </c>
      <c r="Z51" s="244">
        <v>2.319211489520967E-11</v>
      </c>
      <c r="AA51" s="244">
        <v>85127</v>
      </c>
      <c r="AB51" s="244">
        <v>0</v>
      </c>
      <c r="AC51" s="244">
        <v>-4.6566128730773926E-10</v>
      </c>
      <c r="AD51" s="431">
        <v>2729322.9549999996</v>
      </c>
      <c r="AE51" s="50"/>
      <c r="AF51" s="431">
        <v>2119170.307000001</v>
      </c>
      <c r="AG51" s="244">
        <v>0</v>
      </c>
      <c r="AH51" s="244">
        <v>0</v>
      </c>
      <c r="AI51" s="244">
        <v>85051.889670000004</v>
      </c>
      <c r="AJ51" s="244">
        <v>0</v>
      </c>
      <c r="AK51" s="244">
        <v>0</v>
      </c>
      <c r="AL51" s="431">
        <v>2204222.1966700009</v>
      </c>
      <c r="AM51" s="50"/>
      <c r="AN51" s="431">
        <v>2936264.9440000057</v>
      </c>
      <c r="AO51" s="244">
        <v>0</v>
      </c>
      <c r="AP51" s="244">
        <v>1.4551915228366852E-11</v>
      </c>
      <c r="AQ51" s="244">
        <v>84908</v>
      </c>
      <c r="AR51" s="244">
        <v>0</v>
      </c>
      <c r="AS51" s="244">
        <v>0</v>
      </c>
      <c r="AT51" s="431">
        <v>3021172.9440000057</v>
      </c>
      <c r="AV51" s="431">
        <v>3247440.5000000009</v>
      </c>
      <c r="AW51" s="244">
        <v>0</v>
      </c>
      <c r="AX51" s="244">
        <v>0</v>
      </c>
      <c r="AY51" s="244">
        <v>84526.270350000006</v>
      </c>
      <c r="AZ51" s="244">
        <v>0</v>
      </c>
      <c r="BA51" s="244">
        <v>0</v>
      </c>
      <c r="BB51" s="431">
        <v>3331966.7703500008</v>
      </c>
      <c r="BD51" s="431">
        <v>3547627.9999999972</v>
      </c>
      <c r="BE51" s="244">
        <v>0</v>
      </c>
      <c r="BF51" s="244">
        <v>-4.9737991503207013E-11</v>
      </c>
      <c r="BG51" s="244">
        <v>116574.72964999999</v>
      </c>
      <c r="BH51" s="244">
        <v>0</v>
      </c>
      <c r="BI51" s="244">
        <v>26.173960000051011</v>
      </c>
      <c r="BJ51" s="431">
        <v>3664228.9036099976</v>
      </c>
      <c r="BL51" s="431">
        <v>3746056.9999999893</v>
      </c>
      <c r="BM51" s="244">
        <v>0</v>
      </c>
      <c r="BN51" s="244">
        <v>4.2632564145606011E-11</v>
      </c>
      <c r="BO51" s="244">
        <v>108513</v>
      </c>
      <c r="BP51" s="244">
        <v>0</v>
      </c>
      <c r="BQ51" s="244">
        <v>-9.9998658242839156E-6</v>
      </c>
      <c r="BR51" s="431">
        <v>3854569.9999899892</v>
      </c>
    </row>
    <row r="52" spans="1:70" ht="22.5" customHeight="1">
      <c r="B52" s="18"/>
      <c r="C52" s="18"/>
      <c r="D52" s="40"/>
      <c r="E52" s="40"/>
      <c r="F52" s="413"/>
      <c r="G52" s="413"/>
      <c r="H52" s="436"/>
      <c r="I52" s="413"/>
      <c r="J52" s="413"/>
      <c r="K52" s="413"/>
      <c r="L52" s="413"/>
      <c r="M52" s="413"/>
      <c r="N52" s="413"/>
      <c r="O52" s="40"/>
      <c r="P52" s="413"/>
      <c r="Q52" s="413"/>
      <c r="R52" s="436"/>
      <c r="S52" s="413"/>
      <c r="T52" s="413"/>
      <c r="U52" s="413"/>
      <c r="V52" s="413"/>
      <c r="W52" s="40"/>
      <c r="X52" s="413"/>
      <c r="Y52" s="413"/>
      <c r="Z52" s="436"/>
      <c r="AA52" s="413"/>
      <c r="AB52" s="413"/>
      <c r="AC52" s="413"/>
      <c r="AD52" s="413"/>
      <c r="AE52" s="40"/>
      <c r="AF52" s="413"/>
      <c r="AG52" s="413"/>
      <c r="AH52" s="436"/>
      <c r="AI52" s="413"/>
      <c r="AJ52" s="413"/>
      <c r="AK52" s="413"/>
      <c r="AL52" s="413"/>
      <c r="AM52" s="40"/>
      <c r="AN52" s="413"/>
      <c r="AO52" s="413"/>
      <c r="AP52" s="436"/>
      <c r="AQ52" s="413"/>
      <c r="AR52" s="413"/>
      <c r="AS52" s="413"/>
      <c r="AT52" s="413"/>
      <c r="AV52" s="413"/>
      <c r="AW52" s="413"/>
      <c r="AX52" s="436"/>
      <c r="AY52" s="413"/>
      <c r="AZ52" s="413"/>
      <c r="BA52" s="413"/>
      <c r="BB52" s="413"/>
      <c r="BD52" s="413"/>
      <c r="BE52" s="413"/>
      <c r="BF52" s="436"/>
      <c r="BG52" s="413"/>
      <c r="BH52" s="413"/>
      <c r="BI52" s="413"/>
      <c r="BJ52" s="413"/>
      <c r="BL52" s="413"/>
      <c r="BM52" s="413"/>
      <c r="BN52" s="436"/>
      <c r="BO52" s="413"/>
      <c r="BP52" s="413"/>
      <c r="BQ52" s="413"/>
      <c r="BR52" s="413"/>
    </row>
    <row r="53" spans="1:70" ht="22.5" customHeight="1">
      <c r="B53" s="9"/>
      <c r="D53" s="40"/>
      <c r="E53" s="40"/>
      <c r="F53" s="413"/>
      <c r="G53" s="413"/>
      <c r="H53" s="436"/>
      <c r="I53" s="413"/>
      <c r="J53" s="413"/>
      <c r="K53" s="413"/>
      <c r="L53" s="413"/>
      <c r="M53" s="413"/>
      <c r="N53" s="413"/>
      <c r="O53" s="40"/>
      <c r="P53" s="413"/>
      <c r="Q53" s="413"/>
      <c r="R53" s="436"/>
      <c r="S53" s="413"/>
      <c r="T53" s="413"/>
      <c r="U53" s="413"/>
      <c r="V53" s="413"/>
      <c r="W53" s="40"/>
      <c r="X53" s="413"/>
      <c r="Y53" s="413"/>
      <c r="Z53" s="436"/>
      <c r="AA53" s="413"/>
      <c r="AB53" s="413"/>
      <c r="AC53" s="413"/>
      <c r="AD53" s="413"/>
      <c r="AE53" s="40"/>
      <c r="AF53" s="413"/>
      <c r="AG53" s="413"/>
      <c r="AH53" s="436"/>
      <c r="AI53" s="413"/>
      <c r="AJ53" s="413"/>
      <c r="AK53" s="413"/>
      <c r="AL53" s="413"/>
      <c r="AM53" s="40"/>
      <c r="AN53" s="413"/>
      <c r="AO53" s="413"/>
      <c r="AP53" s="436"/>
      <c r="AQ53" s="413"/>
      <c r="AR53" s="413"/>
      <c r="AS53" s="413"/>
      <c r="AT53" s="413"/>
      <c r="AV53" s="413"/>
      <c r="AW53" s="413"/>
      <c r="AX53" s="436"/>
      <c r="AY53" s="413"/>
      <c r="AZ53" s="413"/>
      <c r="BA53" s="413"/>
      <c r="BB53" s="413"/>
      <c r="BD53" s="413"/>
      <c r="BE53" s="413"/>
      <c r="BF53" s="436"/>
      <c r="BG53" s="413"/>
      <c r="BH53" s="413"/>
      <c r="BI53" s="413"/>
      <c r="BJ53" s="413"/>
      <c r="BL53" s="413"/>
      <c r="BM53" s="413"/>
      <c r="BN53" s="436"/>
      <c r="BO53" s="413"/>
      <c r="BP53" s="413"/>
      <c r="BQ53" s="413"/>
      <c r="BR53" s="413"/>
    </row>
    <row r="54" spans="1:70" ht="22.5" customHeight="1">
      <c r="C54" s="391" t="s">
        <v>275</v>
      </c>
      <c r="D54" s="391"/>
      <c r="E54" s="391"/>
      <c r="F54" s="6"/>
      <c r="G54" s="6"/>
      <c r="H54" s="6"/>
      <c r="I54" s="6"/>
      <c r="J54" s="6"/>
      <c r="K54" s="6"/>
      <c r="L54" s="6"/>
      <c r="M54" s="6"/>
      <c r="N54" s="6"/>
      <c r="P54" s="6"/>
      <c r="Q54" s="6"/>
      <c r="R54" s="6"/>
      <c r="S54" s="6"/>
      <c r="T54" s="6"/>
      <c r="U54" s="6"/>
      <c r="V54" s="6"/>
      <c r="X54" s="6"/>
      <c r="Y54" s="6"/>
      <c r="Z54" s="6"/>
      <c r="AA54" s="6"/>
      <c r="AB54" s="6"/>
      <c r="AC54" s="6"/>
      <c r="AD54" s="6"/>
      <c r="AF54" s="6"/>
      <c r="AG54" s="6"/>
      <c r="AH54" s="6"/>
      <c r="AI54" s="6"/>
      <c r="AJ54" s="6"/>
      <c r="AK54" s="6"/>
      <c r="AL54" s="6"/>
      <c r="AN54" s="6"/>
      <c r="AO54" s="6"/>
      <c r="AP54" s="6"/>
      <c r="AQ54" s="6"/>
      <c r="AR54" s="6"/>
      <c r="AS54" s="6"/>
      <c r="AT54" s="6"/>
      <c r="AV54" s="6"/>
      <c r="AW54" s="6"/>
      <c r="AX54" s="6"/>
      <c r="AY54" s="6"/>
      <c r="AZ54" s="6"/>
      <c r="BA54" s="6"/>
      <c r="BB54" s="6"/>
      <c r="BD54" s="6"/>
      <c r="BE54" s="6"/>
      <c r="BF54" s="6"/>
      <c r="BG54" s="6"/>
      <c r="BH54" s="6"/>
      <c r="BI54" s="6"/>
      <c r="BJ54" s="6"/>
      <c r="BL54" s="6"/>
      <c r="BM54" s="6"/>
      <c r="BN54" s="6"/>
      <c r="BO54" s="6"/>
      <c r="BP54" s="6"/>
      <c r="BQ54" s="6"/>
      <c r="BR54" s="6"/>
    </row>
    <row r="55" spans="1:70" ht="22.5" customHeight="1">
      <c r="C55" s="392" t="s">
        <v>850</v>
      </c>
      <c r="D55" s="393"/>
      <c r="E55" s="393"/>
      <c r="F55" s="6"/>
      <c r="G55" s="6"/>
      <c r="H55" s="6"/>
      <c r="I55" s="6"/>
      <c r="J55" s="6"/>
      <c r="K55" s="6"/>
      <c r="L55" s="6"/>
      <c r="M55" s="6"/>
      <c r="N55" s="6"/>
      <c r="O55" s="93"/>
      <c r="P55" s="6"/>
      <c r="Q55" s="6"/>
      <c r="R55" s="6"/>
      <c r="S55" s="6"/>
      <c r="T55" s="6"/>
      <c r="U55" s="6"/>
      <c r="V55" s="6"/>
      <c r="W55" s="93"/>
      <c r="X55" s="6"/>
      <c r="Y55" s="6"/>
      <c r="Z55" s="6"/>
      <c r="AA55" s="6"/>
      <c r="AB55" s="6"/>
      <c r="AC55" s="6"/>
      <c r="AD55" s="6"/>
      <c r="AE55" s="93"/>
      <c r="AF55" s="6"/>
      <c r="AG55" s="6"/>
      <c r="AH55" s="6"/>
      <c r="AI55" s="6"/>
      <c r="AJ55" s="6"/>
      <c r="AK55" s="6"/>
      <c r="AL55" s="6"/>
      <c r="AM55" s="93"/>
      <c r="AN55" s="6"/>
      <c r="AO55" s="6"/>
      <c r="AP55" s="6"/>
      <c r="AQ55" s="6"/>
      <c r="AR55" s="6"/>
      <c r="AS55" s="6"/>
      <c r="AT55" s="6"/>
      <c r="AV55" s="6"/>
      <c r="AW55" s="6"/>
      <c r="AX55" s="6"/>
      <c r="AY55" s="6"/>
      <c r="AZ55" s="6"/>
      <c r="BA55" s="6"/>
      <c r="BB55" s="6"/>
      <c r="BD55" s="6"/>
      <c r="BE55" s="6"/>
      <c r="BF55" s="6"/>
      <c r="BG55" s="6"/>
      <c r="BH55" s="6"/>
      <c r="BI55" s="6"/>
      <c r="BJ55" s="6"/>
      <c r="BL55" s="6"/>
      <c r="BM55" s="6"/>
      <c r="BN55" s="6"/>
      <c r="BO55" s="6"/>
      <c r="BP55" s="6"/>
      <c r="BQ55" s="6"/>
      <c r="BR55" s="6"/>
    </row>
    <row r="56" spans="1:70" ht="22.5" customHeight="1">
      <c r="C56" s="392" t="s">
        <v>851</v>
      </c>
      <c r="D56" s="391"/>
      <c r="E56" s="391"/>
    </row>
    <row r="57" spans="1:70" ht="22.5" customHeight="1">
      <c r="C57" s="392" t="s">
        <v>301</v>
      </c>
      <c r="D57" s="391"/>
      <c r="E57" s="391"/>
    </row>
    <row r="58" spans="1:70" ht="22.5" customHeight="1">
      <c r="A58" s="131"/>
      <c r="B58" s="131"/>
      <c r="C58" s="392" t="s">
        <v>302</v>
      </c>
      <c r="D58" s="390"/>
      <c r="E58" s="390"/>
      <c r="F58" s="131"/>
      <c r="G58" s="131"/>
      <c r="H58" s="131"/>
      <c r="I58" s="131"/>
      <c r="J58" s="131"/>
      <c r="K58" s="131"/>
      <c r="L58" s="131"/>
      <c r="M58" s="131"/>
      <c r="N58" s="131"/>
      <c r="O58" s="113"/>
      <c r="P58" s="131"/>
      <c r="Q58" s="131"/>
      <c r="R58" s="131"/>
      <c r="S58" s="131"/>
      <c r="T58" s="131"/>
      <c r="U58" s="131"/>
      <c r="V58" s="131"/>
      <c r="W58" s="113"/>
      <c r="X58" s="131"/>
      <c r="Y58" s="131"/>
      <c r="Z58" s="131"/>
      <c r="AA58" s="131"/>
      <c r="AB58" s="131"/>
      <c r="AC58" s="131"/>
      <c r="AD58" s="131"/>
      <c r="AE58" s="113"/>
      <c r="AF58" s="131"/>
      <c r="AG58" s="131"/>
      <c r="AH58" s="131"/>
      <c r="AI58" s="131"/>
      <c r="AJ58" s="131"/>
      <c r="AK58" s="131"/>
      <c r="AL58" s="131"/>
      <c r="AM58" s="113"/>
      <c r="AN58" s="131"/>
      <c r="AO58" s="131"/>
      <c r="AP58" s="131"/>
      <c r="AQ58" s="131"/>
      <c r="AR58" s="131"/>
      <c r="AS58" s="131"/>
      <c r="AT58" s="131"/>
      <c r="AV58" s="131"/>
      <c r="AW58" s="131"/>
      <c r="AX58" s="131"/>
      <c r="AY58" s="131"/>
      <c r="AZ58" s="131"/>
      <c r="BA58" s="131"/>
      <c r="BB58" s="131"/>
      <c r="BD58" s="131"/>
      <c r="BE58" s="131"/>
      <c r="BF58" s="131"/>
      <c r="BG58" s="131"/>
      <c r="BH58" s="131"/>
      <c r="BI58" s="131"/>
      <c r="BJ58" s="131"/>
      <c r="BL58" s="131"/>
      <c r="BM58" s="131"/>
      <c r="BN58" s="131"/>
      <c r="BO58" s="131"/>
      <c r="BP58" s="131"/>
      <c r="BQ58" s="131"/>
      <c r="BR58" s="131"/>
    </row>
    <row r="59" spans="1:70" ht="22.5" customHeight="1">
      <c r="C59" s="392" t="s">
        <v>852</v>
      </c>
      <c r="D59" s="391"/>
      <c r="E59" s="391"/>
    </row>
    <row r="60" spans="1:70" ht="22.5" customHeight="1">
      <c r="C60" s="394" t="s">
        <v>853</v>
      </c>
      <c r="D60" s="391"/>
      <c r="E60" s="391"/>
    </row>
    <row r="61" spans="1:70" ht="22.5" customHeight="1">
      <c r="A61" s="94"/>
      <c r="B61" s="94"/>
      <c r="C61" s="395" t="s">
        <v>854</v>
      </c>
      <c r="D61" s="395"/>
      <c r="E61" s="395"/>
      <c r="F61" s="94"/>
      <c r="G61" s="94"/>
      <c r="H61" s="94"/>
      <c r="I61" s="94"/>
      <c r="J61" s="94"/>
      <c r="K61" s="94"/>
      <c r="L61" s="94"/>
      <c r="M61" s="94"/>
      <c r="N61" s="94"/>
      <c r="O61" s="233"/>
      <c r="P61" s="94"/>
      <c r="Q61" s="94"/>
      <c r="R61" s="94"/>
      <c r="S61" s="94"/>
      <c r="T61" s="94"/>
      <c r="U61" s="94"/>
      <c r="V61" s="94"/>
      <c r="W61" s="233"/>
      <c r="X61" s="94"/>
      <c r="Y61" s="94"/>
      <c r="Z61" s="94"/>
      <c r="AA61" s="94"/>
      <c r="AB61" s="94"/>
      <c r="AC61" s="94"/>
      <c r="AD61" s="94"/>
      <c r="AE61" s="233"/>
      <c r="AF61" s="94"/>
      <c r="AG61" s="94"/>
      <c r="AH61" s="94"/>
      <c r="AI61" s="94"/>
      <c r="AJ61" s="94"/>
      <c r="AK61" s="94"/>
      <c r="AL61" s="94"/>
      <c r="AM61" s="233"/>
      <c r="AN61" s="94"/>
      <c r="AO61" s="94"/>
      <c r="AP61" s="94"/>
      <c r="AQ61" s="94"/>
      <c r="AR61" s="94"/>
      <c r="AS61" s="94"/>
      <c r="AT61" s="94"/>
      <c r="AV61" s="94"/>
      <c r="AW61" s="94"/>
      <c r="AX61" s="94"/>
      <c r="AY61" s="94"/>
      <c r="AZ61" s="94"/>
      <c r="BA61" s="94"/>
      <c r="BB61" s="94"/>
      <c r="BD61" s="94"/>
      <c r="BE61" s="94"/>
      <c r="BF61" s="94"/>
      <c r="BG61" s="94"/>
      <c r="BH61" s="94"/>
      <c r="BI61" s="94"/>
      <c r="BJ61" s="94"/>
      <c r="BL61" s="94"/>
      <c r="BM61" s="94"/>
      <c r="BN61" s="94"/>
      <c r="BO61" s="94"/>
      <c r="BP61" s="94"/>
      <c r="BQ61" s="94"/>
      <c r="BR61" s="94"/>
    </row>
    <row r="62" spans="1:70" ht="22.5" customHeight="1">
      <c r="A62" s="94"/>
      <c r="B62" s="94"/>
      <c r="C62" s="232">
        <v>2024</v>
      </c>
      <c r="D62" s="395"/>
      <c r="E62" s="395"/>
      <c r="F62" s="94"/>
      <c r="G62" s="94"/>
      <c r="H62" s="94"/>
      <c r="I62" s="94"/>
      <c r="J62" s="94"/>
      <c r="K62" s="94"/>
      <c r="L62" s="94"/>
      <c r="M62" s="94"/>
      <c r="N62" s="94"/>
      <c r="O62" s="233"/>
      <c r="P62" s="94"/>
      <c r="Q62" s="94"/>
      <c r="R62" s="94"/>
      <c r="S62" s="94"/>
      <c r="T62" s="94"/>
      <c r="U62" s="94"/>
      <c r="V62" s="94"/>
      <c r="W62" s="233"/>
      <c r="X62" s="94"/>
      <c r="Y62" s="94"/>
      <c r="Z62" s="94"/>
      <c r="AA62" s="94"/>
      <c r="AB62" s="94"/>
      <c r="AC62" s="94"/>
      <c r="AD62" s="94"/>
      <c r="AE62" s="233"/>
      <c r="AF62" s="94"/>
      <c r="AG62" s="94"/>
      <c r="AH62" s="94"/>
      <c r="AI62" s="94"/>
      <c r="AJ62" s="94"/>
      <c r="AK62" s="94"/>
      <c r="AL62" s="94"/>
      <c r="AM62" s="233"/>
      <c r="AN62" s="94"/>
      <c r="AO62" s="94"/>
      <c r="AP62" s="94"/>
      <c r="AQ62" s="94"/>
      <c r="AR62" s="94"/>
      <c r="AS62" s="94"/>
      <c r="AT62" s="94"/>
      <c r="AV62" s="94"/>
      <c r="AW62" s="94"/>
      <c r="AX62" s="94"/>
      <c r="AY62" s="94"/>
      <c r="AZ62" s="94"/>
      <c r="BA62" s="94"/>
      <c r="BB62" s="94"/>
      <c r="BD62" s="94"/>
      <c r="BE62" s="94"/>
      <c r="BF62" s="94"/>
      <c r="BG62" s="94"/>
      <c r="BH62" s="94"/>
      <c r="BI62" s="94"/>
      <c r="BJ62" s="94"/>
      <c r="BL62" s="94"/>
      <c r="BM62" s="94"/>
      <c r="BN62" s="94"/>
      <c r="BO62" s="94"/>
      <c r="BP62" s="94"/>
      <c r="BQ62" s="94"/>
      <c r="BR62" s="94"/>
    </row>
    <row r="63" spans="1:70" ht="22.5" customHeight="1">
      <c r="A63" s="94"/>
      <c r="B63" s="94"/>
      <c r="C63" s="232" t="s">
        <v>855</v>
      </c>
      <c r="D63" s="395"/>
      <c r="E63" s="395"/>
      <c r="F63" s="94"/>
      <c r="G63" s="94"/>
      <c r="H63" s="94"/>
      <c r="I63" s="94"/>
      <c r="J63" s="94"/>
      <c r="K63" s="94"/>
      <c r="L63" s="94"/>
      <c r="M63" s="94"/>
      <c r="N63" s="94"/>
      <c r="O63" s="233"/>
      <c r="P63" s="94"/>
      <c r="Q63" s="94"/>
      <c r="R63" s="94"/>
      <c r="S63" s="94"/>
      <c r="T63" s="94"/>
      <c r="U63" s="94"/>
      <c r="V63" s="94"/>
      <c r="W63" s="233"/>
      <c r="X63" s="94"/>
      <c r="Y63" s="94"/>
      <c r="Z63" s="94"/>
      <c r="AA63" s="94"/>
      <c r="AB63" s="94"/>
      <c r="AC63" s="94"/>
      <c r="AD63" s="94"/>
      <c r="AE63" s="233"/>
      <c r="AF63" s="94"/>
      <c r="AG63" s="94"/>
      <c r="AH63" s="94"/>
      <c r="AI63" s="94"/>
      <c r="AJ63" s="94"/>
      <c r="AK63" s="94"/>
      <c r="AL63" s="94"/>
      <c r="AM63" s="233"/>
      <c r="AN63" s="94"/>
      <c r="AO63" s="94"/>
      <c r="AP63" s="94"/>
      <c r="AQ63" s="94"/>
      <c r="AR63" s="94"/>
      <c r="AS63" s="94"/>
      <c r="AT63" s="94"/>
      <c r="AV63" s="94"/>
      <c r="AW63" s="94"/>
      <c r="AX63" s="94"/>
      <c r="AY63" s="94"/>
      <c r="AZ63" s="94"/>
      <c r="BA63" s="94"/>
      <c r="BB63" s="94"/>
      <c r="BD63" s="94"/>
      <c r="BE63" s="94"/>
      <c r="BF63" s="94"/>
      <c r="BG63" s="94"/>
      <c r="BH63" s="94"/>
      <c r="BI63" s="94"/>
      <c r="BJ63" s="94"/>
      <c r="BL63" s="94"/>
      <c r="BM63" s="94"/>
      <c r="BN63" s="94"/>
      <c r="BO63" s="94"/>
      <c r="BP63" s="94"/>
      <c r="BQ63" s="94"/>
      <c r="BR63" s="94"/>
    </row>
    <row r="64" spans="1:70" ht="22.5" customHeight="1">
      <c r="A64" s="94"/>
      <c r="B64" s="94"/>
      <c r="C64" s="232" t="s">
        <v>856</v>
      </c>
      <c r="D64" s="395"/>
      <c r="E64" s="395"/>
      <c r="F64" s="94"/>
      <c r="G64" s="94"/>
      <c r="H64" s="94"/>
      <c r="I64" s="94"/>
      <c r="J64" s="94"/>
      <c r="K64" s="94"/>
      <c r="L64" s="94"/>
      <c r="M64" s="94"/>
      <c r="N64" s="94"/>
      <c r="O64" s="233"/>
      <c r="P64" s="94"/>
      <c r="Q64" s="94"/>
      <c r="R64" s="94"/>
      <c r="S64" s="94"/>
      <c r="T64" s="94"/>
      <c r="U64" s="94"/>
      <c r="V64" s="94"/>
      <c r="W64" s="233"/>
      <c r="X64" s="94"/>
      <c r="Y64" s="94"/>
      <c r="Z64" s="94"/>
      <c r="AA64" s="94"/>
      <c r="AB64" s="94"/>
      <c r="AC64" s="94"/>
      <c r="AD64" s="94"/>
      <c r="AE64" s="233"/>
      <c r="AF64" s="94"/>
      <c r="AG64" s="94"/>
      <c r="AH64" s="94"/>
      <c r="AI64" s="94"/>
      <c r="AJ64" s="94"/>
      <c r="AK64" s="94"/>
      <c r="AL64" s="94"/>
      <c r="AM64" s="233"/>
      <c r="AN64" s="94"/>
      <c r="AO64" s="94"/>
      <c r="AP64" s="94"/>
      <c r="AQ64" s="94"/>
      <c r="AR64" s="94"/>
      <c r="AS64" s="94"/>
      <c r="AT64" s="94"/>
      <c r="AV64" s="94"/>
      <c r="AW64" s="94"/>
      <c r="AX64" s="94"/>
      <c r="AY64" s="94"/>
      <c r="AZ64" s="94"/>
      <c r="BA64" s="94"/>
      <c r="BB64" s="94"/>
      <c r="BD64" s="94"/>
      <c r="BE64" s="94"/>
      <c r="BF64" s="94"/>
      <c r="BG64" s="94"/>
      <c r="BH64" s="94"/>
      <c r="BI64" s="94"/>
      <c r="BJ64" s="94"/>
      <c r="BL64" s="94"/>
      <c r="BM64" s="94"/>
      <c r="BN64" s="94"/>
      <c r="BO64" s="94"/>
      <c r="BP64" s="94"/>
      <c r="BQ64" s="94"/>
      <c r="BR64" s="94"/>
    </row>
    <row r="65" spans="1:70" ht="22.5" customHeight="1">
      <c r="A65" s="94"/>
      <c r="B65" s="94"/>
      <c r="D65" s="233"/>
      <c r="E65" s="233"/>
      <c r="F65" s="94"/>
      <c r="G65" s="94"/>
      <c r="H65" s="94"/>
      <c r="I65" s="94"/>
      <c r="J65" s="94"/>
      <c r="K65" s="94"/>
      <c r="L65" s="94"/>
      <c r="M65" s="94"/>
      <c r="N65" s="94"/>
      <c r="O65" s="233"/>
      <c r="P65" s="94"/>
      <c r="Q65" s="94"/>
      <c r="R65" s="94"/>
      <c r="S65" s="94"/>
      <c r="T65" s="94"/>
      <c r="U65" s="94"/>
      <c r="V65" s="94"/>
      <c r="W65" s="233"/>
      <c r="X65" s="94"/>
      <c r="Y65" s="94"/>
      <c r="Z65" s="94"/>
      <c r="AA65" s="94"/>
      <c r="AB65" s="94"/>
      <c r="AC65" s="94"/>
      <c r="AD65" s="94"/>
      <c r="AE65" s="233"/>
      <c r="AF65" s="94"/>
      <c r="AG65" s="94"/>
      <c r="AH65" s="94"/>
      <c r="AI65" s="94"/>
      <c r="AJ65" s="94"/>
      <c r="AK65" s="94"/>
      <c r="AL65" s="94"/>
      <c r="AM65" s="233"/>
      <c r="AN65" s="94"/>
      <c r="AO65" s="94"/>
      <c r="AP65" s="94"/>
      <c r="AQ65" s="94"/>
      <c r="AR65" s="94"/>
      <c r="AS65" s="94"/>
      <c r="AT65" s="94"/>
      <c r="AV65" s="94"/>
      <c r="AW65" s="94"/>
      <c r="AX65" s="94"/>
      <c r="AY65" s="94"/>
      <c r="AZ65" s="94"/>
      <c r="BA65" s="94"/>
      <c r="BB65" s="94"/>
      <c r="BD65" s="94"/>
      <c r="BE65" s="94"/>
      <c r="BF65" s="94"/>
      <c r="BG65" s="94"/>
      <c r="BH65" s="94"/>
      <c r="BI65" s="94"/>
      <c r="BJ65" s="94"/>
      <c r="BL65" s="94"/>
      <c r="BM65" s="94"/>
      <c r="BN65" s="94"/>
      <c r="BO65" s="94"/>
      <c r="BP65" s="94"/>
      <c r="BQ65" s="94"/>
      <c r="BR65" s="94"/>
    </row>
    <row r="66" spans="1:70" ht="22.5" customHeight="1">
      <c r="A66" s="94"/>
      <c r="B66" s="94"/>
      <c r="D66" s="233"/>
      <c r="E66" s="233"/>
      <c r="F66" s="94"/>
      <c r="G66" s="94"/>
      <c r="H66" s="94"/>
      <c r="I66" s="94"/>
      <c r="J66" s="94"/>
      <c r="K66" s="94"/>
      <c r="L66" s="94"/>
      <c r="M66" s="94"/>
      <c r="N66" s="94"/>
      <c r="O66" s="233"/>
      <c r="P66" s="94"/>
      <c r="Q66" s="94"/>
      <c r="R66" s="94"/>
      <c r="S66" s="94"/>
      <c r="T66" s="94"/>
      <c r="U66" s="94"/>
      <c r="V66" s="94"/>
      <c r="W66" s="233"/>
      <c r="X66" s="94"/>
      <c r="Y66" s="94"/>
      <c r="Z66" s="94"/>
      <c r="AA66" s="94"/>
      <c r="AB66" s="94"/>
      <c r="AC66" s="94"/>
      <c r="AD66" s="94"/>
      <c r="AE66" s="233"/>
      <c r="AF66" s="94"/>
      <c r="AG66" s="94"/>
      <c r="AH66" s="94"/>
      <c r="AI66" s="94"/>
      <c r="AJ66" s="94"/>
      <c r="AK66" s="94"/>
      <c r="AL66" s="94"/>
      <c r="AM66" s="233"/>
      <c r="AN66" s="94"/>
      <c r="AO66" s="94"/>
      <c r="AP66" s="94"/>
      <c r="AQ66" s="94"/>
      <c r="AR66" s="94"/>
      <c r="AS66" s="94"/>
      <c r="AT66" s="94"/>
      <c r="AV66" s="94"/>
      <c r="AW66" s="94"/>
      <c r="AX66" s="94"/>
      <c r="AY66" s="94"/>
      <c r="AZ66" s="94"/>
      <c r="BA66" s="94"/>
      <c r="BB66" s="94"/>
      <c r="BD66" s="94"/>
      <c r="BE66" s="94"/>
      <c r="BF66" s="94"/>
      <c r="BG66" s="94"/>
      <c r="BH66" s="94"/>
      <c r="BI66" s="94"/>
      <c r="BJ66" s="94"/>
      <c r="BL66" s="94"/>
      <c r="BM66" s="94"/>
      <c r="BN66" s="94"/>
      <c r="BO66" s="94"/>
      <c r="BP66" s="94"/>
      <c r="BQ66" s="94"/>
      <c r="BR66" s="94"/>
    </row>
    <row r="68" spans="1:70" ht="22.5" customHeight="1">
      <c r="C68" s="232"/>
    </row>
    <row r="69" spans="1:70" ht="22.5" customHeight="1">
      <c r="C69" s="232"/>
    </row>
    <row r="70" spans="1:70" ht="22.5" customHeight="1">
      <c r="C70" s="232"/>
    </row>
  </sheetData>
  <mergeCells count="29">
    <mergeCell ref="AF8:AF9"/>
    <mergeCell ref="AL8:AL9"/>
    <mergeCell ref="AN8:AN9"/>
    <mergeCell ref="AT8:AT9"/>
    <mergeCell ref="AO8:AS8"/>
    <mergeCell ref="AW8:BA8"/>
    <mergeCell ref="AV8:AV9"/>
    <mergeCell ref="BL8:BL9"/>
    <mergeCell ref="BM8:BQ8"/>
    <mergeCell ref="BD8:BD9"/>
    <mergeCell ref="BE8:BI8"/>
    <mergeCell ref="BJ8:BJ9"/>
    <mergeCell ref="BB8:BB9"/>
    <mergeCell ref="BR8:BR9"/>
    <mergeCell ref="B2:D2"/>
    <mergeCell ref="F8:F9"/>
    <mergeCell ref="L8:L9"/>
    <mergeCell ref="N8:N9"/>
    <mergeCell ref="G8:K8"/>
    <mergeCell ref="M8:M9"/>
    <mergeCell ref="B6:E6"/>
    <mergeCell ref="Q8:U8"/>
    <mergeCell ref="Y8:AC8"/>
    <mergeCell ref="AG8:AK8"/>
    <mergeCell ref="P8:P9"/>
    <mergeCell ref="V8:V9"/>
    <mergeCell ref="X8:X9"/>
    <mergeCell ref="AD8:AD9"/>
    <mergeCell ref="B5:E5"/>
  </mergeCells>
  <hyperlinks>
    <hyperlink ref="B5" location="Início!A1" display="Início" xr:uid="{05C9E7E6-3864-4F5B-9889-4CC2ECC9A3E0}"/>
    <hyperlink ref="B5:E5" location="Índice!A1" display="Índice" xr:uid="{247740E7-F5AF-49B4-9AA2-5A910448BBE8}"/>
    <hyperlink ref="B6" location="Início!A1" display="Início" xr:uid="{A8F4140D-DA63-4015-8719-308B5B38D32B}"/>
    <hyperlink ref="B6:E6" location="'Séries Descontinuadas &gt;&gt;'!A1" display="Séries Descontinuadas" xr:uid="{6E643D4E-3E35-4266-B08B-506F4BE30CCD}"/>
  </hyperlinks>
  <pageMargins left="0" right="0.57999999999999996" top="0" bottom="0" header="0" footer="0"/>
  <pageSetup paperSize="9" scale="50" orientation="landscape" r:id="rId1"/>
  <headerFooter alignWithMargins="0">
    <oddHeader>&amp;L&amp;"Calibri"&amp;10&amp;K000000 Confidential&amp;1#_x000D_</oddHeader>
  </headerFooter>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600-000000000000}">
  <sheetPr codeName="Plan6">
    <tabColor theme="0" tint="-0.249977111117893"/>
  </sheetPr>
  <dimension ref="B2:AS21"/>
  <sheetViews>
    <sheetView showGridLines="0" zoomScaleNormal="100" workbookViewId="0">
      <pane xSplit="4" ySplit="9" topLeftCell="E10" activePane="bottomRight" state="frozen"/>
      <selection pane="topRight"/>
      <selection pane="bottomLeft"/>
      <selection pane="bottomRight"/>
    </sheetView>
  </sheetViews>
  <sheetFormatPr defaultColWidth="9" defaultRowHeight="12.5"/>
  <cols>
    <col min="1" max="1" width="2.58203125" style="8" customWidth="1"/>
    <col min="2" max="2" width="1.83203125" style="8" customWidth="1"/>
    <col min="3" max="3" width="2.5" style="8" customWidth="1"/>
    <col min="4" max="4" width="44.58203125" style="8" customWidth="1"/>
    <col min="5" max="12" width="9.5" style="8" customWidth="1"/>
    <col min="13" max="16384" width="9" style="8"/>
  </cols>
  <sheetData>
    <row r="2" spans="2:45" ht="14.5" thickBot="1">
      <c r="B2" s="301" t="s">
        <v>857</v>
      </c>
      <c r="C2" s="17"/>
      <c r="D2" s="23"/>
      <c r="E2" s="21"/>
    </row>
    <row r="3" spans="2:45" ht="13.5" thickTop="1">
      <c r="B3" s="17" t="s">
        <v>14</v>
      </c>
      <c r="C3" s="17"/>
      <c r="D3" s="23"/>
      <c r="E3" s="21"/>
    </row>
    <row r="4" spans="2:45">
      <c r="B4" s="8" t="s">
        <v>858</v>
      </c>
      <c r="D4" s="21"/>
      <c r="E4" s="21"/>
    </row>
    <row r="5" spans="2:45" ht="14">
      <c r="B5" s="759" t="s">
        <v>32</v>
      </c>
      <c r="C5" s="759"/>
      <c r="D5" s="759"/>
      <c r="E5" s="759"/>
    </row>
    <row r="6" spans="2:45" ht="14">
      <c r="B6" s="759" t="s">
        <v>484</v>
      </c>
      <c r="C6" s="759"/>
      <c r="D6" s="759"/>
      <c r="E6" s="759"/>
      <c r="F6" s="21"/>
      <c r="G6" s="21"/>
      <c r="H6" s="21"/>
      <c r="I6" s="21"/>
      <c r="V6" s="50"/>
      <c r="W6" s="50"/>
      <c r="X6" s="50"/>
      <c r="Y6" s="50"/>
      <c r="Z6" s="50"/>
      <c r="AA6" s="50"/>
      <c r="AB6" s="50"/>
      <c r="AC6" s="50"/>
      <c r="AD6" s="50"/>
      <c r="AE6" s="24"/>
      <c r="AF6" s="24"/>
      <c r="AG6" s="24"/>
      <c r="AH6" s="50"/>
      <c r="AI6" s="24"/>
      <c r="AJ6" s="24"/>
      <c r="AK6" s="24"/>
      <c r="AL6" s="50"/>
      <c r="AM6" s="50"/>
      <c r="AN6" s="24"/>
      <c r="AO6" s="24"/>
      <c r="AP6" s="50"/>
      <c r="AQ6" s="50"/>
      <c r="AR6" s="24"/>
      <c r="AS6" s="24"/>
    </row>
    <row r="7" spans="2:45" ht="14">
      <c r="B7" s="255"/>
      <c r="C7" s="255"/>
      <c r="D7" s="255"/>
      <c r="E7" s="255"/>
      <c r="F7" s="21"/>
      <c r="G7" s="21"/>
      <c r="H7" s="21"/>
      <c r="I7" s="21"/>
      <c r="V7" s="50"/>
      <c r="W7" s="50"/>
      <c r="X7" s="50"/>
      <c r="Y7" s="50"/>
      <c r="Z7" s="50"/>
      <c r="AA7" s="50"/>
      <c r="AB7" s="50"/>
      <c r="AC7" s="50"/>
      <c r="AD7" s="50"/>
      <c r="AE7" s="24"/>
      <c r="AF7" s="24"/>
      <c r="AG7" s="24"/>
      <c r="AH7" s="50"/>
      <c r="AI7" s="24"/>
      <c r="AJ7" s="24"/>
      <c r="AK7" s="24"/>
      <c r="AL7" s="50"/>
      <c r="AM7" s="50"/>
      <c r="AN7" s="24"/>
      <c r="AO7" s="24"/>
      <c r="AP7" s="50"/>
      <c r="AQ7" s="50"/>
      <c r="AR7" s="24"/>
      <c r="AS7" s="24"/>
    </row>
    <row r="8" spans="2:45" s="17" customFormat="1" ht="13">
      <c r="B8" s="257"/>
      <c r="C8" s="257"/>
      <c r="D8" s="258"/>
      <c r="E8" s="258" t="s">
        <v>531</v>
      </c>
      <c r="F8" s="258" t="s">
        <v>532</v>
      </c>
      <c r="G8" s="258" t="s">
        <v>533</v>
      </c>
      <c r="H8" s="258" t="s">
        <v>534</v>
      </c>
      <c r="I8" s="258" t="s">
        <v>535</v>
      </c>
      <c r="J8" s="258" t="s">
        <v>536</v>
      </c>
      <c r="K8" s="258" t="s">
        <v>537</v>
      </c>
      <c r="L8" s="258" t="s">
        <v>538</v>
      </c>
      <c r="M8" s="3"/>
      <c r="N8" s="3"/>
      <c r="O8" s="3"/>
      <c r="P8" s="3"/>
      <c r="Q8" s="3"/>
      <c r="R8" s="3"/>
      <c r="S8" s="3"/>
      <c r="T8" s="3"/>
      <c r="U8" s="3"/>
      <c r="V8" s="3"/>
    </row>
    <row r="9" spans="2:45" ht="5.25" customHeight="1">
      <c r="B9" s="2"/>
      <c r="C9" s="2"/>
      <c r="D9" s="3"/>
      <c r="E9" s="3"/>
      <c r="F9" s="3"/>
      <c r="G9" s="3"/>
      <c r="H9" s="3"/>
      <c r="I9" s="3"/>
      <c r="J9" s="3"/>
      <c r="K9" s="3"/>
      <c r="L9" s="3"/>
    </row>
    <row r="10" spans="2:45" ht="15" customHeight="1">
      <c r="C10" s="17" t="s">
        <v>859</v>
      </c>
      <c r="E10" s="147">
        <v>5722.8156896053015</v>
      </c>
      <c r="F10" s="147">
        <v>5636.8627686088648</v>
      </c>
      <c r="G10" s="147">
        <v>5483.4809952551723</v>
      </c>
      <c r="H10" s="147">
        <v>5482.0027317111053</v>
      </c>
      <c r="I10" s="147">
        <v>5403.2745247648581</v>
      </c>
      <c r="J10" s="147">
        <v>5387.2708000545108</v>
      </c>
      <c r="K10" s="147">
        <v>5174.1171843348902</v>
      </c>
      <c r="L10" s="147">
        <v>5110.2881308542092</v>
      </c>
      <c r="M10" s="50"/>
      <c r="N10" s="50"/>
      <c r="O10" s="50"/>
      <c r="P10" s="50"/>
      <c r="Q10" s="50"/>
      <c r="R10" s="50"/>
      <c r="S10" s="50"/>
      <c r="T10" s="50"/>
      <c r="U10" s="50"/>
      <c r="V10" s="50"/>
    </row>
    <row r="11" spans="2:45" ht="15" customHeight="1">
      <c r="D11" s="8" t="s">
        <v>860</v>
      </c>
      <c r="E11" s="148">
        <v>209291.83935380168</v>
      </c>
      <c r="F11" s="148">
        <v>213170.77394427141</v>
      </c>
      <c r="G11" s="148">
        <v>218524.37197547455</v>
      </c>
      <c r="H11" s="148">
        <v>222717.63763154086</v>
      </c>
      <c r="I11" s="148">
        <v>222067.211488331</v>
      </c>
      <c r="J11" s="148">
        <v>221613.0264230934</v>
      </c>
      <c r="K11" s="148">
        <v>224850.43694364978</v>
      </c>
      <c r="L11" s="148">
        <v>236604.39112257189</v>
      </c>
      <c r="M11" s="50"/>
      <c r="N11" s="50"/>
      <c r="O11" s="50"/>
      <c r="P11" s="50"/>
      <c r="Q11" s="50"/>
      <c r="R11" s="50"/>
      <c r="S11" s="50"/>
      <c r="T11" s="50"/>
      <c r="U11" s="50"/>
      <c r="V11" s="50"/>
    </row>
    <row r="12" spans="2:45" ht="15" customHeight="1">
      <c r="B12" s="17"/>
      <c r="D12" s="8" t="s">
        <v>861</v>
      </c>
      <c r="E12" s="149">
        <v>0.11089394137420147</v>
      </c>
      <c r="F12" s="149">
        <v>0.10606235649946064</v>
      </c>
      <c r="G12" s="149">
        <v>9.9554638329190828E-2</v>
      </c>
      <c r="H12" s="149">
        <v>9.7653918205540355E-2</v>
      </c>
      <c r="I12" s="149">
        <v>9.8678593162113026E-2</v>
      </c>
      <c r="J12" s="149">
        <v>9.750457510104607E-2</v>
      </c>
      <c r="K12" s="149">
        <v>9.1295119564083385E-2</v>
      </c>
      <c r="L12" s="149">
        <v>8.5688473521179712E-2</v>
      </c>
      <c r="M12" s="50"/>
      <c r="N12" s="50"/>
      <c r="O12" s="50"/>
      <c r="P12" s="50"/>
      <c r="Q12" s="50"/>
      <c r="R12" s="50"/>
      <c r="S12" s="50"/>
      <c r="T12" s="50"/>
      <c r="U12" s="50"/>
      <c r="V12" s="50"/>
    </row>
    <row r="13" spans="2:45" ht="15" customHeight="1">
      <c r="C13" s="17" t="s">
        <v>64</v>
      </c>
      <c r="E13" s="147">
        <v>228.80698361835903</v>
      </c>
      <c r="F13" s="147">
        <v>258.98701797794536</v>
      </c>
      <c r="G13" s="147">
        <v>293.46371980452511</v>
      </c>
      <c r="H13" s="147">
        <v>319.5044915894627</v>
      </c>
      <c r="I13" s="147">
        <v>303.97358020630571</v>
      </c>
      <c r="J13" s="147">
        <v>313.43609863819995</v>
      </c>
      <c r="K13" s="147">
        <v>347.1297190949</v>
      </c>
      <c r="L13" s="147">
        <v>350.52900002830006</v>
      </c>
      <c r="M13" s="50"/>
      <c r="N13" s="50"/>
      <c r="O13" s="50"/>
      <c r="P13" s="50"/>
      <c r="Q13" s="50"/>
      <c r="R13" s="50"/>
      <c r="S13" s="50"/>
      <c r="T13" s="50"/>
      <c r="U13" s="50"/>
      <c r="V13" s="50"/>
    </row>
    <row r="14" spans="2:45" ht="15" customHeight="1">
      <c r="D14" s="8" t="s">
        <v>860</v>
      </c>
      <c r="E14" s="148">
        <v>120512.00581786</v>
      </c>
      <c r="F14" s="148">
        <v>119341.65711607666</v>
      </c>
      <c r="G14" s="148">
        <v>125195.15829601337</v>
      </c>
      <c r="H14" s="148">
        <v>127415.92358888335</v>
      </c>
      <c r="I14" s="148">
        <v>126935.96457627574</v>
      </c>
      <c r="J14" s="148">
        <v>127105.24670633736</v>
      </c>
      <c r="K14" s="148">
        <v>130693.1448644076</v>
      </c>
      <c r="L14" s="148">
        <v>134629.11647866233</v>
      </c>
      <c r="M14" s="50"/>
      <c r="N14" s="50"/>
      <c r="O14" s="50"/>
      <c r="P14" s="50"/>
      <c r="Q14" s="50"/>
      <c r="R14" s="50"/>
      <c r="S14" s="50"/>
      <c r="T14" s="50"/>
      <c r="U14" s="50"/>
      <c r="V14" s="50"/>
    </row>
    <row r="15" spans="2:45" ht="15" customHeight="1">
      <c r="D15" s="8" t="s">
        <v>862</v>
      </c>
      <c r="E15" s="149">
        <v>7.6999750129942935E-3</v>
      </c>
      <c r="F15" s="149">
        <v>8.7043711994712614E-3</v>
      </c>
      <c r="G15" s="149">
        <v>9.2997638721873371E-3</v>
      </c>
      <c r="H15" s="149">
        <v>9.9485158991752705E-3</v>
      </c>
      <c r="I15" s="149">
        <v>9.7118397143231821E-3</v>
      </c>
      <c r="J15" s="149">
        <v>9.8909272422851562E-3</v>
      </c>
      <c r="K15" s="149">
        <v>1.0537656205661251E-2</v>
      </c>
      <c r="L15" s="149">
        <v>1.0329754387524556E-2</v>
      </c>
      <c r="M15" s="50"/>
      <c r="N15" s="50"/>
      <c r="O15" s="50"/>
      <c r="P15" s="50"/>
      <c r="Q15" s="50"/>
      <c r="R15" s="50"/>
      <c r="S15" s="50"/>
      <c r="T15" s="50"/>
      <c r="U15" s="50"/>
      <c r="V15" s="50"/>
    </row>
    <row r="16" spans="2:45" ht="15" customHeight="1">
      <c r="C16" s="17" t="s">
        <v>863</v>
      </c>
      <c r="D16" s="17"/>
      <c r="E16" s="147">
        <v>1706.3897306782442</v>
      </c>
      <c r="F16" s="147">
        <v>1542.3008070290139</v>
      </c>
      <c r="G16" s="147">
        <v>1743.6064501952465</v>
      </c>
      <c r="H16" s="147">
        <v>1409.2415657326189</v>
      </c>
      <c r="I16" s="147">
        <v>1292.7769661841676</v>
      </c>
      <c r="J16" s="147">
        <v>985.39062604521564</v>
      </c>
      <c r="K16" s="147">
        <v>1459.2115730563619</v>
      </c>
      <c r="L16" s="147">
        <v>1522.0181896938984</v>
      </c>
      <c r="M16" s="50"/>
      <c r="N16" s="50"/>
      <c r="O16" s="50"/>
      <c r="P16" s="50"/>
      <c r="Q16" s="50"/>
      <c r="R16" s="50"/>
      <c r="S16" s="50"/>
      <c r="T16" s="50"/>
      <c r="U16" s="50"/>
      <c r="V16" s="50"/>
    </row>
    <row r="17" spans="2:22" s="17" customFormat="1" ht="15.75" customHeight="1">
      <c r="B17" s="303" t="s">
        <v>14</v>
      </c>
      <c r="C17" s="303"/>
      <c r="D17" s="303"/>
      <c r="E17" s="339">
        <v>7658.0124039019047</v>
      </c>
      <c r="F17" s="339">
        <v>7438.1505936158246</v>
      </c>
      <c r="G17" s="339">
        <v>7520.551165254943</v>
      </c>
      <c r="H17" s="339">
        <v>7210.7487890331868</v>
      </c>
      <c r="I17" s="339">
        <v>7000.0250711553317</v>
      </c>
      <c r="J17" s="339">
        <v>6686.0975247379265</v>
      </c>
      <c r="K17" s="339">
        <v>6980.4584764861511</v>
      </c>
      <c r="L17" s="339">
        <v>6982.7739227099401</v>
      </c>
      <c r="M17" s="50"/>
      <c r="N17" s="50"/>
      <c r="O17" s="50"/>
      <c r="P17" s="50"/>
      <c r="Q17" s="50"/>
      <c r="R17" s="50"/>
      <c r="S17" s="50"/>
      <c r="T17" s="50"/>
      <c r="U17" s="50"/>
      <c r="V17" s="50"/>
    </row>
    <row r="18" spans="2:22" s="17" customFormat="1" ht="5.25" customHeight="1">
      <c r="B18" s="656"/>
      <c r="C18" s="656"/>
      <c r="D18" s="656"/>
      <c r="E18" s="657"/>
      <c r="F18" s="658"/>
      <c r="G18" s="658"/>
      <c r="H18" s="658"/>
      <c r="I18" s="657"/>
      <c r="J18" s="657"/>
      <c r="K18" s="657"/>
      <c r="L18" s="657"/>
    </row>
    <row r="19" spans="2:22">
      <c r="C19" s="8" t="s">
        <v>864</v>
      </c>
    </row>
    <row r="20" spans="2:22">
      <c r="C20" s="88" t="s">
        <v>865</v>
      </c>
      <c r="E20" s="60"/>
      <c r="F20" s="60"/>
      <c r="G20" s="60"/>
      <c r="H20" s="60"/>
      <c r="I20" s="60"/>
      <c r="J20" s="60"/>
      <c r="K20" s="60"/>
      <c r="L20" s="60"/>
    </row>
    <row r="21" spans="2:22">
      <c r="E21" s="27"/>
      <c r="H21" s="27"/>
      <c r="I21" s="27"/>
      <c r="J21" s="27"/>
      <c r="K21" s="27"/>
      <c r="L21" s="27"/>
    </row>
  </sheetData>
  <mergeCells count="2">
    <mergeCell ref="B6:E6"/>
    <mergeCell ref="B5:E5"/>
  </mergeCells>
  <hyperlinks>
    <hyperlink ref="B5" location="Início!A1" display="Início" xr:uid="{A2C2EA79-C930-4D64-AF89-8C4C399ED1F5}"/>
    <hyperlink ref="B5:E5" location="Índice!A1" display="Índice" xr:uid="{1A18D6F4-FBF5-4C40-8D4A-7C6D6E9C2C86}"/>
    <hyperlink ref="B6" location="Início!A1" display="Início" xr:uid="{BE244A49-A0F2-4322-9DAC-FB3E7653794A}"/>
    <hyperlink ref="B6:E6" location="'Séries Descontinuadas &gt;&gt;'!A1" display="Séries Descontinuadas" xr:uid="{7A3CAAFC-2B01-4511-AEEB-A9D8355F0D72}"/>
  </hyperlinks>
  <pageMargins left="0" right="0" top="0" bottom="0" header="0" footer="0"/>
  <pageSetup paperSize="9" scale="75" orientation="landscape" r:id="rId1"/>
  <headerFooter alignWithMargins="0">
    <oddHeader>&amp;L&amp;"Calibri"&amp;10&amp;K000000 Confidential&amp;1#_x000D_</oddHeader>
  </headerFooter>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700-000000000000}">
  <sheetPr codeName="Plan7">
    <tabColor theme="0" tint="-0.249977111117893"/>
  </sheetPr>
  <dimension ref="B1:AS23"/>
  <sheetViews>
    <sheetView showGridLines="0" zoomScaleNormal="100" workbookViewId="0">
      <pane xSplit="3" ySplit="8" topLeftCell="D9" activePane="bottomRight" state="frozen"/>
      <selection pane="topRight"/>
      <selection pane="bottomLeft"/>
      <selection pane="bottomRight"/>
    </sheetView>
  </sheetViews>
  <sheetFormatPr defaultRowHeight="18"/>
  <cols>
    <col min="1" max="1" width="2.58203125" customWidth="1"/>
    <col min="3" max="3" width="45.08203125" customWidth="1"/>
    <col min="4" max="4" width="10.83203125" customWidth="1"/>
    <col min="5" max="7" width="9.58203125" customWidth="1"/>
    <col min="8" max="8" width="1.33203125" customWidth="1"/>
    <col min="9" max="9" width="10.08203125" customWidth="1"/>
    <col min="10" max="10" width="1.33203125" customWidth="1"/>
    <col min="11" max="14" width="9" customWidth="1"/>
    <col min="15" max="15" width="1.83203125" customWidth="1"/>
    <col min="16" max="16" width="9" customWidth="1"/>
    <col min="17" max="17" width="1.83203125" customWidth="1"/>
    <col min="18" max="21" width="9" customWidth="1"/>
    <col min="22" max="22" width="2.33203125" customWidth="1"/>
    <col min="23" max="23" width="10.08203125" customWidth="1"/>
    <col min="24" max="24" width="1.83203125" customWidth="1"/>
    <col min="25" max="25" width="9" customWidth="1"/>
    <col min="29" max="29" width="2.58203125" customWidth="1"/>
    <col min="30" max="30" width="10.5" customWidth="1"/>
    <col min="31" max="31" width="2.58203125" customWidth="1"/>
  </cols>
  <sheetData>
    <row r="1" spans="2:45" s="1" customFormat="1" ht="15.75" customHeight="1">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row>
    <row r="2" spans="2:45" s="1" customFormat="1" ht="14.5" thickBot="1">
      <c r="B2" s="301" t="s">
        <v>866</v>
      </c>
      <c r="C2" s="302"/>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row>
    <row r="3" spans="2:45" s="8" customFormat="1" ht="13.5" thickTop="1">
      <c r="B3" s="17" t="s">
        <v>14</v>
      </c>
      <c r="C3" s="17"/>
      <c r="D3" s="23"/>
      <c r="E3" s="21"/>
    </row>
    <row r="4" spans="2:45" s="8" customFormat="1" ht="12.5">
      <c r="B4" s="8" t="s">
        <v>858</v>
      </c>
      <c r="D4" s="21"/>
      <c r="E4" s="21"/>
    </row>
    <row r="5" spans="2:45" s="8" customFormat="1" ht="14">
      <c r="B5" s="759" t="s">
        <v>32</v>
      </c>
      <c r="C5" s="759"/>
      <c r="D5" s="759"/>
      <c r="E5" s="759"/>
      <c r="F5" s="21"/>
      <c r="G5" s="21"/>
      <c r="H5" s="21"/>
      <c r="I5" s="21"/>
      <c r="J5" s="21"/>
      <c r="K5" s="24"/>
      <c r="L5" s="24"/>
      <c r="M5" s="24"/>
      <c r="N5" s="24"/>
      <c r="P5" s="21"/>
      <c r="R5" s="24"/>
      <c r="S5" s="24"/>
      <c r="Y5" s="24"/>
    </row>
    <row r="6" spans="2:45" s="8" customFormat="1" ht="14">
      <c r="B6" s="759" t="s">
        <v>484</v>
      </c>
      <c r="C6" s="759"/>
      <c r="D6" s="759"/>
      <c r="E6" s="759"/>
      <c r="F6" s="21"/>
      <c r="G6" s="21"/>
      <c r="H6" s="21"/>
      <c r="I6" s="21"/>
      <c r="V6" s="50"/>
      <c r="W6" s="50"/>
      <c r="X6" s="50"/>
      <c r="Y6" s="50"/>
      <c r="Z6" s="50"/>
      <c r="AA6" s="50"/>
      <c r="AB6" s="50"/>
      <c r="AC6" s="50"/>
      <c r="AD6" s="50"/>
      <c r="AE6" s="24"/>
      <c r="AF6" s="24"/>
      <c r="AG6" s="24"/>
      <c r="AH6" s="50"/>
      <c r="AI6" s="24"/>
      <c r="AJ6" s="24"/>
      <c r="AK6" s="24"/>
      <c r="AL6" s="50"/>
      <c r="AM6" s="50"/>
      <c r="AN6" s="24"/>
      <c r="AO6" s="24"/>
      <c r="AP6" s="50"/>
      <c r="AQ6" s="50"/>
      <c r="AR6" s="24"/>
      <c r="AS6" s="24"/>
    </row>
    <row r="7" spans="2:45" s="8" customFormat="1" ht="14">
      <c r="B7" s="255"/>
      <c r="C7" s="255"/>
      <c r="D7" s="255"/>
      <c r="E7" s="255"/>
      <c r="F7" s="21"/>
      <c r="G7" s="21"/>
      <c r="H7" s="21"/>
      <c r="I7" s="21"/>
      <c r="V7" s="50"/>
      <c r="W7" s="50"/>
      <c r="X7" s="50"/>
      <c r="Y7" s="50"/>
      <c r="Z7" s="50"/>
      <c r="AA7" s="50"/>
      <c r="AB7" s="50"/>
      <c r="AC7" s="50"/>
      <c r="AD7" s="50"/>
      <c r="AE7" s="24"/>
      <c r="AF7" s="24"/>
      <c r="AG7" s="24"/>
      <c r="AH7" s="50"/>
      <c r="AI7" s="24"/>
      <c r="AJ7" s="24"/>
      <c r="AK7" s="24"/>
      <c r="AL7" s="50"/>
      <c r="AM7" s="50"/>
      <c r="AN7" s="24"/>
      <c r="AO7" s="24"/>
      <c r="AP7" s="50"/>
      <c r="AQ7" s="50"/>
      <c r="AR7" s="24"/>
      <c r="AS7" s="24"/>
    </row>
    <row r="8" spans="2:45">
      <c r="B8" s="293"/>
      <c r="C8" s="294"/>
      <c r="D8" s="259" t="s">
        <v>539</v>
      </c>
      <c r="E8" s="259" t="s">
        <v>540</v>
      </c>
      <c r="F8" s="259" t="s">
        <v>541</v>
      </c>
      <c r="G8" s="259" t="s">
        <v>542</v>
      </c>
      <c r="H8" s="134"/>
      <c r="I8" s="258">
        <v>2015</v>
      </c>
      <c r="J8" s="134"/>
      <c r="K8" s="258" t="s">
        <v>543</v>
      </c>
      <c r="L8" s="258" t="s">
        <v>544</v>
      </c>
      <c r="M8" s="258" t="s">
        <v>545</v>
      </c>
      <c r="N8" s="258" t="s">
        <v>546</v>
      </c>
      <c r="P8" s="258">
        <v>2016</v>
      </c>
      <c r="R8" s="258" t="s">
        <v>547</v>
      </c>
      <c r="S8" s="258" t="s">
        <v>548</v>
      </c>
      <c r="T8" s="258" t="s">
        <v>549</v>
      </c>
      <c r="U8" s="258" t="s">
        <v>550</v>
      </c>
      <c r="W8" s="258">
        <v>2017</v>
      </c>
      <c r="Y8" s="258" t="s">
        <v>551</v>
      </c>
      <c r="Z8" s="258" t="s">
        <v>552</v>
      </c>
      <c r="AA8" s="258" t="s">
        <v>553</v>
      </c>
      <c r="AB8" s="258" t="s">
        <v>554</v>
      </c>
      <c r="AD8" s="258">
        <v>2018</v>
      </c>
    </row>
    <row r="9" spans="2:45" s="8" customFormat="1" ht="5.25" customHeight="1">
      <c r="B9" s="2"/>
      <c r="C9" s="2"/>
      <c r="D9" s="3"/>
    </row>
    <row r="10" spans="2:45">
      <c r="B10" s="135" t="s">
        <v>867</v>
      </c>
      <c r="C10" s="136"/>
      <c r="D10" s="159">
        <v>5057.6339086971611</v>
      </c>
      <c r="E10" s="159">
        <v>5315.952916573322</v>
      </c>
      <c r="F10" s="159">
        <v>5350.0403266599242</v>
      </c>
      <c r="G10" s="159">
        <v>5390.8048985457235</v>
      </c>
      <c r="H10" s="137"/>
      <c r="I10" s="159">
        <v>21114.432050476131</v>
      </c>
      <c r="J10" s="137"/>
      <c r="K10" s="159">
        <v>5292.5254597603353</v>
      </c>
      <c r="L10" s="159">
        <v>5366.665618730849</v>
      </c>
      <c r="M10" s="159">
        <v>5363.2212045280467</v>
      </c>
      <c r="N10" s="159">
        <v>5560.9502009357839</v>
      </c>
      <c r="P10" s="159">
        <v>21583.362483955018</v>
      </c>
      <c r="R10" s="159">
        <v>5589.5007533226872</v>
      </c>
      <c r="S10" s="159">
        <v>5972.8502603654069</v>
      </c>
      <c r="T10" s="159">
        <v>6119.0969146648122</v>
      </c>
      <c r="U10" s="159">
        <v>6521.9041514364617</v>
      </c>
      <c r="W10" s="159">
        <v>24203.352079789369</v>
      </c>
      <c r="Y10" s="159">
        <v>6709.3007482231278</v>
      </c>
      <c r="Z10" s="159">
        <v>7177.1137952271229</v>
      </c>
      <c r="AA10" s="159">
        <v>7182.5879286930804</v>
      </c>
      <c r="AB10" s="159">
        <v>7248.2210476446753</v>
      </c>
      <c r="AD10" s="159">
        <v>28317.223519788004</v>
      </c>
    </row>
    <row r="11" spans="2:45">
      <c r="B11" s="172" t="s">
        <v>868</v>
      </c>
      <c r="C11" s="58"/>
      <c r="D11" s="160">
        <v>246632.46716291923</v>
      </c>
      <c r="E11" s="160">
        <v>253469.20298436852</v>
      </c>
      <c r="F11" s="160">
        <v>254687.54979894529</v>
      </c>
      <c r="G11" s="160">
        <v>256825.85301898836</v>
      </c>
      <c r="H11" s="160"/>
      <c r="I11" s="160">
        <v>252903.76824130537</v>
      </c>
      <c r="J11" s="160"/>
      <c r="K11" s="160">
        <v>251472.71228612462</v>
      </c>
      <c r="L11" s="160">
        <v>243772.33090831319</v>
      </c>
      <c r="M11" s="160">
        <v>243559.49336833693</v>
      </c>
      <c r="N11" s="160">
        <v>249058.60649749954</v>
      </c>
      <c r="P11" s="160">
        <v>246965.78576506858</v>
      </c>
      <c r="R11" s="160">
        <v>252657.48397430067</v>
      </c>
      <c r="S11" s="160">
        <v>255420.57732260003</v>
      </c>
      <c r="T11" s="160">
        <v>259439.46405586469</v>
      </c>
      <c r="U11" s="160">
        <v>266916.63557390397</v>
      </c>
      <c r="W11" s="160">
        <v>258608.54023166734</v>
      </c>
      <c r="Y11" s="160">
        <v>271035.27423537814</v>
      </c>
      <c r="Z11" s="160">
        <v>283479.96546016081</v>
      </c>
      <c r="AA11" s="160">
        <v>293568.19095048442</v>
      </c>
      <c r="AB11" s="160">
        <v>296667.60314401862</v>
      </c>
      <c r="AD11" s="160">
        <v>286187.75844751054</v>
      </c>
    </row>
    <row r="12" spans="2:45">
      <c r="B12" s="172" t="s">
        <v>869</v>
      </c>
      <c r="C12" s="58"/>
      <c r="D12" s="167">
        <v>8.3166322473000029E-2</v>
      </c>
      <c r="E12" s="167">
        <v>8.4121575640199259E-2</v>
      </c>
      <c r="F12" s="167">
        <v>8.334016910782141E-2</v>
      </c>
      <c r="G12" s="167">
        <v>8.3276010676170881E-2</v>
      </c>
      <c r="H12" s="167"/>
      <c r="I12" s="167">
        <v>8.348800888696141E-2</v>
      </c>
      <c r="J12" s="167"/>
      <c r="K12" s="167">
        <v>8.4415765299118581E-2</v>
      </c>
      <c r="L12" s="167">
        <v>8.830221519471021E-2</v>
      </c>
      <c r="M12" s="167">
        <v>8.7362626994627407E-2</v>
      </c>
      <c r="N12" s="167">
        <v>8.8583429343669057E-2</v>
      </c>
      <c r="O12" s="173"/>
      <c r="P12" s="167">
        <v>8.7164800280231741E-2</v>
      </c>
      <c r="Q12" s="173"/>
      <c r="R12" s="167">
        <v>8.8734462743136136E-2</v>
      </c>
      <c r="S12" s="167">
        <v>9.3794466404131582E-2</v>
      </c>
      <c r="T12" s="167">
        <v>9.3574244681893473E-2</v>
      </c>
      <c r="U12" s="167">
        <v>9.6940176705601913E-2</v>
      </c>
      <c r="W12" s="167">
        <v>9.3590691390576131E-2</v>
      </c>
      <c r="Y12" s="167">
        <v>0.10039262232604867</v>
      </c>
      <c r="Z12" s="167">
        <v>0.10154976742904705</v>
      </c>
      <c r="AA12" s="167">
        <v>9.7068203468327993E-2</v>
      </c>
      <c r="AB12" s="167">
        <v>9.6931814770675806E-2</v>
      </c>
      <c r="AD12" s="167">
        <v>9.8946312984877868E-2</v>
      </c>
    </row>
    <row r="13" spans="2:45">
      <c r="B13" s="138" t="s">
        <v>870</v>
      </c>
      <c r="C13" s="58"/>
      <c r="D13" s="161">
        <v>542.19339827916599</v>
      </c>
      <c r="E13" s="161">
        <v>560.97240148438971</v>
      </c>
      <c r="F13" s="161">
        <v>618.05770502258827</v>
      </c>
      <c r="G13" s="161">
        <v>608.88761221680443</v>
      </c>
      <c r="H13" s="139"/>
      <c r="I13" s="161">
        <v>2330.1111170029485</v>
      </c>
      <c r="J13" s="139"/>
      <c r="K13" s="161">
        <v>632.76256481299993</v>
      </c>
      <c r="L13" s="161">
        <v>705.06055983899989</v>
      </c>
      <c r="M13" s="161">
        <v>846.53470030599988</v>
      </c>
      <c r="N13" s="161">
        <v>870.90498666799999</v>
      </c>
      <c r="P13" s="161">
        <v>3055.2628116259993</v>
      </c>
      <c r="R13" s="161">
        <v>976.62819633800029</v>
      </c>
      <c r="S13" s="161">
        <v>968.17102384299994</v>
      </c>
      <c r="T13" s="161">
        <v>1010.4368483149998</v>
      </c>
      <c r="U13" s="161">
        <v>1054.070369562</v>
      </c>
      <c r="W13" s="161">
        <v>4009.3064380579999</v>
      </c>
      <c r="Y13" s="161">
        <v>804.86916790100008</v>
      </c>
      <c r="Z13" s="161">
        <v>899.75656740499994</v>
      </c>
      <c r="AA13" s="161">
        <v>956.46739868929967</v>
      </c>
      <c r="AB13" s="161">
        <v>995.41306406619844</v>
      </c>
      <c r="AD13" s="161">
        <v>3656.5061980614978</v>
      </c>
    </row>
    <row r="14" spans="2:45">
      <c r="B14" s="172" t="s">
        <v>868</v>
      </c>
      <c r="C14" s="58"/>
      <c r="D14" s="160">
        <v>208148.92733725105</v>
      </c>
      <c r="E14" s="160">
        <v>219328.08625539971</v>
      </c>
      <c r="F14" s="160">
        <v>224830.61469512855</v>
      </c>
      <c r="G14" s="160">
        <v>224713.48730684177</v>
      </c>
      <c r="H14" s="160"/>
      <c r="I14" s="160">
        <v>219255.27889865526</v>
      </c>
      <c r="J14" s="160"/>
      <c r="K14" s="160">
        <v>218152.76947550802</v>
      </c>
      <c r="L14" s="160">
        <v>218379.94073295267</v>
      </c>
      <c r="M14" s="160">
        <v>223406.33592214831</v>
      </c>
      <c r="N14" s="160">
        <v>224458.65796799769</v>
      </c>
      <c r="P14" s="160">
        <v>221099.42602465168</v>
      </c>
      <c r="R14" s="160">
        <v>234831.06300745066</v>
      </c>
      <c r="S14" s="160">
        <v>245291.53183564366</v>
      </c>
      <c r="T14" s="160">
        <v>254796.48170923503</v>
      </c>
      <c r="U14" s="160">
        <v>271980.67741353402</v>
      </c>
      <c r="W14" s="160">
        <v>251724.93849146584</v>
      </c>
      <c r="Y14" s="160">
        <v>269041.77777995163</v>
      </c>
      <c r="Z14" s="160">
        <v>285857.43698657211</v>
      </c>
      <c r="AA14" s="160">
        <v>295134.61777506478</v>
      </c>
      <c r="AB14" s="160">
        <v>298196.39656057884</v>
      </c>
      <c r="AD14" s="160">
        <v>287057.55727554183</v>
      </c>
    </row>
    <row r="15" spans="2:45">
      <c r="B15" s="172" t="s">
        <v>871</v>
      </c>
      <c r="C15" s="58"/>
      <c r="D15" s="167">
        <v>1.0760953480242438E-2</v>
      </c>
      <c r="E15" s="167">
        <v>1.0566178716634156E-2</v>
      </c>
      <c r="F15" s="167">
        <v>1.0657633003945642E-2</v>
      </c>
      <c r="G15" s="167">
        <v>1.0838470258536473E-2</v>
      </c>
      <c r="H15" s="174"/>
      <c r="I15" s="167">
        <v>1.0627388898946322E-2</v>
      </c>
      <c r="J15" s="174"/>
      <c r="K15" s="167">
        <v>1.1982591465322571E-2</v>
      </c>
      <c r="L15" s="167">
        <v>1.291438320703984E-2</v>
      </c>
      <c r="M15" s="167">
        <v>1.4690496137836359E-2</v>
      </c>
      <c r="N15" s="167">
        <v>1.5770420251160017E-2</v>
      </c>
      <c r="O15" s="173"/>
      <c r="P15" s="167">
        <v>1.3839472765190011E-2</v>
      </c>
      <c r="Q15" s="173"/>
      <c r="R15" s="167">
        <v>1.7180841069688365E-2</v>
      </c>
      <c r="S15" s="167">
        <v>1.5788087205419191E-2</v>
      </c>
      <c r="T15" s="167">
        <v>1.5614796026816992E-2</v>
      </c>
      <c r="U15" s="167">
        <v>1.6010402858946084E-2</v>
      </c>
      <c r="V15" s="173"/>
      <c r="W15" s="167">
        <v>1.5927331086402971E-2</v>
      </c>
      <c r="X15" s="173"/>
      <c r="Y15" s="167">
        <v>1.2358799110029935E-2</v>
      </c>
      <c r="Z15" s="167">
        <v>1.2590283840644177E-2</v>
      </c>
      <c r="AA15" s="167">
        <v>1.2760585019577143E-2</v>
      </c>
      <c r="AB15" s="167">
        <v>1.3567811350545821E-2</v>
      </c>
      <c r="AD15" s="167">
        <v>1.2737885157127836E-2</v>
      </c>
    </row>
    <row r="16" spans="2:45">
      <c r="B16" s="138" t="s">
        <v>872</v>
      </c>
      <c r="C16" s="58"/>
      <c r="D16" s="161">
        <v>1539.9504770759779</v>
      </c>
      <c r="E16" s="161">
        <v>1603.0696966934267</v>
      </c>
      <c r="F16" s="161">
        <v>1663.2550400087939</v>
      </c>
      <c r="G16" s="161">
        <v>1384.244115870184</v>
      </c>
      <c r="H16" s="139"/>
      <c r="I16" s="161">
        <v>6190.5193296483831</v>
      </c>
      <c r="J16" s="139"/>
      <c r="K16" s="161">
        <v>1672.7403007716348</v>
      </c>
      <c r="L16" s="161">
        <v>1735.2842950638008</v>
      </c>
      <c r="M16" s="161">
        <v>2056.7002498033448</v>
      </c>
      <c r="N16" s="161">
        <v>1393.4462432400435</v>
      </c>
      <c r="P16" s="161">
        <v>6858.1710888788239</v>
      </c>
      <c r="R16" s="161">
        <v>2301.6638239487643</v>
      </c>
      <c r="S16" s="161">
        <v>2157.378909406089</v>
      </c>
      <c r="T16" s="161">
        <v>2733.0705010202073</v>
      </c>
      <c r="U16" s="161">
        <v>1922.4499088715279</v>
      </c>
      <c r="W16" s="161">
        <v>9114.5631432465871</v>
      </c>
      <c r="Y16" s="161">
        <v>3048.6424318259142</v>
      </c>
      <c r="Z16" s="161">
        <v>3060.0655777978491</v>
      </c>
      <c r="AA16" s="161">
        <v>3004.5260379376132</v>
      </c>
      <c r="AB16" s="161">
        <v>2817.0734741891238</v>
      </c>
      <c r="AD16" s="161">
        <v>11930.307521750499</v>
      </c>
    </row>
    <row r="17" spans="2:30" s="337" customFormat="1">
      <c r="B17" s="303" t="s">
        <v>146</v>
      </c>
      <c r="C17" s="335"/>
      <c r="D17" s="336">
        <v>7139.7777840523049</v>
      </c>
      <c r="E17" s="336">
        <v>7479.9950147511381</v>
      </c>
      <c r="F17" s="336">
        <v>7631.3530716913065</v>
      </c>
      <c r="G17" s="336">
        <v>7383.9366266327124</v>
      </c>
      <c r="I17" s="336">
        <v>29635.062497127459</v>
      </c>
      <c r="J17" s="338"/>
      <c r="K17" s="336">
        <v>7598.0283253449697</v>
      </c>
      <c r="L17" s="336">
        <v>7807.0104736336498</v>
      </c>
      <c r="M17" s="336">
        <v>8266.4561546373916</v>
      </c>
      <c r="N17" s="336">
        <v>7825.3014308438269</v>
      </c>
      <c r="P17" s="336">
        <v>31496.796384459842</v>
      </c>
      <c r="R17" s="336">
        <v>8867.7927736094516</v>
      </c>
      <c r="S17" s="336">
        <v>9098.4001936144959</v>
      </c>
      <c r="T17" s="336">
        <v>9862.6042640000196</v>
      </c>
      <c r="U17" s="336">
        <v>9498.4244298699887</v>
      </c>
      <c r="W17" s="336">
        <v>37327.221661093958</v>
      </c>
      <c r="Y17" s="336">
        <v>10562.812347950043</v>
      </c>
      <c r="Z17" s="336">
        <v>11136.935940429972</v>
      </c>
      <c r="AA17" s="336">
        <v>11143.581365319993</v>
      </c>
      <c r="AB17" s="336">
        <v>11060.707585899998</v>
      </c>
      <c r="AD17" s="336">
        <v>43904.037239600002</v>
      </c>
    </row>
    <row r="18" spans="2:30">
      <c r="B18" s="142" t="s">
        <v>864</v>
      </c>
      <c r="K18" s="28"/>
      <c r="L18" s="28"/>
      <c r="M18" s="28"/>
      <c r="N18" s="28"/>
      <c r="R18" s="28"/>
      <c r="S18" s="28"/>
      <c r="Y18" s="28"/>
      <c r="Z18" s="28"/>
      <c r="AA18" s="28"/>
      <c r="AB18" s="28"/>
    </row>
    <row r="19" spans="2:30" ht="15" customHeight="1">
      <c r="B19" s="797" t="s">
        <v>873</v>
      </c>
      <c r="C19" s="797"/>
      <c r="D19" s="797"/>
      <c r="E19" s="797"/>
      <c r="F19" s="797"/>
      <c r="G19" s="797"/>
      <c r="H19" s="797"/>
      <c r="I19" s="797"/>
      <c r="J19" s="797"/>
      <c r="K19" s="797"/>
      <c r="L19" s="797"/>
    </row>
    <row r="20" spans="2:30" ht="15" customHeight="1">
      <c r="B20" s="797"/>
      <c r="C20" s="797"/>
      <c r="D20" s="797"/>
      <c r="E20" s="797"/>
      <c r="F20" s="797"/>
      <c r="G20" s="797"/>
      <c r="H20" s="797"/>
      <c r="I20" s="797"/>
      <c r="J20" s="797"/>
      <c r="K20" s="797"/>
      <c r="L20" s="797"/>
    </row>
    <row r="21" spans="2:30" ht="15" customHeight="1">
      <c r="B21" s="797"/>
      <c r="C21" s="797"/>
      <c r="D21" s="797"/>
      <c r="E21" s="797"/>
      <c r="F21" s="797"/>
      <c r="G21" s="797"/>
      <c r="H21" s="797"/>
      <c r="I21" s="797"/>
      <c r="J21" s="797"/>
      <c r="K21" s="797"/>
      <c r="L21" s="797"/>
    </row>
    <row r="22" spans="2:30">
      <c r="B22" s="797"/>
      <c r="C22" s="797"/>
      <c r="D22" s="797"/>
      <c r="E22" s="797"/>
      <c r="F22" s="797"/>
      <c r="G22" s="797"/>
      <c r="H22" s="797"/>
      <c r="I22" s="797"/>
      <c r="J22" s="797"/>
      <c r="K22" s="797"/>
      <c r="L22" s="797"/>
      <c r="W22" s="176"/>
      <c r="AD22" s="176"/>
    </row>
    <row r="23" spans="2:30">
      <c r="B23" s="142" t="s">
        <v>874</v>
      </c>
    </row>
  </sheetData>
  <mergeCells count="3">
    <mergeCell ref="B19:L22"/>
    <mergeCell ref="B6:E6"/>
    <mergeCell ref="B5:E5"/>
  </mergeCells>
  <hyperlinks>
    <hyperlink ref="B5" location="Início!A1" display="Início" xr:uid="{AF95798E-E7CD-4D58-B9FE-E61AF3B5476A}"/>
    <hyperlink ref="B5:E5" location="Índice!A1" display="Índice" xr:uid="{AFA7AFD4-8DB8-49C0-BB3D-686530A88C47}"/>
    <hyperlink ref="B6" location="Início!A1" display="Início" xr:uid="{7050BE0B-13BF-46AA-A394-5B849A262592}"/>
    <hyperlink ref="B6:E6" location="'Séries Descontinuadas &gt;&gt;'!A1" display="Séries Descontinuadas" xr:uid="{DA90CC77-D107-48A7-A6A5-1A7383C90DB5}"/>
  </hyperlinks>
  <pageMargins left="0.511811024" right="0.511811024" top="0.78740157499999996" bottom="0.78740157499999996" header="0.31496062000000002" footer="0.31496062000000002"/>
  <pageSetup paperSize="9" orientation="portrait" r:id="rId1"/>
  <headerFooter>
    <oddHeader>&amp;L&amp;"Calibri"&amp;10&amp;K000000 Confidential&amp;1#_x000D_</oddHeader>
  </headerFooter>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800-000000000000}">
  <sheetPr codeName="Planilha6">
    <tabColor theme="0" tint="-0.249977111117893"/>
  </sheetPr>
  <dimension ref="B1:AS22"/>
  <sheetViews>
    <sheetView showGridLines="0" zoomScaleNormal="100" workbookViewId="0">
      <pane xSplit="3" topLeftCell="D1" activePane="topRight" state="frozen"/>
      <selection pane="topRight"/>
    </sheetView>
  </sheetViews>
  <sheetFormatPr defaultRowHeight="18"/>
  <cols>
    <col min="1" max="1" width="2.58203125" customWidth="1"/>
    <col min="3" max="3" width="45.08203125" customWidth="1"/>
    <col min="4" max="4" width="11.08203125" customWidth="1"/>
    <col min="5" max="5" width="10.33203125" customWidth="1"/>
    <col min="6" max="7" width="11.5" customWidth="1"/>
    <col min="8" max="8" width="1.58203125" customWidth="1"/>
    <col min="9" max="9" width="12.08203125" customWidth="1"/>
    <col min="10" max="10" width="2.33203125" customWidth="1"/>
    <col min="11" max="14" width="11.08203125" customWidth="1"/>
    <col min="15" max="15" width="1.58203125" customWidth="1"/>
    <col min="16" max="16" width="10.33203125" customWidth="1"/>
    <col min="17" max="17" width="1.08203125" customWidth="1"/>
    <col min="18" max="18" width="11.08203125" customWidth="1"/>
    <col min="19" max="20" width="10.33203125" customWidth="1"/>
    <col min="21" max="21" width="11.5" customWidth="1"/>
    <col min="22" max="22" width="1.08203125" customWidth="1"/>
    <col min="23" max="23" width="10.33203125" customWidth="1"/>
    <col min="24" max="24" width="1.08203125" customWidth="1"/>
    <col min="25" max="28" width="10.33203125" customWidth="1"/>
    <col min="29" max="29" width="1.08203125" customWidth="1"/>
    <col min="30" max="30" width="10.33203125" customWidth="1"/>
    <col min="31" max="31" width="1.08203125" customWidth="1"/>
  </cols>
  <sheetData>
    <row r="1" spans="2:45" s="1" customFormat="1" ht="15.75" customHeight="1">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row>
    <row r="2" spans="2:45" s="1" customFormat="1" ht="14.5" thickBot="1">
      <c r="B2" s="301" t="s">
        <v>875</v>
      </c>
      <c r="C2" s="302"/>
      <c r="D2" s="8"/>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row>
    <row r="3" spans="2:45" s="8" customFormat="1" ht="13.5" thickTop="1">
      <c r="B3" s="17" t="s">
        <v>14</v>
      </c>
      <c r="C3" s="17"/>
      <c r="D3" s="23"/>
      <c r="E3" s="21"/>
    </row>
    <row r="4" spans="2:45" s="8" customFormat="1" ht="12.5">
      <c r="B4" s="8" t="s">
        <v>858</v>
      </c>
      <c r="D4" s="21"/>
      <c r="E4" s="21"/>
    </row>
    <row r="5" spans="2:45" s="8" customFormat="1">
      <c r="B5" s="759" t="s">
        <v>32</v>
      </c>
      <c r="C5" s="759"/>
      <c r="D5" s="759"/>
      <c r="E5" s="759"/>
      <c r="V5"/>
      <c r="X5"/>
      <c r="AC5"/>
      <c r="AE5"/>
    </row>
    <row r="6" spans="2:45" s="8" customFormat="1" ht="14">
      <c r="B6" s="759" t="s">
        <v>484</v>
      </c>
      <c r="C6" s="759"/>
      <c r="D6" s="759"/>
      <c r="E6" s="759"/>
      <c r="F6" s="21"/>
      <c r="G6" s="21"/>
      <c r="H6" s="21"/>
      <c r="I6" s="21"/>
      <c r="V6" s="50"/>
      <c r="W6" s="50"/>
      <c r="X6" s="50"/>
      <c r="Y6" s="50"/>
      <c r="Z6" s="50"/>
      <c r="AA6" s="50"/>
      <c r="AB6" s="50"/>
      <c r="AC6" s="50"/>
      <c r="AD6" s="50"/>
      <c r="AE6" s="24"/>
      <c r="AF6" s="24"/>
      <c r="AG6" s="24"/>
      <c r="AH6" s="50"/>
      <c r="AI6" s="24"/>
      <c r="AJ6" s="24"/>
      <c r="AK6" s="24"/>
      <c r="AL6" s="50"/>
      <c r="AM6" s="50"/>
      <c r="AN6" s="24"/>
      <c r="AO6" s="24"/>
      <c r="AP6" s="50"/>
      <c r="AQ6" s="50"/>
      <c r="AR6" s="24"/>
      <c r="AS6" s="24"/>
    </row>
    <row r="7" spans="2:45" s="8" customFormat="1" ht="14">
      <c r="B7" s="255"/>
      <c r="C7" s="255"/>
      <c r="D7" s="255"/>
      <c r="E7" s="255"/>
      <c r="F7" s="21"/>
      <c r="G7" s="21"/>
      <c r="H7" s="21"/>
      <c r="I7" s="21"/>
      <c r="V7" s="50"/>
      <c r="W7" s="50"/>
      <c r="X7" s="50"/>
      <c r="Y7" s="50"/>
      <c r="Z7" s="50"/>
      <c r="AA7" s="50"/>
      <c r="AB7" s="50"/>
      <c r="AC7" s="50"/>
      <c r="AD7" s="50"/>
      <c r="AE7" s="24"/>
      <c r="AF7" s="24"/>
      <c r="AG7" s="24"/>
      <c r="AH7" s="50"/>
      <c r="AI7" s="24"/>
      <c r="AJ7" s="24"/>
      <c r="AK7" s="24"/>
      <c r="AL7" s="50"/>
      <c r="AM7" s="50"/>
      <c r="AN7" s="24"/>
      <c r="AO7" s="24"/>
      <c r="AP7" s="50"/>
      <c r="AQ7" s="50"/>
      <c r="AR7" s="24"/>
      <c r="AS7" s="24"/>
    </row>
    <row r="8" spans="2:45">
      <c r="B8" s="293"/>
      <c r="C8" s="294"/>
      <c r="D8" s="258" t="s">
        <v>555</v>
      </c>
      <c r="E8" s="258" t="s">
        <v>556</v>
      </c>
      <c r="F8" s="258" t="s">
        <v>557</v>
      </c>
      <c r="G8" s="258" t="s">
        <v>558</v>
      </c>
      <c r="I8" s="258">
        <v>2019</v>
      </c>
      <c r="J8" s="8"/>
      <c r="K8" s="258" t="s">
        <v>559</v>
      </c>
      <c r="L8" s="258" t="s">
        <v>560</v>
      </c>
      <c r="M8" s="258" t="s">
        <v>561</v>
      </c>
      <c r="N8" s="258" t="s">
        <v>562</v>
      </c>
      <c r="P8" s="258">
        <v>2020</v>
      </c>
      <c r="R8" s="263" t="s">
        <v>563</v>
      </c>
      <c r="S8" s="263" t="s">
        <v>564</v>
      </c>
      <c r="T8" s="263" t="s">
        <v>565</v>
      </c>
      <c r="U8" s="263" t="s">
        <v>566</v>
      </c>
      <c r="W8" s="258">
        <v>2021</v>
      </c>
      <c r="Y8" s="263" t="s">
        <v>567</v>
      </c>
      <c r="Z8" s="263" t="s">
        <v>568</v>
      </c>
      <c r="AA8" s="263" t="s">
        <v>569</v>
      </c>
      <c r="AB8" s="263" t="s">
        <v>570</v>
      </c>
      <c r="AD8" s="258">
        <v>2022</v>
      </c>
    </row>
    <row r="9" spans="2:45" s="8" customFormat="1" ht="5.25" customHeight="1">
      <c r="B9" s="2"/>
      <c r="C9" s="2"/>
      <c r="H9"/>
      <c r="V9"/>
      <c r="X9"/>
      <c r="AC9"/>
      <c r="AE9"/>
    </row>
    <row r="10" spans="2:45">
      <c r="B10" s="190" t="s">
        <v>305</v>
      </c>
      <c r="C10" s="190"/>
      <c r="D10" s="193">
        <v>10328.397181759345</v>
      </c>
      <c r="E10" s="193">
        <v>10867.622948988885</v>
      </c>
      <c r="F10" s="193">
        <v>10926.623632598838</v>
      </c>
      <c r="G10" s="193">
        <v>10887.55449086282</v>
      </c>
      <c r="I10" s="193">
        <v>43010.198254209885</v>
      </c>
      <c r="K10" s="193">
        <v>10832.734963171939</v>
      </c>
      <c r="L10" s="193">
        <v>11029.173662731788</v>
      </c>
      <c r="M10" s="193">
        <v>10533.348043820602</v>
      </c>
      <c r="N10" s="193">
        <v>10644.682305107919</v>
      </c>
      <c r="P10" s="193">
        <v>43039.93897483225</v>
      </c>
      <c r="R10" s="193">
        <v>10687.273495348134</v>
      </c>
      <c r="S10" s="193">
        <v>11138.225872089122</v>
      </c>
      <c r="T10" s="193">
        <v>11691.374168409975</v>
      </c>
      <c r="U10" s="193">
        <v>12274.895720364777</v>
      </c>
      <c r="W10" s="193">
        <v>45791.769256212006</v>
      </c>
      <c r="Y10" s="193">
        <v>13854.279021895814</v>
      </c>
      <c r="Z10" s="193">
        <v>14288.015280327942</v>
      </c>
      <c r="AA10" s="193">
        <v>14142.91018188713</v>
      </c>
      <c r="AB10" s="193">
        <v>13781.456000786382</v>
      </c>
      <c r="AD10" s="193">
        <v>56066.660484897271</v>
      </c>
    </row>
    <row r="11" spans="2:45">
      <c r="B11" s="191" t="s">
        <v>876</v>
      </c>
      <c r="C11" s="191"/>
      <c r="D11" s="194">
        <v>9650.3739392693442</v>
      </c>
      <c r="E11" s="194">
        <v>10194.507206227885</v>
      </c>
      <c r="F11" s="194">
        <v>10275.151188972837</v>
      </c>
      <c r="G11" s="194">
        <v>10236.72922223342</v>
      </c>
      <c r="I11" s="194">
        <v>40356.761556703488</v>
      </c>
      <c r="K11" s="194">
        <v>10230.725558043339</v>
      </c>
      <c r="L11" s="194">
        <v>10678.054767259688</v>
      </c>
      <c r="M11" s="194">
        <v>10206.868666696702</v>
      </c>
      <c r="N11" s="194">
        <v>10283.174887496329</v>
      </c>
      <c r="P11" s="194">
        <v>41398.823879496063</v>
      </c>
      <c r="R11" s="194">
        <v>10544.835567207485</v>
      </c>
      <c r="S11" s="194">
        <v>10997.276846352563</v>
      </c>
      <c r="T11" s="194">
        <v>11526.682653023136</v>
      </c>
      <c r="U11" s="194">
        <v>12107.858705702516</v>
      </c>
      <c r="W11" s="194">
        <v>45176.653772285696</v>
      </c>
      <c r="Y11" s="194">
        <v>13160.973173084445</v>
      </c>
      <c r="Z11" s="194">
        <v>13545.858208318312</v>
      </c>
      <c r="AA11" s="194">
        <v>13253.962181887129</v>
      </c>
      <c r="AB11" s="194">
        <v>13004.247792872342</v>
      </c>
      <c r="AD11" s="194">
        <v>52965.041356162226</v>
      </c>
    </row>
    <row r="12" spans="2:45">
      <c r="B12" s="192" t="s">
        <v>877</v>
      </c>
      <c r="C12" s="192"/>
      <c r="D12" s="195">
        <v>309185.52355442173</v>
      </c>
      <c r="E12" s="195">
        <v>318466.04818132619</v>
      </c>
      <c r="F12" s="195">
        <v>328966.32304676512</v>
      </c>
      <c r="G12" s="195">
        <v>347042.91666103184</v>
      </c>
      <c r="I12" s="195">
        <v>325915.20286088617</v>
      </c>
      <c r="K12" s="195">
        <v>363576.32988923305</v>
      </c>
      <c r="L12" s="195">
        <v>391934.57625450433</v>
      </c>
      <c r="M12" s="195">
        <v>397080.79903780489</v>
      </c>
      <c r="N12" s="195">
        <v>416366.47995038825</v>
      </c>
      <c r="P12" s="195">
        <v>392239.54628298263</v>
      </c>
      <c r="R12" s="195">
        <v>441615.34685642825</v>
      </c>
      <c r="S12" s="195">
        <v>458697.58172952611</v>
      </c>
      <c r="T12" s="195">
        <v>471420.33882767305</v>
      </c>
      <c r="U12" s="195">
        <v>482468.73899135244</v>
      </c>
      <c r="W12" s="195">
        <v>463550.50160124496</v>
      </c>
      <c r="Y12" s="195">
        <v>486027.76902989636</v>
      </c>
      <c r="Z12" s="195">
        <v>490136.57015291188</v>
      </c>
      <c r="AA12" s="195">
        <v>508829.47665181349</v>
      </c>
      <c r="AB12" s="195">
        <v>526122.41817668907</v>
      </c>
      <c r="AD12" s="195">
        <v>502779.05850282777</v>
      </c>
    </row>
    <row r="13" spans="2:45">
      <c r="B13" s="192" t="s">
        <v>878</v>
      </c>
      <c r="C13" s="192"/>
      <c r="D13" s="253">
        <v>0.12658298872684276</v>
      </c>
      <c r="E13" s="253">
        <v>0.12839690952972987</v>
      </c>
      <c r="F13" s="253">
        <v>0.12392011772036289</v>
      </c>
      <c r="G13" s="253">
        <v>0.11702619057031585</v>
      </c>
      <c r="H13" s="254"/>
      <c r="I13" s="253">
        <v>0.12382595596170883</v>
      </c>
      <c r="J13" s="254"/>
      <c r="K13" s="253">
        <v>0.11286578474527771</v>
      </c>
      <c r="L13" s="253">
        <v>0.10927732056588413</v>
      </c>
      <c r="M13" s="253">
        <v>0.10198086155512499</v>
      </c>
      <c r="N13" s="253">
        <v>9.7984301316960093E-2</v>
      </c>
      <c r="O13" s="254"/>
      <c r="P13" s="253">
        <v>0.1055447475192334</v>
      </c>
      <c r="Q13" s="254"/>
      <c r="R13" s="253">
        <v>9.5773949538605768E-2</v>
      </c>
      <c r="S13" s="253">
        <v>9.6163481863599021E-2</v>
      </c>
      <c r="T13" s="253">
        <v>9.7006549694704111E-2</v>
      </c>
      <c r="U13" s="253">
        <v>9.9564198591812342E-2</v>
      </c>
      <c r="V13" s="254"/>
      <c r="W13" s="253">
        <v>9.7457889952080171E-2</v>
      </c>
      <c r="X13" s="254"/>
      <c r="Y13" s="253">
        <v>0.10981894712550275</v>
      </c>
      <c r="Z13" s="253">
        <v>0.11085132537861758</v>
      </c>
      <c r="AA13" s="253">
        <v>0.1033424018524743</v>
      </c>
      <c r="AB13" s="253">
        <v>9.8062614004977733E-2</v>
      </c>
      <c r="AC13" s="254"/>
      <c r="AD13" s="253">
        <v>0.10534456529251872</v>
      </c>
      <c r="AE13" s="254"/>
    </row>
    <row r="14" spans="2:45">
      <c r="B14" s="197" t="s">
        <v>310</v>
      </c>
      <c r="C14" s="197"/>
      <c r="D14" s="196">
        <v>956.81029899060968</v>
      </c>
      <c r="E14" s="196">
        <v>1146.9200284010487</v>
      </c>
      <c r="F14" s="196">
        <v>1101.584448106735</v>
      </c>
      <c r="G14" s="196">
        <v>1717.5478112971791</v>
      </c>
      <c r="I14" s="196">
        <v>4922.8625867955725</v>
      </c>
      <c r="K14" s="196">
        <v>1810.771381618064</v>
      </c>
      <c r="L14" s="196">
        <v>2592.0859518481438</v>
      </c>
      <c r="M14" s="196">
        <v>1900.2659134493981</v>
      </c>
      <c r="N14" s="196">
        <v>1755.4456814720979</v>
      </c>
      <c r="P14" s="196">
        <v>8058.5689283877036</v>
      </c>
      <c r="R14" s="196">
        <v>2738.4643798618908</v>
      </c>
      <c r="S14" s="196">
        <v>2285.6015240884021</v>
      </c>
      <c r="T14" s="196">
        <v>2925.4644371498612</v>
      </c>
      <c r="U14" s="196">
        <v>1875.454747903945</v>
      </c>
      <c r="W14" s="196">
        <v>9824.9850890040998</v>
      </c>
      <c r="Y14" s="196">
        <v>83.858908701044015</v>
      </c>
      <c r="Z14" s="196">
        <v>-1513.3336504794843</v>
      </c>
      <c r="AA14" s="196">
        <v>-1544.9474717443395</v>
      </c>
      <c r="AB14" s="196">
        <v>-1264.8702965997945</v>
      </c>
      <c r="AD14" s="196">
        <v>-4239.2925101225737</v>
      </c>
    </row>
    <row r="15" spans="2:45">
      <c r="B15" s="295" t="s">
        <v>14</v>
      </c>
      <c r="C15" s="295"/>
      <c r="D15" s="296">
        <v>11285.207480749954</v>
      </c>
      <c r="E15" s="296">
        <v>12014.542977389934</v>
      </c>
      <c r="F15" s="296">
        <v>12028.208080705572</v>
      </c>
      <c r="G15" s="296">
        <v>12605.102302159999</v>
      </c>
      <c r="I15" s="296">
        <v>47933.060841005456</v>
      </c>
      <c r="K15" s="296">
        <v>12643.506344790003</v>
      </c>
      <c r="L15" s="296">
        <v>13621.259614579933</v>
      </c>
      <c r="M15" s="296">
        <v>12433.613957270001</v>
      </c>
      <c r="N15" s="296">
        <v>12400.127986580017</v>
      </c>
      <c r="O15" s="198"/>
      <c r="P15" s="296">
        <v>51098.507903219957</v>
      </c>
      <c r="R15" s="296">
        <v>13425.737875210025</v>
      </c>
      <c r="S15" s="296">
        <v>13423.827396177525</v>
      </c>
      <c r="T15" s="296">
        <v>14616.838605559837</v>
      </c>
      <c r="U15" s="296">
        <v>14150.350468268722</v>
      </c>
      <c r="W15" s="296">
        <v>55616.754345216104</v>
      </c>
      <c r="Y15" s="296">
        <v>13938.137930596858</v>
      </c>
      <c r="Z15" s="296">
        <v>12774.681629848457</v>
      </c>
      <c r="AA15" s="296">
        <v>12597.96271014279</v>
      </c>
      <c r="AB15" s="296">
        <v>12516.585704186587</v>
      </c>
      <c r="AD15" s="296">
        <v>51827.367974774694</v>
      </c>
    </row>
    <row r="16" spans="2:45">
      <c r="B16" s="190"/>
      <c r="C16" s="190"/>
      <c r="P16" s="189"/>
      <c r="S16" s="189"/>
      <c r="T16" s="189"/>
      <c r="U16" s="189"/>
      <c r="W16" s="189"/>
      <c r="AD16" s="189"/>
    </row>
    <row r="17" spans="2:31" ht="15" customHeight="1">
      <c r="B17" s="797" t="s">
        <v>879</v>
      </c>
      <c r="C17" s="797"/>
      <c r="D17" s="797"/>
      <c r="E17" s="797"/>
      <c r="F17" s="797"/>
      <c r="G17" s="797"/>
      <c r="H17" s="246"/>
      <c r="I17" s="246"/>
      <c r="J17" s="246"/>
      <c r="K17" s="246"/>
      <c r="L17" s="246"/>
      <c r="M17" s="246"/>
      <c r="N17" s="246"/>
      <c r="O17" s="246"/>
      <c r="P17" s="246"/>
      <c r="Q17" s="246"/>
      <c r="R17" s="246"/>
      <c r="S17" s="246"/>
      <c r="T17" s="246"/>
      <c r="U17" s="246"/>
      <c r="V17" s="246"/>
      <c r="W17" s="246"/>
      <c r="X17" s="246"/>
      <c r="Y17" s="246"/>
      <c r="Z17" s="246"/>
      <c r="AA17" s="246"/>
      <c r="AB17" s="246"/>
      <c r="AC17" s="246"/>
      <c r="AD17" s="246"/>
      <c r="AE17" s="246"/>
    </row>
    <row r="18" spans="2:31">
      <c r="B18" s="797"/>
      <c r="C18" s="797"/>
      <c r="D18" s="797"/>
      <c r="E18" s="797"/>
      <c r="F18" s="797"/>
      <c r="G18" s="797"/>
      <c r="H18" s="246"/>
      <c r="I18" s="246"/>
      <c r="J18" s="246"/>
      <c r="K18" s="246"/>
      <c r="L18" s="246"/>
      <c r="M18" s="246"/>
      <c r="N18" s="246"/>
      <c r="O18" s="246"/>
      <c r="P18" s="246"/>
      <c r="Q18" s="246"/>
      <c r="R18" s="246"/>
      <c r="S18" s="246"/>
      <c r="T18" s="246"/>
      <c r="U18" s="246"/>
      <c r="V18" s="246"/>
      <c r="W18" s="246"/>
      <c r="X18" s="246"/>
      <c r="Y18" s="246"/>
      <c r="Z18" s="246"/>
      <c r="AA18" s="246"/>
      <c r="AB18" s="246"/>
      <c r="AC18" s="246"/>
      <c r="AD18" s="246"/>
      <c r="AE18" s="246"/>
    </row>
    <row r="19" spans="2:31">
      <c r="B19" s="797"/>
      <c r="C19" s="797"/>
      <c r="D19" s="797"/>
      <c r="E19" s="797"/>
      <c r="F19" s="797"/>
      <c r="G19" s="797"/>
      <c r="H19" s="246"/>
      <c r="I19" s="246"/>
      <c r="J19" s="246"/>
      <c r="K19" s="246"/>
      <c r="L19" s="246"/>
      <c r="M19" s="246"/>
      <c r="N19" s="246"/>
      <c r="O19" s="246"/>
      <c r="P19" s="246"/>
      <c r="Q19" s="246"/>
      <c r="R19" s="246"/>
      <c r="S19" s="246"/>
      <c r="T19" s="246"/>
      <c r="U19" s="246"/>
      <c r="V19" s="246"/>
      <c r="W19" s="246"/>
      <c r="X19" s="246"/>
      <c r="Y19" s="246"/>
      <c r="Z19" s="246"/>
      <c r="AA19" s="246"/>
      <c r="AB19" s="246"/>
      <c r="AC19" s="246"/>
      <c r="AD19" s="246"/>
      <c r="AE19" s="246"/>
    </row>
    <row r="20" spans="2:31">
      <c r="B20" s="797"/>
      <c r="C20" s="797"/>
      <c r="D20" s="797"/>
      <c r="E20" s="797"/>
      <c r="F20" s="797"/>
      <c r="G20" s="797"/>
      <c r="H20" s="246"/>
      <c r="I20" s="246"/>
      <c r="J20" s="246"/>
      <c r="K20" s="246"/>
      <c r="L20" s="246"/>
      <c r="M20" s="246"/>
      <c r="N20" s="246"/>
      <c r="O20" s="246"/>
      <c r="P20" s="246"/>
      <c r="Q20" s="246"/>
      <c r="R20" s="246"/>
      <c r="S20" s="246"/>
      <c r="T20" s="246"/>
      <c r="U20" s="246"/>
      <c r="V20" s="246"/>
      <c r="W20" s="246"/>
      <c r="X20" s="246"/>
      <c r="Y20" s="246"/>
      <c r="Z20" s="246"/>
      <c r="AA20" s="246"/>
      <c r="AB20" s="246"/>
      <c r="AC20" s="246"/>
      <c r="AD20" s="246"/>
      <c r="AE20" s="246"/>
    </row>
    <row r="21" spans="2:31">
      <c r="B21" s="797"/>
      <c r="C21" s="797"/>
      <c r="D21" s="797"/>
      <c r="E21" s="797"/>
      <c r="F21" s="797"/>
      <c r="G21" s="797"/>
      <c r="H21" s="246"/>
      <c r="I21" s="246"/>
      <c r="J21" s="246"/>
      <c r="K21" s="246"/>
      <c r="L21" s="246"/>
      <c r="M21" s="246"/>
      <c r="N21" s="246"/>
      <c r="O21" s="246"/>
      <c r="P21" s="246"/>
      <c r="Q21" s="246"/>
      <c r="R21" s="246"/>
      <c r="S21" s="246"/>
      <c r="T21" s="246"/>
      <c r="U21" s="246"/>
      <c r="V21" s="246"/>
      <c r="W21" s="246"/>
      <c r="X21" s="246"/>
      <c r="Y21" s="246"/>
      <c r="Z21" s="246"/>
      <c r="AA21" s="246"/>
      <c r="AB21" s="246"/>
      <c r="AC21" s="246"/>
      <c r="AD21" s="246"/>
      <c r="AE21" s="246"/>
    </row>
    <row r="22" spans="2:31">
      <c r="B22" s="142"/>
    </row>
  </sheetData>
  <mergeCells count="3">
    <mergeCell ref="B17:G21"/>
    <mergeCell ref="B6:E6"/>
    <mergeCell ref="B5:E5"/>
  </mergeCells>
  <phoneticPr fontId="28" type="noConversion"/>
  <hyperlinks>
    <hyperlink ref="B5" location="Início!A1" display="Início" xr:uid="{2A7FFFCF-424F-4FA9-9400-0D95238442D4}"/>
    <hyperlink ref="B5:E5" location="Índice!A1" display="Índice" xr:uid="{C8782D71-890F-46C0-A9D2-FCBA4EBB5BEF}"/>
    <hyperlink ref="B6" location="Início!A1" display="Início" xr:uid="{7FF3C2F1-E4FC-4C48-88BB-7A202A33F544}"/>
    <hyperlink ref="B6:E6" location="'Séries Descontinuadas &gt;&gt;'!A1" display="Séries Descontinuadas" xr:uid="{4269DE58-435B-4F0D-9298-DDA3161F4F17}"/>
  </hyperlinks>
  <pageMargins left="0.511811024" right="0.511811024" top="0.78740157499999996" bottom="0.78740157499999996" header="0.31496062000000002" footer="0.31496062000000002"/>
  <pageSetup paperSize="9" orientation="portrait" r:id="rId1"/>
  <headerFooter>
    <oddHeader>&amp;L&amp;"Calibri"&amp;10&amp;K000000 Confidential&amp;1#_x000D_</oddHeader>
  </headerFooter>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Planilha38">
    <tabColor theme="0" tint="-0.249977111117893"/>
  </sheetPr>
  <dimension ref="B1:AR22"/>
  <sheetViews>
    <sheetView showGridLines="0" zoomScaleNormal="100" workbookViewId="0">
      <pane xSplit="3" ySplit="8" topLeftCell="D9" activePane="bottomRight" state="frozen"/>
      <selection pane="topRight"/>
      <selection pane="bottomLeft"/>
      <selection pane="bottomRight"/>
    </sheetView>
  </sheetViews>
  <sheetFormatPr defaultRowHeight="18"/>
  <cols>
    <col min="1" max="1" width="4.83203125" customWidth="1"/>
    <col min="3" max="3" width="48.5" customWidth="1"/>
    <col min="4" max="4" width="1.08203125" customWidth="1"/>
    <col min="5" max="10" width="10.33203125" customWidth="1"/>
    <col min="11" max="12" width="12" customWidth="1"/>
  </cols>
  <sheetData>
    <row r="1" spans="2:44" s="1" customFormat="1" ht="12.5">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row>
    <row r="2" spans="2:44" s="1" customFormat="1" ht="14.5" thickBot="1">
      <c r="B2" s="301" t="s">
        <v>880</v>
      </c>
      <c r="C2" s="302"/>
      <c r="D2" s="275"/>
      <c r="E2" s="275"/>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row>
    <row r="3" spans="2:44" s="8" customFormat="1" ht="18.5" thickTop="1">
      <c r="B3" s="17" t="s">
        <v>881</v>
      </c>
      <c r="C3" s="17"/>
      <c r="D3"/>
    </row>
    <row r="4" spans="2:44" s="8" customFormat="1">
      <c r="B4" s="8" t="s">
        <v>882</v>
      </c>
      <c r="D4"/>
    </row>
    <row r="5" spans="2:44" s="8" customFormat="1" ht="14">
      <c r="B5" s="759" t="s">
        <v>32</v>
      </c>
      <c r="C5" s="759"/>
      <c r="D5" s="759"/>
      <c r="E5" s="759"/>
    </row>
    <row r="6" spans="2:44" s="8" customFormat="1" ht="14">
      <c r="B6" s="759" t="s">
        <v>484</v>
      </c>
      <c r="C6" s="759"/>
      <c r="D6" s="759"/>
      <c r="E6" s="759"/>
    </row>
    <row r="7" spans="2:44" s="8" customFormat="1">
      <c r="B7" s="255"/>
      <c r="C7" s="255"/>
      <c r="D7"/>
    </row>
    <row r="8" spans="2:44">
      <c r="B8" s="293"/>
      <c r="C8" s="294"/>
      <c r="E8" s="263" t="s">
        <v>571</v>
      </c>
      <c r="F8" s="263" t="s">
        <v>572</v>
      </c>
      <c r="G8" s="263" t="s">
        <v>573</v>
      </c>
      <c r="H8" s="263" t="s">
        <v>574</v>
      </c>
      <c r="I8" s="263" t="s">
        <v>472</v>
      </c>
      <c r="J8" s="263" t="s">
        <v>473</v>
      </c>
      <c r="K8" s="263" t="s">
        <v>474</v>
      </c>
      <c r="L8" s="263" t="s">
        <v>475</v>
      </c>
    </row>
    <row r="9" spans="2:44" s="8" customFormat="1" ht="5.25" customHeight="1">
      <c r="B9" s="2"/>
      <c r="C9" s="2"/>
      <c r="D9"/>
    </row>
    <row r="10" spans="2:44">
      <c r="B10" s="297" t="s">
        <v>305</v>
      </c>
      <c r="C10" s="297"/>
      <c r="E10" s="289">
        <v>14004.287805445967</v>
      </c>
      <c r="F10" s="289">
        <v>14068.194387867921</v>
      </c>
      <c r="G10" s="289">
        <v>13797.466570227869</v>
      </c>
      <c r="H10" s="289">
        <v>13881.546094897341</v>
      </c>
      <c r="I10" s="289">
        <v>14456.841251075783</v>
      </c>
      <c r="J10" s="289">
        <v>14492.92365526251</v>
      </c>
      <c r="K10" s="289">
        <v>14902.058050283618</v>
      </c>
      <c r="L10" s="289">
        <v>15780.140480924225</v>
      </c>
    </row>
    <row r="11" spans="2:44">
      <c r="B11" s="298" t="s">
        <v>876</v>
      </c>
      <c r="C11" s="298"/>
      <c r="E11" s="290">
        <v>13079.558745169921</v>
      </c>
      <c r="F11" s="290">
        <v>13226.327109261922</v>
      </c>
      <c r="G11" s="290">
        <v>13104.466570227869</v>
      </c>
      <c r="H11" s="290">
        <v>13310.560094897341</v>
      </c>
      <c r="I11" s="290">
        <v>13809.686436514672</v>
      </c>
      <c r="J11" s="290">
        <v>13882.92365526251</v>
      </c>
      <c r="K11" s="290">
        <v>14261.622777302791</v>
      </c>
      <c r="L11" s="290">
        <v>15179.210480924225</v>
      </c>
    </row>
    <row r="12" spans="2:44">
      <c r="B12" s="299" t="s">
        <v>877</v>
      </c>
      <c r="C12" s="299"/>
      <c r="E12" s="291">
        <v>537399.54301850684</v>
      </c>
      <c r="F12" s="291">
        <v>550729.88387111726</v>
      </c>
      <c r="G12" s="291">
        <v>555842.48738256865</v>
      </c>
      <c r="H12" s="291">
        <v>561895.21544816927</v>
      </c>
      <c r="I12" s="291">
        <v>573546.78820669185</v>
      </c>
      <c r="J12" s="291">
        <v>588234.6119884426</v>
      </c>
      <c r="K12" s="291">
        <v>592911.87779154978</v>
      </c>
      <c r="L12" s="291">
        <v>596123.66628184391</v>
      </c>
    </row>
    <row r="13" spans="2:44">
      <c r="B13" s="299" t="s">
        <v>878</v>
      </c>
      <c r="C13" s="299"/>
      <c r="D13" s="254"/>
      <c r="E13" s="292">
        <v>0.10243849724489884</v>
      </c>
      <c r="F13" s="292">
        <v>9.9867135040307753E-2</v>
      </c>
      <c r="G13" s="292">
        <v>9.6857336385012482E-2</v>
      </c>
      <c r="H13" s="292">
        <v>9.7337078060259152E-2</v>
      </c>
      <c r="I13" s="292">
        <v>0.10013297435435442</v>
      </c>
      <c r="J13" s="659">
        <v>9.80803709557998E-2</v>
      </c>
      <c r="K13" s="659">
        <v>9.8889503218666741E-2</v>
      </c>
      <c r="L13" s="659">
        <v>0.10490315497980296</v>
      </c>
    </row>
    <row r="14" spans="2:44">
      <c r="B14" s="297" t="s">
        <v>310</v>
      </c>
      <c r="C14" s="297"/>
      <c r="E14" s="289">
        <v>-1087.9190999579414</v>
      </c>
      <c r="F14" s="289">
        <v>-736.31716738354407</v>
      </c>
      <c r="G14" s="289">
        <v>-646.947902114155</v>
      </c>
      <c r="H14" s="289">
        <v>-101.61581252919177</v>
      </c>
      <c r="I14" s="289">
        <v>333.15761649865715</v>
      </c>
      <c r="J14" s="289">
        <v>257.83645601388884</v>
      </c>
      <c r="K14" s="289">
        <v>325.21556957280802</v>
      </c>
      <c r="L14" s="289">
        <v>198.00027687407405</v>
      </c>
    </row>
    <row r="15" spans="2:44">
      <c r="B15" s="295" t="s">
        <v>14</v>
      </c>
      <c r="C15" s="295"/>
      <c r="E15" s="296">
        <v>12916.368705488025</v>
      </c>
      <c r="F15" s="296">
        <v>13331.877220484377</v>
      </c>
      <c r="G15" s="296">
        <v>13150.518668113715</v>
      </c>
      <c r="H15" s="296">
        <v>13779.93028236815</v>
      </c>
      <c r="I15" s="296">
        <v>14789.998867574439</v>
      </c>
      <c r="J15" s="296">
        <v>14750.760111276399</v>
      </c>
      <c r="K15" s="296">
        <v>15227.273619856427</v>
      </c>
      <c r="L15" s="296">
        <v>15978.140757798299</v>
      </c>
    </row>
    <row r="16" spans="2:44">
      <c r="B16" s="190"/>
      <c r="C16" s="190"/>
    </row>
    <row r="17" spans="2:7" s="389" customFormat="1" ht="171" customHeight="1">
      <c r="B17" s="798" t="s">
        <v>883</v>
      </c>
      <c r="C17" s="798"/>
      <c r="D17" s="388"/>
      <c r="E17" s="388"/>
      <c r="F17" s="388"/>
      <c r="G17" s="388"/>
    </row>
    <row r="18" spans="2:7">
      <c r="B18" s="300"/>
      <c r="C18" s="300"/>
      <c r="D18" s="246"/>
      <c r="E18" s="246"/>
      <c r="F18" s="246"/>
      <c r="G18" s="246"/>
    </row>
    <row r="19" spans="2:7">
      <c r="B19" s="300"/>
      <c r="C19" s="300"/>
      <c r="D19" s="246"/>
      <c r="E19" s="246"/>
      <c r="F19" s="246"/>
      <c r="G19" s="246"/>
    </row>
    <row r="20" spans="2:7">
      <c r="B20" s="300"/>
      <c r="C20" s="300"/>
      <c r="D20" s="246"/>
      <c r="E20" s="246"/>
      <c r="F20" s="246"/>
      <c r="G20" s="246"/>
    </row>
    <row r="21" spans="2:7">
      <c r="B21" s="300"/>
      <c r="C21" s="300"/>
      <c r="D21" s="246"/>
      <c r="E21" s="246"/>
      <c r="F21" s="246"/>
      <c r="G21" s="246"/>
    </row>
    <row r="22" spans="2:7">
      <c r="B22" s="142"/>
    </row>
  </sheetData>
  <mergeCells count="3">
    <mergeCell ref="B17:C17"/>
    <mergeCell ref="B6:E6"/>
    <mergeCell ref="B5:E5"/>
  </mergeCells>
  <hyperlinks>
    <hyperlink ref="B5" location="Início!A1" display="Início" xr:uid="{C7824603-A0E4-4DCB-90D9-B2694EC2C80D}"/>
    <hyperlink ref="B5:E5" location="Índice!A1" display="Índice" xr:uid="{D97BA242-49C7-4589-9FEF-E26D889E3C35}"/>
    <hyperlink ref="B6" location="Início!A1" display="Início" xr:uid="{14FE06A2-8B89-457C-8D0C-8F88A7A6F069}"/>
    <hyperlink ref="B6:E6" location="'Séries Descontinuadas &gt;&gt;'!A1" display="Séries Descontinuadas" xr:uid="{3284CEB0-B074-40BC-B5FB-21020A57BABC}"/>
  </hyperlinks>
  <pageMargins left="0.511811024" right="0.511811024" top="0.78740157499999996" bottom="0.78740157499999996" header="0.31496062000000002" footer="0.31496062000000002"/>
  <pageSetup paperSize="9" orientation="portrait" r:id="rId1"/>
  <headerFooter>
    <oddHeader>&amp;L&amp;"Calibri"&amp;10&amp;K000000 Confidential&amp;1#_x000D_</oddHeader>
  </headerFooter>
</worksheet>
</file>

<file path=xl/worksheets/sheet4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900-000000000000}">
  <sheetPr codeName="Plan8">
    <tabColor theme="0" tint="-0.249977111117893"/>
  </sheetPr>
  <dimension ref="B1:BD36"/>
  <sheetViews>
    <sheetView showGridLines="0" zoomScaleNormal="100" workbookViewId="0">
      <pane xSplit="4" ySplit="9" topLeftCell="E10" activePane="bottomRight" state="frozen"/>
      <selection pane="topRight"/>
      <selection pane="bottomLeft"/>
      <selection pane="bottomRight"/>
    </sheetView>
  </sheetViews>
  <sheetFormatPr defaultColWidth="9" defaultRowHeight="12.5" outlineLevelCol="1"/>
  <cols>
    <col min="1" max="1" width="2.58203125" style="1" customWidth="1"/>
    <col min="2" max="2" width="1.83203125" style="1" customWidth="1"/>
    <col min="3" max="3" width="2.5" style="1" customWidth="1"/>
    <col min="4" max="4" width="65.83203125" style="1" customWidth="1"/>
    <col min="5" max="44" width="10.83203125" style="1" customWidth="1" outlineLevel="1"/>
    <col min="45" max="56" width="10.83203125" style="1" customWidth="1"/>
    <col min="57" max="16384" width="9" style="1"/>
  </cols>
  <sheetData>
    <row r="1" spans="2:56" ht="15.75" customHeight="1">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row>
    <row r="2" spans="2:56" ht="14.5" thickBot="1">
      <c r="B2" s="773" t="s">
        <v>884</v>
      </c>
      <c r="C2" s="774"/>
      <c r="D2" s="774"/>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row>
    <row r="3" spans="2:56" s="8" customFormat="1" ht="13.5" thickTop="1">
      <c r="B3" s="17" t="s">
        <v>885</v>
      </c>
      <c r="C3" s="17"/>
      <c r="D3" s="23"/>
    </row>
    <row r="4" spans="2:56" s="8" customFormat="1">
      <c r="B4" s="8" t="s">
        <v>886</v>
      </c>
      <c r="D4" s="21"/>
    </row>
    <row r="5" spans="2:56" s="8" customFormat="1" ht="14">
      <c r="B5" s="759" t="s">
        <v>32</v>
      </c>
      <c r="C5" s="759"/>
      <c r="D5" s="759"/>
    </row>
    <row r="6" spans="2:56" s="8" customFormat="1" ht="14">
      <c r="B6" s="759" t="s">
        <v>484</v>
      </c>
      <c r="C6" s="759"/>
      <c r="D6" s="759"/>
      <c r="E6" s="21"/>
      <c r="R6" s="50"/>
      <c r="S6" s="50"/>
      <c r="T6" s="50"/>
      <c r="U6" s="50"/>
      <c r="V6" s="50"/>
      <c r="W6" s="50"/>
      <c r="X6" s="50"/>
      <c r="Y6" s="50"/>
      <c r="Z6" s="50"/>
      <c r="AA6" s="24"/>
      <c r="AB6" s="24"/>
      <c r="AC6" s="24"/>
      <c r="AD6" s="50"/>
      <c r="AE6" s="24"/>
      <c r="AF6" s="24"/>
      <c r="AG6" s="24"/>
      <c r="AH6" s="50"/>
      <c r="AI6" s="50"/>
      <c r="AJ6" s="24"/>
      <c r="AK6" s="24"/>
      <c r="AL6" s="50"/>
      <c r="AM6" s="50"/>
      <c r="AN6" s="24"/>
      <c r="AO6" s="24"/>
    </row>
    <row r="7" spans="2:56" s="8" customFormat="1" ht="14">
      <c r="B7" s="255"/>
      <c r="C7" s="255"/>
      <c r="D7" s="255"/>
      <c r="E7" s="21"/>
      <c r="R7" s="50"/>
      <c r="S7" s="50"/>
      <c r="T7" s="50"/>
      <c r="U7" s="50"/>
      <c r="V7" s="50"/>
      <c r="W7" s="50"/>
      <c r="X7" s="50"/>
      <c r="Y7" s="50"/>
      <c r="Z7" s="50"/>
      <c r="AA7" s="24"/>
      <c r="AB7" s="24"/>
      <c r="AC7" s="24"/>
      <c r="AD7" s="50"/>
      <c r="AE7" s="24"/>
      <c r="AF7" s="24"/>
      <c r="AG7" s="24"/>
      <c r="AH7" s="50"/>
      <c r="AI7" s="50"/>
      <c r="AJ7" s="24"/>
      <c r="AK7" s="24"/>
      <c r="AL7" s="50"/>
      <c r="AM7" s="50"/>
      <c r="AN7" s="24"/>
      <c r="AO7" s="24"/>
    </row>
    <row r="8" spans="2:56" s="17" customFormat="1" ht="13">
      <c r="B8" s="257"/>
      <c r="C8" s="257"/>
      <c r="D8" s="258"/>
      <c r="E8" s="263" t="s">
        <v>519</v>
      </c>
      <c r="F8" s="263" t="s">
        <v>520</v>
      </c>
      <c r="G8" s="263" t="s">
        <v>521</v>
      </c>
      <c r="H8" s="263" t="s">
        <v>522</v>
      </c>
      <c r="I8" s="263" t="s">
        <v>523</v>
      </c>
      <c r="J8" s="263" t="s">
        <v>524</v>
      </c>
      <c r="K8" s="263" t="s">
        <v>525</v>
      </c>
      <c r="L8" s="263" t="s">
        <v>526</v>
      </c>
      <c r="M8" s="263" t="s">
        <v>527</v>
      </c>
      <c r="N8" s="263" t="s">
        <v>528</v>
      </c>
      <c r="O8" s="263" t="s">
        <v>529</v>
      </c>
      <c r="P8" s="263" t="s">
        <v>530</v>
      </c>
      <c r="Q8" s="263" t="s">
        <v>531</v>
      </c>
      <c r="R8" s="263" t="s">
        <v>532</v>
      </c>
      <c r="S8" s="263" t="s">
        <v>533</v>
      </c>
      <c r="T8" s="263" t="s">
        <v>534</v>
      </c>
      <c r="U8" s="263" t="s">
        <v>535</v>
      </c>
      <c r="V8" s="263" t="s">
        <v>536</v>
      </c>
      <c r="W8" s="263" t="s">
        <v>537</v>
      </c>
      <c r="X8" s="263" t="s">
        <v>538</v>
      </c>
      <c r="Y8" s="263" t="s">
        <v>539</v>
      </c>
      <c r="Z8" s="263" t="s">
        <v>540</v>
      </c>
      <c r="AA8" s="263" t="s">
        <v>541</v>
      </c>
      <c r="AB8" s="263" t="s">
        <v>542</v>
      </c>
      <c r="AC8" s="263" t="s">
        <v>543</v>
      </c>
      <c r="AD8" s="263" t="s">
        <v>544</v>
      </c>
      <c r="AE8" s="263" t="s">
        <v>545</v>
      </c>
      <c r="AF8" s="263" t="s">
        <v>546</v>
      </c>
      <c r="AG8" s="263" t="s">
        <v>547</v>
      </c>
      <c r="AH8" s="263" t="s">
        <v>548</v>
      </c>
      <c r="AI8" s="263" t="s">
        <v>549</v>
      </c>
      <c r="AJ8" s="263" t="s">
        <v>550</v>
      </c>
      <c r="AK8" s="263" t="s">
        <v>551</v>
      </c>
      <c r="AL8" s="263" t="s">
        <v>552</v>
      </c>
      <c r="AM8" s="263" t="s">
        <v>553</v>
      </c>
      <c r="AN8" s="263" t="s">
        <v>554</v>
      </c>
      <c r="AO8" s="263" t="s">
        <v>555</v>
      </c>
      <c r="AP8" s="263" t="s">
        <v>556</v>
      </c>
      <c r="AQ8" s="263" t="s">
        <v>557</v>
      </c>
      <c r="AR8" s="263" t="s">
        <v>558</v>
      </c>
      <c r="AS8" s="263" t="s">
        <v>559</v>
      </c>
      <c r="AT8" s="263" t="s">
        <v>560</v>
      </c>
      <c r="AU8" s="263" t="s">
        <v>561</v>
      </c>
      <c r="AV8" s="263" t="s">
        <v>562</v>
      </c>
      <c r="AW8" s="263" t="s">
        <v>563</v>
      </c>
      <c r="AX8" s="263" t="s">
        <v>564</v>
      </c>
      <c r="AY8" s="263" t="s">
        <v>565</v>
      </c>
      <c r="AZ8" s="263" t="s">
        <v>566</v>
      </c>
      <c r="BA8" s="263" t="s">
        <v>567</v>
      </c>
      <c r="BB8" s="263" t="s">
        <v>568</v>
      </c>
      <c r="BC8" s="263" t="s">
        <v>569</v>
      </c>
      <c r="BD8" s="263" t="s">
        <v>570</v>
      </c>
    </row>
    <row r="9" spans="2:56" s="8" customFormat="1" ht="5.25" customHeight="1">
      <c r="B9" s="2"/>
      <c r="C9" s="2"/>
      <c r="D9" s="3"/>
    </row>
    <row r="10" spans="2:56" s="8" customFormat="1" ht="15" customHeight="1">
      <c r="B10" s="17" t="s">
        <v>887</v>
      </c>
      <c r="E10" s="28"/>
      <c r="F10" s="28"/>
      <c r="G10" s="28"/>
      <c r="H10" s="28"/>
      <c r="I10" s="28"/>
      <c r="J10" s="28"/>
      <c r="K10" s="28"/>
      <c r="L10" s="28"/>
      <c r="M10" s="28"/>
      <c r="N10" s="28"/>
      <c r="O10" s="28"/>
      <c r="P10" s="28"/>
      <c r="Q10" s="28"/>
      <c r="R10" s="28"/>
      <c r="S10" s="28"/>
      <c r="T10" s="28"/>
      <c r="U10" s="28"/>
      <c r="V10" s="28"/>
      <c r="W10" s="28"/>
      <c r="X10" s="28"/>
      <c r="Y10" s="28"/>
      <c r="Z10" s="28"/>
      <c r="AA10" s="28"/>
      <c r="AB10" s="28"/>
      <c r="AC10" s="28"/>
      <c r="AD10" s="28"/>
      <c r="AE10" s="28"/>
      <c r="AF10" s="28"/>
      <c r="AG10" s="28"/>
      <c r="AH10" s="28"/>
      <c r="AI10" s="28"/>
      <c r="AJ10" s="28"/>
      <c r="AK10" s="28"/>
      <c r="AL10" s="28"/>
      <c r="AM10" s="28"/>
      <c r="AN10" s="28"/>
      <c r="AO10" s="28"/>
      <c r="AP10" s="28"/>
      <c r="AQ10" s="28"/>
      <c r="AR10" s="28"/>
      <c r="AS10" s="28"/>
      <c r="AT10" s="28"/>
      <c r="AU10" s="28"/>
      <c r="AV10" s="28"/>
      <c r="AW10" s="28"/>
      <c r="AX10" s="28"/>
      <c r="AY10" s="28"/>
      <c r="AZ10" s="28"/>
      <c r="BA10" s="28"/>
      <c r="BB10" s="28"/>
      <c r="BC10" s="28"/>
      <c r="BD10" s="28"/>
    </row>
    <row r="11" spans="2:56" s="8" customFormat="1" ht="15" customHeight="1">
      <c r="C11" s="8" t="s">
        <v>888</v>
      </c>
      <c r="E11" s="27">
        <v>280639</v>
      </c>
      <c r="F11" s="27">
        <v>291724</v>
      </c>
      <c r="G11" s="27">
        <v>319455.99999999994</v>
      </c>
      <c r="H11" s="27">
        <v>312503.99999999994</v>
      </c>
      <c r="I11" s="27">
        <v>315323</v>
      </c>
      <c r="J11" s="27">
        <v>306709</v>
      </c>
      <c r="K11" s="27">
        <v>337178</v>
      </c>
      <c r="L11" s="27">
        <v>320860</v>
      </c>
      <c r="M11" s="27">
        <v>326931.00000000006</v>
      </c>
      <c r="N11" s="27">
        <v>323412.00000000006</v>
      </c>
      <c r="O11" s="27">
        <v>318498</v>
      </c>
      <c r="P11" s="27">
        <v>299933</v>
      </c>
      <c r="Q11" s="27">
        <v>280874</v>
      </c>
      <c r="R11" s="27">
        <v>309107</v>
      </c>
      <c r="S11" s="27">
        <v>320703</v>
      </c>
      <c r="T11" s="27">
        <v>260887</v>
      </c>
      <c r="U11" s="27">
        <v>235701.00000000003</v>
      </c>
      <c r="V11" s="27">
        <v>241422</v>
      </c>
      <c r="W11" s="27">
        <v>264703</v>
      </c>
      <c r="X11" s="27">
        <v>266439.99999999994</v>
      </c>
      <c r="Y11" s="27">
        <v>259903.56709999999</v>
      </c>
      <c r="Z11" s="27">
        <v>251354.7403</v>
      </c>
      <c r="AA11" s="27">
        <v>269637.00420999998</v>
      </c>
      <c r="AB11" s="27">
        <v>246658.59196000005</v>
      </c>
      <c r="AC11" s="27">
        <v>248244.10407999999</v>
      </c>
      <c r="AD11" s="27">
        <v>270643.08114999993</v>
      </c>
      <c r="AE11" s="27">
        <v>292488.75114000007</v>
      </c>
      <c r="AF11" s="27">
        <v>265676.10831999994</v>
      </c>
      <c r="AG11" s="27">
        <v>262959.90558999998</v>
      </c>
      <c r="AH11" s="27">
        <v>246230.82063999993</v>
      </c>
      <c r="AI11" s="27">
        <v>250522.53335000013</v>
      </c>
      <c r="AJ11" s="27">
        <v>248700.59705999991</v>
      </c>
      <c r="AK11" s="27">
        <v>251566.50501999998</v>
      </c>
      <c r="AL11" s="27">
        <v>258262.02192</v>
      </c>
      <c r="AM11" s="27">
        <v>247847.23702999999</v>
      </c>
      <c r="AN11" s="27">
        <v>245665.53659000006</v>
      </c>
      <c r="AO11" s="27">
        <v>250817.72708000001</v>
      </c>
      <c r="AP11" s="27">
        <v>265621.07785</v>
      </c>
      <c r="AQ11" s="27">
        <v>291237.62383</v>
      </c>
      <c r="AR11" s="27">
        <v>278271.79790999996</v>
      </c>
      <c r="AS11" s="27">
        <v>251688.00000000003</v>
      </c>
      <c r="AT11" s="27">
        <v>226573.99999999997</v>
      </c>
      <c r="AU11" s="27">
        <v>261984.55093999996</v>
      </c>
      <c r="AV11" s="27">
        <v>276671.9597500001</v>
      </c>
      <c r="AW11" s="27">
        <v>331594.09445999993</v>
      </c>
      <c r="AX11" s="27">
        <v>340847.17285999999</v>
      </c>
      <c r="AY11" s="27">
        <v>340849.37604</v>
      </c>
      <c r="AZ11" s="27">
        <v>324414.78052000003</v>
      </c>
      <c r="BA11" s="27">
        <v>321820.99999999994</v>
      </c>
      <c r="BB11" s="27">
        <v>333736.44300000003</v>
      </c>
      <c r="BC11" s="27">
        <v>265854</v>
      </c>
      <c r="BD11" s="27">
        <v>335911.99469000002</v>
      </c>
    </row>
    <row r="12" spans="2:56" s="8" customFormat="1" ht="15" customHeight="1">
      <c r="D12" s="214" t="s">
        <v>889</v>
      </c>
      <c r="E12" s="215">
        <v>264196</v>
      </c>
      <c r="F12" s="215">
        <v>276812</v>
      </c>
      <c r="G12" s="215">
        <v>304565</v>
      </c>
      <c r="H12" s="215">
        <v>297842</v>
      </c>
      <c r="I12" s="215">
        <v>301205</v>
      </c>
      <c r="J12" s="215">
        <v>292798</v>
      </c>
      <c r="K12" s="215">
        <v>323503</v>
      </c>
      <c r="L12" s="215">
        <v>308265</v>
      </c>
      <c r="M12" s="215">
        <v>314285</v>
      </c>
      <c r="N12" s="215">
        <v>310915</v>
      </c>
      <c r="O12" s="215">
        <v>305320</v>
      </c>
      <c r="P12" s="215">
        <v>288346</v>
      </c>
      <c r="Q12" s="215">
        <v>269766</v>
      </c>
      <c r="R12" s="215">
        <v>298918</v>
      </c>
      <c r="S12" s="215">
        <v>309792</v>
      </c>
      <c r="T12" s="215">
        <v>251810</v>
      </c>
      <c r="U12" s="215">
        <v>227240</v>
      </c>
      <c r="V12" s="215">
        <v>233238</v>
      </c>
      <c r="W12" s="215">
        <v>257077.99999999997</v>
      </c>
      <c r="X12" s="215">
        <v>259043.99999999997</v>
      </c>
      <c r="Y12" s="215">
        <v>253044.36106</v>
      </c>
      <c r="Z12" s="215">
        <v>244852.334</v>
      </c>
      <c r="AA12" s="215">
        <v>263297.27376999997</v>
      </c>
      <c r="AB12" s="215">
        <v>241021.96036000003</v>
      </c>
      <c r="AC12" s="215">
        <v>242687.94175999999</v>
      </c>
      <c r="AD12" s="215">
        <v>264810.02885999996</v>
      </c>
      <c r="AE12" s="215">
        <v>281869.32961000013</v>
      </c>
      <c r="AF12" s="215">
        <v>245946.14558999997</v>
      </c>
      <c r="AG12" s="215">
        <v>231997.42756000001</v>
      </c>
      <c r="AH12" s="215">
        <v>205475.38952999996</v>
      </c>
      <c r="AI12" s="215">
        <v>201409.98473000011</v>
      </c>
      <c r="AJ12" s="215">
        <v>197207.06321999992</v>
      </c>
      <c r="AK12" s="215">
        <v>194678.08976</v>
      </c>
      <c r="AL12" s="215">
        <v>199710.67415000004</v>
      </c>
      <c r="AM12" s="215">
        <v>182623.28620999999</v>
      </c>
      <c r="AN12" s="215">
        <v>171909.35572000005</v>
      </c>
      <c r="AO12" s="215">
        <v>167765.20110000001</v>
      </c>
      <c r="AP12" s="215">
        <v>176761.90145</v>
      </c>
      <c r="AQ12" s="215">
        <v>191621.59318999999</v>
      </c>
      <c r="AR12" s="215">
        <v>185676.78868999996</v>
      </c>
      <c r="AS12" s="215">
        <v>156829</v>
      </c>
      <c r="AT12" s="215">
        <v>127280</v>
      </c>
      <c r="AU12" s="215">
        <v>136755.32522999999</v>
      </c>
      <c r="AV12" s="215">
        <v>131489.15242000003</v>
      </c>
      <c r="AW12" s="215">
        <v>184335.82491999998</v>
      </c>
      <c r="AX12" s="215">
        <v>188528.81119000001</v>
      </c>
      <c r="AY12" s="215">
        <v>181569.75892999995</v>
      </c>
      <c r="AZ12" s="215">
        <v>156300.97230000008</v>
      </c>
      <c r="BA12" s="215">
        <v>148856.99999999997</v>
      </c>
      <c r="BB12" s="215">
        <v>147370.45799999996</v>
      </c>
      <c r="BC12" s="215">
        <v>151272.00000000003</v>
      </c>
      <c r="BD12" s="215">
        <v>142188.54946000001</v>
      </c>
    </row>
    <row r="13" spans="2:56" s="8" customFormat="1" ht="15" customHeight="1">
      <c r="D13" s="214" t="s">
        <v>890</v>
      </c>
      <c r="E13" s="215">
        <v>16443</v>
      </c>
      <c r="F13" s="215">
        <v>14489</v>
      </c>
      <c r="G13" s="215">
        <v>14263</v>
      </c>
      <c r="H13" s="215">
        <v>14113</v>
      </c>
      <c r="I13" s="215">
        <v>13565</v>
      </c>
      <c r="J13" s="215">
        <v>13411</v>
      </c>
      <c r="K13" s="215">
        <v>13226</v>
      </c>
      <c r="L13" s="215">
        <v>12216</v>
      </c>
      <c r="M13" s="215">
        <v>12325</v>
      </c>
      <c r="N13" s="215">
        <v>12192</v>
      </c>
      <c r="O13" s="215">
        <v>12909</v>
      </c>
      <c r="P13" s="215">
        <v>11373</v>
      </c>
      <c r="Q13" s="215">
        <v>10864</v>
      </c>
      <c r="R13" s="215">
        <v>9994</v>
      </c>
      <c r="S13" s="215">
        <v>10695</v>
      </c>
      <c r="T13" s="215">
        <v>8864</v>
      </c>
      <c r="U13" s="215">
        <v>8259</v>
      </c>
      <c r="V13" s="215">
        <v>7996</v>
      </c>
      <c r="W13" s="215">
        <v>7442</v>
      </c>
      <c r="X13" s="215">
        <v>7229</v>
      </c>
      <c r="Y13" s="215">
        <v>6706.6780199999994</v>
      </c>
      <c r="Z13" s="215">
        <v>6368.1018700000004</v>
      </c>
      <c r="AA13" s="215">
        <v>6221.1249200000002</v>
      </c>
      <c r="AB13" s="215">
        <v>5516.6551100000033</v>
      </c>
      <c r="AC13" s="215">
        <v>5429.4906900000005</v>
      </c>
      <c r="AD13" s="215">
        <v>5697.9808599999997</v>
      </c>
      <c r="AE13" s="215">
        <v>10495.507</v>
      </c>
      <c r="AF13" s="215">
        <v>19596.528030000001</v>
      </c>
      <c r="AG13" s="215">
        <v>30770.485290000001</v>
      </c>
      <c r="AH13" s="215">
        <v>40470.549230000004</v>
      </c>
      <c r="AI13" s="215">
        <v>48851.464619999999</v>
      </c>
      <c r="AJ13" s="215">
        <v>51206.286519999994</v>
      </c>
      <c r="AK13" s="215">
        <v>56560.679579999996</v>
      </c>
      <c r="AL13" s="215">
        <v>58218.204939999996</v>
      </c>
      <c r="AM13" s="215">
        <v>64897.872239999997</v>
      </c>
      <c r="AN13" s="215">
        <v>73479.659850000025</v>
      </c>
      <c r="AO13" s="215">
        <v>82808.864090000003</v>
      </c>
      <c r="AP13" s="215">
        <v>88651.960999999996</v>
      </c>
      <c r="AQ13" s="215">
        <v>99420.439270000032</v>
      </c>
      <c r="AR13" s="215">
        <v>92425.627259999979</v>
      </c>
      <c r="AS13" s="215">
        <v>94699</v>
      </c>
      <c r="AT13" s="215">
        <v>99141</v>
      </c>
      <c r="AU13" s="215">
        <v>125132.22571</v>
      </c>
      <c r="AV13" s="215">
        <v>145182.51963000002</v>
      </c>
      <c r="AW13" s="215">
        <v>147258.26953999998</v>
      </c>
      <c r="AX13" s="215">
        <v>152318.36167000001</v>
      </c>
      <c r="AY13" s="215">
        <v>159279.61711000002</v>
      </c>
      <c r="AZ13" s="215">
        <v>168113.80821999998</v>
      </c>
      <c r="BA13" s="215">
        <v>172964</v>
      </c>
      <c r="BB13" s="215">
        <v>186365.98499999999</v>
      </c>
      <c r="BC13" s="215">
        <v>114582</v>
      </c>
      <c r="BD13" s="215">
        <v>193513.94532000006</v>
      </c>
    </row>
    <row r="14" spans="2:56" s="8" customFormat="1" ht="15" customHeight="1">
      <c r="D14" s="214" t="s">
        <v>891</v>
      </c>
      <c r="E14" s="215">
        <v>0</v>
      </c>
      <c r="F14" s="215">
        <v>423</v>
      </c>
      <c r="G14" s="215">
        <v>628</v>
      </c>
      <c r="H14" s="215">
        <v>549</v>
      </c>
      <c r="I14" s="215">
        <v>553</v>
      </c>
      <c r="J14" s="215">
        <v>500</v>
      </c>
      <c r="K14" s="215">
        <v>449</v>
      </c>
      <c r="L14" s="215">
        <v>379</v>
      </c>
      <c r="M14" s="215">
        <v>321</v>
      </c>
      <c r="N14" s="215">
        <v>305</v>
      </c>
      <c r="O14" s="215">
        <v>269</v>
      </c>
      <c r="P14" s="215">
        <v>214</v>
      </c>
      <c r="Q14" s="215">
        <v>244</v>
      </c>
      <c r="R14" s="215">
        <v>195</v>
      </c>
      <c r="S14" s="215">
        <v>216</v>
      </c>
      <c r="T14" s="215">
        <v>213</v>
      </c>
      <c r="U14" s="215">
        <v>202</v>
      </c>
      <c r="V14" s="215">
        <v>188</v>
      </c>
      <c r="W14" s="215">
        <v>183</v>
      </c>
      <c r="X14" s="215">
        <v>167</v>
      </c>
      <c r="Y14" s="215">
        <v>152.52802</v>
      </c>
      <c r="Z14" s="215">
        <v>134.30443</v>
      </c>
      <c r="AA14" s="215">
        <v>118.60551999999996</v>
      </c>
      <c r="AB14" s="215">
        <v>119.97649000000004</v>
      </c>
      <c r="AC14" s="215">
        <v>126.67163000000001</v>
      </c>
      <c r="AD14" s="215">
        <v>135.07143000000002</v>
      </c>
      <c r="AE14" s="215">
        <v>123.91453000000001</v>
      </c>
      <c r="AF14" s="215">
        <v>133.43469999999991</v>
      </c>
      <c r="AG14" s="215">
        <v>191.99274</v>
      </c>
      <c r="AH14" s="215">
        <v>284.88188000000002</v>
      </c>
      <c r="AI14" s="215">
        <v>261.08399999999995</v>
      </c>
      <c r="AJ14" s="215">
        <v>287.24732000000006</v>
      </c>
      <c r="AK14" s="215">
        <v>327.73568</v>
      </c>
      <c r="AL14" s="215">
        <v>333.14283</v>
      </c>
      <c r="AM14" s="215">
        <v>326.07857999999999</v>
      </c>
      <c r="AN14" s="215">
        <v>276.52102000000002</v>
      </c>
      <c r="AO14" s="215">
        <v>243.66189000000003</v>
      </c>
      <c r="AP14" s="215">
        <v>207.21539999999993</v>
      </c>
      <c r="AQ14" s="215">
        <v>195.59137000000004</v>
      </c>
      <c r="AR14" s="215">
        <v>169.38196000000005</v>
      </c>
      <c r="AS14" s="215">
        <v>160</v>
      </c>
      <c r="AT14" s="215">
        <v>153</v>
      </c>
      <c r="AU14" s="215">
        <v>97</v>
      </c>
      <c r="AV14" s="215">
        <v>0.28769999999997253</v>
      </c>
      <c r="AW14" s="215">
        <v>0</v>
      </c>
      <c r="AX14" s="215">
        <v>0</v>
      </c>
      <c r="AY14" s="215">
        <v>0</v>
      </c>
      <c r="AZ14" s="215">
        <v>0</v>
      </c>
      <c r="BA14" s="215">
        <v>0</v>
      </c>
      <c r="BB14" s="215">
        <v>0</v>
      </c>
      <c r="BC14" s="215">
        <v>0</v>
      </c>
      <c r="BD14" s="215">
        <v>209.49991</v>
      </c>
    </row>
    <row r="15" spans="2:56" s="8" customFormat="1" ht="15" customHeight="1">
      <c r="C15" s="8" t="s">
        <v>892</v>
      </c>
      <c r="E15" s="27">
        <v>350216</v>
      </c>
      <c r="F15" s="27">
        <v>365595</v>
      </c>
      <c r="G15" s="27">
        <v>371660</v>
      </c>
      <c r="H15" s="27">
        <v>366102</v>
      </c>
      <c r="I15" s="27">
        <v>356513</v>
      </c>
      <c r="J15" s="27">
        <v>368548</v>
      </c>
      <c r="K15" s="27">
        <v>378087</v>
      </c>
      <c r="L15" s="27">
        <v>400160</v>
      </c>
      <c r="M15" s="27">
        <v>392998</v>
      </c>
      <c r="N15" s="27">
        <v>390080</v>
      </c>
      <c r="O15" s="27">
        <v>406980</v>
      </c>
      <c r="P15" s="27">
        <v>422164</v>
      </c>
      <c r="Q15" s="27">
        <v>414844</v>
      </c>
      <c r="R15" s="27">
        <v>453593</v>
      </c>
      <c r="S15" s="27">
        <v>463656</v>
      </c>
      <c r="T15" s="27">
        <v>470627</v>
      </c>
      <c r="U15" s="27">
        <v>458912</v>
      </c>
      <c r="V15" s="27">
        <v>453027</v>
      </c>
      <c r="W15" s="27">
        <v>464836</v>
      </c>
      <c r="X15" s="27">
        <v>462069</v>
      </c>
      <c r="Y15" s="27">
        <v>465740.819786601</v>
      </c>
      <c r="Z15" s="27">
        <v>500570.05372032104</v>
      </c>
      <c r="AA15" s="27">
        <v>530118.30595842586</v>
      </c>
      <c r="AB15" s="27">
        <v>555936.21404215507</v>
      </c>
      <c r="AC15" s="27">
        <v>492825.47764999897</v>
      </c>
      <c r="AD15" s="27">
        <v>540135.46556000225</v>
      </c>
      <c r="AE15" s="27">
        <v>583045.98602000077</v>
      </c>
      <c r="AF15" s="27">
        <v>615414.69167999702</v>
      </c>
      <c r="AG15" s="27">
        <v>653643</v>
      </c>
      <c r="AH15" s="27">
        <v>744308</v>
      </c>
      <c r="AI15" s="27">
        <v>746511</v>
      </c>
      <c r="AJ15" s="27">
        <v>763809</v>
      </c>
      <c r="AK15" s="27">
        <v>797608</v>
      </c>
      <c r="AL15" s="27">
        <v>826419</v>
      </c>
      <c r="AM15" s="27">
        <v>850881</v>
      </c>
      <c r="AN15" s="27">
        <v>885262</v>
      </c>
      <c r="AO15" s="27">
        <v>909548</v>
      </c>
      <c r="AP15" s="27">
        <v>951134</v>
      </c>
      <c r="AQ15" s="27">
        <v>995091</v>
      </c>
      <c r="AR15" s="27">
        <v>1001278</v>
      </c>
      <c r="AS15" s="27">
        <v>944056</v>
      </c>
      <c r="AT15" s="27">
        <v>942227</v>
      </c>
      <c r="AU15" s="27">
        <v>1021553</v>
      </c>
      <c r="AV15" s="27">
        <v>1057694.1408000002</v>
      </c>
      <c r="AW15" s="27">
        <v>959979.38308000006</v>
      </c>
      <c r="AX15" s="27">
        <v>964866.38928999996</v>
      </c>
      <c r="AY15" s="27">
        <v>974567.69189999998</v>
      </c>
      <c r="AZ15" s="27">
        <v>912776.01746000024</v>
      </c>
      <c r="BA15" s="27">
        <v>958084.00000000023</v>
      </c>
      <c r="BB15" s="27">
        <v>972462.62599999947</v>
      </c>
      <c r="BC15" s="27">
        <v>949217</v>
      </c>
      <c r="BD15" s="27">
        <v>948268.1415899999</v>
      </c>
    </row>
    <row r="16" spans="2:56" s="8" customFormat="1" ht="15" customHeight="1">
      <c r="C16" s="8" t="s">
        <v>893</v>
      </c>
      <c r="E16" s="27">
        <v>315454</v>
      </c>
      <c r="F16" s="27">
        <v>299325</v>
      </c>
      <c r="G16" s="27">
        <v>316199</v>
      </c>
      <c r="H16" s="27">
        <v>297092</v>
      </c>
      <c r="I16" s="27">
        <v>278572</v>
      </c>
      <c r="J16" s="27">
        <v>299068</v>
      </c>
      <c r="K16" s="27">
        <v>335594</v>
      </c>
      <c r="L16" s="27">
        <v>357145</v>
      </c>
      <c r="M16" s="27">
        <v>327896</v>
      </c>
      <c r="N16" s="27">
        <v>323550</v>
      </c>
      <c r="O16" s="27">
        <v>331554</v>
      </c>
      <c r="P16" s="27">
        <v>303147</v>
      </c>
      <c r="Q16" s="27">
        <v>272655</v>
      </c>
      <c r="R16" s="27">
        <v>305121</v>
      </c>
      <c r="S16" s="27">
        <v>295079</v>
      </c>
      <c r="T16" s="27">
        <v>309486</v>
      </c>
      <c r="U16" s="27">
        <v>280337</v>
      </c>
      <c r="V16" s="27">
        <v>305172</v>
      </c>
      <c r="W16" s="27">
        <v>319251</v>
      </c>
      <c r="X16" s="27">
        <v>349746</v>
      </c>
      <c r="Y16" s="27">
        <v>327744.32027999999</v>
      </c>
      <c r="Z16" s="27">
        <v>353345.93166999996</v>
      </c>
      <c r="AA16" s="27">
        <v>338028.66901999991</v>
      </c>
      <c r="AB16" s="27">
        <v>361365.34057999996</v>
      </c>
      <c r="AC16" s="27">
        <v>337684.24075000006</v>
      </c>
      <c r="AD16" s="27">
        <v>360680.09933</v>
      </c>
      <c r="AE16" s="27">
        <v>357084.10356999992</v>
      </c>
      <c r="AF16" s="27">
        <v>371092.41313</v>
      </c>
      <c r="AG16" s="27">
        <v>370145</v>
      </c>
      <c r="AH16" s="27">
        <v>370346</v>
      </c>
      <c r="AI16" s="27">
        <v>378199</v>
      </c>
      <c r="AJ16" s="27">
        <v>372743</v>
      </c>
      <c r="AK16" s="27">
        <v>385526</v>
      </c>
      <c r="AL16" s="27">
        <v>399007</v>
      </c>
      <c r="AM16" s="27">
        <v>296267</v>
      </c>
      <c r="AN16" s="27">
        <v>327060</v>
      </c>
      <c r="AO16" s="27">
        <v>324321</v>
      </c>
      <c r="AP16" s="27">
        <v>341244</v>
      </c>
      <c r="AQ16" s="27">
        <v>350473</v>
      </c>
      <c r="AR16" s="27">
        <v>363223</v>
      </c>
      <c r="AS16" s="27">
        <v>363258</v>
      </c>
      <c r="AT16" s="27">
        <v>307097</v>
      </c>
      <c r="AU16" s="27">
        <v>378175.52396999998</v>
      </c>
      <c r="AV16" s="27">
        <v>389068.99236000003</v>
      </c>
      <c r="AW16" s="27">
        <v>378457.13170999999</v>
      </c>
      <c r="AX16" s="27">
        <v>372468.61904999998</v>
      </c>
      <c r="AY16" s="27">
        <v>394568.74940999993</v>
      </c>
      <c r="AZ16" s="27">
        <v>364705.63309000002</v>
      </c>
      <c r="BA16" s="27">
        <v>404949.99999999994</v>
      </c>
      <c r="BB16" s="27">
        <v>455222.42500000005</v>
      </c>
      <c r="BC16" s="27">
        <v>481202</v>
      </c>
      <c r="BD16" s="27">
        <v>483366.19086999999</v>
      </c>
    </row>
    <row r="17" spans="2:56" s="8" customFormat="1" ht="15" customHeight="1">
      <c r="C17" s="8" t="s">
        <v>894</v>
      </c>
      <c r="E17" s="27">
        <v>237692</v>
      </c>
      <c r="F17" s="27">
        <v>271976</v>
      </c>
      <c r="G17" s="27">
        <v>263903</v>
      </c>
      <c r="H17" s="27">
        <v>267242</v>
      </c>
      <c r="I17" s="27">
        <v>449015</v>
      </c>
      <c r="J17" s="27">
        <v>393794</v>
      </c>
      <c r="K17" s="27">
        <v>288002</v>
      </c>
      <c r="L17" s="27">
        <v>272569</v>
      </c>
      <c r="M17" s="27">
        <v>459747</v>
      </c>
      <c r="N17" s="27">
        <v>330907</v>
      </c>
      <c r="O17" s="27">
        <v>332224</v>
      </c>
      <c r="P17" s="27">
        <v>337927</v>
      </c>
      <c r="Q17" s="27">
        <v>532919</v>
      </c>
      <c r="R17" s="27">
        <v>383011</v>
      </c>
      <c r="S17" s="27">
        <v>379308</v>
      </c>
      <c r="T17" s="27">
        <v>523613.00000000006</v>
      </c>
      <c r="U17" s="27">
        <v>428248</v>
      </c>
      <c r="V17" s="27">
        <v>421235</v>
      </c>
      <c r="W17" s="27">
        <v>407303</v>
      </c>
      <c r="X17" s="27">
        <v>542729</v>
      </c>
      <c r="Y17" s="27">
        <v>471550.88679000002</v>
      </c>
      <c r="Z17" s="27">
        <v>496572.5834</v>
      </c>
      <c r="AA17" s="27">
        <v>431684.3330000001</v>
      </c>
      <c r="AB17" s="27">
        <v>587100.85176999995</v>
      </c>
      <c r="AC17" s="27">
        <v>484964.49734</v>
      </c>
      <c r="AD17" s="27">
        <v>545264.12676000001</v>
      </c>
      <c r="AE17" s="27">
        <v>492400.81864000007</v>
      </c>
      <c r="AF17" s="27">
        <v>687921.10692999989</v>
      </c>
      <c r="AG17" s="27">
        <v>587924</v>
      </c>
      <c r="AH17" s="27">
        <v>625912</v>
      </c>
      <c r="AI17" s="27">
        <v>580795</v>
      </c>
      <c r="AJ17" s="27">
        <v>721224</v>
      </c>
      <c r="AK17" s="27">
        <v>662103</v>
      </c>
      <c r="AL17" s="27">
        <v>675692</v>
      </c>
      <c r="AM17" s="27">
        <v>651427</v>
      </c>
      <c r="AN17" s="27">
        <v>808295</v>
      </c>
      <c r="AO17" s="27">
        <v>739150</v>
      </c>
      <c r="AP17" s="27">
        <v>775035</v>
      </c>
      <c r="AQ17" s="27">
        <v>771170</v>
      </c>
      <c r="AR17" s="27">
        <v>832925</v>
      </c>
      <c r="AS17" s="27">
        <v>749233</v>
      </c>
      <c r="AT17" s="27">
        <v>714973</v>
      </c>
      <c r="AU17" s="27">
        <v>745333</v>
      </c>
      <c r="AV17" s="27">
        <v>907382.09312999994</v>
      </c>
      <c r="AW17" s="27">
        <v>742952.94160000002</v>
      </c>
      <c r="AX17" s="27">
        <v>920160.37286999996</v>
      </c>
      <c r="AY17" s="27">
        <v>891901.93218</v>
      </c>
      <c r="AZ17" s="27">
        <v>1000479.7002900001</v>
      </c>
      <c r="BA17" s="27">
        <v>743806.99999999988</v>
      </c>
      <c r="BB17" s="27">
        <v>829382.24400000018</v>
      </c>
      <c r="BC17" s="27">
        <v>911578.99999999988</v>
      </c>
      <c r="BD17" s="27">
        <v>1120863.7560000003</v>
      </c>
    </row>
    <row r="18" spans="2:56" s="8" customFormat="1" ht="15" customHeight="1">
      <c r="C18" s="8" t="s">
        <v>895</v>
      </c>
      <c r="E18" s="27">
        <v>288151.05838</v>
      </c>
      <c r="F18" s="27">
        <v>313180.87422</v>
      </c>
      <c r="G18" s="27">
        <v>349215.56475999998</v>
      </c>
      <c r="H18" s="27">
        <v>401892.79707999999</v>
      </c>
      <c r="I18" s="27">
        <v>450869.52299999999</v>
      </c>
      <c r="J18" s="27">
        <v>470590.75770000002</v>
      </c>
      <c r="K18" s="27">
        <v>555783.90165000001</v>
      </c>
      <c r="L18" s="27">
        <v>551015.39225999999</v>
      </c>
      <c r="M18" s="27">
        <v>594490.04327999998</v>
      </c>
      <c r="N18" s="27">
        <v>594341.97023999994</v>
      </c>
      <c r="O18" s="27">
        <v>721686.20799999998</v>
      </c>
      <c r="P18" s="27">
        <v>749402.90663999994</v>
      </c>
      <c r="Q18" s="27">
        <v>730166.98078999994</v>
      </c>
      <c r="R18" s="27">
        <v>769674.82824000006</v>
      </c>
      <c r="S18" s="27">
        <v>797946.19097</v>
      </c>
      <c r="T18" s="27">
        <v>883842</v>
      </c>
      <c r="U18" s="27">
        <v>820566</v>
      </c>
      <c r="V18" s="27">
        <v>827244</v>
      </c>
      <c r="W18" s="27">
        <v>854400</v>
      </c>
      <c r="X18" s="27">
        <v>926829.3629999999</v>
      </c>
      <c r="Y18" s="27">
        <v>837842.24178000016</v>
      </c>
      <c r="Z18" s="27">
        <v>826562.64806999988</v>
      </c>
      <c r="AA18" s="27">
        <v>881367.16562999994</v>
      </c>
      <c r="AB18" s="27">
        <v>948041.52783000015</v>
      </c>
      <c r="AC18" s="27">
        <v>904445.81738999998</v>
      </c>
      <c r="AD18" s="27">
        <v>955743.45902999979</v>
      </c>
      <c r="AE18" s="27">
        <v>1032643.8254900004</v>
      </c>
      <c r="AF18" s="27">
        <v>1192210.8625899998</v>
      </c>
      <c r="AG18" s="27">
        <v>1153987.8087200001</v>
      </c>
      <c r="AH18" s="27">
        <v>1180858.4518900001</v>
      </c>
      <c r="AI18" s="27">
        <v>1245640.4285600001</v>
      </c>
      <c r="AJ18" s="27">
        <v>1409609.5864800005</v>
      </c>
      <c r="AK18" s="27">
        <v>1359782.3351700001</v>
      </c>
      <c r="AL18" s="27">
        <v>1406913.3462599998</v>
      </c>
      <c r="AM18" s="27">
        <v>1460326.97477</v>
      </c>
      <c r="AN18" s="27">
        <v>1649755.4157100001</v>
      </c>
      <c r="AO18" s="27">
        <v>1639187.5495799999</v>
      </c>
      <c r="AP18" s="27">
        <v>1512133.7947900007</v>
      </c>
      <c r="AQ18" s="27">
        <v>1494601.2653799993</v>
      </c>
      <c r="AR18" s="27">
        <v>1586115.5187900001</v>
      </c>
      <c r="AS18" s="27">
        <v>936741.03180000011</v>
      </c>
      <c r="AT18" s="27">
        <v>819477.55159000005</v>
      </c>
      <c r="AU18" s="27">
        <v>958186.09241000004</v>
      </c>
      <c r="AV18" s="27">
        <v>1113990.2800599998</v>
      </c>
      <c r="AW18" s="27">
        <v>1040289.8827199999</v>
      </c>
      <c r="AX18" s="27">
        <v>1145621.5382900003</v>
      </c>
      <c r="AY18" s="27">
        <v>1254934.7907200004</v>
      </c>
      <c r="AZ18" s="27">
        <v>1540197.2576399995</v>
      </c>
      <c r="BA18" s="27">
        <v>1328685</v>
      </c>
      <c r="BB18" s="27">
        <v>1401988.8706500002</v>
      </c>
      <c r="BC18" s="27">
        <v>1341812.9999999998</v>
      </c>
      <c r="BD18" s="27">
        <v>1437764.8912899992</v>
      </c>
    </row>
    <row r="19" spans="2:56" s="8" customFormat="1" ht="15" customHeight="1">
      <c r="C19" s="8" t="s">
        <v>318</v>
      </c>
      <c r="E19" s="27">
        <v>161147</v>
      </c>
      <c r="F19" s="27">
        <v>164763</v>
      </c>
      <c r="G19" s="27">
        <v>169518</v>
      </c>
      <c r="H19" s="27">
        <v>175635</v>
      </c>
      <c r="I19" s="27">
        <v>146017</v>
      </c>
      <c r="J19" s="27">
        <v>146109</v>
      </c>
      <c r="K19" s="27">
        <v>154274</v>
      </c>
      <c r="L19" s="27">
        <v>186520</v>
      </c>
      <c r="M19" s="27">
        <v>171175</v>
      </c>
      <c r="N19" s="27">
        <v>180505</v>
      </c>
      <c r="O19" s="27">
        <v>180456</v>
      </c>
      <c r="P19" s="27">
        <v>188414</v>
      </c>
      <c r="Q19" s="27">
        <v>188175</v>
      </c>
      <c r="R19" s="27">
        <v>196157</v>
      </c>
      <c r="S19" s="27">
        <v>206094</v>
      </c>
      <c r="T19" s="27">
        <v>219854</v>
      </c>
      <c r="U19" s="27">
        <v>215406</v>
      </c>
      <c r="V19" s="27">
        <v>233453</v>
      </c>
      <c r="W19" s="27">
        <v>226992</v>
      </c>
      <c r="X19" s="27">
        <v>248013</v>
      </c>
      <c r="Y19" s="27">
        <v>233187.9901</v>
      </c>
      <c r="Z19" s="27">
        <v>252476.22663000005</v>
      </c>
      <c r="AA19" s="27">
        <v>262871.43667999998</v>
      </c>
      <c r="AB19" s="27">
        <v>276292.06698000006</v>
      </c>
      <c r="AC19" s="27">
        <v>279135.58107999997</v>
      </c>
      <c r="AD19" s="27">
        <v>300694.96504000004</v>
      </c>
      <c r="AE19" s="27">
        <v>314077.65951999999</v>
      </c>
      <c r="AF19" s="27">
        <v>329986.56264999992</v>
      </c>
      <c r="AG19" s="27">
        <v>348360.84542999999</v>
      </c>
      <c r="AH19" s="27">
        <v>315168.76373999997</v>
      </c>
      <c r="AI19" s="27">
        <v>359861.23013000004</v>
      </c>
      <c r="AJ19" s="27">
        <v>365295.90333</v>
      </c>
      <c r="AK19" s="27">
        <v>373357.37465000001</v>
      </c>
      <c r="AL19" s="27">
        <v>379143.62309000001</v>
      </c>
      <c r="AM19" s="27">
        <v>367435.59396000009</v>
      </c>
      <c r="AN19" s="27">
        <v>399054.22941999987</v>
      </c>
      <c r="AO19" s="27">
        <v>375366.99991999997</v>
      </c>
      <c r="AP19" s="27">
        <v>377229.38681</v>
      </c>
      <c r="AQ19" s="27">
        <v>381200.66936000006</v>
      </c>
      <c r="AR19" s="27">
        <v>380827.86946999992</v>
      </c>
      <c r="AS19" s="27">
        <v>374012.09857999993</v>
      </c>
      <c r="AT19" s="27">
        <v>341755.54712999996</v>
      </c>
      <c r="AU19" s="27">
        <v>367967.10673</v>
      </c>
      <c r="AV19" s="27">
        <v>384076.33221999992</v>
      </c>
      <c r="AW19" s="27">
        <v>371689.88254999998</v>
      </c>
      <c r="AX19" s="27">
        <v>370875.72885999997</v>
      </c>
      <c r="AY19" s="27">
        <v>365522.24858000001</v>
      </c>
      <c r="AZ19" s="27">
        <v>403023.79916000005</v>
      </c>
      <c r="BA19" s="27">
        <v>361730</v>
      </c>
      <c r="BB19" s="27">
        <v>356973.66399999999</v>
      </c>
      <c r="BC19" s="27">
        <v>354604.00000000006</v>
      </c>
      <c r="BD19" s="27">
        <v>332732.35041000007</v>
      </c>
    </row>
    <row r="20" spans="2:56" s="8" customFormat="1" ht="15" customHeight="1">
      <c r="C20" s="8" t="s">
        <v>896</v>
      </c>
      <c r="E20" s="27">
        <v>144359</v>
      </c>
      <c r="F20" s="27">
        <v>161468</v>
      </c>
      <c r="G20" s="27">
        <v>145731</v>
      </c>
      <c r="H20" s="27">
        <v>154030</v>
      </c>
      <c r="I20" s="27">
        <v>84579</v>
      </c>
      <c r="J20" s="27">
        <v>168864</v>
      </c>
      <c r="K20" s="27">
        <v>116099</v>
      </c>
      <c r="L20" s="27">
        <v>106678</v>
      </c>
      <c r="M20" s="27">
        <v>87192</v>
      </c>
      <c r="N20" s="27">
        <v>87743</v>
      </c>
      <c r="O20" s="27">
        <v>108848</v>
      </c>
      <c r="P20" s="27">
        <v>131777</v>
      </c>
      <c r="Q20" s="27">
        <v>110923</v>
      </c>
      <c r="R20" s="27">
        <v>146367</v>
      </c>
      <c r="S20" s="27">
        <v>96577</v>
      </c>
      <c r="T20" s="27">
        <v>94192</v>
      </c>
      <c r="U20" s="27">
        <v>127935</v>
      </c>
      <c r="V20" s="27">
        <v>127906</v>
      </c>
      <c r="W20" s="27">
        <v>141822</v>
      </c>
      <c r="X20" s="27">
        <v>103130</v>
      </c>
      <c r="Y20" s="27">
        <v>139627.09658499999</v>
      </c>
      <c r="Z20" s="27">
        <v>146303.17711299998</v>
      </c>
      <c r="AA20" s="27">
        <v>97254.86147600002</v>
      </c>
      <c r="AB20" s="27">
        <v>132583.09936700002</v>
      </c>
      <c r="AC20" s="27">
        <v>142619.06896</v>
      </c>
      <c r="AD20" s="27">
        <v>140234.56250000003</v>
      </c>
      <c r="AE20" s="27">
        <v>114334.30708999996</v>
      </c>
      <c r="AF20" s="27">
        <v>145355.60108999998</v>
      </c>
      <c r="AG20" s="27">
        <v>178785.24987</v>
      </c>
      <c r="AH20" s="27">
        <v>161397.41149</v>
      </c>
      <c r="AI20" s="27">
        <v>159420.60432999997</v>
      </c>
      <c r="AJ20" s="27">
        <v>200191.48532000001</v>
      </c>
      <c r="AK20" s="27">
        <v>166651.31620999999</v>
      </c>
      <c r="AL20" s="27">
        <v>191555.84672999999</v>
      </c>
      <c r="AM20" s="27">
        <v>110912.28839999999</v>
      </c>
      <c r="AN20" s="27">
        <v>256150.58205999999</v>
      </c>
      <c r="AO20" s="27">
        <v>191754.64775999999</v>
      </c>
      <c r="AP20" s="27">
        <v>285647.89618000004</v>
      </c>
      <c r="AQ20" s="27">
        <v>296764.79099999997</v>
      </c>
      <c r="AR20" s="27">
        <v>207931.53804000001</v>
      </c>
      <c r="AS20" s="27">
        <v>259192</v>
      </c>
      <c r="AT20" s="27">
        <v>218269</v>
      </c>
      <c r="AU20" s="27">
        <v>361015.06156</v>
      </c>
      <c r="AV20" s="27">
        <v>223486.79060000001</v>
      </c>
      <c r="AW20" s="27">
        <v>368565.96163999999</v>
      </c>
      <c r="AX20" s="27">
        <v>350389.61285000003</v>
      </c>
      <c r="AY20" s="27">
        <v>408579.70494999987</v>
      </c>
      <c r="AZ20" s="27">
        <v>195244.53282000011</v>
      </c>
      <c r="BA20" s="27">
        <v>372237.99999999994</v>
      </c>
      <c r="BB20" s="27">
        <v>397375.20799999998</v>
      </c>
      <c r="BC20" s="27">
        <v>343022.99999999994</v>
      </c>
      <c r="BD20" s="27">
        <v>368237.95424000005</v>
      </c>
    </row>
    <row r="21" spans="2:56" s="8" customFormat="1" ht="15" customHeight="1">
      <c r="C21" s="8" t="s">
        <v>897</v>
      </c>
      <c r="E21" s="27">
        <v>43159</v>
      </c>
      <c r="F21" s="27">
        <v>35737</v>
      </c>
      <c r="G21" s="27">
        <v>89044.999999999985</v>
      </c>
      <c r="H21" s="27">
        <v>53110</v>
      </c>
      <c r="I21" s="27">
        <v>38819</v>
      </c>
      <c r="J21" s="27">
        <v>50524</v>
      </c>
      <c r="K21" s="27">
        <v>51293</v>
      </c>
      <c r="L21" s="27">
        <v>70003</v>
      </c>
      <c r="M21" s="27">
        <v>61453.999999999993</v>
      </c>
      <c r="N21" s="27">
        <v>64691.999999999993</v>
      </c>
      <c r="O21" s="27">
        <v>41160.000000000007</v>
      </c>
      <c r="P21" s="27">
        <v>89120</v>
      </c>
      <c r="Q21" s="27">
        <v>55726</v>
      </c>
      <c r="R21" s="27">
        <v>64566</v>
      </c>
      <c r="S21" s="27">
        <v>54459.999999999993</v>
      </c>
      <c r="T21" s="27">
        <v>84175</v>
      </c>
      <c r="U21" s="27">
        <v>66068</v>
      </c>
      <c r="V21" s="27">
        <v>73234</v>
      </c>
      <c r="W21" s="27">
        <v>85782.999999999985</v>
      </c>
      <c r="X21" s="27">
        <v>78026.636999999988</v>
      </c>
      <c r="Y21" s="27">
        <v>92190.719028305</v>
      </c>
      <c r="Z21" s="27">
        <v>83224.786049347997</v>
      </c>
      <c r="AA21" s="27">
        <v>107933.56796244696</v>
      </c>
      <c r="AB21" s="27">
        <v>102369.80212755506</v>
      </c>
      <c r="AC21" s="27">
        <v>94356.659612999007</v>
      </c>
      <c r="AD21" s="27">
        <v>102348.25140099801</v>
      </c>
      <c r="AE21" s="27">
        <v>136310.30186800004</v>
      </c>
      <c r="AF21" s="27">
        <v>132450.53454130897</v>
      </c>
      <c r="AG21" s="27">
        <v>153184.84216999999</v>
      </c>
      <c r="AH21" s="27">
        <v>148081.65352999998</v>
      </c>
      <c r="AI21" s="27">
        <v>149839.93277999997</v>
      </c>
      <c r="AJ21" s="27">
        <v>157100.57565000004</v>
      </c>
      <c r="AK21" s="27">
        <v>142786.08028999998</v>
      </c>
      <c r="AL21" s="27">
        <v>137565.03618</v>
      </c>
      <c r="AM21" s="27">
        <v>150092.59689000004</v>
      </c>
      <c r="AN21" s="27">
        <v>164881.75539999991</v>
      </c>
      <c r="AO21" s="27">
        <v>98713.284129999985</v>
      </c>
      <c r="AP21" s="27">
        <v>114746.29515000001</v>
      </c>
      <c r="AQ21" s="27">
        <v>149334.83661000003</v>
      </c>
      <c r="AR21" s="27">
        <v>152355.83674999999</v>
      </c>
      <c r="AS21" s="27">
        <v>151380.64709000001</v>
      </c>
      <c r="AT21" s="27">
        <v>125165.20692</v>
      </c>
      <c r="AU21" s="27">
        <v>166063.71348000085</v>
      </c>
      <c r="AV21" s="27">
        <v>237536.03875999997</v>
      </c>
      <c r="AW21" s="27">
        <v>173925.24740999923</v>
      </c>
      <c r="AX21" s="27">
        <v>234518.27085999996</v>
      </c>
      <c r="AY21" s="27">
        <v>200210.53892999998</v>
      </c>
      <c r="AZ21" s="27">
        <v>239474.78150000001</v>
      </c>
      <c r="BA21" s="27">
        <v>125906.6914099982</v>
      </c>
      <c r="BB21" s="27">
        <v>134742.80769000584</v>
      </c>
      <c r="BC21" s="27">
        <v>87003.827209985408</v>
      </c>
      <c r="BD21" s="27">
        <v>47516.570460024981</v>
      </c>
    </row>
    <row r="22" spans="2:56" s="17" customFormat="1" ht="15" customHeight="1">
      <c r="B22" s="17" t="s">
        <v>146</v>
      </c>
      <c r="E22" s="28">
        <v>1820817.0583800001</v>
      </c>
      <c r="F22" s="28">
        <v>1903768.8742200001</v>
      </c>
      <c r="G22" s="28">
        <v>2024727.56476</v>
      </c>
      <c r="H22" s="28">
        <v>2027607.7970799999</v>
      </c>
      <c r="I22" s="28">
        <v>2119707.523</v>
      </c>
      <c r="J22" s="28">
        <v>2204206.7577</v>
      </c>
      <c r="K22" s="28">
        <v>2216310.9016499999</v>
      </c>
      <c r="L22" s="28">
        <v>2264950.3922600001</v>
      </c>
      <c r="M22" s="28">
        <v>2421883.0432799999</v>
      </c>
      <c r="N22" s="28">
        <v>2295230.9702399997</v>
      </c>
      <c r="O22" s="28">
        <v>2441406.2080000001</v>
      </c>
      <c r="P22" s="28">
        <v>2521884.9066399997</v>
      </c>
      <c r="Q22" s="28">
        <v>2586282.9807899999</v>
      </c>
      <c r="R22" s="28">
        <v>2627596.8282400002</v>
      </c>
      <c r="S22" s="28">
        <v>2613823.1909699999</v>
      </c>
      <c r="T22" s="28">
        <v>2846676</v>
      </c>
      <c r="U22" s="28">
        <v>2633173</v>
      </c>
      <c r="V22" s="28">
        <v>2682693</v>
      </c>
      <c r="W22" s="28">
        <v>2765090</v>
      </c>
      <c r="X22" s="28">
        <v>2976983</v>
      </c>
      <c r="Y22" s="28">
        <v>2827787.6414499059</v>
      </c>
      <c r="Z22" s="28">
        <v>2910410.1469526687</v>
      </c>
      <c r="AA22" s="28">
        <v>2918895.3439368727</v>
      </c>
      <c r="AB22" s="28">
        <v>3210347.4946567104</v>
      </c>
      <c r="AC22" s="28">
        <v>2984275.4468629975</v>
      </c>
      <c r="AD22" s="28">
        <v>3215744.0107709998</v>
      </c>
      <c r="AE22" s="28">
        <v>3322385.7533380012</v>
      </c>
      <c r="AF22" s="28">
        <v>3740107.8809313057</v>
      </c>
      <c r="AG22" s="28">
        <v>3708990.6517800004</v>
      </c>
      <c r="AH22" s="28">
        <v>3792303.1012899997</v>
      </c>
      <c r="AI22" s="28">
        <v>3870789.72915</v>
      </c>
      <c r="AJ22" s="28">
        <v>4238674.1478400007</v>
      </c>
      <c r="AK22" s="28">
        <v>4139380.6113399998</v>
      </c>
      <c r="AL22" s="28">
        <v>4274557.8741800003</v>
      </c>
      <c r="AM22" s="28">
        <v>4135189.69105</v>
      </c>
      <c r="AN22" s="28">
        <v>4736124.5191799998</v>
      </c>
      <c r="AO22" s="28">
        <v>4528859.20847</v>
      </c>
      <c r="AP22" s="28">
        <v>4622791.4507800005</v>
      </c>
      <c r="AQ22" s="28">
        <v>4729873.1861799993</v>
      </c>
      <c r="AR22" s="28">
        <v>4802928.5609600004</v>
      </c>
      <c r="AS22" s="28">
        <v>4029560.7774700001</v>
      </c>
      <c r="AT22" s="28">
        <v>3695538.3056399999</v>
      </c>
      <c r="AU22" s="28">
        <v>4260278.0490900008</v>
      </c>
      <c r="AV22" s="28">
        <v>4589906.6276799999</v>
      </c>
      <c r="AW22" s="28">
        <v>4367454.5251699984</v>
      </c>
      <c r="AX22" s="28">
        <v>4699747.70493</v>
      </c>
      <c r="AY22" s="28">
        <v>4831135.0327099999</v>
      </c>
      <c r="AZ22" s="28">
        <v>4980316.5024800003</v>
      </c>
      <c r="BA22" s="28">
        <v>4617221.6914099986</v>
      </c>
      <c r="BB22" s="28">
        <v>4881884.2883400051</v>
      </c>
      <c r="BC22" s="28">
        <v>4734295.8272099858</v>
      </c>
      <c r="BD22" s="28">
        <v>5074661.8495500246</v>
      </c>
    </row>
    <row r="23" spans="2:56" s="17" customFormat="1" ht="5.25" customHeight="1">
      <c r="B23" s="656"/>
      <c r="C23" s="656"/>
      <c r="D23" s="656"/>
      <c r="E23" s="657"/>
      <c r="F23" s="657"/>
      <c r="G23" s="657"/>
      <c r="H23" s="657"/>
      <c r="I23" s="657"/>
      <c r="J23" s="657"/>
      <c r="K23" s="657"/>
      <c r="L23" s="657"/>
      <c r="M23" s="657"/>
      <c r="N23" s="657"/>
      <c r="O23" s="657"/>
      <c r="P23" s="657"/>
      <c r="Q23" s="657"/>
      <c r="R23" s="657"/>
      <c r="S23" s="657"/>
      <c r="T23" s="657"/>
      <c r="U23" s="657"/>
      <c r="V23" s="657"/>
      <c r="W23" s="657"/>
      <c r="X23" s="657"/>
      <c r="Y23" s="657"/>
      <c r="Z23" s="657"/>
      <c r="AA23" s="657"/>
      <c r="AB23" s="657"/>
      <c r="AC23" s="657"/>
      <c r="AD23" s="657"/>
      <c r="AE23" s="657"/>
      <c r="AF23" s="657"/>
      <c r="AG23" s="657"/>
      <c r="AH23" s="657"/>
      <c r="AI23" s="657"/>
      <c r="AJ23" s="657"/>
      <c r="AK23" s="657"/>
      <c r="AL23" s="657"/>
      <c r="AM23" s="657"/>
      <c r="AN23" s="657"/>
      <c r="AO23" s="657"/>
      <c r="AP23" s="657"/>
      <c r="AQ23" s="657"/>
      <c r="AR23" s="657"/>
      <c r="AS23" s="657"/>
      <c r="AT23" s="657"/>
      <c r="AU23" s="657"/>
      <c r="AV23" s="657"/>
      <c r="AW23" s="657"/>
      <c r="AX23" s="657"/>
      <c r="AY23" s="657"/>
      <c r="AZ23" s="657"/>
      <c r="BA23" s="657"/>
      <c r="BB23" s="657"/>
      <c r="BC23" s="657"/>
      <c r="BD23" s="657"/>
    </row>
    <row r="25" spans="2:56" ht="16.5">
      <c r="B25" s="799" t="s">
        <v>898</v>
      </c>
      <c r="C25" s="799"/>
      <c r="D25" s="799"/>
      <c r="E25" s="175"/>
      <c r="F25" s="175"/>
      <c r="G25" s="175"/>
      <c r="H25" s="175"/>
      <c r="I25" s="175"/>
      <c r="J25" s="175"/>
      <c r="K25" s="175"/>
      <c r="L25" s="175"/>
      <c r="M25" s="175"/>
      <c r="N25" s="175"/>
      <c r="O25" s="175"/>
      <c r="P25" s="175"/>
      <c r="Q25" s="175"/>
      <c r="R25" s="175"/>
      <c r="S25" s="175"/>
      <c r="T25" s="175"/>
      <c r="U25" s="175"/>
      <c r="V25" s="175"/>
      <c r="W25" s="175"/>
      <c r="X25" s="175"/>
      <c r="Y25" s="175"/>
      <c r="Z25" s="175"/>
      <c r="AA25" s="175"/>
      <c r="AB25" s="175"/>
      <c r="AC25" s="175"/>
      <c r="AD25" s="175"/>
      <c r="AE25" s="175"/>
      <c r="AF25" s="175"/>
      <c r="AG25" s="175"/>
      <c r="AH25" s="175"/>
      <c r="AI25" s="175"/>
      <c r="AJ25" s="175"/>
      <c r="AK25" s="175"/>
      <c r="AL25" s="175"/>
      <c r="AM25" s="175"/>
      <c r="AN25" s="175"/>
      <c r="AO25" s="175"/>
      <c r="AP25" s="175"/>
      <c r="AQ25" s="175"/>
      <c r="AR25" s="175"/>
      <c r="AS25" s="175"/>
      <c r="AT25" s="175"/>
      <c r="AU25" s="175"/>
      <c r="AV25" s="175"/>
      <c r="AW25" s="175"/>
      <c r="AX25" s="175"/>
      <c r="AY25" s="175"/>
      <c r="AZ25" s="175"/>
      <c r="BA25" s="175"/>
      <c r="BB25" s="175"/>
      <c r="BC25" s="175"/>
      <c r="BD25" s="175"/>
    </row>
    <row r="26" spans="2:56">
      <c r="B26" s="8"/>
      <c r="C26" s="8"/>
      <c r="D26" s="8"/>
      <c r="E26" s="175"/>
      <c r="F26" s="175"/>
      <c r="G26" s="175"/>
      <c r="H26" s="175"/>
      <c r="I26" s="175"/>
      <c r="J26" s="175"/>
      <c r="K26" s="175"/>
      <c r="L26" s="175"/>
      <c r="M26" s="175"/>
      <c r="N26" s="175"/>
      <c r="O26" s="175"/>
      <c r="P26" s="175"/>
      <c r="Q26" s="175"/>
      <c r="R26" s="175"/>
      <c r="S26" s="175"/>
      <c r="T26" s="175"/>
      <c r="U26" s="175"/>
      <c r="V26" s="175"/>
      <c r="W26" s="175"/>
      <c r="X26" s="175"/>
      <c r="Y26" s="175"/>
      <c r="Z26" s="175"/>
      <c r="AA26" s="175"/>
      <c r="AB26" s="175"/>
      <c r="AC26" s="175"/>
      <c r="AD26" s="175"/>
      <c r="AE26" s="175"/>
      <c r="AF26" s="175"/>
      <c r="AG26" s="175"/>
      <c r="AH26" s="175"/>
      <c r="AI26" s="175"/>
      <c r="AJ26" s="175"/>
      <c r="AK26" s="175"/>
      <c r="AL26" s="175"/>
      <c r="AM26" s="175"/>
      <c r="AN26" s="175"/>
      <c r="AO26" s="175"/>
      <c r="AP26" s="175"/>
      <c r="AQ26" s="175"/>
      <c r="AR26" s="175"/>
      <c r="AS26" s="175"/>
      <c r="AT26" s="175"/>
      <c r="AU26" s="175"/>
      <c r="AV26" s="175"/>
      <c r="AW26" s="175"/>
      <c r="AX26" s="175"/>
      <c r="AY26" s="175"/>
      <c r="AZ26" s="175"/>
      <c r="BA26" s="175"/>
      <c r="BB26" s="175"/>
      <c r="BC26" s="175"/>
      <c r="BD26" s="175"/>
    </row>
    <row r="27" spans="2:56">
      <c r="B27" s="8"/>
      <c r="C27" s="8"/>
      <c r="D27" s="8"/>
      <c r="E27" s="175"/>
      <c r="F27" s="175"/>
      <c r="G27" s="175"/>
      <c r="H27" s="175"/>
      <c r="I27" s="175"/>
      <c r="J27" s="175"/>
      <c r="K27" s="175"/>
      <c r="L27" s="175"/>
      <c r="M27" s="175"/>
      <c r="N27" s="175"/>
      <c r="O27" s="175"/>
      <c r="P27" s="175"/>
      <c r="Q27" s="175"/>
      <c r="R27" s="175"/>
      <c r="S27" s="175"/>
      <c r="T27" s="175"/>
      <c r="U27" s="175"/>
      <c r="V27" s="175"/>
      <c r="W27" s="175"/>
      <c r="X27" s="175"/>
      <c r="Y27" s="175"/>
      <c r="Z27" s="175"/>
      <c r="AA27" s="175"/>
      <c r="AB27" s="175"/>
      <c r="AC27" s="175"/>
      <c r="AD27" s="175"/>
      <c r="AE27" s="175"/>
      <c r="AF27" s="175"/>
      <c r="AG27" s="175"/>
      <c r="AH27" s="175"/>
      <c r="AI27" s="175"/>
      <c r="AJ27" s="175"/>
      <c r="AK27" s="175"/>
      <c r="AL27" s="175"/>
      <c r="AM27" s="175"/>
      <c r="AN27" s="175"/>
      <c r="AO27" s="175"/>
      <c r="AP27" s="175"/>
      <c r="AQ27" s="175"/>
      <c r="AR27" s="175"/>
      <c r="AS27" s="175"/>
      <c r="AT27" s="175"/>
      <c r="AU27" s="175"/>
      <c r="AV27" s="175"/>
      <c r="AW27" s="175"/>
      <c r="AX27" s="175"/>
      <c r="AY27" s="175"/>
      <c r="AZ27" s="175"/>
      <c r="BA27" s="175"/>
      <c r="BB27" s="175"/>
      <c r="BC27" s="175"/>
      <c r="BD27" s="175"/>
    </row>
    <row r="28" spans="2:56">
      <c r="B28" s="8"/>
      <c r="C28" s="8"/>
      <c r="D28" s="8"/>
      <c r="E28" s="175"/>
      <c r="F28" s="175"/>
      <c r="G28" s="175"/>
      <c r="H28" s="175"/>
      <c r="I28" s="175"/>
      <c r="J28" s="175"/>
      <c r="K28" s="175"/>
      <c r="L28" s="175"/>
      <c r="M28" s="175"/>
      <c r="N28" s="175"/>
      <c r="O28" s="175"/>
      <c r="P28" s="175"/>
      <c r="Q28" s="175"/>
      <c r="R28" s="175"/>
      <c r="S28" s="175"/>
      <c r="T28" s="175"/>
      <c r="U28" s="175"/>
      <c r="V28" s="175"/>
      <c r="W28" s="175"/>
      <c r="X28" s="175"/>
      <c r="Y28" s="175"/>
      <c r="Z28" s="175"/>
      <c r="AA28" s="175"/>
      <c r="AB28" s="175"/>
      <c r="AC28" s="175"/>
      <c r="AD28" s="175"/>
      <c r="AE28" s="175"/>
      <c r="AF28" s="175"/>
      <c r="AG28" s="175"/>
      <c r="AH28" s="175"/>
      <c r="AI28" s="175"/>
      <c r="AJ28" s="175"/>
      <c r="AK28" s="175"/>
      <c r="AL28" s="175"/>
      <c r="AM28" s="175"/>
      <c r="AN28" s="175"/>
      <c r="AO28" s="175"/>
      <c r="AP28" s="175"/>
      <c r="AQ28" s="175"/>
      <c r="AR28" s="175"/>
      <c r="AS28" s="175"/>
      <c r="AT28" s="175"/>
      <c r="AU28" s="175"/>
      <c r="AV28" s="175"/>
      <c r="AW28" s="175"/>
      <c r="AX28" s="175"/>
      <c r="AY28" s="175"/>
      <c r="AZ28" s="175"/>
      <c r="BA28" s="175"/>
      <c r="BB28" s="175"/>
      <c r="BC28" s="175"/>
      <c r="BD28" s="175"/>
    </row>
    <row r="29" spans="2:56">
      <c r="B29" s="8"/>
      <c r="C29" s="8"/>
      <c r="D29" s="8"/>
      <c r="E29" s="175"/>
      <c r="F29" s="175"/>
      <c r="G29" s="175"/>
      <c r="H29" s="175"/>
      <c r="I29" s="175"/>
      <c r="J29" s="175"/>
      <c r="K29" s="175"/>
      <c r="L29" s="175"/>
      <c r="M29" s="175"/>
      <c r="N29" s="175"/>
      <c r="O29" s="175"/>
      <c r="P29" s="175"/>
      <c r="Q29" s="175"/>
      <c r="R29" s="175"/>
      <c r="S29" s="175"/>
      <c r="T29" s="175"/>
      <c r="U29" s="175"/>
      <c r="V29" s="175"/>
      <c r="W29" s="175"/>
      <c r="X29" s="175"/>
      <c r="Y29" s="175"/>
      <c r="Z29" s="175"/>
      <c r="AA29" s="175"/>
      <c r="AB29" s="175"/>
      <c r="AC29" s="175"/>
      <c r="AD29" s="175"/>
      <c r="AE29" s="175"/>
      <c r="AF29" s="175"/>
      <c r="AG29" s="175"/>
      <c r="AH29" s="175"/>
      <c r="AI29" s="175"/>
      <c r="AJ29" s="175"/>
      <c r="AK29" s="175"/>
      <c r="AL29" s="175"/>
      <c r="AM29" s="175"/>
      <c r="AN29" s="175"/>
      <c r="AO29" s="175"/>
      <c r="AP29" s="175"/>
      <c r="AQ29" s="175"/>
      <c r="AR29" s="175"/>
      <c r="AS29" s="175"/>
      <c r="AT29" s="175"/>
      <c r="AU29" s="175"/>
      <c r="AV29" s="175"/>
      <c r="AW29" s="175"/>
      <c r="AX29" s="175"/>
      <c r="AY29" s="175"/>
      <c r="AZ29" s="175"/>
      <c r="BA29" s="175"/>
      <c r="BB29" s="175"/>
      <c r="BC29" s="175"/>
      <c r="BD29" s="175"/>
    </row>
    <row r="30" spans="2:56">
      <c r="B30" s="8"/>
      <c r="C30" s="8"/>
      <c r="D30" s="8"/>
      <c r="E30" s="175"/>
      <c r="F30" s="175"/>
      <c r="G30" s="175"/>
      <c r="H30" s="175"/>
      <c r="I30" s="175"/>
      <c r="J30" s="175"/>
      <c r="K30" s="175"/>
      <c r="L30" s="175"/>
      <c r="M30" s="175"/>
      <c r="N30" s="175"/>
      <c r="O30" s="175"/>
      <c r="P30" s="175"/>
      <c r="Q30" s="175"/>
      <c r="R30" s="175"/>
      <c r="S30" s="175"/>
      <c r="T30" s="175"/>
      <c r="U30" s="175"/>
      <c r="V30" s="175"/>
      <c r="W30" s="175"/>
      <c r="X30" s="175"/>
      <c r="Y30" s="175"/>
      <c r="Z30" s="175"/>
      <c r="AA30" s="175"/>
      <c r="AB30" s="175"/>
      <c r="AC30" s="175"/>
      <c r="AD30" s="175"/>
      <c r="AE30" s="175"/>
      <c r="AF30" s="175"/>
      <c r="AG30" s="175"/>
      <c r="AH30" s="175"/>
      <c r="AI30" s="175"/>
      <c r="AJ30" s="175"/>
      <c r="AK30" s="175"/>
      <c r="AL30" s="175"/>
      <c r="AM30" s="175"/>
      <c r="AN30" s="175"/>
      <c r="AO30" s="175"/>
      <c r="AP30" s="175"/>
      <c r="AQ30" s="175"/>
      <c r="AR30" s="175"/>
      <c r="AS30" s="175"/>
      <c r="AT30" s="175"/>
      <c r="AU30" s="175"/>
      <c r="AV30" s="175"/>
      <c r="AW30" s="175"/>
      <c r="AX30" s="175"/>
      <c r="AY30" s="175"/>
      <c r="AZ30" s="175"/>
      <c r="BA30" s="175"/>
      <c r="BB30" s="175"/>
      <c r="BC30" s="175"/>
      <c r="BD30" s="175"/>
    </row>
    <row r="31" spans="2:56">
      <c r="B31" s="8"/>
      <c r="C31" s="8"/>
      <c r="D31" s="8"/>
      <c r="E31" s="175"/>
      <c r="F31" s="175"/>
      <c r="G31" s="175"/>
      <c r="H31" s="175"/>
      <c r="I31" s="175"/>
      <c r="J31" s="175"/>
      <c r="K31" s="175"/>
      <c r="L31" s="175"/>
      <c r="M31" s="175"/>
      <c r="N31" s="175"/>
      <c r="O31" s="175"/>
      <c r="P31" s="175"/>
      <c r="Q31" s="175"/>
      <c r="R31" s="175"/>
      <c r="S31" s="175"/>
      <c r="T31" s="175"/>
      <c r="U31" s="175"/>
      <c r="V31" s="175"/>
      <c r="W31" s="175"/>
      <c r="X31" s="175"/>
      <c r="Y31" s="175"/>
      <c r="Z31" s="175"/>
      <c r="AA31" s="175"/>
      <c r="AB31" s="175"/>
      <c r="AC31" s="175"/>
      <c r="AD31" s="175"/>
      <c r="AE31" s="175"/>
      <c r="AF31" s="175"/>
      <c r="AG31" s="175"/>
      <c r="AH31" s="175"/>
      <c r="AI31" s="175"/>
      <c r="AJ31" s="175"/>
      <c r="AK31" s="175"/>
      <c r="AL31" s="175"/>
      <c r="AM31" s="175"/>
      <c r="AN31" s="175"/>
      <c r="AO31" s="175"/>
      <c r="AP31" s="175"/>
      <c r="AQ31" s="175"/>
      <c r="AR31" s="175"/>
      <c r="AS31" s="175"/>
      <c r="AT31" s="175"/>
      <c r="AU31" s="175"/>
      <c r="AV31" s="175"/>
      <c r="AW31" s="175"/>
      <c r="AX31" s="175"/>
      <c r="AY31" s="175"/>
      <c r="AZ31" s="175"/>
      <c r="BA31" s="175"/>
      <c r="BB31" s="175"/>
      <c r="BC31" s="175"/>
      <c r="BD31" s="175"/>
    </row>
    <row r="32" spans="2:56">
      <c r="B32" s="8"/>
      <c r="C32" s="8"/>
      <c r="D32" s="8"/>
      <c r="E32" s="175"/>
      <c r="F32" s="175"/>
      <c r="G32" s="175"/>
      <c r="H32" s="175"/>
      <c r="I32" s="175"/>
      <c r="J32" s="175"/>
      <c r="K32" s="175"/>
      <c r="L32" s="175"/>
      <c r="M32" s="175"/>
      <c r="N32" s="175"/>
      <c r="O32" s="175"/>
      <c r="P32" s="175"/>
      <c r="Q32" s="175"/>
      <c r="R32" s="175"/>
      <c r="S32" s="175"/>
      <c r="T32" s="175"/>
      <c r="U32" s="175"/>
      <c r="V32" s="175"/>
      <c r="W32" s="175"/>
      <c r="X32" s="175"/>
      <c r="Y32" s="175"/>
      <c r="Z32" s="175"/>
      <c r="AA32" s="175"/>
      <c r="AB32" s="175"/>
      <c r="AC32" s="175"/>
      <c r="AD32" s="175"/>
      <c r="AE32" s="175"/>
      <c r="AF32" s="175"/>
      <c r="AG32" s="175"/>
      <c r="AH32" s="175"/>
      <c r="AI32" s="175"/>
      <c r="AJ32" s="175"/>
      <c r="AK32" s="175"/>
      <c r="AL32" s="175"/>
      <c r="AM32" s="175"/>
      <c r="AN32" s="175"/>
      <c r="AO32" s="175"/>
      <c r="AP32" s="175"/>
      <c r="AQ32" s="175"/>
      <c r="AR32" s="175"/>
      <c r="AS32" s="175"/>
      <c r="AT32" s="175"/>
      <c r="AU32" s="175"/>
      <c r="AV32" s="175"/>
      <c r="AW32" s="175"/>
      <c r="AX32" s="175"/>
      <c r="AY32" s="175"/>
      <c r="AZ32" s="175"/>
      <c r="BA32" s="175"/>
      <c r="BB32" s="175"/>
      <c r="BC32" s="175"/>
      <c r="BD32" s="175"/>
    </row>
    <row r="33" spans="5:56">
      <c r="E33" s="175"/>
      <c r="F33" s="175"/>
      <c r="G33" s="175"/>
      <c r="H33" s="175"/>
      <c r="I33" s="175"/>
      <c r="J33" s="175"/>
      <c r="K33" s="175"/>
      <c r="L33" s="175"/>
      <c r="M33" s="175"/>
      <c r="N33" s="175"/>
      <c r="O33" s="175"/>
      <c r="P33" s="175"/>
      <c r="Q33" s="175"/>
      <c r="R33" s="175"/>
      <c r="S33" s="175"/>
      <c r="T33" s="175"/>
      <c r="U33" s="175"/>
      <c r="V33" s="175"/>
      <c r="W33" s="175"/>
      <c r="X33" s="175"/>
      <c r="Y33" s="175"/>
      <c r="Z33" s="175"/>
      <c r="AA33" s="175"/>
      <c r="AB33" s="175"/>
      <c r="AC33" s="175"/>
      <c r="AD33" s="175"/>
      <c r="AE33" s="175"/>
      <c r="AF33" s="175"/>
      <c r="AG33" s="175"/>
      <c r="AH33" s="175"/>
      <c r="AI33" s="175"/>
      <c r="AJ33" s="175"/>
      <c r="AK33" s="175"/>
      <c r="AL33" s="175"/>
      <c r="AM33" s="175"/>
      <c r="AN33" s="175"/>
      <c r="AO33" s="175"/>
      <c r="AP33" s="175"/>
      <c r="AQ33" s="175"/>
      <c r="AR33" s="175"/>
      <c r="AS33" s="175"/>
      <c r="AT33" s="175"/>
      <c r="AU33" s="175"/>
      <c r="AV33" s="175"/>
      <c r="AW33" s="175"/>
      <c r="AX33" s="175"/>
      <c r="AY33" s="175"/>
      <c r="AZ33" s="175"/>
      <c r="BA33" s="175"/>
      <c r="BB33" s="175"/>
      <c r="BC33" s="175"/>
      <c r="BD33" s="175"/>
    </row>
    <row r="34" spans="5:56">
      <c r="E34" s="175"/>
      <c r="F34" s="175"/>
      <c r="G34" s="175"/>
      <c r="H34" s="175"/>
      <c r="I34" s="175"/>
      <c r="J34" s="175"/>
      <c r="K34" s="175"/>
      <c r="L34" s="175"/>
      <c r="M34" s="175"/>
      <c r="N34" s="175"/>
      <c r="O34" s="175"/>
      <c r="P34" s="175"/>
      <c r="Q34" s="175"/>
      <c r="R34" s="175"/>
      <c r="S34" s="175"/>
      <c r="T34" s="175"/>
      <c r="U34" s="175"/>
      <c r="V34" s="175"/>
      <c r="W34" s="175"/>
      <c r="X34" s="175"/>
      <c r="Y34" s="175"/>
      <c r="Z34" s="175"/>
      <c r="AA34" s="175"/>
      <c r="AB34" s="175"/>
      <c r="AC34" s="175"/>
      <c r="AD34" s="175"/>
      <c r="AE34" s="175"/>
      <c r="AF34" s="175"/>
      <c r="AG34" s="175"/>
      <c r="AH34" s="175"/>
      <c r="AI34" s="175"/>
      <c r="AJ34" s="175"/>
      <c r="AK34" s="175"/>
      <c r="AL34" s="175"/>
      <c r="AM34" s="175"/>
      <c r="AN34" s="175"/>
      <c r="AO34" s="175"/>
      <c r="AP34" s="175"/>
      <c r="AQ34" s="175"/>
      <c r="AR34" s="175"/>
      <c r="AS34" s="175"/>
      <c r="AT34" s="175"/>
      <c r="AU34" s="175"/>
      <c r="AV34" s="175"/>
      <c r="AW34" s="175"/>
      <c r="AX34" s="175"/>
      <c r="AY34" s="175"/>
      <c r="AZ34" s="175"/>
      <c r="BA34" s="175"/>
      <c r="BB34" s="175"/>
      <c r="BC34" s="175"/>
      <c r="BD34" s="175"/>
    </row>
    <row r="35" spans="5:56">
      <c r="E35" s="175"/>
      <c r="F35" s="175"/>
      <c r="G35" s="175"/>
      <c r="H35" s="175"/>
      <c r="I35" s="175"/>
      <c r="J35" s="175"/>
      <c r="K35" s="175"/>
      <c r="L35" s="175"/>
      <c r="M35" s="175"/>
      <c r="N35" s="175"/>
      <c r="O35" s="175"/>
      <c r="P35" s="175"/>
      <c r="Q35" s="175"/>
      <c r="R35" s="175"/>
      <c r="S35" s="175"/>
      <c r="T35" s="175"/>
      <c r="U35" s="175"/>
      <c r="V35" s="175"/>
      <c r="W35" s="175"/>
      <c r="X35" s="175"/>
      <c r="Y35" s="175"/>
      <c r="Z35" s="175"/>
      <c r="AA35" s="175"/>
      <c r="AB35" s="175"/>
      <c r="AC35" s="175"/>
      <c r="AD35" s="175"/>
      <c r="AE35" s="175"/>
      <c r="AF35" s="175"/>
      <c r="AG35" s="175"/>
      <c r="AH35" s="175"/>
      <c r="AI35" s="175"/>
      <c r="AJ35" s="175"/>
      <c r="AK35" s="175"/>
      <c r="AL35" s="175"/>
      <c r="AM35" s="175"/>
      <c r="AN35" s="175"/>
      <c r="AO35" s="175"/>
      <c r="AP35" s="175"/>
      <c r="AQ35" s="175"/>
      <c r="AR35" s="175"/>
      <c r="AS35" s="175"/>
      <c r="AT35" s="175"/>
      <c r="AU35" s="175"/>
      <c r="AV35" s="175"/>
      <c r="AW35" s="175"/>
      <c r="AX35" s="175"/>
      <c r="AY35" s="175"/>
      <c r="AZ35" s="175"/>
      <c r="BA35" s="175"/>
      <c r="BB35" s="175"/>
      <c r="BC35" s="175"/>
      <c r="BD35" s="175"/>
    </row>
    <row r="36" spans="5:56">
      <c r="E36" s="175"/>
      <c r="F36" s="175"/>
      <c r="G36" s="175"/>
      <c r="H36" s="175"/>
      <c r="I36" s="175"/>
      <c r="J36" s="175"/>
      <c r="K36" s="175"/>
      <c r="L36" s="175"/>
      <c r="M36" s="175"/>
      <c r="N36" s="175"/>
      <c r="O36" s="175"/>
      <c r="P36" s="175"/>
      <c r="Q36" s="175"/>
      <c r="R36" s="175"/>
      <c r="S36" s="175"/>
      <c r="T36" s="175"/>
      <c r="U36" s="175"/>
      <c r="V36" s="175"/>
      <c r="W36" s="175"/>
      <c r="X36" s="175"/>
      <c r="Y36" s="175"/>
      <c r="Z36" s="175"/>
      <c r="AA36" s="175"/>
      <c r="AB36" s="175"/>
      <c r="AC36" s="175"/>
      <c r="AD36" s="175"/>
      <c r="AE36" s="175"/>
      <c r="AF36" s="175"/>
      <c r="AG36" s="175"/>
      <c r="AH36" s="175"/>
      <c r="AI36" s="175"/>
      <c r="AJ36" s="175"/>
      <c r="AK36" s="175"/>
      <c r="AL36" s="175"/>
      <c r="AM36" s="175"/>
      <c r="AN36" s="175"/>
      <c r="AO36" s="175"/>
      <c r="AP36" s="175"/>
      <c r="AQ36" s="175"/>
      <c r="AR36" s="175"/>
      <c r="AS36" s="175"/>
      <c r="AT36" s="175"/>
      <c r="AU36" s="175"/>
      <c r="AV36" s="175"/>
      <c r="AW36" s="175"/>
      <c r="AX36" s="175"/>
      <c r="AY36" s="175"/>
      <c r="AZ36" s="175"/>
      <c r="BA36" s="175"/>
      <c r="BB36" s="175"/>
      <c r="BC36" s="175"/>
      <c r="BD36" s="175"/>
    </row>
  </sheetData>
  <mergeCells count="4">
    <mergeCell ref="B25:D25"/>
    <mergeCell ref="B2:D2"/>
    <mergeCell ref="B6:D6"/>
    <mergeCell ref="B5:D5"/>
  </mergeCells>
  <phoneticPr fontId="13" type="noConversion"/>
  <hyperlinks>
    <hyperlink ref="B5" location="Início!A1" display="Início" xr:uid="{60CCCC9B-11B9-4749-AAC4-F99F9BC913EF}"/>
    <hyperlink ref="B5:D5" location="Índice!A1" display="Índice" xr:uid="{A7250841-6E40-4257-9024-86B4C382D822}"/>
    <hyperlink ref="B6" location="Início!A1" display="Início" xr:uid="{3DA253CA-C9DD-4475-9DBC-9DFCF531CDEA}"/>
    <hyperlink ref="B6:D6" location="'Séries Descontinuadas &gt;&gt;'!A1" display="Séries Descontinuadas" xr:uid="{AFEE077D-9D0B-4EE0-92DA-554630F64C17}"/>
  </hyperlinks>
  <pageMargins left="0" right="0" top="0" bottom="0" header="0" footer="0"/>
  <pageSetup paperSize="9" scale="63" orientation="landscape" r:id="rId1"/>
  <headerFooter>
    <oddHeader>&amp;L&amp;"Calibri"&amp;10&amp;K000000 Confidential&amp;1#_x000D_</oddHeader>
  </headerFooter>
</worksheet>
</file>

<file path=xl/worksheets/sheet4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Planilha39">
    <tabColor theme="0" tint="-0.249977111117893"/>
  </sheetPr>
  <dimension ref="B1:AR35"/>
  <sheetViews>
    <sheetView showGridLines="0" zoomScaleNormal="100" workbookViewId="0">
      <pane xSplit="4" ySplit="9" topLeftCell="E10" activePane="bottomRight" state="frozen"/>
      <selection pane="topRight"/>
      <selection pane="bottomLeft"/>
      <selection pane="bottomRight"/>
    </sheetView>
  </sheetViews>
  <sheetFormatPr defaultColWidth="9" defaultRowHeight="18"/>
  <cols>
    <col min="1" max="1" width="3.33203125" style="1" customWidth="1"/>
    <col min="2" max="2" width="1.83203125" style="1" customWidth="1"/>
    <col min="3" max="3" width="2.5" style="1" customWidth="1"/>
    <col min="4" max="4" width="72.58203125" style="1" customWidth="1"/>
    <col min="5" max="12" width="10.83203125" style="1" customWidth="1"/>
    <col min="13" max="14" width="9" style="1"/>
    <col min="16" max="16384" width="9" style="1"/>
  </cols>
  <sheetData>
    <row r="1" spans="2:44">
      <c r="B1" s="8"/>
      <c r="C1" s="8"/>
      <c r="D1" s="8"/>
      <c r="E1" s="8"/>
      <c r="F1" s="8"/>
      <c r="G1" s="8"/>
      <c r="H1" s="8"/>
      <c r="I1" s="8"/>
      <c r="J1" s="8"/>
      <c r="K1" s="8"/>
      <c r="L1" s="8"/>
      <c r="M1" s="8"/>
      <c r="N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row>
    <row r="2" spans="2:44" ht="18.5" thickBot="1">
      <c r="B2" s="773" t="s">
        <v>899</v>
      </c>
      <c r="C2" s="774"/>
      <c r="D2" s="774"/>
      <c r="E2" s="275"/>
      <c r="F2" s="8"/>
      <c r="G2" s="8"/>
      <c r="H2" s="8"/>
      <c r="I2" s="8"/>
      <c r="J2" s="8"/>
      <c r="K2" s="8"/>
      <c r="L2" s="8"/>
      <c r="M2" s="8"/>
      <c r="N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row>
    <row r="3" spans="2:44" s="8" customFormat="1" ht="15.75" customHeight="1" thickTop="1">
      <c r="B3" s="17" t="s">
        <v>900</v>
      </c>
      <c r="C3" s="17"/>
      <c r="D3" s="23"/>
    </row>
    <row r="4" spans="2:44" s="8" customFormat="1" ht="15.75" customHeight="1">
      <c r="B4" s="8" t="s">
        <v>886</v>
      </c>
      <c r="D4" s="21"/>
    </row>
    <row r="5" spans="2:44" s="8" customFormat="1" ht="14">
      <c r="B5" s="759" t="s">
        <v>32</v>
      </c>
      <c r="C5" s="759"/>
      <c r="D5" s="759"/>
      <c r="E5" s="759"/>
    </row>
    <row r="6" spans="2:44" s="8" customFormat="1" ht="14">
      <c r="B6" s="759" t="s">
        <v>484</v>
      </c>
      <c r="C6" s="759"/>
      <c r="D6" s="759"/>
      <c r="E6" s="759"/>
    </row>
    <row r="7" spans="2:44" s="8" customFormat="1" ht="14">
      <c r="B7" s="255"/>
      <c r="C7" s="255"/>
      <c r="D7" s="255"/>
    </row>
    <row r="8" spans="2:44" s="17" customFormat="1" ht="13">
      <c r="B8" s="257"/>
      <c r="C8" s="257"/>
      <c r="D8" s="258"/>
      <c r="E8" s="263" t="s">
        <v>571</v>
      </c>
      <c r="F8" s="263" t="s">
        <v>572</v>
      </c>
      <c r="G8" s="263" t="s">
        <v>573</v>
      </c>
      <c r="H8" s="263" t="s">
        <v>574</v>
      </c>
      <c r="I8" s="263" t="s">
        <v>472</v>
      </c>
      <c r="J8" s="263" t="s">
        <v>473</v>
      </c>
      <c r="K8" s="263" t="s">
        <v>474</v>
      </c>
      <c r="L8" s="263" t="s">
        <v>475</v>
      </c>
    </row>
    <row r="9" spans="2:44" s="8" customFormat="1" ht="5.25" customHeight="1">
      <c r="B9" s="2"/>
      <c r="C9" s="2"/>
      <c r="D9" s="3"/>
    </row>
    <row r="10" spans="2:44" s="8" customFormat="1" ht="15" customHeight="1">
      <c r="C10" s="8" t="s">
        <v>895</v>
      </c>
      <c r="E10" s="27">
        <v>1196494.6065500004</v>
      </c>
      <c r="F10" s="27">
        <v>1170893.28305</v>
      </c>
      <c r="G10" s="27">
        <v>1197663.8337300001</v>
      </c>
      <c r="H10" s="27">
        <v>1307840.6439400001</v>
      </c>
      <c r="I10" s="27">
        <v>1238388.1418099999</v>
      </c>
      <c r="J10" s="27">
        <v>1327742.6265600002</v>
      </c>
      <c r="K10" s="27">
        <v>1370552.6142599999</v>
      </c>
      <c r="L10" s="27">
        <v>1553624.3263999999</v>
      </c>
    </row>
    <row r="11" spans="2:44" s="8" customFormat="1" ht="15" customHeight="1">
      <c r="C11" s="8" t="s">
        <v>894</v>
      </c>
      <c r="E11" s="27">
        <v>756007.22262999986</v>
      </c>
      <c r="F11" s="27">
        <v>794646</v>
      </c>
      <c r="G11" s="27">
        <v>945792.99999999988</v>
      </c>
      <c r="H11" s="27">
        <v>1022827.9999999999</v>
      </c>
      <c r="I11" s="27">
        <v>951463</v>
      </c>
      <c r="J11" s="27">
        <v>992346</v>
      </c>
      <c r="K11" s="27">
        <v>1058069.0000000002</v>
      </c>
      <c r="L11" s="27">
        <v>1049814</v>
      </c>
    </row>
    <row r="12" spans="2:44" s="8" customFormat="1" ht="15" customHeight="1">
      <c r="C12" s="8" t="s">
        <v>892</v>
      </c>
      <c r="E12" s="27">
        <v>819208.17045000009</v>
      </c>
      <c r="F12" s="27">
        <v>819363.55340000009</v>
      </c>
      <c r="G12" s="27">
        <v>852956.26190000004</v>
      </c>
      <c r="H12" s="27">
        <v>855072.97258999979</v>
      </c>
      <c r="I12" s="27">
        <v>850660.34848000004</v>
      </c>
      <c r="J12" s="27">
        <v>886529.35667000024</v>
      </c>
      <c r="K12" s="27">
        <v>919708.11234000034</v>
      </c>
      <c r="L12" s="27">
        <v>933460.56590000016</v>
      </c>
    </row>
    <row r="13" spans="2:44" s="8" customFormat="1" ht="15" customHeight="1">
      <c r="C13" s="8" t="s">
        <v>888</v>
      </c>
      <c r="E13" s="27">
        <v>349292.44483000005</v>
      </c>
      <c r="F13" s="27">
        <v>339126.99999999994</v>
      </c>
      <c r="G13" s="27">
        <v>360265.99999999994</v>
      </c>
      <c r="H13" s="27">
        <v>353863.00000000006</v>
      </c>
      <c r="I13" s="27">
        <v>367561.99999999994</v>
      </c>
      <c r="J13" s="27">
        <v>381256</v>
      </c>
      <c r="K13" s="27">
        <v>429711</v>
      </c>
      <c r="L13" s="27">
        <v>373984.00000000006</v>
      </c>
    </row>
    <row r="14" spans="2:44" s="306" customFormat="1" ht="15" customHeight="1">
      <c r="D14" s="307" t="s">
        <v>889</v>
      </c>
      <c r="E14" s="308">
        <v>139657.16778000002</v>
      </c>
      <c r="F14" s="308">
        <v>125969</v>
      </c>
      <c r="G14" s="308">
        <v>137825</v>
      </c>
      <c r="H14" s="308">
        <v>123751</v>
      </c>
      <c r="I14" s="308">
        <v>137065</v>
      </c>
      <c r="J14" s="308">
        <v>149891</v>
      </c>
      <c r="K14" s="308">
        <v>189981</v>
      </c>
      <c r="L14" s="308">
        <v>120163.00000000001</v>
      </c>
    </row>
    <row r="15" spans="2:44" s="306" customFormat="1" ht="15" customHeight="1">
      <c r="D15" s="307" t="s">
        <v>890</v>
      </c>
      <c r="E15" s="308">
        <v>209635.27704999998</v>
      </c>
      <c r="F15" s="308">
        <v>213058</v>
      </c>
      <c r="G15" s="308">
        <v>221998</v>
      </c>
      <c r="H15" s="308">
        <v>230112.00000000003</v>
      </c>
      <c r="I15" s="308">
        <v>230426</v>
      </c>
      <c r="J15" s="308">
        <v>231265</v>
      </c>
      <c r="K15" s="308">
        <v>239730.00000000003</v>
      </c>
      <c r="L15" s="308">
        <v>253821</v>
      </c>
    </row>
    <row r="16" spans="2:44" s="306" customFormat="1" ht="15" customHeight="1">
      <c r="D16" s="307" t="s">
        <v>891</v>
      </c>
      <c r="E16" s="308">
        <v>0</v>
      </c>
      <c r="F16" s="308">
        <v>100</v>
      </c>
      <c r="G16" s="308">
        <v>443</v>
      </c>
      <c r="H16" s="308">
        <v>0</v>
      </c>
      <c r="I16" s="308">
        <v>71</v>
      </c>
      <c r="J16" s="308">
        <v>100</v>
      </c>
      <c r="K16" s="308">
        <v>0</v>
      </c>
      <c r="L16" s="308">
        <v>0</v>
      </c>
    </row>
    <row r="17" spans="2:12" s="8" customFormat="1" ht="15" customHeight="1">
      <c r="C17" s="8" t="s">
        <v>893</v>
      </c>
      <c r="E17" s="27">
        <v>470586.51255000004</v>
      </c>
      <c r="F17" s="27">
        <v>476763.94987999991</v>
      </c>
      <c r="G17" s="27">
        <v>528174.17756999994</v>
      </c>
      <c r="H17" s="27">
        <v>567109</v>
      </c>
      <c r="I17" s="27">
        <v>582992.99999999988</v>
      </c>
      <c r="J17" s="27">
        <v>577507.99999999988</v>
      </c>
      <c r="K17" s="27">
        <v>615761</v>
      </c>
      <c r="L17" s="27">
        <v>631275</v>
      </c>
    </row>
    <row r="18" spans="2:12" s="8" customFormat="1" ht="15" customHeight="1">
      <c r="C18" s="8" t="s">
        <v>318</v>
      </c>
      <c r="E18" s="27">
        <v>327682.55429000006</v>
      </c>
      <c r="F18" s="27">
        <v>323286</v>
      </c>
      <c r="G18" s="27">
        <v>336773</v>
      </c>
      <c r="H18" s="27">
        <v>319435</v>
      </c>
      <c r="I18" s="27">
        <v>311332</v>
      </c>
      <c r="J18" s="27">
        <v>302434.99999999994</v>
      </c>
      <c r="K18" s="27">
        <v>299097</v>
      </c>
      <c r="L18" s="27">
        <v>307793</v>
      </c>
    </row>
    <row r="19" spans="2:12" s="8" customFormat="1" ht="15" customHeight="1">
      <c r="C19" s="8" t="s">
        <v>896</v>
      </c>
      <c r="E19" s="27">
        <v>333308.32709000004</v>
      </c>
      <c r="F19" s="27">
        <v>404756.37097000005</v>
      </c>
      <c r="G19" s="27">
        <v>389677.87771999999</v>
      </c>
      <c r="H19" s="27">
        <v>475024.52688000002</v>
      </c>
      <c r="I19" s="27">
        <v>394473.60582</v>
      </c>
      <c r="J19" s="27">
        <v>441102.15461000003</v>
      </c>
      <c r="K19" s="27">
        <v>349996.35513000004</v>
      </c>
      <c r="L19" s="27">
        <v>420807.5845</v>
      </c>
    </row>
    <row r="20" spans="2:12" s="8" customFormat="1" ht="15" customHeight="1">
      <c r="C20" s="8" t="s">
        <v>320</v>
      </c>
      <c r="E20" s="27">
        <v>79339.579590003792</v>
      </c>
      <c r="F20" s="27">
        <v>82982.285419996566</v>
      </c>
      <c r="G20" s="27">
        <v>95650.459779996134</v>
      </c>
      <c r="H20" s="27">
        <v>106318.80086000115</v>
      </c>
      <c r="I20" s="27">
        <v>188718.23141000097</v>
      </c>
      <c r="J20" s="27">
        <v>273075.85541000089</v>
      </c>
      <c r="K20" s="27">
        <v>291169.71070999996</v>
      </c>
      <c r="L20" s="27">
        <v>244548.11612999981</v>
      </c>
    </row>
    <row r="21" spans="2:12" s="305" customFormat="1" ht="15" customHeight="1">
      <c r="B21" s="303" t="s">
        <v>146</v>
      </c>
      <c r="C21" s="303"/>
      <c r="D21" s="303"/>
      <c r="E21" s="304">
        <v>4331919.4179800041</v>
      </c>
      <c r="F21" s="304">
        <v>4411818.442719996</v>
      </c>
      <c r="G21" s="304">
        <v>4706954.6106999964</v>
      </c>
      <c r="H21" s="304">
        <v>5007491.9442700008</v>
      </c>
      <c r="I21" s="304">
        <v>4885590.3275200007</v>
      </c>
      <c r="J21" s="304">
        <v>5181994.9932500012</v>
      </c>
      <c r="K21" s="304">
        <v>5334064.7924400009</v>
      </c>
      <c r="L21" s="304">
        <v>5515306.5929299993</v>
      </c>
    </row>
    <row r="22" spans="2:12" s="17" customFormat="1" ht="5.25" customHeight="1">
      <c r="E22" s="28"/>
      <c r="F22" s="28"/>
      <c r="G22" s="28"/>
    </row>
    <row r="23" spans="2:12">
      <c r="B23" s="8"/>
      <c r="C23" s="8"/>
      <c r="D23" s="8"/>
      <c r="E23" s="27"/>
      <c r="F23" s="27"/>
      <c r="G23" s="27"/>
      <c r="H23" s="27"/>
      <c r="I23" s="27"/>
      <c r="J23" s="27"/>
      <c r="K23" s="27"/>
      <c r="L23" s="27"/>
    </row>
    <row r="24" spans="2:12" ht="61.5" customHeight="1">
      <c r="B24" s="797" t="s">
        <v>606</v>
      </c>
      <c r="C24" s="797"/>
      <c r="D24" s="797"/>
      <c r="E24" s="175"/>
      <c r="F24" s="175"/>
      <c r="G24" s="175"/>
      <c r="H24" s="175"/>
      <c r="I24" s="175"/>
      <c r="J24" s="175"/>
      <c r="K24" s="175"/>
      <c r="L24" s="175"/>
    </row>
    <row r="25" spans="2:12">
      <c r="B25" s="8"/>
      <c r="C25" s="8"/>
      <c r="D25" s="8"/>
      <c r="E25" s="175"/>
      <c r="F25" s="175"/>
      <c r="G25" s="175"/>
      <c r="H25" s="175"/>
      <c r="I25" s="175"/>
      <c r="J25" s="175"/>
      <c r="K25" s="175"/>
      <c r="L25" s="175"/>
    </row>
    <row r="26" spans="2:12">
      <c r="B26" s="8"/>
      <c r="C26" s="8"/>
      <c r="D26" s="8"/>
      <c r="E26" s="175"/>
      <c r="F26" s="175"/>
      <c r="G26" s="175"/>
      <c r="H26" s="175"/>
      <c r="I26" s="175"/>
      <c r="J26" s="175"/>
      <c r="K26" s="175"/>
      <c r="L26" s="175"/>
    </row>
    <row r="27" spans="2:12">
      <c r="B27" s="8"/>
      <c r="C27" s="8"/>
      <c r="D27" s="8"/>
      <c r="E27" s="175"/>
      <c r="F27" s="175"/>
      <c r="G27" s="175"/>
      <c r="H27" s="175"/>
      <c r="I27" s="175"/>
      <c r="J27" s="175"/>
      <c r="K27" s="175"/>
      <c r="L27" s="175"/>
    </row>
    <row r="28" spans="2:12">
      <c r="B28" s="8"/>
      <c r="C28" s="8"/>
      <c r="D28" s="8"/>
      <c r="E28" s="175"/>
      <c r="F28" s="175"/>
      <c r="G28" s="175"/>
      <c r="H28" s="175"/>
      <c r="I28" s="175"/>
      <c r="J28" s="175"/>
      <c r="K28" s="175"/>
      <c r="L28" s="175"/>
    </row>
    <row r="29" spans="2:12">
      <c r="B29" s="8"/>
      <c r="C29" s="8"/>
      <c r="D29" s="8"/>
      <c r="E29" s="175"/>
      <c r="F29" s="175"/>
      <c r="G29" s="175"/>
      <c r="H29" s="175"/>
      <c r="I29" s="175"/>
      <c r="J29" s="175"/>
      <c r="K29" s="175"/>
      <c r="L29" s="175"/>
    </row>
    <row r="30" spans="2:12">
      <c r="B30" s="8"/>
      <c r="C30" s="8"/>
      <c r="D30" s="8"/>
      <c r="E30" s="175"/>
      <c r="F30" s="175"/>
      <c r="G30" s="175"/>
      <c r="H30" s="175"/>
      <c r="I30" s="175"/>
      <c r="J30" s="175"/>
      <c r="K30" s="175"/>
      <c r="L30" s="175"/>
    </row>
    <row r="31" spans="2:12">
      <c r="B31" s="8"/>
      <c r="C31" s="8"/>
      <c r="D31" s="8"/>
      <c r="E31" s="175"/>
      <c r="F31" s="175"/>
      <c r="G31" s="175"/>
      <c r="H31" s="175"/>
      <c r="I31" s="175"/>
      <c r="J31" s="175"/>
      <c r="K31" s="175"/>
      <c r="L31" s="175"/>
    </row>
    <row r="32" spans="2:12">
      <c r="B32" s="8"/>
      <c r="C32" s="8"/>
      <c r="D32" s="8"/>
      <c r="E32" s="175"/>
      <c r="F32" s="175"/>
      <c r="G32" s="175"/>
      <c r="H32" s="175"/>
      <c r="I32" s="175"/>
      <c r="J32" s="175"/>
      <c r="K32" s="175"/>
      <c r="L32" s="175"/>
    </row>
    <row r="33" spans="5:12">
      <c r="E33" s="175"/>
      <c r="F33" s="175"/>
      <c r="G33" s="175"/>
      <c r="H33" s="175"/>
      <c r="I33" s="175"/>
      <c r="J33" s="175"/>
      <c r="K33" s="175"/>
      <c r="L33" s="175"/>
    </row>
    <row r="34" spans="5:12">
      <c r="E34" s="175"/>
      <c r="F34" s="175"/>
      <c r="G34" s="175"/>
      <c r="H34" s="175"/>
      <c r="I34" s="175"/>
      <c r="J34" s="175"/>
      <c r="K34" s="175"/>
      <c r="L34" s="175"/>
    </row>
    <row r="35" spans="5:12">
      <c r="E35" s="175"/>
      <c r="F35" s="175"/>
      <c r="G35" s="175"/>
      <c r="H35" s="175"/>
      <c r="I35" s="175"/>
      <c r="J35" s="175"/>
      <c r="K35" s="175"/>
      <c r="L35" s="175"/>
    </row>
  </sheetData>
  <mergeCells count="4">
    <mergeCell ref="B24:D24"/>
    <mergeCell ref="B2:D2"/>
    <mergeCell ref="B6:E6"/>
    <mergeCell ref="B5:E5"/>
  </mergeCells>
  <phoneticPr fontId="54" type="noConversion"/>
  <hyperlinks>
    <hyperlink ref="B5" location="Início!A1" display="Início" xr:uid="{9DD66DAA-8AF0-4A34-B0B9-5D122AF5834A}"/>
    <hyperlink ref="B5:E5" location="Índice!A1" display="Índice" xr:uid="{6990AB2B-36D3-42D8-BED1-D758CD7EC9AD}"/>
    <hyperlink ref="B6" location="Início!A1" display="Início" xr:uid="{9299D767-0FD2-41D4-9BEC-35E42C802745}"/>
    <hyperlink ref="B6:E6" location="'Séries Descontinuadas &gt;&gt;'!A1" display="Séries Descontinuadas" xr:uid="{41E58F41-2DC0-4498-892E-A2E17C5B081E}"/>
  </hyperlinks>
  <pageMargins left="0" right="0" top="0" bottom="0" header="0" footer="0"/>
  <pageSetup paperSize="9" scale="63" orientation="landscape" r:id="rId1"/>
  <headerFooter>
    <oddHeader>&amp;L&amp;"Calibri"&amp;10&amp;K000000 Confidential&amp;1#_x000D_</oddHeader>
  </headerFooter>
</worksheet>
</file>

<file path=xl/worksheets/sheet4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A00-000000000000}">
  <sheetPr codeName="Plan9">
    <tabColor theme="0" tint="-0.249977111117893"/>
  </sheetPr>
  <dimension ref="B2:BH49"/>
  <sheetViews>
    <sheetView showGridLines="0" topLeftCell="A2" zoomScaleNormal="100" zoomScaleSheetLayoutView="75" workbookViewId="0"/>
  </sheetViews>
  <sheetFormatPr defaultColWidth="9" defaultRowHeight="12.5" outlineLevelCol="1"/>
  <cols>
    <col min="1" max="1" width="2.58203125" style="8" customWidth="1"/>
    <col min="2" max="2" width="1.83203125" style="8" customWidth="1"/>
    <col min="3" max="3" width="2.5" style="8" customWidth="1"/>
    <col min="4" max="4" width="60.33203125" style="8" customWidth="1"/>
    <col min="5" max="52" width="13.83203125" style="8" customWidth="1" outlineLevel="1"/>
    <col min="53" max="60" width="13.83203125" style="8" customWidth="1"/>
    <col min="61" max="16384" width="9" style="8"/>
  </cols>
  <sheetData>
    <row r="2" spans="2:60" s="1" customFormat="1" ht="14.5" thickBot="1">
      <c r="B2" s="773" t="s">
        <v>901</v>
      </c>
      <c r="C2" s="774"/>
      <c r="D2" s="774"/>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row>
    <row r="3" spans="2:60" ht="13.5" thickTop="1">
      <c r="B3" s="17" t="s">
        <v>902</v>
      </c>
      <c r="C3" s="17"/>
      <c r="D3" s="23"/>
    </row>
    <row r="4" spans="2:60">
      <c r="B4" s="8" t="s">
        <v>886</v>
      </c>
      <c r="D4" s="21"/>
    </row>
    <row r="5" spans="2:60" ht="14">
      <c r="B5" s="759" t="s">
        <v>32</v>
      </c>
      <c r="C5" s="759"/>
      <c r="D5" s="759"/>
      <c r="E5" s="759"/>
    </row>
    <row r="6" spans="2:60" ht="14">
      <c r="B6" s="759" t="s">
        <v>484</v>
      </c>
      <c r="C6" s="759"/>
      <c r="D6" s="759"/>
      <c r="E6" s="759"/>
      <c r="F6" s="21"/>
      <c r="G6" s="21"/>
      <c r="H6" s="21"/>
      <c r="I6" s="21"/>
      <c r="V6" s="50"/>
      <c r="W6" s="50"/>
      <c r="X6" s="50"/>
      <c r="Y6" s="50"/>
      <c r="Z6" s="50"/>
      <c r="AA6" s="50"/>
      <c r="AB6" s="50"/>
      <c r="AC6" s="50"/>
      <c r="AD6" s="50"/>
      <c r="AE6" s="24"/>
      <c r="AF6" s="24"/>
      <c r="AG6" s="24"/>
      <c r="AH6" s="50"/>
      <c r="AI6" s="24"/>
      <c r="AJ6" s="24"/>
      <c r="AK6" s="24"/>
      <c r="AL6" s="50"/>
      <c r="AM6" s="50"/>
      <c r="AN6" s="24"/>
      <c r="AO6" s="24"/>
      <c r="AP6" s="50"/>
      <c r="AQ6" s="50"/>
      <c r="AR6" s="24"/>
      <c r="AS6" s="24"/>
    </row>
    <row r="7" spans="2:60" ht="14">
      <c r="B7" s="255"/>
      <c r="C7" s="255"/>
      <c r="D7" s="255"/>
      <c r="E7" s="255"/>
      <c r="F7" s="21"/>
      <c r="G7" s="21"/>
      <c r="H7" s="21"/>
      <c r="I7" s="21"/>
      <c r="V7" s="50"/>
      <c r="W7" s="50"/>
      <c r="X7" s="50"/>
      <c r="Y7" s="50"/>
      <c r="Z7" s="50"/>
      <c r="AA7" s="50"/>
      <c r="AB7" s="50"/>
      <c r="AC7" s="50"/>
      <c r="AD7" s="50"/>
      <c r="AE7" s="24"/>
      <c r="AF7" s="24"/>
      <c r="AG7" s="24"/>
      <c r="AH7" s="50"/>
      <c r="AI7" s="24"/>
      <c r="AJ7" s="24"/>
      <c r="AK7" s="24"/>
      <c r="AL7" s="50"/>
      <c r="AM7" s="50"/>
      <c r="AN7" s="24"/>
      <c r="AO7" s="24"/>
      <c r="AP7" s="50"/>
      <c r="AQ7" s="50"/>
      <c r="AR7" s="24"/>
      <c r="AS7" s="24"/>
    </row>
    <row r="8" spans="2:60" s="17" customFormat="1" ht="27" customHeight="1">
      <c r="B8" s="257"/>
      <c r="C8" s="288" t="s">
        <v>903</v>
      </c>
      <c r="D8" s="258"/>
      <c r="E8" s="263" t="s">
        <v>515</v>
      </c>
      <c r="F8" s="263" t="s">
        <v>516</v>
      </c>
      <c r="G8" s="263" t="s">
        <v>517</v>
      </c>
      <c r="H8" s="263" t="s">
        <v>518</v>
      </c>
      <c r="I8" s="263" t="s">
        <v>519</v>
      </c>
      <c r="J8" s="263" t="s">
        <v>520</v>
      </c>
      <c r="K8" s="263" t="s">
        <v>521</v>
      </c>
      <c r="L8" s="263" t="s">
        <v>522</v>
      </c>
      <c r="M8" s="263" t="s">
        <v>523</v>
      </c>
      <c r="N8" s="263" t="s">
        <v>524</v>
      </c>
      <c r="O8" s="263" t="s">
        <v>525</v>
      </c>
      <c r="P8" s="263" t="s">
        <v>526</v>
      </c>
      <c r="Q8" s="263" t="s">
        <v>527</v>
      </c>
      <c r="R8" s="263" t="s">
        <v>528</v>
      </c>
      <c r="S8" s="263" t="s">
        <v>529</v>
      </c>
      <c r="T8" s="263" t="s">
        <v>530</v>
      </c>
      <c r="U8" s="263" t="s">
        <v>531</v>
      </c>
      <c r="V8" s="263" t="s">
        <v>532</v>
      </c>
      <c r="W8" s="263" t="s">
        <v>533</v>
      </c>
      <c r="X8" s="263" t="s">
        <v>534</v>
      </c>
      <c r="Y8" s="263" t="s">
        <v>535</v>
      </c>
      <c r="Z8" s="263" t="s">
        <v>536</v>
      </c>
      <c r="AA8" s="263" t="s">
        <v>537</v>
      </c>
      <c r="AB8" s="263" t="s">
        <v>538</v>
      </c>
      <c r="AC8" s="263" t="s">
        <v>539</v>
      </c>
      <c r="AD8" s="263" t="s">
        <v>540</v>
      </c>
      <c r="AE8" s="263" t="s">
        <v>541</v>
      </c>
      <c r="AF8" s="263" t="s">
        <v>542</v>
      </c>
      <c r="AG8" s="263" t="s">
        <v>543</v>
      </c>
      <c r="AH8" s="263" t="s">
        <v>544</v>
      </c>
      <c r="AI8" s="263" t="s">
        <v>545</v>
      </c>
      <c r="AJ8" s="263" t="s">
        <v>546</v>
      </c>
      <c r="AK8" s="263" t="s">
        <v>547</v>
      </c>
      <c r="AL8" s="263" t="s">
        <v>548</v>
      </c>
      <c r="AM8" s="263" t="s">
        <v>549</v>
      </c>
      <c r="AN8" s="263" t="s">
        <v>550</v>
      </c>
      <c r="AO8" s="263" t="s">
        <v>551</v>
      </c>
      <c r="AP8" s="263" t="s">
        <v>552</v>
      </c>
      <c r="AQ8" s="263" t="s">
        <v>553</v>
      </c>
      <c r="AR8" s="263" t="s">
        <v>554</v>
      </c>
      <c r="AS8" s="263" t="s">
        <v>555</v>
      </c>
      <c r="AT8" s="263" t="s">
        <v>556</v>
      </c>
      <c r="AU8" s="263" t="s">
        <v>557</v>
      </c>
      <c r="AV8" s="263" t="s">
        <v>558</v>
      </c>
      <c r="AW8" s="263" t="s">
        <v>559</v>
      </c>
      <c r="AX8" s="263" t="s">
        <v>560</v>
      </c>
      <c r="AY8" s="263" t="s">
        <v>561</v>
      </c>
      <c r="AZ8" s="263" t="s">
        <v>562</v>
      </c>
      <c r="BA8" s="263" t="s">
        <v>563</v>
      </c>
      <c r="BB8" s="263" t="s">
        <v>564</v>
      </c>
      <c r="BC8" s="263" t="s">
        <v>565</v>
      </c>
      <c r="BD8" s="263" t="s">
        <v>566</v>
      </c>
      <c r="BE8" s="263" t="s">
        <v>567</v>
      </c>
      <c r="BF8" s="263" t="s">
        <v>568</v>
      </c>
      <c r="BG8" s="263" t="s">
        <v>569</v>
      </c>
      <c r="BH8" s="263" t="s">
        <v>570</v>
      </c>
    </row>
    <row r="9" spans="2:60" ht="5.25" customHeight="1">
      <c r="B9" s="2"/>
      <c r="C9" s="2"/>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Q9" s="3"/>
      <c r="AR9" s="3"/>
      <c r="AS9" s="3"/>
      <c r="AT9" s="3"/>
      <c r="AU9" s="3"/>
      <c r="AV9" s="3"/>
      <c r="AW9" s="3"/>
      <c r="AX9" s="3"/>
      <c r="AY9" s="3"/>
      <c r="AZ9" s="3"/>
      <c r="BA9" s="3"/>
      <c r="BB9" s="3"/>
      <c r="BC9" s="3"/>
      <c r="BD9" s="3"/>
      <c r="BE9" s="3"/>
      <c r="BF9" s="3"/>
      <c r="BG9" s="3"/>
      <c r="BH9" s="3"/>
    </row>
    <row r="10" spans="2:60" s="86" customFormat="1" ht="16.5" customHeight="1">
      <c r="B10" s="66"/>
      <c r="C10" s="66" t="s">
        <v>321</v>
      </c>
      <c r="D10" s="66"/>
      <c r="E10" s="152">
        <v>663099.99999999988</v>
      </c>
      <c r="F10" s="152">
        <v>670664</v>
      </c>
      <c r="G10" s="152">
        <v>735266</v>
      </c>
      <c r="H10" s="152">
        <v>789196</v>
      </c>
      <c r="I10" s="152">
        <v>667443</v>
      </c>
      <c r="J10" s="152">
        <v>663381.00000000012</v>
      </c>
      <c r="K10" s="152">
        <v>689194.99999999988</v>
      </c>
      <c r="L10" s="152">
        <v>697433</v>
      </c>
      <c r="M10" s="152">
        <v>701981</v>
      </c>
      <c r="N10" s="152">
        <v>679070</v>
      </c>
      <c r="O10" s="152">
        <v>735649</v>
      </c>
      <c r="P10" s="152">
        <v>776673</v>
      </c>
      <c r="Q10" s="152">
        <v>773019</v>
      </c>
      <c r="R10" s="152">
        <v>749348</v>
      </c>
      <c r="S10" s="152">
        <v>821550.99999999988</v>
      </c>
      <c r="T10" s="152">
        <v>840545</v>
      </c>
      <c r="U10" s="152">
        <v>802758</v>
      </c>
      <c r="V10" s="152">
        <v>840599</v>
      </c>
      <c r="W10" s="152">
        <v>921668</v>
      </c>
      <c r="X10" s="152">
        <v>936255.26136999996</v>
      </c>
      <c r="Y10" s="152">
        <v>874888</v>
      </c>
      <c r="Z10" s="152">
        <v>873116</v>
      </c>
      <c r="AA10" s="152">
        <v>968810</v>
      </c>
      <c r="AB10" s="152">
        <v>895927</v>
      </c>
      <c r="AC10" s="152">
        <v>793077.10663190193</v>
      </c>
      <c r="AD10" s="152">
        <v>788531.46134412789</v>
      </c>
      <c r="AE10" s="152">
        <v>820814.37597200123</v>
      </c>
      <c r="AF10" s="152">
        <v>890163.93907087378</v>
      </c>
      <c r="AG10" s="152">
        <v>839608.70781638508</v>
      </c>
      <c r="AH10" s="152">
        <v>810246.69239001989</v>
      </c>
      <c r="AI10" s="152">
        <v>838973.3071273457</v>
      </c>
      <c r="AJ10" s="152">
        <v>841367.13313876349</v>
      </c>
      <c r="AK10" s="152">
        <v>891460</v>
      </c>
      <c r="AL10" s="152">
        <v>763340.99999999988</v>
      </c>
      <c r="AM10" s="152">
        <v>832896</v>
      </c>
      <c r="AN10" s="152">
        <v>769899</v>
      </c>
      <c r="AO10" s="152">
        <v>788132.99999999988</v>
      </c>
      <c r="AP10" s="152">
        <v>854886</v>
      </c>
      <c r="AQ10" s="152">
        <v>826015.99999999988</v>
      </c>
      <c r="AR10" s="152">
        <v>955446</v>
      </c>
      <c r="AS10" s="152">
        <v>851641.99999999988</v>
      </c>
      <c r="AT10" s="152">
        <v>857662.99999999988</v>
      </c>
      <c r="AU10" s="152">
        <v>856814.99999999988</v>
      </c>
      <c r="AV10" s="152">
        <v>1049517</v>
      </c>
      <c r="AW10" s="152">
        <v>858304.04165000003</v>
      </c>
      <c r="AX10" s="152">
        <v>802647.74314999999</v>
      </c>
      <c r="AY10" s="152">
        <v>824381.55057000008</v>
      </c>
      <c r="AZ10" s="152">
        <v>1051522.8409099996</v>
      </c>
      <c r="BA10" s="152">
        <v>879627.93572000007</v>
      </c>
      <c r="BB10" s="152">
        <v>851774.7610399999</v>
      </c>
      <c r="BC10" s="152">
        <v>906894.30423000013</v>
      </c>
      <c r="BD10" s="152">
        <v>821993.39905000012</v>
      </c>
      <c r="BE10" s="152">
        <v>839645.00000000012</v>
      </c>
      <c r="BF10" s="152">
        <v>833791</v>
      </c>
      <c r="BG10" s="152">
        <v>922645</v>
      </c>
      <c r="BH10" s="152">
        <v>937171.55423000036</v>
      </c>
    </row>
    <row r="11" spans="2:60" s="86" customFormat="1" ht="16.5" customHeight="1">
      <c r="B11" s="66"/>
      <c r="C11" s="66" t="s">
        <v>322</v>
      </c>
      <c r="D11" s="66"/>
      <c r="E11" s="150">
        <v>118762</v>
      </c>
      <c r="F11" s="150">
        <v>125320</v>
      </c>
      <c r="G11" s="150">
        <v>111814</v>
      </c>
      <c r="H11" s="150">
        <v>200867</v>
      </c>
      <c r="I11" s="150">
        <v>70670</v>
      </c>
      <c r="J11" s="150">
        <v>67205</v>
      </c>
      <c r="K11" s="150">
        <v>110491</v>
      </c>
      <c r="L11" s="150">
        <v>122223</v>
      </c>
      <c r="M11" s="150">
        <v>62640</v>
      </c>
      <c r="N11" s="150">
        <v>105940</v>
      </c>
      <c r="O11" s="150">
        <v>117582</v>
      </c>
      <c r="P11" s="150">
        <v>141535</v>
      </c>
      <c r="Q11" s="150">
        <v>86253</v>
      </c>
      <c r="R11" s="150">
        <v>112043</v>
      </c>
      <c r="S11" s="150">
        <v>127453</v>
      </c>
      <c r="T11" s="150">
        <v>149359</v>
      </c>
      <c r="U11" s="150">
        <v>71201</v>
      </c>
      <c r="V11" s="150">
        <v>104121</v>
      </c>
      <c r="W11" s="150">
        <v>103520</v>
      </c>
      <c r="X11" s="150">
        <v>160873</v>
      </c>
      <c r="Y11" s="150">
        <v>73283</v>
      </c>
      <c r="Z11" s="150">
        <v>89754</v>
      </c>
      <c r="AA11" s="150">
        <v>116575</v>
      </c>
      <c r="AB11" s="150">
        <v>178580</v>
      </c>
      <c r="AC11" s="150">
        <v>55878.817917557004</v>
      </c>
      <c r="AD11" s="150">
        <v>87427.832988481998</v>
      </c>
      <c r="AE11" s="150">
        <v>118241.32451846299</v>
      </c>
      <c r="AF11" s="150">
        <v>169251.77991162799</v>
      </c>
      <c r="AG11" s="150">
        <v>62402.143821117999</v>
      </c>
      <c r="AH11" s="150">
        <v>109818.56246035401</v>
      </c>
      <c r="AI11" s="150">
        <v>101246.850023209</v>
      </c>
      <c r="AJ11" s="150">
        <v>162815.20373305102</v>
      </c>
      <c r="AK11" s="150">
        <v>66364</v>
      </c>
      <c r="AL11" s="150">
        <v>120812</v>
      </c>
      <c r="AM11" s="150">
        <v>167401</v>
      </c>
      <c r="AN11" s="150">
        <v>218093</v>
      </c>
      <c r="AO11" s="150">
        <v>99417</v>
      </c>
      <c r="AP11" s="150">
        <v>132522</v>
      </c>
      <c r="AQ11" s="150">
        <v>134019</v>
      </c>
      <c r="AR11" s="150">
        <v>242699</v>
      </c>
      <c r="AS11" s="150">
        <v>132521</v>
      </c>
      <c r="AT11" s="150">
        <v>166864</v>
      </c>
      <c r="AU11" s="150">
        <v>147702</v>
      </c>
      <c r="AV11" s="150">
        <v>298155</v>
      </c>
      <c r="AW11" s="150">
        <v>113395.82643</v>
      </c>
      <c r="AX11" s="150">
        <v>146974.80515999999</v>
      </c>
      <c r="AY11" s="150">
        <v>134968.07441000003</v>
      </c>
      <c r="AZ11" s="150">
        <v>209519.31719999996</v>
      </c>
      <c r="BA11" s="150">
        <v>105635.21298000001</v>
      </c>
      <c r="BB11" s="150">
        <v>137429.18778000001</v>
      </c>
      <c r="BC11" s="150">
        <v>152615.46384999994</v>
      </c>
      <c r="BD11" s="150">
        <v>204985.61436999997</v>
      </c>
      <c r="BE11" s="150">
        <v>120845</v>
      </c>
      <c r="BF11" s="150">
        <v>144063</v>
      </c>
      <c r="BG11" s="150">
        <v>161251</v>
      </c>
      <c r="BH11" s="150">
        <v>188566.44721000001</v>
      </c>
    </row>
    <row r="12" spans="2:60" s="86" customFormat="1" ht="16.5" customHeight="1">
      <c r="B12" s="66"/>
      <c r="C12" s="66" t="s">
        <v>323</v>
      </c>
      <c r="D12" s="66"/>
      <c r="E12" s="150">
        <v>298765</v>
      </c>
      <c r="F12" s="150">
        <v>245648</v>
      </c>
      <c r="G12" s="150">
        <v>244965</v>
      </c>
      <c r="H12" s="150">
        <v>211319</v>
      </c>
      <c r="I12" s="150">
        <v>262120</v>
      </c>
      <c r="J12" s="150">
        <v>286141</v>
      </c>
      <c r="K12" s="150">
        <v>276223</v>
      </c>
      <c r="L12" s="150">
        <v>167582</v>
      </c>
      <c r="M12" s="150">
        <v>282995</v>
      </c>
      <c r="N12" s="150">
        <v>304097</v>
      </c>
      <c r="O12" s="150">
        <v>274337</v>
      </c>
      <c r="P12" s="150">
        <v>297887</v>
      </c>
      <c r="Q12" s="150">
        <v>307156</v>
      </c>
      <c r="R12" s="150">
        <v>302423</v>
      </c>
      <c r="S12" s="150">
        <v>294307</v>
      </c>
      <c r="T12" s="150">
        <v>318970</v>
      </c>
      <c r="U12" s="150">
        <v>304585</v>
      </c>
      <c r="V12" s="150">
        <v>325786</v>
      </c>
      <c r="W12" s="150">
        <v>336259</v>
      </c>
      <c r="X12" s="150">
        <v>327359.52599999995</v>
      </c>
      <c r="Y12" s="150">
        <v>328584</v>
      </c>
      <c r="Z12" s="150">
        <v>330855</v>
      </c>
      <c r="AA12" s="150">
        <v>329366</v>
      </c>
      <c r="AB12" s="150">
        <v>349714</v>
      </c>
      <c r="AC12" s="150">
        <v>331826.29624103801</v>
      </c>
      <c r="AD12" s="150">
        <v>353953.81539902301</v>
      </c>
      <c r="AE12" s="150">
        <v>365962.57725452795</v>
      </c>
      <c r="AF12" s="150">
        <v>377160.407448838</v>
      </c>
      <c r="AG12" s="150">
        <v>384630.692873733</v>
      </c>
      <c r="AH12" s="150">
        <v>392418.50774322497</v>
      </c>
      <c r="AI12" s="150">
        <v>385324.00033062894</v>
      </c>
      <c r="AJ12" s="150">
        <v>433375.95827126724</v>
      </c>
      <c r="AK12" s="150">
        <v>427584</v>
      </c>
      <c r="AL12" s="150">
        <v>403086</v>
      </c>
      <c r="AM12" s="150">
        <v>418217</v>
      </c>
      <c r="AN12" s="150">
        <v>677993</v>
      </c>
      <c r="AO12" s="150">
        <v>518070.00000000006</v>
      </c>
      <c r="AP12" s="150">
        <v>481145</v>
      </c>
      <c r="AQ12" s="150">
        <v>584562</v>
      </c>
      <c r="AR12" s="150">
        <v>703110</v>
      </c>
      <c r="AS12" s="150">
        <v>581859</v>
      </c>
      <c r="AT12" s="150">
        <v>612798</v>
      </c>
      <c r="AU12" s="150">
        <v>606516</v>
      </c>
      <c r="AV12" s="150">
        <v>603426</v>
      </c>
      <c r="AW12" s="150">
        <v>655211.52821000002</v>
      </c>
      <c r="AX12" s="150">
        <v>638644.47717000009</v>
      </c>
      <c r="AY12" s="150">
        <v>723442.75477000012</v>
      </c>
      <c r="AZ12" s="150">
        <v>681675.00765000028</v>
      </c>
      <c r="BA12" s="150">
        <v>653897.32067000004</v>
      </c>
      <c r="BB12" s="150">
        <v>609607.47320000001</v>
      </c>
      <c r="BC12" s="150">
        <v>775843.56495000003</v>
      </c>
      <c r="BD12" s="150">
        <v>712843.27752</v>
      </c>
      <c r="BE12" s="150">
        <v>688933</v>
      </c>
      <c r="BF12" s="150">
        <v>703479</v>
      </c>
      <c r="BG12" s="150">
        <v>712538</v>
      </c>
      <c r="BH12" s="150">
        <v>774131.51226999983</v>
      </c>
    </row>
    <row r="13" spans="2:60" s="86" customFormat="1" ht="16.5" customHeight="1">
      <c r="B13" s="66"/>
      <c r="C13" s="66" t="s">
        <v>324</v>
      </c>
      <c r="D13" s="66"/>
      <c r="E13" s="150">
        <v>157145</v>
      </c>
      <c r="F13" s="150">
        <v>165347</v>
      </c>
      <c r="G13" s="150">
        <v>161811</v>
      </c>
      <c r="H13" s="150">
        <v>154514</v>
      </c>
      <c r="I13" s="150">
        <v>142717</v>
      </c>
      <c r="J13" s="150">
        <v>144948</v>
      </c>
      <c r="K13" s="150">
        <v>147273</v>
      </c>
      <c r="L13" s="150">
        <v>145362</v>
      </c>
      <c r="M13" s="150">
        <v>155062</v>
      </c>
      <c r="N13" s="150">
        <v>149950</v>
      </c>
      <c r="O13" s="150">
        <v>152653</v>
      </c>
      <c r="P13" s="150">
        <v>155217</v>
      </c>
      <c r="Q13" s="150">
        <v>149591</v>
      </c>
      <c r="R13" s="150">
        <v>151830</v>
      </c>
      <c r="S13" s="150">
        <v>155545</v>
      </c>
      <c r="T13" s="150">
        <v>156443</v>
      </c>
      <c r="U13" s="150">
        <v>154828</v>
      </c>
      <c r="V13" s="150">
        <v>154544</v>
      </c>
      <c r="W13" s="150">
        <v>151596</v>
      </c>
      <c r="X13" s="150">
        <v>150546</v>
      </c>
      <c r="Y13" s="150">
        <v>143979</v>
      </c>
      <c r="Z13" s="150">
        <v>139356</v>
      </c>
      <c r="AA13" s="150">
        <v>137355</v>
      </c>
      <c r="AB13" s="150">
        <v>133992</v>
      </c>
      <c r="AC13" s="150">
        <v>119319.99374467701</v>
      </c>
      <c r="AD13" s="150">
        <v>135496.09240779298</v>
      </c>
      <c r="AE13" s="150">
        <v>127673.58671058703</v>
      </c>
      <c r="AF13" s="150">
        <v>135620.12099927303</v>
      </c>
      <c r="AG13" s="150">
        <v>122413.22493475699</v>
      </c>
      <c r="AH13" s="150">
        <v>124897.13395109202</v>
      </c>
      <c r="AI13" s="150">
        <v>118719.795733404</v>
      </c>
      <c r="AJ13" s="150">
        <v>123615.118700366</v>
      </c>
      <c r="AK13" s="150">
        <v>110447</v>
      </c>
      <c r="AL13" s="150">
        <v>103612</v>
      </c>
      <c r="AM13" s="150">
        <v>111579</v>
      </c>
      <c r="AN13" s="150">
        <v>108700</v>
      </c>
      <c r="AO13" s="150">
        <v>103571</v>
      </c>
      <c r="AP13" s="150">
        <v>100636</v>
      </c>
      <c r="AQ13" s="150">
        <v>107606</v>
      </c>
      <c r="AR13" s="150">
        <v>110731</v>
      </c>
      <c r="AS13" s="150">
        <v>100704</v>
      </c>
      <c r="AT13" s="150">
        <v>106396</v>
      </c>
      <c r="AU13" s="150">
        <v>101998</v>
      </c>
      <c r="AV13" s="150">
        <v>94497</v>
      </c>
      <c r="AW13" s="150">
        <v>95698.463859999989</v>
      </c>
      <c r="AX13" s="150">
        <v>98345.282769999991</v>
      </c>
      <c r="AY13" s="150">
        <v>98198.160479999991</v>
      </c>
      <c r="AZ13" s="150">
        <v>103479.11273999997</v>
      </c>
      <c r="BA13" s="150">
        <v>81513.334180000005</v>
      </c>
      <c r="BB13" s="150">
        <v>100247.00797999999</v>
      </c>
      <c r="BC13" s="150">
        <v>112027.50920000003</v>
      </c>
      <c r="BD13" s="150">
        <v>118601.04171999998</v>
      </c>
      <c r="BE13" s="150">
        <v>101208</v>
      </c>
      <c r="BF13" s="150">
        <v>82081</v>
      </c>
      <c r="BG13" s="150">
        <v>79317</v>
      </c>
      <c r="BH13" s="150">
        <v>86358.163170000014</v>
      </c>
    </row>
    <row r="14" spans="2:60" s="86" customFormat="1" ht="16.5" customHeight="1">
      <c r="B14" s="66"/>
      <c r="C14" s="66" t="s">
        <v>325</v>
      </c>
      <c r="D14" s="66"/>
      <c r="E14" s="150">
        <v>114644</v>
      </c>
      <c r="F14" s="150">
        <v>115708</v>
      </c>
      <c r="G14" s="150">
        <v>120105</v>
      </c>
      <c r="H14" s="150">
        <v>114663</v>
      </c>
      <c r="I14" s="150">
        <v>113868</v>
      </c>
      <c r="J14" s="150">
        <v>115399</v>
      </c>
      <c r="K14" s="150">
        <v>118969</v>
      </c>
      <c r="L14" s="150">
        <v>116603</v>
      </c>
      <c r="M14" s="150">
        <v>130108</v>
      </c>
      <c r="N14" s="150">
        <v>134698</v>
      </c>
      <c r="O14" s="150">
        <v>138767</v>
      </c>
      <c r="P14" s="150">
        <v>142369</v>
      </c>
      <c r="Q14" s="150">
        <v>146766</v>
      </c>
      <c r="R14" s="150">
        <v>152044</v>
      </c>
      <c r="S14" s="150">
        <v>155430</v>
      </c>
      <c r="T14" s="150">
        <v>163236</v>
      </c>
      <c r="U14" s="150">
        <v>175142</v>
      </c>
      <c r="V14" s="150">
        <v>183571</v>
      </c>
      <c r="W14" s="150">
        <v>190884</v>
      </c>
      <c r="X14" s="150">
        <v>191920</v>
      </c>
      <c r="Y14" s="150">
        <v>184296</v>
      </c>
      <c r="Z14" s="150">
        <v>180249</v>
      </c>
      <c r="AA14" s="150">
        <v>180868</v>
      </c>
      <c r="AB14" s="150">
        <v>180942</v>
      </c>
      <c r="AC14" s="150">
        <v>182559.81325951999</v>
      </c>
      <c r="AD14" s="150">
        <v>180644.44321209402</v>
      </c>
      <c r="AE14" s="150">
        <v>178706.67406751506</v>
      </c>
      <c r="AF14" s="150">
        <v>182952.07332429988</v>
      </c>
      <c r="AG14" s="150">
        <v>178926.93314470802</v>
      </c>
      <c r="AH14" s="150">
        <v>187729.67584892196</v>
      </c>
      <c r="AI14" s="150">
        <v>189241.65554654496</v>
      </c>
      <c r="AJ14" s="150">
        <v>192099.19491751594</v>
      </c>
      <c r="AK14" s="150">
        <v>185064</v>
      </c>
      <c r="AL14" s="150">
        <v>184481</v>
      </c>
      <c r="AM14" s="150">
        <v>178767</v>
      </c>
      <c r="AN14" s="150">
        <v>179939</v>
      </c>
      <c r="AO14" s="150">
        <v>180616</v>
      </c>
      <c r="AP14" s="150">
        <v>182013</v>
      </c>
      <c r="AQ14" s="150">
        <v>183916</v>
      </c>
      <c r="AR14" s="150">
        <v>183779</v>
      </c>
      <c r="AS14" s="150">
        <v>194402</v>
      </c>
      <c r="AT14" s="150">
        <v>199093</v>
      </c>
      <c r="AU14" s="150">
        <v>198179</v>
      </c>
      <c r="AV14" s="150">
        <v>209456</v>
      </c>
      <c r="AW14" s="150">
        <v>207094.48257999998</v>
      </c>
      <c r="AX14" s="150">
        <v>193160.72053000002</v>
      </c>
      <c r="AY14" s="150">
        <v>198370.50813000003</v>
      </c>
      <c r="AZ14" s="150">
        <v>206210.89324000006</v>
      </c>
      <c r="BA14" s="150">
        <v>199078.38882000002</v>
      </c>
      <c r="BB14" s="150">
        <v>194253.63191</v>
      </c>
      <c r="BC14" s="150">
        <v>217170.45539000002</v>
      </c>
      <c r="BD14" s="150">
        <v>252657.70222999994</v>
      </c>
      <c r="BE14" s="150">
        <v>223303</v>
      </c>
      <c r="BF14" s="150">
        <v>224759</v>
      </c>
      <c r="BG14" s="150">
        <v>223618</v>
      </c>
      <c r="BH14" s="150">
        <v>222851.35384</v>
      </c>
    </row>
    <row r="15" spans="2:60" s="86" customFormat="1" ht="16.5" customHeight="1">
      <c r="B15" s="66"/>
      <c r="C15" s="66" t="s">
        <v>326</v>
      </c>
      <c r="D15" s="66"/>
      <c r="E15" s="150">
        <v>41583</v>
      </c>
      <c r="F15" s="150">
        <v>47149</v>
      </c>
      <c r="G15" s="150">
        <v>46429</v>
      </c>
      <c r="H15" s="150">
        <v>40317</v>
      </c>
      <c r="I15" s="150">
        <v>39042</v>
      </c>
      <c r="J15" s="150">
        <v>46946</v>
      </c>
      <c r="K15" s="150">
        <v>46460</v>
      </c>
      <c r="L15" s="150">
        <v>46055</v>
      </c>
      <c r="M15" s="150">
        <v>47001</v>
      </c>
      <c r="N15" s="150">
        <v>42263</v>
      </c>
      <c r="O15" s="150">
        <v>48131</v>
      </c>
      <c r="P15" s="150">
        <v>44779</v>
      </c>
      <c r="Q15" s="150">
        <v>47723</v>
      </c>
      <c r="R15" s="150">
        <v>46996</v>
      </c>
      <c r="S15" s="150">
        <v>49010</v>
      </c>
      <c r="T15" s="150">
        <v>49740</v>
      </c>
      <c r="U15" s="150">
        <v>45878</v>
      </c>
      <c r="V15" s="150">
        <v>49550</v>
      </c>
      <c r="W15" s="150">
        <v>54912</v>
      </c>
      <c r="X15" s="150">
        <v>50616</v>
      </c>
      <c r="Y15" s="150">
        <v>48203</v>
      </c>
      <c r="Z15" s="150">
        <v>51621</v>
      </c>
      <c r="AA15" s="150">
        <v>56154</v>
      </c>
      <c r="AB15" s="150">
        <v>54195</v>
      </c>
      <c r="AC15" s="150">
        <v>57958.497158523998</v>
      </c>
      <c r="AD15" s="150">
        <v>56484.793720151996</v>
      </c>
      <c r="AE15" s="150">
        <v>57002.638375579001</v>
      </c>
      <c r="AF15" s="150">
        <v>56307.667117659003</v>
      </c>
      <c r="AG15" s="150">
        <v>62691.481447061</v>
      </c>
      <c r="AH15" s="150">
        <v>65351.241997621</v>
      </c>
      <c r="AI15" s="150">
        <v>65561.079393642009</v>
      </c>
      <c r="AJ15" s="150">
        <v>59265.092830176</v>
      </c>
      <c r="AK15" s="150">
        <v>57012</v>
      </c>
      <c r="AL15" s="150">
        <v>58166</v>
      </c>
      <c r="AM15" s="150">
        <v>56288</v>
      </c>
      <c r="AN15" s="150">
        <v>61918</v>
      </c>
      <c r="AO15" s="150">
        <v>59471</v>
      </c>
      <c r="AP15" s="150">
        <v>64995.000000000007</v>
      </c>
      <c r="AQ15" s="150">
        <v>60762</v>
      </c>
      <c r="AR15" s="150">
        <v>53746</v>
      </c>
      <c r="AS15" s="150">
        <v>55435</v>
      </c>
      <c r="AT15" s="150">
        <v>63466</v>
      </c>
      <c r="AU15" s="150">
        <v>66277</v>
      </c>
      <c r="AV15" s="150">
        <v>78922</v>
      </c>
      <c r="AW15" s="150">
        <v>69134.024420000002</v>
      </c>
      <c r="AX15" s="150">
        <v>77309.765540000008</v>
      </c>
      <c r="AY15" s="150">
        <v>82263.575570000001</v>
      </c>
      <c r="AZ15" s="150">
        <v>84073.901209999996</v>
      </c>
      <c r="BA15" s="150">
        <v>76760.480790000001</v>
      </c>
      <c r="BB15" s="150">
        <v>76502.659199999995</v>
      </c>
      <c r="BC15" s="150">
        <v>82851.492900000012</v>
      </c>
      <c r="BD15" s="150">
        <v>75673.04733999999</v>
      </c>
      <c r="BE15" s="150">
        <v>83417</v>
      </c>
      <c r="BF15" s="150">
        <v>75859</v>
      </c>
      <c r="BG15" s="150">
        <v>72921</v>
      </c>
      <c r="BH15" s="150">
        <v>79147.791120000009</v>
      </c>
    </row>
    <row r="16" spans="2:60" s="86" customFormat="1" ht="16.5" customHeight="1">
      <c r="B16" s="66"/>
      <c r="C16" s="66" t="s">
        <v>327</v>
      </c>
      <c r="D16" s="66"/>
      <c r="E16" s="150">
        <v>36395</v>
      </c>
      <c r="F16" s="150">
        <v>35821</v>
      </c>
      <c r="G16" s="150">
        <v>30580</v>
      </c>
      <c r="H16" s="150">
        <v>34603</v>
      </c>
      <c r="I16" s="150">
        <v>37817</v>
      </c>
      <c r="J16" s="150">
        <v>37418</v>
      </c>
      <c r="K16" s="150">
        <v>34571</v>
      </c>
      <c r="L16" s="150">
        <v>35634</v>
      </c>
      <c r="M16" s="150">
        <v>42318</v>
      </c>
      <c r="N16" s="150">
        <v>38954</v>
      </c>
      <c r="O16" s="150">
        <v>40350</v>
      </c>
      <c r="P16" s="150">
        <v>40618</v>
      </c>
      <c r="Q16" s="150">
        <v>44893</v>
      </c>
      <c r="R16" s="150">
        <v>45040</v>
      </c>
      <c r="S16" s="150">
        <v>39219</v>
      </c>
      <c r="T16" s="150">
        <v>44012</v>
      </c>
      <c r="U16" s="150">
        <v>44637</v>
      </c>
      <c r="V16" s="150">
        <v>37873</v>
      </c>
      <c r="W16" s="150">
        <v>38638</v>
      </c>
      <c r="X16" s="150">
        <v>41789</v>
      </c>
      <c r="Y16" s="150">
        <v>45073</v>
      </c>
      <c r="Z16" s="150">
        <v>38595</v>
      </c>
      <c r="AA16" s="150">
        <v>37011</v>
      </c>
      <c r="AB16" s="150">
        <v>43254</v>
      </c>
      <c r="AC16" s="150">
        <v>49993.967958796005</v>
      </c>
      <c r="AD16" s="150">
        <v>55347.668030265988</v>
      </c>
      <c r="AE16" s="150">
        <v>50775.784721697004</v>
      </c>
      <c r="AF16" s="150">
        <v>58149.764561514989</v>
      </c>
      <c r="AG16" s="150">
        <v>62650.846573595001</v>
      </c>
      <c r="AH16" s="150">
        <v>55108.047005845001</v>
      </c>
      <c r="AI16" s="150">
        <v>43367.859191554991</v>
      </c>
      <c r="AJ16" s="150">
        <v>45408.880964180004</v>
      </c>
      <c r="AK16" s="150">
        <v>50370</v>
      </c>
      <c r="AL16" s="150">
        <v>45606</v>
      </c>
      <c r="AM16" s="150">
        <v>38518</v>
      </c>
      <c r="AN16" s="150">
        <v>46827</v>
      </c>
      <c r="AO16" s="150">
        <v>49322</v>
      </c>
      <c r="AP16" s="150">
        <v>47276</v>
      </c>
      <c r="AQ16" s="150">
        <v>45124</v>
      </c>
      <c r="AR16" s="150">
        <v>50535</v>
      </c>
      <c r="AS16" s="150">
        <v>57694</v>
      </c>
      <c r="AT16" s="150">
        <v>54229</v>
      </c>
      <c r="AU16" s="150">
        <v>47584</v>
      </c>
      <c r="AV16" s="150">
        <v>56325</v>
      </c>
      <c r="AW16" s="150">
        <v>55447.501129999997</v>
      </c>
      <c r="AX16" s="150">
        <v>45168.1512</v>
      </c>
      <c r="AY16" s="150">
        <v>40517.217619999996</v>
      </c>
      <c r="AZ16" s="150">
        <v>48335.844590000008</v>
      </c>
      <c r="BA16" s="150">
        <v>48847.45147</v>
      </c>
      <c r="BB16" s="150">
        <v>48300.69182</v>
      </c>
      <c r="BC16" s="150">
        <v>41118.020269999979</v>
      </c>
      <c r="BD16" s="150">
        <v>51145.858390000009</v>
      </c>
      <c r="BE16" s="150">
        <v>62684</v>
      </c>
      <c r="BF16" s="150">
        <v>56732</v>
      </c>
      <c r="BG16" s="150">
        <v>42564</v>
      </c>
      <c r="BH16" s="150">
        <v>43048.414500000014</v>
      </c>
    </row>
    <row r="17" spans="2:60" s="86" customFormat="1" ht="16.5" customHeight="1">
      <c r="B17" s="66"/>
      <c r="C17" s="66" t="s">
        <v>328</v>
      </c>
      <c r="D17" s="66"/>
      <c r="E17" s="150">
        <v>21506</v>
      </c>
      <c r="F17" s="150">
        <v>29332</v>
      </c>
      <c r="G17" s="150">
        <v>17485</v>
      </c>
      <c r="H17" s="150">
        <v>24039</v>
      </c>
      <c r="I17" s="150">
        <v>15348</v>
      </c>
      <c r="J17" s="150">
        <v>23332</v>
      </c>
      <c r="K17" s="150">
        <v>31474</v>
      </c>
      <c r="L17" s="150">
        <v>29580</v>
      </c>
      <c r="M17" s="150">
        <v>25682</v>
      </c>
      <c r="N17" s="150">
        <v>23053</v>
      </c>
      <c r="O17" s="150">
        <v>34866</v>
      </c>
      <c r="P17" s="150">
        <v>38810</v>
      </c>
      <c r="Q17" s="150">
        <v>27734</v>
      </c>
      <c r="R17" s="150">
        <v>29288</v>
      </c>
      <c r="S17" s="150">
        <v>22648</v>
      </c>
      <c r="T17" s="150">
        <v>27325</v>
      </c>
      <c r="U17" s="150">
        <v>23538</v>
      </c>
      <c r="V17" s="150">
        <v>26401</v>
      </c>
      <c r="W17" s="150">
        <v>27079</v>
      </c>
      <c r="X17" s="150">
        <v>23152</v>
      </c>
      <c r="Y17" s="150">
        <v>18727</v>
      </c>
      <c r="Z17" s="150">
        <v>20074</v>
      </c>
      <c r="AA17" s="150">
        <v>20948</v>
      </c>
      <c r="AB17" s="150">
        <v>28501</v>
      </c>
      <c r="AC17" s="150">
        <v>17928.756112912</v>
      </c>
      <c r="AD17" s="150">
        <v>21601.381247775003</v>
      </c>
      <c r="AE17" s="150">
        <v>18110.241771275993</v>
      </c>
      <c r="AF17" s="150">
        <v>20684.184843310999</v>
      </c>
      <c r="AG17" s="150">
        <v>17641.676976215</v>
      </c>
      <c r="AH17" s="150">
        <v>16884.774747837</v>
      </c>
      <c r="AI17" s="150">
        <v>16586.608300601001</v>
      </c>
      <c r="AJ17" s="150">
        <v>17001.465373043007</v>
      </c>
      <c r="AK17" s="150">
        <v>12648</v>
      </c>
      <c r="AL17" s="150">
        <v>16282</v>
      </c>
      <c r="AM17" s="150">
        <v>16834</v>
      </c>
      <c r="AN17" s="150">
        <v>18125</v>
      </c>
      <c r="AO17" s="150">
        <v>13298</v>
      </c>
      <c r="AP17" s="150">
        <v>12546</v>
      </c>
      <c r="AQ17" s="150">
        <v>15917</v>
      </c>
      <c r="AR17" s="150">
        <v>25297</v>
      </c>
      <c r="AS17" s="150">
        <v>11997</v>
      </c>
      <c r="AT17" s="150">
        <v>10586</v>
      </c>
      <c r="AU17" s="150">
        <v>14998</v>
      </c>
      <c r="AV17" s="150">
        <v>16247</v>
      </c>
      <c r="AW17" s="150">
        <v>15191.31745</v>
      </c>
      <c r="AX17" s="150">
        <v>28985.13855</v>
      </c>
      <c r="AY17" s="150">
        <v>8076.4311000000043</v>
      </c>
      <c r="AZ17" s="150">
        <v>24799.137390000004</v>
      </c>
      <c r="BA17" s="150">
        <v>16819.553239999997</v>
      </c>
      <c r="BB17" s="150">
        <v>21160.222119999999</v>
      </c>
      <c r="BC17" s="150">
        <v>34987.770590000007</v>
      </c>
      <c r="BD17" s="150">
        <v>48827.171999999984</v>
      </c>
      <c r="BE17" s="150">
        <v>43294</v>
      </c>
      <c r="BF17" s="150">
        <v>32197.000000000004</v>
      </c>
      <c r="BG17" s="150">
        <v>23976</v>
      </c>
      <c r="BH17" s="150">
        <v>35303.868489999993</v>
      </c>
    </row>
    <row r="18" spans="2:60" s="86" customFormat="1" ht="16.5" customHeight="1">
      <c r="B18" s="66"/>
      <c r="C18" s="66" t="s">
        <v>320</v>
      </c>
      <c r="D18" s="66"/>
      <c r="E18" s="150">
        <v>74226</v>
      </c>
      <c r="F18" s="150">
        <v>77822</v>
      </c>
      <c r="G18" s="150">
        <v>23675</v>
      </c>
      <c r="H18" s="150">
        <v>97339</v>
      </c>
      <c r="I18" s="150">
        <v>63852</v>
      </c>
      <c r="J18" s="150">
        <v>65177.000000000007</v>
      </c>
      <c r="K18" s="150">
        <v>71178</v>
      </c>
      <c r="L18" s="150">
        <v>78343</v>
      </c>
      <c r="M18" s="150">
        <v>60118</v>
      </c>
      <c r="N18" s="150">
        <v>53731</v>
      </c>
      <c r="O18" s="150">
        <v>51706</v>
      </c>
      <c r="P18" s="150">
        <v>76137</v>
      </c>
      <c r="Q18" s="150">
        <v>56008</v>
      </c>
      <c r="R18" s="150">
        <v>58431</v>
      </c>
      <c r="S18" s="150">
        <v>61545</v>
      </c>
      <c r="T18" s="150">
        <v>90367</v>
      </c>
      <c r="U18" s="150">
        <v>60817</v>
      </c>
      <c r="V18" s="150">
        <v>66837</v>
      </c>
      <c r="W18" s="150">
        <v>73365</v>
      </c>
      <c r="X18" s="150">
        <v>70779</v>
      </c>
      <c r="Y18" s="150">
        <v>61581</v>
      </c>
      <c r="Z18" s="150">
        <v>70408</v>
      </c>
      <c r="AA18" s="150">
        <v>84708</v>
      </c>
      <c r="AB18" s="150">
        <v>96821</v>
      </c>
      <c r="AC18" s="150">
        <v>100870.84905928899</v>
      </c>
      <c r="AD18" s="150">
        <v>91344.095687083041</v>
      </c>
      <c r="AE18" s="150">
        <v>99387.638814055987</v>
      </c>
      <c r="AF18" s="150">
        <v>144964.05451671605</v>
      </c>
      <c r="AG18" s="150">
        <v>71565.626647425976</v>
      </c>
      <c r="AH18" s="150">
        <v>78270.445864076974</v>
      </c>
      <c r="AI18" s="150">
        <v>75667.104695064962</v>
      </c>
      <c r="AJ18" s="150">
        <v>87958.22408254414</v>
      </c>
      <c r="AK18" s="150">
        <v>137452</v>
      </c>
      <c r="AL18" s="150">
        <v>148493</v>
      </c>
      <c r="AM18" s="150">
        <v>138978.01069699999</v>
      </c>
      <c r="AN18" s="150">
        <v>183834.96400000001</v>
      </c>
      <c r="AO18" s="150">
        <v>136553.57900000003</v>
      </c>
      <c r="AP18" s="150">
        <v>148899</v>
      </c>
      <c r="AQ18" s="150">
        <v>163205</v>
      </c>
      <c r="AR18" s="150">
        <v>185247</v>
      </c>
      <c r="AS18" s="150">
        <v>201096</v>
      </c>
      <c r="AT18" s="150">
        <v>208552</v>
      </c>
      <c r="AU18" s="150">
        <v>227065</v>
      </c>
      <c r="AV18" s="150">
        <v>190298</v>
      </c>
      <c r="AW18" s="150">
        <v>143593.22834000003</v>
      </c>
      <c r="AX18" s="150">
        <v>155014.39360999997</v>
      </c>
      <c r="AY18" s="150">
        <v>195557.83606</v>
      </c>
      <c r="AZ18" s="150">
        <v>148232.29202999998</v>
      </c>
      <c r="BA18" s="150">
        <v>145454.76374999998</v>
      </c>
      <c r="BB18" s="150">
        <v>279483.02168000001</v>
      </c>
      <c r="BC18" s="150">
        <v>207501.24082999979</v>
      </c>
      <c r="BD18" s="150">
        <v>251857.083349981</v>
      </c>
      <c r="BE18" s="150">
        <v>224232</v>
      </c>
      <c r="BF18" s="150">
        <v>233503</v>
      </c>
      <c r="BG18" s="150">
        <v>226378</v>
      </c>
      <c r="BH18" s="150">
        <v>285623.09514004702</v>
      </c>
    </row>
    <row r="19" spans="2:60" s="86" customFormat="1" ht="16.5" customHeight="1">
      <c r="B19" s="183" t="s">
        <v>221</v>
      </c>
      <c r="C19" s="185"/>
      <c r="D19" s="185"/>
      <c r="E19" s="184">
        <v>1526126</v>
      </c>
      <c r="F19" s="184">
        <v>1512811</v>
      </c>
      <c r="G19" s="184">
        <v>1492130</v>
      </c>
      <c r="H19" s="184">
        <v>1666857</v>
      </c>
      <c r="I19" s="184">
        <v>1412877</v>
      </c>
      <c r="J19" s="184">
        <v>1449947</v>
      </c>
      <c r="K19" s="184">
        <v>1525834</v>
      </c>
      <c r="L19" s="184">
        <v>1438815</v>
      </c>
      <c r="M19" s="184">
        <v>1507905</v>
      </c>
      <c r="N19" s="184">
        <v>1531756</v>
      </c>
      <c r="O19" s="184">
        <v>1594041</v>
      </c>
      <c r="P19" s="184">
        <v>1714025</v>
      </c>
      <c r="Q19" s="184">
        <v>1639143</v>
      </c>
      <c r="R19" s="184">
        <v>1647443</v>
      </c>
      <c r="S19" s="184">
        <v>1726708</v>
      </c>
      <c r="T19" s="184">
        <v>1839997</v>
      </c>
      <c r="U19" s="184">
        <v>1683384</v>
      </c>
      <c r="V19" s="184">
        <v>1789282</v>
      </c>
      <c r="W19" s="184">
        <v>1897921</v>
      </c>
      <c r="X19" s="184">
        <v>1953289.78737</v>
      </c>
      <c r="Y19" s="184">
        <v>1778614</v>
      </c>
      <c r="Z19" s="184">
        <v>1794028</v>
      </c>
      <c r="AA19" s="184">
        <v>1931795</v>
      </c>
      <c r="AB19" s="184">
        <v>1961926</v>
      </c>
      <c r="AC19" s="184">
        <v>1709414.0980842153</v>
      </c>
      <c r="AD19" s="184">
        <v>1770831.5840367957</v>
      </c>
      <c r="AE19" s="184">
        <v>1836674.8422057021</v>
      </c>
      <c r="AF19" s="184">
        <v>2035253.991794114</v>
      </c>
      <c r="AG19" s="184">
        <v>1802531.3342349983</v>
      </c>
      <c r="AH19" s="184">
        <v>1840725.0820089928</v>
      </c>
      <c r="AI19" s="184">
        <v>1834688.2603419956</v>
      </c>
      <c r="AJ19" s="184">
        <v>1962906.2720109068</v>
      </c>
      <c r="AK19" s="184">
        <v>1938401</v>
      </c>
      <c r="AL19" s="184">
        <v>1843879</v>
      </c>
      <c r="AM19" s="184">
        <v>1959478.010697</v>
      </c>
      <c r="AN19" s="184">
        <v>2265328.9640000002</v>
      </c>
      <c r="AO19" s="184">
        <v>1948451.5789999999</v>
      </c>
      <c r="AP19" s="184">
        <v>2024918</v>
      </c>
      <c r="AQ19" s="184">
        <v>2121127</v>
      </c>
      <c r="AR19" s="184">
        <v>2510590</v>
      </c>
      <c r="AS19" s="184">
        <v>2187350</v>
      </c>
      <c r="AT19" s="184">
        <v>2279647</v>
      </c>
      <c r="AU19" s="184">
        <v>2267134</v>
      </c>
      <c r="AV19" s="184">
        <v>2596843</v>
      </c>
      <c r="AW19" s="184">
        <v>2213070.4140699999</v>
      </c>
      <c r="AX19" s="184">
        <v>2186250.47768</v>
      </c>
      <c r="AY19" s="184">
        <v>2305776.1087100008</v>
      </c>
      <c r="AZ19" s="184">
        <v>2557848.3469599993</v>
      </c>
      <c r="BA19" s="184">
        <v>2207634.4416200002</v>
      </c>
      <c r="BB19" s="184">
        <v>2318758.6567299999</v>
      </c>
      <c r="BC19" s="184">
        <v>2531009.8222099999</v>
      </c>
      <c r="BD19" s="184">
        <v>2538584.1959699811</v>
      </c>
      <c r="BE19" s="184">
        <v>2387561</v>
      </c>
      <c r="BF19" s="184">
        <v>2386464</v>
      </c>
      <c r="BG19" s="184">
        <v>2465208</v>
      </c>
      <c r="BH19" s="184">
        <v>2652202.199970047</v>
      </c>
    </row>
    <row r="20" spans="2:60" s="86" customFormat="1" ht="16.5" customHeight="1">
      <c r="B20" s="66"/>
      <c r="C20" s="66" t="s">
        <v>904</v>
      </c>
      <c r="D20" s="66"/>
      <c r="E20" s="150">
        <v>318895.99999999994</v>
      </c>
      <c r="F20" s="150">
        <v>332402.00000000006</v>
      </c>
      <c r="G20" s="150">
        <v>230803.99999999985</v>
      </c>
      <c r="H20" s="150">
        <v>249735.00000000012</v>
      </c>
      <c r="I20" s="150">
        <v>259258.99999999991</v>
      </c>
      <c r="J20" s="150">
        <v>257059.00000000009</v>
      </c>
      <c r="K20" s="150">
        <v>277022.99999999988</v>
      </c>
      <c r="L20" s="150">
        <v>316600</v>
      </c>
      <c r="M20" s="150">
        <v>308287.99999999988</v>
      </c>
      <c r="N20" s="150">
        <v>324342.99999999994</v>
      </c>
      <c r="O20" s="150">
        <v>327341</v>
      </c>
      <c r="P20" s="150">
        <v>374415.99999999994</v>
      </c>
      <c r="Q20" s="150">
        <v>396862.99999999994</v>
      </c>
      <c r="R20" s="150">
        <v>400165.00000000006</v>
      </c>
      <c r="S20" s="150">
        <v>451529.00000000012</v>
      </c>
      <c r="T20" s="150">
        <v>441977</v>
      </c>
      <c r="U20" s="150">
        <v>455099.00000000006</v>
      </c>
      <c r="V20" s="150">
        <v>467346.37311999995</v>
      </c>
      <c r="W20" s="150">
        <v>395823.68655999994</v>
      </c>
      <c r="X20" s="150">
        <v>413266.68655999971</v>
      </c>
      <c r="Y20" s="150">
        <v>435846.68655999994</v>
      </c>
      <c r="Z20" s="150">
        <v>450183.68655999994</v>
      </c>
      <c r="AA20" s="150">
        <v>507617.26173000009</v>
      </c>
      <c r="AB20" s="150">
        <v>502206.99999999988</v>
      </c>
      <c r="AC20" s="150">
        <v>532614.19631570799</v>
      </c>
      <c r="AD20" s="150">
        <v>566657.61440170626</v>
      </c>
      <c r="AE20" s="150">
        <v>397213.59346610698</v>
      </c>
      <c r="AF20" s="150">
        <v>395233.99788974965</v>
      </c>
      <c r="AG20" s="150">
        <v>411540.72159899585</v>
      </c>
      <c r="AH20" s="150">
        <v>433173.56166200509</v>
      </c>
      <c r="AI20" s="150">
        <v>465074.63107100042</v>
      </c>
      <c r="AJ20" s="150">
        <v>470945.86798964656</v>
      </c>
      <c r="AK20" s="150">
        <v>490244.99999999994</v>
      </c>
      <c r="AL20" s="150">
        <v>500545.31756000005</v>
      </c>
      <c r="AM20" s="150">
        <v>527447.24648999993</v>
      </c>
      <c r="AN20" s="150">
        <v>550698.43595000007</v>
      </c>
      <c r="AO20" s="150">
        <v>547968.73407999997</v>
      </c>
      <c r="AP20" s="150">
        <v>555757.19991999993</v>
      </c>
      <c r="AQ20" s="150">
        <v>568551.19992000004</v>
      </c>
      <c r="AR20" s="150">
        <v>589216.19992000004</v>
      </c>
      <c r="AS20" s="150">
        <v>579849.99999999988</v>
      </c>
      <c r="AT20" s="150">
        <v>593662</v>
      </c>
      <c r="AU20" s="150">
        <v>605804</v>
      </c>
      <c r="AV20" s="150">
        <v>631856</v>
      </c>
      <c r="AW20" s="150">
        <v>550138.68750000012</v>
      </c>
      <c r="AX20" s="150">
        <v>574783.79239000008</v>
      </c>
      <c r="AY20" s="150">
        <v>604638.42683000013</v>
      </c>
      <c r="AZ20" s="150">
        <v>627450.55001000024</v>
      </c>
      <c r="BA20" s="150">
        <v>612030.70395000011</v>
      </c>
      <c r="BB20" s="150">
        <v>610182.96241000015</v>
      </c>
      <c r="BC20" s="150">
        <v>626978.2135000003</v>
      </c>
      <c r="BD20" s="150">
        <v>636773.27414999984</v>
      </c>
      <c r="BE20" s="150">
        <v>653570.99358000001</v>
      </c>
      <c r="BF20" s="150">
        <v>655183.5849299999</v>
      </c>
      <c r="BG20" s="150">
        <v>685121.06081000005</v>
      </c>
      <c r="BH20" s="150">
        <v>733922.49326939287</v>
      </c>
    </row>
    <row r="21" spans="2:60" s="66" customFormat="1" ht="16.5" customHeight="1">
      <c r="B21" s="183" t="s">
        <v>330</v>
      </c>
      <c r="C21" s="660"/>
      <c r="D21" s="661"/>
      <c r="E21" s="184">
        <v>1845022</v>
      </c>
      <c r="F21" s="184">
        <v>1845213</v>
      </c>
      <c r="G21" s="184">
        <v>1722933.9999999998</v>
      </c>
      <c r="H21" s="184">
        <v>1916592</v>
      </c>
      <c r="I21" s="184">
        <v>1672136</v>
      </c>
      <c r="J21" s="184">
        <v>1707006</v>
      </c>
      <c r="K21" s="184">
        <v>1802857</v>
      </c>
      <c r="L21" s="184">
        <v>1755415</v>
      </c>
      <c r="M21" s="184">
        <v>1816193</v>
      </c>
      <c r="N21" s="184">
        <v>1856099</v>
      </c>
      <c r="O21" s="184">
        <v>1921382</v>
      </c>
      <c r="P21" s="184">
        <v>2088441</v>
      </c>
      <c r="Q21" s="184">
        <v>2036006</v>
      </c>
      <c r="R21" s="184">
        <v>2047608</v>
      </c>
      <c r="S21" s="184">
        <v>2178237</v>
      </c>
      <c r="T21" s="184">
        <v>2281974</v>
      </c>
      <c r="U21" s="184">
        <v>2138483</v>
      </c>
      <c r="V21" s="184">
        <v>2256628.3731200001</v>
      </c>
      <c r="W21" s="184">
        <v>2293744.6865599998</v>
      </c>
      <c r="X21" s="184">
        <v>2366556.4739299999</v>
      </c>
      <c r="Y21" s="184">
        <v>2214460.6865599998</v>
      </c>
      <c r="Z21" s="184">
        <v>2244211.6865599998</v>
      </c>
      <c r="AA21" s="184">
        <v>2439412.2617299999</v>
      </c>
      <c r="AB21" s="184">
        <v>2464133</v>
      </c>
      <c r="AC21" s="184">
        <v>2242028.2943999232</v>
      </c>
      <c r="AD21" s="184">
        <v>2337489.1984385019</v>
      </c>
      <c r="AE21" s="184">
        <v>2233888.4356718091</v>
      </c>
      <c r="AF21" s="184">
        <v>2430487.9896838637</v>
      </c>
      <c r="AG21" s="184">
        <v>2214072.0558339944</v>
      </c>
      <c r="AH21" s="184">
        <v>2273898.643670998</v>
      </c>
      <c r="AI21" s="184">
        <v>2299762.8914129962</v>
      </c>
      <c r="AJ21" s="184">
        <v>2433852.1400005533</v>
      </c>
      <c r="AK21" s="184">
        <v>2428646</v>
      </c>
      <c r="AL21" s="184">
        <v>2344424.3175599999</v>
      </c>
      <c r="AM21" s="184">
        <v>2486925.257187</v>
      </c>
      <c r="AN21" s="184">
        <v>2816027.3999500005</v>
      </c>
      <c r="AO21" s="184">
        <v>2496420.3130799998</v>
      </c>
      <c r="AP21" s="184">
        <v>2580675.19992</v>
      </c>
      <c r="AQ21" s="184">
        <v>2689678.19992</v>
      </c>
      <c r="AR21" s="184">
        <v>3099806.19992</v>
      </c>
      <c r="AS21" s="184">
        <v>2767200</v>
      </c>
      <c r="AT21" s="184">
        <v>2873309</v>
      </c>
      <c r="AU21" s="184">
        <v>2872938</v>
      </c>
      <c r="AV21" s="184">
        <v>3228699</v>
      </c>
      <c r="AW21" s="184">
        <v>2763209.1015699999</v>
      </c>
      <c r="AX21" s="184">
        <v>2761034.2700700001</v>
      </c>
      <c r="AY21" s="184">
        <v>2910414.535540001</v>
      </c>
      <c r="AZ21" s="184">
        <v>3185298.8969699997</v>
      </c>
      <c r="BA21" s="184">
        <v>2819665.1455700002</v>
      </c>
      <c r="BB21" s="184">
        <v>2928941.6191400001</v>
      </c>
      <c r="BC21" s="184">
        <v>3157988.0357100004</v>
      </c>
      <c r="BD21" s="184">
        <v>3175357.4701199811</v>
      </c>
      <c r="BE21" s="184">
        <v>3041131.99358</v>
      </c>
      <c r="BF21" s="184">
        <v>3041647.5849299999</v>
      </c>
      <c r="BG21" s="184">
        <v>3150329.0608100002</v>
      </c>
      <c r="BH21" s="184">
        <v>3386124.6932394397</v>
      </c>
    </row>
    <row r="22" spans="2:60" ht="8.25" customHeight="1">
      <c r="E22" s="3"/>
      <c r="F22" s="3"/>
      <c r="G22" s="3"/>
      <c r="H22" s="3"/>
      <c r="I22" s="3"/>
      <c r="J22" s="3"/>
      <c r="K22" s="3"/>
      <c r="L22" s="3"/>
      <c r="M22" s="3"/>
      <c r="N22" s="3"/>
      <c r="O22" s="3"/>
      <c r="P22" s="3"/>
      <c r="Q22" s="3"/>
      <c r="R22" s="3"/>
      <c r="S22" s="3"/>
      <c r="T22" s="3"/>
      <c r="U22" s="3"/>
      <c r="V22" s="3"/>
      <c r="W22" s="3"/>
      <c r="X22" s="3"/>
      <c r="Y22" s="3"/>
      <c r="Z22" s="3"/>
      <c r="AA22" s="3"/>
      <c r="AB22" s="3"/>
      <c r="AC22" s="3"/>
      <c r="AD22" s="3"/>
      <c r="AE22" s="3"/>
      <c r="AF22" s="3"/>
      <c r="AG22" s="3"/>
      <c r="AH22" s="3"/>
      <c r="AI22" s="3"/>
      <c r="AJ22" s="3"/>
      <c r="AK22" s="3"/>
      <c r="AL22" s="3"/>
      <c r="AM22" s="3"/>
      <c r="AN22" s="3"/>
      <c r="AO22" s="3"/>
      <c r="AP22" s="3"/>
      <c r="AQ22" s="3"/>
      <c r="AR22" s="3"/>
      <c r="AS22" s="3"/>
      <c r="AT22" s="3"/>
      <c r="AU22" s="3"/>
      <c r="AV22" s="3"/>
      <c r="AW22" s="3"/>
      <c r="AX22" s="3"/>
      <c r="AY22" s="3"/>
      <c r="AZ22" s="3"/>
      <c r="BA22" s="3"/>
      <c r="BB22" s="3"/>
      <c r="BC22" s="3"/>
      <c r="BD22" s="3"/>
      <c r="BE22" s="3"/>
      <c r="BF22" s="3"/>
      <c r="BG22" s="3"/>
      <c r="BH22" s="3"/>
    </row>
    <row r="23" spans="2:60" s="1" customFormat="1" ht="16.5" customHeight="1">
      <c r="B23" s="5" t="s">
        <v>597</v>
      </c>
      <c r="C23" s="8"/>
      <c r="D23" s="8"/>
      <c r="E23" s="151"/>
      <c r="F23" s="151"/>
      <c r="G23" s="151"/>
      <c r="H23" s="151"/>
      <c r="I23" s="151"/>
      <c r="J23" s="151"/>
      <c r="K23" s="151"/>
      <c r="L23" s="151"/>
      <c r="M23" s="151"/>
      <c r="N23" s="151"/>
      <c r="O23" s="151"/>
      <c r="P23" s="151"/>
      <c r="Q23" s="151"/>
      <c r="R23" s="151"/>
      <c r="S23" s="151"/>
      <c r="T23" s="151"/>
      <c r="U23" s="151"/>
      <c r="V23" s="151"/>
      <c r="W23" s="151"/>
      <c r="X23" s="151"/>
      <c r="Y23" s="151"/>
      <c r="Z23" s="151"/>
      <c r="AA23" s="151"/>
      <c r="AB23" s="151"/>
      <c r="AC23" s="151"/>
      <c r="AD23" s="151"/>
      <c r="AE23" s="151"/>
      <c r="AF23" s="151"/>
      <c r="AG23" s="151"/>
      <c r="AH23" s="151"/>
      <c r="AI23" s="151"/>
      <c r="AJ23" s="151"/>
      <c r="AK23" s="151"/>
      <c r="AL23" s="151"/>
      <c r="AM23" s="151"/>
      <c r="AN23" s="151"/>
      <c r="AO23" s="151"/>
      <c r="AP23" s="151"/>
      <c r="AQ23" s="151"/>
      <c r="AR23" s="151"/>
      <c r="AS23" s="151"/>
      <c r="AT23" s="151"/>
      <c r="AU23" s="151"/>
      <c r="AV23" s="151"/>
      <c r="AW23" s="151"/>
      <c r="AX23" s="151"/>
      <c r="AY23" s="151"/>
      <c r="AZ23" s="151"/>
      <c r="BA23" s="151"/>
      <c r="BB23" s="151"/>
      <c r="BC23" s="151"/>
      <c r="BD23" s="151"/>
      <c r="BE23" s="151"/>
      <c r="BF23" s="151"/>
      <c r="BG23" s="151"/>
      <c r="BH23" s="151"/>
    </row>
    <row r="24" spans="2:60" s="1" customFormat="1" ht="16.5" customHeight="1">
      <c r="B24" s="8"/>
      <c r="C24" s="8" t="s">
        <v>905</v>
      </c>
      <c r="D24" s="8"/>
      <c r="E24" s="155">
        <v>919290.99999999988</v>
      </c>
      <c r="F24" s="155">
        <v>892126</v>
      </c>
      <c r="G24" s="155">
        <v>852107</v>
      </c>
      <c r="H24" s="155">
        <v>966262</v>
      </c>
      <c r="I24" s="155">
        <v>927237.00000000012</v>
      </c>
      <c r="J24" s="155">
        <v>965828</v>
      </c>
      <c r="K24" s="155">
        <v>990002.99999999988</v>
      </c>
      <c r="L24" s="155">
        <v>1118416</v>
      </c>
      <c r="M24" s="155">
        <v>1079518</v>
      </c>
      <c r="N24" s="155">
        <v>1042704.9999999999</v>
      </c>
      <c r="O24" s="155">
        <v>1103429</v>
      </c>
      <c r="P24" s="155">
        <v>1164797</v>
      </c>
      <c r="Q24" s="155">
        <v>1204061</v>
      </c>
      <c r="R24" s="155">
        <v>1133253</v>
      </c>
      <c r="S24" s="155">
        <v>1170313.9999999998</v>
      </c>
      <c r="T24" s="155">
        <v>1153062</v>
      </c>
      <c r="U24" s="155">
        <v>1109590</v>
      </c>
      <c r="V24" s="155">
        <v>1104424</v>
      </c>
      <c r="W24" s="155">
        <v>1159902</v>
      </c>
      <c r="X24" s="155">
        <v>1205342</v>
      </c>
      <c r="Y24" s="155">
        <v>1130454</v>
      </c>
      <c r="Z24" s="155">
        <v>1161163</v>
      </c>
      <c r="AA24" s="155">
        <v>1192907</v>
      </c>
      <c r="AB24" s="155">
        <v>1218132</v>
      </c>
      <c r="AC24" s="155">
        <v>1166739</v>
      </c>
      <c r="AD24" s="155">
        <v>1211700</v>
      </c>
      <c r="AE24" s="155">
        <v>1310231</v>
      </c>
      <c r="AF24" s="155">
        <v>1356251</v>
      </c>
      <c r="AG24" s="155">
        <v>1358015.8450709481</v>
      </c>
      <c r="AH24" s="155">
        <v>1324479.2044095362</v>
      </c>
      <c r="AI24" s="155">
        <v>1401671.2539628902</v>
      </c>
      <c r="AJ24" s="155">
        <v>1569734.1744113294</v>
      </c>
      <c r="AK24" s="155">
        <v>1426258</v>
      </c>
      <c r="AL24" s="155">
        <v>1410568</v>
      </c>
      <c r="AM24" s="155">
        <v>1561919</v>
      </c>
      <c r="AN24" s="155">
        <v>1596769</v>
      </c>
      <c r="AO24" s="155">
        <v>1497129</v>
      </c>
      <c r="AP24" s="155">
        <v>1507269</v>
      </c>
      <c r="AQ24" s="155">
        <v>1503123</v>
      </c>
      <c r="AR24" s="155">
        <v>1606840</v>
      </c>
      <c r="AS24" s="155">
        <v>1534386</v>
      </c>
      <c r="AT24" s="155">
        <v>1550632.9999999998</v>
      </c>
      <c r="AU24" s="155">
        <v>1564407</v>
      </c>
      <c r="AV24" s="155">
        <v>1523602</v>
      </c>
      <c r="AW24" s="155">
        <v>1496042.82663</v>
      </c>
      <c r="AX24" s="155">
        <v>1451467.8351400001</v>
      </c>
      <c r="AY24" s="155">
        <v>1457440.10839</v>
      </c>
      <c r="AZ24" s="155">
        <v>1380070.0248699998</v>
      </c>
      <c r="BA24" s="155">
        <v>1429664.72909</v>
      </c>
      <c r="BB24" s="155">
        <v>1428261.9197200001</v>
      </c>
      <c r="BC24" s="155">
        <v>1505390.9998600001</v>
      </c>
      <c r="BD24" s="155">
        <v>1541756.8519799996</v>
      </c>
      <c r="BE24" s="155">
        <v>1726713.7030799999</v>
      </c>
      <c r="BF24" s="155">
        <v>1541069.9943299997</v>
      </c>
      <c r="BG24" s="155">
        <v>1704702.4028400001</v>
      </c>
      <c r="BH24" s="155">
        <v>1725874.3258600002</v>
      </c>
    </row>
    <row r="25" spans="2:60" s="1" customFormat="1" ht="16.5" customHeight="1">
      <c r="B25" s="8"/>
      <c r="C25" s="8" t="s">
        <v>332</v>
      </c>
      <c r="D25" s="8"/>
      <c r="E25" s="156">
        <v>299488</v>
      </c>
      <c r="F25" s="156">
        <v>279525</v>
      </c>
      <c r="G25" s="156">
        <v>275139</v>
      </c>
      <c r="H25" s="156">
        <v>335410</v>
      </c>
      <c r="I25" s="156">
        <v>286035</v>
      </c>
      <c r="J25" s="156">
        <v>281201</v>
      </c>
      <c r="K25" s="156">
        <v>278172</v>
      </c>
      <c r="L25" s="156">
        <v>336097</v>
      </c>
      <c r="M25" s="156">
        <v>317436</v>
      </c>
      <c r="N25" s="156">
        <v>298383</v>
      </c>
      <c r="O25" s="156">
        <v>282970</v>
      </c>
      <c r="P25" s="156">
        <v>384045</v>
      </c>
      <c r="Q25" s="156">
        <v>330277</v>
      </c>
      <c r="R25" s="156">
        <v>335120</v>
      </c>
      <c r="S25" s="156">
        <v>340697</v>
      </c>
      <c r="T25" s="156">
        <v>392551</v>
      </c>
      <c r="U25" s="156">
        <v>332241</v>
      </c>
      <c r="V25" s="156">
        <v>317334</v>
      </c>
      <c r="W25" s="156">
        <v>318287</v>
      </c>
      <c r="X25" s="156">
        <v>373982</v>
      </c>
      <c r="Y25" s="156">
        <v>323515</v>
      </c>
      <c r="Z25" s="156">
        <v>310058</v>
      </c>
      <c r="AA25" s="156">
        <v>330527</v>
      </c>
      <c r="AB25" s="156">
        <v>376474</v>
      </c>
      <c r="AC25" s="156">
        <v>354207</v>
      </c>
      <c r="AD25" s="156">
        <v>385711</v>
      </c>
      <c r="AE25" s="156">
        <v>381290</v>
      </c>
      <c r="AF25" s="156">
        <v>447429</v>
      </c>
      <c r="AG25" s="156">
        <v>379626.66423351399</v>
      </c>
      <c r="AH25" s="156">
        <v>371007.64124891395</v>
      </c>
      <c r="AI25" s="156">
        <v>368433.66040875309</v>
      </c>
      <c r="AJ25" s="156">
        <v>452071.27411740588</v>
      </c>
      <c r="AK25" s="156">
        <v>400549</v>
      </c>
      <c r="AL25" s="156">
        <v>401667</v>
      </c>
      <c r="AM25" s="156">
        <v>407004</v>
      </c>
      <c r="AN25" s="156">
        <v>428929</v>
      </c>
      <c r="AO25" s="156">
        <v>445149</v>
      </c>
      <c r="AP25" s="156">
        <v>419555</v>
      </c>
      <c r="AQ25" s="156">
        <v>458813</v>
      </c>
      <c r="AR25" s="156">
        <v>416151</v>
      </c>
      <c r="AS25" s="156">
        <v>414231</v>
      </c>
      <c r="AT25" s="156">
        <v>378959</v>
      </c>
      <c r="AU25" s="156">
        <v>400936</v>
      </c>
      <c r="AV25" s="156">
        <v>441865</v>
      </c>
      <c r="AW25" s="156">
        <v>402940.78358999995</v>
      </c>
      <c r="AX25" s="156">
        <v>350419.56394999998</v>
      </c>
      <c r="AY25" s="156">
        <v>375022.57590999996</v>
      </c>
      <c r="AZ25" s="156">
        <v>361758.65021000011</v>
      </c>
      <c r="BA25" s="156">
        <v>397064.59983999998</v>
      </c>
      <c r="BB25" s="156">
        <v>358410.65608000004</v>
      </c>
      <c r="BC25" s="156">
        <v>413746.84680999984</v>
      </c>
      <c r="BD25" s="156">
        <v>429865.71243000001</v>
      </c>
      <c r="BE25" s="156">
        <v>338802</v>
      </c>
      <c r="BF25" s="156">
        <v>410893</v>
      </c>
      <c r="BG25" s="156">
        <v>395194</v>
      </c>
      <c r="BH25" s="156">
        <v>430233</v>
      </c>
    </row>
    <row r="26" spans="2:60" s="1" customFormat="1" ht="16.5" customHeight="1">
      <c r="B26" s="8"/>
      <c r="C26" s="8" t="s">
        <v>333</v>
      </c>
      <c r="D26" s="8"/>
      <c r="E26" s="156">
        <v>197041</v>
      </c>
      <c r="F26" s="156">
        <v>195701</v>
      </c>
      <c r="G26" s="156">
        <v>197385</v>
      </c>
      <c r="H26" s="156">
        <v>211595</v>
      </c>
      <c r="I26" s="156">
        <v>212210</v>
      </c>
      <c r="J26" s="156">
        <v>217301</v>
      </c>
      <c r="K26" s="156">
        <v>226281</v>
      </c>
      <c r="L26" s="156">
        <v>234916</v>
      </c>
      <c r="M26" s="156">
        <v>232424</v>
      </c>
      <c r="N26" s="156">
        <v>246790</v>
      </c>
      <c r="O26" s="156">
        <v>236092</v>
      </c>
      <c r="P26" s="156">
        <v>226801</v>
      </c>
      <c r="Q26" s="156">
        <v>267209</v>
      </c>
      <c r="R26" s="156">
        <v>281077</v>
      </c>
      <c r="S26" s="156">
        <v>282554</v>
      </c>
      <c r="T26" s="156">
        <v>249523</v>
      </c>
      <c r="U26" s="156">
        <v>287644</v>
      </c>
      <c r="V26" s="156">
        <v>279380</v>
      </c>
      <c r="W26" s="156">
        <v>289205</v>
      </c>
      <c r="X26" s="156">
        <v>305074</v>
      </c>
      <c r="Y26" s="156">
        <v>287964</v>
      </c>
      <c r="Z26" s="156">
        <v>290503</v>
      </c>
      <c r="AA26" s="156">
        <v>308623</v>
      </c>
      <c r="AB26" s="156">
        <v>322793</v>
      </c>
      <c r="AC26" s="156">
        <v>313160</v>
      </c>
      <c r="AD26" s="156">
        <v>328371</v>
      </c>
      <c r="AE26" s="156">
        <v>327016</v>
      </c>
      <c r="AF26" s="156">
        <v>355948</v>
      </c>
      <c r="AG26" s="156">
        <v>368055.122296413</v>
      </c>
      <c r="AH26" s="156">
        <v>360868.42922546907</v>
      </c>
      <c r="AI26" s="156">
        <v>363409.68405592599</v>
      </c>
      <c r="AJ26" s="156">
        <v>374955.22912197519</v>
      </c>
      <c r="AK26" s="156">
        <v>355371</v>
      </c>
      <c r="AL26" s="156">
        <v>372909</v>
      </c>
      <c r="AM26" s="156">
        <v>339148</v>
      </c>
      <c r="AN26" s="156">
        <v>316077</v>
      </c>
      <c r="AO26" s="156">
        <v>361630</v>
      </c>
      <c r="AP26" s="156">
        <v>353419</v>
      </c>
      <c r="AQ26" s="156">
        <v>366164</v>
      </c>
      <c r="AR26" s="156">
        <v>355059</v>
      </c>
      <c r="AS26" s="156">
        <v>371345</v>
      </c>
      <c r="AT26" s="156">
        <v>379498</v>
      </c>
      <c r="AU26" s="156">
        <v>400409</v>
      </c>
      <c r="AV26" s="156">
        <v>386569</v>
      </c>
      <c r="AW26" s="156">
        <v>362352.74527000001</v>
      </c>
      <c r="AX26" s="156">
        <v>352567.52081999998</v>
      </c>
      <c r="AY26" s="156">
        <v>339424.26266000001</v>
      </c>
      <c r="AZ26" s="156">
        <v>352982.30758999998</v>
      </c>
      <c r="BA26" s="156">
        <v>336507.39907999994</v>
      </c>
      <c r="BB26" s="156">
        <v>362901.94195000007</v>
      </c>
      <c r="BC26" s="156">
        <v>366919.05340999988</v>
      </c>
      <c r="BD26" s="156">
        <v>427621.1299900001</v>
      </c>
      <c r="BE26" s="156">
        <v>396089</v>
      </c>
      <c r="BF26" s="156">
        <v>395337</v>
      </c>
      <c r="BG26" s="156">
        <v>392550</v>
      </c>
      <c r="BH26" s="156">
        <v>458123</v>
      </c>
    </row>
    <row r="27" spans="2:60" s="1" customFormat="1" ht="16.5" customHeight="1">
      <c r="B27" s="8"/>
      <c r="C27" s="6" t="s">
        <v>334</v>
      </c>
      <c r="D27" s="8"/>
      <c r="E27" s="156">
        <v>7446</v>
      </c>
      <c r="F27" s="156">
        <v>17014</v>
      </c>
      <c r="G27" s="156">
        <v>25874</v>
      </c>
      <c r="H27" s="156">
        <v>38059</v>
      </c>
      <c r="I27" s="156">
        <v>11979</v>
      </c>
      <c r="J27" s="156">
        <v>23623</v>
      </c>
      <c r="K27" s="156">
        <v>19583</v>
      </c>
      <c r="L27" s="156">
        <v>37929</v>
      </c>
      <c r="M27" s="156">
        <v>28868</v>
      </c>
      <c r="N27" s="156">
        <v>21577</v>
      </c>
      <c r="O27" s="156">
        <v>27624</v>
      </c>
      <c r="P27" s="156">
        <v>37853</v>
      </c>
      <c r="Q27" s="156">
        <v>23849</v>
      </c>
      <c r="R27" s="156">
        <v>30479</v>
      </c>
      <c r="S27" s="156">
        <v>35839</v>
      </c>
      <c r="T27" s="156">
        <v>50815</v>
      </c>
      <c r="U27" s="156">
        <v>19686</v>
      </c>
      <c r="V27" s="156">
        <v>29590</v>
      </c>
      <c r="W27" s="156">
        <v>34379</v>
      </c>
      <c r="X27" s="156">
        <v>55768</v>
      </c>
      <c r="Y27" s="156">
        <v>11606</v>
      </c>
      <c r="Z27" s="156">
        <v>19273</v>
      </c>
      <c r="AA27" s="156">
        <v>23478</v>
      </c>
      <c r="AB27" s="156">
        <v>50154</v>
      </c>
      <c r="AC27" s="156">
        <v>17836</v>
      </c>
      <c r="AD27" s="156">
        <v>26191</v>
      </c>
      <c r="AE27" s="156">
        <v>24185</v>
      </c>
      <c r="AF27" s="156">
        <v>30908</v>
      </c>
      <c r="AG27" s="156">
        <v>15301.830986396</v>
      </c>
      <c r="AH27" s="156">
        <v>17793.391388488999</v>
      </c>
      <c r="AI27" s="156">
        <v>20354.624856629001</v>
      </c>
      <c r="AJ27" s="156">
        <v>16842.193782884999</v>
      </c>
      <c r="AK27" s="156">
        <v>8925</v>
      </c>
      <c r="AL27" s="156">
        <v>11854</v>
      </c>
      <c r="AM27" s="156">
        <v>16747</v>
      </c>
      <c r="AN27" s="156">
        <v>22178</v>
      </c>
      <c r="AO27" s="156">
        <v>11243</v>
      </c>
      <c r="AP27" s="156">
        <v>15605</v>
      </c>
      <c r="AQ27" s="156">
        <v>16778</v>
      </c>
      <c r="AR27" s="156">
        <v>22342</v>
      </c>
      <c r="AS27" s="156">
        <v>12099</v>
      </c>
      <c r="AT27" s="156">
        <v>15985</v>
      </c>
      <c r="AU27" s="156">
        <v>16353.000000000002</v>
      </c>
      <c r="AV27" s="156">
        <v>23697</v>
      </c>
      <c r="AW27" s="156">
        <v>15670.845149999997</v>
      </c>
      <c r="AX27" s="156">
        <v>9237.6363600000004</v>
      </c>
      <c r="AY27" s="156">
        <v>7310.36978</v>
      </c>
      <c r="AZ27" s="156">
        <v>16795.265459999995</v>
      </c>
      <c r="BA27" s="156">
        <v>9802.4013200000009</v>
      </c>
      <c r="BB27" s="156">
        <v>11579.838809999997</v>
      </c>
      <c r="BC27" s="156">
        <v>14119.654560000003</v>
      </c>
      <c r="BD27" s="156">
        <v>19169.799569999996</v>
      </c>
      <c r="BE27" s="156">
        <v>14192</v>
      </c>
      <c r="BF27" s="156">
        <v>14558</v>
      </c>
      <c r="BG27" s="156">
        <v>18834</v>
      </c>
      <c r="BH27" s="156">
        <v>14629</v>
      </c>
    </row>
    <row r="28" spans="2:60" s="1" customFormat="1" ht="16.5" customHeight="1">
      <c r="B28" s="8"/>
      <c r="C28" s="8" t="s">
        <v>320</v>
      </c>
      <c r="D28" s="8"/>
      <c r="E28" s="156">
        <v>795</v>
      </c>
      <c r="F28" s="156">
        <v>3068</v>
      </c>
      <c r="G28" s="156">
        <v>1443</v>
      </c>
      <c r="H28" s="156">
        <v>1613</v>
      </c>
      <c r="I28" s="156">
        <v>696</v>
      </c>
      <c r="J28" s="156">
        <v>389</v>
      </c>
      <c r="K28" s="156">
        <v>1226</v>
      </c>
      <c r="L28" s="156">
        <v>2128</v>
      </c>
      <c r="M28" s="156">
        <v>2950</v>
      </c>
      <c r="N28" s="156">
        <v>4190</v>
      </c>
      <c r="O28" s="156">
        <v>3385</v>
      </c>
      <c r="P28" s="156">
        <v>5755</v>
      </c>
      <c r="Q28" s="156">
        <v>3914</v>
      </c>
      <c r="R28" s="156">
        <v>4279</v>
      </c>
      <c r="S28" s="156">
        <v>5222</v>
      </c>
      <c r="T28" s="156">
        <v>4518</v>
      </c>
      <c r="U28" s="156">
        <v>3622</v>
      </c>
      <c r="V28" s="156">
        <v>4145</v>
      </c>
      <c r="W28" s="156">
        <v>5277</v>
      </c>
      <c r="X28" s="156">
        <v>6440</v>
      </c>
      <c r="Y28" s="156">
        <v>6040</v>
      </c>
      <c r="Z28" s="156">
        <v>6669</v>
      </c>
      <c r="AA28" s="156">
        <v>7728</v>
      </c>
      <c r="AB28" s="156">
        <v>8447</v>
      </c>
      <c r="AC28" s="156">
        <v>9145</v>
      </c>
      <c r="AD28" s="156">
        <v>10222</v>
      </c>
      <c r="AE28" s="156">
        <v>11309</v>
      </c>
      <c r="AF28" s="156">
        <v>11387</v>
      </c>
      <c r="AG28" s="156">
        <v>-14172.443101264</v>
      </c>
      <c r="AH28" s="156">
        <v>-16912.783424414007</v>
      </c>
      <c r="AI28" s="156">
        <v>-17518.770863197999</v>
      </c>
      <c r="AJ28" s="156">
        <v>-16281.856911207999</v>
      </c>
      <c r="AK28" s="156">
        <v>9223</v>
      </c>
      <c r="AL28" s="156">
        <v>8267</v>
      </c>
      <c r="AM28" s="156">
        <v>-5533</v>
      </c>
      <c r="AN28" s="156">
        <v>2644</v>
      </c>
      <c r="AO28" s="156">
        <v>2323</v>
      </c>
      <c r="AP28" s="156">
        <v>2183</v>
      </c>
      <c r="AQ28" s="156">
        <v>2336</v>
      </c>
      <c r="AR28" s="156">
        <v>2270</v>
      </c>
      <c r="AS28" s="156">
        <v>2812</v>
      </c>
      <c r="AT28" s="156">
        <v>2757</v>
      </c>
      <c r="AU28" s="156">
        <v>2498</v>
      </c>
      <c r="AV28" s="156">
        <v>73128</v>
      </c>
      <c r="AW28" s="156">
        <v>18911.392</v>
      </c>
      <c r="AX28" s="156">
        <v>11147.64536</v>
      </c>
      <c r="AY28" s="156">
        <v>14075.504800000001</v>
      </c>
      <c r="AZ28" s="156">
        <v>16314.314270000004</v>
      </c>
      <c r="BA28" s="156">
        <v>15222.490470000001</v>
      </c>
      <c r="BB28" s="156">
        <v>15673.54342</v>
      </c>
      <c r="BC28" s="156">
        <v>22003.509479999993</v>
      </c>
      <c r="BD28" s="156">
        <v>23992.115550000002</v>
      </c>
      <c r="BE28" s="156">
        <v>17183</v>
      </c>
      <c r="BF28" s="156">
        <v>27980</v>
      </c>
      <c r="BG28" s="156">
        <v>29001</v>
      </c>
      <c r="BH28" s="156">
        <v>34436.666119984002</v>
      </c>
    </row>
    <row r="29" spans="2:60" s="66" customFormat="1" ht="16.5" customHeight="1">
      <c r="B29" s="180" t="s">
        <v>335</v>
      </c>
      <c r="C29" s="662"/>
      <c r="D29" s="663"/>
      <c r="E29" s="178">
        <v>1424061</v>
      </c>
      <c r="F29" s="178">
        <v>1387434</v>
      </c>
      <c r="G29" s="178">
        <v>1351948</v>
      </c>
      <c r="H29" s="178">
        <v>1552939</v>
      </c>
      <c r="I29" s="178">
        <v>1438157</v>
      </c>
      <c r="J29" s="178">
        <v>1488342</v>
      </c>
      <c r="K29" s="178">
        <v>1515265</v>
      </c>
      <c r="L29" s="178">
        <v>1729486</v>
      </c>
      <c r="M29" s="178">
        <v>1661196</v>
      </c>
      <c r="N29" s="178">
        <v>1613645</v>
      </c>
      <c r="O29" s="178">
        <v>1653500</v>
      </c>
      <c r="P29" s="178">
        <v>1819251</v>
      </c>
      <c r="Q29" s="178">
        <v>1829310</v>
      </c>
      <c r="R29" s="178">
        <v>1784208</v>
      </c>
      <c r="S29" s="178">
        <v>1834625.9999999998</v>
      </c>
      <c r="T29" s="178">
        <v>1850469</v>
      </c>
      <c r="U29" s="178">
        <v>1752783</v>
      </c>
      <c r="V29" s="178">
        <v>1734873</v>
      </c>
      <c r="W29" s="178">
        <v>1807050</v>
      </c>
      <c r="X29" s="178">
        <v>1946606</v>
      </c>
      <c r="Y29" s="178">
        <v>1759579</v>
      </c>
      <c r="Z29" s="178">
        <v>1787666</v>
      </c>
      <c r="AA29" s="178">
        <v>1863263</v>
      </c>
      <c r="AB29" s="178">
        <v>1976000</v>
      </c>
      <c r="AC29" s="178">
        <v>1861087</v>
      </c>
      <c r="AD29" s="178">
        <v>1962195</v>
      </c>
      <c r="AE29" s="178">
        <v>2054031</v>
      </c>
      <c r="AF29" s="178">
        <v>2201923</v>
      </c>
      <c r="AG29" s="178">
        <v>2106827.0194860068</v>
      </c>
      <c r="AH29" s="178">
        <v>2057235.8828479941</v>
      </c>
      <c r="AI29" s="178">
        <v>2136350.4524209998</v>
      </c>
      <c r="AJ29" s="178">
        <v>2397321.0145223876</v>
      </c>
      <c r="AK29" s="178">
        <v>2200326</v>
      </c>
      <c r="AL29" s="178">
        <v>2205265</v>
      </c>
      <c r="AM29" s="178">
        <v>2319285</v>
      </c>
      <c r="AN29" s="178">
        <v>2366597</v>
      </c>
      <c r="AO29" s="178">
        <v>2317474</v>
      </c>
      <c r="AP29" s="178">
        <v>2298031</v>
      </c>
      <c r="AQ29" s="178">
        <v>2347214</v>
      </c>
      <c r="AR29" s="178">
        <v>2402662</v>
      </c>
      <c r="AS29" s="178">
        <v>2334873</v>
      </c>
      <c r="AT29" s="178">
        <v>2327832</v>
      </c>
      <c r="AU29" s="178">
        <v>2384603</v>
      </c>
      <c r="AV29" s="178">
        <v>2448861</v>
      </c>
      <c r="AW29" s="178">
        <v>2295918.5926399999</v>
      </c>
      <c r="AX29" s="178">
        <v>2174840.2016299996</v>
      </c>
      <c r="AY29" s="178">
        <v>2193272.8215399999</v>
      </c>
      <c r="AZ29" s="178">
        <v>2127920.5623999997</v>
      </c>
      <c r="BA29" s="178">
        <v>2188261.6198000005</v>
      </c>
      <c r="BB29" s="178">
        <v>2176827.8999800002</v>
      </c>
      <c r="BC29" s="178">
        <v>2322180.0641199998</v>
      </c>
      <c r="BD29" s="178">
        <v>2442405.6095199999</v>
      </c>
      <c r="BE29" s="178">
        <v>2492979.7030799999</v>
      </c>
      <c r="BF29" s="178">
        <v>2389837.9943299997</v>
      </c>
      <c r="BG29" s="178">
        <v>2540281.4028400001</v>
      </c>
      <c r="BH29" s="178">
        <v>2663295.9919799841</v>
      </c>
    </row>
    <row r="30" spans="2:60" ht="16.5" customHeight="1">
      <c r="B30" s="181"/>
      <c r="C30" s="181"/>
      <c r="D30" s="181"/>
      <c r="E30" s="182"/>
      <c r="F30" s="182"/>
      <c r="G30" s="182"/>
      <c r="H30" s="182"/>
      <c r="I30" s="182"/>
      <c r="J30" s="182"/>
      <c r="K30" s="182"/>
      <c r="L30" s="182"/>
      <c r="M30" s="182"/>
      <c r="N30" s="182"/>
      <c r="O30" s="182"/>
      <c r="P30" s="182"/>
      <c r="Q30" s="182"/>
      <c r="R30" s="182"/>
      <c r="S30" s="182"/>
      <c r="T30" s="182"/>
      <c r="U30" s="182"/>
      <c r="V30" s="182"/>
      <c r="W30" s="182"/>
      <c r="X30" s="182"/>
      <c r="Y30" s="182"/>
      <c r="Z30" s="182"/>
      <c r="AA30" s="182"/>
      <c r="AB30" s="182"/>
      <c r="AC30" s="182"/>
      <c r="AD30" s="182"/>
      <c r="AE30" s="182"/>
      <c r="AF30" s="182"/>
      <c r="AG30" s="182"/>
      <c r="AH30" s="182"/>
      <c r="AI30" s="182"/>
      <c r="AJ30" s="182"/>
      <c r="AK30" s="182"/>
      <c r="AL30" s="182"/>
      <c r="AM30" s="182"/>
      <c r="AN30" s="182"/>
      <c r="AO30" s="182"/>
      <c r="AP30" s="182"/>
      <c r="AQ30" s="182"/>
      <c r="AR30" s="182"/>
      <c r="AS30" s="182"/>
      <c r="AT30" s="182"/>
      <c r="AU30" s="182"/>
      <c r="AV30" s="182"/>
      <c r="AW30" s="182"/>
      <c r="AX30" s="182"/>
      <c r="AY30" s="182"/>
      <c r="AZ30" s="182"/>
      <c r="BA30" s="182"/>
      <c r="BB30" s="182"/>
      <c r="BC30" s="182"/>
      <c r="BD30" s="182"/>
      <c r="BE30" s="182"/>
      <c r="BF30" s="182"/>
      <c r="BG30" s="182"/>
      <c r="BH30" s="182"/>
    </row>
    <row r="31" spans="2:60" s="66" customFormat="1" ht="21.75" customHeight="1">
      <c r="B31" s="87" t="s">
        <v>336</v>
      </c>
      <c r="C31" s="664"/>
      <c r="D31" s="664"/>
      <c r="E31" s="157">
        <v>2950187</v>
      </c>
      <c r="F31" s="157">
        <v>2900245</v>
      </c>
      <c r="G31" s="157">
        <v>2844078</v>
      </c>
      <c r="H31" s="157">
        <v>3219796</v>
      </c>
      <c r="I31" s="157">
        <v>2851034</v>
      </c>
      <c r="J31" s="157">
        <v>2938289</v>
      </c>
      <c r="K31" s="157">
        <v>3041099</v>
      </c>
      <c r="L31" s="157">
        <v>3168301</v>
      </c>
      <c r="M31" s="157">
        <v>3169101</v>
      </c>
      <c r="N31" s="157">
        <v>3145401</v>
      </c>
      <c r="O31" s="157">
        <v>3247541</v>
      </c>
      <c r="P31" s="157">
        <v>3533276</v>
      </c>
      <c r="Q31" s="157">
        <v>3468453</v>
      </c>
      <c r="R31" s="157">
        <v>3431651</v>
      </c>
      <c r="S31" s="157">
        <v>3561334</v>
      </c>
      <c r="T31" s="157">
        <v>3690466</v>
      </c>
      <c r="U31" s="157">
        <v>3436167</v>
      </c>
      <c r="V31" s="157">
        <v>3524155</v>
      </c>
      <c r="W31" s="157">
        <v>3704971</v>
      </c>
      <c r="X31" s="157">
        <v>3899895.78737</v>
      </c>
      <c r="Y31" s="157">
        <v>3538193</v>
      </c>
      <c r="Z31" s="157">
        <v>3581694</v>
      </c>
      <c r="AA31" s="157">
        <v>3795058</v>
      </c>
      <c r="AB31" s="157">
        <v>3937926</v>
      </c>
      <c r="AC31" s="157">
        <v>3570501.0980842151</v>
      </c>
      <c r="AD31" s="157">
        <v>3733026.5840367954</v>
      </c>
      <c r="AE31" s="157">
        <v>3890705.8422057023</v>
      </c>
      <c r="AF31" s="157">
        <v>4237176.991794114</v>
      </c>
      <c r="AG31" s="157">
        <v>3909358.3537210049</v>
      </c>
      <c r="AH31" s="157">
        <v>3897960.9648569869</v>
      </c>
      <c r="AI31" s="157">
        <v>3971038.7127629956</v>
      </c>
      <c r="AJ31" s="157">
        <v>4360227.2865332942</v>
      </c>
      <c r="AK31" s="157">
        <v>4138727</v>
      </c>
      <c r="AL31" s="157">
        <v>4049144</v>
      </c>
      <c r="AM31" s="157">
        <v>4278763.0106969997</v>
      </c>
      <c r="AN31" s="157">
        <v>4631925.9639999997</v>
      </c>
      <c r="AO31" s="157">
        <v>4265925.5789999999</v>
      </c>
      <c r="AP31" s="157">
        <v>4322949</v>
      </c>
      <c r="AQ31" s="157">
        <v>4468341</v>
      </c>
      <c r="AR31" s="157">
        <v>4913252</v>
      </c>
      <c r="AS31" s="157">
        <v>4522223</v>
      </c>
      <c r="AT31" s="157">
        <v>4607479</v>
      </c>
      <c r="AU31" s="157">
        <v>4651737</v>
      </c>
      <c r="AV31" s="157">
        <v>5045704</v>
      </c>
      <c r="AW31" s="157">
        <v>4508989.0067100003</v>
      </c>
      <c r="AX31" s="157">
        <v>4361090.6793099996</v>
      </c>
      <c r="AY31" s="157">
        <v>4499048.9302500002</v>
      </c>
      <c r="AZ31" s="157">
        <v>4685768.909359999</v>
      </c>
      <c r="BA31" s="157">
        <v>4395896.0614200011</v>
      </c>
      <c r="BB31" s="157">
        <v>4495586.5567100001</v>
      </c>
      <c r="BC31" s="157">
        <v>4853189.8863299992</v>
      </c>
      <c r="BD31" s="157">
        <v>4980989.8054899815</v>
      </c>
      <c r="BE31" s="157">
        <v>4880540.7030800004</v>
      </c>
      <c r="BF31" s="157">
        <v>4776301.9943300001</v>
      </c>
      <c r="BG31" s="157">
        <v>5005489.4028399996</v>
      </c>
      <c r="BH31" s="157">
        <v>5315498.1919500306</v>
      </c>
    </row>
    <row r="32" spans="2:60" s="66" customFormat="1" ht="21.75" customHeight="1">
      <c r="B32" s="179" t="s">
        <v>337</v>
      </c>
      <c r="C32" s="662"/>
      <c r="D32" s="662"/>
      <c r="E32" s="178">
        <v>3269083</v>
      </c>
      <c r="F32" s="178">
        <v>3232647</v>
      </c>
      <c r="G32" s="178">
        <v>3074882</v>
      </c>
      <c r="H32" s="178">
        <v>3469531</v>
      </c>
      <c r="I32" s="178">
        <v>3110293</v>
      </c>
      <c r="J32" s="178">
        <v>3195348</v>
      </c>
      <c r="K32" s="178">
        <v>3318122</v>
      </c>
      <c r="L32" s="178">
        <v>3484901</v>
      </c>
      <c r="M32" s="178">
        <v>3477389</v>
      </c>
      <c r="N32" s="178">
        <v>3469744</v>
      </c>
      <c r="O32" s="178">
        <v>3574882</v>
      </c>
      <c r="P32" s="178">
        <v>3907692</v>
      </c>
      <c r="Q32" s="178">
        <v>3865316</v>
      </c>
      <c r="R32" s="178">
        <v>3831816</v>
      </c>
      <c r="S32" s="178">
        <v>4012863</v>
      </c>
      <c r="T32" s="178">
        <v>4132443</v>
      </c>
      <c r="U32" s="178">
        <v>3891266</v>
      </c>
      <c r="V32" s="178">
        <v>3991501.3731200001</v>
      </c>
      <c r="W32" s="178">
        <v>4100794.6865599998</v>
      </c>
      <c r="X32" s="178">
        <v>4313162.4739299994</v>
      </c>
      <c r="Y32" s="178">
        <v>3974039.6865599998</v>
      </c>
      <c r="Z32" s="178">
        <v>4031877.6865599998</v>
      </c>
      <c r="AA32" s="178">
        <v>4302675.2617300004</v>
      </c>
      <c r="AB32" s="178">
        <v>4440133</v>
      </c>
      <c r="AC32" s="178">
        <v>4103115.2943999232</v>
      </c>
      <c r="AD32" s="178">
        <v>4299684.1984385019</v>
      </c>
      <c r="AE32" s="178">
        <v>4287919.4356718091</v>
      </c>
      <c r="AF32" s="178">
        <v>4632410.9896838637</v>
      </c>
      <c r="AG32" s="178">
        <v>4320899.0753200017</v>
      </c>
      <c r="AH32" s="178">
        <v>4331134.5265189921</v>
      </c>
      <c r="AI32" s="178">
        <v>4436113.343833996</v>
      </c>
      <c r="AJ32" s="178">
        <v>4831173.1545229405</v>
      </c>
      <c r="AK32" s="178">
        <v>4628972</v>
      </c>
      <c r="AL32" s="178">
        <v>4549689.3175600003</v>
      </c>
      <c r="AM32" s="178">
        <v>4806210.2571869995</v>
      </c>
      <c r="AN32" s="178">
        <v>5182624.3999500005</v>
      </c>
      <c r="AO32" s="178">
        <v>4813894.3130799998</v>
      </c>
      <c r="AP32" s="178">
        <v>4878706.1999200005</v>
      </c>
      <c r="AQ32" s="178">
        <v>5036892.1999200005</v>
      </c>
      <c r="AR32" s="178">
        <v>5502468.1999200005</v>
      </c>
      <c r="AS32" s="178">
        <v>5102073</v>
      </c>
      <c r="AT32" s="178">
        <v>5201141</v>
      </c>
      <c r="AU32" s="178">
        <v>5257541</v>
      </c>
      <c r="AV32" s="178">
        <v>5677560</v>
      </c>
      <c r="AW32" s="178">
        <v>5059127.6942100003</v>
      </c>
      <c r="AX32" s="178">
        <v>4935874.4716999996</v>
      </c>
      <c r="AY32" s="178">
        <v>5103687.3570800014</v>
      </c>
      <c r="AZ32" s="178">
        <v>5313219.4593699994</v>
      </c>
      <c r="BA32" s="178">
        <v>5007926.7653700002</v>
      </c>
      <c r="BB32" s="178">
        <v>5105769.5191200003</v>
      </c>
      <c r="BC32" s="178">
        <v>5480168.0998299997</v>
      </c>
      <c r="BD32" s="178">
        <v>5617763.0796399806</v>
      </c>
      <c r="BE32" s="178">
        <v>5534111.6966599999</v>
      </c>
      <c r="BF32" s="178">
        <v>5431485.5792599991</v>
      </c>
      <c r="BG32" s="178">
        <v>5690610.4636500003</v>
      </c>
      <c r="BH32" s="178">
        <v>6049420.6852194238</v>
      </c>
    </row>
    <row r="33" spans="2:60" ht="16.5" customHeight="1"/>
    <row r="34" spans="2:60" s="66" customFormat="1" ht="25.5" customHeight="1">
      <c r="B34" s="133" t="s">
        <v>906</v>
      </c>
      <c r="C34" s="665"/>
      <c r="D34" s="665"/>
      <c r="E34" s="158">
        <v>-446664</v>
      </c>
      <c r="F34" s="158">
        <v>-702221</v>
      </c>
      <c r="G34" s="158">
        <v>-861220</v>
      </c>
      <c r="H34" s="158">
        <v>-860530</v>
      </c>
      <c r="I34" s="158">
        <v>-810580</v>
      </c>
      <c r="J34" s="158">
        <v>-810207</v>
      </c>
      <c r="K34" s="158">
        <v>-810201</v>
      </c>
      <c r="L34" s="158">
        <v>-810207</v>
      </c>
      <c r="M34" s="158">
        <v>-813705</v>
      </c>
      <c r="N34" s="158">
        <v>-738043</v>
      </c>
      <c r="O34" s="158">
        <v>-775879</v>
      </c>
      <c r="P34" s="158">
        <v>-775874</v>
      </c>
      <c r="Q34" s="158">
        <v>-909246</v>
      </c>
      <c r="R34" s="158">
        <v>-909246</v>
      </c>
      <c r="S34" s="158">
        <v>-909246</v>
      </c>
      <c r="T34" s="158">
        <v>-909247</v>
      </c>
      <c r="U34" s="158">
        <v>-909246</v>
      </c>
      <c r="V34" s="158">
        <v>-909245.62688000011</v>
      </c>
      <c r="W34" s="158">
        <v>-909247.31343999994</v>
      </c>
      <c r="X34" s="158">
        <v>-909246.31344000017</v>
      </c>
      <c r="Y34" s="158">
        <v>-909246.31344000006</v>
      </c>
      <c r="Z34" s="158">
        <v>-909246.31344000006</v>
      </c>
      <c r="AA34" s="158">
        <v>-926987.73826999986</v>
      </c>
      <c r="AB34" s="158">
        <v>-943056</v>
      </c>
      <c r="AC34" s="158">
        <v>-949150</v>
      </c>
      <c r="AD34" s="158">
        <v>-950816</v>
      </c>
      <c r="AE34" s="158">
        <v>-441770</v>
      </c>
      <c r="AF34" s="158">
        <v>-440362</v>
      </c>
      <c r="AG34" s="158">
        <v>-447415</v>
      </c>
      <c r="AH34" s="158">
        <v>-458639</v>
      </c>
      <c r="AI34" s="158">
        <v>-448167</v>
      </c>
      <c r="AJ34" s="158">
        <v>-451351</v>
      </c>
      <c r="AK34" s="158">
        <v>-455661</v>
      </c>
      <c r="AL34" s="158">
        <v>-455802.68243999989</v>
      </c>
      <c r="AM34" s="158">
        <v>-457074.75351000018</v>
      </c>
      <c r="AN34" s="158">
        <v>-166162.56404999993</v>
      </c>
      <c r="AO34" s="158">
        <v>-69372.265920000005</v>
      </c>
      <c r="AP34" s="158">
        <v>-69781.800079999986</v>
      </c>
      <c r="AQ34" s="158">
        <v>-69781.800079999986</v>
      </c>
      <c r="AR34" s="158">
        <v>-69781.800079999986</v>
      </c>
      <c r="AS34" s="158">
        <v>-69782</v>
      </c>
      <c r="AT34" s="158">
        <v>-107760</v>
      </c>
      <c r="AU34" s="158">
        <v>-96807</v>
      </c>
      <c r="AV34" s="158">
        <v>-93235</v>
      </c>
      <c r="AW34" s="158">
        <v>-124959</v>
      </c>
      <c r="AX34" s="158">
        <v>-110458.78885</v>
      </c>
      <c r="AY34" s="158">
        <v>-91070.448210000002</v>
      </c>
      <c r="AZ34" s="158">
        <v>-98946.321779999984</v>
      </c>
      <c r="BA34" s="158">
        <v>-1031614.9579999999</v>
      </c>
      <c r="BB34" s="158">
        <v>-68015.041999999929</v>
      </c>
      <c r="BC34" s="158">
        <v>-68098.21345000001</v>
      </c>
      <c r="BD34" s="158">
        <v>-83944.106629999995</v>
      </c>
      <c r="BE34" s="158">
        <v>-59284.006419999998</v>
      </c>
      <c r="BF34" s="158">
        <v>-106707.41507</v>
      </c>
      <c r="BG34" s="158">
        <v>-83225.93918999999</v>
      </c>
      <c r="BH34" s="158">
        <v>-80356.301940607242</v>
      </c>
    </row>
    <row r="35" spans="2:60" ht="16.5" customHeight="1">
      <c r="B35" s="5"/>
    </row>
    <row r="37" spans="2:60">
      <c r="C37" s="8" t="s">
        <v>275</v>
      </c>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row>
    <row r="38" spans="2:60">
      <c r="C38" s="8" t="s">
        <v>339</v>
      </c>
    </row>
    <row r="39" spans="2:60">
      <c r="C39" s="8" t="s">
        <v>340</v>
      </c>
    </row>
    <row r="40" spans="2:60">
      <c r="C40" s="8" t="s">
        <v>341</v>
      </c>
    </row>
    <row r="42" spans="2:60" ht="18">
      <c r="E42"/>
      <c r="F42"/>
      <c r="G42"/>
      <c r="H42"/>
      <c r="I42"/>
      <c r="J42"/>
      <c r="K42"/>
      <c r="L42"/>
      <c r="M42"/>
      <c r="N42"/>
      <c r="O42"/>
      <c r="P42"/>
      <c r="Q42"/>
      <c r="R42"/>
      <c r="S42"/>
      <c r="T42"/>
      <c r="U42"/>
      <c r="V42"/>
      <c r="W42"/>
      <c r="X42"/>
      <c r="Y42"/>
      <c r="Z42"/>
      <c r="AA42"/>
      <c r="AB42"/>
      <c r="AC42"/>
      <c r="AD42"/>
      <c r="AE42"/>
      <c r="AF42"/>
      <c r="AG42"/>
      <c r="AH42"/>
      <c r="AI42"/>
      <c r="AJ42"/>
      <c r="AK42"/>
      <c r="AL42"/>
      <c r="AM42"/>
      <c r="AN42"/>
      <c r="AO42"/>
      <c r="AP42"/>
      <c r="AQ42"/>
      <c r="AR42"/>
      <c r="AS42"/>
      <c r="AT42"/>
      <c r="AU42"/>
      <c r="AV42"/>
      <c r="AW42"/>
      <c r="AX42"/>
      <c r="AY42"/>
      <c r="AZ42"/>
      <c r="BA42"/>
      <c r="BB42"/>
      <c r="BC42"/>
      <c r="BD42"/>
      <c r="BE42"/>
      <c r="BF42"/>
      <c r="BG42"/>
      <c r="BH42"/>
    </row>
    <row r="43" spans="2:60" ht="18">
      <c r="E43"/>
      <c r="F43"/>
      <c r="G43"/>
      <c r="H43"/>
      <c r="I43"/>
      <c r="J43"/>
      <c r="K43"/>
      <c r="L43"/>
      <c r="M43"/>
      <c r="N43"/>
      <c r="O43"/>
      <c r="P43"/>
      <c r="Q43"/>
      <c r="R43"/>
      <c r="S43"/>
      <c r="T43"/>
      <c r="U43"/>
      <c r="V43"/>
      <c r="W43"/>
      <c r="X43"/>
      <c r="Y43"/>
      <c r="Z43"/>
      <c r="AA43"/>
      <c r="AB43"/>
      <c r="AC43"/>
      <c r="AD43"/>
      <c r="AE43"/>
      <c r="AF43"/>
      <c r="AG43"/>
      <c r="AH43"/>
      <c r="AI43"/>
      <c r="AJ43"/>
      <c r="AK43"/>
      <c r="AL43"/>
      <c r="AM43"/>
      <c r="AN43"/>
      <c r="AO43"/>
      <c r="AP43"/>
      <c r="AQ43"/>
      <c r="AR43"/>
      <c r="AS43"/>
      <c r="AT43"/>
      <c r="AU43"/>
      <c r="AV43"/>
      <c r="AW43"/>
      <c r="AX43"/>
      <c r="AY43"/>
      <c r="AZ43"/>
      <c r="BA43"/>
      <c r="BB43"/>
      <c r="BC43"/>
      <c r="BD43"/>
      <c r="BE43"/>
      <c r="BF43"/>
      <c r="BG43"/>
      <c r="BH43"/>
    </row>
    <row r="44" spans="2:60" ht="18">
      <c r="E44"/>
      <c r="F44"/>
      <c r="G44"/>
      <c r="H44"/>
      <c r="I44"/>
      <c r="J44"/>
      <c r="K44"/>
      <c r="L44"/>
      <c r="M44"/>
      <c r="N44"/>
      <c r="O44"/>
      <c r="P44"/>
      <c r="Q44"/>
      <c r="R44"/>
      <c r="S44"/>
      <c r="T44"/>
      <c r="U44"/>
      <c r="V44"/>
      <c r="W44"/>
      <c r="X44"/>
      <c r="Y44"/>
      <c r="Z44"/>
      <c r="AA44"/>
      <c r="AB44"/>
      <c r="AC44"/>
      <c r="AD44"/>
      <c r="AE44"/>
      <c r="AF44"/>
      <c r="AG44"/>
      <c r="AH44"/>
      <c r="AI44"/>
      <c r="AJ44"/>
      <c r="AK44"/>
      <c r="AL44"/>
      <c r="AM44"/>
      <c r="AN44"/>
      <c r="AO44"/>
      <c r="AP44"/>
      <c r="AQ44"/>
      <c r="AR44"/>
      <c r="AS44"/>
      <c r="AT44"/>
      <c r="AU44"/>
      <c r="AV44"/>
      <c r="AW44"/>
      <c r="AX44"/>
      <c r="AY44"/>
      <c r="AZ44"/>
      <c r="BA44"/>
      <c r="BB44"/>
      <c r="BC44"/>
      <c r="BD44"/>
      <c r="BE44"/>
      <c r="BF44"/>
      <c r="BG44"/>
      <c r="BH44"/>
    </row>
    <row r="45" spans="2:60" ht="18">
      <c r="E45"/>
      <c r="F45"/>
      <c r="G45"/>
      <c r="H45"/>
      <c r="I45"/>
      <c r="J45"/>
      <c r="K45"/>
      <c r="L45"/>
      <c r="M45"/>
      <c r="N45"/>
      <c r="O45"/>
      <c r="P45"/>
      <c r="Q45"/>
      <c r="R45"/>
      <c r="S45"/>
      <c r="T45"/>
      <c r="U45"/>
      <c r="V45"/>
      <c r="W45"/>
      <c r="X45"/>
      <c r="Y45"/>
      <c r="Z45"/>
      <c r="AA45"/>
      <c r="AB45"/>
      <c r="AC45"/>
      <c r="AD45"/>
      <c r="AE45"/>
      <c r="AF45"/>
      <c r="AG45"/>
      <c r="AH45"/>
      <c r="AI45"/>
      <c r="AJ45"/>
      <c r="AK45"/>
      <c r="AL45"/>
      <c r="AM45"/>
      <c r="AN45"/>
      <c r="AO45"/>
      <c r="AP45"/>
      <c r="AQ45"/>
      <c r="AR45"/>
      <c r="AS45"/>
      <c r="AT45"/>
      <c r="AU45"/>
      <c r="AV45"/>
      <c r="AW45"/>
      <c r="AX45"/>
      <c r="AY45"/>
      <c r="AZ45"/>
      <c r="BA45"/>
      <c r="BB45"/>
      <c r="BC45"/>
      <c r="BD45"/>
      <c r="BE45"/>
      <c r="BF45"/>
      <c r="BG45"/>
      <c r="BH45"/>
    </row>
    <row r="46" spans="2:60" ht="18">
      <c r="E46"/>
      <c r="F46"/>
      <c r="G46"/>
      <c r="H46"/>
      <c r="I46"/>
      <c r="J46"/>
      <c r="K46"/>
      <c r="L46"/>
      <c r="M46"/>
      <c r="N46"/>
      <c r="O46"/>
      <c r="P46"/>
      <c r="Q46"/>
      <c r="R46"/>
      <c r="S46"/>
      <c r="T46"/>
      <c r="U46"/>
      <c r="V46"/>
      <c r="W46"/>
      <c r="X46"/>
      <c r="Y46"/>
      <c r="Z46"/>
      <c r="AA46"/>
      <c r="AB46"/>
      <c r="AC46"/>
      <c r="AD46"/>
      <c r="AE46"/>
      <c r="AF46"/>
      <c r="AG46"/>
      <c r="AH46"/>
      <c r="AI46"/>
      <c r="AJ46"/>
      <c r="AK46"/>
      <c r="AL46"/>
      <c r="AM46"/>
      <c r="AN46"/>
      <c r="AO46"/>
      <c r="AP46"/>
      <c r="AQ46"/>
      <c r="AR46"/>
      <c r="AS46"/>
      <c r="AT46"/>
      <c r="AU46"/>
      <c r="AV46"/>
      <c r="AW46"/>
      <c r="AX46"/>
      <c r="AY46"/>
      <c r="AZ46"/>
      <c r="BA46"/>
      <c r="BB46"/>
      <c r="BC46"/>
      <c r="BD46"/>
      <c r="BE46"/>
      <c r="BF46"/>
      <c r="BG46"/>
      <c r="BH46"/>
    </row>
    <row r="47" spans="2:60" ht="18">
      <c r="E47"/>
      <c r="F47"/>
      <c r="G47"/>
      <c r="H47"/>
      <c r="I47"/>
      <c r="J47"/>
      <c r="K47"/>
      <c r="L47"/>
      <c r="M47"/>
      <c r="N47"/>
      <c r="O47"/>
      <c r="P47"/>
      <c r="Q47"/>
      <c r="R47"/>
      <c r="S47"/>
      <c r="T47"/>
      <c r="U47"/>
      <c r="V47"/>
      <c r="W47"/>
      <c r="X47"/>
      <c r="Y47"/>
      <c r="Z47"/>
      <c r="AA47"/>
      <c r="AB47"/>
      <c r="AC47"/>
      <c r="AD47"/>
      <c r="AE47"/>
      <c r="AF47"/>
      <c r="AG47"/>
      <c r="AH47"/>
      <c r="AI47"/>
      <c r="AJ47"/>
      <c r="AK47"/>
      <c r="AL47"/>
      <c r="AM47"/>
      <c r="AN47"/>
      <c r="AO47"/>
      <c r="AP47"/>
      <c r="AQ47"/>
      <c r="AR47"/>
      <c r="AS47"/>
      <c r="AT47"/>
      <c r="AU47"/>
      <c r="AV47"/>
      <c r="AW47"/>
      <c r="AX47"/>
      <c r="AY47"/>
      <c r="AZ47"/>
      <c r="BA47"/>
      <c r="BB47"/>
      <c r="BC47"/>
      <c r="BD47"/>
      <c r="BE47"/>
      <c r="BF47"/>
      <c r="BG47"/>
      <c r="BH47"/>
    </row>
    <row r="48" spans="2:60" ht="18">
      <c r="E48"/>
      <c r="F48"/>
      <c r="G48"/>
      <c r="H48"/>
      <c r="I48"/>
      <c r="J48"/>
      <c r="K48"/>
      <c r="L48"/>
      <c r="M48"/>
      <c r="N48"/>
      <c r="O48"/>
      <c r="P48"/>
      <c r="Q48"/>
      <c r="R48"/>
      <c r="S48"/>
      <c r="T48"/>
      <c r="U48"/>
      <c r="V48"/>
      <c r="W48"/>
      <c r="X48"/>
      <c r="Y48"/>
      <c r="Z48"/>
      <c r="AA48"/>
      <c r="AB48"/>
      <c r="AC48"/>
      <c r="AD48"/>
      <c r="AE48"/>
      <c r="AF48"/>
      <c r="AG48"/>
      <c r="AH48"/>
      <c r="AI48"/>
      <c r="AJ48"/>
      <c r="AK48"/>
      <c r="AL48"/>
      <c r="AM48"/>
      <c r="AN48"/>
      <c r="AO48"/>
      <c r="AP48"/>
      <c r="AQ48"/>
      <c r="AR48"/>
      <c r="AS48"/>
      <c r="AT48"/>
      <c r="AU48"/>
      <c r="AV48"/>
      <c r="AW48"/>
      <c r="AX48"/>
      <c r="AY48"/>
      <c r="AZ48"/>
      <c r="BA48"/>
      <c r="BB48"/>
      <c r="BC48"/>
      <c r="BD48"/>
      <c r="BE48"/>
      <c r="BF48"/>
      <c r="BG48"/>
      <c r="BH48"/>
    </row>
    <row r="49" spans="5:60" ht="18">
      <c r="E49"/>
      <c r="F49"/>
      <c r="G49"/>
      <c r="H49"/>
      <c r="I49"/>
      <c r="J49"/>
      <c r="K49"/>
      <c r="L49"/>
      <c r="M49"/>
      <c r="N49"/>
      <c r="O49"/>
      <c r="P49"/>
      <c r="Q49"/>
      <c r="R49"/>
      <c r="S49"/>
      <c r="T49"/>
      <c r="U49"/>
      <c r="V49"/>
      <c r="W49"/>
      <c r="X49"/>
      <c r="Y49"/>
      <c r="Z49"/>
      <c r="AA49"/>
      <c r="AB49"/>
      <c r="AC49"/>
      <c r="AD49"/>
      <c r="AE49"/>
      <c r="AF49"/>
      <c r="AG49"/>
      <c r="AH49"/>
      <c r="AI49"/>
      <c r="AJ49"/>
      <c r="AK49"/>
      <c r="AL49"/>
      <c r="AM49"/>
      <c r="AN49"/>
      <c r="AO49"/>
      <c r="AP49"/>
      <c r="AQ49"/>
      <c r="AR49"/>
      <c r="AS49"/>
      <c r="AT49"/>
      <c r="AU49"/>
      <c r="AV49"/>
      <c r="AW49"/>
      <c r="AX49"/>
      <c r="AY49"/>
      <c r="AZ49"/>
      <c r="BA49"/>
      <c r="BB49"/>
      <c r="BC49"/>
      <c r="BD49"/>
      <c r="BE49"/>
      <c r="BF49"/>
      <c r="BG49"/>
      <c r="BH49"/>
    </row>
  </sheetData>
  <mergeCells count="3">
    <mergeCell ref="B2:D2"/>
    <mergeCell ref="B6:E6"/>
    <mergeCell ref="B5:E5"/>
  </mergeCells>
  <phoneticPr fontId="13" type="noConversion"/>
  <hyperlinks>
    <hyperlink ref="B5" location="Início!A1" display="Início" xr:uid="{A355F245-FB98-4F76-90F0-FA41F58A1660}"/>
    <hyperlink ref="B5:E5" location="Índice!A1" display="Índice" xr:uid="{B933A547-DE0D-4F98-8A4F-20044D067D17}"/>
    <hyperlink ref="B6" location="Início!A1" display="Início" xr:uid="{85CA04DA-AD67-4D8D-AC92-7E2060EE89B1}"/>
    <hyperlink ref="B6:E6" location="'Séries Descontinuadas &gt;&gt;'!A1" display="Séries Descontinuadas" xr:uid="{83D656D3-0874-4B56-88A7-91D84B115E80}"/>
  </hyperlinks>
  <pageMargins left="0" right="0" top="0" bottom="0" header="0" footer="0"/>
  <pageSetup paperSize="9" scale="50" orientation="landscape" r:id="rId1"/>
  <headerFooter>
    <oddHeader>&amp;L&amp;"Calibri"&amp;10&amp;K000000 Confidential&amp;1#_x000D_</oddHeader>
  </headerFooter>
</worksheet>
</file>

<file path=xl/worksheets/sheet4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codeName="Planilha40">
    <tabColor theme="0" tint="-0.249977111117893"/>
  </sheetPr>
  <dimension ref="B1:M1048572"/>
  <sheetViews>
    <sheetView showGridLines="0" topLeftCell="A2" zoomScaleNormal="100" zoomScaleSheetLayoutView="75" workbookViewId="0"/>
  </sheetViews>
  <sheetFormatPr defaultColWidth="9" defaultRowHeight="12.5"/>
  <cols>
    <col min="1" max="1" width="3" style="8" customWidth="1"/>
    <col min="2" max="2" width="1.83203125" style="8" customWidth="1"/>
    <col min="3" max="3" width="2.5" style="8" customWidth="1"/>
    <col min="4" max="4" width="60.33203125" style="8" customWidth="1"/>
    <col min="5" max="12" width="13.83203125" style="8" customWidth="1"/>
    <col min="13" max="13" width="13.83203125" style="415" customWidth="1"/>
    <col min="14" max="16384" width="9" style="8"/>
  </cols>
  <sheetData>
    <row r="1" spans="2:13" ht="13">
      <c r="M1" s="17"/>
    </row>
    <row r="2" spans="2:13" s="1" customFormat="1" ht="14.5" thickBot="1">
      <c r="B2" s="446" t="s">
        <v>907</v>
      </c>
      <c r="C2" s="447"/>
      <c r="D2" s="447"/>
      <c r="E2" s="8"/>
      <c r="F2" s="8"/>
      <c r="G2" s="8"/>
      <c r="H2" s="8"/>
      <c r="I2" s="8"/>
      <c r="J2" s="8"/>
      <c r="K2" s="8"/>
      <c r="L2" s="8"/>
      <c r="M2" s="92"/>
    </row>
    <row r="3" spans="2:13" s="1" customFormat="1" ht="13.5" thickTop="1">
      <c r="B3" s="17" t="s">
        <v>908</v>
      </c>
      <c r="C3" s="17"/>
      <c r="D3" s="23"/>
      <c r="E3" s="8"/>
      <c r="F3" s="8"/>
      <c r="G3" s="8"/>
      <c r="H3" s="8"/>
      <c r="I3" s="8"/>
      <c r="J3" s="8"/>
      <c r="K3" s="8"/>
      <c r="L3" s="8"/>
      <c r="M3" s="92"/>
    </row>
    <row r="4" spans="2:13" ht="16.5" customHeight="1">
      <c r="B4" s="8" t="s">
        <v>886</v>
      </c>
      <c r="D4" s="21"/>
      <c r="M4" s="92"/>
    </row>
    <row r="5" spans="2:13" ht="16.5" customHeight="1">
      <c r="B5" s="759" t="s">
        <v>32</v>
      </c>
      <c r="C5" s="759"/>
      <c r="D5" s="759"/>
      <c r="E5" s="759"/>
      <c r="M5" s="92"/>
    </row>
    <row r="6" spans="2:13" ht="14">
      <c r="B6" s="759" t="s">
        <v>484</v>
      </c>
      <c r="C6" s="759"/>
      <c r="D6" s="759"/>
      <c r="E6" s="759"/>
      <c r="M6" s="92"/>
    </row>
    <row r="7" spans="2:13" ht="14">
      <c r="B7" s="255"/>
      <c r="C7" s="255"/>
      <c r="D7" s="255"/>
      <c r="M7" s="92"/>
    </row>
    <row r="8" spans="2:13" s="17" customFormat="1" ht="27" customHeight="1">
      <c r="B8" s="257"/>
      <c r="C8" s="288" t="s">
        <v>903</v>
      </c>
      <c r="D8" s="258"/>
      <c r="E8" s="263" t="s">
        <v>571</v>
      </c>
      <c r="F8" s="263" t="s">
        <v>572</v>
      </c>
      <c r="G8" s="263" t="s">
        <v>573</v>
      </c>
      <c r="H8" s="263" t="s">
        <v>574</v>
      </c>
      <c r="I8" s="263" t="s">
        <v>472</v>
      </c>
      <c r="J8" s="263" t="s">
        <v>473</v>
      </c>
      <c r="K8" s="263" t="s">
        <v>474</v>
      </c>
      <c r="L8" s="263" t="s">
        <v>475</v>
      </c>
    </row>
    <row r="9" spans="2:13" ht="5.25" customHeight="1">
      <c r="B9" s="2"/>
      <c r="C9" s="2"/>
      <c r="D9" s="3"/>
      <c r="E9" s="3"/>
      <c r="F9" s="3"/>
      <c r="G9" s="3"/>
      <c r="H9" s="3"/>
      <c r="I9" s="3"/>
      <c r="J9" s="3"/>
      <c r="K9" s="3"/>
      <c r="L9" s="3"/>
      <c r="M9" s="92"/>
    </row>
    <row r="10" spans="2:13" s="86" customFormat="1" ht="16.5" customHeight="1">
      <c r="B10" s="66"/>
      <c r="C10" s="66" t="s">
        <v>321</v>
      </c>
      <c r="D10" s="66"/>
      <c r="E10" s="414">
        <v>924854.99195000005</v>
      </c>
      <c r="F10" s="414">
        <v>931273.76901000016</v>
      </c>
      <c r="G10" s="414">
        <v>949593.77929000009</v>
      </c>
      <c r="H10" s="414">
        <v>1141865.2785799999</v>
      </c>
      <c r="I10" s="414">
        <v>959106.66949</v>
      </c>
      <c r="J10" s="414">
        <v>982512.73826999997</v>
      </c>
      <c r="K10" s="414">
        <v>1041538.2143300001</v>
      </c>
      <c r="L10" s="414">
        <v>921519.17417999997</v>
      </c>
      <c r="M10" s="66"/>
    </row>
    <row r="11" spans="2:13" s="86" customFormat="1" ht="16.5" customHeight="1">
      <c r="B11" s="66"/>
      <c r="C11" s="66" t="s">
        <v>322</v>
      </c>
      <c r="D11" s="66"/>
      <c r="E11" s="418">
        <v>163985.97776999997</v>
      </c>
      <c r="F11" s="418">
        <v>169925</v>
      </c>
      <c r="G11" s="418">
        <v>208581</v>
      </c>
      <c r="H11" s="418">
        <v>239633</v>
      </c>
      <c r="I11" s="418">
        <v>151697</v>
      </c>
      <c r="J11" s="418">
        <v>161895</v>
      </c>
      <c r="K11" s="418">
        <v>150735</v>
      </c>
      <c r="L11" s="418">
        <v>216663</v>
      </c>
      <c r="M11" s="66"/>
    </row>
    <row r="12" spans="2:13" s="86" customFormat="1" ht="16.5" customHeight="1">
      <c r="B12" s="66"/>
      <c r="C12" s="66" t="s">
        <v>323</v>
      </c>
      <c r="D12" s="66"/>
      <c r="E12" s="418">
        <v>628624.25694999995</v>
      </c>
      <c r="F12" s="418">
        <v>637577.44811999996</v>
      </c>
      <c r="G12" s="418">
        <v>590211.59649000003</v>
      </c>
      <c r="H12" s="418">
        <v>664006.98262999998</v>
      </c>
      <c r="I12" s="418">
        <v>624937.90146999992</v>
      </c>
      <c r="J12" s="418">
        <v>696435.71826999995</v>
      </c>
      <c r="K12" s="418">
        <v>697358.90973000007</v>
      </c>
      <c r="L12" s="418">
        <v>758084.17881000007</v>
      </c>
      <c r="M12" s="66"/>
    </row>
    <row r="13" spans="2:13" s="86" customFormat="1" ht="16.5" customHeight="1">
      <c r="B13" s="66"/>
      <c r="C13" s="66" t="s">
        <v>324</v>
      </c>
      <c r="D13" s="66"/>
      <c r="E13" s="418">
        <v>80369</v>
      </c>
      <c r="F13" s="418">
        <v>82105</v>
      </c>
      <c r="G13" s="418">
        <v>87696</v>
      </c>
      <c r="H13" s="418">
        <v>81995</v>
      </c>
      <c r="I13" s="418">
        <v>76033.493879999995</v>
      </c>
      <c r="J13" s="418">
        <v>78046.590219999998</v>
      </c>
      <c r="K13" s="418">
        <v>71411.048319999987</v>
      </c>
      <c r="L13" s="418">
        <v>67514.122049999991</v>
      </c>
      <c r="M13" s="66"/>
    </row>
    <row r="14" spans="2:13" s="86" customFormat="1" ht="16.5" customHeight="1">
      <c r="B14" s="66"/>
      <c r="C14" s="66" t="s">
        <v>325</v>
      </c>
      <c r="D14" s="66"/>
      <c r="E14" s="418">
        <v>226166</v>
      </c>
      <c r="F14" s="418">
        <v>224915</v>
      </c>
      <c r="G14" s="418">
        <v>217230</v>
      </c>
      <c r="H14" s="418">
        <v>206957</v>
      </c>
      <c r="I14" s="418">
        <v>194740</v>
      </c>
      <c r="J14" s="418">
        <v>186306</v>
      </c>
      <c r="K14" s="418">
        <v>180829</v>
      </c>
      <c r="L14" s="418">
        <v>167119</v>
      </c>
      <c r="M14" s="66"/>
    </row>
    <row r="15" spans="2:13" s="86" customFormat="1" ht="16.5" customHeight="1">
      <c r="B15" s="66"/>
      <c r="C15" s="66" t="s">
        <v>326</v>
      </c>
      <c r="D15" s="66"/>
      <c r="E15" s="418">
        <v>73913</v>
      </c>
      <c r="F15" s="418">
        <v>76585</v>
      </c>
      <c r="G15" s="418">
        <v>81885</v>
      </c>
      <c r="H15" s="418">
        <v>88379</v>
      </c>
      <c r="I15" s="418">
        <v>69954</v>
      </c>
      <c r="J15" s="418">
        <v>72448</v>
      </c>
      <c r="K15" s="418">
        <v>80089</v>
      </c>
      <c r="L15" s="418">
        <v>76905</v>
      </c>
      <c r="M15" s="66"/>
    </row>
    <row r="16" spans="2:13" s="86" customFormat="1" ht="16.5" customHeight="1">
      <c r="B16" s="66"/>
      <c r="C16" s="66" t="s">
        <v>327</v>
      </c>
      <c r="D16" s="66"/>
      <c r="E16" s="418">
        <v>44828.734260000005</v>
      </c>
      <c r="F16" s="418">
        <v>46366.707689999996</v>
      </c>
      <c r="G16" s="418">
        <v>37978.950830000002</v>
      </c>
      <c r="H16" s="418">
        <v>44404.019160000003</v>
      </c>
      <c r="I16" s="418">
        <v>46231.550149999995</v>
      </c>
      <c r="J16" s="418">
        <v>43893.816820000007</v>
      </c>
      <c r="K16" s="418">
        <v>39160.074760000003</v>
      </c>
      <c r="L16" s="418">
        <v>40680.058099999995</v>
      </c>
      <c r="M16" s="66"/>
    </row>
    <row r="17" spans="2:13" s="86" customFormat="1" ht="16.5" customHeight="1">
      <c r="B17" s="66"/>
      <c r="C17" s="66" t="s">
        <v>328</v>
      </c>
      <c r="D17" s="66"/>
      <c r="E17" s="418">
        <v>25305</v>
      </c>
      <c r="F17" s="418">
        <v>31425</v>
      </c>
      <c r="G17" s="418">
        <v>29152</v>
      </c>
      <c r="H17" s="418">
        <v>34524</v>
      </c>
      <c r="I17" s="418">
        <v>29872</v>
      </c>
      <c r="J17" s="418">
        <v>29430</v>
      </c>
      <c r="K17" s="418">
        <v>26707</v>
      </c>
      <c r="L17" s="418">
        <v>32201</v>
      </c>
      <c r="M17" s="66"/>
    </row>
    <row r="18" spans="2:13" s="86" customFormat="1" ht="16.5" customHeight="1">
      <c r="B18" s="66"/>
      <c r="C18" s="66" t="s">
        <v>320</v>
      </c>
      <c r="D18" s="66"/>
      <c r="E18" s="418">
        <v>292754.07199000003</v>
      </c>
      <c r="F18" s="418">
        <v>291946.41839999997</v>
      </c>
      <c r="G18" s="418">
        <v>302976.93472999998</v>
      </c>
      <c r="H18" s="418">
        <v>336135.63216999994</v>
      </c>
      <c r="I18" s="418">
        <v>283277.01825999998</v>
      </c>
      <c r="J18" s="418">
        <v>280035.41975999996</v>
      </c>
      <c r="K18" s="418">
        <v>331494.76067999995</v>
      </c>
      <c r="L18" s="418">
        <v>352977.47372000001</v>
      </c>
      <c r="M18" s="666"/>
    </row>
    <row r="19" spans="2:13" s="86" customFormat="1" ht="16.5" customHeight="1">
      <c r="B19" s="309" t="s">
        <v>221</v>
      </c>
      <c r="C19" s="310"/>
      <c r="D19" s="310"/>
      <c r="E19" s="419">
        <v>2460801.0329199997</v>
      </c>
      <c r="F19" s="419">
        <v>2492119.3432200002</v>
      </c>
      <c r="G19" s="419">
        <v>2505305.2613399997</v>
      </c>
      <c r="H19" s="419">
        <v>2837899.9125400004</v>
      </c>
      <c r="I19" s="419">
        <v>2435849.6332499995</v>
      </c>
      <c r="J19" s="419">
        <v>2531003.2833400001</v>
      </c>
      <c r="K19" s="419">
        <v>2619323.0078200004</v>
      </c>
      <c r="L19" s="419">
        <v>2633663.0068600001</v>
      </c>
      <c r="M19" s="66"/>
    </row>
    <row r="20" spans="2:13" s="86" customFormat="1" ht="16.5" customHeight="1">
      <c r="B20" s="66"/>
      <c r="C20" s="66" t="s">
        <v>904</v>
      </c>
      <c r="D20" s="66"/>
      <c r="E20" s="418">
        <v>759165.16171999997</v>
      </c>
      <c r="F20" s="418">
        <v>784419.55613999988</v>
      </c>
      <c r="G20" s="418">
        <v>797159.64920999995</v>
      </c>
      <c r="H20" s="418">
        <v>792591.69082999998</v>
      </c>
      <c r="I20" s="418">
        <v>802138.55810999998</v>
      </c>
      <c r="J20" s="418">
        <v>804819.39390999998</v>
      </c>
      <c r="K20" s="418">
        <v>812045.02665000001</v>
      </c>
      <c r="L20" s="418">
        <v>829734.35499999998</v>
      </c>
      <c r="M20" s="66"/>
    </row>
    <row r="21" spans="2:13" s="66" customFormat="1" ht="16.5" customHeight="1">
      <c r="B21" s="309" t="s">
        <v>330</v>
      </c>
      <c r="C21" s="667"/>
      <c r="D21" s="668"/>
      <c r="E21" s="419">
        <v>3219966.1946399994</v>
      </c>
      <c r="F21" s="419">
        <v>3276538.8993600002</v>
      </c>
      <c r="G21" s="419">
        <v>3302464.9105499997</v>
      </c>
      <c r="H21" s="419">
        <v>3630491.6033700006</v>
      </c>
      <c r="I21" s="419">
        <v>3237988.1913599996</v>
      </c>
      <c r="J21" s="419">
        <v>3335822.6772500002</v>
      </c>
      <c r="K21" s="419">
        <v>3431368.0344700003</v>
      </c>
      <c r="L21" s="419">
        <v>3463397.3618600001</v>
      </c>
    </row>
    <row r="22" spans="2:13" ht="8.25" customHeight="1">
      <c r="E22" s="3"/>
      <c r="F22" s="3"/>
      <c r="G22" s="3"/>
      <c r="H22" s="3"/>
      <c r="I22" s="3"/>
      <c r="J22" s="3"/>
      <c r="K22" s="3"/>
      <c r="L22" s="3"/>
      <c r="M22" s="92"/>
    </row>
    <row r="23" spans="2:13" s="1" customFormat="1" ht="16.5" customHeight="1">
      <c r="B23" s="5" t="s">
        <v>597</v>
      </c>
      <c r="C23" s="8"/>
      <c r="D23" s="8"/>
      <c r="E23" s="420"/>
      <c r="F23" s="420"/>
      <c r="G23" s="420"/>
      <c r="H23" s="420"/>
      <c r="I23" s="420"/>
      <c r="J23" s="420"/>
      <c r="K23" s="420"/>
      <c r="L23" s="420"/>
      <c r="M23" s="8"/>
    </row>
    <row r="24" spans="2:13" s="1" customFormat="1" ht="16.5" customHeight="1">
      <c r="B24" s="8"/>
      <c r="C24" s="8" t="s">
        <v>905</v>
      </c>
      <c r="D24" s="8"/>
      <c r="E24" s="266">
        <v>1845534.949</v>
      </c>
      <c r="F24" s="266">
        <v>1827744.8930000002</v>
      </c>
      <c r="G24" s="266">
        <v>1793429.7940000002</v>
      </c>
      <c r="H24" s="266">
        <v>1970112.537</v>
      </c>
      <c r="I24" s="266">
        <v>2017576.0379999999</v>
      </c>
      <c r="J24" s="266">
        <v>1987639.9999999998</v>
      </c>
      <c r="K24" s="266">
        <v>2249668</v>
      </c>
      <c r="L24" s="266">
        <v>2292500</v>
      </c>
      <c r="M24" s="8"/>
    </row>
    <row r="25" spans="2:13" s="1" customFormat="1" ht="16.5" customHeight="1">
      <c r="B25" s="8"/>
      <c r="C25" s="8" t="s">
        <v>332</v>
      </c>
      <c r="D25" s="8"/>
      <c r="E25" s="457">
        <v>499914</v>
      </c>
      <c r="F25" s="457">
        <v>497735</v>
      </c>
      <c r="G25" s="457">
        <v>520048</v>
      </c>
      <c r="H25" s="457">
        <v>524815</v>
      </c>
      <c r="I25" s="669">
        <v>582895</v>
      </c>
      <c r="J25" s="669">
        <v>523991.99999999994</v>
      </c>
      <c r="K25" s="669">
        <v>304932</v>
      </c>
      <c r="L25" s="669">
        <v>536115</v>
      </c>
      <c r="M25" s="8"/>
    </row>
    <row r="26" spans="2:13" s="1" customFormat="1" ht="16.5" customHeight="1">
      <c r="B26" s="8"/>
      <c r="C26" s="8" t="s">
        <v>333</v>
      </c>
      <c r="D26" s="8"/>
      <c r="E26" s="457">
        <v>390466</v>
      </c>
      <c r="F26" s="457">
        <v>413925</v>
      </c>
      <c r="G26" s="457">
        <v>438139</v>
      </c>
      <c r="H26" s="457">
        <v>418911</v>
      </c>
      <c r="I26" s="669">
        <v>424644</v>
      </c>
      <c r="J26" s="669">
        <v>435872</v>
      </c>
      <c r="K26" s="669">
        <v>436843</v>
      </c>
      <c r="L26" s="669">
        <v>442688</v>
      </c>
      <c r="M26" s="8"/>
    </row>
    <row r="27" spans="2:13" s="1" customFormat="1" ht="16.5" customHeight="1">
      <c r="B27" s="8"/>
      <c r="C27" s="6" t="s">
        <v>334</v>
      </c>
      <c r="D27" s="8"/>
      <c r="E27" s="457">
        <v>20562</v>
      </c>
      <c r="F27" s="457">
        <v>12032</v>
      </c>
      <c r="G27" s="457">
        <v>14857</v>
      </c>
      <c r="H27" s="457">
        <v>20285</v>
      </c>
      <c r="I27" s="669">
        <v>19179</v>
      </c>
      <c r="J27" s="669">
        <v>14162</v>
      </c>
      <c r="K27" s="669">
        <v>17165</v>
      </c>
      <c r="L27" s="669">
        <v>17955</v>
      </c>
      <c r="M27" s="8"/>
    </row>
    <row r="28" spans="2:13" s="1" customFormat="1" ht="16.5" customHeight="1">
      <c r="B28" s="8"/>
      <c r="C28" s="8" t="s">
        <v>320</v>
      </c>
      <c r="D28" s="8"/>
      <c r="E28" s="457">
        <v>20171.887929999997</v>
      </c>
      <c r="F28" s="457">
        <v>11022.56545</v>
      </c>
      <c r="G28" s="457">
        <v>26028.197340000002</v>
      </c>
      <c r="H28" s="457">
        <v>17422.166239999999</v>
      </c>
      <c r="I28" s="669">
        <v>14587</v>
      </c>
      <c r="J28" s="669">
        <v>16989</v>
      </c>
      <c r="K28" s="669">
        <v>16962</v>
      </c>
      <c r="L28" s="669">
        <v>16390</v>
      </c>
      <c r="M28" s="8"/>
    </row>
    <row r="29" spans="2:13" s="66" customFormat="1" ht="16.5" customHeight="1">
      <c r="B29" s="311" t="s">
        <v>335</v>
      </c>
      <c r="C29" s="670"/>
      <c r="D29" s="671"/>
      <c r="E29" s="421">
        <v>2776648.8369300002</v>
      </c>
      <c r="F29" s="421">
        <v>2762459.4584500003</v>
      </c>
      <c r="G29" s="421">
        <v>2792501.9913400002</v>
      </c>
      <c r="H29" s="421">
        <v>2951545.7032400002</v>
      </c>
      <c r="I29" s="421">
        <v>3058881.0379999997</v>
      </c>
      <c r="J29" s="421">
        <v>2978654.9999999995</v>
      </c>
      <c r="K29" s="421">
        <v>3025570</v>
      </c>
      <c r="L29" s="421">
        <v>3305648</v>
      </c>
    </row>
    <row r="30" spans="2:13" ht="16.5" customHeight="1">
      <c r="B30" s="181"/>
      <c r="C30" s="181"/>
      <c r="D30" s="181"/>
      <c r="E30" s="422"/>
      <c r="F30" s="422"/>
      <c r="G30" s="422"/>
      <c r="H30" s="422"/>
      <c r="I30" s="422"/>
      <c r="J30" s="422"/>
      <c r="K30" s="422"/>
      <c r="L30" s="422"/>
      <c r="M30" s="92"/>
    </row>
    <row r="31" spans="2:13" s="66" customFormat="1" ht="21.75" customHeight="1">
      <c r="B31" s="312" t="s">
        <v>336</v>
      </c>
      <c r="C31" s="672"/>
      <c r="D31" s="672"/>
      <c r="E31" s="423">
        <v>5237449.8698500004</v>
      </c>
      <c r="F31" s="423">
        <v>5254578.80167</v>
      </c>
      <c r="G31" s="423">
        <v>5297807.2526799999</v>
      </c>
      <c r="H31" s="423">
        <v>5789445.6157800006</v>
      </c>
      <c r="I31" s="423">
        <v>5494730.6712499987</v>
      </c>
      <c r="J31" s="423">
        <v>5509658.2833399996</v>
      </c>
      <c r="K31" s="423">
        <v>5644893.0078200009</v>
      </c>
      <c r="L31" s="423">
        <v>5939311.0068600001</v>
      </c>
    </row>
    <row r="32" spans="2:13" s="66" customFormat="1" ht="21.75" customHeight="1">
      <c r="B32" s="313" t="s">
        <v>337</v>
      </c>
      <c r="C32" s="670"/>
      <c r="D32" s="670"/>
      <c r="E32" s="421">
        <v>5996615.0315699996</v>
      </c>
      <c r="F32" s="421">
        <v>6038998.35781</v>
      </c>
      <c r="G32" s="421">
        <v>6094966.9018900003</v>
      </c>
      <c r="H32" s="421">
        <v>6582037.3066100013</v>
      </c>
      <c r="I32" s="421">
        <v>6296869.2293599993</v>
      </c>
      <c r="J32" s="421">
        <v>6314477.6772499997</v>
      </c>
      <c r="K32" s="421">
        <v>6456938.0344700003</v>
      </c>
      <c r="L32" s="421">
        <v>6769045.3618599996</v>
      </c>
    </row>
    <row r="33" spans="2:13" ht="16.5" customHeight="1">
      <c r="M33" s="92"/>
    </row>
    <row r="34" spans="2:13" s="66" customFormat="1" ht="25.5" customHeight="1">
      <c r="B34" s="133" t="s">
        <v>906</v>
      </c>
      <c r="C34" s="665"/>
      <c r="D34" s="665"/>
      <c r="E34" s="424">
        <v>-77495</v>
      </c>
      <c r="F34" s="424">
        <v>-111301</v>
      </c>
      <c r="G34" s="424">
        <v>-85127</v>
      </c>
      <c r="H34" s="424">
        <v>-85051.889670000004</v>
      </c>
      <c r="I34" s="424">
        <v>-84908</v>
      </c>
      <c r="J34" s="424">
        <v>-84526.270350000006</v>
      </c>
      <c r="K34" s="424">
        <v>-116574.72964999999</v>
      </c>
      <c r="L34" s="424">
        <v>-108513</v>
      </c>
    </row>
    <row r="35" spans="2:13" ht="16.5" customHeight="1">
      <c r="B35" s="5"/>
      <c r="E35" s="396"/>
      <c r="F35" s="396"/>
      <c r="G35" s="396"/>
      <c r="H35" s="396"/>
      <c r="I35" s="396"/>
      <c r="J35" s="396"/>
      <c r="K35" s="396"/>
      <c r="L35" s="396"/>
      <c r="M35" s="27"/>
    </row>
    <row r="36" spans="2:13" ht="81" customHeight="1">
      <c r="C36" s="797" t="s">
        <v>606</v>
      </c>
      <c r="D36" s="797"/>
      <c r="E36" s="300"/>
      <c r="M36" s="92"/>
    </row>
    <row r="37" spans="2:13" ht="16.5">
      <c r="C37" s="142" t="s">
        <v>275</v>
      </c>
      <c r="D37" s="142"/>
      <c r="E37" s="50"/>
      <c r="F37" s="50"/>
      <c r="G37" s="50"/>
      <c r="H37" s="50"/>
      <c r="I37" s="50"/>
      <c r="J37" s="50"/>
      <c r="K37" s="50"/>
      <c r="L37" s="50"/>
      <c r="M37" s="92"/>
    </row>
    <row r="38" spans="2:13" ht="16.5">
      <c r="C38" s="142" t="s">
        <v>339</v>
      </c>
      <c r="D38" s="142"/>
      <c r="M38" s="92"/>
    </row>
    <row r="39" spans="2:13" ht="16.5">
      <c r="C39" s="142" t="s">
        <v>340</v>
      </c>
      <c r="D39" s="142"/>
      <c r="M39" s="92"/>
    </row>
    <row r="40" spans="2:13" ht="16.5">
      <c r="C40" s="142" t="s">
        <v>341</v>
      </c>
      <c r="D40" s="142"/>
      <c r="M40" s="92"/>
    </row>
    <row r="42" spans="2:13" ht="18">
      <c r="E42"/>
      <c r="F42"/>
      <c r="G42"/>
      <c r="H42"/>
      <c r="I42"/>
      <c r="J42"/>
      <c r="K42"/>
      <c r="L42"/>
      <c r="M42" s="92"/>
    </row>
    <row r="43" spans="2:13" ht="18">
      <c r="E43"/>
      <c r="F43"/>
      <c r="G43"/>
      <c r="H43"/>
      <c r="I43"/>
      <c r="J43"/>
      <c r="K43"/>
      <c r="L43"/>
      <c r="M43" s="92"/>
    </row>
    <row r="44" spans="2:13" ht="18">
      <c r="E44"/>
      <c r="F44"/>
      <c r="G44"/>
      <c r="H44"/>
      <c r="I44"/>
      <c r="J44"/>
      <c r="K44"/>
      <c r="L44"/>
      <c r="M44" s="92"/>
    </row>
    <row r="45" spans="2:13" ht="18">
      <c r="E45"/>
      <c r="F45"/>
      <c r="G45"/>
      <c r="H45"/>
      <c r="I45"/>
      <c r="J45"/>
      <c r="K45"/>
      <c r="L45"/>
      <c r="M45" s="92"/>
    </row>
    <row r="46" spans="2:13" ht="18">
      <c r="E46"/>
      <c r="F46"/>
      <c r="G46"/>
      <c r="H46"/>
      <c r="I46"/>
      <c r="J46"/>
      <c r="K46"/>
      <c r="L46"/>
      <c r="M46" s="92"/>
    </row>
    <row r="47" spans="2:13" ht="18">
      <c r="E47"/>
      <c r="F47"/>
      <c r="G47"/>
      <c r="H47"/>
      <c r="I47"/>
      <c r="J47"/>
      <c r="K47"/>
      <c r="L47"/>
      <c r="M47" s="92"/>
    </row>
    <row r="48" spans="2:13" ht="18">
      <c r="E48"/>
      <c r="F48"/>
      <c r="G48"/>
      <c r="H48"/>
      <c r="I48"/>
      <c r="J48"/>
      <c r="K48"/>
      <c r="L48"/>
      <c r="M48" s="92"/>
    </row>
    <row r="49" spans="5:13" ht="18">
      <c r="E49"/>
      <c r="F49"/>
      <c r="G49"/>
      <c r="H49"/>
      <c r="I49"/>
      <c r="J49"/>
      <c r="K49"/>
      <c r="L49"/>
      <c r="M49" s="92"/>
    </row>
    <row r="54" spans="5:13">
      <c r="M54" s="8"/>
    </row>
    <row r="55" spans="5:13" ht="13">
      <c r="M55" s="17"/>
    </row>
    <row r="56" spans="5:13">
      <c r="M56" s="8"/>
    </row>
    <row r="82" spans="13:13">
      <c r="M82" s="8"/>
    </row>
    <row r="83" spans="13:13" ht="13">
      <c r="M83" s="17"/>
    </row>
    <row r="84" spans="13:13">
      <c r="M84" s="8"/>
    </row>
    <row r="110" spans="13:13">
      <c r="M110" s="8"/>
    </row>
    <row r="111" spans="13:13" ht="13">
      <c r="M111" s="17"/>
    </row>
    <row r="112" spans="13:13">
      <c r="M112" s="8"/>
    </row>
    <row r="138" spans="13:13">
      <c r="M138" s="8"/>
    </row>
    <row r="139" spans="13:13" ht="13">
      <c r="M139" s="17"/>
    </row>
    <row r="140" spans="13:13">
      <c r="M140" s="8"/>
    </row>
    <row r="166" spans="13:13">
      <c r="M166" s="8"/>
    </row>
    <row r="167" spans="13:13" ht="13">
      <c r="M167" s="17"/>
    </row>
    <row r="168" spans="13:13">
      <c r="M168" s="8"/>
    </row>
    <row r="194" spans="13:13">
      <c r="M194" s="8"/>
    </row>
    <row r="195" spans="13:13" ht="13">
      <c r="M195" s="17"/>
    </row>
    <row r="196" spans="13:13">
      <c r="M196" s="8"/>
    </row>
    <row r="222" spans="13:13">
      <c r="M222" s="8"/>
    </row>
    <row r="223" spans="13:13" ht="13">
      <c r="M223" s="17"/>
    </row>
    <row r="224" spans="13:13">
      <c r="M224" s="8"/>
    </row>
    <row r="250" spans="13:13">
      <c r="M250" s="8"/>
    </row>
    <row r="251" spans="13:13" ht="13">
      <c r="M251" s="17"/>
    </row>
    <row r="252" spans="13:13">
      <c r="M252" s="8"/>
    </row>
    <row r="278" spans="13:13">
      <c r="M278" s="8"/>
    </row>
    <row r="279" spans="13:13" ht="13">
      <c r="M279" s="17"/>
    </row>
    <row r="280" spans="13:13">
      <c r="M280" s="8"/>
    </row>
    <row r="306" spans="13:13">
      <c r="M306" s="8"/>
    </row>
    <row r="307" spans="13:13" ht="13">
      <c r="M307" s="17"/>
    </row>
    <row r="308" spans="13:13">
      <c r="M308" s="8"/>
    </row>
    <row r="334" spans="13:13">
      <c r="M334" s="8"/>
    </row>
    <row r="335" spans="13:13" ht="13">
      <c r="M335" s="17"/>
    </row>
    <row r="336" spans="13:13">
      <c r="M336" s="8"/>
    </row>
    <row r="362" spans="13:13">
      <c r="M362" s="8"/>
    </row>
    <row r="363" spans="13:13" ht="13">
      <c r="M363" s="17"/>
    </row>
    <row r="364" spans="13:13">
      <c r="M364" s="8"/>
    </row>
    <row r="390" spans="13:13">
      <c r="M390" s="8"/>
    </row>
    <row r="391" spans="13:13" ht="13">
      <c r="M391" s="17"/>
    </row>
    <row r="392" spans="13:13">
      <c r="M392" s="8"/>
    </row>
    <row r="418" spans="13:13">
      <c r="M418" s="8"/>
    </row>
    <row r="419" spans="13:13" ht="13">
      <c r="M419" s="17"/>
    </row>
    <row r="420" spans="13:13">
      <c r="M420" s="8"/>
    </row>
    <row r="446" spans="13:13">
      <c r="M446" s="8"/>
    </row>
    <row r="447" spans="13:13" ht="13">
      <c r="M447" s="17"/>
    </row>
    <row r="448" spans="13:13">
      <c r="M448" s="8"/>
    </row>
    <row r="474" spans="13:13">
      <c r="M474" s="8"/>
    </row>
    <row r="475" spans="13:13" ht="13">
      <c r="M475" s="17"/>
    </row>
    <row r="476" spans="13:13">
      <c r="M476" s="8"/>
    </row>
    <row r="502" spans="13:13">
      <c r="M502" s="8"/>
    </row>
    <row r="503" spans="13:13" ht="13">
      <c r="M503" s="17"/>
    </row>
    <row r="504" spans="13:13">
      <c r="M504" s="8"/>
    </row>
    <row r="530" spans="13:13">
      <c r="M530" s="8"/>
    </row>
    <row r="531" spans="13:13" ht="13">
      <c r="M531" s="17"/>
    </row>
    <row r="532" spans="13:13">
      <c r="M532" s="8"/>
    </row>
    <row r="558" spans="13:13">
      <c r="M558" s="8"/>
    </row>
    <row r="559" spans="13:13" ht="13">
      <c r="M559" s="17"/>
    </row>
    <row r="560" spans="13:13">
      <c r="M560" s="8"/>
    </row>
    <row r="586" spans="13:13">
      <c r="M586" s="8"/>
    </row>
    <row r="587" spans="13:13" ht="13">
      <c r="M587" s="17"/>
    </row>
    <row r="588" spans="13:13">
      <c r="M588" s="8"/>
    </row>
    <row r="614" spans="13:13">
      <c r="M614" s="8"/>
    </row>
    <row r="615" spans="13:13" ht="13">
      <c r="M615" s="17"/>
    </row>
    <row r="616" spans="13:13">
      <c r="M616" s="8"/>
    </row>
    <row r="642" spans="13:13">
      <c r="M642" s="8"/>
    </row>
    <row r="643" spans="13:13" ht="13">
      <c r="M643" s="17"/>
    </row>
    <row r="644" spans="13:13">
      <c r="M644" s="8"/>
    </row>
    <row r="670" spans="13:13">
      <c r="M670" s="8"/>
    </row>
    <row r="671" spans="13:13" ht="13">
      <c r="M671" s="17"/>
    </row>
    <row r="672" spans="13:13">
      <c r="M672" s="8"/>
    </row>
    <row r="698" spans="13:13">
      <c r="M698" s="8"/>
    </row>
    <row r="699" spans="13:13" ht="13">
      <c r="M699" s="17"/>
    </row>
    <row r="700" spans="13:13">
      <c r="M700" s="8"/>
    </row>
    <row r="726" spans="13:13">
      <c r="M726" s="8"/>
    </row>
    <row r="727" spans="13:13" ht="13">
      <c r="M727" s="17"/>
    </row>
    <row r="728" spans="13:13">
      <c r="M728" s="8"/>
    </row>
    <row r="754" spans="13:13">
      <c r="M754" s="8"/>
    </row>
    <row r="755" spans="13:13" ht="13">
      <c r="M755" s="17"/>
    </row>
    <row r="756" spans="13:13">
      <c r="M756" s="8"/>
    </row>
    <row r="782" spans="13:13">
      <c r="M782" s="8"/>
    </row>
    <row r="783" spans="13:13" ht="13">
      <c r="M783" s="17"/>
    </row>
    <row r="784" spans="13:13">
      <c r="M784" s="8"/>
    </row>
    <row r="810" spans="13:13">
      <c r="M810" s="8"/>
    </row>
    <row r="811" spans="13:13" ht="13">
      <c r="M811" s="17"/>
    </row>
    <row r="812" spans="13:13">
      <c r="M812" s="8"/>
    </row>
    <row r="838" spans="13:13">
      <c r="M838" s="8"/>
    </row>
    <row r="839" spans="13:13" ht="13">
      <c r="M839" s="17"/>
    </row>
    <row r="840" spans="13:13">
      <c r="M840" s="8"/>
    </row>
    <row r="866" spans="13:13">
      <c r="M866" s="8"/>
    </row>
    <row r="867" spans="13:13" ht="13">
      <c r="M867" s="17"/>
    </row>
    <row r="868" spans="13:13">
      <c r="M868" s="8"/>
    </row>
    <row r="894" spans="13:13">
      <c r="M894" s="8"/>
    </row>
    <row r="895" spans="13:13" ht="13">
      <c r="M895" s="17"/>
    </row>
    <row r="896" spans="13:13">
      <c r="M896" s="8"/>
    </row>
    <row r="922" spans="13:13">
      <c r="M922" s="8"/>
    </row>
    <row r="923" spans="13:13" ht="13">
      <c r="M923" s="17"/>
    </row>
    <row r="924" spans="13:13">
      <c r="M924" s="8"/>
    </row>
    <row r="950" spans="13:13">
      <c r="M950" s="8"/>
    </row>
    <row r="951" spans="13:13" ht="13">
      <c r="M951" s="17"/>
    </row>
    <row r="952" spans="13:13">
      <c r="M952" s="8"/>
    </row>
    <row r="978" spans="13:13">
      <c r="M978" s="8"/>
    </row>
    <row r="979" spans="13:13" ht="13">
      <c r="M979" s="17"/>
    </row>
    <row r="980" spans="13:13">
      <c r="M980" s="8"/>
    </row>
    <row r="1006" spans="13:13">
      <c r="M1006" s="8"/>
    </row>
    <row r="1007" spans="13:13" ht="13">
      <c r="M1007" s="17"/>
    </row>
    <row r="1008" spans="13:13">
      <c r="M1008" s="8"/>
    </row>
    <row r="1034" spans="13:13">
      <c r="M1034" s="8"/>
    </row>
    <row r="1035" spans="13:13" ht="13">
      <c r="M1035" s="17"/>
    </row>
    <row r="1036" spans="13:13">
      <c r="M1036" s="8"/>
    </row>
    <row r="1062" spans="13:13">
      <c r="M1062" s="8"/>
    </row>
    <row r="1063" spans="13:13" ht="13">
      <c r="M1063" s="17"/>
    </row>
    <row r="1064" spans="13:13">
      <c r="M1064" s="8"/>
    </row>
    <row r="1090" spans="13:13">
      <c r="M1090" s="8"/>
    </row>
    <row r="1091" spans="13:13" ht="13">
      <c r="M1091" s="17"/>
    </row>
    <row r="1092" spans="13:13">
      <c r="M1092" s="8"/>
    </row>
    <row r="1118" spans="13:13">
      <c r="M1118" s="8"/>
    </row>
    <row r="1119" spans="13:13" ht="13">
      <c r="M1119" s="17"/>
    </row>
    <row r="1120" spans="13:13">
      <c r="M1120" s="8"/>
    </row>
    <row r="1146" spans="13:13">
      <c r="M1146" s="8"/>
    </row>
    <row r="1147" spans="13:13" ht="13">
      <c r="M1147" s="17"/>
    </row>
    <row r="1148" spans="13:13">
      <c r="M1148" s="8"/>
    </row>
    <row r="1174" spans="13:13">
      <c r="M1174" s="8"/>
    </row>
    <row r="1175" spans="13:13" ht="13">
      <c r="M1175" s="17"/>
    </row>
    <row r="1176" spans="13:13">
      <c r="M1176" s="8"/>
    </row>
    <row r="1202" spans="13:13">
      <c r="M1202" s="8"/>
    </row>
    <row r="1203" spans="13:13" ht="13">
      <c r="M1203" s="17"/>
    </row>
    <row r="1204" spans="13:13">
      <c r="M1204" s="8"/>
    </row>
    <row r="1230" spans="13:13">
      <c r="M1230" s="8"/>
    </row>
    <row r="1231" spans="13:13" ht="13">
      <c r="M1231" s="17"/>
    </row>
    <row r="1232" spans="13:13">
      <c r="M1232" s="8"/>
    </row>
    <row r="1258" spans="13:13">
      <c r="M1258" s="8"/>
    </row>
    <row r="1259" spans="13:13" ht="13">
      <c r="M1259" s="17"/>
    </row>
    <row r="1260" spans="13:13">
      <c r="M1260" s="8"/>
    </row>
    <row r="1286" spans="13:13">
      <c r="M1286" s="8"/>
    </row>
    <row r="1287" spans="13:13" ht="13">
      <c r="M1287" s="17"/>
    </row>
    <row r="1288" spans="13:13">
      <c r="M1288" s="8"/>
    </row>
    <row r="1314" spans="13:13">
      <c r="M1314" s="8"/>
    </row>
    <row r="1315" spans="13:13" ht="13">
      <c r="M1315" s="17"/>
    </row>
    <row r="1316" spans="13:13">
      <c r="M1316" s="8"/>
    </row>
    <row r="1342" spans="13:13">
      <c r="M1342" s="8"/>
    </row>
    <row r="1343" spans="13:13" ht="13">
      <c r="M1343" s="17"/>
    </row>
    <row r="1344" spans="13:13">
      <c r="M1344" s="8"/>
    </row>
    <row r="1370" spans="13:13">
      <c r="M1370" s="8"/>
    </row>
    <row r="1371" spans="13:13" ht="13">
      <c r="M1371" s="17"/>
    </row>
    <row r="1372" spans="13:13">
      <c r="M1372" s="8"/>
    </row>
    <row r="1398" spans="13:13">
      <c r="M1398" s="8"/>
    </row>
    <row r="1399" spans="13:13" ht="13">
      <c r="M1399" s="17"/>
    </row>
    <row r="1400" spans="13:13">
      <c r="M1400" s="8"/>
    </row>
    <row r="1426" spans="13:13">
      <c r="M1426" s="8"/>
    </row>
    <row r="1427" spans="13:13" ht="13">
      <c r="M1427" s="17"/>
    </row>
    <row r="1428" spans="13:13">
      <c r="M1428" s="8"/>
    </row>
    <row r="1454" spans="13:13">
      <c r="M1454" s="8"/>
    </row>
    <row r="1455" spans="13:13" ht="13">
      <c r="M1455" s="17"/>
    </row>
    <row r="1456" spans="13:13">
      <c r="M1456" s="8"/>
    </row>
    <row r="1482" spans="13:13">
      <c r="M1482" s="8"/>
    </row>
    <row r="1483" spans="13:13" ht="13">
      <c r="M1483" s="17"/>
    </row>
    <row r="1484" spans="13:13">
      <c r="M1484" s="8"/>
    </row>
    <row r="1510" spans="13:13">
      <c r="M1510" s="8"/>
    </row>
    <row r="1511" spans="13:13" ht="13">
      <c r="M1511" s="17"/>
    </row>
    <row r="1512" spans="13:13">
      <c r="M1512" s="8"/>
    </row>
    <row r="1538" spans="13:13">
      <c r="M1538" s="8"/>
    </row>
    <row r="1539" spans="13:13" ht="13">
      <c r="M1539" s="17"/>
    </row>
    <row r="1540" spans="13:13">
      <c r="M1540" s="8"/>
    </row>
    <row r="1566" spans="13:13">
      <c r="M1566" s="8"/>
    </row>
    <row r="1567" spans="13:13" ht="13">
      <c r="M1567" s="17"/>
    </row>
    <row r="1568" spans="13:13">
      <c r="M1568" s="8"/>
    </row>
    <row r="1594" spans="13:13">
      <c r="M1594" s="8"/>
    </row>
    <row r="1595" spans="13:13" ht="13">
      <c r="M1595" s="17"/>
    </row>
    <row r="1596" spans="13:13">
      <c r="M1596" s="8"/>
    </row>
    <row r="1622" spans="13:13">
      <c r="M1622" s="8"/>
    </row>
    <row r="1623" spans="13:13" ht="13">
      <c r="M1623" s="17"/>
    </row>
    <row r="1624" spans="13:13">
      <c r="M1624" s="8"/>
    </row>
    <row r="1650" spans="13:13">
      <c r="M1650" s="8"/>
    </row>
    <row r="1651" spans="13:13" ht="13">
      <c r="M1651" s="17"/>
    </row>
    <row r="1652" spans="13:13">
      <c r="M1652" s="8"/>
    </row>
    <row r="1678" spans="13:13">
      <c r="M1678" s="8"/>
    </row>
    <row r="1679" spans="13:13" ht="13">
      <c r="M1679" s="17"/>
    </row>
    <row r="1680" spans="13:13">
      <c r="M1680" s="8"/>
    </row>
    <row r="1706" spans="13:13">
      <c r="M1706" s="8"/>
    </row>
    <row r="1707" spans="13:13" ht="13">
      <c r="M1707" s="17"/>
    </row>
    <row r="1708" spans="13:13">
      <c r="M1708" s="8"/>
    </row>
    <row r="1734" spans="13:13">
      <c r="M1734" s="8"/>
    </row>
    <row r="1735" spans="13:13" ht="13">
      <c r="M1735" s="17"/>
    </row>
    <row r="1736" spans="13:13">
      <c r="M1736" s="8"/>
    </row>
    <row r="1762" spans="13:13">
      <c r="M1762" s="8"/>
    </row>
    <row r="1763" spans="13:13" ht="13">
      <c r="M1763" s="17"/>
    </row>
    <row r="1764" spans="13:13">
      <c r="M1764" s="8"/>
    </row>
    <row r="1790" spans="13:13">
      <c r="M1790" s="8"/>
    </row>
    <row r="1791" spans="13:13" ht="13">
      <c r="M1791" s="17"/>
    </row>
    <row r="1792" spans="13:13">
      <c r="M1792" s="8"/>
    </row>
    <row r="1818" spans="13:13">
      <c r="M1818" s="8"/>
    </row>
    <row r="1819" spans="13:13" ht="13">
      <c r="M1819" s="17"/>
    </row>
    <row r="1820" spans="13:13">
      <c r="M1820" s="8"/>
    </row>
    <row r="1846" spans="13:13">
      <c r="M1846" s="8"/>
    </row>
    <row r="1847" spans="13:13" ht="13">
      <c r="M1847" s="17"/>
    </row>
    <row r="1848" spans="13:13">
      <c r="M1848" s="8"/>
    </row>
    <row r="1874" spans="13:13">
      <c r="M1874" s="8"/>
    </row>
    <row r="1875" spans="13:13" ht="13">
      <c r="M1875" s="17"/>
    </row>
    <row r="1876" spans="13:13">
      <c r="M1876" s="8"/>
    </row>
    <row r="1902" spans="13:13">
      <c r="M1902" s="8"/>
    </row>
    <row r="1903" spans="13:13" ht="13">
      <c r="M1903" s="17"/>
    </row>
    <row r="1904" spans="13:13">
      <c r="M1904" s="8"/>
    </row>
    <row r="1930" spans="13:13">
      <c r="M1930" s="8"/>
    </row>
    <row r="1931" spans="13:13" ht="13">
      <c r="M1931" s="17"/>
    </row>
    <row r="1932" spans="13:13">
      <c r="M1932" s="8"/>
    </row>
    <row r="1958" spans="13:13">
      <c r="M1958" s="8"/>
    </row>
    <row r="1959" spans="13:13" ht="13">
      <c r="M1959" s="17"/>
    </row>
    <row r="1960" spans="13:13">
      <c r="M1960" s="8"/>
    </row>
    <row r="1986" spans="13:13">
      <c r="M1986" s="8"/>
    </row>
    <row r="1987" spans="13:13" ht="13">
      <c r="M1987" s="17"/>
    </row>
    <row r="1988" spans="13:13">
      <c r="M1988" s="8"/>
    </row>
    <row r="2014" spans="13:13">
      <c r="M2014" s="8"/>
    </row>
    <row r="2015" spans="13:13" ht="13">
      <c r="M2015" s="17"/>
    </row>
    <row r="2016" spans="13:13">
      <c r="M2016" s="8"/>
    </row>
    <row r="2042" spans="13:13">
      <c r="M2042" s="8"/>
    </row>
    <row r="2043" spans="13:13" ht="13">
      <c r="M2043" s="17"/>
    </row>
    <row r="2044" spans="13:13">
      <c r="M2044" s="8"/>
    </row>
    <row r="2070" spans="13:13">
      <c r="M2070" s="8"/>
    </row>
    <row r="2071" spans="13:13" ht="13">
      <c r="M2071" s="17"/>
    </row>
    <row r="2072" spans="13:13">
      <c r="M2072" s="8"/>
    </row>
    <row r="2098" spans="13:13">
      <c r="M2098" s="8"/>
    </row>
    <row r="2099" spans="13:13" ht="13">
      <c r="M2099" s="17"/>
    </row>
    <row r="2100" spans="13:13">
      <c r="M2100" s="8"/>
    </row>
    <row r="2126" spans="13:13">
      <c r="M2126" s="8"/>
    </row>
    <row r="2127" spans="13:13" ht="13">
      <c r="M2127" s="17"/>
    </row>
    <row r="2128" spans="13:13">
      <c r="M2128" s="8"/>
    </row>
    <row r="2154" spans="13:13">
      <c r="M2154" s="8"/>
    </row>
    <row r="2155" spans="13:13" ht="13">
      <c r="M2155" s="17"/>
    </row>
    <row r="2156" spans="13:13">
      <c r="M2156" s="8"/>
    </row>
    <row r="2182" spans="13:13">
      <c r="M2182" s="8"/>
    </row>
    <row r="2183" spans="13:13" ht="13">
      <c r="M2183" s="17"/>
    </row>
    <row r="2184" spans="13:13">
      <c r="M2184" s="8"/>
    </row>
    <row r="2210" spans="13:13">
      <c r="M2210" s="8"/>
    </row>
    <row r="2211" spans="13:13" ht="13">
      <c r="M2211" s="17"/>
    </row>
    <row r="2212" spans="13:13">
      <c r="M2212" s="8"/>
    </row>
    <row r="2238" spans="13:13">
      <c r="M2238" s="8"/>
    </row>
    <row r="2239" spans="13:13" ht="13">
      <c r="M2239" s="17"/>
    </row>
    <row r="2240" spans="13:13">
      <c r="M2240" s="8"/>
    </row>
    <row r="2266" spans="13:13">
      <c r="M2266" s="8"/>
    </row>
    <row r="2267" spans="13:13" ht="13">
      <c r="M2267" s="17"/>
    </row>
    <row r="2268" spans="13:13">
      <c r="M2268" s="8"/>
    </row>
    <row r="2294" spans="13:13">
      <c r="M2294" s="8"/>
    </row>
    <row r="2295" spans="13:13" ht="13">
      <c r="M2295" s="17"/>
    </row>
    <row r="2296" spans="13:13">
      <c r="M2296" s="8"/>
    </row>
    <row r="2322" spans="13:13">
      <c r="M2322" s="8"/>
    </row>
    <row r="2323" spans="13:13" ht="13">
      <c r="M2323" s="17"/>
    </row>
    <row r="2324" spans="13:13">
      <c r="M2324" s="8"/>
    </row>
    <row r="2350" spans="13:13">
      <c r="M2350" s="8"/>
    </row>
    <row r="2351" spans="13:13" ht="13">
      <c r="M2351" s="17"/>
    </row>
    <row r="2352" spans="13:13">
      <c r="M2352" s="8"/>
    </row>
    <row r="2378" spans="13:13">
      <c r="M2378" s="8"/>
    </row>
    <row r="2379" spans="13:13" ht="13">
      <c r="M2379" s="17"/>
    </row>
    <row r="2380" spans="13:13">
      <c r="M2380" s="8"/>
    </row>
    <row r="2406" spans="13:13">
      <c r="M2406" s="8"/>
    </row>
    <row r="2407" spans="13:13" ht="13">
      <c r="M2407" s="17"/>
    </row>
    <row r="2408" spans="13:13">
      <c r="M2408" s="8"/>
    </row>
    <row r="2434" spans="13:13">
      <c r="M2434" s="8"/>
    </row>
    <row r="2435" spans="13:13" ht="13">
      <c r="M2435" s="17"/>
    </row>
    <row r="2436" spans="13:13">
      <c r="M2436" s="8"/>
    </row>
    <row r="2462" spans="13:13">
      <c r="M2462" s="8"/>
    </row>
    <row r="2463" spans="13:13" ht="13">
      <c r="M2463" s="17"/>
    </row>
    <row r="2464" spans="13:13">
      <c r="M2464" s="8"/>
    </row>
    <row r="2490" spans="13:13">
      <c r="M2490" s="8"/>
    </row>
    <row r="2491" spans="13:13" ht="13">
      <c r="M2491" s="17"/>
    </row>
    <row r="2492" spans="13:13">
      <c r="M2492" s="8"/>
    </row>
    <row r="2518" spans="13:13">
      <c r="M2518" s="8"/>
    </row>
    <row r="2519" spans="13:13" ht="13">
      <c r="M2519" s="17"/>
    </row>
    <row r="2520" spans="13:13">
      <c r="M2520" s="8"/>
    </row>
    <row r="2546" spans="13:13">
      <c r="M2546" s="8"/>
    </row>
    <row r="2547" spans="13:13" ht="13">
      <c r="M2547" s="17"/>
    </row>
    <row r="2548" spans="13:13">
      <c r="M2548" s="8"/>
    </row>
    <row r="2574" spans="13:13">
      <c r="M2574" s="8"/>
    </row>
    <row r="2575" spans="13:13" ht="13">
      <c r="M2575" s="17"/>
    </row>
    <row r="2576" spans="13:13">
      <c r="M2576" s="8"/>
    </row>
    <row r="2602" spans="13:13">
      <c r="M2602" s="8"/>
    </row>
    <row r="2603" spans="13:13" ht="13">
      <c r="M2603" s="17"/>
    </row>
    <row r="2604" spans="13:13">
      <c r="M2604" s="8"/>
    </row>
    <row r="2630" spans="13:13">
      <c r="M2630" s="8"/>
    </row>
    <row r="2631" spans="13:13" ht="13">
      <c r="M2631" s="17"/>
    </row>
    <row r="2632" spans="13:13">
      <c r="M2632" s="8"/>
    </row>
    <row r="2658" spans="13:13">
      <c r="M2658" s="8"/>
    </row>
    <row r="2659" spans="13:13" ht="13">
      <c r="M2659" s="17"/>
    </row>
    <row r="2660" spans="13:13">
      <c r="M2660" s="8"/>
    </row>
    <row r="2686" spans="13:13">
      <c r="M2686" s="8"/>
    </row>
    <row r="2687" spans="13:13" ht="13">
      <c r="M2687" s="17"/>
    </row>
    <row r="2688" spans="13:13">
      <c r="M2688" s="8"/>
    </row>
    <row r="2714" spans="13:13">
      <c r="M2714" s="8"/>
    </row>
    <row r="2715" spans="13:13" ht="13">
      <c r="M2715" s="17"/>
    </row>
    <row r="2716" spans="13:13">
      <c r="M2716" s="8"/>
    </row>
    <row r="2742" spans="13:13">
      <c r="M2742" s="8"/>
    </row>
    <row r="2743" spans="13:13" ht="13">
      <c r="M2743" s="17"/>
    </row>
    <row r="2744" spans="13:13">
      <c r="M2744" s="8"/>
    </row>
    <row r="2770" spans="13:13">
      <c r="M2770" s="8"/>
    </row>
    <row r="2771" spans="13:13" ht="13">
      <c r="M2771" s="17"/>
    </row>
    <row r="2772" spans="13:13">
      <c r="M2772" s="8"/>
    </row>
    <row r="2798" spans="13:13">
      <c r="M2798" s="8"/>
    </row>
    <row r="2799" spans="13:13" ht="13">
      <c r="M2799" s="17"/>
    </row>
    <row r="2800" spans="13:13">
      <c r="M2800" s="8"/>
    </row>
    <row r="2826" spans="13:13">
      <c r="M2826" s="8"/>
    </row>
    <row r="2827" spans="13:13" ht="13">
      <c r="M2827" s="17"/>
    </row>
    <row r="2828" spans="13:13">
      <c r="M2828" s="8"/>
    </row>
    <row r="2854" spans="13:13">
      <c r="M2854" s="8"/>
    </row>
    <row r="2855" spans="13:13" ht="13">
      <c r="M2855" s="17"/>
    </row>
    <row r="2856" spans="13:13">
      <c r="M2856" s="8"/>
    </row>
    <row r="2882" spans="13:13">
      <c r="M2882" s="8"/>
    </row>
    <row r="2883" spans="13:13" ht="13">
      <c r="M2883" s="17"/>
    </row>
    <row r="2884" spans="13:13">
      <c r="M2884" s="8"/>
    </row>
    <row r="2910" spans="13:13">
      <c r="M2910" s="8"/>
    </row>
    <row r="2911" spans="13:13" ht="13">
      <c r="M2911" s="17"/>
    </row>
    <row r="2912" spans="13:13">
      <c r="M2912" s="8"/>
    </row>
    <row r="2938" spans="13:13">
      <c r="M2938" s="8"/>
    </row>
    <row r="2939" spans="13:13" ht="13">
      <c r="M2939" s="17"/>
    </row>
    <row r="2940" spans="13:13">
      <c r="M2940" s="8"/>
    </row>
    <row r="2966" spans="13:13">
      <c r="M2966" s="8"/>
    </row>
    <row r="2967" spans="13:13" ht="13">
      <c r="M2967" s="17"/>
    </row>
    <row r="2968" spans="13:13">
      <c r="M2968" s="8"/>
    </row>
    <row r="2994" spans="13:13">
      <c r="M2994" s="8"/>
    </row>
    <row r="2995" spans="13:13" ht="13">
      <c r="M2995" s="17"/>
    </row>
    <row r="2996" spans="13:13">
      <c r="M2996" s="8"/>
    </row>
    <row r="3022" spans="13:13">
      <c r="M3022" s="8"/>
    </row>
    <row r="3023" spans="13:13" ht="13">
      <c r="M3023" s="17"/>
    </row>
    <row r="3024" spans="13:13">
      <c r="M3024" s="8"/>
    </row>
    <row r="3050" spans="13:13">
      <c r="M3050" s="8"/>
    </row>
    <row r="3051" spans="13:13" ht="13">
      <c r="M3051" s="17"/>
    </row>
    <row r="3052" spans="13:13">
      <c r="M3052" s="8"/>
    </row>
    <row r="3078" spans="13:13">
      <c r="M3078" s="8"/>
    </row>
    <row r="3079" spans="13:13" ht="13">
      <c r="M3079" s="17"/>
    </row>
    <row r="3080" spans="13:13">
      <c r="M3080" s="8"/>
    </row>
    <row r="3106" spans="13:13">
      <c r="M3106" s="8"/>
    </row>
    <row r="3107" spans="13:13" ht="13">
      <c r="M3107" s="17"/>
    </row>
    <row r="3108" spans="13:13">
      <c r="M3108" s="8"/>
    </row>
    <row r="3134" spans="13:13">
      <c r="M3134" s="8"/>
    </row>
    <row r="3135" spans="13:13" ht="13">
      <c r="M3135" s="17"/>
    </row>
    <row r="3136" spans="13:13">
      <c r="M3136" s="8"/>
    </row>
    <row r="3162" spans="13:13">
      <c r="M3162" s="8"/>
    </row>
    <row r="3163" spans="13:13" ht="13">
      <c r="M3163" s="17"/>
    </row>
    <row r="3164" spans="13:13">
      <c r="M3164" s="8"/>
    </row>
    <row r="3190" spans="13:13">
      <c r="M3190" s="8"/>
    </row>
    <row r="3191" spans="13:13" ht="13">
      <c r="M3191" s="17"/>
    </row>
    <row r="3192" spans="13:13">
      <c r="M3192" s="8"/>
    </row>
    <row r="3218" spans="13:13">
      <c r="M3218" s="8"/>
    </row>
    <row r="3219" spans="13:13" ht="13">
      <c r="M3219" s="17"/>
    </row>
    <row r="3220" spans="13:13">
      <c r="M3220" s="8"/>
    </row>
    <row r="3246" spans="13:13">
      <c r="M3246" s="8"/>
    </row>
    <row r="3247" spans="13:13" ht="13">
      <c r="M3247" s="17"/>
    </row>
    <row r="3248" spans="13:13">
      <c r="M3248" s="8"/>
    </row>
    <row r="3274" spans="13:13">
      <c r="M3274" s="8"/>
    </row>
    <row r="3275" spans="13:13" ht="13">
      <c r="M3275" s="17"/>
    </row>
    <row r="3276" spans="13:13">
      <c r="M3276" s="8"/>
    </row>
    <row r="3302" spans="13:13">
      <c r="M3302" s="8"/>
    </row>
    <row r="3303" spans="13:13" ht="13">
      <c r="M3303" s="17"/>
    </row>
    <row r="3304" spans="13:13">
      <c r="M3304" s="8"/>
    </row>
    <row r="3330" spans="13:13">
      <c r="M3330" s="8"/>
    </row>
    <row r="3331" spans="13:13" ht="13">
      <c r="M3331" s="17"/>
    </row>
    <row r="3332" spans="13:13">
      <c r="M3332" s="8"/>
    </row>
    <row r="3358" spans="13:13">
      <c r="M3358" s="8"/>
    </row>
    <row r="3359" spans="13:13" ht="13">
      <c r="M3359" s="17"/>
    </row>
    <row r="3360" spans="13:13">
      <c r="M3360" s="8"/>
    </row>
    <row r="3386" spans="13:13">
      <c r="M3386" s="8"/>
    </row>
    <row r="3387" spans="13:13" ht="13">
      <c r="M3387" s="17"/>
    </row>
    <row r="3388" spans="13:13">
      <c r="M3388" s="8"/>
    </row>
    <row r="3414" spans="13:13">
      <c r="M3414" s="8"/>
    </row>
    <row r="3415" spans="13:13" ht="13">
      <c r="M3415" s="17"/>
    </row>
    <row r="3416" spans="13:13">
      <c r="M3416" s="8"/>
    </row>
    <row r="3442" spans="13:13">
      <c r="M3442" s="8"/>
    </row>
    <row r="3443" spans="13:13" ht="13">
      <c r="M3443" s="17"/>
    </row>
    <row r="3444" spans="13:13">
      <c r="M3444" s="8"/>
    </row>
    <row r="3470" spans="13:13">
      <c r="M3470" s="8"/>
    </row>
    <row r="3471" spans="13:13" ht="13">
      <c r="M3471" s="17"/>
    </row>
    <row r="3472" spans="13:13">
      <c r="M3472" s="8"/>
    </row>
    <row r="3498" spans="13:13">
      <c r="M3498" s="8"/>
    </row>
    <row r="3499" spans="13:13" ht="13">
      <c r="M3499" s="17"/>
    </row>
    <row r="3500" spans="13:13">
      <c r="M3500" s="8"/>
    </row>
    <row r="3526" spans="13:13">
      <c r="M3526" s="8"/>
    </row>
    <row r="3527" spans="13:13" ht="13">
      <c r="M3527" s="17"/>
    </row>
    <row r="3528" spans="13:13">
      <c r="M3528" s="8"/>
    </row>
    <row r="3554" spans="13:13">
      <c r="M3554" s="8"/>
    </row>
    <row r="3555" spans="13:13" ht="13">
      <c r="M3555" s="17"/>
    </row>
    <row r="3556" spans="13:13">
      <c r="M3556" s="8"/>
    </row>
    <row r="3582" spans="13:13">
      <c r="M3582" s="8"/>
    </row>
    <row r="3583" spans="13:13" ht="13">
      <c r="M3583" s="17"/>
    </row>
    <row r="3584" spans="13:13">
      <c r="M3584" s="8"/>
    </row>
    <row r="3610" spans="13:13">
      <c r="M3610" s="8"/>
    </row>
    <row r="3611" spans="13:13" ht="13">
      <c r="M3611" s="17"/>
    </row>
    <row r="3612" spans="13:13">
      <c r="M3612" s="8"/>
    </row>
    <row r="3638" spans="13:13">
      <c r="M3638" s="8"/>
    </row>
    <row r="3639" spans="13:13" ht="13">
      <c r="M3639" s="17"/>
    </row>
    <row r="3640" spans="13:13">
      <c r="M3640" s="8"/>
    </row>
    <row r="3666" spans="13:13">
      <c r="M3666" s="8"/>
    </row>
    <row r="3667" spans="13:13" ht="13">
      <c r="M3667" s="17"/>
    </row>
    <row r="3668" spans="13:13">
      <c r="M3668" s="8"/>
    </row>
    <row r="3694" spans="13:13">
      <c r="M3694" s="8"/>
    </row>
    <row r="3695" spans="13:13" ht="13">
      <c r="M3695" s="17"/>
    </row>
    <row r="3696" spans="13:13">
      <c r="M3696" s="8"/>
    </row>
    <row r="3722" spans="13:13">
      <c r="M3722" s="8"/>
    </row>
    <row r="3723" spans="13:13" ht="13">
      <c r="M3723" s="17"/>
    </row>
    <row r="3724" spans="13:13">
      <c r="M3724" s="8"/>
    </row>
    <row r="3750" spans="13:13">
      <c r="M3750" s="8"/>
    </row>
    <row r="3751" spans="13:13" ht="13">
      <c r="M3751" s="17"/>
    </row>
    <row r="3752" spans="13:13">
      <c r="M3752" s="8"/>
    </row>
    <row r="3778" spans="13:13">
      <c r="M3778" s="8"/>
    </row>
    <row r="3779" spans="13:13" ht="13">
      <c r="M3779" s="17"/>
    </row>
    <row r="3780" spans="13:13">
      <c r="M3780" s="8"/>
    </row>
    <row r="3806" spans="13:13">
      <c r="M3806" s="8"/>
    </row>
    <row r="3807" spans="13:13" ht="13">
      <c r="M3807" s="17"/>
    </row>
    <row r="3808" spans="13:13">
      <c r="M3808" s="8"/>
    </row>
    <row r="3834" spans="13:13">
      <c r="M3834" s="8"/>
    </row>
    <row r="3835" spans="13:13" ht="13">
      <c r="M3835" s="17"/>
    </row>
    <row r="3836" spans="13:13">
      <c r="M3836" s="8"/>
    </row>
    <row r="3862" spans="13:13">
      <c r="M3862" s="8"/>
    </row>
    <row r="3863" spans="13:13" ht="13">
      <c r="M3863" s="17"/>
    </row>
    <row r="3864" spans="13:13">
      <c r="M3864" s="8"/>
    </row>
    <row r="3890" spans="13:13">
      <c r="M3890" s="8"/>
    </row>
    <row r="3891" spans="13:13" ht="13">
      <c r="M3891" s="17"/>
    </row>
    <row r="3892" spans="13:13">
      <c r="M3892" s="8"/>
    </row>
    <row r="3918" spans="13:13">
      <c r="M3918" s="8"/>
    </row>
    <row r="3919" spans="13:13" ht="13">
      <c r="M3919" s="17"/>
    </row>
    <row r="3920" spans="13:13">
      <c r="M3920" s="8"/>
    </row>
    <row r="3946" spans="13:13">
      <c r="M3946" s="8"/>
    </row>
    <row r="3947" spans="13:13" ht="13">
      <c r="M3947" s="17"/>
    </row>
    <row r="3948" spans="13:13">
      <c r="M3948" s="8"/>
    </row>
    <row r="3974" spans="13:13">
      <c r="M3974" s="8"/>
    </row>
    <row r="3975" spans="13:13" ht="13">
      <c r="M3975" s="17"/>
    </row>
    <row r="3976" spans="13:13">
      <c r="M3976" s="8"/>
    </row>
    <row r="4002" spans="13:13">
      <c r="M4002" s="8"/>
    </row>
    <row r="4003" spans="13:13" ht="13">
      <c r="M4003" s="17"/>
    </row>
    <row r="4004" spans="13:13">
      <c r="M4004" s="8"/>
    </row>
    <row r="4030" spans="13:13">
      <c r="M4030" s="8"/>
    </row>
    <row r="4031" spans="13:13" ht="13">
      <c r="M4031" s="17"/>
    </row>
    <row r="4032" spans="13:13">
      <c r="M4032" s="8"/>
    </row>
    <row r="4058" spans="13:13">
      <c r="M4058" s="8"/>
    </row>
    <row r="4059" spans="13:13" ht="13">
      <c r="M4059" s="17"/>
    </row>
    <row r="4060" spans="13:13">
      <c r="M4060" s="8"/>
    </row>
    <row r="4086" spans="13:13">
      <c r="M4086" s="8"/>
    </row>
    <row r="4087" spans="13:13" ht="13">
      <c r="M4087" s="17"/>
    </row>
    <row r="4088" spans="13:13">
      <c r="M4088" s="8"/>
    </row>
    <row r="4114" spans="13:13">
      <c r="M4114" s="8"/>
    </row>
    <row r="4115" spans="13:13" ht="13">
      <c r="M4115" s="17"/>
    </row>
    <row r="4116" spans="13:13">
      <c r="M4116" s="8"/>
    </row>
    <row r="4142" spans="13:13">
      <c r="M4142" s="8"/>
    </row>
    <row r="4143" spans="13:13" ht="13">
      <c r="M4143" s="17"/>
    </row>
    <row r="4144" spans="13:13">
      <c r="M4144" s="8"/>
    </row>
    <row r="4170" spans="13:13">
      <c r="M4170" s="8"/>
    </row>
    <row r="4171" spans="13:13" ht="13">
      <c r="M4171" s="17"/>
    </row>
    <row r="4172" spans="13:13">
      <c r="M4172" s="8"/>
    </row>
    <row r="4198" spans="13:13">
      <c r="M4198" s="8"/>
    </row>
    <row r="4199" spans="13:13" ht="13">
      <c r="M4199" s="17"/>
    </row>
    <row r="4200" spans="13:13">
      <c r="M4200" s="8"/>
    </row>
    <row r="4226" spans="13:13">
      <c r="M4226" s="8"/>
    </row>
    <row r="4227" spans="13:13" ht="13">
      <c r="M4227" s="17"/>
    </row>
    <row r="4228" spans="13:13">
      <c r="M4228" s="8"/>
    </row>
    <row r="4254" spans="13:13">
      <c r="M4254" s="8"/>
    </row>
    <row r="4255" spans="13:13" ht="13">
      <c r="M4255" s="17"/>
    </row>
    <row r="4256" spans="13:13">
      <c r="M4256" s="8"/>
    </row>
    <row r="4282" spans="13:13">
      <c r="M4282" s="8"/>
    </row>
    <row r="4283" spans="13:13" ht="13">
      <c r="M4283" s="17"/>
    </row>
    <row r="4284" spans="13:13">
      <c r="M4284" s="8"/>
    </row>
    <row r="4310" spans="13:13">
      <c r="M4310" s="8"/>
    </row>
    <row r="4311" spans="13:13" ht="13">
      <c r="M4311" s="17"/>
    </row>
    <row r="4312" spans="13:13">
      <c r="M4312" s="8"/>
    </row>
    <row r="4338" spans="13:13">
      <c r="M4338" s="8"/>
    </row>
    <row r="4339" spans="13:13" ht="13">
      <c r="M4339" s="17"/>
    </row>
    <row r="4340" spans="13:13">
      <c r="M4340" s="8"/>
    </row>
    <row r="4366" spans="13:13">
      <c r="M4366" s="8"/>
    </row>
    <row r="4367" spans="13:13" ht="13">
      <c r="M4367" s="17"/>
    </row>
    <row r="4368" spans="13:13">
      <c r="M4368" s="8"/>
    </row>
    <row r="4394" spans="13:13">
      <c r="M4394" s="8"/>
    </row>
    <row r="4395" spans="13:13" ht="13">
      <c r="M4395" s="17"/>
    </row>
    <row r="4396" spans="13:13">
      <c r="M4396" s="8"/>
    </row>
    <row r="4422" spans="13:13">
      <c r="M4422" s="8"/>
    </row>
    <row r="4423" spans="13:13" ht="13">
      <c r="M4423" s="17"/>
    </row>
    <row r="4424" spans="13:13">
      <c r="M4424" s="8"/>
    </row>
    <row r="4450" spans="13:13">
      <c r="M4450" s="8"/>
    </row>
    <row r="4451" spans="13:13" ht="13">
      <c r="M4451" s="17"/>
    </row>
    <row r="4452" spans="13:13">
      <c r="M4452" s="8"/>
    </row>
    <row r="4478" spans="13:13">
      <c r="M4478" s="8"/>
    </row>
    <row r="4479" spans="13:13" ht="13">
      <c r="M4479" s="17"/>
    </row>
    <row r="4480" spans="13:13">
      <c r="M4480" s="8"/>
    </row>
    <row r="4506" spans="13:13">
      <c r="M4506" s="8"/>
    </row>
    <row r="4507" spans="13:13" ht="13">
      <c r="M4507" s="17"/>
    </row>
    <row r="4508" spans="13:13">
      <c r="M4508" s="8"/>
    </row>
    <row r="4534" spans="13:13">
      <c r="M4534" s="8"/>
    </row>
    <row r="4535" spans="13:13" ht="13">
      <c r="M4535" s="17"/>
    </row>
    <row r="4536" spans="13:13">
      <c r="M4536" s="8"/>
    </row>
    <row r="4562" spans="13:13">
      <c r="M4562" s="8"/>
    </row>
    <row r="4563" spans="13:13" ht="13">
      <c r="M4563" s="17"/>
    </row>
    <row r="4564" spans="13:13">
      <c r="M4564" s="8"/>
    </row>
    <row r="4590" spans="13:13">
      <c r="M4590" s="8"/>
    </row>
    <row r="4591" spans="13:13" ht="13">
      <c r="M4591" s="17"/>
    </row>
    <row r="4592" spans="13:13">
      <c r="M4592" s="8"/>
    </row>
    <row r="4618" spans="13:13">
      <c r="M4618" s="8"/>
    </row>
    <row r="4619" spans="13:13" ht="13">
      <c r="M4619" s="17"/>
    </row>
    <row r="4620" spans="13:13">
      <c r="M4620" s="8"/>
    </row>
    <row r="4646" spans="13:13">
      <c r="M4646" s="8"/>
    </row>
    <row r="4647" spans="13:13" ht="13">
      <c r="M4647" s="17"/>
    </row>
    <row r="4648" spans="13:13">
      <c r="M4648" s="8"/>
    </row>
    <row r="4674" spans="13:13">
      <c r="M4674" s="8"/>
    </row>
    <row r="4675" spans="13:13" ht="13">
      <c r="M4675" s="17"/>
    </row>
    <row r="4676" spans="13:13">
      <c r="M4676" s="8"/>
    </row>
    <row r="4702" spans="13:13">
      <c r="M4702" s="8"/>
    </row>
    <row r="4703" spans="13:13" ht="13">
      <c r="M4703" s="17"/>
    </row>
    <row r="4704" spans="13:13">
      <c r="M4704" s="8"/>
    </row>
    <row r="4730" spans="13:13">
      <c r="M4730" s="8"/>
    </row>
    <row r="4731" spans="13:13" ht="13">
      <c r="M4731" s="17"/>
    </row>
    <row r="4732" spans="13:13">
      <c r="M4732" s="8"/>
    </row>
    <row r="4758" spans="13:13">
      <c r="M4758" s="8"/>
    </row>
    <row r="4759" spans="13:13" ht="13">
      <c r="M4759" s="17"/>
    </row>
    <row r="4760" spans="13:13">
      <c r="M4760" s="8"/>
    </row>
    <row r="4786" spans="13:13">
      <c r="M4786" s="8"/>
    </row>
    <row r="4787" spans="13:13" ht="13">
      <c r="M4787" s="17"/>
    </row>
    <row r="4788" spans="13:13">
      <c r="M4788" s="8"/>
    </row>
    <row r="4814" spans="13:13">
      <c r="M4814" s="8"/>
    </row>
    <row r="4815" spans="13:13" ht="13">
      <c r="M4815" s="17"/>
    </row>
    <row r="4816" spans="13:13">
      <c r="M4816" s="8"/>
    </row>
    <row r="4842" spans="13:13">
      <c r="M4842" s="8"/>
    </row>
    <row r="4843" spans="13:13" ht="13">
      <c r="M4843" s="17"/>
    </row>
    <row r="4844" spans="13:13">
      <c r="M4844" s="8"/>
    </row>
    <row r="4870" spans="13:13">
      <c r="M4870" s="8"/>
    </row>
    <row r="4871" spans="13:13" ht="13">
      <c r="M4871" s="17"/>
    </row>
    <row r="4872" spans="13:13">
      <c r="M4872" s="8"/>
    </row>
    <row r="4898" spans="13:13">
      <c r="M4898" s="8"/>
    </row>
    <row r="4899" spans="13:13" ht="13">
      <c r="M4899" s="17"/>
    </row>
    <row r="4900" spans="13:13">
      <c r="M4900" s="8"/>
    </row>
    <row r="4926" spans="13:13">
      <c r="M4926" s="8"/>
    </row>
    <row r="4927" spans="13:13" ht="13">
      <c r="M4927" s="17"/>
    </row>
    <row r="4928" spans="13:13">
      <c r="M4928" s="8"/>
    </row>
    <row r="4954" spans="13:13">
      <c r="M4954" s="8"/>
    </row>
    <row r="4955" spans="13:13" ht="13">
      <c r="M4955" s="17"/>
    </row>
    <row r="4956" spans="13:13">
      <c r="M4956" s="8"/>
    </row>
    <row r="4982" spans="13:13">
      <c r="M4982" s="8"/>
    </row>
    <row r="4983" spans="13:13" ht="13">
      <c r="M4983" s="17"/>
    </row>
    <row r="4984" spans="13:13">
      <c r="M4984" s="8"/>
    </row>
    <row r="5010" spans="13:13">
      <c r="M5010" s="8"/>
    </row>
    <row r="5011" spans="13:13" ht="13">
      <c r="M5011" s="17"/>
    </row>
    <row r="5012" spans="13:13">
      <c r="M5012" s="8"/>
    </row>
    <row r="5038" spans="13:13">
      <c r="M5038" s="8"/>
    </row>
    <row r="5039" spans="13:13" ht="13">
      <c r="M5039" s="17"/>
    </row>
    <row r="5040" spans="13:13">
      <c r="M5040" s="8"/>
    </row>
    <row r="5066" spans="13:13">
      <c r="M5066" s="8"/>
    </row>
    <row r="5067" spans="13:13" ht="13">
      <c r="M5067" s="17"/>
    </row>
    <row r="5068" spans="13:13">
      <c r="M5068" s="8"/>
    </row>
    <row r="5094" spans="13:13">
      <c r="M5094" s="8"/>
    </row>
    <row r="5095" spans="13:13" ht="13">
      <c r="M5095" s="17"/>
    </row>
    <row r="5096" spans="13:13">
      <c r="M5096" s="8"/>
    </row>
    <row r="5122" spans="13:13">
      <c r="M5122" s="8"/>
    </row>
    <row r="5123" spans="13:13" ht="13">
      <c r="M5123" s="17"/>
    </row>
    <row r="5124" spans="13:13">
      <c r="M5124" s="8"/>
    </row>
    <row r="5150" spans="13:13">
      <c r="M5150" s="8"/>
    </row>
    <row r="5151" spans="13:13" ht="13">
      <c r="M5151" s="17"/>
    </row>
    <row r="5152" spans="13:13">
      <c r="M5152" s="8"/>
    </row>
    <row r="5178" spans="13:13">
      <c r="M5178" s="8"/>
    </row>
    <row r="5179" spans="13:13" ht="13">
      <c r="M5179" s="17"/>
    </row>
    <row r="5180" spans="13:13">
      <c r="M5180" s="8"/>
    </row>
    <row r="5206" spans="13:13">
      <c r="M5206" s="8"/>
    </row>
    <row r="5207" spans="13:13" ht="13">
      <c r="M5207" s="17"/>
    </row>
    <row r="5208" spans="13:13">
      <c r="M5208" s="8"/>
    </row>
    <row r="5234" spans="13:13">
      <c r="M5234" s="8"/>
    </row>
    <row r="5235" spans="13:13" ht="13">
      <c r="M5235" s="17"/>
    </row>
    <row r="5236" spans="13:13">
      <c r="M5236" s="8"/>
    </row>
    <row r="5262" spans="13:13">
      <c r="M5262" s="8"/>
    </row>
    <row r="5263" spans="13:13" ht="13">
      <c r="M5263" s="17"/>
    </row>
    <row r="5264" spans="13:13">
      <c r="M5264" s="8"/>
    </row>
    <row r="5290" spans="13:13">
      <c r="M5290" s="8"/>
    </row>
    <row r="5291" spans="13:13" ht="13">
      <c r="M5291" s="17"/>
    </row>
    <row r="5292" spans="13:13">
      <c r="M5292" s="8"/>
    </row>
    <row r="5318" spans="13:13">
      <c r="M5318" s="8"/>
    </row>
    <row r="5319" spans="13:13" ht="13">
      <c r="M5319" s="17"/>
    </row>
    <row r="5320" spans="13:13">
      <c r="M5320" s="8"/>
    </row>
    <row r="5346" spans="13:13">
      <c r="M5346" s="8"/>
    </row>
    <row r="5347" spans="13:13" ht="13">
      <c r="M5347" s="17"/>
    </row>
    <row r="5348" spans="13:13">
      <c r="M5348" s="8"/>
    </row>
    <row r="5374" spans="13:13">
      <c r="M5374" s="8"/>
    </row>
    <row r="5375" spans="13:13" ht="13">
      <c r="M5375" s="17"/>
    </row>
    <row r="5376" spans="13:13">
      <c r="M5376" s="8"/>
    </row>
    <row r="5402" spans="13:13">
      <c r="M5402" s="8"/>
    </row>
    <row r="5403" spans="13:13" ht="13">
      <c r="M5403" s="17"/>
    </row>
    <row r="5404" spans="13:13">
      <c r="M5404" s="8"/>
    </row>
    <row r="5430" spans="13:13">
      <c r="M5430" s="8"/>
    </row>
    <row r="5431" spans="13:13" ht="13">
      <c r="M5431" s="17"/>
    </row>
    <row r="5432" spans="13:13">
      <c r="M5432" s="8"/>
    </row>
    <row r="5458" spans="13:13">
      <c r="M5458" s="8"/>
    </row>
    <row r="5459" spans="13:13" ht="13">
      <c r="M5459" s="17"/>
    </row>
    <row r="5460" spans="13:13">
      <c r="M5460" s="8"/>
    </row>
    <row r="5486" spans="13:13">
      <c r="M5486" s="8"/>
    </row>
    <row r="5487" spans="13:13" ht="13">
      <c r="M5487" s="17"/>
    </row>
    <row r="5488" spans="13:13">
      <c r="M5488" s="8"/>
    </row>
    <row r="5514" spans="13:13">
      <c r="M5514" s="8"/>
    </row>
    <row r="5515" spans="13:13" ht="13">
      <c r="M5515" s="17"/>
    </row>
    <row r="5516" spans="13:13">
      <c r="M5516" s="8"/>
    </row>
    <row r="5542" spans="13:13">
      <c r="M5542" s="8"/>
    </row>
    <row r="5543" spans="13:13" ht="13">
      <c r="M5543" s="17"/>
    </row>
    <row r="5544" spans="13:13">
      <c r="M5544" s="8"/>
    </row>
    <row r="5570" spans="13:13">
      <c r="M5570" s="8"/>
    </row>
    <row r="5571" spans="13:13" ht="13">
      <c r="M5571" s="17"/>
    </row>
    <row r="5572" spans="13:13">
      <c r="M5572" s="8"/>
    </row>
    <row r="5598" spans="13:13">
      <c r="M5598" s="8"/>
    </row>
    <row r="5599" spans="13:13" ht="13">
      <c r="M5599" s="17"/>
    </row>
    <row r="5600" spans="13:13">
      <c r="M5600" s="8"/>
    </row>
    <row r="5626" spans="13:13">
      <c r="M5626" s="8"/>
    </row>
    <row r="5627" spans="13:13" ht="13">
      <c r="M5627" s="17"/>
    </row>
    <row r="5628" spans="13:13">
      <c r="M5628" s="8"/>
    </row>
    <row r="5654" spans="13:13">
      <c r="M5654" s="8"/>
    </row>
    <row r="5655" spans="13:13" ht="13">
      <c r="M5655" s="17"/>
    </row>
    <row r="5656" spans="13:13">
      <c r="M5656" s="8"/>
    </row>
    <row r="5682" spans="13:13">
      <c r="M5682" s="8"/>
    </row>
    <row r="5683" spans="13:13" ht="13">
      <c r="M5683" s="17"/>
    </row>
    <row r="5684" spans="13:13">
      <c r="M5684" s="8"/>
    </row>
    <row r="5710" spans="13:13">
      <c r="M5710" s="8"/>
    </row>
    <row r="5711" spans="13:13" ht="13">
      <c r="M5711" s="17"/>
    </row>
    <row r="5712" spans="13:13">
      <c r="M5712" s="8"/>
    </row>
    <row r="5738" spans="13:13">
      <c r="M5738" s="8"/>
    </row>
    <row r="5739" spans="13:13" ht="13">
      <c r="M5739" s="17"/>
    </row>
    <row r="5740" spans="13:13">
      <c r="M5740" s="8"/>
    </row>
    <row r="5766" spans="13:13">
      <c r="M5766" s="8"/>
    </row>
    <row r="5767" spans="13:13" ht="13">
      <c r="M5767" s="17"/>
    </row>
    <row r="5768" spans="13:13">
      <c r="M5768" s="8"/>
    </row>
    <row r="5794" spans="13:13">
      <c r="M5794" s="8"/>
    </row>
    <row r="5795" spans="13:13" ht="13">
      <c r="M5795" s="17"/>
    </row>
    <row r="5796" spans="13:13">
      <c r="M5796" s="8"/>
    </row>
    <row r="5822" spans="13:13">
      <c r="M5822" s="8"/>
    </row>
    <row r="5823" spans="13:13" ht="13">
      <c r="M5823" s="17"/>
    </row>
    <row r="5824" spans="13:13">
      <c r="M5824" s="8"/>
    </row>
    <row r="5850" spans="13:13">
      <c r="M5850" s="8"/>
    </row>
    <row r="5851" spans="13:13" ht="13">
      <c r="M5851" s="17"/>
    </row>
    <row r="5852" spans="13:13">
      <c r="M5852" s="8"/>
    </row>
    <row r="5878" spans="13:13">
      <c r="M5878" s="8"/>
    </row>
    <row r="5879" spans="13:13" ht="13">
      <c r="M5879" s="17"/>
    </row>
    <row r="5880" spans="13:13">
      <c r="M5880" s="8"/>
    </row>
    <row r="5906" spans="13:13">
      <c r="M5906" s="8"/>
    </row>
    <row r="5907" spans="13:13" ht="13">
      <c r="M5907" s="17"/>
    </row>
    <row r="5908" spans="13:13">
      <c r="M5908" s="8"/>
    </row>
    <row r="5934" spans="13:13">
      <c r="M5934" s="8"/>
    </row>
    <row r="5935" spans="13:13" ht="13">
      <c r="M5935" s="17"/>
    </row>
    <row r="5936" spans="13:13">
      <c r="M5936" s="8"/>
    </row>
    <row r="5962" spans="13:13">
      <c r="M5962" s="8"/>
    </row>
    <row r="5963" spans="13:13" ht="13">
      <c r="M5963" s="17"/>
    </row>
    <row r="5964" spans="13:13">
      <c r="M5964" s="8"/>
    </row>
    <row r="5990" spans="13:13">
      <c r="M5990" s="8"/>
    </row>
    <row r="5991" spans="13:13" ht="13">
      <c r="M5991" s="17"/>
    </row>
    <row r="5992" spans="13:13">
      <c r="M5992" s="8"/>
    </row>
    <row r="6018" spans="13:13">
      <c r="M6018" s="8"/>
    </row>
    <row r="6019" spans="13:13" ht="13">
      <c r="M6019" s="17"/>
    </row>
    <row r="6020" spans="13:13">
      <c r="M6020" s="8"/>
    </row>
    <row r="6046" spans="13:13">
      <c r="M6046" s="8"/>
    </row>
    <row r="6047" spans="13:13" ht="13">
      <c r="M6047" s="17"/>
    </row>
    <row r="6048" spans="13:13">
      <c r="M6048" s="8"/>
    </row>
    <row r="6074" spans="13:13">
      <c r="M6074" s="8"/>
    </row>
    <row r="6075" spans="13:13" ht="13">
      <c r="M6075" s="17"/>
    </row>
    <row r="6076" spans="13:13">
      <c r="M6076" s="8"/>
    </row>
    <row r="6102" spans="13:13">
      <c r="M6102" s="8"/>
    </row>
    <row r="6103" spans="13:13" ht="13">
      <c r="M6103" s="17"/>
    </row>
    <row r="6104" spans="13:13">
      <c r="M6104" s="8"/>
    </row>
    <row r="6130" spans="13:13">
      <c r="M6130" s="8"/>
    </row>
    <row r="6131" spans="13:13" ht="13">
      <c r="M6131" s="17"/>
    </row>
    <row r="6132" spans="13:13">
      <c r="M6132" s="8"/>
    </row>
    <row r="6158" spans="13:13">
      <c r="M6158" s="8"/>
    </row>
    <row r="6159" spans="13:13" ht="13">
      <c r="M6159" s="17"/>
    </row>
    <row r="6160" spans="13:13">
      <c r="M6160" s="8"/>
    </row>
    <row r="6186" spans="13:13">
      <c r="M6186" s="8"/>
    </row>
    <row r="6187" spans="13:13" ht="13">
      <c r="M6187" s="17"/>
    </row>
    <row r="6188" spans="13:13">
      <c r="M6188" s="8"/>
    </row>
    <row r="6214" spans="13:13">
      <c r="M6214" s="8"/>
    </row>
    <row r="6215" spans="13:13" ht="13">
      <c r="M6215" s="17"/>
    </row>
    <row r="6216" spans="13:13">
      <c r="M6216" s="8"/>
    </row>
    <row r="6242" spans="13:13">
      <c r="M6242" s="8"/>
    </row>
    <row r="6243" spans="13:13" ht="13">
      <c r="M6243" s="17"/>
    </row>
    <row r="6244" spans="13:13">
      <c r="M6244" s="8"/>
    </row>
    <row r="6270" spans="13:13">
      <c r="M6270" s="8"/>
    </row>
    <row r="6271" spans="13:13" ht="13">
      <c r="M6271" s="17"/>
    </row>
    <row r="6272" spans="13:13">
      <c r="M6272" s="8"/>
    </row>
    <row r="6298" spans="13:13">
      <c r="M6298" s="8"/>
    </row>
    <row r="6299" spans="13:13" ht="13">
      <c r="M6299" s="17"/>
    </row>
    <row r="6300" spans="13:13">
      <c r="M6300" s="8"/>
    </row>
    <row r="6326" spans="13:13">
      <c r="M6326" s="8"/>
    </row>
    <row r="6327" spans="13:13" ht="13">
      <c r="M6327" s="17"/>
    </row>
    <row r="6328" spans="13:13">
      <c r="M6328" s="8"/>
    </row>
    <row r="6354" spans="13:13">
      <c r="M6354" s="8"/>
    </row>
    <row r="6355" spans="13:13" ht="13">
      <c r="M6355" s="17"/>
    </row>
    <row r="6356" spans="13:13">
      <c r="M6356" s="8"/>
    </row>
    <row r="6382" spans="13:13">
      <c r="M6382" s="8"/>
    </row>
    <row r="6383" spans="13:13" ht="13">
      <c r="M6383" s="17"/>
    </row>
    <row r="6384" spans="13:13">
      <c r="M6384" s="8"/>
    </row>
    <row r="6410" spans="13:13">
      <c r="M6410" s="8"/>
    </row>
    <row r="6411" spans="13:13" ht="13">
      <c r="M6411" s="17"/>
    </row>
    <row r="6412" spans="13:13">
      <c r="M6412" s="8"/>
    </row>
    <row r="6438" spans="13:13">
      <c r="M6438" s="8"/>
    </row>
    <row r="6439" spans="13:13" ht="13">
      <c r="M6439" s="17"/>
    </row>
    <row r="6440" spans="13:13">
      <c r="M6440" s="8"/>
    </row>
    <row r="6466" spans="13:13">
      <c r="M6466" s="8"/>
    </row>
    <row r="6467" spans="13:13" ht="13">
      <c r="M6467" s="17"/>
    </row>
    <row r="6468" spans="13:13">
      <c r="M6468" s="8"/>
    </row>
    <row r="6494" spans="13:13">
      <c r="M6494" s="8"/>
    </row>
    <row r="6495" spans="13:13" ht="13">
      <c r="M6495" s="17"/>
    </row>
    <row r="6496" spans="13:13">
      <c r="M6496" s="8"/>
    </row>
    <row r="6522" spans="13:13">
      <c r="M6522" s="8"/>
    </row>
    <row r="6523" spans="13:13" ht="13">
      <c r="M6523" s="17"/>
    </row>
    <row r="6524" spans="13:13">
      <c r="M6524" s="8"/>
    </row>
    <row r="6550" spans="13:13">
      <c r="M6550" s="8"/>
    </row>
    <row r="6551" spans="13:13" ht="13">
      <c r="M6551" s="17"/>
    </row>
    <row r="6552" spans="13:13">
      <c r="M6552" s="8"/>
    </row>
    <row r="6578" spans="13:13">
      <c r="M6578" s="8"/>
    </row>
    <row r="6579" spans="13:13" ht="13">
      <c r="M6579" s="17"/>
    </row>
    <row r="6580" spans="13:13">
      <c r="M6580" s="8"/>
    </row>
    <row r="6606" spans="13:13">
      <c r="M6606" s="8"/>
    </row>
    <row r="6607" spans="13:13" ht="13">
      <c r="M6607" s="17"/>
    </row>
    <row r="6608" spans="13:13">
      <c r="M6608" s="8"/>
    </row>
    <row r="6634" spans="13:13">
      <c r="M6634" s="8"/>
    </row>
    <row r="6635" spans="13:13" ht="13">
      <c r="M6635" s="17"/>
    </row>
    <row r="6636" spans="13:13">
      <c r="M6636" s="8"/>
    </row>
    <row r="6662" spans="13:13">
      <c r="M6662" s="8"/>
    </row>
    <row r="6663" spans="13:13" ht="13">
      <c r="M6663" s="17"/>
    </row>
    <row r="6664" spans="13:13">
      <c r="M6664" s="8"/>
    </row>
    <row r="6690" spans="13:13">
      <c r="M6690" s="8"/>
    </row>
    <row r="6691" spans="13:13" ht="13">
      <c r="M6691" s="17"/>
    </row>
    <row r="6692" spans="13:13">
      <c r="M6692" s="8"/>
    </row>
    <row r="6718" spans="13:13">
      <c r="M6718" s="8"/>
    </row>
    <row r="6719" spans="13:13" ht="13">
      <c r="M6719" s="17"/>
    </row>
    <row r="6720" spans="13:13">
      <c r="M6720" s="8"/>
    </row>
    <row r="6746" spans="13:13">
      <c r="M6746" s="8"/>
    </row>
    <row r="6747" spans="13:13" ht="13">
      <c r="M6747" s="17"/>
    </row>
    <row r="6748" spans="13:13">
      <c r="M6748" s="8"/>
    </row>
    <row r="6774" spans="13:13">
      <c r="M6774" s="8"/>
    </row>
    <row r="6775" spans="13:13" ht="13">
      <c r="M6775" s="17"/>
    </row>
    <row r="6776" spans="13:13">
      <c r="M6776" s="8"/>
    </row>
    <row r="6802" spans="13:13">
      <c r="M6802" s="8"/>
    </row>
    <row r="6803" spans="13:13" ht="13">
      <c r="M6803" s="17"/>
    </row>
    <row r="6804" spans="13:13">
      <c r="M6804" s="8"/>
    </row>
    <row r="6830" spans="13:13">
      <c r="M6830" s="8"/>
    </row>
    <row r="6831" spans="13:13" ht="13">
      <c r="M6831" s="17"/>
    </row>
    <row r="6832" spans="13:13">
      <c r="M6832" s="8"/>
    </row>
    <row r="6858" spans="13:13">
      <c r="M6858" s="8"/>
    </row>
    <row r="6859" spans="13:13" ht="13">
      <c r="M6859" s="17"/>
    </row>
    <row r="6860" spans="13:13">
      <c r="M6860" s="8"/>
    </row>
    <row r="6886" spans="13:13">
      <c r="M6886" s="8"/>
    </row>
    <row r="6887" spans="13:13" ht="13">
      <c r="M6887" s="17"/>
    </row>
    <row r="6888" spans="13:13">
      <c r="M6888" s="8"/>
    </row>
    <row r="6914" spans="13:13">
      <c r="M6914" s="8"/>
    </row>
    <row r="6915" spans="13:13" ht="13">
      <c r="M6915" s="17"/>
    </row>
    <row r="6916" spans="13:13">
      <c r="M6916" s="8"/>
    </row>
    <row r="6942" spans="13:13">
      <c r="M6942" s="8"/>
    </row>
    <row r="6943" spans="13:13" ht="13">
      <c r="M6943" s="17"/>
    </row>
    <row r="6944" spans="13:13">
      <c r="M6944" s="8"/>
    </row>
    <row r="6970" spans="13:13">
      <c r="M6970" s="8"/>
    </row>
    <row r="6971" spans="13:13" ht="13">
      <c r="M6971" s="17"/>
    </row>
    <row r="6972" spans="13:13">
      <c r="M6972" s="8"/>
    </row>
    <row r="6998" spans="13:13">
      <c r="M6998" s="8"/>
    </row>
    <row r="6999" spans="13:13" ht="13">
      <c r="M6999" s="17"/>
    </row>
    <row r="7000" spans="13:13">
      <c r="M7000" s="8"/>
    </row>
    <row r="7026" spans="13:13">
      <c r="M7026" s="8"/>
    </row>
    <row r="7027" spans="13:13" ht="13">
      <c r="M7027" s="17"/>
    </row>
    <row r="7028" spans="13:13">
      <c r="M7028" s="8"/>
    </row>
    <row r="7054" spans="13:13">
      <c r="M7054" s="8"/>
    </row>
    <row r="7055" spans="13:13" ht="13">
      <c r="M7055" s="17"/>
    </row>
    <row r="7056" spans="13:13">
      <c r="M7056" s="8"/>
    </row>
    <row r="7082" spans="13:13">
      <c r="M7082" s="8"/>
    </row>
    <row r="7083" spans="13:13" ht="13">
      <c r="M7083" s="17"/>
    </row>
    <row r="7084" spans="13:13">
      <c r="M7084" s="8"/>
    </row>
    <row r="7110" spans="13:13">
      <c r="M7110" s="8"/>
    </row>
    <row r="7111" spans="13:13" ht="13">
      <c r="M7111" s="17"/>
    </row>
    <row r="7112" spans="13:13">
      <c r="M7112" s="8"/>
    </row>
    <row r="7138" spans="13:13">
      <c r="M7138" s="8"/>
    </row>
    <row r="7139" spans="13:13" ht="13">
      <c r="M7139" s="17"/>
    </row>
    <row r="7140" spans="13:13">
      <c r="M7140" s="8"/>
    </row>
    <row r="7166" spans="13:13">
      <c r="M7166" s="8"/>
    </row>
    <row r="7167" spans="13:13" ht="13">
      <c r="M7167" s="17"/>
    </row>
    <row r="7168" spans="13:13">
      <c r="M7168" s="8"/>
    </row>
    <row r="7194" spans="13:13">
      <c r="M7194" s="8"/>
    </row>
    <row r="7195" spans="13:13" ht="13">
      <c r="M7195" s="17"/>
    </row>
    <row r="7196" spans="13:13">
      <c r="M7196" s="8"/>
    </row>
    <row r="7222" spans="13:13">
      <c r="M7222" s="8"/>
    </row>
    <row r="7223" spans="13:13" ht="13">
      <c r="M7223" s="17"/>
    </row>
    <row r="7224" spans="13:13">
      <c r="M7224" s="8"/>
    </row>
    <row r="7250" spans="13:13">
      <c r="M7250" s="8"/>
    </row>
    <row r="7251" spans="13:13" ht="13">
      <c r="M7251" s="17"/>
    </row>
    <row r="7252" spans="13:13">
      <c r="M7252" s="8"/>
    </row>
    <row r="7278" spans="13:13">
      <c r="M7278" s="8"/>
    </row>
    <row r="7279" spans="13:13" ht="13">
      <c r="M7279" s="17"/>
    </row>
    <row r="7280" spans="13:13">
      <c r="M7280" s="8"/>
    </row>
    <row r="7306" spans="13:13">
      <c r="M7306" s="8"/>
    </row>
    <row r="7307" spans="13:13" ht="13">
      <c r="M7307" s="17"/>
    </row>
    <row r="7308" spans="13:13">
      <c r="M7308" s="8"/>
    </row>
    <row r="7334" spans="13:13">
      <c r="M7334" s="8"/>
    </row>
    <row r="7335" spans="13:13" ht="13">
      <c r="M7335" s="17"/>
    </row>
    <row r="7336" spans="13:13">
      <c r="M7336" s="8"/>
    </row>
    <row r="7362" spans="13:13">
      <c r="M7362" s="8"/>
    </row>
    <row r="7363" spans="13:13" ht="13">
      <c r="M7363" s="17"/>
    </row>
    <row r="7364" spans="13:13">
      <c r="M7364" s="8"/>
    </row>
    <row r="7390" spans="13:13">
      <c r="M7390" s="8"/>
    </row>
    <row r="7391" spans="13:13" ht="13">
      <c r="M7391" s="17"/>
    </row>
    <row r="7392" spans="13:13">
      <c r="M7392" s="8"/>
    </row>
    <row r="7418" spans="13:13">
      <c r="M7418" s="8"/>
    </row>
    <row r="7419" spans="13:13" ht="13">
      <c r="M7419" s="17"/>
    </row>
    <row r="7420" spans="13:13">
      <c r="M7420" s="8"/>
    </row>
    <row r="7446" spans="13:13">
      <c r="M7446" s="8"/>
    </row>
    <row r="7447" spans="13:13" ht="13">
      <c r="M7447" s="17"/>
    </row>
    <row r="7448" spans="13:13">
      <c r="M7448" s="8"/>
    </row>
    <row r="7474" spans="13:13">
      <c r="M7474" s="8"/>
    </row>
    <row r="7475" spans="13:13" ht="13">
      <c r="M7475" s="17"/>
    </row>
    <row r="7476" spans="13:13">
      <c r="M7476" s="8"/>
    </row>
    <row r="7502" spans="13:13">
      <c r="M7502" s="8"/>
    </row>
    <row r="7503" spans="13:13" ht="13">
      <c r="M7503" s="17"/>
    </row>
    <row r="7504" spans="13:13">
      <c r="M7504" s="8"/>
    </row>
    <row r="7530" spans="13:13">
      <c r="M7530" s="8"/>
    </row>
    <row r="7531" spans="13:13" ht="13">
      <c r="M7531" s="17"/>
    </row>
    <row r="7532" spans="13:13">
      <c r="M7532" s="8"/>
    </row>
    <row r="7558" spans="13:13">
      <c r="M7558" s="8"/>
    </row>
    <row r="7559" spans="13:13" ht="13">
      <c r="M7559" s="17"/>
    </row>
    <row r="7560" spans="13:13">
      <c r="M7560" s="8"/>
    </row>
    <row r="7586" spans="13:13">
      <c r="M7586" s="8"/>
    </row>
    <row r="7587" spans="13:13" ht="13">
      <c r="M7587" s="17"/>
    </row>
    <row r="7588" spans="13:13">
      <c r="M7588" s="8"/>
    </row>
    <row r="7614" spans="13:13">
      <c r="M7614" s="8"/>
    </row>
    <row r="7615" spans="13:13" ht="13">
      <c r="M7615" s="17"/>
    </row>
    <row r="7616" spans="13:13">
      <c r="M7616" s="8"/>
    </row>
    <row r="7642" spans="13:13">
      <c r="M7642" s="8"/>
    </row>
    <row r="7643" spans="13:13" ht="13">
      <c r="M7643" s="17"/>
    </row>
    <row r="7644" spans="13:13">
      <c r="M7644" s="8"/>
    </row>
    <row r="7670" spans="13:13">
      <c r="M7670" s="8"/>
    </row>
    <row r="7671" spans="13:13" ht="13">
      <c r="M7671" s="17"/>
    </row>
    <row r="7672" spans="13:13">
      <c r="M7672" s="8"/>
    </row>
    <row r="7698" spans="13:13">
      <c r="M7698" s="8"/>
    </row>
    <row r="7699" spans="13:13" ht="13">
      <c r="M7699" s="17"/>
    </row>
    <row r="7700" spans="13:13">
      <c r="M7700" s="8"/>
    </row>
    <row r="7726" spans="13:13">
      <c r="M7726" s="8"/>
    </row>
    <row r="7727" spans="13:13" ht="13">
      <c r="M7727" s="17"/>
    </row>
    <row r="7728" spans="13:13">
      <c r="M7728" s="8"/>
    </row>
    <row r="7754" spans="13:13">
      <c r="M7754" s="8"/>
    </row>
    <row r="7755" spans="13:13" ht="13">
      <c r="M7755" s="17"/>
    </row>
    <row r="7756" spans="13:13">
      <c r="M7756" s="8"/>
    </row>
    <row r="7782" spans="13:13">
      <c r="M7782" s="8"/>
    </row>
    <row r="7783" spans="13:13" ht="13">
      <c r="M7783" s="17"/>
    </row>
    <row r="7784" spans="13:13">
      <c r="M7784" s="8"/>
    </row>
    <row r="7810" spans="13:13">
      <c r="M7810" s="8"/>
    </row>
    <row r="7811" spans="13:13" ht="13">
      <c r="M7811" s="17"/>
    </row>
    <row r="7812" spans="13:13">
      <c r="M7812" s="8"/>
    </row>
    <row r="7838" spans="13:13">
      <c r="M7838" s="8"/>
    </row>
    <row r="7839" spans="13:13" ht="13">
      <c r="M7839" s="17"/>
    </row>
    <row r="7840" spans="13:13">
      <c r="M7840" s="8"/>
    </row>
    <row r="7866" spans="13:13">
      <c r="M7866" s="8"/>
    </row>
    <row r="7867" spans="13:13" ht="13">
      <c r="M7867" s="17"/>
    </row>
    <row r="7868" spans="13:13">
      <c r="M7868" s="8"/>
    </row>
    <row r="7894" spans="13:13">
      <c r="M7894" s="8"/>
    </row>
    <row r="7895" spans="13:13" ht="13">
      <c r="M7895" s="17"/>
    </row>
    <row r="7896" spans="13:13">
      <c r="M7896" s="8"/>
    </row>
    <row r="7922" spans="13:13">
      <c r="M7922" s="8"/>
    </row>
    <row r="7923" spans="13:13" ht="13">
      <c r="M7923" s="17"/>
    </row>
    <row r="7924" spans="13:13">
      <c r="M7924" s="8"/>
    </row>
    <row r="7950" spans="13:13">
      <c r="M7950" s="8"/>
    </row>
    <row r="7951" spans="13:13" ht="13">
      <c r="M7951" s="17"/>
    </row>
    <row r="7952" spans="13:13">
      <c r="M7952" s="8"/>
    </row>
    <row r="7978" spans="13:13">
      <c r="M7978" s="8"/>
    </row>
    <row r="7979" spans="13:13" ht="13">
      <c r="M7979" s="17"/>
    </row>
    <row r="7980" spans="13:13">
      <c r="M7980" s="8"/>
    </row>
    <row r="8006" spans="13:13">
      <c r="M8006" s="8"/>
    </row>
    <row r="8007" spans="13:13" ht="13">
      <c r="M8007" s="17"/>
    </row>
    <row r="8008" spans="13:13">
      <c r="M8008" s="8"/>
    </row>
    <row r="8034" spans="13:13">
      <c r="M8034" s="8"/>
    </row>
    <row r="8035" spans="13:13" ht="13">
      <c r="M8035" s="17"/>
    </row>
    <row r="8036" spans="13:13">
      <c r="M8036" s="8"/>
    </row>
    <row r="8062" spans="13:13">
      <c r="M8062" s="8"/>
    </row>
    <row r="8063" spans="13:13" ht="13">
      <c r="M8063" s="17"/>
    </row>
    <row r="8064" spans="13:13">
      <c r="M8064" s="8"/>
    </row>
    <row r="8090" spans="13:13">
      <c r="M8090" s="8"/>
    </row>
    <row r="8091" spans="13:13" ht="13">
      <c r="M8091" s="17"/>
    </row>
    <row r="8092" spans="13:13">
      <c r="M8092" s="8"/>
    </row>
    <row r="8118" spans="13:13">
      <c r="M8118" s="8"/>
    </row>
    <row r="8119" spans="13:13" ht="13">
      <c r="M8119" s="17"/>
    </row>
    <row r="8120" spans="13:13">
      <c r="M8120" s="8"/>
    </row>
    <row r="8146" spans="13:13">
      <c r="M8146" s="8"/>
    </row>
    <row r="8147" spans="13:13" ht="13">
      <c r="M8147" s="17"/>
    </row>
    <row r="8148" spans="13:13">
      <c r="M8148" s="8"/>
    </row>
    <row r="8174" spans="13:13">
      <c r="M8174" s="8"/>
    </row>
    <row r="8175" spans="13:13" ht="13">
      <c r="M8175" s="17"/>
    </row>
    <row r="8176" spans="13:13">
      <c r="M8176" s="8"/>
    </row>
    <row r="8202" spans="13:13">
      <c r="M8202" s="8"/>
    </row>
    <row r="8203" spans="13:13" ht="13">
      <c r="M8203" s="17"/>
    </row>
    <row r="8204" spans="13:13">
      <c r="M8204" s="8"/>
    </row>
    <row r="8230" spans="13:13">
      <c r="M8230" s="8"/>
    </row>
    <row r="8231" spans="13:13" ht="13">
      <c r="M8231" s="17"/>
    </row>
    <row r="8232" spans="13:13">
      <c r="M8232" s="8"/>
    </row>
    <row r="8258" spans="13:13">
      <c r="M8258" s="8"/>
    </row>
    <row r="8259" spans="13:13" ht="13">
      <c r="M8259" s="17"/>
    </row>
    <row r="8260" spans="13:13">
      <c r="M8260" s="8"/>
    </row>
    <row r="8286" spans="13:13">
      <c r="M8286" s="8"/>
    </row>
    <row r="8287" spans="13:13" ht="13">
      <c r="M8287" s="17"/>
    </row>
    <row r="8288" spans="13:13">
      <c r="M8288" s="8"/>
    </row>
    <row r="8314" spans="13:13">
      <c r="M8314" s="8"/>
    </row>
    <row r="8315" spans="13:13" ht="13">
      <c r="M8315" s="17"/>
    </row>
    <row r="8316" spans="13:13">
      <c r="M8316" s="8"/>
    </row>
    <row r="8342" spans="13:13">
      <c r="M8342" s="8"/>
    </row>
    <row r="8343" spans="13:13" ht="13">
      <c r="M8343" s="17"/>
    </row>
    <row r="8344" spans="13:13">
      <c r="M8344" s="8"/>
    </row>
    <row r="8370" spans="13:13">
      <c r="M8370" s="8"/>
    </row>
    <row r="8371" spans="13:13" ht="13">
      <c r="M8371" s="17"/>
    </row>
    <row r="8372" spans="13:13">
      <c r="M8372" s="8"/>
    </row>
    <row r="8398" spans="13:13">
      <c r="M8398" s="8"/>
    </row>
    <row r="8399" spans="13:13" ht="13">
      <c r="M8399" s="17"/>
    </row>
    <row r="8400" spans="13:13">
      <c r="M8400" s="8"/>
    </row>
    <row r="8426" spans="13:13">
      <c r="M8426" s="8"/>
    </row>
    <row r="8427" spans="13:13" ht="13">
      <c r="M8427" s="17"/>
    </row>
    <row r="8428" spans="13:13">
      <c r="M8428" s="8"/>
    </row>
    <row r="8454" spans="13:13">
      <c r="M8454" s="8"/>
    </row>
    <row r="8455" spans="13:13" ht="13">
      <c r="M8455" s="17"/>
    </row>
    <row r="8456" spans="13:13">
      <c r="M8456" s="8"/>
    </row>
    <row r="8482" spans="13:13">
      <c r="M8482" s="8"/>
    </row>
    <row r="8483" spans="13:13" ht="13">
      <c r="M8483" s="17"/>
    </row>
    <row r="8484" spans="13:13">
      <c r="M8484" s="8"/>
    </row>
    <row r="8510" spans="13:13">
      <c r="M8510" s="8"/>
    </row>
    <row r="8511" spans="13:13" ht="13">
      <c r="M8511" s="17"/>
    </row>
    <row r="8512" spans="13:13">
      <c r="M8512" s="8"/>
    </row>
    <row r="8538" spans="13:13">
      <c r="M8538" s="8"/>
    </row>
    <row r="8539" spans="13:13" ht="13">
      <c r="M8539" s="17"/>
    </row>
    <row r="8540" spans="13:13">
      <c r="M8540" s="8"/>
    </row>
    <row r="8566" spans="13:13">
      <c r="M8566" s="8"/>
    </row>
    <row r="8567" spans="13:13" ht="13">
      <c r="M8567" s="17"/>
    </row>
    <row r="8568" spans="13:13">
      <c r="M8568" s="8"/>
    </row>
    <row r="8594" spans="13:13">
      <c r="M8594" s="8"/>
    </row>
    <row r="8595" spans="13:13" ht="13">
      <c r="M8595" s="17"/>
    </row>
    <row r="8596" spans="13:13">
      <c r="M8596" s="8"/>
    </row>
    <row r="8622" spans="13:13">
      <c r="M8622" s="8"/>
    </row>
    <row r="8623" spans="13:13" ht="13">
      <c r="M8623" s="17"/>
    </row>
    <row r="8624" spans="13:13">
      <c r="M8624" s="8"/>
    </row>
    <row r="8650" spans="13:13">
      <c r="M8650" s="8"/>
    </row>
    <row r="8651" spans="13:13" ht="13">
      <c r="M8651" s="17"/>
    </row>
    <row r="8652" spans="13:13">
      <c r="M8652" s="8"/>
    </row>
    <row r="8678" spans="13:13">
      <c r="M8678" s="8"/>
    </row>
    <row r="8679" spans="13:13" ht="13">
      <c r="M8679" s="17"/>
    </row>
    <row r="8680" spans="13:13">
      <c r="M8680" s="8"/>
    </row>
    <row r="8706" spans="13:13">
      <c r="M8706" s="8"/>
    </row>
    <row r="8707" spans="13:13" ht="13">
      <c r="M8707" s="17"/>
    </row>
    <row r="8708" spans="13:13">
      <c r="M8708" s="8"/>
    </row>
    <row r="8734" spans="13:13">
      <c r="M8734" s="8"/>
    </row>
    <row r="8735" spans="13:13" ht="13">
      <c r="M8735" s="17"/>
    </row>
    <row r="8736" spans="13:13">
      <c r="M8736" s="8"/>
    </row>
    <row r="8762" spans="13:13">
      <c r="M8762" s="8"/>
    </row>
    <row r="8763" spans="13:13" ht="13">
      <c r="M8763" s="17"/>
    </row>
    <row r="8764" spans="13:13">
      <c r="M8764" s="8"/>
    </row>
    <row r="8790" spans="13:13">
      <c r="M8790" s="8"/>
    </row>
    <row r="8791" spans="13:13" ht="13">
      <c r="M8791" s="17"/>
    </row>
    <row r="8792" spans="13:13">
      <c r="M8792" s="8"/>
    </row>
    <row r="8818" spans="13:13">
      <c r="M8818" s="8"/>
    </row>
    <row r="8819" spans="13:13" ht="13">
      <c r="M8819" s="17"/>
    </row>
    <row r="8820" spans="13:13">
      <c r="M8820" s="8"/>
    </row>
    <row r="8846" spans="13:13">
      <c r="M8846" s="8"/>
    </row>
    <row r="8847" spans="13:13" ht="13">
      <c r="M8847" s="17"/>
    </row>
    <row r="8848" spans="13:13">
      <c r="M8848" s="8"/>
    </row>
    <row r="8874" spans="13:13">
      <c r="M8874" s="8"/>
    </row>
    <row r="8875" spans="13:13" ht="13">
      <c r="M8875" s="17"/>
    </row>
    <row r="8876" spans="13:13">
      <c r="M8876" s="8"/>
    </row>
    <row r="8902" spans="13:13">
      <c r="M8902" s="8"/>
    </row>
    <row r="8903" spans="13:13" ht="13">
      <c r="M8903" s="17"/>
    </row>
    <row r="8904" spans="13:13">
      <c r="M8904" s="8"/>
    </row>
    <row r="8930" spans="13:13">
      <c r="M8930" s="8"/>
    </row>
    <row r="8931" spans="13:13" ht="13">
      <c r="M8931" s="17"/>
    </row>
    <row r="8932" spans="13:13">
      <c r="M8932" s="8"/>
    </row>
    <row r="8958" spans="13:13">
      <c r="M8958" s="8"/>
    </row>
    <row r="8959" spans="13:13" ht="13">
      <c r="M8959" s="17"/>
    </row>
    <row r="8960" spans="13:13">
      <c r="M8960" s="8"/>
    </row>
    <row r="8986" spans="13:13">
      <c r="M8986" s="8"/>
    </row>
    <row r="8987" spans="13:13" ht="13">
      <c r="M8987" s="17"/>
    </row>
    <row r="8988" spans="13:13">
      <c r="M8988" s="8"/>
    </row>
    <row r="9014" spans="13:13">
      <c r="M9014" s="8"/>
    </row>
    <row r="9015" spans="13:13" ht="13">
      <c r="M9015" s="17"/>
    </row>
    <row r="9016" spans="13:13">
      <c r="M9016" s="8"/>
    </row>
    <row r="9042" spans="13:13">
      <c r="M9042" s="8"/>
    </row>
    <row r="9043" spans="13:13" ht="13">
      <c r="M9043" s="17"/>
    </row>
    <row r="9044" spans="13:13">
      <c r="M9044" s="8"/>
    </row>
    <row r="9070" spans="13:13">
      <c r="M9070" s="8"/>
    </row>
    <row r="9071" spans="13:13" ht="13">
      <c r="M9071" s="17"/>
    </row>
    <row r="9072" spans="13:13">
      <c r="M9072" s="8"/>
    </row>
    <row r="9098" spans="13:13">
      <c r="M9098" s="8"/>
    </row>
    <row r="9099" spans="13:13" ht="13">
      <c r="M9099" s="17"/>
    </row>
    <row r="9100" spans="13:13">
      <c r="M9100" s="8"/>
    </row>
    <row r="9126" spans="13:13">
      <c r="M9126" s="8"/>
    </row>
    <row r="9127" spans="13:13" ht="13">
      <c r="M9127" s="17"/>
    </row>
    <row r="9128" spans="13:13">
      <c r="M9128" s="8"/>
    </row>
    <row r="9154" spans="13:13">
      <c r="M9154" s="8"/>
    </row>
    <row r="9155" spans="13:13" ht="13">
      <c r="M9155" s="17"/>
    </row>
    <row r="9156" spans="13:13">
      <c r="M9156" s="8"/>
    </row>
    <row r="9182" spans="13:13">
      <c r="M9182" s="8"/>
    </row>
    <row r="9183" spans="13:13" ht="13">
      <c r="M9183" s="17"/>
    </row>
    <row r="9184" spans="13:13">
      <c r="M9184" s="8"/>
    </row>
    <row r="9210" spans="13:13">
      <c r="M9210" s="8"/>
    </row>
    <row r="9211" spans="13:13" ht="13">
      <c r="M9211" s="17"/>
    </row>
    <row r="9212" spans="13:13">
      <c r="M9212" s="8"/>
    </row>
    <row r="9238" spans="13:13">
      <c r="M9238" s="8"/>
    </row>
    <row r="9239" spans="13:13" ht="13">
      <c r="M9239" s="17"/>
    </row>
    <row r="9240" spans="13:13">
      <c r="M9240" s="8"/>
    </row>
    <row r="9266" spans="13:13">
      <c r="M9266" s="8"/>
    </row>
    <row r="9267" spans="13:13" ht="13">
      <c r="M9267" s="17"/>
    </row>
    <row r="9268" spans="13:13">
      <c r="M9268" s="8"/>
    </row>
    <row r="9294" spans="13:13">
      <c r="M9294" s="8"/>
    </row>
    <row r="9295" spans="13:13" ht="13">
      <c r="M9295" s="17"/>
    </row>
    <row r="9296" spans="13:13">
      <c r="M9296" s="8"/>
    </row>
    <row r="9322" spans="13:13">
      <c r="M9322" s="8"/>
    </row>
    <row r="9323" spans="13:13" ht="13">
      <c r="M9323" s="17"/>
    </row>
    <row r="9324" spans="13:13">
      <c r="M9324" s="8"/>
    </row>
    <row r="9350" spans="13:13">
      <c r="M9350" s="8"/>
    </row>
    <row r="9351" spans="13:13" ht="13">
      <c r="M9351" s="17"/>
    </row>
    <row r="9352" spans="13:13">
      <c r="M9352" s="8"/>
    </row>
    <row r="9378" spans="13:13">
      <c r="M9378" s="8"/>
    </row>
    <row r="9379" spans="13:13" ht="13">
      <c r="M9379" s="17"/>
    </row>
    <row r="9380" spans="13:13">
      <c r="M9380" s="8"/>
    </row>
    <row r="9406" spans="13:13">
      <c r="M9406" s="8"/>
    </row>
    <row r="9407" spans="13:13" ht="13">
      <c r="M9407" s="17"/>
    </row>
    <row r="9408" spans="13:13">
      <c r="M9408" s="8"/>
    </row>
    <row r="9434" spans="13:13">
      <c r="M9434" s="8"/>
    </row>
    <row r="9435" spans="13:13" ht="13">
      <c r="M9435" s="17"/>
    </row>
    <row r="9436" spans="13:13">
      <c r="M9436" s="8"/>
    </row>
    <row r="9462" spans="13:13">
      <c r="M9462" s="8"/>
    </row>
    <row r="9463" spans="13:13" ht="13">
      <c r="M9463" s="17"/>
    </row>
    <row r="9464" spans="13:13">
      <c r="M9464" s="8"/>
    </row>
    <row r="9490" spans="13:13">
      <c r="M9490" s="8"/>
    </row>
    <row r="9491" spans="13:13" ht="13">
      <c r="M9491" s="17"/>
    </row>
    <row r="9492" spans="13:13">
      <c r="M9492" s="8"/>
    </row>
    <row r="9518" spans="13:13">
      <c r="M9518" s="8"/>
    </row>
    <row r="9519" spans="13:13" ht="13">
      <c r="M9519" s="17"/>
    </row>
    <row r="9520" spans="13:13">
      <c r="M9520" s="8"/>
    </row>
    <row r="9546" spans="13:13">
      <c r="M9546" s="8"/>
    </row>
    <row r="9547" spans="13:13" ht="13">
      <c r="M9547" s="17"/>
    </row>
    <row r="9548" spans="13:13">
      <c r="M9548" s="8"/>
    </row>
    <row r="9574" spans="13:13">
      <c r="M9574" s="8"/>
    </row>
    <row r="9575" spans="13:13" ht="13">
      <c r="M9575" s="17"/>
    </row>
    <row r="9576" spans="13:13">
      <c r="M9576" s="8"/>
    </row>
    <row r="9602" spans="13:13">
      <c r="M9602" s="8"/>
    </row>
    <row r="9603" spans="13:13" ht="13">
      <c r="M9603" s="17"/>
    </row>
    <row r="9604" spans="13:13">
      <c r="M9604" s="8"/>
    </row>
    <row r="9630" spans="13:13">
      <c r="M9630" s="8"/>
    </row>
    <row r="9631" spans="13:13" ht="13">
      <c r="M9631" s="17"/>
    </row>
    <row r="9632" spans="13:13">
      <c r="M9632" s="8"/>
    </row>
    <row r="9658" spans="13:13">
      <c r="M9658" s="8"/>
    </row>
    <row r="9659" spans="13:13" ht="13">
      <c r="M9659" s="17"/>
    </row>
    <row r="9660" spans="13:13">
      <c r="M9660" s="8"/>
    </row>
    <row r="9686" spans="13:13">
      <c r="M9686" s="8"/>
    </row>
    <row r="9687" spans="13:13" ht="13">
      <c r="M9687" s="17"/>
    </row>
    <row r="9688" spans="13:13">
      <c r="M9688" s="8"/>
    </row>
    <row r="9714" spans="13:13">
      <c r="M9714" s="8"/>
    </row>
    <row r="9715" spans="13:13" ht="13">
      <c r="M9715" s="17"/>
    </row>
    <row r="9716" spans="13:13">
      <c r="M9716" s="8"/>
    </row>
    <row r="9742" spans="13:13">
      <c r="M9742" s="8"/>
    </row>
    <row r="9743" spans="13:13" ht="13">
      <c r="M9743" s="17"/>
    </row>
    <row r="9744" spans="13:13">
      <c r="M9744" s="8"/>
    </row>
    <row r="9770" spans="13:13">
      <c r="M9770" s="8"/>
    </row>
    <row r="9771" spans="13:13" ht="13">
      <c r="M9771" s="17"/>
    </row>
    <row r="9772" spans="13:13">
      <c r="M9772" s="8"/>
    </row>
    <row r="9798" spans="13:13">
      <c r="M9798" s="8"/>
    </row>
    <row r="9799" spans="13:13" ht="13">
      <c r="M9799" s="17"/>
    </row>
    <row r="9800" spans="13:13">
      <c r="M9800" s="8"/>
    </row>
    <row r="9826" spans="13:13">
      <c r="M9826" s="8"/>
    </row>
    <row r="9827" spans="13:13" ht="13">
      <c r="M9827" s="17"/>
    </row>
    <row r="9828" spans="13:13">
      <c r="M9828" s="8"/>
    </row>
    <row r="9854" spans="13:13">
      <c r="M9854" s="8"/>
    </row>
    <row r="9855" spans="13:13" ht="13">
      <c r="M9855" s="17"/>
    </row>
    <row r="9856" spans="13:13">
      <c r="M9856" s="8"/>
    </row>
    <row r="9882" spans="13:13">
      <c r="M9882" s="8"/>
    </row>
    <row r="9883" spans="13:13" ht="13">
      <c r="M9883" s="17"/>
    </row>
    <row r="9884" spans="13:13">
      <c r="M9884" s="8"/>
    </row>
    <row r="9910" spans="13:13">
      <c r="M9910" s="8"/>
    </row>
    <row r="9911" spans="13:13" ht="13">
      <c r="M9911" s="17"/>
    </row>
    <row r="9912" spans="13:13">
      <c r="M9912" s="8"/>
    </row>
    <row r="9938" spans="13:13">
      <c r="M9938" s="8"/>
    </row>
    <row r="9939" spans="13:13" ht="13">
      <c r="M9939" s="17"/>
    </row>
    <row r="9940" spans="13:13">
      <c r="M9940" s="8"/>
    </row>
    <row r="9966" spans="13:13">
      <c r="M9966" s="8"/>
    </row>
    <row r="9967" spans="13:13" ht="13">
      <c r="M9967" s="17"/>
    </row>
    <row r="9968" spans="13:13">
      <c r="M9968" s="8"/>
    </row>
    <row r="9994" spans="13:13">
      <c r="M9994" s="8"/>
    </row>
    <row r="9995" spans="13:13" ht="13">
      <c r="M9995" s="17"/>
    </row>
    <row r="9996" spans="13:13">
      <c r="M9996" s="8"/>
    </row>
    <row r="10022" spans="13:13">
      <c r="M10022" s="8"/>
    </row>
    <row r="10023" spans="13:13" ht="13">
      <c r="M10023" s="17"/>
    </row>
    <row r="10024" spans="13:13">
      <c r="M10024" s="8"/>
    </row>
    <row r="10050" spans="13:13">
      <c r="M10050" s="8"/>
    </row>
    <row r="10051" spans="13:13" ht="13">
      <c r="M10051" s="17"/>
    </row>
    <row r="10052" spans="13:13">
      <c r="M10052" s="8"/>
    </row>
    <row r="10078" spans="13:13">
      <c r="M10078" s="8"/>
    </row>
    <row r="10079" spans="13:13" ht="13">
      <c r="M10079" s="17"/>
    </row>
    <row r="10080" spans="13:13">
      <c r="M10080" s="8"/>
    </row>
    <row r="10106" spans="13:13">
      <c r="M10106" s="8"/>
    </row>
    <row r="10107" spans="13:13" ht="13">
      <c r="M10107" s="17"/>
    </row>
    <row r="10108" spans="13:13">
      <c r="M10108" s="8"/>
    </row>
    <row r="10134" spans="13:13">
      <c r="M10134" s="8"/>
    </row>
    <row r="10135" spans="13:13" ht="13">
      <c r="M10135" s="17"/>
    </row>
    <row r="10136" spans="13:13">
      <c r="M10136" s="8"/>
    </row>
    <row r="10162" spans="13:13">
      <c r="M10162" s="8"/>
    </row>
    <row r="10163" spans="13:13" ht="13">
      <c r="M10163" s="17"/>
    </row>
    <row r="10164" spans="13:13">
      <c r="M10164" s="8"/>
    </row>
    <row r="10190" spans="13:13">
      <c r="M10190" s="8"/>
    </row>
    <row r="10191" spans="13:13" ht="13">
      <c r="M10191" s="17"/>
    </row>
    <row r="10192" spans="13:13">
      <c r="M10192" s="8"/>
    </row>
    <row r="10218" spans="13:13">
      <c r="M10218" s="8"/>
    </row>
    <row r="10219" spans="13:13" ht="13">
      <c r="M10219" s="17"/>
    </row>
    <row r="10220" spans="13:13">
      <c r="M10220" s="8"/>
    </row>
    <row r="10246" spans="13:13">
      <c r="M10246" s="8"/>
    </row>
    <row r="10247" spans="13:13" ht="13">
      <c r="M10247" s="17"/>
    </row>
    <row r="10248" spans="13:13">
      <c r="M10248" s="8"/>
    </row>
    <row r="10274" spans="13:13">
      <c r="M10274" s="8"/>
    </row>
    <row r="10275" spans="13:13" ht="13">
      <c r="M10275" s="17"/>
    </row>
    <row r="10276" spans="13:13">
      <c r="M10276" s="8"/>
    </row>
    <row r="10302" spans="13:13">
      <c r="M10302" s="8"/>
    </row>
    <row r="10303" spans="13:13" ht="13">
      <c r="M10303" s="17"/>
    </row>
    <row r="10304" spans="13:13">
      <c r="M10304" s="8"/>
    </row>
    <row r="10330" spans="13:13">
      <c r="M10330" s="8"/>
    </row>
    <row r="10331" spans="13:13" ht="13">
      <c r="M10331" s="17"/>
    </row>
    <row r="10332" spans="13:13">
      <c r="M10332" s="8"/>
    </row>
    <row r="10358" spans="13:13">
      <c r="M10358" s="8"/>
    </row>
    <row r="10359" spans="13:13" ht="13">
      <c r="M10359" s="17"/>
    </row>
    <row r="10360" spans="13:13">
      <c r="M10360" s="8"/>
    </row>
    <row r="10386" spans="13:13">
      <c r="M10386" s="8"/>
    </row>
    <row r="10387" spans="13:13" ht="13">
      <c r="M10387" s="17"/>
    </row>
    <row r="10388" spans="13:13">
      <c r="M10388" s="8"/>
    </row>
    <row r="10414" spans="13:13">
      <c r="M10414" s="8"/>
    </row>
    <row r="10415" spans="13:13" ht="13">
      <c r="M10415" s="17"/>
    </row>
    <row r="10416" spans="13:13">
      <c r="M10416" s="8"/>
    </row>
    <row r="10442" spans="13:13">
      <c r="M10442" s="8"/>
    </row>
    <row r="10443" spans="13:13" ht="13">
      <c r="M10443" s="17"/>
    </row>
    <row r="10444" spans="13:13">
      <c r="M10444" s="8"/>
    </row>
    <row r="10470" spans="13:13">
      <c r="M10470" s="8"/>
    </row>
    <row r="10471" spans="13:13" ht="13">
      <c r="M10471" s="17"/>
    </row>
    <row r="10472" spans="13:13">
      <c r="M10472" s="8"/>
    </row>
    <row r="10498" spans="13:13">
      <c r="M10498" s="8"/>
    </row>
    <row r="10499" spans="13:13" ht="13">
      <c r="M10499" s="17"/>
    </row>
    <row r="10500" spans="13:13">
      <c r="M10500" s="8"/>
    </row>
    <row r="10526" spans="13:13">
      <c r="M10526" s="8"/>
    </row>
    <row r="10527" spans="13:13" ht="13">
      <c r="M10527" s="17"/>
    </row>
    <row r="10528" spans="13:13">
      <c r="M10528" s="8"/>
    </row>
    <row r="10554" spans="13:13">
      <c r="M10554" s="8"/>
    </row>
    <row r="10555" spans="13:13" ht="13">
      <c r="M10555" s="17"/>
    </row>
    <row r="10556" spans="13:13">
      <c r="M10556" s="8"/>
    </row>
    <row r="10582" spans="13:13">
      <c r="M10582" s="8"/>
    </row>
    <row r="10583" spans="13:13" ht="13">
      <c r="M10583" s="17"/>
    </row>
    <row r="10584" spans="13:13">
      <c r="M10584" s="8"/>
    </row>
    <row r="10610" spans="13:13">
      <c r="M10610" s="8"/>
    </row>
    <row r="10611" spans="13:13" ht="13">
      <c r="M10611" s="17"/>
    </row>
    <row r="10612" spans="13:13">
      <c r="M10612" s="8"/>
    </row>
    <row r="10638" spans="13:13">
      <c r="M10638" s="8"/>
    </row>
    <row r="10639" spans="13:13" ht="13">
      <c r="M10639" s="17"/>
    </row>
    <row r="10640" spans="13:13">
      <c r="M10640" s="8"/>
    </row>
    <row r="10666" spans="13:13">
      <c r="M10666" s="8"/>
    </row>
    <row r="10667" spans="13:13" ht="13">
      <c r="M10667" s="17"/>
    </row>
    <row r="10668" spans="13:13">
      <c r="M10668" s="8"/>
    </row>
    <row r="10694" spans="13:13">
      <c r="M10694" s="8"/>
    </row>
    <row r="10695" spans="13:13" ht="13">
      <c r="M10695" s="17"/>
    </row>
    <row r="10696" spans="13:13">
      <c r="M10696" s="8"/>
    </row>
    <row r="10722" spans="13:13">
      <c r="M10722" s="8"/>
    </row>
    <row r="10723" spans="13:13" ht="13">
      <c r="M10723" s="17"/>
    </row>
    <row r="10724" spans="13:13">
      <c r="M10724" s="8"/>
    </row>
    <row r="10750" spans="13:13">
      <c r="M10750" s="8"/>
    </row>
    <row r="10751" spans="13:13" ht="13">
      <c r="M10751" s="17"/>
    </row>
    <row r="10752" spans="13:13">
      <c r="M10752" s="8"/>
    </row>
    <row r="10778" spans="13:13">
      <c r="M10778" s="8"/>
    </row>
    <row r="10779" spans="13:13" ht="13">
      <c r="M10779" s="17"/>
    </row>
    <row r="10780" spans="13:13">
      <c r="M10780" s="8"/>
    </row>
    <row r="10806" spans="13:13">
      <c r="M10806" s="8"/>
    </row>
    <row r="10807" spans="13:13" ht="13">
      <c r="M10807" s="17"/>
    </row>
    <row r="10808" spans="13:13">
      <c r="M10808" s="8"/>
    </row>
    <row r="10834" spans="13:13">
      <c r="M10834" s="8"/>
    </row>
    <row r="10835" spans="13:13" ht="13">
      <c r="M10835" s="17"/>
    </row>
    <row r="10836" spans="13:13">
      <c r="M10836" s="8"/>
    </row>
    <row r="10862" spans="13:13">
      <c r="M10862" s="8"/>
    </row>
    <row r="10863" spans="13:13" ht="13">
      <c r="M10863" s="17"/>
    </row>
    <row r="10864" spans="13:13">
      <c r="M10864" s="8"/>
    </row>
    <row r="10890" spans="13:13">
      <c r="M10890" s="8"/>
    </row>
    <row r="10891" spans="13:13" ht="13">
      <c r="M10891" s="17"/>
    </row>
    <row r="10892" spans="13:13">
      <c r="M10892" s="8"/>
    </row>
    <row r="10918" spans="13:13">
      <c r="M10918" s="8"/>
    </row>
    <row r="10919" spans="13:13" ht="13">
      <c r="M10919" s="17"/>
    </row>
    <row r="10920" spans="13:13">
      <c r="M10920" s="8"/>
    </row>
    <row r="10946" spans="13:13">
      <c r="M10946" s="8"/>
    </row>
    <row r="10947" spans="13:13" ht="13">
      <c r="M10947" s="17"/>
    </row>
    <row r="10948" spans="13:13">
      <c r="M10948" s="8"/>
    </row>
    <row r="10974" spans="13:13">
      <c r="M10974" s="8"/>
    </row>
    <row r="10975" spans="13:13" ht="13">
      <c r="M10975" s="17"/>
    </row>
    <row r="10976" spans="13:13">
      <c r="M10976" s="8"/>
    </row>
    <row r="11002" spans="13:13">
      <c r="M11002" s="8"/>
    </row>
    <row r="11003" spans="13:13" ht="13">
      <c r="M11003" s="17"/>
    </row>
    <row r="11004" spans="13:13">
      <c r="M11004" s="8"/>
    </row>
    <row r="11030" spans="13:13">
      <c r="M11030" s="8"/>
    </row>
    <row r="11031" spans="13:13" ht="13">
      <c r="M11031" s="17"/>
    </row>
    <row r="11032" spans="13:13">
      <c r="M11032" s="8"/>
    </row>
    <row r="11058" spans="13:13">
      <c r="M11058" s="8"/>
    </row>
    <row r="11059" spans="13:13" ht="13">
      <c r="M11059" s="17"/>
    </row>
    <row r="11060" spans="13:13">
      <c r="M11060" s="8"/>
    </row>
    <row r="11086" spans="13:13">
      <c r="M11086" s="8"/>
    </row>
    <row r="11087" spans="13:13" ht="13">
      <c r="M11087" s="17"/>
    </row>
    <row r="11088" spans="13:13">
      <c r="M11088" s="8"/>
    </row>
    <row r="11114" spans="13:13">
      <c r="M11114" s="8"/>
    </row>
    <row r="11115" spans="13:13" ht="13">
      <c r="M11115" s="17"/>
    </row>
    <row r="11116" spans="13:13">
      <c r="M11116" s="8"/>
    </row>
    <row r="11142" spans="13:13">
      <c r="M11142" s="8"/>
    </row>
    <row r="11143" spans="13:13" ht="13">
      <c r="M11143" s="17"/>
    </row>
    <row r="11144" spans="13:13">
      <c r="M11144" s="8"/>
    </row>
    <row r="11170" spans="13:13">
      <c r="M11170" s="8"/>
    </row>
    <row r="11171" spans="13:13" ht="13">
      <c r="M11171" s="17"/>
    </row>
    <row r="11172" spans="13:13">
      <c r="M11172" s="8"/>
    </row>
    <row r="11198" spans="13:13">
      <c r="M11198" s="8"/>
    </row>
    <row r="11199" spans="13:13" ht="13">
      <c r="M11199" s="17"/>
    </row>
    <row r="11200" spans="13:13">
      <c r="M11200" s="8"/>
    </row>
    <row r="11226" spans="13:13">
      <c r="M11226" s="8"/>
    </row>
    <row r="11227" spans="13:13" ht="13">
      <c r="M11227" s="17"/>
    </row>
    <row r="11228" spans="13:13">
      <c r="M11228" s="8"/>
    </row>
    <row r="11254" spans="13:13">
      <c r="M11254" s="8"/>
    </row>
    <row r="11255" spans="13:13" ht="13">
      <c r="M11255" s="17"/>
    </row>
    <row r="11256" spans="13:13">
      <c r="M11256" s="8"/>
    </row>
    <row r="11282" spans="13:13">
      <c r="M11282" s="8"/>
    </row>
    <row r="11283" spans="13:13" ht="13">
      <c r="M11283" s="17"/>
    </row>
    <row r="11284" spans="13:13">
      <c r="M11284" s="8"/>
    </row>
    <row r="11310" spans="13:13">
      <c r="M11310" s="8"/>
    </row>
    <row r="11311" spans="13:13" ht="13">
      <c r="M11311" s="17"/>
    </row>
    <row r="11312" spans="13:13">
      <c r="M11312" s="8"/>
    </row>
    <row r="11338" spans="13:13">
      <c r="M11338" s="8"/>
    </row>
    <row r="11339" spans="13:13" ht="13">
      <c r="M11339" s="17"/>
    </row>
    <row r="11340" spans="13:13">
      <c r="M11340" s="8"/>
    </row>
    <row r="11366" spans="13:13">
      <c r="M11366" s="8"/>
    </row>
    <row r="11367" spans="13:13" ht="13">
      <c r="M11367" s="17"/>
    </row>
    <row r="11368" spans="13:13">
      <c r="M11368" s="8"/>
    </row>
    <row r="11394" spans="13:13">
      <c r="M11394" s="8"/>
    </row>
    <row r="11395" spans="13:13" ht="13">
      <c r="M11395" s="17"/>
    </row>
    <row r="11396" spans="13:13">
      <c r="M11396" s="8"/>
    </row>
    <row r="11422" spans="13:13">
      <c r="M11422" s="8"/>
    </row>
    <row r="11423" spans="13:13" ht="13">
      <c r="M11423" s="17"/>
    </row>
    <row r="11424" spans="13:13">
      <c r="M11424" s="8"/>
    </row>
    <row r="11450" spans="13:13">
      <c r="M11450" s="8"/>
    </row>
    <row r="11451" spans="13:13" ht="13">
      <c r="M11451" s="17"/>
    </row>
    <row r="11452" spans="13:13">
      <c r="M11452" s="8"/>
    </row>
    <row r="11478" spans="13:13">
      <c r="M11478" s="8"/>
    </row>
    <row r="11479" spans="13:13" ht="13">
      <c r="M11479" s="17"/>
    </row>
    <row r="11480" spans="13:13">
      <c r="M11480" s="8"/>
    </row>
    <row r="11506" spans="13:13">
      <c r="M11506" s="8"/>
    </row>
    <row r="11507" spans="13:13" ht="13">
      <c r="M11507" s="17"/>
    </row>
    <row r="11508" spans="13:13">
      <c r="M11508" s="8"/>
    </row>
    <row r="11534" spans="13:13">
      <c r="M11534" s="8"/>
    </row>
    <row r="11535" spans="13:13" ht="13">
      <c r="M11535" s="17"/>
    </row>
    <row r="11536" spans="13:13">
      <c r="M11536" s="8"/>
    </row>
    <row r="11562" spans="13:13">
      <c r="M11562" s="8"/>
    </row>
    <row r="11563" spans="13:13" ht="13">
      <c r="M11563" s="17"/>
    </row>
    <row r="11564" spans="13:13">
      <c r="M11564" s="8"/>
    </row>
    <row r="11590" spans="13:13">
      <c r="M11590" s="8"/>
    </row>
    <row r="11591" spans="13:13" ht="13">
      <c r="M11591" s="17"/>
    </row>
    <row r="11592" spans="13:13">
      <c r="M11592" s="8"/>
    </row>
    <row r="11618" spans="13:13">
      <c r="M11618" s="8"/>
    </row>
    <row r="11619" spans="13:13" ht="13">
      <c r="M11619" s="17"/>
    </row>
    <row r="11620" spans="13:13">
      <c r="M11620" s="8"/>
    </row>
    <row r="11646" spans="13:13">
      <c r="M11646" s="8"/>
    </row>
    <row r="11647" spans="13:13" ht="13">
      <c r="M11647" s="17"/>
    </row>
    <row r="11648" spans="13:13">
      <c r="M11648" s="8"/>
    </row>
    <row r="11674" spans="13:13">
      <c r="M11674" s="8"/>
    </row>
    <row r="11675" spans="13:13" ht="13">
      <c r="M11675" s="17"/>
    </row>
    <row r="11676" spans="13:13">
      <c r="M11676" s="8"/>
    </row>
    <row r="11702" spans="13:13">
      <c r="M11702" s="8"/>
    </row>
    <row r="11703" spans="13:13" ht="13">
      <c r="M11703" s="17"/>
    </row>
    <row r="11704" spans="13:13">
      <c r="M11704" s="8"/>
    </row>
    <row r="11730" spans="13:13">
      <c r="M11730" s="8"/>
    </row>
    <row r="11731" spans="13:13" ht="13">
      <c r="M11731" s="17"/>
    </row>
    <row r="11732" spans="13:13">
      <c r="M11732" s="8"/>
    </row>
    <row r="11758" spans="13:13">
      <c r="M11758" s="8"/>
    </row>
    <row r="11759" spans="13:13" ht="13">
      <c r="M11759" s="17"/>
    </row>
    <row r="11760" spans="13:13">
      <c r="M11760" s="8"/>
    </row>
    <row r="11786" spans="13:13">
      <c r="M11786" s="8"/>
    </row>
    <row r="11787" spans="13:13" ht="13">
      <c r="M11787" s="17"/>
    </row>
    <row r="11788" spans="13:13">
      <c r="M11788" s="8"/>
    </row>
    <row r="11814" spans="13:13">
      <c r="M11814" s="8"/>
    </row>
    <row r="11815" spans="13:13" ht="13">
      <c r="M11815" s="17"/>
    </row>
    <row r="11816" spans="13:13">
      <c r="M11816" s="8"/>
    </row>
    <row r="11842" spans="13:13">
      <c r="M11842" s="8"/>
    </row>
    <row r="11843" spans="13:13" ht="13">
      <c r="M11843" s="17"/>
    </row>
    <row r="11844" spans="13:13">
      <c r="M11844" s="8"/>
    </row>
    <row r="11870" spans="13:13">
      <c r="M11870" s="8"/>
    </row>
    <row r="11871" spans="13:13" ht="13">
      <c r="M11871" s="17"/>
    </row>
    <row r="11872" spans="13:13">
      <c r="M11872" s="8"/>
    </row>
    <row r="11898" spans="13:13">
      <c r="M11898" s="8"/>
    </row>
    <row r="11899" spans="13:13" ht="13">
      <c r="M11899" s="17"/>
    </row>
    <row r="11900" spans="13:13">
      <c r="M11900" s="8"/>
    </row>
    <row r="11926" spans="13:13">
      <c r="M11926" s="8"/>
    </row>
    <row r="11927" spans="13:13" ht="13">
      <c r="M11927" s="17"/>
    </row>
    <row r="11928" spans="13:13">
      <c r="M11928" s="8"/>
    </row>
    <row r="11954" spans="13:13">
      <c r="M11954" s="8"/>
    </row>
    <row r="11955" spans="13:13" ht="13">
      <c r="M11955" s="17"/>
    </row>
    <row r="11956" spans="13:13">
      <c r="M11956" s="8"/>
    </row>
    <row r="11982" spans="13:13">
      <c r="M11982" s="8"/>
    </row>
    <row r="11983" spans="13:13" ht="13">
      <c r="M11983" s="17"/>
    </row>
    <row r="11984" spans="13:13">
      <c r="M11984" s="8"/>
    </row>
    <row r="12010" spans="13:13">
      <c r="M12010" s="8"/>
    </row>
    <row r="12011" spans="13:13" ht="13">
      <c r="M12011" s="17"/>
    </row>
    <row r="12012" spans="13:13">
      <c r="M12012" s="8"/>
    </row>
    <row r="12038" spans="13:13">
      <c r="M12038" s="8"/>
    </row>
    <row r="12039" spans="13:13" ht="13">
      <c r="M12039" s="17"/>
    </row>
    <row r="12040" spans="13:13">
      <c r="M12040" s="8"/>
    </row>
    <row r="12066" spans="13:13">
      <c r="M12066" s="8"/>
    </row>
    <row r="12067" spans="13:13" ht="13">
      <c r="M12067" s="17"/>
    </row>
    <row r="12068" spans="13:13">
      <c r="M12068" s="8"/>
    </row>
    <row r="12094" spans="13:13">
      <c r="M12094" s="8"/>
    </row>
    <row r="12095" spans="13:13" ht="13">
      <c r="M12095" s="17"/>
    </row>
    <row r="12096" spans="13:13">
      <c r="M12096" s="8"/>
    </row>
    <row r="12122" spans="13:13">
      <c r="M12122" s="8"/>
    </row>
    <row r="12123" spans="13:13" ht="13">
      <c r="M12123" s="17"/>
    </row>
    <row r="12124" spans="13:13">
      <c r="M12124" s="8"/>
    </row>
    <row r="12150" spans="13:13">
      <c r="M12150" s="8"/>
    </row>
    <row r="12151" spans="13:13" ht="13">
      <c r="M12151" s="17"/>
    </row>
    <row r="12152" spans="13:13">
      <c r="M12152" s="8"/>
    </row>
    <row r="12178" spans="13:13">
      <c r="M12178" s="8"/>
    </row>
    <row r="12179" spans="13:13" ht="13">
      <c r="M12179" s="17"/>
    </row>
    <row r="12180" spans="13:13">
      <c r="M12180" s="8"/>
    </row>
    <row r="12206" spans="13:13">
      <c r="M12206" s="8"/>
    </row>
    <row r="12207" spans="13:13" ht="13">
      <c r="M12207" s="17"/>
    </row>
    <row r="12208" spans="13:13">
      <c r="M12208" s="8"/>
    </row>
    <row r="12234" spans="13:13">
      <c r="M12234" s="8"/>
    </row>
    <row r="12235" spans="13:13" ht="13">
      <c r="M12235" s="17"/>
    </row>
    <row r="12236" spans="13:13">
      <c r="M12236" s="8"/>
    </row>
    <row r="12262" spans="13:13">
      <c r="M12262" s="8"/>
    </row>
    <row r="12263" spans="13:13" ht="13">
      <c r="M12263" s="17"/>
    </row>
    <row r="12264" spans="13:13">
      <c r="M12264" s="8"/>
    </row>
    <row r="12290" spans="13:13">
      <c r="M12290" s="8"/>
    </row>
    <row r="12291" spans="13:13" ht="13">
      <c r="M12291" s="17"/>
    </row>
    <row r="12292" spans="13:13">
      <c r="M12292" s="8"/>
    </row>
    <row r="12318" spans="13:13">
      <c r="M12318" s="8"/>
    </row>
    <row r="12319" spans="13:13" ht="13">
      <c r="M12319" s="17"/>
    </row>
    <row r="12320" spans="13:13">
      <c r="M12320" s="8"/>
    </row>
    <row r="12346" spans="13:13">
      <c r="M12346" s="8"/>
    </row>
    <row r="12347" spans="13:13" ht="13">
      <c r="M12347" s="17"/>
    </row>
    <row r="12348" spans="13:13">
      <c r="M12348" s="8"/>
    </row>
    <row r="12374" spans="13:13">
      <c r="M12374" s="8"/>
    </row>
    <row r="12375" spans="13:13" ht="13">
      <c r="M12375" s="17"/>
    </row>
    <row r="12376" spans="13:13">
      <c r="M12376" s="8"/>
    </row>
    <row r="12402" spans="13:13">
      <c r="M12402" s="8"/>
    </row>
    <row r="12403" spans="13:13" ht="13">
      <c r="M12403" s="17"/>
    </row>
    <row r="12404" spans="13:13">
      <c r="M12404" s="8"/>
    </row>
    <row r="12430" spans="13:13">
      <c r="M12430" s="8"/>
    </row>
    <row r="12431" spans="13:13" ht="13">
      <c r="M12431" s="17"/>
    </row>
    <row r="12432" spans="13:13">
      <c r="M12432" s="8"/>
    </row>
    <row r="12458" spans="13:13">
      <c r="M12458" s="8"/>
    </row>
    <row r="12459" spans="13:13" ht="13">
      <c r="M12459" s="17"/>
    </row>
    <row r="12460" spans="13:13">
      <c r="M12460" s="8"/>
    </row>
    <row r="12486" spans="13:13">
      <c r="M12486" s="8"/>
    </row>
    <row r="12487" spans="13:13" ht="13">
      <c r="M12487" s="17"/>
    </row>
    <row r="12488" spans="13:13">
      <c r="M12488" s="8"/>
    </row>
    <row r="12514" spans="13:13">
      <c r="M12514" s="8"/>
    </row>
    <row r="12515" spans="13:13" ht="13">
      <c r="M12515" s="17"/>
    </row>
    <row r="12516" spans="13:13">
      <c r="M12516" s="8"/>
    </row>
    <row r="12542" spans="13:13">
      <c r="M12542" s="8"/>
    </row>
    <row r="12543" spans="13:13" ht="13">
      <c r="M12543" s="17"/>
    </row>
    <row r="12544" spans="13:13">
      <c r="M12544" s="8"/>
    </row>
    <row r="12570" spans="13:13">
      <c r="M12570" s="8"/>
    </row>
    <row r="12571" spans="13:13" ht="13">
      <c r="M12571" s="17"/>
    </row>
    <row r="12572" spans="13:13">
      <c r="M12572" s="8"/>
    </row>
    <row r="12598" spans="13:13">
      <c r="M12598" s="8"/>
    </row>
    <row r="12599" spans="13:13" ht="13">
      <c r="M12599" s="17"/>
    </row>
    <row r="12600" spans="13:13">
      <c r="M12600" s="8"/>
    </row>
    <row r="12626" spans="13:13">
      <c r="M12626" s="8"/>
    </row>
    <row r="12627" spans="13:13" ht="13">
      <c r="M12627" s="17"/>
    </row>
    <row r="12628" spans="13:13">
      <c r="M12628" s="8"/>
    </row>
    <row r="12654" spans="13:13">
      <c r="M12654" s="8"/>
    </row>
    <row r="12655" spans="13:13" ht="13">
      <c r="M12655" s="17"/>
    </row>
    <row r="12656" spans="13:13">
      <c r="M12656" s="8"/>
    </row>
    <row r="12682" spans="13:13">
      <c r="M12682" s="8"/>
    </row>
    <row r="12683" spans="13:13" ht="13">
      <c r="M12683" s="17"/>
    </row>
    <row r="12684" spans="13:13">
      <c r="M12684" s="8"/>
    </row>
    <row r="12710" spans="13:13">
      <c r="M12710" s="8"/>
    </row>
    <row r="12711" spans="13:13" ht="13">
      <c r="M12711" s="17"/>
    </row>
    <row r="12712" spans="13:13">
      <c r="M12712" s="8"/>
    </row>
    <row r="12738" spans="13:13">
      <c r="M12738" s="8"/>
    </row>
    <row r="12739" spans="13:13" ht="13">
      <c r="M12739" s="17"/>
    </row>
    <row r="12740" spans="13:13">
      <c r="M12740" s="8"/>
    </row>
    <row r="12766" spans="13:13">
      <c r="M12766" s="8"/>
    </row>
    <row r="12767" spans="13:13" ht="13">
      <c r="M12767" s="17"/>
    </row>
    <row r="12768" spans="13:13">
      <c r="M12768" s="8"/>
    </row>
    <row r="12794" spans="13:13">
      <c r="M12794" s="8"/>
    </row>
    <row r="12795" spans="13:13" ht="13">
      <c r="M12795" s="17"/>
    </row>
    <row r="12796" spans="13:13">
      <c r="M12796" s="8"/>
    </row>
    <row r="12822" spans="13:13">
      <c r="M12822" s="8"/>
    </row>
    <row r="12823" spans="13:13" ht="13">
      <c r="M12823" s="17"/>
    </row>
    <row r="12824" spans="13:13">
      <c r="M12824" s="8"/>
    </row>
    <row r="12850" spans="13:13">
      <c r="M12850" s="8"/>
    </row>
    <row r="12851" spans="13:13" ht="13">
      <c r="M12851" s="17"/>
    </row>
    <row r="12852" spans="13:13">
      <c r="M12852" s="8"/>
    </row>
    <row r="12878" spans="13:13">
      <c r="M12878" s="8"/>
    </row>
    <row r="12879" spans="13:13" ht="13">
      <c r="M12879" s="17"/>
    </row>
    <row r="12880" spans="13:13">
      <c r="M12880" s="8"/>
    </row>
    <row r="12906" spans="13:13">
      <c r="M12906" s="8"/>
    </row>
    <row r="12907" spans="13:13" ht="13">
      <c r="M12907" s="17"/>
    </row>
    <row r="12908" spans="13:13">
      <c r="M12908" s="8"/>
    </row>
    <row r="12934" spans="13:13">
      <c r="M12934" s="8"/>
    </row>
    <row r="12935" spans="13:13" ht="13">
      <c r="M12935" s="17"/>
    </row>
    <row r="12936" spans="13:13">
      <c r="M12936" s="8"/>
    </row>
    <row r="12962" spans="13:13">
      <c r="M12962" s="8"/>
    </row>
    <row r="12963" spans="13:13" ht="13">
      <c r="M12963" s="17"/>
    </row>
    <row r="12964" spans="13:13">
      <c r="M12964" s="8"/>
    </row>
    <row r="12990" spans="13:13">
      <c r="M12990" s="8"/>
    </row>
    <row r="12991" spans="13:13" ht="13">
      <c r="M12991" s="17"/>
    </row>
    <row r="12992" spans="13:13">
      <c r="M12992" s="8"/>
    </row>
    <row r="13018" spans="13:13">
      <c r="M13018" s="8"/>
    </row>
    <row r="13019" spans="13:13" ht="13">
      <c r="M13019" s="17"/>
    </row>
    <row r="13020" spans="13:13">
      <c r="M13020" s="8"/>
    </row>
    <row r="13046" spans="13:13">
      <c r="M13046" s="8"/>
    </row>
    <row r="13047" spans="13:13" ht="13">
      <c r="M13047" s="17"/>
    </row>
    <row r="13048" spans="13:13">
      <c r="M13048" s="8"/>
    </row>
    <row r="13074" spans="13:13">
      <c r="M13074" s="8"/>
    </row>
    <row r="13075" spans="13:13" ht="13">
      <c r="M13075" s="17"/>
    </row>
    <row r="13076" spans="13:13">
      <c r="M13076" s="8"/>
    </row>
    <row r="13102" spans="13:13">
      <c r="M13102" s="8"/>
    </row>
    <row r="13103" spans="13:13" ht="13">
      <c r="M13103" s="17"/>
    </row>
    <row r="13104" spans="13:13">
      <c r="M13104" s="8"/>
    </row>
    <row r="13130" spans="13:13">
      <c r="M13130" s="8"/>
    </row>
    <row r="13131" spans="13:13" ht="13">
      <c r="M13131" s="17"/>
    </row>
    <row r="13132" spans="13:13">
      <c r="M13132" s="8"/>
    </row>
    <row r="13158" spans="13:13">
      <c r="M13158" s="8"/>
    </row>
    <row r="13159" spans="13:13" ht="13">
      <c r="M13159" s="17"/>
    </row>
    <row r="13160" spans="13:13">
      <c r="M13160" s="8"/>
    </row>
    <row r="13186" spans="13:13">
      <c r="M13186" s="8"/>
    </row>
    <row r="13187" spans="13:13" ht="13">
      <c r="M13187" s="17"/>
    </row>
    <row r="13188" spans="13:13">
      <c r="M13188" s="8"/>
    </row>
    <row r="13214" spans="13:13">
      <c r="M13214" s="8"/>
    </row>
    <row r="13215" spans="13:13" ht="13">
      <c r="M13215" s="17"/>
    </row>
    <row r="13216" spans="13:13">
      <c r="M13216" s="8"/>
    </row>
    <row r="13242" spans="13:13">
      <c r="M13242" s="8"/>
    </row>
    <row r="13243" spans="13:13" ht="13">
      <c r="M13243" s="17"/>
    </row>
    <row r="13244" spans="13:13">
      <c r="M13244" s="8"/>
    </row>
    <row r="13270" spans="13:13">
      <c r="M13270" s="8"/>
    </row>
    <row r="13271" spans="13:13" ht="13">
      <c r="M13271" s="17"/>
    </row>
    <row r="13272" spans="13:13">
      <c r="M13272" s="8"/>
    </row>
    <row r="13298" spans="13:13">
      <c r="M13298" s="8"/>
    </row>
    <row r="13299" spans="13:13" ht="13">
      <c r="M13299" s="17"/>
    </row>
    <row r="13300" spans="13:13">
      <c r="M13300" s="8"/>
    </row>
    <row r="13326" spans="13:13">
      <c r="M13326" s="8"/>
    </row>
    <row r="13327" spans="13:13" ht="13">
      <c r="M13327" s="17"/>
    </row>
    <row r="13328" spans="13:13">
      <c r="M13328" s="8"/>
    </row>
    <row r="13354" spans="13:13">
      <c r="M13354" s="8"/>
    </row>
    <row r="13355" spans="13:13" ht="13">
      <c r="M13355" s="17"/>
    </row>
    <row r="13356" spans="13:13">
      <c r="M13356" s="8"/>
    </row>
    <row r="13382" spans="13:13">
      <c r="M13382" s="8"/>
    </row>
    <row r="13383" spans="13:13" ht="13">
      <c r="M13383" s="17"/>
    </row>
    <row r="13384" spans="13:13">
      <c r="M13384" s="8"/>
    </row>
    <row r="13410" spans="13:13">
      <c r="M13410" s="8"/>
    </row>
    <row r="13411" spans="13:13" ht="13">
      <c r="M13411" s="17"/>
    </row>
    <row r="13412" spans="13:13">
      <c r="M13412" s="8"/>
    </row>
    <row r="13438" spans="13:13">
      <c r="M13438" s="8"/>
    </row>
    <row r="13439" spans="13:13" ht="13">
      <c r="M13439" s="17"/>
    </row>
    <row r="13440" spans="13:13">
      <c r="M13440" s="8"/>
    </row>
    <row r="13466" spans="13:13">
      <c r="M13466" s="8"/>
    </row>
    <row r="13467" spans="13:13" ht="13">
      <c r="M13467" s="17"/>
    </row>
    <row r="13468" spans="13:13">
      <c r="M13468" s="8"/>
    </row>
    <row r="13494" spans="13:13">
      <c r="M13494" s="8"/>
    </row>
    <row r="13495" spans="13:13" ht="13">
      <c r="M13495" s="17"/>
    </row>
    <row r="13496" spans="13:13">
      <c r="M13496" s="8"/>
    </row>
    <row r="13522" spans="13:13">
      <c r="M13522" s="8"/>
    </row>
    <row r="13523" spans="13:13" ht="13">
      <c r="M13523" s="17"/>
    </row>
    <row r="13524" spans="13:13">
      <c r="M13524" s="8"/>
    </row>
    <row r="13550" spans="13:13">
      <c r="M13550" s="8"/>
    </row>
    <row r="13551" spans="13:13" ht="13">
      <c r="M13551" s="17"/>
    </row>
    <row r="13552" spans="13:13">
      <c r="M13552" s="8"/>
    </row>
    <row r="13578" spans="13:13">
      <c r="M13578" s="8"/>
    </row>
    <row r="13579" spans="13:13" ht="13">
      <c r="M13579" s="17"/>
    </row>
    <row r="13580" spans="13:13">
      <c r="M13580" s="8"/>
    </row>
    <row r="13606" spans="13:13">
      <c r="M13606" s="8"/>
    </row>
    <row r="13607" spans="13:13" ht="13">
      <c r="M13607" s="17"/>
    </row>
    <row r="13608" spans="13:13">
      <c r="M13608" s="8"/>
    </row>
    <row r="13634" spans="13:13">
      <c r="M13634" s="8"/>
    </row>
    <row r="13635" spans="13:13" ht="13">
      <c r="M13635" s="17"/>
    </row>
    <row r="13636" spans="13:13">
      <c r="M13636" s="8"/>
    </row>
    <row r="13662" spans="13:13">
      <c r="M13662" s="8"/>
    </row>
    <row r="13663" spans="13:13" ht="13">
      <c r="M13663" s="17"/>
    </row>
    <row r="13664" spans="13:13">
      <c r="M13664" s="8"/>
    </row>
    <row r="13690" spans="13:13">
      <c r="M13690" s="8"/>
    </row>
    <row r="13691" spans="13:13" ht="13">
      <c r="M13691" s="17"/>
    </row>
    <row r="13692" spans="13:13">
      <c r="M13692" s="8"/>
    </row>
    <row r="13718" spans="13:13">
      <c r="M13718" s="8"/>
    </row>
    <row r="13719" spans="13:13" ht="13">
      <c r="M13719" s="17"/>
    </row>
    <row r="13720" spans="13:13">
      <c r="M13720" s="8"/>
    </row>
    <row r="13746" spans="13:13">
      <c r="M13746" s="8"/>
    </row>
    <row r="13747" spans="13:13" ht="13">
      <c r="M13747" s="17"/>
    </row>
    <row r="13748" spans="13:13">
      <c r="M13748" s="8"/>
    </row>
    <row r="13774" spans="13:13">
      <c r="M13774" s="8"/>
    </row>
    <row r="13775" spans="13:13" ht="13">
      <c r="M13775" s="17"/>
    </row>
    <row r="13776" spans="13:13">
      <c r="M13776" s="8"/>
    </row>
    <row r="13802" spans="13:13">
      <c r="M13802" s="8"/>
    </row>
    <row r="13803" spans="13:13" ht="13">
      <c r="M13803" s="17"/>
    </row>
    <row r="13804" spans="13:13">
      <c r="M13804" s="8"/>
    </row>
    <row r="13830" spans="13:13">
      <c r="M13830" s="8"/>
    </row>
    <row r="13831" spans="13:13" ht="13">
      <c r="M13831" s="17"/>
    </row>
    <row r="13832" spans="13:13">
      <c r="M13832" s="8"/>
    </row>
    <row r="13858" spans="13:13">
      <c r="M13858" s="8"/>
    </row>
    <row r="13859" spans="13:13" ht="13">
      <c r="M13859" s="17"/>
    </row>
    <row r="13860" spans="13:13">
      <c r="M13860" s="8"/>
    </row>
    <row r="13886" spans="13:13">
      <c r="M13886" s="8"/>
    </row>
    <row r="13887" spans="13:13" ht="13">
      <c r="M13887" s="17"/>
    </row>
    <row r="13888" spans="13:13">
      <c r="M13888" s="8"/>
    </row>
    <row r="13914" spans="13:13">
      <c r="M13914" s="8"/>
    </row>
    <row r="13915" spans="13:13" ht="13">
      <c r="M13915" s="17"/>
    </row>
    <row r="13916" spans="13:13">
      <c r="M13916" s="8"/>
    </row>
    <row r="13942" spans="13:13">
      <c r="M13942" s="8"/>
    </row>
    <row r="13943" spans="13:13" ht="13">
      <c r="M13943" s="17"/>
    </row>
    <row r="13944" spans="13:13">
      <c r="M13944" s="8"/>
    </row>
    <row r="13970" spans="13:13">
      <c r="M13970" s="8"/>
    </row>
    <row r="13971" spans="13:13" ht="13">
      <c r="M13971" s="17"/>
    </row>
    <row r="13972" spans="13:13">
      <c r="M13972" s="8"/>
    </row>
    <row r="13998" spans="13:13">
      <c r="M13998" s="8"/>
    </row>
    <row r="13999" spans="13:13" ht="13">
      <c r="M13999" s="17"/>
    </row>
    <row r="14000" spans="13:13">
      <c r="M14000" s="8"/>
    </row>
    <row r="14026" spans="13:13">
      <c r="M14026" s="8"/>
    </row>
    <row r="14027" spans="13:13" ht="13">
      <c r="M14027" s="17"/>
    </row>
    <row r="14028" spans="13:13">
      <c r="M14028" s="8"/>
    </row>
    <row r="14054" spans="13:13">
      <c r="M14054" s="8"/>
    </row>
    <row r="14055" spans="13:13" ht="13">
      <c r="M14055" s="17"/>
    </row>
    <row r="14056" spans="13:13">
      <c r="M14056" s="8"/>
    </row>
    <row r="14082" spans="13:13">
      <c r="M14082" s="8"/>
    </row>
    <row r="14083" spans="13:13" ht="13">
      <c r="M14083" s="17"/>
    </row>
    <row r="14084" spans="13:13">
      <c r="M14084" s="8"/>
    </row>
    <row r="14110" spans="13:13">
      <c r="M14110" s="8"/>
    </row>
    <row r="14111" spans="13:13" ht="13">
      <c r="M14111" s="17"/>
    </row>
    <row r="14112" spans="13:13">
      <c r="M14112" s="8"/>
    </row>
    <row r="14138" spans="13:13">
      <c r="M14138" s="8"/>
    </row>
    <row r="14139" spans="13:13" ht="13">
      <c r="M14139" s="17"/>
    </row>
    <row r="14140" spans="13:13">
      <c r="M14140" s="8"/>
    </row>
    <row r="14166" spans="13:13">
      <c r="M14166" s="8"/>
    </row>
    <row r="14167" spans="13:13" ht="13">
      <c r="M14167" s="17"/>
    </row>
    <row r="14168" spans="13:13">
      <c r="M14168" s="8"/>
    </row>
    <row r="14194" spans="13:13">
      <c r="M14194" s="8"/>
    </row>
    <row r="14195" spans="13:13" ht="13">
      <c r="M14195" s="17"/>
    </row>
    <row r="14196" spans="13:13">
      <c r="M14196" s="8"/>
    </row>
    <row r="14222" spans="13:13">
      <c r="M14222" s="8"/>
    </row>
    <row r="14223" spans="13:13" ht="13">
      <c r="M14223" s="17"/>
    </row>
    <row r="14224" spans="13:13">
      <c r="M14224" s="8"/>
    </row>
    <row r="14250" spans="13:13">
      <c r="M14250" s="8"/>
    </row>
    <row r="14251" spans="13:13" ht="13">
      <c r="M14251" s="17"/>
    </row>
    <row r="14252" spans="13:13">
      <c r="M14252" s="8"/>
    </row>
    <row r="14278" spans="13:13">
      <c r="M14278" s="8"/>
    </row>
    <row r="14279" spans="13:13" ht="13">
      <c r="M14279" s="17"/>
    </row>
    <row r="14280" spans="13:13">
      <c r="M14280" s="8"/>
    </row>
    <row r="14306" spans="13:13">
      <c r="M14306" s="8"/>
    </row>
    <row r="14307" spans="13:13" ht="13">
      <c r="M14307" s="17"/>
    </row>
    <row r="14308" spans="13:13">
      <c r="M14308" s="8"/>
    </row>
    <row r="14334" spans="13:13">
      <c r="M14334" s="8"/>
    </row>
    <row r="14335" spans="13:13" ht="13">
      <c r="M14335" s="17"/>
    </row>
    <row r="14336" spans="13:13">
      <c r="M14336" s="8"/>
    </row>
    <row r="14362" spans="13:13">
      <c r="M14362" s="8"/>
    </row>
    <row r="14363" spans="13:13" ht="13">
      <c r="M14363" s="17"/>
    </row>
    <row r="14364" spans="13:13">
      <c r="M14364" s="8"/>
    </row>
    <row r="14390" spans="13:13">
      <c r="M14390" s="8"/>
    </row>
    <row r="14391" spans="13:13" ht="13">
      <c r="M14391" s="17"/>
    </row>
    <row r="14392" spans="13:13">
      <c r="M14392" s="8"/>
    </row>
    <row r="14418" spans="13:13">
      <c r="M14418" s="8"/>
    </row>
    <row r="14419" spans="13:13" ht="13">
      <c r="M14419" s="17"/>
    </row>
    <row r="14420" spans="13:13">
      <c r="M14420" s="8"/>
    </row>
    <row r="14446" spans="13:13">
      <c r="M14446" s="8"/>
    </row>
    <row r="14447" spans="13:13" ht="13">
      <c r="M14447" s="17"/>
    </row>
    <row r="14448" spans="13:13">
      <c r="M14448" s="8"/>
    </row>
    <row r="14474" spans="13:13">
      <c r="M14474" s="8"/>
    </row>
    <row r="14475" spans="13:13" ht="13">
      <c r="M14475" s="17"/>
    </row>
    <row r="14476" spans="13:13">
      <c r="M14476" s="8"/>
    </row>
    <row r="14502" spans="13:13">
      <c r="M14502" s="8"/>
    </row>
    <row r="14503" spans="13:13" ht="13">
      <c r="M14503" s="17"/>
    </row>
    <row r="14504" spans="13:13">
      <c r="M14504" s="8"/>
    </row>
    <row r="14530" spans="13:13">
      <c r="M14530" s="8"/>
    </row>
    <row r="14531" spans="13:13" ht="13">
      <c r="M14531" s="17"/>
    </row>
    <row r="14532" spans="13:13">
      <c r="M14532" s="8"/>
    </row>
    <row r="14558" spans="13:13">
      <c r="M14558" s="8"/>
    </row>
    <row r="14559" spans="13:13" ht="13">
      <c r="M14559" s="17"/>
    </row>
    <row r="14560" spans="13:13">
      <c r="M14560" s="8"/>
    </row>
    <row r="14586" spans="13:13">
      <c r="M14586" s="8"/>
    </row>
    <row r="14587" spans="13:13" ht="13">
      <c r="M14587" s="17"/>
    </row>
    <row r="14588" spans="13:13">
      <c r="M14588" s="8"/>
    </row>
    <row r="14614" spans="13:13">
      <c r="M14614" s="8"/>
    </row>
    <row r="14615" spans="13:13" ht="13">
      <c r="M14615" s="17"/>
    </row>
    <row r="14616" spans="13:13">
      <c r="M14616" s="8"/>
    </row>
    <row r="14642" spans="13:13">
      <c r="M14642" s="8"/>
    </row>
    <row r="14643" spans="13:13" ht="13">
      <c r="M14643" s="17"/>
    </row>
    <row r="14644" spans="13:13">
      <c r="M14644" s="8"/>
    </row>
    <row r="14670" spans="13:13">
      <c r="M14670" s="8"/>
    </row>
    <row r="14671" spans="13:13" ht="13">
      <c r="M14671" s="17"/>
    </row>
    <row r="14672" spans="13:13">
      <c r="M14672" s="8"/>
    </row>
    <row r="14698" spans="13:13">
      <c r="M14698" s="8"/>
    </row>
    <row r="14699" spans="13:13" ht="13">
      <c r="M14699" s="17"/>
    </row>
    <row r="14700" spans="13:13">
      <c r="M14700" s="8"/>
    </row>
    <row r="14726" spans="13:13">
      <c r="M14726" s="8"/>
    </row>
    <row r="14727" spans="13:13" ht="13">
      <c r="M14727" s="17"/>
    </row>
    <row r="14728" spans="13:13">
      <c r="M14728" s="8"/>
    </row>
    <row r="14754" spans="13:13">
      <c r="M14754" s="8"/>
    </row>
    <row r="14755" spans="13:13" ht="13">
      <c r="M14755" s="17"/>
    </row>
    <row r="14756" spans="13:13">
      <c r="M14756" s="8"/>
    </row>
    <row r="14782" spans="13:13">
      <c r="M14782" s="8"/>
    </row>
    <row r="14783" spans="13:13" ht="13">
      <c r="M14783" s="17"/>
    </row>
    <row r="14784" spans="13:13">
      <c r="M14784" s="8"/>
    </row>
    <row r="14810" spans="13:13">
      <c r="M14810" s="8"/>
    </row>
    <row r="14811" spans="13:13" ht="13">
      <c r="M14811" s="17"/>
    </row>
    <row r="14812" spans="13:13">
      <c r="M14812" s="8"/>
    </row>
    <row r="14838" spans="13:13">
      <c r="M14838" s="8"/>
    </row>
    <row r="14839" spans="13:13" ht="13">
      <c r="M14839" s="17"/>
    </row>
    <row r="14840" spans="13:13">
      <c r="M14840" s="8"/>
    </row>
    <row r="14866" spans="13:13">
      <c r="M14866" s="8"/>
    </row>
    <row r="14867" spans="13:13" ht="13">
      <c r="M14867" s="17"/>
    </row>
    <row r="14868" spans="13:13">
      <c r="M14868" s="8"/>
    </row>
    <row r="14894" spans="13:13">
      <c r="M14894" s="8"/>
    </row>
    <row r="14895" spans="13:13" ht="13">
      <c r="M14895" s="17"/>
    </row>
    <row r="14896" spans="13:13">
      <c r="M14896" s="8"/>
    </row>
    <row r="14922" spans="13:13">
      <c r="M14922" s="8"/>
    </row>
    <row r="14923" spans="13:13" ht="13">
      <c r="M14923" s="17"/>
    </row>
    <row r="14924" spans="13:13">
      <c r="M14924" s="8"/>
    </row>
    <row r="14950" spans="13:13">
      <c r="M14950" s="8"/>
    </row>
    <row r="14951" spans="13:13" ht="13">
      <c r="M14951" s="17"/>
    </row>
    <row r="14952" spans="13:13">
      <c r="M14952" s="8"/>
    </row>
    <row r="14978" spans="13:13">
      <c r="M14978" s="8"/>
    </row>
    <row r="14979" spans="13:13" ht="13">
      <c r="M14979" s="17"/>
    </row>
    <row r="14980" spans="13:13">
      <c r="M14980" s="8"/>
    </row>
    <row r="15006" spans="13:13">
      <c r="M15006" s="8"/>
    </row>
    <row r="15007" spans="13:13" ht="13">
      <c r="M15007" s="17"/>
    </row>
    <row r="15008" spans="13:13">
      <c r="M15008" s="8"/>
    </row>
    <row r="15034" spans="13:13">
      <c r="M15034" s="8"/>
    </row>
    <row r="15035" spans="13:13" ht="13">
      <c r="M15035" s="17"/>
    </row>
    <row r="15036" spans="13:13">
      <c r="M15036" s="8"/>
    </row>
    <row r="15062" spans="13:13">
      <c r="M15062" s="8"/>
    </row>
    <row r="15063" spans="13:13" ht="13">
      <c r="M15063" s="17"/>
    </row>
    <row r="15064" spans="13:13">
      <c r="M15064" s="8"/>
    </row>
    <row r="15090" spans="13:13">
      <c r="M15090" s="8"/>
    </row>
    <row r="15091" spans="13:13" ht="13">
      <c r="M15091" s="17"/>
    </row>
    <row r="15092" spans="13:13">
      <c r="M15092" s="8"/>
    </row>
    <row r="15118" spans="13:13">
      <c r="M15118" s="8"/>
    </row>
    <row r="15119" spans="13:13" ht="13">
      <c r="M15119" s="17"/>
    </row>
    <row r="15120" spans="13:13">
      <c r="M15120" s="8"/>
    </row>
    <row r="15146" spans="13:13">
      <c r="M15146" s="8"/>
    </row>
    <row r="15147" spans="13:13" ht="13">
      <c r="M15147" s="17"/>
    </row>
    <row r="15148" spans="13:13">
      <c r="M15148" s="8"/>
    </row>
    <row r="15174" spans="13:13">
      <c r="M15174" s="8"/>
    </row>
    <row r="15175" spans="13:13" ht="13">
      <c r="M15175" s="17"/>
    </row>
    <row r="15176" spans="13:13">
      <c r="M15176" s="8"/>
    </row>
    <row r="15202" spans="13:13">
      <c r="M15202" s="8"/>
    </row>
    <row r="15203" spans="13:13" ht="13">
      <c r="M15203" s="17"/>
    </row>
    <row r="15204" spans="13:13">
      <c r="M15204" s="8"/>
    </row>
    <row r="15230" spans="13:13">
      <c r="M15230" s="8"/>
    </row>
    <row r="15231" spans="13:13" ht="13">
      <c r="M15231" s="17"/>
    </row>
    <row r="15232" spans="13:13">
      <c r="M15232" s="8"/>
    </row>
    <row r="15258" spans="13:13">
      <c r="M15258" s="8"/>
    </row>
    <row r="15259" spans="13:13" ht="13">
      <c r="M15259" s="17"/>
    </row>
    <row r="15260" spans="13:13">
      <c r="M15260" s="8"/>
    </row>
    <row r="15286" spans="13:13">
      <c r="M15286" s="8"/>
    </row>
    <row r="15287" spans="13:13" ht="13">
      <c r="M15287" s="17"/>
    </row>
    <row r="15288" spans="13:13">
      <c r="M15288" s="8"/>
    </row>
    <row r="15314" spans="13:13">
      <c r="M15314" s="8"/>
    </row>
    <row r="15315" spans="13:13" ht="13">
      <c r="M15315" s="17"/>
    </row>
    <row r="15316" spans="13:13">
      <c r="M15316" s="8"/>
    </row>
    <row r="15342" spans="13:13">
      <c r="M15342" s="8"/>
    </row>
    <row r="15343" spans="13:13" ht="13">
      <c r="M15343" s="17"/>
    </row>
    <row r="15344" spans="13:13">
      <c r="M15344" s="8"/>
    </row>
    <row r="15370" spans="13:13">
      <c r="M15370" s="8"/>
    </row>
    <row r="15371" spans="13:13" ht="13">
      <c r="M15371" s="17"/>
    </row>
    <row r="15372" spans="13:13">
      <c r="M15372" s="8"/>
    </row>
    <row r="15398" spans="13:13">
      <c r="M15398" s="8"/>
    </row>
    <row r="15399" spans="13:13" ht="13">
      <c r="M15399" s="17"/>
    </row>
    <row r="15400" spans="13:13">
      <c r="M15400" s="8"/>
    </row>
    <row r="15426" spans="13:13">
      <c r="M15426" s="8"/>
    </row>
    <row r="15427" spans="13:13" ht="13">
      <c r="M15427" s="17"/>
    </row>
    <row r="15428" spans="13:13">
      <c r="M15428" s="8"/>
    </row>
    <row r="15454" spans="13:13">
      <c r="M15454" s="8"/>
    </row>
    <row r="15455" spans="13:13" ht="13">
      <c r="M15455" s="17"/>
    </row>
    <row r="15456" spans="13:13">
      <c r="M15456" s="8"/>
    </row>
    <row r="15482" spans="13:13">
      <c r="M15482" s="8"/>
    </row>
    <row r="15483" spans="13:13" ht="13">
      <c r="M15483" s="17"/>
    </row>
    <row r="15484" spans="13:13">
      <c r="M15484" s="8"/>
    </row>
    <row r="15510" spans="13:13">
      <c r="M15510" s="8"/>
    </row>
    <row r="15511" spans="13:13" ht="13">
      <c r="M15511" s="17"/>
    </row>
    <row r="15512" spans="13:13">
      <c r="M15512" s="8"/>
    </row>
    <row r="15538" spans="13:13">
      <c r="M15538" s="8"/>
    </row>
    <row r="15539" spans="13:13" ht="13">
      <c r="M15539" s="17"/>
    </row>
    <row r="15540" spans="13:13">
      <c r="M15540" s="8"/>
    </row>
    <row r="15566" spans="13:13">
      <c r="M15566" s="8"/>
    </row>
    <row r="15567" spans="13:13" ht="13">
      <c r="M15567" s="17"/>
    </row>
    <row r="15568" spans="13:13">
      <c r="M15568" s="8"/>
    </row>
    <row r="15594" spans="13:13">
      <c r="M15594" s="8"/>
    </row>
    <row r="15595" spans="13:13" ht="13">
      <c r="M15595" s="17"/>
    </row>
    <row r="15596" spans="13:13">
      <c r="M15596" s="8"/>
    </row>
    <row r="15622" spans="13:13">
      <c r="M15622" s="8"/>
    </row>
    <row r="15623" spans="13:13" ht="13">
      <c r="M15623" s="17"/>
    </row>
    <row r="15624" spans="13:13">
      <c r="M15624" s="8"/>
    </row>
    <row r="15650" spans="13:13">
      <c r="M15650" s="8"/>
    </row>
    <row r="15651" spans="13:13" ht="13">
      <c r="M15651" s="17"/>
    </row>
    <row r="15652" spans="13:13">
      <c r="M15652" s="8"/>
    </row>
    <row r="15678" spans="13:13">
      <c r="M15678" s="8"/>
    </row>
    <row r="15679" spans="13:13" ht="13">
      <c r="M15679" s="17"/>
    </row>
    <row r="15680" spans="13:13">
      <c r="M15680" s="8"/>
    </row>
    <row r="15706" spans="13:13">
      <c r="M15706" s="8"/>
    </row>
    <row r="15707" spans="13:13" ht="13">
      <c r="M15707" s="17"/>
    </row>
    <row r="15708" spans="13:13">
      <c r="M15708" s="8"/>
    </row>
    <row r="15734" spans="13:13">
      <c r="M15734" s="8"/>
    </row>
    <row r="15735" spans="13:13" ht="13">
      <c r="M15735" s="17"/>
    </row>
    <row r="15736" spans="13:13">
      <c r="M15736" s="8"/>
    </row>
    <row r="15762" spans="13:13">
      <c r="M15762" s="8"/>
    </row>
    <row r="15763" spans="13:13" ht="13">
      <c r="M15763" s="17"/>
    </row>
    <row r="15764" spans="13:13">
      <c r="M15764" s="8"/>
    </row>
    <row r="15790" spans="13:13">
      <c r="M15790" s="8"/>
    </row>
    <row r="15791" spans="13:13" ht="13">
      <c r="M15791" s="17"/>
    </row>
    <row r="15792" spans="13:13">
      <c r="M15792" s="8"/>
    </row>
    <row r="15818" spans="13:13">
      <c r="M15818" s="8"/>
    </row>
    <row r="15819" spans="13:13" ht="13">
      <c r="M15819" s="17"/>
    </row>
    <row r="15820" spans="13:13">
      <c r="M15820" s="8"/>
    </row>
    <row r="15846" spans="13:13">
      <c r="M15846" s="8"/>
    </row>
    <row r="15847" spans="13:13" ht="13">
      <c r="M15847" s="17"/>
    </row>
    <row r="15848" spans="13:13">
      <c r="M15848" s="8"/>
    </row>
    <row r="15874" spans="13:13">
      <c r="M15874" s="8"/>
    </row>
    <row r="15875" spans="13:13" ht="13">
      <c r="M15875" s="17"/>
    </row>
    <row r="15876" spans="13:13">
      <c r="M15876" s="8"/>
    </row>
    <row r="15902" spans="13:13">
      <c r="M15902" s="8"/>
    </row>
    <row r="15903" spans="13:13" ht="13">
      <c r="M15903" s="17"/>
    </row>
    <row r="15904" spans="13:13">
      <c r="M15904" s="8"/>
    </row>
    <row r="15930" spans="13:13">
      <c r="M15930" s="8"/>
    </row>
    <row r="15931" spans="13:13" ht="13">
      <c r="M15931" s="17"/>
    </row>
    <row r="15932" spans="13:13">
      <c r="M15932" s="8"/>
    </row>
    <row r="15958" spans="13:13">
      <c r="M15958" s="8"/>
    </row>
    <row r="15959" spans="13:13" ht="13">
      <c r="M15959" s="17"/>
    </row>
    <row r="15960" spans="13:13">
      <c r="M15960" s="8"/>
    </row>
    <row r="15986" spans="13:13">
      <c r="M15986" s="8"/>
    </row>
    <row r="15987" spans="13:13" ht="13">
      <c r="M15987" s="17"/>
    </row>
    <row r="15988" spans="13:13">
      <c r="M15988" s="8"/>
    </row>
    <row r="16014" spans="13:13">
      <c r="M16014" s="8"/>
    </row>
    <row r="16015" spans="13:13" ht="13">
      <c r="M16015" s="17"/>
    </row>
    <row r="16016" spans="13:13">
      <c r="M16016" s="8"/>
    </row>
    <row r="16042" spans="13:13">
      <c r="M16042" s="8"/>
    </row>
    <row r="16043" spans="13:13" ht="13">
      <c r="M16043" s="17"/>
    </row>
    <row r="16044" spans="13:13">
      <c r="M16044" s="8"/>
    </row>
    <row r="16070" spans="13:13">
      <c r="M16070" s="8"/>
    </row>
    <row r="16071" spans="13:13" ht="13">
      <c r="M16071" s="17"/>
    </row>
    <row r="16072" spans="13:13">
      <c r="M16072" s="8"/>
    </row>
    <row r="16098" spans="13:13">
      <c r="M16098" s="8"/>
    </row>
    <row r="16099" spans="13:13" ht="13">
      <c r="M16099" s="17"/>
    </row>
    <row r="16100" spans="13:13">
      <c r="M16100" s="8"/>
    </row>
    <row r="16126" spans="13:13">
      <c r="M16126" s="8"/>
    </row>
    <row r="16127" spans="13:13" ht="13">
      <c r="M16127" s="17"/>
    </row>
    <row r="16128" spans="13:13">
      <c r="M16128" s="8"/>
    </row>
    <row r="16154" spans="13:13">
      <c r="M16154" s="8"/>
    </row>
    <row r="16155" spans="13:13" ht="13">
      <c r="M16155" s="17"/>
    </row>
    <row r="16156" spans="13:13">
      <c r="M16156" s="8"/>
    </row>
    <row r="16182" spans="13:13">
      <c r="M16182" s="8"/>
    </row>
    <row r="16183" spans="13:13" ht="13">
      <c r="M16183" s="17"/>
    </row>
    <row r="16184" spans="13:13">
      <c r="M16184" s="8"/>
    </row>
    <row r="16210" spans="13:13">
      <c r="M16210" s="8"/>
    </row>
    <row r="16211" spans="13:13" ht="13">
      <c r="M16211" s="17"/>
    </row>
    <row r="16212" spans="13:13">
      <c r="M16212" s="8"/>
    </row>
    <row r="16238" spans="13:13">
      <c r="M16238" s="8"/>
    </row>
    <row r="16239" spans="13:13" ht="13">
      <c r="M16239" s="17"/>
    </row>
    <row r="16240" spans="13:13">
      <c r="M16240" s="8"/>
    </row>
    <row r="16266" spans="13:13">
      <c r="M16266" s="8"/>
    </row>
    <row r="16267" spans="13:13" ht="13">
      <c r="M16267" s="17"/>
    </row>
    <row r="16268" spans="13:13">
      <c r="M16268" s="8"/>
    </row>
    <row r="16294" spans="13:13">
      <c r="M16294" s="8"/>
    </row>
    <row r="16295" spans="13:13" ht="13">
      <c r="M16295" s="17"/>
    </row>
    <row r="16296" spans="13:13">
      <c r="M16296" s="8"/>
    </row>
    <row r="16322" spans="13:13">
      <c r="M16322" s="8"/>
    </row>
    <row r="16323" spans="13:13" ht="13">
      <c r="M16323" s="17"/>
    </row>
    <row r="16324" spans="13:13">
      <c r="M16324" s="8"/>
    </row>
    <row r="16350" spans="13:13">
      <c r="M16350" s="8"/>
    </row>
    <row r="16351" spans="13:13" ht="13">
      <c r="M16351" s="17"/>
    </row>
    <row r="16352" spans="13:13">
      <c r="M16352" s="8"/>
    </row>
    <row r="16378" spans="13:13">
      <c r="M16378" s="8"/>
    </row>
    <row r="16379" spans="13:13" ht="13">
      <c r="M16379" s="17"/>
    </row>
    <row r="16380" spans="13:13">
      <c r="M16380" s="8"/>
    </row>
    <row r="16406" spans="13:13">
      <c r="M16406" s="8"/>
    </row>
    <row r="16407" spans="13:13" ht="13">
      <c r="M16407" s="17"/>
    </row>
    <row r="16408" spans="13:13">
      <c r="M16408" s="8"/>
    </row>
    <row r="16434" spans="13:13">
      <c r="M16434" s="8"/>
    </row>
    <row r="16435" spans="13:13" ht="13">
      <c r="M16435" s="17"/>
    </row>
    <row r="16436" spans="13:13">
      <c r="M16436" s="8"/>
    </row>
    <row r="16462" spans="13:13">
      <c r="M16462" s="8"/>
    </row>
    <row r="16463" spans="13:13" ht="13">
      <c r="M16463" s="17"/>
    </row>
    <row r="16464" spans="13:13">
      <c r="M16464" s="8"/>
    </row>
    <row r="16490" spans="13:13">
      <c r="M16490" s="8"/>
    </row>
    <row r="16491" spans="13:13" ht="13">
      <c r="M16491" s="17"/>
    </row>
    <row r="16492" spans="13:13">
      <c r="M16492" s="8"/>
    </row>
    <row r="16518" spans="13:13">
      <c r="M16518" s="8"/>
    </row>
    <row r="16519" spans="13:13" ht="13">
      <c r="M16519" s="17"/>
    </row>
    <row r="16520" spans="13:13">
      <c r="M16520" s="8"/>
    </row>
    <row r="16546" spans="13:13">
      <c r="M16546" s="8"/>
    </row>
    <row r="16547" spans="13:13" ht="13">
      <c r="M16547" s="17"/>
    </row>
    <row r="16548" spans="13:13">
      <c r="M16548" s="8"/>
    </row>
    <row r="16574" spans="13:13">
      <c r="M16574" s="8"/>
    </row>
    <row r="16575" spans="13:13" ht="13">
      <c r="M16575" s="17"/>
    </row>
    <row r="16576" spans="13:13">
      <c r="M16576" s="8"/>
    </row>
    <row r="16602" spans="13:13">
      <c r="M16602" s="8"/>
    </row>
    <row r="16603" spans="13:13" ht="13">
      <c r="M16603" s="17"/>
    </row>
    <row r="16604" spans="13:13">
      <c r="M16604" s="8"/>
    </row>
    <row r="16630" spans="13:13">
      <c r="M16630" s="8"/>
    </row>
    <row r="16631" spans="13:13" ht="13">
      <c r="M16631" s="17"/>
    </row>
    <row r="16632" spans="13:13">
      <c r="M16632" s="8"/>
    </row>
    <row r="16658" spans="13:13">
      <c r="M16658" s="8"/>
    </row>
    <row r="16659" spans="13:13" ht="13">
      <c r="M16659" s="17"/>
    </row>
    <row r="16660" spans="13:13">
      <c r="M16660" s="8"/>
    </row>
    <row r="16686" spans="13:13">
      <c r="M16686" s="8"/>
    </row>
    <row r="16687" spans="13:13" ht="13">
      <c r="M16687" s="17"/>
    </row>
    <row r="16688" spans="13:13">
      <c r="M16688" s="8"/>
    </row>
    <row r="16714" spans="13:13">
      <c r="M16714" s="8"/>
    </row>
    <row r="16715" spans="13:13" ht="13">
      <c r="M16715" s="17"/>
    </row>
    <row r="16716" spans="13:13">
      <c r="M16716" s="8"/>
    </row>
    <row r="16742" spans="13:13">
      <c r="M16742" s="8"/>
    </row>
    <row r="16743" spans="13:13" ht="13">
      <c r="M16743" s="17"/>
    </row>
    <row r="16744" spans="13:13">
      <c r="M16744" s="8"/>
    </row>
    <row r="16770" spans="13:13">
      <c r="M16770" s="8"/>
    </row>
    <row r="16771" spans="13:13" ht="13">
      <c r="M16771" s="17"/>
    </row>
    <row r="16772" spans="13:13">
      <c r="M16772" s="8"/>
    </row>
    <row r="16798" spans="13:13">
      <c r="M16798" s="8"/>
    </row>
    <row r="16799" spans="13:13" ht="13">
      <c r="M16799" s="17"/>
    </row>
    <row r="16800" spans="13:13">
      <c r="M16800" s="8"/>
    </row>
    <row r="16826" spans="13:13">
      <c r="M16826" s="8"/>
    </row>
    <row r="16827" spans="13:13" ht="13">
      <c r="M16827" s="17"/>
    </row>
    <row r="16828" spans="13:13">
      <c r="M16828" s="8"/>
    </row>
    <row r="16854" spans="13:13">
      <c r="M16854" s="8"/>
    </row>
    <row r="16855" spans="13:13" ht="13">
      <c r="M16855" s="17"/>
    </row>
    <row r="16856" spans="13:13">
      <c r="M16856" s="8"/>
    </row>
    <row r="16882" spans="13:13">
      <c r="M16882" s="8"/>
    </row>
    <row r="16883" spans="13:13" ht="13">
      <c r="M16883" s="17"/>
    </row>
    <row r="16884" spans="13:13">
      <c r="M16884" s="8"/>
    </row>
    <row r="16910" spans="13:13">
      <c r="M16910" s="8"/>
    </row>
    <row r="16911" spans="13:13" ht="13">
      <c r="M16911" s="17"/>
    </row>
    <row r="16912" spans="13:13">
      <c r="M16912" s="8"/>
    </row>
    <row r="16938" spans="13:13">
      <c r="M16938" s="8"/>
    </row>
    <row r="16939" spans="13:13" ht="13">
      <c r="M16939" s="17"/>
    </row>
    <row r="16940" spans="13:13">
      <c r="M16940" s="8"/>
    </row>
    <row r="16966" spans="13:13">
      <c r="M16966" s="8"/>
    </row>
    <row r="16967" spans="13:13" ht="13">
      <c r="M16967" s="17"/>
    </row>
    <row r="16968" spans="13:13">
      <c r="M16968" s="8"/>
    </row>
    <row r="16994" spans="13:13">
      <c r="M16994" s="8"/>
    </row>
    <row r="16995" spans="13:13" ht="13">
      <c r="M16995" s="17"/>
    </row>
    <row r="16996" spans="13:13">
      <c r="M16996" s="8"/>
    </row>
    <row r="17022" spans="13:13">
      <c r="M17022" s="8"/>
    </row>
    <row r="17023" spans="13:13" ht="13">
      <c r="M17023" s="17"/>
    </row>
    <row r="17024" spans="13:13">
      <c r="M17024" s="8"/>
    </row>
    <row r="17050" spans="13:13">
      <c r="M17050" s="8"/>
    </row>
    <row r="17051" spans="13:13" ht="13">
      <c r="M17051" s="17"/>
    </row>
    <row r="17052" spans="13:13">
      <c r="M17052" s="8"/>
    </row>
    <row r="17078" spans="13:13">
      <c r="M17078" s="8"/>
    </row>
    <row r="17079" spans="13:13" ht="13">
      <c r="M17079" s="17"/>
    </row>
    <row r="17080" spans="13:13">
      <c r="M17080" s="8"/>
    </row>
    <row r="17106" spans="13:13">
      <c r="M17106" s="8"/>
    </row>
    <row r="17107" spans="13:13" ht="13">
      <c r="M17107" s="17"/>
    </row>
    <row r="17108" spans="13:13">
      <c r="M17108" s="8"/>
    </row>
    <row r="17134" spans="13:13">
      <c r="M17134" s="8"/>
    </row>
    <row r="17135" spans="13:13" ht="13">
      <c r="M17135" s="17"/>
    </row>
    <row r="17136" spans="13:13">
      <c r="M17136" s="8"/>
    </row>
    <row r="17162" spans="13:13">
      <c r="M17162" s="8"/>
    </row>
    <row r="17163" spans="13:13" ht="13">
      <c r="M17163" s="17"/>
    </row>
    <row r="17164" spans="13:13">
      <c r="M17164" s="8"/>
    </row>
    <row r="17190" spans="13:13">
      <c r="M17190" s="8"/>
    </row>
    <row r="17191" spans="13:13" ht="13">
      <c r="M17191" s="17"/>
    </row>
    <row r="17192" spans="13:13">
      <c r="M17192" s="8"/>
    </row>
    <row r="17218" spans="13:13">
      <c r="M17218" s="8"/>
    </row>
    <row r="17219" spans="13:13" ht="13">
      <c r="M17219" s="17"/>
    </row>
    <row r="17220" spans="13:13">
      <c r="M17220" s="8"/>
    </row>
    <row r="17246" spans="13:13">
      <c r="M17246" s="8"/>
    </row>
    <row r="17247" spans="13:13" ht="13">
      <c r="M17247" s="17"/>
    </row>
    <row r="17248" spans="13:13">
      <c r="M17248" s="8"/>
    </row>
    <row r="17274" spans="13:13">
      <c r="M17274" s="8"/>
    </row>
    <row r="17275" spans="13:13" ht="13">
      <c r="M17275" s="17"/>
    </row>
    <row r="17276" spans="13:13">
      <c r="M17276" s="8"/>
    </row>
    <row r="17302" spans="13:13">
      <c r="M17302" s="8"/>
    </row>
    <row r="17303" spans="13:13" ht="13">
      <c r="M17303" s="17"/>
    </row>
    <row r="17304" spans="13:13">
      <c r="M17304" s="8"/>
    </row>
    <row r="17330" spans="13:13">
      <c r="M17330" s="8"/>
    </row>
    <row r="17331" spans="13:13" ht="13">
      <c r="M17331" s="17"/>
    </row>
    <row r="17332" spans="13:13">
      <c r="M17332" s="8"/>
    </row>
    <row r="17358" spans="13:13">
      <c r="M17358" s="8"/>
    </row>
    <row r="17359" spans="13:13" ht="13">
      <c r="M17359" s="17"/>
    </row>
    <row r="17360" spans="13:13">
      <c r="M17360" s="8"/>
    </row>
    <row r="17386" spans="13:13">
      <c r="M17386" s="8"/>
    </row>
    <row r="17387" spans="13:13" ht="13">
      <c r="M17387" s="17"/>
    </row>
    <row r="17388" spans="13:13">
      <c r="M17388" s="8"/>
    </row>
    <row r="17414" spans="13:13">
      <c r="M17414" s="8"/>
    </row>
    <row r="17415" spans="13:13" ht="13">
      <c r="M17415" s="17"/>
    </row>
    <row r="17416" spans="13:13">
      <c r="M17416" s="8"/>
    </row>
    <row r="17442" spans="13:13">
      <c r="M17442" s="8"/>
    </row>
    <row r="17443" spans="13:13" ht="13">
      <c r="M17443" s="17"/>
    </row>
    <row r="17444" spans="13:13">
      <c r="M17444" s="8"/>
    </row>
    <row r="17470" spans="13:13">
      <c r="M17470" s="8"/>
    </row>
    <row r="17471" spans="13:13" ht="13">
      <c r="M17471" s="17"/>
    </row>
    <row r="17472" spans="13:13">
      <c r="M17472" s="8"/>
    </row>
    <row r="17498" spans="13:13">
      <c r="M17498" s="8"/>
    </row>
    <row r="17499" spans="13:13" ht="13">
      <c r="M17499" s="17"/>
    </row>
    <row r="17500" spans="13:13">
      <c r="M17500" s="8"/>
    </row>
    <row r="17526" spans="13:13">
      <c r="M17526" s="8"/>
    </row>
    <row r="17527" spans="13:13" ht="13">
      <c r="M17527" s="17"/>
    </row>
    <row r="17528" spans="13:13">
      <c r="M17528" s="8"/>
    </row>
    <row r="17554" spans="13:13">
      <c r="M17554" s="8"/>
    </row>
    <row r="17555" spans="13:13" ht="13">
      <c r="M17555" s="17"/>
    </row>
    <row r="17556" spans="13:13">
      <c r="M17556" s="8"/>
    </row>
    <row r="17582" spans="13:13">
      <c r="M17582" s="8"/>
    </row>
    <row r="17583" spans="13:13" ht="13">
      <c r="M17583" s="17"/>
    </row>
    <row r="17584" spans="13:13">
      <c r="M17584" s="8"/>
    </row>
    <row r="17610" spans="13:13">
      <c r="M17610" s="8"/>
    </row>
    <row r="17611" spans="13:13" ht="13">
      <c r="M17611" s="17"/>
    </row>
    <row r="17612" spans="13:13">
      <c r="M17612" s="8"/>
    </row>
    <row r="17638" spans="13:13">
      <c r="M17638" s="8"/>
    </row>
    <row r="17639" spans="13:13" ht="13">
      <c r="M17639" s="17"/>
    </row>
    <row r="17640" spans="13:13">
      <c r="M17640" s="8"/>
    </row>
    <row r="17666" spans="13:13">
      <c r="M17666" s="8"/>
    </row>
    <row r="17667" spans="13:13" ht="13">
      <c r="M17667" s="17"/>
    </row>
    <row r="17668" spans="13:13">
      <c r="M17668" s="8"/>
    </row>
    <row r="17694" spans="13:13">
      <c r="M17694" s="8"/>
    </row>
    <row r="17695" spans="13:13" ht="13">
      <c r="M17695" s="17"/>
    </row>
    <row r="17696" spans="13:13">
      <c r="M17696" s="8"/>
    </row>
    <row r="17722" spans="13:13">
      <c r="M17722" s="8"/>
    </row>
    <row r="17723" spans="13:13" ht="13">
      <c r="M17723" s="17"/>
    </row>
    <row r="17724" spans="13:13">
      <c r="M17724" s="8"/>
    </row>
    <row r="17750" spans="13:13">
      <c r="M17750" s="8"/>
    </row>
    <row r="17751" spans="13:13" ht="13">
      <c r="M17751" s="17"/>
    </row>
    <row r="17752" spans="13:13">
      <c r="M17752" s="8"/>
    </row>
    <row r="17778" spans="13:13">
      <c r="M17778" s="8"/>
    </row>
    <row r="17779" spans="13:13" ht="13">
      <c r="M17779" s="17"/>
    </row>
    <row r="17780" spans="13:13">
      <c r="M17780" s="8"/>
    </row>
    <row r="17806" spans="13:13">
      <c r="M17806" s="8"/>
    </row>
    <row r="17807" spans="13:13" ht="13">
      <c r="M17807" s="17"/>
    </row>
    <row r="17808" spans="13:13">
      <c r="M17808" s="8"/>
    </row>
    <row r="17834" spans="13:13">
      <c r="M17834" s="8"/>
    </row>
    <row r="17835" spans="13:13" ht="13">
      <c r="M17835" s="17"/>
    </row>
    <row r="17836" spans="13:13">
      <c r="M17836" s="8"/>
    </row>
    <row r="17862" spans="13:13">
      <c r="M17862" s="8"/>
    </row>
    <row r="17863" spans="13:13" ht="13">
      <c r="M17863" s="17"/>
    </row>
    <row r="17864" spans="13:13">
      <c r="M17864" s="8"/>
    </row>
    <row r="17890" spans="13:13">
      <c r="M17890" s="8"/>
    </row>
    <row r="17891" spans="13:13" ht="13">
      <c r="M17891" s="17"/>
    </row>
    <row r="17892" spans="13:13">
      <c r="M17892" s="8"/>
    </row>
    <row r="17918" spans="13:13">
      <c r="M17918" s="8"/>
    </row>
    <row r="17919" spans="13:13" ht="13">
      <c r="M17919" s="17"/>
    </row>
    <row r="17920" spans="13:13">
      <c r="M17920" s="8"/>
    </row>
    <row r="17946" spans="13:13">
      <c r="M17946" s="8"/>
    </row>
    <row r="17947" spans="13:13" ht="13">
      <c r="M17947" s="17"/>
    </row>
    <row r="17948" spans="13:13">
      <c r="M17948" s="8"/>
    </row>
    <row r="17974" spans="13:13">
      <c r="M17974" s="8"/>
    </row>
    <row r="17975" spans="13:13" ht="13">
      <c r="M17975" s="17"/>
    </row>
    <row r="17976" spans="13:13">
      <c r="M17976" s="8"/>
    </row>
    <row r="18002" spans="13:13">
      <c r="M18002" s="8"/>
    </row>
    <row r="18003" spans="13:13" ht="13">
      <c r="M18003" s="17"/>
    </row>
    <row r="18004" spans="13:13">
      <c r="M18004" s="8"/>
    </row>
    <row r="18030" spans="13:13">
      <c r="M18030" s="8"/>
    </row>
    <row r="18031" spans="13:13" ht="13">
      <c r="M18031" s="17"/>
    </row>
    <row r="18032" spans="13:13">
      <c r="M18032" s="8"/>
    </row>
    <row r="18058" spans="13:13">
      <c r="M18058" s="8"/>
    </row>
    <row r="18059" spans="13:13" ht="13">
      <c r="M18059" s="17"/>
    </row>
    <row r="18060" spans="13:13">
      <c r="M18060" s="8"/>
    </row>
    <row r="18086" spans="13:13">
      <c r="M18086" s="8"/>
    </row>
    <row r="18087" spans="13:13" ht="13">
      <c r="M18087" s="17"/>
    </row>
    <row r="18088" spans="13:13">
      <c r="M18088" s="8"/>
    </row>
    <row r="18114" spans="13:13">
      <c r="M18114" s="8"/>
    </row>
    <row r="18115" spans="13:13" ht="13">
      <c r="M18115" s="17"/>
    </row>
    <row r="18116" spans="13:13">
      <c r="M18116" s="8"/>
    </row>
    <row r="18142" spans="13:13">
      <c r="M18142" s="8"/>
    </row>
    <row r="18143" spans="13:13" ht="13">
      <c r="M18143" s="17"/>
    </row>
    <row r="18144" spans="13:13">
      <c r="M18144" s="8"/>
    </row>
    <row r="18170" spans="13:13">
      <c r="M18170" s="8"/>
    </row>
    <row r="18171" spans="13:13" ht="13">
      <c r="M18171" s="17"/>
    </row>
    <row r="18172" spans="13:13">
      <c r="M18172" s="8"/>
    </row>
    <row r="18198" spans="13:13">
      <c r="M18198" s="8"/>
    </row>
    <row r="18199" spans="13:13" ht="13">
      <c r="M18199" s="17"/>
    </row>
    <row r="18200" spans="13:13">
      <c r="M18200" s="8"/>
    </row>
    <row r="18226" spans="13:13">
      <c r="M18226" s="8"/>
    </row>
    <row r="18227" spans="13:13" ht="13">
      <c r="M18227" s="17"/>
    </row>
    <row r="18228" spans="13:13">
      <c r="M18228" s="8"/>
    </row>
    <row r="18254" spans="13:13">
      <c r="M18254" s="8"/>
    </row>
    <row r="18255" spans="13:13" ht="13">
      <c r="M18255" s="17"/>
    </row>
    <row r="18256" spans="13:13">
      <c r="M18256" s="8"/>
    </row>
    <row r="18282" spans="13:13">
      <c r="M18282" s="8"/>
    </row>
    <row r="18283" spans="13:13" ht="13">
      <c r="M18283" s="17"/>
    </row>
    <row r="18284" spans="13:13">
      <c r="M18284" s="8"/>
    </row>
    <row r="18310" spans="13:13">
      <c r="M18310" s="8"/>
    </row>
    <row r="18311" spans="13:13" ht="13">
      <c r="M18311" s="17"/>
    </row>
    <row r="18312" spans="13:13">
      <c r="M18312" s="8"/>
    </row>
    <row r="18338" spans="13:13">
      <c r="M18338" s="8"/>
    </row>
    <row r="18339" spans="13:13" ht="13">
      <c r="M18339" s="17"/>
    </row>
    <row r="18340" spans="13:13">
      <c r="M18340" s="8"/>
    </row>
    <row r="18366" spans="13:13">
      <c r="M18366" s="8"/>
    </row>
    <row r="18367" spans="13:13" ht="13">
      <c r="M18367" s="17"/>
    </row>
    <row r="18368" spans="13:13">
      <c r="M18368" s="8"/>
    </row>
    <row r="18394" spans="13:13">
      <c r="M18394" s="8"/>
    </row>
    <row r="18395" spans="13:13" ht="13">
      <c r="M18395" s="17"/>
    </row>
    <row r="18396" spans="13:13">
      <c r="M18396" s="8"/>
    </row>
    <row r="18422" spans="13:13">
      <c r="M18422" s="8"/>
    </row>
    <row r="18423" spans="13:13" ht="13">
      <c r="M18423" s="17"/>
    </row>
    <row r="18424" spans="13:13">
      <c r="M18424" s="8"/>
    </row>
    <row r="18450" spans="13:13">
      <c r="M18450" s="8"/>
    </row>
    <row r="18451" spans="13:13" ht="13">
      <c r="M18451" s="17"/>
    </row>
    <row r="18452" spans="13:13">
      <c r="M18452" s="8"/>
    </row>
    <row r="18478" spans="13:13">
      <c r="M18478" s="8"/>
    </row>
    <row r="18479" spans="13:13" ht="13">
      <c r="M18479" s="17"/>
    </row>
    <row r="18480" spans="13:13">
      <c r="M18480" s="8"/>
    </row>
    <row r="18506" spans="13:13">
      <c r="M18506" s="8"/>
    </row>
    <row r="18507" spans="13:13" ht="13">
      <c r="M18507" s="17"/>
    </row>
    <row r="18508" spans="13:13">
      <c r="M18508" s="8"/>
    </row>
    <row r="18534" spans="13:13">
      <c r="M18534" s="8"/>
    </row>
    <row r="18535" spans="13:13" ht="13">
      <c r="M18535" s="17"/>
    </row>
    <row r="18536" spans="13:13">
      <c r="M18536" s="8"/>
    </row>
    <row r="18562" spans="13:13">
      <c r="M18562" s="8"/>
    </row>
    <row r="18563" spans="13:13" ht="13">
      <c r="M18563" s="17"/>
    </row>
    <row r="18564" spans="13:13">
      <c r="M18564" s="8"/>
    </row>
    <row r="18590" spans="13:13">
      <c r="M18590" s="8"/>
    </row>
    <row r="18591" spans="13:13" ht="13">
      <c r="M18591" s="17"/>
    </row>
    <row r="18592" spans="13:13">
      <c r="M18592" s="8"/>
    </row>
    <row r="18618" spans="13:13">
      <c r="M18618" s="8"/>
    </row>
    <row r="18619" spans="13:13" ht="13">
      <c r="M18619" s="17"/>
    </row>
    <row r="18620" spans="13:13">
      <c r="M18620" s="8"/>
    </row>
    <row r="18646" spans="13:13">
      <c r="M18646" s="8"/>
    </row>
    <row r="18647" spans="13:13" ht="13">
      <c r="M18647" s="17"/>
    </row>
    <row r="18648" spans="13:13">
      <c r="M18648" s="8"/>
    </row>
    <row r="18674" spans="13:13">
      <c r="M18674" s="8"/>
    </row>
    <row r="18675" spans="13:13" ht="13">
      <c r="M18675" s="17"/>
    </row>
    <row r="18676" spans="13:13">
      <c r="M18676" s="8"/>
    </row>
    <row r="18702" spans="13:13">
      <c r="M18702" s="8"/>
    </row>
    <row r="18703" spans="13:13" ht="13">
      <c r="M18703" s="17"/>
    </row>
    <row r="18704" spans="13:13">
      <c r="M18704" s="8"/>
    </row>
    <row r="18730" spans="13:13">
      <c r="M18730" s="8"/>
    </row>
    <row r="18731" spans="13:13" ht="13">
      <c r="M18731" s="17"/>
    </row>
    <row r="18732" spans="13:13">
      <c r="M18732" s="8"/>
    </row>
    <row r="18758" spans="13:13">
      <c r="M18758" s="8"/>
    </row>
    <row r="18759" spans="13:13" ht="13">
      <c r="M18759" s="17"/>
    </row>
    <row r="18760" spans="13:13">
      <c r="M18760" s="8"/>
    </row>
    <row r="18786" spans="13:13">
      <c r="M18786" s="8"/>
    </row>
    <row r="18787" spans="13:13" ht="13">
      <c r="M18787" s="17"/>
    </row>
    <row r="18788" spans="13:13">
      <c r="M18788" s="8"/>
    </row>
    <row r="18814" spans="13:13">
      <c r="M18814" s="8"/>
    </row>
    <row r="18815" spans="13:13" ht="13">
      <c r="M18815" s="17"/>
    </row>
    <row r="18816" spans="13:13">
      <c r="M18816" s="8"/>
    </row>
    <row r="18842" spans="13:13">
      <c r="M18842" s="8"/>
    </row>
    <row r="18843" spans="13:13" ht="13">
      <c r="M18843" s="17"/>
    </row>
    <row r="18844" spans="13:13">
      <c r="M18844" s="8"/>
    </row>
    <row r="18870" spans="13:13">
      <c r="M18870" s="8"/>
    </row>
    <row r="18871" spans="13:13" ht="13">
      <c r="M18871" s="17"/>
    </row>
    <row r="18872" spans="13:13">
      <c r="M18872" s="8"/>
    </row>
    <row r="18898" spans="13:13">
      <c r="M18898" s="8"/>
    </row>
    <row r="18899" spans="13:13" ht="13">
      <c r="M18899" s="17"/>
    </row>
    <row r="18900" spans="13:13">
      <c r="M18900" s="8"/>
    </row>
    <row r="18926" spans="13:13">
      <c r="M18926" s="8"/>
    </row>
    <row r="18927" spans="13:13" ht="13">
      <c r="M18927" s="17"/>
    </row>
    <row r="18928" spans="13:13">
      <c r="M18928" s="8"/>
    </row>
    <row r="18954" spans="13:13">
      <c r="M18954" s="8"/>
    </row>
    <row r="18955" spans="13:13" ht="13">
      <c r="M18955" s="17"/>
    </row>
    <row r="18956" spans="13:13">
      <c r="M18956" s="8"/>
    </row>
    <row r="18982" spans="13:13">
      <c r="M18982" s="8"/>
    </row>
    <row r="18983" spans="13:13" ht="13">
      <c r="M18983" s="17"/>
    </row>
    <row r="18984" spans="13:13">
      <c r="M18984" s="8"/>
    </row>
    <row r="19010" spans="13:13">
      <c r="M19010" s="8"/>
    </row>
    <row r="19011" spans="13:13" ht="13">
      <c r="M19011" s="17"/>
    </row>
    <row r="19012" spans="13:13">
      <c r="M19012" s="8"/>
    </row>
    <row r="19038" spans="13:13">
      <c r="M19038" s="8"/>
    </row>
    <row r="19039" spans="13:13" ht="13">
      <c r="M19039" s="17"/>
    </row>
    <row r="19040" spans="13:13">
      <c r="M19040" s="8"/>
    </row>
    <row r="19066" spans="13:13">
      <c r="M19066" s="8"/>
    </row>
    <row r="19067" spans="13:13" ht="13">
      <c r="M19067" s="17"/>
    </row>
    <row r="19068" spans="13:13">
      <c r="M19068" s="8"/>
    </row>
    <row r="19094" spans="13:13">
      <c r="M19094" s="8"/>
    </row>
    <row r="19095" spans="13:13" ht="13">
      <c r="M19095" s="17"/>
    </row>
    <row r="19096" spans="13:13">
      <c r="M19096" s="8"/>
    </row>
    <row r="19122" spans="13:13">
      <c r="M19122" s="8"/>
    </row>
    <row r="19123" spans="13:13" ht="13">
      <c r="M19123" s="17"/>
    </row>
    <row r="19124" spans="13:13">
      <c r="M19124" s="8"/>
    </row>
    <row r="19150" spans="13:13">
      <c r="M19150" s="8"/>
    </row>
    <row r="19151" spans="13:13" ht="13">
      <c r="M19151" s="17"/>
    </row>
    <row r="19152" spans="13:13">
      <c r="M19152" s="8"/>
    </row>
    <row r="19178" spans="13:13">
      <c r="M19178" s="8"/>
    </row>
    <row r="19179" spans="13:13" ht="13">
      <c r="M19179" s="17"/>
    </row>
    <row r="19180" spans="13:13">
      <c r="M19180" s="8"/>
    </row>
    <row r="19206" spans="13:13">
      <c r="M19206" s="8"/>
    </row>
    <row r="19207" spans="13:13" ht="13">
      <c r="M19207" s="17"/>
    </row>
    <row r="19208" spans="13:13">
      <c r="M19208" s="8"/>
    </row>
    <row r="19234" spans="13:13">
      <c r="M19234" s="8"/>
    </row>
    <row r="19235" spans="13:13" ht="13">
      <c r="M19235" s="17"/>
    </row>
    <row r="19236" spans="13:13">
      <c r="M19236" s="8"/>
    </row>
    <row r="19262" spans="13:13">
      <c r="M19262" s="8"/>
    </row>
    <row r="19263" spans="13:13" ht="13">
      <c r="M19263" s="17"/>
    </row>
    <row r="19264" spans="13:13">
      <c r="M19264" s="8"/>
    </row>
    <row r="19290" spans="13:13">
      <c r="M19290" s="8"/>
    </row>
    <row r="19291" spans="13:13" ht="13">
      <c r="M19291" s="17"/>
    </row>
    <row r="19292" spans="13:13">
      <c r="M19292" s="8"/>
    </row>
    <row r="19318" spans="13:13">
      <c r="M19318" s="8"/>
    </row>
    <row r="19319" spans="13:13" ht="13">
      <c r="M19319" s="17"/>
    </row>
    <row r="19320" spans="13:13">
      <c r="M19320" s="8"/>
    </row>
    <row r="19346" spans="13:13">
      <c r="M19346" s="8"/>
    </row>
    <row r="19347" spans="13:13" ht="13">
      <c r="M19347" s="17"/>
    </row>
    <row r="19348" spans="13:13">
      <c r="M19348" s="8"/>
    </row>
    <row r="19374" spans="13:13">
      <c r="M19374" s="8"/>
    </row>
    <row r="19375" spans="13:13" ht="13">
      <c r="M19375" s="17"/>
    </row>
    <row r="19376" spans="13:13">
      <c r="M19376" s="8"/>
    </row>
    <row r="19402" spans="13:13">
      <c r="M19402" s="8"/>
    </row>
    <row r="19403" spans="13:13" ht="13">
      <c r="M19403" s="17"/>
    </row>
    <row r="19404" spans="13:13">
      <c r="M19404" s="8"/>
    </row>
    <row r="19430" spans="13:13">
      <c r="M19430" s="8"/>
    </row>
    <row r="19431" spans="13:13" ht="13">
      <c r="M19431" s="17"/>
    </row>
    <row r="19432" spans="13:13">
      <c r="M19432" s="8"/>
    </row>
    <row r="19458" spans="13:13">
      <c r="M19458" s="8"/>
    </row>
    <row r="19459" spans="13:13" ht="13">
      <c r="M19459" s="17"/>
    </row>
    <row r="19460" spans="13:13">
      <c r="M19460" s="8"/>
    </row>
    <row r="19486" spans="13:13">
      <c r="M19486" s="8"/>
    </row>
    <row r="19487" spans="13:13" ht="13">
      <c r="M19487" s="17"/>
    </row>
    <row r="19488" spans="13:13">
      <c r="M19488" s="8"/>
    </row>
    <row r="19514" spans="13:13">
      <c r="M19514" s="8"/>
    </row>
    <row r="19515" spans="13:13" ht="13">
      <c r="M19515" s="17"/>
    </row>
    <row r="19516" spans="13:13">
      <c r="M19516" s="8"/>
    </row>
    <row r="19542" spans="13:13">
      <c r="M19542" s="8"/>
    </row>
    <row r="19543" spans="13:13" ht="13">
      <c r="M19543" s="17"/>
    </row>
    <row r="19544" spans="13:13">
      <c r="M19544" s="8"/>
    </row>
    <row r="19570" spans="13:13">
      <c r="M19570" s="8"/>
    </row>
    <row r="19571" spans="13:13" ht="13">
      <c r="M19571" s="17"/>
    </row>
    <row r="19572" spans="13:13">
      <c r="M19572" s="8"/>
    </row>
    <row r="19598" spans="13:13">
      <c r="M19598" s="8"/>
    </row>
    <row r="19599" spans="13:13" ht="13">
      <c r="M19599" s="17"/>
    </row>
    <row r="19600" spans="13:13">
      <c r="M19600" s="8"/>
    </row>
    <row r="19626" spans="13:13">
      <c r="M19626" s="8"/>
    </row>
    <row r="19627" spans="13:13" ht="13">
      <c r="M19627" s="17"/>
    </row>
    <row r="19628" spans="13:13">
      <c r="M19628" s="8"/>
    </row>
    <row r="19654" spans="13:13">
      <c r="M19654" s="8"/>
    </row>
    <row r="19655" spans="13:13" ht="13">
      <c r="M19655" s="17"/>
    </row>
    <row r="19656" spans="13:13">
      <c r="M19656" s="8"/>
    </row>
    <row r="19682" spans="13:13">
      <c r="M19682" s="8"/>
    </row>
    <row r="19683" spans="13:13" ht="13">
      <c r="M19683" s="17"/>
    </row>
    <row r="19684" spans="13:13">
      <c r="M19684" s="8"/>
    </row>
    <row r="19710" spans="13:13">
      <c r="M19710" s="8"/>
    </row>
    <row r="19711" spans="13:13" ht="13">
      <c r="M19711" s="17"/>
    </row>
    <row r="19712" spans="13:13">
      <c r="M19712" s="8"/>
    </row>
    <row r="19738" spans="13:13">
      <c r="M19738" s="8"/>
    </row>
    <row r="19739" spans="13:13" ht="13">
      <c r="M19739" s="17"/>
    </row>
    <row r="19740" spans="13:13">
      <c r="M19740" s="8"/>
    </row>
    <row r="19766" spans="13:13">
      <c r="M19766" s="8"/>
    </row>
    <row r="19767" spans="13:13" ht="13">
      <c r="M19767" s="17"/>
    </row>
    <row r="19768" spans="13:13">
      <c r="M19768" s="8"/>
    </row>
    <row r="19794" spans="13:13">
      <c r="M19794" s="8"/>
    </row>
    <row r="19795" spans="13:13" ht="13">
      <c r="M19795" s="17"/>
    </row>
    <row r="19796" spans="13:13">
      <c r="M19796" s="8"/>
    </row>
    <row r="19822" spans="13:13">
      <c r="M19822" s="8"/>
    </row>
    <row r="19823" spans="13:13" ht="13">
      <c r="M19823" s="17"/>
    </row>
    <row r="19824" spans="13:13">
      <c r="M19824" s="8"/>
    </row>
    <row r="19850" spans="13:13">
      <c r="M19850" s="8"/>
    </row>
    <row r="19851" spans="13:13" ht="13">
      <c r="M19851" s="17"/>
    </row>
    <row r="19852" spans="13:13">
      <c r="M19852" s="8"/>
    </row>
    <row r="19878" spans="13:13">
      <c r="M19878" s="8"/>
    </row>
    <row r="19879" spans="13:13" ht="13">
      <c r="M19879" s="17"/>
    </row>
    <row r="19880" spans="13:13">
      <c r="M19880" s="8"/>
    </row>
    <row r="19906" spans="13:13">
      <c r="M19906" s="8"/>
    </row>
    <row r="19907" spans="13:13" ht="13">
      <c r="M19907" s="17"/>
    </row>
    <row r="19908" spans="13:13">
      <c r="M19908" s="8"/>
    </row>
    <row r="19934" spans="13:13">
      <c r="M19934" s="8"/>
    </row>
    <row r="19935" spans="13:13" ht="13">
      <c r="M19935" s="17"/>
    </row>
    <row r="19936" spans="13:13">
      <c r="M19936" s="8"/>
    </row>
    <row r="19962" spans="13:13">
      <c r="M19962" s="8"/>
    </row>
    <row r="19963" spans="13:13" ht="13">
      <c r="M19963" s="17"/>
    </row>
    <row r="19964" spans="13:13">
      <c r="M19964" s="8"/>
    </row>
    <row r="19990" spans="13:13">
      <c r="M19990" s="8"/>
    </row>
    <row r="19991" spans="13:13" ht="13">
      <c r="M19991" s="17"/>
    </row>
    <row r="19992" spans="13:13">
      <c r="M19992" s="8"/>
    </row>
    <row r="20018" spans="13:13">
      <c r="M20018" s="8"/>
    </row>
    <row r="20019" spans="13:13" ht="13">
      <c r="M20019" s="17"/>
    </row>
    <row r="20020" spans="13:13">
      <c r="M20020" s="8"/>
    </row>
    <row r="20046" spans="13:13">
      <c r="M20046" s="8"/>
    </row>
    <row r="20047" spans="13:13" ht="13">
      <c r="M20047" s="17"/>
    </row>
    <row r="20048" spans="13:13">
      <c r="M20048" s="8"/>
    </row>
    <row r="20074" spans="13:13">
      <c r="M20074" s="8"/>
    </row>
    <row r="20075" spans="13:13" ht="13">
      <c r="M20075" s="17"/>
    </row>
    <row r="20076" spans="13:13">
      <c r="M20076" s="8"/>
    </row>
    <row r="20102" spans="13:13">
      <c r="M20102" s="8"/>
    </row>
    <row r="20103" spans="13:13" ht="13">
      <c r="M20103" s="17"/>
    </row>
    <row r="20104" spans="13:13">
      <c r="M20104" s="8"/>
    </row>
    <row r="20130" spans="13:13">
      <c r="M20130" s="8"/>
    </row>
    <row r="20131" spans="13:13" ht="13">
      <c r="M20131" s="17"/>
    </row>
    <row r="20132" spans="13:13">
      <c r="M20132" s="8"/>
    </row>
    <row r="20158" spans="13:13">
      <c r="M20158" s="8"/>
    </row>
    <row r="20159" spans="13:13" ht="13">
      <c r="M20159" s="17"/>
    </row>
    <row r="20160" spans="13:13">
      <c r="M20160" s="8"/>
    </row>
    <row r="20186" spans="13:13">
      <c r="M20186" s="8"/>
    </row>
    <row r="20187" spans="13:13" ht="13">
      <c r="M20187" s="17"/>
    </row>
    <row r="20188" spans="13:13">
      <c r="M20188" s="8"/>
    </row>
    <row r="20214" spans="13:13">
      <c r="M20214" s="8"/>
    </row>
    <row r="20215" spans="13:13" ht="13">
      <c r="M20215" s="17"/>
    </row>
    <row r="20216" spans="13:13">
      <c r="M20216" s="8"/>
    </row>
    <row r="20242" spans="13:13">
      <c r="M20242" s="8"/>
    </row>
    <row r="20243" spans="13:13" ht="13">
      <c r="M20243" s="17"/>
    </row>
    <row r="20244" spans="13:13">
      <c r="M20244" s="8"/>
    </row>
    <row r="20270" spans="13:13">
      <c r="M20270" s="8"/>
    </row>
    <row r="20271" spans="13:13" ht="13">
      <c r="M20271" s="17"/>
    </row>
    <row r="20272" spans="13:13">
      <c r="M20272" s="8"/>
    </row>
    <row r="20298" spans="13:13">
      <c r="M20298" s="8"/>
    </row>
    <row r="20299" spans="13:13" ht="13">
      <c r="M20299" s="17"/>
    </row>
    <row r="20300" spans="13:13">
      <c r="M20300" s="8"/>
    </row>
    <row r="20326" spans="13:13">
      <c r="M20326" s="8"/>
    </row>
    <row r="20327" spans="13:13" ht="13">
      <c r="M20327" s="17"/>
    </row>
    <row r="20328" spans="13:13">
      <c r="M20328" s="8"/>
    </row>
    <row r="20354" spans="13:13">
      <c r="M20354" s="8"/>
    </row>
    <row r="20355" spans="13:13" ht="13">
      <c r="M20355" s="17"/>
    </row>
    <row r="20356" spans="13:13">
      <c r="M20356" s="8"/>
    </row>
    <row r="20382" spans="13:13">
      <c r="M20382" s="8"/>
    </row>
    <row r="20383" spans="13:13" ht="13">
      <c r="M20383" s="17"/>
    </row>
    <row r="20384" spans="13:13">
      <c r="M20384" s="8"/>
    </row>
    <row r="20410" spans="13:13">
      <c r="M20410" s="8"/>
    </row>
    <row r="20411" spans="13:13" ht="13">
      <c r="M20411" s="17"/>
    </row>
    <row r="20412" spans="13:13">
      <c r="M20412" s="8"/>
    </row>
    <row r="20438" spans="13:13">
      <c r="M20438" s="8"/>
    </row>
    <row r="20439" spans="13:13" ht="13">
      <c r="M20439" s="17"/>
    </row>
    <row r="20440" spans="13:13">
      <c r="M20440" s="8"/>
    </row>
    <row r="20466" spans="13:13">
      <c r="M20466" s="8"/>
    </row>
    <row r="20467" spans="13:13" ht="13">
      <c r="M20467" s="17"/>
    </row>
    <row r="20468" spans="13:13">
      <c r="M20468" s="8"/>
    </row>
    <row r="20494" spans="13:13">
      <c r="M20494" s="8"/>
    </row>
    <row r="20495" spans="13:13" ht="13">
      <c r="M20495" s="17"/>
    </row>
    <row r="20496" spans="13:13">
      <c r="M20496" s="8"/>
    </row>
    <row r="20522" spans="13:13">
      <c r="M20522" s="8"/>
    </row>
    <row r="20523" spans="13:13" ht="13">
      <c r="M20523" s="17"/>
    </row>
    <row r="20524" spans="13:13">
      <c r="M20524" s="8"/>
    </row>
    <row r="20550" spans="13:13">
      <c r="M20550" s="8"/>
    </row>
    <row r="20551" spans="13:13" ht="13">
      <c r="M20551" s="17"/>
    </row>
    <row r="20552" spans="13:13">
      <c r="M20552" s="8"/>
    </row>
    <row r="20578" spans="13:13">
      <c r="M20578" s="8"/>
    </row>
    <row r="20579" spans="13:13" ht="13">
      <c r="M20579" s="17"/>
    </row>
    <row r="20580" spans="13:13">
      <c r="M20580" s="8"/>
    </row>
    <row r="20606" spans="13:13">
      <c r="M20606" s="8"/>
    </row>
    <row r="20607" spans="13:13" ht="13">
      <c r="M20607" s="17"/>
    </row>
    <row r="20608" spans="13:13">
      <c r="M20608" s="8"/>
    </row>
    <row r="20634" spans="13:13">
      <c r="M20634" s="8"/>
    </row>
    <row r="20635" spans="13:13" ht="13">
      <c r="M20635" s="17"/>
    </row>
    <row r="20636" spans="13:13">
      <c r="M20636" s="8"/>
    </row>
    <row r="20662" spans="13:13">
      <c r="M20662" s="8"/>
    </row>
    <row r="20663" spans="13:13" ht="13">
      <c r="M20663" s="17"/>
    </row>
    <row r="20664" spans="13:13">
      <c r="M20664" s="8"/>
    </row>
    <row r="20690" spans="13:13">
      <c r="M20690" s="8"/>
    </row>
    <row r="20691" spans="13:13" ht="13">
      <c r="M20691" s="17"/>
    </row>
    <row r="20692" spans="13:13">
      <c r="M20692" s="8"/>
    </row>
    <row r="20718" spans="13:13">
      <c r="M20718" s="8"/>
    </row>
    <row r="20719" spans="13:13" ht="13">
      <c r="M20719" s="17"/>
    </row>
    <row r="20720" spans="13:13">
      <c r="M20720" s="8"/>
    </row>
    <row r="20746" spans="13:13">
      <c r="M20746" s="8"/>
    </row>
    <row r="20747" spans="13:13" ht="13">
      <c r="M20747" s="17"/>
    </row>
    <row r="20748" spans="13:13">
      <c r="M20748" s="8"/>
    </row>
    <row r="20774" spans="13:13">
      <c r="M20774" s="8"/>
    </row>
    <row r="20775" spans="13:13" ht="13">
      <c r="M20775" s="17"/>
    </row>
    <row r="20776" spans="13:13">
      <c r="M20776" s="8"/>
    </row>
    <row r="20802" spans="13:13">
      <c r="M20802" s="8"/>
    </row>
    <row r="20803" spans="13:13" ht="13">
      <c r="M20803" s="17"/>
    </row>
    <row r="20804" spans="13:13">
      <c r="M20804" s="8"/>
    </row>
    <row r="20830" spans="13:13">
      <c r="M20830" s="8"/>
    </row>
    <row r="20831" spans="13:13" ht="13">
      <c r="M20831" s="17"/>
    </row>
    <row r="20832" spans="13:13">
      <c r="M20832" s="8"/>
    </row>
    <row r="20858" spans="13:13">
      <c r="M20858" s="8"/>
    </row>
    <row r="20859" spans="13:13" ht="13">
      <c r="M20859" s="17"/>
    </row>
    <row r="20860" spans="13:13">
      <c r="M20860" s="8"/>
    </row>
    <row r="20886" spans="13:13">
      <c r="M20886" s="8"/>
    </row>
    <row r="20887" spans="13:13" ht="13">
      <c r="M20887" s="17"/>
    </row>
    <row r="20888" spans="13:13">
      <c r="M20888" s="8"/>
    </row>
    <row r="20914" spans="13:13">
      <c r="M20914" s="8"/>
    </row>
    <row r="20915" spans="13:13" ht="13">
      <c r="M20915" s="17"/>
    </row>
    <row r="20916" spans="13:13">
      <c r="M20916" s="8"/>
    </row>
    <row r="20942" spans="13:13">
      <c r="M20942" s="8"/>
    </row>
    <row r="20943" spans="13:13" ht="13">
      <c r="M20943" s="17"/>
    </row>
    <row r="20944" spans="13:13">
      <c r="M20944" s="8"/>
    </row>
    <row r="20970" spans="13:13">
      <c r="M20970" s="8"/>
    </row>
    <row r="20971" spans="13:13" ht="13">
      <c r="M20971" s="17"/>
    </row>
    <row r="20972" spans="13:13">
      <c r="M20972" s="8"/>
    </row>
    <row r="20998" spans="13:13">
      <c r="M20998" s="8"/>
    </row>
    <row r="20999" spans="13:13" ht="13">
      <c r="M20999" s="17"/>
    </row>
    <row r="21000" spans="13:13">
      <c r="M21000" s="8"/>
    </row>
    <row r="21026" spans="13:13">
      <c r="M21026" s="8"/>
    </row>
    <row r="21027" spans="13:13" ht="13">
      <c r="M21027" s="17"/>
    </row>
    <row r="21028" spans="13:13">
      <c r="M21028" s="8"/>
    </row>
    <row r="21054" spans="13:13">
      <c r="M21054" s="8"/>
    </row>
    <row r="21055" spans="13:13" ht="13">
      <c r="M21055" s="17"/>
    </row>
    <row r="21056" spans="13:13">
      <c r="M21056" s="8"/>
    </row>
    <row r="21082" spans="13:13">
      <c r="M21082" s="8"/>
    </row>
    <row r="21083" spans="13:13" ht="13">
      <c r="M21083" s="17"/>
    </row>
    <row r="21084" spans="13:13">
      <c r="M21084" s="8"/>
    </row>
    <row r="21110" spans="13:13">
      <c r="M21110" s="8"/>
    </row>
    <row r="21111" spans="13:13" ht="13">
      <c r="M21111" s="17"/>
    </row>
    <row r="21112" spans="13:13">
      <c r="M21112" s="8"/>
    </row>
    <row r="21138" spans="13:13">
      <c r="M21138" s="8"/>
    </row>
    <row r="21139" spans="13:13" ht="13">
      <c r="M21139" s="17"/>
    </row>
    <row r="21140" spans="13:13">
      <c r="M21140" s="8"/>
    </row>
    <row r="21166" spans="13:13">
      <c r="M21166" s="8"/>
    </row>
    <row r="21167" spans="13:13" ht="13">
      <c r="M21167" s="17"/>
    </row>
    <row r="21168" spans="13:13">
      <c r="M21168" s="8"/>
    </row>
    <row r="21194" spans="13:13">
      <c r="M21194" s="8"/>
    </row>
    <row r="21195" spans="13:13" ht="13">
      <c r="M21195" s="17"/>
    </row>
    <row r="21196" spans="13:13">
      <c r="M21196" s="8"/>
    </row>
    <row r="21222" spans="13:13">
      <c r="M21222" s="8"/>
    </row>
    <row r="21223" spans="13:13" ht="13">
      <c r="M21223" s="17"/>
    </row>
    <row r="21224" spans="13:13">
      <c r="M21224" s="8"/>
    </row>
    <row r="21250" spans="13:13">
      <c r="M21250" s="8"/>
    </row>
    <row r="21251" spans="13:13" ht="13">
      <c r="M21251" s="17"/>
    </row>
    <row r="21252" spans="13:13">
      <c r="M21252" s="8"/>
    </row>
    <row r="21278" spans="13:13">
      <c r="M21278" s="8"/>
    </row>
    <row r="21279" spans="13:13" ht="13">
      <c r="M21279" s="17"/>
    </row>
    <row r="21280" spans="13:13">
      <c r="M21280" s="8"/>
    </row>
    <row r="21306" spans="13:13">
      <c r="M21306" s="8"/>
    </row>
    <row r="21307" spans="13:13" ht="13">
      <c r="M21307" s="17"/>
    </row>
    <row r="21308" spans="13:13">
      <c r="M21308" s="8"/>
    </row>
    <row r="21334" spans="13:13">
      <c r="M21334" s="8"/>
    </row>
    <row r="21335" spans="13:13" ht="13">
      <c r="M21335" s="17"/>
    </row>
    <row r="21336" spans="13:13">
      <c r="M21336" s="8"/>
    </row>
    <row r="21362" spans="13:13">
      <c r="M21362" s="8"/>
    </row>
    <row r="21363" spans="13:13" ht="13">
      <c r="M21363" s="17"/>
    </row>
    <row r="21364" spans="13:13">
      <c r="M21364" s="8"/>
    </row>
    <row r="21390" spans="13:13">
      <c r="M21390" s="8"/>
    </row>
    <row r="21391" spans="13:13" ht="13">
      <c r="M21391" s="17"/>
    </row>
    <row r="21392" spans="13:13">
      <c r="M21392" s="8"/>
    </row>
    <row r="21418" spans="13:13">
      <c r="M21418" s="8"/>
    </row>
    <row r="21419" spans="13:13" ht="13">
      <c r="M21419" s="17"/>
    </row>
    <row r="21420" spans="13:13">
      <c r="M21420" s="8"/>
    </row>
    <row r="21446" spans="13:13">
      <c r="M21446" s="8"/>
    </row>
    <row r="21447" spans="13:13" ht="13">
      <c r="M21447" s="17"/>
    </row>
    <row r="21448" spans="13:13">
      <c r="M21448" s="8"/>
    </row>
    <row r="21474" spans="13:13">
      <c r="M21474" s="8"/>
    </row>
    <row r="21475" spans="13:13" ht="13">
      <c r="M21475" s="17"/>
    </row>
    <row r="21476" spans="13:13">
      <c r="M21476" s="8"/>
    </row>
    <row r="21502" spans="13:13">
      <c r="M21502" s="8"/>
    </row>
    <row r="21503" spans="13:13" ht="13">
      <c r="M21503" s="17"/>
    </row>
    <row r="21504" spans="13:13">
      <c r="M21504" s="8"/>
    </row>
    <row r="21530" spans="13:13">
      <c r="M21530" s="8"/>
    </row>
    <row r="21531" spans="13:13" ht="13">
      <c r="M21531" s="17"/>
    </row>
    <row r="21532" spans="13:13">
      <c r="M21532" s="8"/>
    </row>
    <row r="21558" spans="13:13">
      <c r="M21558" s="8"/>
    </row>
    <row r="21559" spans="13:13" ht="13">
      <c r="M21559" s="17"/>
    </row>
    <row r="21560" spans="13:13">
      <c r="M21560" s="8"/>
    </row>
    <row r="21586" spans="13:13">
      <c r="M21586" s="8"/>
    </row>
    <row r="21587" spans="13:13" ht="13">
      <c r="M21587" s="17"/>
    </row>
    <row r="21588" spans="13:13">
      <c r="M21588" s="8"/>
    </row>
    <row r="21614" spans="13:13">
      <c r="M21614" s="8"/>
    </row>
    <row r="21615" spans="13:13" ht="13">
      <c r="M21615" s="17"/>
    </row>
    <row r="21616" spans="13:13">
      <c r="M21616" s="8"/>
    </row>
    <row r="21642" spans="13:13">
      <c r="M21642" s="8"/>
    </row>
    <row r="21643" spans="13:13" ht="13">
      <c r="M21643" s="17"/>
    </row>
    <row r="21644" spans="13:13">
      <c r="M21644" s="8"/>
    </row>
    <row r="21670" spans="13:13">
      <c r="M21670" s="8"/>
    </row>
    <row r="21671" spans="13:13" ht="13">
      <c r="M21671" s="17"/>
    </row>
    <row r="21672" spans="13:13">
      <c r="M21672" s="8"/>
    </row>
    <row r="21698" spans="13:13">
      <c r="M21698" s="8"/>
    </row>
    <row r="21699" spans="13:13" ht="13">
      <c r="M21699" s="17"/>
    </row>
    <row r="21700" spans="13:13">
      <c r="M21700" s="8"/>
    </row>
    <row r="21726" spans="13:13">
      <c r="M21726" s="8"/>
    </row>
    <row r="21727" spans="13:13" ht="13">
      <c r="M21727" s="17"/>
    </row>
    <row r="21728" spans="13:13">
      <c r="M21728" s="8"/>
    </row>
    <row r="21754" spans="13:13">
      <c r="M21754" s="8"/>
    </row>
    <row r="21755" spans="13:13" ht="13">
      <c r="M21755" s="17"/>
    </row>
    <row r="21756" spans="13:13">
      <c r="M21756" s="8"/>
    </row>
    <row r="21782" spans="13:13">
      <c r="M21782" s="8"/>
    </row>
    <row r="21783" spans="13:13" ht="13">
      <c r="M21783" s="17"/>
    </row>
    <row r="21784" spans="13:13">
      <c r="M21784" s="8"/>
    </row>
    <row r="21810" spans="13:13">
      <c r="M21810" s="8"/>
    </row>
    <row r="21811" spans="13:13" ht="13">
      <c r="M21811" s="17"/>
    </row>
    <row r="21812" spans="13:13">
      <c r="M21812" s="8"/>
    </row>
    <row r="21838" spans="13:13">
      <c r="M21838" s="8"/>
    </row>
    <row r="21839" spans="13:13" ht="13">
      <c r="M21839" s="17"/>
    </row>
    <row r="21840" spans="13:13">
      <c r="M21840" s="8"/>
    </row>
    <row r="21866" spans="13:13">
      <c r="M21866" s="8"/>
    </row>
    <row r="21867" spans="13:13" ht="13">
      <c r="M21867" s="17"/>
    </row>
    <row r="21868" spans="13:13">
      <c r="M21868" s="8"/>
    </row>
    <row r="21894" spans="13:13">
      <c r="M21894" s="8"/>
    </row>
    <row r="21895" spans="13:13" ht="13">
      <c r="M21895" s="17"/>
    </row>
    <row r="21896" spans="13:13">
      <c r="M21896" s="8"/>
    </row>
    <row r="21922" spans="13:13">
      <c r="M21922" s="8"/>
    </row>
    <row r="21923" spans="13:13" ht="13">
      <c r="M21923" s="17"/>
    </row>
    <row r="21924" spans="13:13">
      <c r="M21924" s="8"/>
    </row>
    <row r="21950" spans="13:13">
      <c r="M21950" s="8"/>
    </row>
    <row r="21951" spans="13:13" ht="13">
      <c r="M21951" s="17"/>
    </row>
    <row r="21952" spans="13:13">
      <c r="M21952" s="8"/>
    </row>
    <row r="21978" spans="13:13">
      <c r="M21978" s="8"/>
    </row>
    <row r="21979" spans="13:13" ht="13">
      <c r="M21979" s="17"/>
    </row>
    <row r="21980" spans="13:13">
      <c r="M21980" s="8"/>
    </row>
    <row r="22006" spans="13:13">
      <c r="M22006" s="8"/>
    </row>
    <row r="22007" spans="13:13" ht="13">
      <c r="M22007" s="17"/>
    </row>
    <row r="22008" spans="13:13">
      <c r="M22008" s="8"/>
    </row>
    <row r="22034" spans="13:13">
      <c r="M22034" s="8"/>
    </row>
    <row r="22035" spans="13:13" ht="13">
      <c r="M22035" s="17"/>
    </row>
    <row r="22036" spans="13:13">
      <c r="M22036" s="8"/>
    </row>
    <row r="22062" spans="13:13">
      <c r="M22062" s="8"/>
    </row>
    <row r="22063" spans="13:13" ht="13">
      <c r="M22063" s="17"/>
    </row>
    <row r="22064" spans="13:13">
      <c r="M22064" s="8"/>
    </row>
    <row r="22090" spans="13:13">
      <c r="M22090" s="8"/>
    </row>
    <row r="22091" spans="13:13" ht="13">
      <c r="M22091" s="17"/>
    </row>
    <row r="22092" spans="13:13">
      <c r="M22092" s="8"/>
    </row>
    <row r="22118" spans="13:13">
      <c r="M22118" s="8"/>
    </row>
    <row r="22119" spans="13:13" ht="13">
      <c r="M22119" s="17"/>
    </row>
    <row r="22120" spans="13:13">
      <c r="M22120" s="8"/>
    </row>
    <row r="22146" spans="13:13">
      <c r="M22146" s="8"/>
    </row>
    <row r="22147" spans="13:13" ht="13">
      <c r="M22147" s="17"/>
    </row>
    <row r="22148" spans="13:13">
      <c r="M22148" s="8"/>
    </row>
    <row r="22174" spans="13:13">
      <c r="M22174" s="8"/>
    </row>
    <row r="22175" spans="13:13" ht="13">
      <c r="M22175" s="17"/>
    </row>
    <row r="22176" spans="13:13">
      <c r="M22176" s="8"/>
    </row>
    <row r="22202" spans="13:13">
      <c r="M22202" s="8"/>
    </row>
    <row r="22203" spans="13:13" ht="13">
      <c r="M22203" s="17"/>
    </row>
    <row r="22204" spans="13:13">
      <c r="M22204" s="8"/>
    </row>
    <row r="22230" spans="13:13">
      <c r="M22230" s="8"/>
    </row>
    <row r="22231" spans="13:13" ht="13">
      <c r="M22231" s="17"/>
    </row>
    <row r="22232" spans="13:13">
      <c r="M22232" s="8"/>
    </row>
    <row r="22258" spans="13:13">
      <c r="M22258" s="8"/>
    </row>
    <row r="22259" spans="13:13" ht="13">
      <c r="M22259" s="17"/>
    </row>
    <row r="22260" spans="13:13">
      <c r="M22260" s="8"/>
    </row>
    <row r="22286" spans="13:13">
      <c r="M22286" s="8"/>
    </row>
    <row r="22287" spans="13:13" ht="13">
      <c r="M22287" s="17"/>
    </row>
    <row r="22288" spans="13:13">
      <c r="M22288" s="8"/>
    </row>
    <row r="22314" spans="13:13">
      <c r="M22314" s="8"/>
    </row>
    <row r="22315" spans="13:13" ht="13">
      <c r="M22315" s="17"/>
    </row>
    <row r="22316" spans="13:13">
      <c r="M22316" s="8"/>
    </row>
    <row r="22342" spans="13:13">
      <c r="M22342" s="8"/>
    </row>
    <row r="22343" spans="13:13" ht="13">
      <c r="M22343" s="17"/>
    </row>
    <row r="22344" spans="13:13">
      <c r="M22344" s="8"/>
    </row>
    <row r="22370" spans="13:13">
      <c r="M22370" s="8"/>
    </row>
    <row r="22371" spans="13:13" ht="13">
      <c r="M22371" s="17"/>
    </row>
    <row r="22372" spans="13:13">
      <c r="M22372" s="8"/>
    </row>
    <row r="22398" spans="13:13">
      <c r="M22398" s="8"/>
    </row>
    <row r="22399" spans="13:13" ht="13">
      <c r="M22399" s="17"/>
    </row>
    <row r="22400" spans="13:13">
      <c r="M22400" s="8"/>
    </row>
    <row r="22426" spans="13:13">
      <c r="M22426" s="8"/>
    </row>
    <row r="22427" spans="13:13" ht="13">
      <c r="M22427" s="17"/>
    </row>
    <row r="22428" spans="13:13">
      <c r="M22428" s="8"/>
    </row>
    <row r="22454" spans="13:13">
      <c r="M22454" s="8"/>
    </row>
    <row r="22455" spans="13:13" ht="13">
      <c r="M22455" s="17"/>
    </row>
    <row r="22456" spans="13:13">
      <c r="M22456" s="8"/>
    </row>
    <row r="22482" spans="13:13">
      <c r="M22482" s="8"/>
    </row>
    <row r="22483" spans="13:13" ht="13">
      <c r="M22483" s="17"/>
    </row>
    <row r="22484" spans="13:13">
      <c r="M22484" s="8"/>
    </row>
    <row r="22510" spans="13:13">
      <c r="M22510" s="8"/>
    </row>
    <row r="22511" spans="13:13" ht="13">
      <c r="M22511" s="17"/>
    </row>
    <row r="22512" spans="13:13">
      <c r="M22512" s="8"/>
    </row>
    <row r="22538" spans="13:13">
      <c r="M22538" s="8"/>
    </row>
    <row r="22539" spans="13:13" ht="13">
      <c r="M22539" s="17"/>
    </row>
    <row r="22540" spans="13:13">
      <c r="M22540" s="8"/>
    </row>
    <row r="22566" spans="13:13">
      <c r="M22566" s="8"/>
    </row>
    <row r="22567" spans="13:13" ht="13">
      <c r="M22567" s="17"/>
    </row>
    <row r="22568" spans="13:13">
      <c r="M22568" s="8"/>
    </row>
    <row r="22594" spans="13:13">
      <c r="M22594" s="8"/>
    </row>
    <row r="22595" spans="13:13" ht="13">
      <c r="M22595" s="17"/>
    </row>
    <row r="22596" spans="13:13">
      <c r="M22596" s="8"/>
    </row>
    <row r="22622" spans="13:13">
      <c r="M22622" s="8"/>
    </row>
    <row r="22623" spans="13:13" ht="13">
      <c r="M22623" s="17"/>
    </row>
    <row r="22624" spans="13:13">
      <c r="M22624" s="8"/>
    </row>
    <row r="22650" spans="13:13">
      <c r="M22650" s="8"/>
    </row>
    <row r="22651" spans="13:13" ht="13">
      <c r="M22651" s="17"/>
    </row>
    <row r="22652" spans="13:13">
      <c r="M22652" s="8"/>
    </row>
    <row r="22678" spans="13:13">
      <c r="M22678" s="8"/>
    </row>
    <row r="22679" spans="13:13" ht="13">
      <c r="M22679" s="17"/>
    </row>
    <row r="22680" spans="13:13">
      <c r="M22680" s="8"/>
    </row>
    <row r="22706" spans="13:13">
      <c r="M22706" s="8"/>
    </row>
    <row r="22707" spans="13:13" ht="13">
      <c r="M22707" s="17"/>
    </row>
    <row r="22708" spans="13:13">
      <c r="M22708" s="8"/>
    </row>
    <row r="22734" spans="13:13">
      <c r="M22734" s="8"/>
    </row>
    <row r="22735" spans="13:13" ht="13">
      <c r="M22735" s="17"/>
    </row>
    <row r="22736" spans="13:13">
      <c r="M22736" s="8"/>
    </row>
    <row r="22762" spans="13:13">
      <c r="M22762" s="8"/>
    </row>
    <row r="22763" spans="13:13" ht="13">
      <c r="M22763" s="17"/>
    </row>
    <row r="22764" spans="13:13">
      <c r="M22764" s="8"/>
    </row>
    <row r="22790" spans="13:13">
      <c r="M22790" s="8"/>
    </row>
    <row r="22791" spans="13:13" ht="13">
      <c r="M22791" s="17"/>
    </row>
    <row r="22792" spans="13:13">
      <c r="M22792" s="8"/>
    </row>
    <row r="22818" spans="13:13">
      <c r="M22818" s="8"/>
    </row>
    <row r="22819" spans="13:13" ht="13">
      <c r="M22819" s="17"/>
    </row>
    <row r="22820" spans="13:13">
      <c r="M22820" s="8"/>
    </row>
    <row r="22846" spans="13:13">
      <c r="M22846" s="8"/>
    </row>
    <row r="22847" spans="13:13" ht="13">
      <c r="M22847" s="17"/>
    </row>
    <row r="22848" spans="13:13">
      <c r="M22848" s="8"/>
    </row>
    <row r="22874" spans="13:13">
      <c r="M22874" s="8"/>
    </row>
    <row r="22875" spans="13:13" ht="13">
      <c r="M22875" s="17"/>
    </row>
    <row r="22876" spans="13:13">
      <c r="M22876" s="8"/>
    </row>
    <row r="22902" spans="13:13">
      <c r="M22902" s="8"/>
    </row>
    <row r="22903" spans="13:13" ht="13">
      <c r="M22903" s="17"/>
    </row>
    <row r="22904" spans="13:13">
      <c r="M22904" s="8"/>
    </row>
    <row r="22930" spans="13:13">
      <c r="M22930" s="8"/>
    </row>
    <row r="22931" spans="13:13" ht="13">
      <c r="M22931" s="17"/>
    </row>
    <row r="22932" spans="13:13">
      <c r="M22932" s="8"/>
    </row>
    <row r="22958" spans="13:13">
      <c r="M22958" s="8"/>
    </row>
    <row r="22959" spans="13:13" ht="13">
      <c r="M22959" s="17"/>
    </row>
    <row r="22960" spans="13:13">
      <c r="M22960" s="8"/>
    </row>
    <row r="22986" spans="13:13">
      <c r="M22986" s="8"/>
    </row>
    <row r="22987" spans="13:13" ht="13">
      <c r="M22987" s="17"/>
    </row>
    <row r="22988" spans="13:13">
      <c r="M22988" s="8"/>
    </row>
    <row r="23014" spans="13:13">
      <c r="M23014" s="8"/>
    </row>
    <row r="23015" spans="13:13" ht="13">
      <c r="M23015" s="17"/>
    </row>
    <row r="23016" spans="13:13">
      <c r="M23016" s="8"/>
    </row>
    <row r="23042" spans="13:13">
      <c r="M23042" s="8"/>
    </row>
    <row r="23043" spans="13:13" ht="13">
      <c r="M23043" s="17"/>
    </row>
    <row r="23044" spans="13:13">
      <c r="M23044" s="8"/>
    </row>
    <row r="23070" spans="13:13">
      <c r="M23070" s="8"/>
    </row>
    <row r="23071" spans="13:13" ht="13">
      <c r="M23071" s="17"/>
    </row>
    <row r="23072" spans="13:13">
      <c r="M23072" s="8"/>
    </row>
    <row r="23098" spans="13:13">
      <c r="M23098" s="8"/>
    </row>
    <row r="23099" spans="13:13" ht="13">
      <c r="M23099" s="17"/>
    </row>
    <row r="23100" spans="13:13">
      <c r="M23100" s="8"/>
    </row>
    <row r="23126" spans="13:13">
      <c r="M23126" s="8"/>
    </row>
    <row r="23127" spans="13:13" ht="13">
      <c r="M23127" s="17"/>
    </row>
    <row r="23128" spans="13:13">
      <c r="M23128" s="8"/>
    </row>
    <row r="23154" spans="13:13">
      <c r="M23154" s="8"/>
    </row>
    <row r="23155" spans="13:13" ht="13">
      <c r="M23155" s="17"/>
    </row>
    <row r="23156" spans="13:13">
      <c r="M23156" s="8"/>
    </row>
    <row r="23182" spans="13:13">
      <c r="M23182" s="8"/>
    </row>
    <row r="23183" spans="13:13" ht="13">
      <c r="M23183" s="17"/>
    </row>
    <row r="23184" spans="13:13">
      <c r="M23184" s="8"/>
    </row>
    <row r="23210" spans="13:13">
      <c r="M23210" s="8"/>
    </row>
    <row r="23211" spans="13:13" ht="13">
      <c r="M23211" s="17"/>
    </row>
    <row r="23212" spans="13:13">
      <c r="M23212" s="8"/>
    </row>
    <row r="23238" spans="13:13">
      <c r="M23238" s="8"/>
    </row>
    <row r="23239" spans="13:13" ht="13">
      <c r="M23239" s="17"/>
    </row>
    <row r="23240" spans="13:13">
      <c r="M23240" s="8"/>
    </row>
    <row r="23266" spans="13:13">
      <c r="M23266" s="8"/>
    </row>
    <row r="23267" spans="13:13" ht="13">
      <c r="M23267" s="17"/>
    </row>
    <row r="23268" spans="13:13">
      <c r="M23268" s="8"/>
    </row>
    <row r="23294" spans="13:13">
      <c r="M23294" s="8"/>
    </row>
    <row r="23295" spans="13:13" ht="13">
      <c r="M23295" s="17"/>
    </row>
    <row r="23296" spans="13:13">
      <c r="M23296" s="8"/>
    </row>
    <row r="23322" spans="13:13">
      <c r="M23322" s="8"/>
    </row>
    <row r="23323" spans="13:13" ht="13">
      <c r="M23323" s="17"/>
    </row>
    <row r="23324" spans="13:13">
      <c r="M23324" s="8"/>
    </row>
    <row r="23350" spans="13:13">
      <c r="M23350" s="8"/>
    </row>
    <row r="23351" spans="13:13" ht="13">
      <c r="M23351" s="17"/>
    </row>
    <row r="23352" spans="13:13">
      <c r="M23352" s="8"/>
    </row>
    <row r="23378" spans="13:13">
      <c r="M23378" s="8"/>
    </row>
    <row r="23379" spans="13:13" ht="13">
      <c r="M23379" s="17"/>
    </row>
    <row r="23380" spans="13:13">
      <c r="M23380" s="8"/>
    </row>
    <row r="23406" spans="13:13">
      <c r="M23406" s="8"/>
    </row>
    <row r="23407" spans="13:13" ht="13">
      <c r="M23407" s="17"/>
    </row>
    <row r="23408" spans="13:13">
      <c r="M23408" s="8"/>
    </row>
    <row r="23434" spans="13:13">
      <c r="M23434" s="8"/>
    </row>
    <row r="23435" spans="13:13" ht="13">
      <c r="M23435" s="17"/>
    </row>
    <row r="23436" spans="13:13">
      <c r="M23436" s="8"/>
    </row>
    <row r="23462" spans="13:13">
      <c r="M23462" s="8"/>
    </row>
    <row r="23463" spans="13:13" ht="13">
      <c r="M23463" s="17"/>
    </row>
    <row r="23464" spans="13:13">
      <c r="M23464" s="8"/>
    </row>
    <row r="23490" spans="13:13">
      <c r="M23490" s="8"/>
    </row>
    <row r="23491" spans="13:13" ht="13">
      <c r="M23491" s="17"/>
    </row>
    <row r="23492" spans="13:13">
      <c r="M23492" s="8"/>
    </row>
    <row r="23518" spans="13:13">
      <c r="M23518" s="8"/>
    </row>
    <row r="23519" spans="13:13" ht="13">
      <c r="M23519" s="17"/>
    </row>
    <row r="23520" spans="13:13">
      <c r="M23520" s="8"/>
    </row>
    <row r="23546" spans="13:13">
      <c r="M23546" s="8"/>
    </row>
    <row r="23547" spans="13:13" ht="13">
      <c r="M23547" s="17"/>
    </row>
    <row r="23548" spans="13:13">
      <c r="M23548" s="8"/>
    </row>
    <row r="23574" spans="13:13">
      <c r="M23574" s="8"/>
    </row>
    <row r="23575" spans="13:13" ht="13">
      <c r="M23575" s="17"/>
    </row>
    <row r="23576" spans="13:13">
      <c r="M23576" s="8"/>
    </row>
    <row r="23602" spans="13:13">
      <c r="M23602" s="8"/>
    </row>
    <row r="23603" spans="13:13" ht="13">
      <c r="M23603" s="17"/>
    </row>
    <row r="23604" spans="13:13">
      <c r="M23604" s="8"/>
    </row>
    <row r="23630" spans="13:13">
      <c r="M23630" s="8"/>
    </row>
    <row r="23631" spans="13:13" ht="13">
      <c r="M23631" s="17"/>
    </row>
    <row r="23632" spans="13:13">
      <c r="M23632" s="8"/>
    </row>
    <row r="23658" spans="13:13">
      <c r="M23658" s="8"/>
    </row>
    <row r="23659" spans="13:13" ht="13">
      <c r="M23659" s="17"/>
    </row>
    <row r="23660" spans="13:13">
      <c r="M23660" s="8"/>
    </row>
    <row r="23686" spans="13:13">
      <c r="M23686" s="8"/>
    </row>
    <row r="23687" spans="13:13" ht="13">
      <c r="M23687" s="17"/>
    </row>
    <row r="23688" spans="13:13">
      <c r="M23688" s="8"/>
    </row>
    <row r="23714" spans="13:13">
      <c r="M23714" s="8"/>
    </row>
    <row r="23715" spans="13:13" ht="13">
      <c r="M23715" s="17"/>
    </row>
    <row r="23716" spans="13:13">
      <c r="M23716" s="8"/>
    </row>
    <row r="23742" spans="13:13">
      <c r="M23742" s="8"/>
    </row>
    <row r="23743" spans="13:13" ht="13">
      <c r="M23743" s="17"/>
    </row>
    <row r="23744" spans="13:13">
      <c r="M23744" s="8"/>
    </row>
    <row r="23770" spans="13:13">
      <c r="M23770" s="8"/>
    </row>
    <row r="23771" spans="13:13" ht="13">
      <c r="M23771" s="17"/>
    </row>
    <row r="23772" spans="13:13">
      <c r="M23772" s="8"/>
    </row>
    <row r="23798" spans="13:13">
      <c r="M23798" s="8"/>
    </row>
    <row r="23799" spans="13:13" ht="13">
      <c r="M23799" s="17"/>
    </row>
    <row r="23800" spans="13:13">
      <c r="M23800" s="8"/>
    </row>
    <row r="23826" spans="13:13">
      <c r="M23826" s="8"/>
    </row>
    <row r="23827" spans="13:13" ht="13">
      <c r="M23827" s="17"/>
    </row>
    <row r="23828" spans="13:13">
      <c r="M23828" s="8"/>
    </row>
    <row r="23854" spans="13:13">
      <c r="M23854" s="8"/>
    </row>
    <row r="23855" spans="13:13" ht="13">
      <c r="M23855" s="17"/>
    </row>
    <row r="23856" spans="13:13">
      <c r="M23856" s="8"/>
    </row>
    <row r="23882" spans="13:13">
      <c r="M23882" s="8"/>
    </row>
    <row r="23883" spans="13:13" ht="13">
      <c r="M23883" s="17"/>
    </row>
    <row r="23884" spans="13:13">
      <c r="M23884" s="8"/>
    </row>
    <row r="23910" spans="13:13">
      <c r="M23910" s="8"/>
    </row>
    <row r="23911" spans="13:13" ht="13">
      <c r="M23911" s="17"/>
    </row>
    <row r="23912" spans="13:13">
      <c r="M23912" s="8"/>
    </row>
    <row r="23938" spans="13:13">
      <c r="M23938" s="8"/>
    </row>
    <row r="23939" spans="13:13" ht="13">
      <c r="M23939" s="17"/>
    </row>
    <row r="23940" spans="13:13">
      <c r="M23940" s="8"/>
    </row>
    <row r="23966" spans="13:13">
      <c r="M23966" s="8"/>
    </row>
    <row r="23967" spans="13:13" ht="13">
      <c r="M23967" s="17"/>
    </row>
    <row r="23968" spans="13:13">
      <c r="M23968" s="8"/>
    </row>
    <row r="23994" spans="13:13">
      <c r="M23994" s="8"/>
    </row>
    <row r="23995" spans="13:13" ht="13">
      <c r="M23995" s="17"/>
    </row>
    <row r="23996" spans="13:13">
      <c r="M23996" s="8"/>
    </row>
    <row r="24022" spans="13:13">
      <c r="M24022" s="8"/>
    </row>
    <row r="24023" spans="13:13" ht="13">
      <c r="M24023" s="17"/>
    </row>
    <row r="24024" spans="13:13">
      <c r="M24024" s="8"/>
    </row>
    <row r="24050" spans="13:13">
      <c r="M24050" s="8"/>
    </row>
    <row r="24051" spans="13:13" ht="13">
      <c r="M24051" s="17"/>
    </row>
    <row r="24052" spans="13:13">
      <c r="M24052" s="8"/>
    </row>
    <row r="24078" spans="13:13">
      <c r="M24078" s="8"/>
    </row>
    <row r="24079" spans="13:13" ht="13">
      <c r="M24079" s="17"/>
    </row>
    <row r="24080" spans="13:13">
      <c r="M24080" s="8"/>
    </row>
    <row r="24106" spans="13:13">
      <c r="M24106" s="8"/>
    </row>
    <row r="24107" spans="13:13" ht="13">
      <c r="M24107" s="17"/>
    </row>
    <row r="24108" spans="13:13">
      <c r="M24108" s="8"/>
    </row>
    <row r="24134" spans="13:13">
      <c r="M24134" s="8"/>
    </row>
    <row r="24135" spans="13:13" ht="13">
      <c r="M24135" s="17"/>
    </row>
    <row r="24136" spans="13:13">
      <c r="M24136" s="8"/>
    </row>
    <row r="24162" spans="13:13">
      <c r="M24162" s="8"/>
    </row>
    <row r="24163" spans="13:13" ht="13">
      <c r="M24163" s="17"/>
    </row>
    <row r="24164" spans="13:13">
      <c r="M24164" s="8"/>
    </row>
    <row r="24190" spans="13:13">
      <c r="M24190" s="8"/>
    </row>
    <row r="24191" spans="13:13" ht="13">
      <c r="M24191" s="17"/>
    </row>
    <row r="24192" spans="13:13">
      <c r="M24192" s="8"/>
    </row>
    <row r="24218" spans="13:13">
      <c r="M24218" s="8"/>
    </row>
    <row r="24219" spans="13:13" ht="13">
      <c r="M24219" s="17"/>
    </row>
    <row r="24220" spans="13:13">
      <c r="M24220" s="8"/>
    </row>
    <row r="24246" spans="13:13">
      <c r="M24246" s="8"/>
    </row>
    <row r="24247" spans="13:13" ht="13">
      <c r="M24247" s="17"/>
    </row>
    <row r="24248" spans="13:13">
      <c r="M24248" s="8"/>
    </row>
    <row r="24274" spans="13:13">
      <c r="M24274" s="8"/>
    </row>
    <row r="24275" spans="13:13" ht="13">
      <c r="M24275" s="17"/>
    </row>
    <row r="24276" spans="13:13">
      <c r="M24276" s="8"/>
    </row>
    <row r="24302" spans="13:13">
      <c r="M24302" s="8"/>
    </row>
    <row r="24303" spans="13:13" ht="13">
      <c r="M24303" s="17"/>
    </row>
    <row r="24304" spans="13:13">
      <c r="M24304" s="8"/>
    </row>
    <row r="24330" spans="13:13">
      <c r="M24330" s="8"/>
    </row>
    <row r="24331" spans="13:13" ht="13">
      <c r="M24331" s="17"/>
    </row>
    <row r="24332" spans="13:13">
      <c r="M24332" s="8"/>
    </row>
    <row r="24358" spans="13:13">
      <c r="M24358" s="8"/>
    </row>
    <row r="24359" spans="13:13" ht="13">
      <c r="M24359" s="17"/>
    </row>
    <row r="24360" spans="13:13">
      <c r="M24360" s="8"/>
    </row>
    <row r="24386" spans="13:13">
      <c r="M24386" s="8"/>
    </row>
    <row r="24387" spans="13:13" ht="13">
      <c r="M24387" s="17"/>
    </row>
    <row r="24388" spans="13:13">
      <c r="M24388" s="8"/>
    </row>
    <row r="24414" spans="13:13">
      <c r="M24414" s="8"/>
    </row>
    <row r="24415" spans="13:13" ht="13">
      <c r="M24415" s="17"/>
    </row>
    <row r="24416" spans="13:13">
      <c r="M24416" s="8"/>
    </row>
    <row r="24442" spans="13:13">
      <c r="M24442" s="8"/>
    </row>
    <row r="24443" spans="13:13" ht="13">
      <c r="M24443" s="17"/>
    </row>
    <row r="24444" spans="13:13">
      <c r="M24444" s="8"/>
    </row>
    <row r="24470" spans="13:13">
      <c r="M24470" s="8"/>
    </row>
    <row r="24471" spans="13:13" ht="13">
      <c r="M24471" s="17"/>
    </row>
    <row r="24472" spans="13:13">
      <c r="M24472" s="8"/>
    </row>
    <row r="24498" spans="13:13">
      <c r="M24498" s="8"/>
    </row>
    <row r="24499" spans="13:13" ht="13">
      <c r="M24499" s="17"/>
    </row>
    <row r="24500" spans="13:13">
      <c r="M24500" s="8"/>
    </row>
    <row r="24526" spans="13:13">
      <c r="M24526" s="8"/>
    </row>
    <row r="24527" spans="13:13" ht="13">
      <c r="M24527" s="17"/>
    </row>
    <row r="24528" spans="13:13">
      <c r="M24528" s="8"/>
    </row>
    <row r="24554" spans="13:13">
      <c r="M24554" s="8"/>
    </row>
    <row r="24555" spans="13:13" ht="13">
      <c r="M24555" s="17"/>
    </row>
    <row r="24556" spans="13:13">
      <c r="M24556" s="8"/>
    </row>
    <row r="24582" spans="13:13">
      <c r="M24582" s="8"/>
    </row>
    <row r="24583" spans="13:13" ht="13">
      <c r="M24583" s="17"/>
    </row>
    <row r="24584" spans="13:13">
      <c r="M24584" s="8"/>
    </row>
    <row r="24610" spans="13:13">
      <c r="M24610" s="8"/>
    </row>
    <row r="24611" spans="13:13" ht="13">
      <c r="M24611" s="17"/>
    </row>
    <row r="24612" spans="13:13">
      <c r="M24612" s="8"/>
    </row>
    <row r="24638" spans="13:13">
      <c r="M24638" s="8"/>
    </row>
    <row r="24639" spans="13:13" ht="13">
      <c r="M24639" s="17"/>
    </row>
    <row r="24640" spans="13:13">
      <c r="M24640" s="8"/>
    </row>
    <row r="24666" spans="13:13">
      <c r="M24666" s="8"/>
    </row>
    <row r="24667" spans="13:13" ht="13">
      <c r="M24667" s="17"/>
    </row>
    <row r="24668" spans="13:13">
      <c r="M24668" s="8"/>
    </row>
    <row r="24694" spans="13:13">
      <c r="M24694" s="8"/>
    </row>
    <row r="24695" spans="13:13" ht="13">
      <c r="M24695" s="17"/>
    </row>
    <row r="24696" spans="13:13">
      <c r="M24696" s="8"/>
    </row>
    <row r="24722" spans="13:13">
      <c r="M24722" s="8"/>
    </row>
    <row r="24723" spans="13:13" ht="13">
      <c r="M24723" s="17"/>
    </row>
    <row r="24724" spans="13:13">
      <c r="M24724" s="8"/>
    </row>
    <row r="24750" spans="13:13">
      <c r="M24750" s="8"/>
    </row>
    <row r="24751" spans="13:13" ht="13">
      <c r="M24751" s="17"/>
    </row>
    <row r="24752" spans="13:13">
      <c r="M24752" s="8"/>
    </row>
    <row r="24778" spans="13:13">
      <c r="M24778" s="8"/>
    </row>
    <row r="24779" spans="13:13" ht="13">
      <c r="M24779" s="17"/>
    </row>
    <row r="24780" spans="13:13">
      <c r="M24780" s="8"/>
    </row>
    <row r="24806" spans="13:13">
      <c r="M24806" s="8"/>
    </row>
    <row r="24807" spans="13:13" ht="13">
      <c r="M24807" s="17"/>
    </row>
    <row r="24808" spans="13:13">
      <c r="M24808" s="8"/>
    </row>
    <row r="24834" spans="13:13">
      <c r="M24834" s="8"/>
    </row>
    <row r="24835" spans="13:13" ht="13">
      <c r="M24835" s="17"/>
    </row>
    <row r="24836" spans="13:13">
      <c r="M24836" s="8"/>
    </row>
    <row r="24862" spans="13:13">
      <c r="M24862" s="8"/>
    </row>
    <row r="24863" spans="13:13" ht="13">
      <c r="M24863" s="17"/>
    </row>
    <row r="24864" spans="13:13">
      <c r="M24864" s="8"/>
    </row>
    <row r="24890" spans="13:13">
      <c r="M24890" s="8"/>
    </row>
    <row r="24891" spans="13:13" ht="13">
      <c r="M24891" s="17"/>
    </row>
    <row r="24892" spans="13:13">
      <c r="M24892" s="8"/>
    </row>
    <row r="24918" spans="13:13">
      <c r="M24918" s="8"/>
    </row>
    <row r="24919" spans="13:13" ht="13">
      <c r="M24919" s="17"/>
    </row>
    <row r="24920" spans="13:13">
      <c r="M24920" s="8"/>
    </row>
    <row r="24946" spans="13:13">
      <c r="M24946" s="8"/>
    </row>
    <row r="24947" spans="13:13" ht="13">
      <c r="M24947" s="17"/>
    </row>
    <row r="24948" spans="13:13">
      <c r="M24948" s="8"/>
    </row>
    <row r="24974" spans="13:13">
      <c r="M24974" s="8"/>
    </row>
    <row r="24975" spans="13:13" ht="13">
      <c r="M24975" s="17"/>
    </row>
    <row r="24976" spans="13:13">
      <c r="M24976" s="8"/>
    </row>
    <row r="25002" spans="13:13">
      <c r="M25002" s="8"/>
    </row>
    <row r="25003" spans="13:13" ht="13">
      <c r="M25003" s="17"/>
    </row>
    <row r="25004" spans="13:13">
      <c r="M25004" s="8"/>
    </row>
    <row r="25030" spans="13:13">
      <c r="M25030" s="8"/>
    </row>
    <row r="25031" spans="13:13" ht="13">
      <c r="M25031" s="17"/>
    </row>
    <row r="25032" spans="13:13">
      <c r="M25032" s="8"/>
    </row>
    <row r="25058" spans="13:13">
      <c r="M25058" s="8"/>
    </row>
    <row r="25059" spans="13:13" ht="13">
      <c r="M25059" s="17"/>
    </row>
    <row r="25060" spans="13:13">
      <c r="M25060" s="8"/>
    </row>
    <row r="25086" spans="13:13">
      <c r="M25086" s="8"/>
    </row>
    <row r="25087" spans="13:13" ht="13">
      <c r="M25087" s="17"/>
    </row>
    <row r="25088" spans="13:13">
      <c r="M25088" s="8"/>
    </row>
    <row r="25114" spans="13:13">
      <c r="M25114" s="8"/>
    </row>
    <row r="25115" spans="13:13" ht="13">
      <c r="M25115" s="17"/>
    </row>
    <row r="25116" spans="13:13">
      <c r="M25116" s="8"/>
    </row>
    <row r="25142" spans="13:13">
      <c r="M25142" s="8"/>
    </row>
    <row r="25143" spans="13:13" ht="13">
      <c r="M25143" s="17"/>
    </row>
    <row r="25144" spans="13:13">
      <c r="M25144" s="8"/>
    </row>
    <row r="25170" spans="13:13">
      <c r="M25170" s="8"/>
    </row>
    <row r="25171" spans="13:13" ht="13">
      <c r="M25171" s="17"/>
    </row>
    <row r="25172" spans="13:13">
      <c r="M25172" s="8"/>
    </row>
    <row r="25198" spans="13:13">
      <c r="M25198" s="8"/>
    </row>
    <row r="25199" spans="13:13" ht="13">
      <c r="M25199" s="17"/>
    </row>
    <row r="25200" spans="13:13">
      <c r="M25200" s="8"/>
    </row>
    <row r="25226" spans="13:13">
      <c r="M25226" s="8"/>
    </row>
    <row r="25227" spans="13:13" ht="13">
      <c r="M25227" s="17"/>
    </row>
    <row r="25228" spans="13:13">
      <c r="M25228" s="8"/>
    </row>
    <row r="25254" spans="13:13">
      <c r="M25254" s="8"/>
    </row>
    <row r="25255" spans="13:13" ht="13">
      <c r="M25255" s="17"/>
    </row>
    <row r="25256" spans="13:13">
      <c r="M25256" s="8"/>
    </row>
    <row r="25282" spans="13:13">
      <c r="M25282" s="8"/>
    </row>
    <row r="25283" spans="13:13" ht="13">
      <c r="M25283" s="17"/>
    </row>
    <row r="25284" spans="13:13">
      <c r="M25284" s="8"/>
    </row>
    <row r="25310" spans="13:13">
      <c r="M25310" s="8"/>
    </row>
    <row r="25311" spans="13:13" ht="13">
      <c r="M25311" s="17"/>
    </row>
    <row r="25312" spans="13:13">
      <c r="M25312" s="8"/>
    </row>
    <row r="25338" spans="13:13">
      <c r="M25338" s="8"/>
    </row>
    <row r="25339" spans="13:13" ht="13">
      <c r="M25339" s="17"/>
    </row>
    <row r="25340" spans="13:13">
      <c r="M25340" s="8"/>
    </row>
    <row r="25366" spans="13:13">
      <c r="M25366" s="8"/>
    </row>
    <row r="25367" spans="13:13" ht="13">
      <c r="M25367" s="17"/>
    </row>
    <row r="25368" spans="13:13">
      <c r="M25368" s="8"/>
    </row>
    <row r="25394" spans="13:13">
      <c r="M25394" s="8"/>
    </row>
    <row r="25395" spans="13:13" ht="13">
      <c r="M25395" s="17"/>
    </row>
    <row r="25396" spans="13:13">
      <c r="M25396" s="8"/>
    </row>
    <row r="25422" spans="13:13">
      <c r="M25422" s="8"/>
    </row>
    <row r="25423" spans="13:13" ht="13">
      <c r="M25423" s="17"/>
    </row>
    <row r="25424" spans="13:13">
      <c r="M25424" s="8"/>
    </row>
    <row r="25450" spans="13:13">
      <c r="M25450" s="8"/>
    </row>
    <row r="25451" spans="13:13" ht="13">
      <c r="M25451" s="17"/>
    </row>
    <row r="25452" spans="13:13">
      <c r="M25452" s="8"/>
    </row>
    <row r="25478" spans="13:13">
      <c r="M25478" s="8"/>
    </row>
    <row r="25479" spans="13:13" ht="13">
      <c r="M25479" s="17"/>
    </row>
    <row r="25480" spans="13:13">
      <c r="M25480" s="8"/>
    </row>
    <row r="25506" spans="13:13">
      <c r="M25506" s="8"/>
    </row>
    <row r="25507" spans="13:13" ht="13">
      <c r="M25507" s="17"/>
    </row>
    <row r="25508" spans="13:13">
      <c r="M25508" s="8"/>
    </row>
    <row r="25534" spans="13:13">
      <c r="M25534" s="8"/>
    </row>
    <row r="25535" spans="13:13" ht="13">
      <c r="M25535" s="17"/>
    </row>
    <row r="25536" spans="13:13">
      <c r="M25536" s="8"/>
    </row>
    <row r="25562" spans="13:13">
      <c r="M25562" s="8"/>
    </row>
    <row r="25563" spans="13:13" ht="13">
      <c r="M25563" s="17"/>
    </row>
    <row r="25564" spans="13:13">
      <c r="M25564" s="8"/>
    </row>
    <row r="25590" spans="13:13">
      <c r="M25590" s="8"/>
    </row>
    <row r="25591" spans="13:13" ht="13">
      <c r="M25591" s="17"/>
    </row>
    <row r="25592" spans="13:13">
      <c r="M25592" s="8"/>
    </row>
    <row r="25618" spans="13:13">
      <c r="M25618" s="8"/>
    </row>
    <row r="25619" spans="13:13" ht="13">
      <c r="M25619" s="17"/>
    </row>
    <row r="25620" spans="13:13">
      <c r="M25620" s="8"/>
    </row>
    <row r="25646" spans="13:13">
      <c r="M25646" s="8"/>
    </row>
    <row r="25647" spans="13:13" ht="13">
      <c r="M25647" s="17"/>
    </row>
    <row r="25648" spans="13:13">
      <c r="M25648" s="8"/>
    </row>
    <row r="25674" spans="13:13">
      <c r="M25674" s="8"/>
    </row>
    <row r="25675" spans="13:13" ht="13">
      <c r="M25675" s="17"/>
    </row>
    <row r="25676" spans="13:13">
      <c r="M25676" s="8"/>
    </row>
    <row r="25702" spans="13:13">
      <c r="M25702" s="8"/>
    </row>
    <row r="25703" spans="13:13" ht="13">
      <c r="M25703" s="17"/>
    </row>
    <row r="25704" spans="13:13">
      <c r="M25704" s="8"/>
    </row>
    <row r="25730" spans="13:13">
      <c r="M25730" s="8"/>
    </row>
    <row r="25731" spans="13:13" ht="13">
      <c r="M25731" s="17"/>
    </row>
    <row r="25732" spans="13:13">
      <c r="M25732" s="8"/>
    </row>
    <row r="25758" spans="13:13">
      <c r="M25758" s="8"/>
    </row>
    <row r="25759" spans="13:13" ht="13">
      <c r="M25759" s="17"/>
    </row>
    <row r="25760" spans="13:13">
      <c r="M25760" s="8"/>
    </row>
    <row r="25786" spans="13:13">
      <c r="M25786" s="8"/>
    </row>
    <row r="25787" spans="13:13" ht="13">
      <c r="M25787" s="17"/>
    </row>
    <row r="25788" spans="13:13">
      <c r="M25788" s="8"/>
    </row>
    <row r="25814" spans="13:13">
      <c r="M25814" s="8"/>
    </row>
    <row r="25815" spans="13:13" ht="13">
      <c r="M25815" s="17"/>
    </row>
    <row r="25816" spans="13:13">
      <c r="M25816" s="8"/>
    </row>
    <row r="25842" spans="13:13">
      <c r="M25842" s="8"/>
    </row>
    <row r="25843" spans="13:13" ht="13">
      <c r="M25843" s="17"/>
    </row>
    <row r="25844" spans="13:13">
      <c r="M25844" s="8"/>
    </row>
    <row r="25870" spans="13:13">
      <c r="M25870" s="8"/>
    </row>
    <row r="25871" spans="13:13" ht="13">
      <c r="M25871" s="17"/>
    </row>
    <row r="25872" spans="13:13">
      <c r="M25872" s="8"/>
    </row>
    <row r="25898" spans="13:13">
      <c r="M25898" s="8"/>
    </row>
    <row r="25899" spans="13:13" ht="13">
      <c r="M25899" s="17"/>
    </row>
    <row r="25900" spans="13:13">
      <c r="M25900" s="8"/>
    </row>
    <row r="25926" spans="13:13">
      <c r="M25926" s="8"/>
    </row>
    <row r="25927" spans="13:13" ht="13">
      <c r="M25927" s="17"/>
    </row>
    <row r="25928" spans="13:13">
      <c r="M25928" s="8"/>
    </row>
    <row r="25954" spans="13:13">
      <c r="M25954" s="8"/>
    </row>
    <row r="25955" spans="13:13" ht="13">
      <c r="M25955" s="17"/>
    </row>
    <row r="25956" spans="13:13">
      <c r="M25956" s="8"/>
    </row>
    <row r="25982" spans="13:13">
      <c r="M25982" s="8"/>
    </row>
    <row r="25983" spans="13:13" ht="13">
      <c r="M25983" s="17"/>
    </row>
    <row r="25984" spans="13:13">
      <c r="M25984" s="8"/>
    </row>
    <row r="26010" spans="13:13">
      <c r="M26010" s="8"/>
    </row>
    <row r="26011" spans="13:13" ht="13">
      <c r="M26011" s="17"/>
    </row>
    <row r="26012" spans="13:13">
      <c r="M26012" s="8"/>
    </row>
    <row r="26038" spans="13:13">
      <c r="M26038" s="8"/>
    </row>
    <row r="26039" spans="13:13" ht="13">
      <c r="M26039" s="17"/>
    </row>
    <row r="26040" spans="13:13">
      <c r="M26040" s="8"/>
    </row>
    <row r="26066" spans="13:13">
      <c r="M26066" s="8"/>
    </row>
    <row r="26067" spans="13:13" ht="13">
      <c r="M26067" s="17"/>
    </row>
    <row r="26068" spans="13:13">
      <c r="M26068" s="8"/>
    </row>
    <row r="26094" spans="13:13">
      <c r="M26094" s="8"/>
    </row>
    <row r="26095" spans="13:13" ht="13">
      <c r="M26095" s="17"/>
    </row>
    <row r="26096" spans="13:13">
      <c r="M26096" s="8"/>
    </row>
    <row r="26122" spans="13:13">
      <c r="M26122" s="8"/>
    </row>
    <row r="26123" spans="13:13" ht="13">
      <c r="M26123" s="17"/>
    </row>
    <row r="26124" spans="13:13">
      <c r="M26124" s="8"/>
    </row>
    <row r="26150" spans="13:13">
      <c r="M26150" s="8"/>
    </row>
    <row r="26151" spans="13:13" ht="13">
      <c r="M26151" s="17"/>
    </row>
    <row r="26152" spans="13:13">
      <c r="M26152" s="8"/>
    </row>
    <row r="26178" spans="13:13">
      <c r="M26178" s="8"/>
    </row>
    <row r="26179" spans="13:13" ht="13">
      <c r="M26179" s="17"/>
    </row>
    <row r="26180" spans="13:13">
      <c r="M26180" s="8"/>
    </row>
    <row r="26206" spans="13:13">
      <c r="M26206" s="8"/>
    </row>
    <row r="26207" spans="13:13" ht="13">
      <c r="M26207" s="17"/>
    </row>
    <row r="26208" spans="13:13">
      <c r="M26208" s="8"/>
    </row>
    <row r="26234" spans="13:13">
      <c r="M26234" s="8"/>
    </row>
    <row r="26235" spans="13:13" ht="13">
      <c r="M26235" s="17"/>
    </row>
    <row r="26236" spans="13:13">
      <c r="M26236" s="8"/>
    </row>
    <row r="26262" spans="13:13">
      <c r="M26262" s="8"/>
    </row>
    <row r="26263" spans="13:13" ht="13">
      <c r="M26263" s="17"/>
    </row>
    <row r="26264" spans="13:13">
      <c r="M26264" s="8"/>
    </row>
    <row r="26290" spans="13:13">
      <c r="M26290" s="8"/>
    </row>
    <row r="26291" spans="13:13" ht="13">
      <c r="M26291" s="17"/>
    </row>
    <row r="26292" spans="13:13">
      <c r="M26292" s="8"/>
    </row>
    <row r="26318" spans="13:13">
      <c r="M26318" s="8"/>
    </row>
    <row r="26319" spans="13:13" ht="13">
      <c r="M26319" s="17"/>
    </row>
    <row r="26320" spans="13:13">
      <c r="M26320" s="8"/>
    </row>
    <row r="26346" spans="13:13">
      <c r="M26346" s="8"/>
    </row>
    <row r="26347" spans="13:13" ht="13">
      <c r="M26347" s="17"/>
    </row>
    <row r="26348" spans="13:13">
      <c r="M26348" s="8"/>
    </row>
    <row r="26374" spans="13:13">
      <c r="M26374" s="8"/>
    </row>
    <row r="26375" spans="13:13" ht="13">
      <c r="M26375" s="17"/>
    </row>
    <row r="26376" spans="13:13">
      <c r="M26376" s="8"/>
    </row>
    <row r="26402" spans="13:13">
      <c r="M26402" s="8"/>
    </row>
    <row r="26403" spans="13:13" ht="13">
      <c r="M26403" s="17"/>
    </row>
    <row r="26404" spans="13:13">
      <c r="M26404" s="8"/>
    </row>
    <row r="26430" spans="13:13">
      <c r="M26430" s="8"/>
    </row>
    <row r="26431" spans="13:13" ht="13">
      <c r="M26431" s="17"/>
    </row>
    <row r="26432" spans="13:13">
      <c r="M26432" s="8"/>
    </row>
    <row r="26458" spans="13:13">
      <c r="M26458" s="8"/>
    </row>
    <row r="26459" spans="13:13" ht="13">
      <c r="M26459" s="17"/>
    </row>
    <row r="26460" spans="13:13">
      <c r="M26460" s="8"/>
    </row>
    <row r="26486" spans="13:13">
      <c r="M26486" s="8"/>
    </row>
    <row r="26487" spans="13:13" ht="13">
      <c r="M26487" s="17"/>
    </row>
    <row r="26488" spans="13:13">
      <c r="M26488" s="8"/>
    </row>
    <row r="26514" spans="13:13">
      <c r="M26514" s="8"/>
    </row>
    <row r="26515" spans="13:13" ht="13">
      <c r="M26515" s="17"/>
    </row>
    <row r="26516" spans="13:13">
      <c r="M26516" s="8"/>
    </row>
    <row r="26542" spans="13:13">
      <c r="M26542" s="8"/>
    </row>
    <row r="26543" spans="13:13" ht="13">
      <c r="M26543" s="17"/>
    </row>
    <row r="26544" spans="13:13">
      <c r="M26544" s="8"/>
    </row>
    <row r="26570" spans="13:13">
      <c r="M26570" s="8"/>
    </row>
    <row r="26571" spans="13:13" ht="13">
      <c r="M26571" s="17"/>
    </row>
    <row r="26572" spans="13:13">
      <c r="M26572" s="8"/>
    </row>
    <row r="26598" spans="13:13">
      <c r="M26598" s="8"/>
    </row>
    <row r="26599" spans="13:13" ht="13">
      <c r="M26599" s="17"/>
    </row>
    <row r="26600" spans="13:13">
      <c r="M26600" s="8"/>
    </row>
    <row r="26626" spans="13:13">
      <c r="M26626" s="8"/>
    </row>
    <row r="26627" spans="13:13" ht="13">
      <c r="M26627" s="17"/>
    </row>
    <row r="26628" spans="13:13">
      <c r="M26628" s="8"/>
    </row>
    <row r="26654" spans="13:13">
      <c r="M26654" s="8"/>
    </row>
    <row r="26655" spans="13:13" ht="13">
      <c r="M26655" s="17"/>
    </row>
    <row r="26656" spans="13:13">
      <c r="M26656" s="8"/>
    </row>
    <row r="26682" spans="13:13">
      <c r="M26682" s="8"/>
    </row>
    <row r="26683" spans="13:13" ht="13">
      <c r="M26683" s="17"/>
    </row>
    <row r="26684" spans="13:13">
      <c r="M26684" s="8"/>
    </row>
    <row r="26710" spans="13:13">
      <c r="M26710" s="8"/>
    </row>
    <row r="26711" spans="13:13" ht="13">
      <c r="M26711" s="17"/>
    </row>
    <row r="26712" spans="13:13">
      <c r="M26712" s="8"/>
    </row>
    <row r="26738" spans="13:13">
      <c r="M26738" s="8"/>
    </row>
    <row r="26739" spans="13:13" ht="13">
      <c r="M26739" s="17"/>
    </row>
    <row r="26740" spans="13:13">
      <c r="M26740" s="8"/>
    </row>
    <row r="26766" spans="13:13">
      <c r="M26766" s="8"/>
    </row>
    <row r="26767" spans="13:13" ht="13">
      <c r="M26767" s="17"/>
    </row>
    <row r="26768" spans="13:13">
      <c r="M26768" s="8"/>
    </row>
    <row r="26794" spans="13:13">
      <c r="M26794" s="8"/>
    </row>
    <row r="26795" spans="13:13" ht="13">
      <c r="M26795" s="17"/>
    </row>
    <row r="26796" spans="13:13">
      <c r="M26796" s="8"/>
    </row>
    <row r="26822" spans="13:13">
      <c r="M26822" s="8"/>
    </row>
    <row r="26823" spans="13:13" ht="13">
      <c r="M26823" s="17"/>
    </row>
    <row r="26824" spans="13:13">
      <c r="M26824" s="8"/>
    </row>
    <row r="26850" spans="13:13">
      <c r="M26850" s="8"/>
    </row>
    <row r="26851" spans="13:13" ht="13">
      <c r="M26851" s="17"/>
    </row>
    <row r="26852" spans="13:13">
      <c r="M26852" s="8"/>
    </row>
    <row r="26878" spans="13:13">
      <c r="M26878" s="8"/>
    </row>
    <row r="26879" spans="13:13" ht="13">
      <c r="M26879" s="17"/>
    </row>
    <row r="26880" spans="13:13">
      <c r="M26880" s="8"/>
    </row>
    <row r="26906" spans="13:13">
      <c r="M26906" s="8"/>
    </row>
    <row r="26907" spans="13:13" ht="13">
      <c r="M26907" s="17"/>
    </row>
    <row r="26908" spans="13:13">
      <c r="M26908" s="8"/>
    </row>
    <row r="26934" spans="13:13">
      <c r="M26934" s="8"/>
    </row>
    <row r="26935" spans="13:13" ht="13">
      <c r="M26935" s="17"/>
    </row>
    <row r="26936" spans="13:13">
      <c r="M26936" s="8"/>
    </row>
    <row r="26962" spans="13:13">
      <c r="M26962" s="8"/>
    </row>
    <row r="26963" spans="13:13" ht="13">
      <c r="M26963" s="17"/>
    </row>
    <row r="26964" spans="13:13">
      <c r="M26964" s="8"/>
    </row>
    <row r="26990" spans="13:13">
      <c r="M26990" s="8"/>
    </row>
    <row r="26991" spans="13:13" ht="13">
      <c r="M26991" s="17"/>
    </row>
    <row r="26992" spans="13:13">
      <c r="M26992" s="8"/>
    </row>
    <row r="27018" spans="13:13">
      <c r="M27018" s="8"/>
    </row>
    <row r="27019" spans="13:13" ht="13">
      <c r="M27019" s="17"/>
    </row>
    <row r="27020" spans="13:13">
      <c r="M27020" s="8"/>
    </row>
    <row r="27046" spans="13:13">
      <c r="M27046" s="8"/>
    </row>
    <row r="27047" spans="13:13" ht="13">
      <c r="M27047" s="17"/>
    </row>
    <row r="27048" spans="13:13">
      <c r="M27048" s="8"/>
    </row>
    <row r="27074" spans="13:13">
      <c r="M27074" s="8"/>
    </row>
    <row r="27075" spans="13:13" ht="13">
      <c r="M27075" s="17"/>
    </row>
    <row r="27076" spans="13:13">
      <c r="M27076" s="8"/>
    </row>
    <row r="27102" spans="13:13">
      <c r="M27102" s="8"/>
    </row>
    <row r="27103" spans="13:13" ht="13">
      <c r="M27103" s="17"/>
    </row>
    <row r="27104" spans="13:13">
      <c r="M27104" s="8"/>
    </row>
    <row r="27130" spans="13:13">
      <c r="M27130" s="8"/>
    </row>
    <row r="27131" spans="13:13" ht="13">
      <c r="M27131" s="17"/>
    </row>
    <row r="27132" spans="13:13">
      <c r="M27132" s="8"/>
    </row>
    <row r="27158" spans="13:13">
      <c r="M27158" s="8"/>
    </row>
    <row r="27159" spans="13:13" ht="13">
      <c r="M27159" s="17"/>
    </row>
    <row r="27160" spans="13:13">
      <c r="M27160" s="8"/>
    </row>
    <row r="27186" spans="13:13">
      <c r="M27186" s="8"/>
    </row>
    <row r="27187" spans="13:13" ht="13">
      <c r="M27187" s="17"/>
    </row>
    <row r="27188" spans="13:13">
      <c r="M27188" s="8"/>
    </row>
    <row r="27214" spans="13:13">
      <c r="M27214" s="8"/>
    </row>
    <row r="27215" spans="13:13" ht="13">
      <c r="M27215" s="17"/>
    </row>
    <row r="27216" spans="13:13">
      <c r="M27216" s="8"/>
    </row>
    <row r="27242" spans="13:13">
      <c r="M27242" s="8"/>
    </row>
    <row r="27243" spans="13:13" ht="13">
      <c r="M27243" s="17"/>
    </row>
    <row r="27244" spans="13:13">
      <c r="M27244" s="8"/>
    </row>
    <row r="27270" spans="13:13">
      <c r="M27270" s="8"/>
    </row>
    <row r="27271" spans="13:13" ht="13">
      <c r="M27271" s="17"/>
    </row>
    <row r="27272" spans="13:13">
      <c r="M27272" s="8"/>
    </row>
    <row r="27298" spans="13:13">
      <c r="M27298" s="8"/>
    </row>
    <row r="27299" spans="13:13" ht="13">
      <c r="M27299" s="17"/>
    </row>
    <row r="27300" spans="13:13">
      <c r="M27300" s="8"/>
    </row>
    <row r="27326" spans="13:13">
      <c r="M27326" s="8"/>
    </row>
    <row r="27327" spans="13:13" ht="13">
      <c r="M27327" s="17"/>
    </row>
    <row r="27328" spans="13:13">
      <c r="M27328" s="8"/>
    </row>
    <row r="27354" spans="13:13">
      <c r="M27354" s="8"/>
    </row>
    <row r="27355" spans="13:13" ht="13">
      <c r="M27355" s="17"/>
    </row>
    <row r="27356" spans="13:13">
      <c r="M27356" s="8"/>
    </row>
    <row r="27382" spans="13:13">
      <c r="M27382" s="8"/>
    </row>
    <row r="27383" spans="13:13" ht="13">
      <c r="M27383" s="17"/>
    </row>
    <row r="27384" spans="13:13">
      <c r="M27384" s="8"/>
    </row>
    <row r="27410" spans="13:13">
      <c r="M27410" s="8"/>
    </row>
    <row r="27411" spans="13:13" ht="13">
      <c r="M27411" s="17"/>
    </row>
    <row r="27412" spans="13:13">
      <c r="M27412" s="8"/>
    </row>
    <row r="27438" spans="13:13">
      <c r="M27438" s="8"/>
    </row>
    <row r="27439" spans="13:13" ht="13">
      <c r="M27439" s="17"/>
    </row>
    <row r="27440" spans="13:13">
      <c r="M27440" s="8"/>
    </row>
    <row r="27466" spans="13:13">
      <c r="M27466" s="8"/>
    </row>
    <row r="27467" spans="13:13" ht="13">
      <c r="M27467" s="17"/>
    </row>
    <row r="27468" spans="13:13">
      <c r="M27468" s="8"/>
    </row>
    <row r="27494" spans="13:13">
      <c r="M27494" s="8"/>
    </row>
    <row r="27495" spans="13:13" ht="13">
      <c r="M27495" s="17"/>
    </row>
    <row r="27496" spans="13:13">
      <c r="M27496" s="8"/>
    </row>
    <row r="27522" spans="13:13">
      <c r="M27522" s="8"/>
    </row>
    <row r="27523" spans="13:13" ht="13">
      <c r="M27523" s="17"/>
    </row>
    <row r="27524" spans="13:13">
      <c r="M27524" s="8"/>
    </row>
    <row r="27550" spans="13:13">
      <c r="M27550" s="8"/>
    </row>
    <row r="27551" spans="13:13" ht="13">
      <c r="M27551" s="17"/>
    </row>
    <row r="27552" spans="13:13">
      <c r="M27552" s="8"/>
    </row>
    <row r="27578" spans="13:13">
      <c r="M27578" s="8"/>
    </row>
    <row r="27579" spans="13:13" ht="13">
      <c r="M27579" s="17"/>
    </row>
    <row r="27580" spans="13:13">
      <c r="M27580" s="8"/>
    </row>
    <row r="27606" spans="13:13">
      <c r="M27606" s="8"/>
    </row>
    <row r="27607" spans="13:13" ht="13">
      <c r="M27607" s="17"/>
    </row>
    <row r="27608" spans="13:13">
      <c r="M27608" s="8"/>
    </row>
    <row r="27634" spans="13:13">
      <c r="M27634" s="8"/>
    </row>
    <row r="27635" spans="13:13" ht="13">
      <c r="M27635" s="17"/>
    </row>
    <row r="27636" spans="13:13">
      <c r="M27636" s="8"/>
    </row>
    <row r="27662" spans="13:13">
      <c r="M27662" s="8"/>
    </row>
    <row r="27663" spans="13:13" ht="13">
      <c r="M27663" s="17"/>
    </row>
    <row r="27664" spans="13:13">
      <c r="M27664" s="8"/>
    </row>
    <row r="27690" spans="13:13">
      <c r="M27690" s="8"/>
    </row>
    <row r="27691" spans="13:13" ht="13">
      <c r="M27691" s="17"/>
    </row>
    <row r="27692" spans="13:13">
      <c r="M27692" s="8"/>
    </row>
    <row r="27718" spans="13:13">
      <c r="M27718" s="8"/>
    </row>
    <row r="27719" spans="13:13" ht="13">
      <c r="M27719" s="17"/>
    </row>
    <row r="27720" spans="13:13">
      <c r="M27720" s="8"/>
    </row>
    <row r="27746" spans="13:13">
      <c r="M27746" s="8"/>
    </row>
    <row r="27747" spans="13:13" ht="13">
      <c r="M27747" s="17"/>
    </row>
    <row r="27748" spans="13:13">
      <c r="M27748" s="8"/>
    </row>
    <row r="27774" spans="13:13">
      <c r="M27774" s="8"/>
    </row>
    <row r="27775" spans="13:13" ht="13">
      <c r="M27775" s="17"/>
    </row>
    <row r="27776" spans="13:13">
      <c r="M27776" s="8"/>
    </row>
    <row r="27802" spans="13:13">
      <c r="M27802" s="8"/>
    </row>
    <row r="27803" spans="13:13" ht="13">
      <c r="M27803" s="17"/>
    </row>
    <row r="27804" spans="13:13">
      <c r="M27804" s="8"/>
    </row>
    <row r="27830" spans="13:13">
      <c r="M27830" s="8"/>
    </row>
    <row r="27831" spans="13:13" ht="13">
      <c r="M27831" s="17"/>
    </row>
    <row r="27832" spans="13:13">
      <c r="M27832" s="8"/>
    </row>
    <row r="27858" spans="13:13">
      <c r="M27858" s="8"/>
    </row>
    <row r="27859" spans="13:13" ht="13">
      <c r="M27859" s="17"/>
    </row>
    <row r="27860" spans="13:13">
      <c r="M27860" s="8"/>
    </row>
    <row r="27886" spans="13:13">
      <c r="M27886" s="8"/>
    </row>
    <row r="27887" spans="13:13" ht="13">
      <c r="M27887" s="17"/>
    </row>
    <row r="27888" spans="13:13">
      <c r="M27888" s="8"/>
    </row>
    <row r="27914" spans="13:13">
      <c r="M27914" s="8"/>
    </row>
    <row r="27915" spans="13:13" ht="13">
      <c r="M27915" s="17"/>
    </row>
    <row r="27916" spans="13:13">
      <c r="M27916" s="8"/>
    </row>
    <row r="27942" spans="13:13">
      <c r="M27942" s="8"/>
    </row>
    <row r="27943" spans="13:13" ht="13">
      <c r="M27943" s="17"/>
    </row>
    <row r="27944" spans="13:13">
      <c r="M27944" s="8"/>
    </row>
    <row r="27970" spans="13:13">
      <c r="M27970" s="8"/>
    </row>
    <row r="27971" spans="13:13" ht="13">
      <c r="M27971" s="17"/>
    </row>
    <row r="27972" spans="13:13">
      <c r="M27972" s="8"/>
    </row>
    <row r="27998" spans="13:13">
      <c r="M27998" s="8"/>
    </row>
    <row r="27999" spans="13:13" ht="13">
      <c r="M27999" s="17"/>
    </row>
    <row r="28000" spans="13:13">
      <c r="M28000" s="8"/>
    </row>
    <row r="28026" spans="13:13">
      <c r="M28026" s="8"/>
    </row>
    <row r="28027" spans="13:13" ht="13">
      <c r="M28027" s="17"/>
    </row>
    <row r="28028" spans="13:13">
      <c r="M28028" s="8"/>
    </row>
    <row r="28054" spans="13:13">
      <c r="M28054" s="8"/>
    </row>
    <row r="28055" spans="13:13" ht="13">
      <c r="M28055" s="17"/>
    </row>
    <row r="28056" spans="13:13">
      <c r="M28056" s="8"/>
    </row>
    <row r="28082" spans="13:13">
      <c r="M28082" s="8"/>
    </row>
    <row r="28083" spans="13:13" ht="13">
      <c r="M28083" s="17"/>
    </row>
    <row r="28084" spans="13:13">
      <c r="M28084" s="8"/>
    </row>
    <row r="28110" spans="13:13">
      <c r="M28110" s="8"/>
    </row>
    <row r="28111" spans="13:13" ht="13">
      <c r="M28111" s="17"/>
    </row>
    <row r="28112" spans="13:13">
      <c r="M28112" s="8"/>
    </row>
    <row r="28138" spans="13:13">
      <c r="M28138" s="8"/>
    </row>
    <row r="28139" spans="13:13" ht="13">
      <c r="M28139" s="17"/>
    </row>
    <row r="28140" spans="13:13">
      <c r="M28140" s="8"/>
    </row>
    <row r="28166" spans="13:13">
      <c r="M28166" s="8"/>
    </row>
    <row r="28167" spans="13:13" ht="13">
      <c r="M28167" s="17"/>
    </row>
    <row r="28168" spans="13:13">
      <c r="M28168" s="8"/>
    </row>
    <row r="28194" spans="13:13">
      <c r="M28194" s="8"/>
    </row>
    <row r="28195" spans="13:13" ht="13">
      <c r="M28195" s="17"/>
    </row>
    <row r="28196" spans="13:13">
      <c r="M28196" s="8"/>
    </row>
    <row r="28222" spans="13:13">
      <c r="M28222" s="8"/>
    </row>
    <row r="28223" spans="13:13" ht="13">
      <c r="M28223" s="17"/>
    </row>
    <row r="28224" spans="13:13">
      <c r="M28224" s="8"/>
    </row>
    <row r="28250" spans="13:13">
      <c r="M28250" s="8"/>
    </row>
    <row r="28251" spans="13:13" ht="13">
      <c r="M28251" s="17"/>
    </row>
    <row r="28252" spans="13:13">
      <c r="M28252" s="8"/>
    </row>
    <row r="28278" spans="13:13">
      <c r="M28278" s="8"/>
    </row>
    <row r="28279" spans="13:13" ht="13">
      <c r="M28279" s="17"/>
    </row>
    <row r="28280" spans="13:13">
      <c r="M28280" s="8"/>
    </row>
    <row r="28306" spans="13:13">
      <c r="M28306" s="8"/>
    </row>
    <row r="28307" spans="13:13" ht="13">
      <c r="M28307" s="17"/>
    </row>
    <row r="28308" spans="13:13">
      <c r="M28308" s="8"/>
    </row>
    <row r="28334" spans="13:13">
      <c r="M28334" s="8"/>
    </row>
    <row r="28335" spans="13:13" ht="13">
      <c r="M28335" s="17"/>
    </row>
    <row r="28336" spans="13:13">
      <c r="M28336" s="8"/>
    </row>
    <row r="28362" spans="13:13">
      <c r="M28362" s="8"/>
    </row>
    <row r="28363" spans="13:13" ht="13">
      <c r="M28363" s="17"/>
    </row>
    <row r="28364" spans="13:13">
      <c r="M28364" s="8"/>
    </row>
    <row r="28390" spans="13:13">
      <c r="M28390" s="8"/>
    </row>
    <row r="28391" spans="13:13" ht="13">
      <c r="M28391" s="17"/>
    </row>
    <row r="28392" spans="13:13">
      <c r="M28392" s="8"/>
    </row>
    <row r="28418" spans="13:13">
      <c r="M28418" s="8"/>
    </row>
    <row r="28419" spans="13:13" ht="13">
      <c r="M28419" s="17"/>
    </row>
    <row r="28420" spans="13:13">
      <c r="M28420" s="8"/>
    </row>
    <row r="28446" spans="13:13">
      <c r="M28446" s="8"/>
    </row>
    <row r="28447" spans="13:13" ht="13">
      <c r="M28447" s="17"/>
    </row>
    <row r="28448" spans="13:13">
      <c r="M28448" s="8"/>
    </row>
    <row r="28474" spans="13:13">
      <c r="M28474" s="8"/>
    </row>
    <row r="28475" spans="13:13" ht="13">
      <c r="M28475" s="17"/>
    </row>
    <row r="28476" spans="13:13">
      <c r="M28476" s="8"/>
    </row>
    <row r="28502" spans="13:13">
      <c r="M28502" s="8"/>
    </row>
    <row r="28503" spans="13:13" ht="13">
      <c r="M28503" s="17"/>
    </row>
    <row r="28504" spans="13:13">
      <c r="M28504" s="8"/>
    </row>
    <row r="28530" spans="13:13">
      <c r="M28530" s="8"/>
    </row>
    <row r="28531" spans="13:13" ht="13">
      <c r="M28531" s="17"/>
    </row>
    <row r="28532" spans="13:13">
      <c r="M28532" s="8"/>
    </row>
    <row r="28558" spans="13:13">
      <c r="M28558" s="8"/>
    </row>
    <row r="28559" spans="13:13" ht="13">
      <c r="M28559" s="17"/>
    </row>
    <row r="28560" spans="13:13">
      <c r="M28560" s="8"/>
    </row>
    <row r="28586" spans="13:13">
      <c r="M28586" s="8"/>
    </row>
    <row r="28587" spans="13:13" ht="13">
      <c r="M28587" s="17"/>
    </row>
    <row r="28588" spans="13:13">
      <c r="M28588" s="8"/>
    </row>
    <row r="28614" spans="13:13">
      <c r="M28614" s="8"/>
    </row>
    <row r="28615" spans="13:13" ht="13">
      <c r="M28615" s="17"/>
    </row>
    <row r="28616" spans="13:13">
      <c r="M28616" s="8"/>
    </row>
    <row r="28642" spans="13:13">
      <c r="M28642" s="8"/>
    </row>
    <row r="28643" spans="13:13" ht="13">
      <c r="M28643" s="17"/>
    </row>
    <row r="28644" spans="13:13">
      <c r="M28644" s="8"/>
    </row>
    <row r="28670" spans="13:13">
      <c r="M28670" s="8"/>
    </row>
    <row r="28671" spans="13:13" ht="13">
      <c r="M28671" s="17"/>
    </row>
    <row r="28672" spans="13:13">
      <c r="M28672" s="8"/>
    </row>
    <row r="28698" spans="13:13">
      <c r="M28698" s="8"/>
    </row>
    <row r="28699" spans="13:13" ht="13">
      <c r="M28699" s="17"/>
    </row>
    <row r="28700" spans="13:13">
      <c r="M28700" s="8"/>
    </row>
    <row r="28726" spans="13:13">
      <c r="M28726" s="8"/>
    </row>
    <row r="28727" spans="13:13" ht="13">
      <c r="M28727" s="17"/>
    </row>
    <row r="28728" spans="13:13">
      <c r="M28728" s="8"/>
    </row>
    <row r="28754" spans="13:13">
      <c r="M28754" s="8"/>
    </row>
    <row r="28755" spans="13:13" ht="13">
      <c r="M28755" s="17"/>
    </row>
    <row r="28756" spans="13:13">
      <c r="M28756" s="8"/>
    </row>
    <row r="28782" spans="13:13">
      <c r="M28782" s="8"/>
    </row>
    <row r="28783" spans="13:13" ht="13">
      <c r="M28783" s="17"/>
    </row>
    <row r="28784" spans="13:13">
      <c r="M28784" s="8"/>
    </row>
    <row r="28810" spans="13:13">
      <c r="M28810" s="8"/>
    </row>
    <row r="28811" spans="13:13" ht="13">
      <c r="M28811" s="17"/>
    </row>
    <row r="28812" spans="13:13">
      <c r="M28812" s="8"/>
    </row>
    <row r="28838" spans="13:13">
      <c r="M28838" s="8"/>
    </row>
    <row r="28839" spans="13:13" ht="13">
      <c r="M28839" s="17"/>
    </row>
    <row r="28840" spans="13:13">
      <c r="M28840" s="8"/>
    </row>
    <row r="28866" spans="13:13">
      <c r="M28866" s="8"/>
    </row>
    <row r="28867" spans="13:13" ht="13">
      <c r="M28867" s="17"/>
    </row>
    <row r="28868" spans="13:13">
      <c r="M28868" s="8"/>
    </row>
    <row r="28894" spans="13:13">
      <c r="M28894" s="8"/>
    </row>
    <row r="28895" spans="13:13" ht="13">
      <c r="M28895" s="17"/>
    </row>
    <row r="28896" spans="13:13">
      <c r="M28896" s="8"/>
    </row>
    <row r="28922" spans="13:13">
      <c r="M28922" s="8"/>
    </row>
    <row r="28923" spans="13:13" ht="13">
      <c r="M28923" s="17"/>
    </row>
    <row r="28924" spans="13:13">
      <c r="M28924" s="8"/>
    </row>
    <row r="28950" spans="13:13">
      <c r="M28950" s="8"/>
    </row>
    <row r="28951" spans="13:13" ht="13">
      <c r="M28951" s="17"/>
    </row>
    <row r="28952" spans="13:13">
      <c r="M28952" s="8"/>
    </row>
    <row r="28978" spans="13:13">
      <c r="M28978" s="8"/>
    </row>
    <row r="28979" spans="13:13" ht="13">
      <c r="M28979" s="17"/>
    </row>
    <row r="28980" spans="13:13">
      <c r="M28980" s="8"/>
    </row>
    <row r="29006" spans="13:13">
      <c r="M29006" s="8"/>
    </row>
    <row r="29007" spans="13:13" ht="13">
      <c r="M29007" s="17"/>
    </row>
    <row r="29008" spans="13:13">
      <c r="M29008" s="8"/>
    </row>
    <row r="29034" spans="13:13">
      <c r="M29034" s="8"/>
    </row>
    <row r="29035" spans="13:13" ht="13">
      <c r="M29035" s="17"/>
    </row>
    <row r="29036" spans="13:13">
      <c r="M29036" s="8"/>
    </row>
    <row r="29062" spans="13:13">
      <c r="M29062" s="8"/>
    </row>
    <row r="29063" spans="13:13" ht="13">
      <c r="M29063" s="17"/>
    </row>
    <row r="29064" spans="13:13">
      <c r="M29064" s="8"/>
    </row>
    <row r="29090" spans="13:13">
      <c r="M29090" s="8"/>
    </row>
    <row r="29091" spans="13:13" ht="13">
      <c r="M29091" s="17"/>
    </row>
    <row r="29092" spans="13:13">
      <c r="M29092" s="8"/>
    </row>
    <row r="29118" spans="13:13">
      <c r="M29118" s="8"/>
    </row>
    <row r="29119" spans="13:13" ht="13">
      <c r="M29119" s="17"/>
    </row>
    <row r="29120" spans="13:13">
      <c r="M29120" s="8"/>
    </row>
    <row r="29146" spans="13:13">
      <c r="M29146" s="8"/>
    </row>
    <row r="29147" spans="13:13" ht="13">
      <c r="M29147" s="17"/>
    </row>
    <row r="29148" spans="13:13">
      <c r="M29148" s="8"/>
    </row>
    <row r="29174" spans="13:13">
      <c r="M29174" s="8"/>
    </row>
    <row r="29175" spans="13:13" ht="13">
      <c r="M29175" s="17"/>
    </row>
    <row r="29176" spans="13:13">
      <c r="M29176" s="8"/>
    </row>
    <row r="29202" spans="13:13">
      <c r="M29202" s="8"/>
    </row>
    <row r="29203" spans="13:13" ht="13">
      <c r="M29203" s="17"/>
    </row>
    <row r="29204" spans="13:13">
      <c r="M29204" s="8"/>
    </row>
    <row r="29230" spans="13:13">
      <c r="M29230" s="8"/>
    </row>
    <row r="29231" spans="13:13" ht="13">
      <c r="M29231" s="17"/>
    </row>
    <row r="29232" spans="13:13">
      <c r="M29232" s="8"/>
    </row>
    <row r="29258" spans="13:13">
      <c r="M29258" s="8"/>
    </row>
    <row r="29259" spans="13:13" ht="13">
      <c r="M29259" s="17"/>
    </row>
    <row r="29260" spans="13:13">
      <c r="M29260" s="8"/>
    </row>
    <row r="29286" spans="13:13">
      <c r="M29286" s="8"/>
    </row>
    <row r="29287" spans="13:13" ht="13">
      <c r="M29287" s="17"/>
    </row>
    <row r="29288" spans="13:13">
      <c r="M29288" s="8"/>
    </row>
    <row r="29314" spans="13:13">
      <c r="M29314" s="8"/>
    </row>
    <row r="29315" spans="13:13" ht="13">
      <c r="M29315" s="17"/>
    </row>
    <row r="29316" spans="13:13">
      <c r="M29316" s="8"/>
    </row>
    <row r="29342" spans="13:13">
      <c r="M29342" s="8"/>
    </row>
    <row r="29343" spans="13:13" ht="13">
      <c r="M29343" s="17"/>
    </row>
    <row r="29344" spans="13:13">
      <c r="M29344" s="8"/>
    </row>
    <row r="29370" spans="13:13">
      <c r="M29370" s="8"/>
    </row>
    <row r="29371" spans="13:13" ht="13">
      <c r="M29371" s="17"/>
    </row>
    <row r="29372" spans="13:13">
      <c r="M29372" s="8"/>
    </row>
    <row r="29398" spans="13:13">
      <c r="M29398" s="8"/>
    </row>
    <row r="29399" spans="13:13" ht="13">
      <c r="M29399" s="17"/>
    </row>
    <row r="29400" spans="13:13">
      <c r="M29400" s="8"/>
    </row>
    <row r="29426" spans="13:13">
      <c r="M29426" s="8"/>
    </row>
    <row r="29427" spans="13:13" ht="13">
      <c r="M29427" s="17"/>
    </row>
    <row r="29428" spans="13:13">
      <c r="M29428" s="8"/>
    </row>
    <row r="29454" spans="13:13">
      <c r="M29454" s="8"/>
    </row>
    <row r="29455" spans="13:13" ht="13">
      <c r="M29455" s="17"/>
    </row>
    <row r="29456" spans="13:13">
      <c r="M29456" s="8"/>
    </row>
    <row r="29482" spans="13:13">
      <c r="M29482" s="8"/>
    </row>
    <row r="29483" spans="13:13" ht="13">
      <c r="M29483" s="17"/>
    </row>
    <row r="29484" spans="13:13">
      <c r="M29484" s="8"/>
    </row>
    <row r="29510" spans="13:13">
      <c r="M29510" s="8"/>
    </row>
    <row r="29511" spans="13:13" ht="13">
      <c r="M29511" s="17"/>
    </row>
    <row r="29512" spans="13:13">
      <c r="M29512" s="8"/>
    </row>
    <row r="29538" spans="13:13">
      <c r="M29538" s="8"/>
    </row>
    <row r="29539" spans="13:13" ht="13">
      <c r="M29539" s="17"/>
    </row>
    <row r="29540" spans="13:13">
      <c r="M29540" s="8"/>
    </row>
    <row r="29566" spans="13:13">
      <c r="M29566" s="8"/>
    </row>
    <row r="29567" spans="13:13" ht="13">
      <c r="M29567" s="17"/>
    </row>
    <row r="29568" spans="13:13">
      <c r="M29568" s="8"/>
    </row>
    <row r="29594" spans="13:13">
      <c r="M29594" s="8"/>
    </row>
    <row r="29595" spans="13:13" ht="13">
      <c r="M29595" s="17"/>
    </row>
    <row r="29596" spans="13:13">
      <c r="M29596" s="8"/>
    </row>
    <row r="29622" spans="13:13">
      <c r="M29622" s="8"/>
    </row>
    <row r="29623" spans="13:13" ht="13">
      <c r="M29623" s="17"/>
    </row>
    <row r="29624" spans="13:13">
      <c r="M29624" s="8"/>
    </row>
    <row r="29650" spans="13:13">
      <c r="M29650" s="8"/>
    </row>
    <row r="29651" spans="13:13" ht="13">
      <c r="M29651" s="17"/>
    </row>
    <row r="29652" spans="13:13">
      <c r="M29652" s="8"/>
    </row>
    <row r="29678" spans="13:13">
      <c r="M29678" s="8"/>
    </row>
    <row r="29679" spans="13:13" ht="13">
      <c r="M29679" s="17"/>
    </row>
    <row r="29680" spans="13:13">
      <c r="M29680" s="8"/>
    </row>
    <row r="29706" spans="13:13">
      <c r="M29706" s="8"/>
    </row>
    <row r="29707" spans="13:13" ht="13">
      <c r="M29707" s="17"/>
    </row>
    <row r="29708" spans="13:13">
      <c r="M29708" s="8"/>
    </row>
    <row r="29734" spans="13:13">
      <c r="M29734" s="8"/>
    </row>
    <row r="29735" spans="13:13" ht="13">
      <c r="M29735" s="17"/>
    </row>
    <row r="29736" spans="13:13">
      <c r="M29736" s="8"/>
    </row>
    <row r="29762" spans="13:13">
      <c r="M29762" s="8"/>
    </row>
    <row r="29763" spans="13:13" ht="13">
      <c r="M29763" s="17"/>
    </row>
    <row r="29764" spans="13:13">
      <c r="M29764" s="8"/>
    </row>
    <row r="29790" spans="13:13">
      <c r="M29790" s="8"/>
    </row>
    <row r="29791" spans="13:13" ht="13">
      <c r="M29791" s="17"/>
    </row>
    <row r="29792" spans="13:13">
      <c r="M29792" s="8"/>
    </row>
    <row r="29818" spans="13:13">
      <c r="M29818" s="8"/>
    </row>
    <row r="29819" spans="13:13" ht="13">
      <c r="M29819" s="17"/>
    </row>
    <row r="29820" spans="13:13">
      <c r="M29820" s="8"/>
    </row>
    <row r="29846" spans="13:13">
      <c r="M29846" s="8"/>
    </row>
    <row r="29847" spans="13:13" ht="13">
      <c r="M29847" s="17"/>
    </row>
    <row r="29848" spans="13:13">
      <c r="M29848" s="8"/>
    </row>
    <row r="29874" spans="13:13">
      <c r="M29874" s="8"/>
    </row>
    <row r="29875" spans="13:13" ht="13">
      <c r="M29875" s="17"/>
    </row>
    <row r="29876" spans="13:13">
      <c r="M29876" s="8"/>
    </row>
    <row r="29902" spans="13:13">
      <c r="M29902" s="8"/>
    </row>
    <row r="29903" spans="13:13" ht="13">
      <c r="M29903" s="17"/>
    </row>
    <row r="29904" spans="13:13">
      <c r="M29904" s="8"/>
    </row>
    <row r="29930" spans="13:13">
      <c r="M29930" s="8"/>
    </row>
    <row r="29931" spans="13:13" ht="13">
      <c r="M29931" s="17"/>
    </row>
    <row r="29932" spans="13:13">
      <c r="M29932" s="8"/>
    </row>
    <row r="29958" spans="13:13">
      <c r="M29958" s="8"/>
    </row>
    <row r="29959" spans="13:13" ht="13">
      <c r="M29959" s="17"/>
    </row>
    <row r="29960" spans="13:13">
      <c r="M29960" s="8"/>
    </row>
    <row r="29986" spans="13:13">
      <c r="M29986" s="8"/>
    </row>
    <row r="29987" spans="13:13" ht="13">
      <c r="M29987" s="17"/>
    </row>
    <row r="29988" spans="13:13">
      <c r="M29988" s="8"/>
    </row>
    <row r="30014" spans="13:13">
      <c r="M30014" s="8"/>
    </row>
    <row r="30015" spans="13:13" ht="13">
      <c r="M30015" s="17"/>
    </row>
    <row r="30016" spans="13:13">
      <c r="M30016" s="8"/>
    </row>
    <row r="30042" spans="13:13">
      <c r="M30042" s="8"/>
    </row>
    <row r="30043" spans="13:13" ht="13">
      <c r="M30043" s="17"/>
    </row>
    <row r="30044" spans="13:13">
      <c r="M30044" s="8"/>
    </row>
    <row r="30070" spans="13:13">
      <c r="M30070" s="8"/>
    </row>
    <row r="30071" spans="13:13" ht="13">
      <c r="M30071" s="17"/>
    </row>
    <row r="30072" spans="13:13">
      <c r="M30072" s="8"/>
    </row>
    <row r="30098" spans="13:13">
      <c r="M30098" s="8"/>
    </row>
    <row r="30099" spans="13:13" ht="13">
      <c r="M30099" s="17"/>
    </row>
    <row r="30100" spans="13:13">
      <c r="M30100" s="8"/>
    </row>
    <row r="30126" spans="13:13">
      <c r="M30126" s="8"/>
    </row>
    <row r="30127" spans="13:13" ht="13">
      <c r="M30127" s="17"/>
    </row>
    <row r="30128" spans="13:13">
      <c r="M30128" s="8"/>
    </row>
    <row r="30154" spans="13:13">
      <c r="M30154" s="8"/>
    </row>
    <row r="30155" spans="13:13" ht="13">
      <c r="M30155" s="17"/>
    </row>
    <row r="30156" spans="13:13">
      <c r="M30156" s="8"/>
    </row>
    <row r="30182" spans="13:13">
      <c r="M30182" s="8"/>
    </row>
    <row r="30183" spans="13:13" ht="13">
      <c r="M30183" s="17"/>
    </row>
    <row r="30184" spans="13:13">
      <c r="M30184" s="8"/>
    </row>
    <row r="30210" spans="13:13">
      <c r="M30210" s="8"/>
    </row>
    <row r="30211" spans="13:13" ht="13">
      <c r="M30211" s="17"/>
    </row>
    <row r="30212" spans="13:13">
      <c r="M30212" s="8"/>
    </row>
    <row r="30238" spans="13:13">
      <c r="M30238" s="8"/>
    </row>
    <row r="30239" spans="13:13" ht="13">
      <c r="M30239" s="17"/>
    </row>
    <row r="30240" spans="13:13">
      <c r="M30240" s="8"/>
    </row>
    <row r="30266" spans="13:13">
      <c r="M30266" s="8"/>
    </row>
    <row r="30267" spans="13:13" ht="13">
      <c r="M30267" s="17"/>
    </row>
    <row r="30268" spans="13:13">
      <c r="M30268" s="8"/>
    </row>
    <row r="30294" spans="13:13">
      <c r="M30294" s="8"/>
    </row>
    <row r="30295" spans="13:13" ht="13">
      <c r="M30295" s="17"/>
    </row>
    <row r="30296" spans="13:13">
      <c r="M30296" s="8"/>
    </row>
    <row r="30322" spans="13:13">
      <c r="M30322" s="8"/>
    </row>
    <row r="30323" spans="13:13" ht="13">
      <c r="M30323" s="17"/>
    </row>
    <row r="30324" spans="13:13">
      <c r="M30324" s="8"/>
    </row>
    <row r="30350" spans="13:13">
      <c r="M30350" s="8"/>
    </row>
    <row r="30351" spans="13:13" ht="13">
      <c r="M30351" s="17"/>
    </row>
    <row r="30352" spans="13:13">
      <c r="M30352" s="8"/>
    </row>
    <row r="30378" spans="13:13">
      <c r="M30378" s="8"/>
    </row>
    <row r="30379" spans="13:13" ht="13">
      <c r="M30379" s="17"/>
    </row>
    <row r="30380" spans="13:13">
      <c r="M30380" s="8"/>
    </row>
    <row r="30406" spans="13:13">
      <c r="M30406" s="8"/>
    </row>
    <row r="30407" spans="13:13" ht="13">
      <c r="M30407" s="17"/>
    </row>
    <row r="30408" spans="13:13">
      <c r="M30408" s="8"/>
    </row>
    <row r="30434" spans="13:13">
      <c r="M30434" s="8"/>
    </row>
    <row r="30435" spans="13:13" ht="13">
      <c r="M30435" s="17"/>
    </row>
    <row r="30436" spans="13:13">
      <c r="M30436" s="8"/>
    </row>
    <row r="30462" spans="13:13">
      <c r="M30462" s="8"/>
    </row>
    <row r="30463" spans="13:13" ht="13">
      <c r="M30463" s="17"/>
    </row>
    <row r="30464" spans="13:13">
      <c r="M30464" s="8"/>
    </row>
    <row r="30490" spans="13:13">
      <c r="M30490" s="8"/>
    </row>
    <row r="30491" spans="13:13" ht="13">
      <c r="M30491" s="17"/>
    </row>
    <row r="30492" spans="13:13">
      <c r="M30492" s="8"/>
    </row>
    <row r="30518" spans="13:13">
      <c r="M30518" s="8"/>
    </row>
    <row r="30519" spans="13:13" ht="13">
      <c r="M30519" s="17"/>
    </row>
    <row r="30520" spans="13:13">
      <c r="M30520" s="8"/>
    </row>
    <row r="30546" spans="13:13">
      <c r="M30546" s="8"/>
    </row>
    <row r="30547" spans="13:13" ht="13">
      <c r="M30547" s="17"/>
    </row>
    <row r="30548" spans="13:13">
      <c r="M30548" s="8"/>
    </row>
    <row r="30574" spans="13:13">
      <c r="M30574" s="8"/>
    </row>
    <row r="30575" spans="13:13" ht="13">
      <c r="M30575" s="17"/>
    </row>
    <row r="30576" spans="13:13">
      <c r="M30576" s="8"/>
    </row>
    <row r="30602" spans="13:13">
      <c r="M30602" s="8"/>
    </row>
    <row r="30603" spans="13:13" ht="13">
      <c r="M30603" s="17"/>
    </row>
    <row r="30604" spans="13:13">
      <c r="M30604" s="8"/>
    </row>
    <row r="30630" spans="13:13">
      <c r="M30630" s="8"/>
    </row>
    <row r="30631" spans="13:13" ht="13">
      <c r="M30631" s="17"/>
    </row>
    <row r="30632" spans="13:13">
      <c r="M30632" s="8"/>
    </row>
    <row r="30658" spans="13:13">
      <c r="M30658" s="8"/>
    </row>
    <row r="30659" spans="13:13" ht="13">
      <c r="M30659" s="17"/>
    </row>
    <row r="30660" spans="13:13">
      <c r="M30660" s="8"/>
    </row>
    <row r="30686" spans="13:13">
      <c r="M30686" s="8"/>
    </row>
    <row r="30687" spans="13:13" ht="13">
      <c r="M30687" s="17"/>
    </row>
    <row r="30688" spans="13:13">
      <c r="M30688" s="8"/>
    </row>
    <row r="30714" spans="13:13">
      <c r="M30714" s="8"/>
    </row>
    <row r="30715" spans="13:13" ht="13">
      <c r="M30715" s="17"/>
    </row>
    <row r="30716" spans="13:13">
      <c r="M30716" s="8"/>
    </row>
    <row r="30742" spans="13:13">
      <c r="M30742" s="8"/>
    </row>
    <row r="30743" spans="13:13" ht="13">
      <c r="M30743" s="17"/>
    </row>
    <row r="30744" spans="13:13">
      <c r="M30744" s="8"/>
    </row>
    <row r="30770" spans="13:13">
      <c r="M30770" s="8"/>
    </row>
    <row r="30771" spans="13:13" ht="13">
      <c r="M30771" s="17"/>
    </row>
    <row r="30772" spans="13:13">
      <c r="M30772" s="8"/>
    </row>
    <row r="30798" spans="13:13">
      <c r="M30798" s="8"/>
    </row>
    <row r="30799" spans="13:13" ht="13">
      <c r="M30799" s="17"/>
    </row>
    <row r="30800" spans="13:13">
      <c r="M30800" s="8"/>
    </row>
    <row r="30826" spans="13:13">
      <c r="M30826" s="8"/>
    </row>
    <row r="30827" spans="13:13" ht="13">
      <c r="M30827" s="17"/>
    </row>
    <row r="30828" spans="13:13">
      <c r="M30828" s="8"/>
    </row>
    <row r="30854" spans="13:13">
      <c r="M30854" s="8"/>
    </row>
    <row r="30855" spans="13:13" ht="13">
      <c r="M30855" s="17"/>
    </row>
    <row r="30856" spans="13:13">
      <c r="M30856" s="8"/>
    </row>
    <row r="30882" spans="13:13">
      <c r="M30882" s="8"/>
    </row>
    <row r="30883" spans="13:13" ht="13">
      <c r="M30883" s="17"/>
    </row>
    <row r="30884" spans="13:13">
      <c r="M30884" s="8"/>
    </row>
    <row r="30910" spans="13:13">
      <c r="M30910" s="8"/>
    </row>
    <row r="30911" spans="13:13" ht="13">
      <c r="M30911" s="17"/>
    </row>
    <row r="30912" spans="13:13">
      <c r="M30912" s="8"/>
    </row>
    <row r="30938" spans="13:13">
      <c r="M30938" s="8"/>
    </row>
    <row r="30939" spans="13:13" ht="13">
      <c r="M30939" s="17"/>
    </row>
    <row r="30940" spans="13:13">
      <c r="M30940" s="8"/>
    </row>
    <row r="30966" spans="13:13">
      <c r="M30966" s="8"/>
    </row>
    <row r="30967" spans="13:13" ht="13">
      <c r="M30967" s="17"/>
    </row>
    <row r="30968" spans="13:13">
      <c r="M30968" s="8"/>
    </row>
    <row r="30994" spans="13:13">
      <c r="M30994" s="8"/>
    </row>
    <row r="30995" spans="13:13" ht="13">
      <c r="M30995" s="17"/>
    </row>
    <row r="30996" spans="13:13">
      <c r="M30996" s="8"/>
    </row>
    <row r="31022" spans="13:13">
      <c r="M31022" s="8"/>
    </row>
    <row r="31023" spans="13:13" ht="13">
      <c r="M31023" s="17"/>
    </row>
    <row r="31024" spans="13:13">
      <c r="M31024" s="8"/>
    </row>
    <row r="31050" spans="13:13">
      <c r="M31050" s="8"/>
    </row>
    <row r="31051" spans="13:13" ht="13">
      <c r="M31051" s="17"/>
    </row>
    <row r="31052" spans="13:13">
      <c r="M31052" s="8"/>
    </row>
    <row r="31078" spans="13:13">
      <c r="M31078" s="8"/>
    </row>
    <row r="31079" spans="13:13" ht="13">
      <c r="M31079" s="17"/>
    </row>
    <row r="31080" spans="13:13">
      <c r="M31080" s="8"/>
    </row>
    <row r="31106" spans="13:13">
      <c r="M31106" s="8"/>
    </row>
    <row r="31107" spans="13:13" ht="13">
      <c r="M31107" s="17"/>
    </row>
    <row r="31108" spans="13:13">
      <c r="M31108" s="8"/>
    </row>
    <row r="31134" spans="13:13">
      <c r="M31134" s="8"/>
    </row>
    <row r="31135" spans="13:13" ht="13">
      <c r="M31135" s="17"/>
    </row>
    <row r="31136" spans="13:13">
      <c r="M31136" s="8"/>
    </row>
    <row r="31162" spans="13:13">
      <c r="M31162" s="8"/>
    </row>
    <row r="31163" spans="13:13" ht="13">
      <c r="M31163" s="17"/>
    </row>
    <row r="31164" spans="13:13">
      <c r="M31164" s="8"/>
    </row>
    <row r="31190" spans="13:13">
      <c r="M31190" s="8"/>
    </row>
    <row r="31191" spans="13:13" ht="13">
      <c r="M31191" s="17"/>
    </row>
    <row r="31192" spans="13:13">
      <c r="M31192" s="8"/>
    </row>
    <row r="31218" spans="13:13">
      <c r="M31218" s="8"/>
    </row>
    <row r="31219" spans="13:13" ht="13">
      <c r="M31219" s="17"/>
    </row>
    <row r="31220" spans="13:13">
      <c r="M31220" s="8"/>
    </row>
    <row r="31246" spans="13:13">
      <c r="M31246" s="8"/>
    </row>
    <row r="31247" spans="13:13" ht="13">
      <c r="M31247" s="17"/>
    </row>
    <row r="31248" spans="13:13">
      <c r="M31248" s="8"/>
    </row>
    <row r="31274" spans="13:13">
      <c r="M31274" s="8"/>
    </row>
    <row r="31275" spans="13:13" ht="13">
      <c r="M31275" s="17"/>
    </row>
    <row r="31276" spans="13:13">
      <c r="M31276" s="8"/>
    </row>
    <row r="31302" spans="13:13">
      <c r="M31302" s="8"/>
    </row>
    <row r="31303" spans="13:13" ht="13">
      <c r="M31303" s="17"/>
    </row>
    <row r="31304" spans="13:13">
      <c r="M31304" s="8"/>
    </row>
    <row r="31330" spans="13:13">
      <c r="M31330" s="8"/>
    </row>
    <row r="31331" spans="13:13" ht="13">
      <c r="M31331" s="17"/>
    </row>
    <row r="31332" spans="13:13">
      <c r="M31332" s="8"/>
    </row>
    <row r="31358" spans="13:13">
      <c r="M31358" s="8"/>
    </row>
    <row r="31359" spans="13:13" ht="13">
      <c r="M31359" s="17"/>
    </row>
    <row r="31360" spans="13:13">
      <c r="M31360" s="8"/>
    </row>
    <row r="31386" spans="13:13">
      <c r="M31386" s="8"/>
    </row>
    <row r="31387" spans="13:13" ht="13">
      <c r="M31387" s="17"/>
    </row>
    <row r="31388" spans="13:13">
      <c r="M31388" s="8"/>
    </row>
    <row r="31414" spans="13:13">
      <c r="M31414" s="8"/>
    </row>
    <row r="31415" spans="13:13" ht="13">
      <c r="M31415" s="17"/>
    </row>
    <row r="31416" spans="13:13">
      <c r="M31416" s="8"/>
    </row>
    <row r="31442" spans="13:13">
      <c r="M31442" s="8"/>
    </row>
    <row r="31443" spans="13:13" ht="13">
      <c r="M31443" s="17"/>
    </row>
    <row r="31444" spans="13:13">
      <c r="M31444" s="8"/>
    </row>
    <row r="31470" spans="13:13">
      <c r="M31470" s="8"/>
    </row>
    <row r="31471" spans="13:13" ht="13">
      <c r="M31471" s="17"/>
    </row>
    <row r="31472" spans="13:13">
      <c r="M31472" s="8"/>
    </row>
    <row r="31498" spans="13:13">
      <c r="M31498" s="8"/>
    </row>
    <row r="31499" spans="13:13" ht="13">
      <c r="M31499" s="17"/>
    </row>
    <row r="31500" spans="13:13">
      <c r="M31500" s="8"/>
    </row>
    <row r="31526" spans="13:13">
      <c r="M31526" s="8"/>
    </row>
    <row r="31527" spans="13:13" ht="13">
      <c r="M31527" s="17"/>
    </row>
    <row r="31528" spans="13:13">
      <c r="M31528" s="8"/>
    </row>
    <row r="31554" spans="13:13">
      <c r="M31554" s="8"/>
    </row>
    <row r="31555" spans="13:13" ht="13">
      <c r="M31555" s="17"/>
    </row>
    <row r="31556" spans="13:13">
      <c r="M31556" s="8"/>
    </row>
    <row r="31582" spans="13:13">
      <c r="M31582" s="8"/>
    </row>
    <row r="31583" spans="13:13" ht="13">
      <c r="M31583" s="17"/>
    </row>
    <row r="31584" spans="13:13">
      <c r="M31584" s="8"/>
    </row>
    <row r="31610" spans="13:13">
      <c r="M31610" s="8"/>
    </row>
    <row r="31611" spans="13:13" ht="13">
      <c r="M31611" s="17"/>
    </row>
    <row r="31612" spans="13:13">
      <c r="M31612" s="8"/>
    </row>
    <row r="31638" spans="13:13">
      <c r="M31638" s="8"/>
    </row>
    <row r="31639" spans="13:13" ht="13">
      <c r="M31639" s="17"/>
    </row>
    <row r="31640" spans="13:13">
      <c r="M31640" s="8"/>
    </row>
    <row r="31666" spans="13:13">
      <c r="M31666" s="8"/>
    </row>
    <row r="31667" spans="13:13" ht="13">
      <c r="M31667" s="17"/>
    </row>
    <row r="31668" spans="13:13">
      <c r="M31668" s="8"/>
    </row>
    <row r="31694" spans="13:13">
      <c r="M31694" s="8"/>
    </row>
    <row r="31695" spans="13:13" ht="13">
      <c r="M31695" s="17"/>
    </row>
    <row r="31696" spans="13:13">
      <c r="M31696" s="8"/>
    </row>
    <row r="31722" spans="13:13">
      <c r="M31722" s="8"/>
    </row>
    <row r="31723" spans="13:13" ht="13">
      <c r="M31723" s="17"/>
    </row>
    <row r="31724" spans="13:13">
      <c r="M31724" s="8"/>
    </row>
    <row r="31750" spans="13:13">
      <c r="M31750" s="8"/>
    </row>
    <row r="31751" spans="13:13" ht="13">
      <c r="M31751" s="17"/>
    </row>
    <row r="31752" spans="13:13">
      <c r="M31752" s="8"/>
    </row>
    <row r="31778" spans="13:13">
      <c r="M31778" s="8"/>
    </row>
    <row r="31779" spans="13:13" ht="13">
      <c r="M31779" s="17"/>
    </row>
    <row r="31780" spans="13:13">
      <c r="M31780" s="8"/>
    </row>
    <row r="31806" spans="13:13">
      <c r="M31806" s="8"/>
    </row>
    <row r="31807" spans="13:13" ht="13">
      <c r="M31807" s="17"/>
    </row>
    <row r="31808" spans="13:13">
      <c r="M31808" s="8"/>
    </row>
    <row r="31834" spans="13:13">
      <c r="M31834" s="8"/>
    </row>
    <row r="31835" spans="13:13" ht="13">
      <c r="M31835" s="17"/>
    </row>
    <row r="31836" spans="13:13">
      <c r="M31836" s="8"/>
    </row>
    <row r="31862" spans="13:13">
      <c r="M31862" s="8"/>
    </row>
    <row r="31863" spans="13:13" ht="13">
      <c r="M31863" s="17"/>
    </row>
    <row r="31864" spans="13:13">
      <c r="M31864" s="8"/>
    </row>
    <row r="31890" spans="13:13">
      <c r="M31890" s="8"/>
    </row>
    <row r="31891" spans="13:13" ht="13">
      <c r="M31891" s="17"/>
    </row>
    <row r="31892" spans="13:13">
      <c r="M31892" s="8"/>
    </row>
    <row r="31918" spans="13:13">
      <c r="M31918" s="8"/>
    </row>
    <row r="31919" spans="13:13" ht="13">
      <c r="M31919" s="17"/>
    </row>
    <row r="31920" spans="13:13">
      <c r="M31920" s="8"/>
    </row>
    <row r="31946" spans="13:13">
      <c r="M31946" s="8"/>
    </row>
    <row r="31947" spans="13:13" ht="13">
      <c r="M31947" s="17"/>
    </row>
    <row r="31948" spans="13:13">
      <c r="M31948" s="8"/>
    </row>
    <row r="31974" spans="13:13">
      <c r="M31974" s="8"/>
    </row>
    <row r="31975" spans="13:13" ht="13">
      <c r="M31975" s="17"/>
    </row>
    <row r="31976" spans="13:13">
      <c r="M31976" s="8"/>
    </row>
    <row r="32002" spans="13:13">
      <c r="M32002" s="8"/>
    </row>
    <row r="32003" spans="13:13" ht="13">
      <c r="M32003" s="17"/>
    </row>
    <row r="32004" spans="13:13">
      <c r="M32004" s="8"/>
    </row>
    <row r="32030" spans="13:13">
      <c r="M32030" s="8"/>
    </row>
    <row r="32031" spans="13:13" ht="13">
      <c r="M32031" s="17"/>
    </row>
    <row r="32032" spans="13:13">
      <c r="M32032" s="8"/>
    </row>
    <row r="32058" spans="13:13">
      <c r="M32058" s="8"/>
    </row>
    <row r="32059" spans="13:13" ht="13">
      <c r="M32059" s="17"/>
    </row>
    <row r="32060" spans="13:13">
      <c r="M32060" s="8"/>
    </row>
    <row r="32086" spans="13:13">
      <c r="M32086" s="8"/>
    </row>
    <row r="32087" spans="13:13" ht="13">
      <c r="M32087" s="17"/>
    </row>
    <row r="32088" spans="13:13">
      <c r="M32088" s="8"/>
    </row>
    <row r="32114" spans="13:13">
      <c r="M32114" s="8"/>
    </row>
    <row r="32115" spans="13:13" ht="13">
      <c r="M32115" s="17"/>
    </row>
    <row r="32116" spans="13:13">
      <c r="M32116" s="8"/>
    </row>
    <row r="32142" spans="13:13">
      <c r="M32142" s="8"/>
    </row>
    <row r="32143" spans="13:13" ht="13">
      <c r="M32143" s="17"/>
    </row>
    <row r="32144" spans="13:13">
      <c r="M32144" s="8"/>
    </row>
    <row r="32170" spans="13:13">
      <c r="M32170" s="8"/>
    </row>
    <row r="32171" spans="13:13" ht="13">
      <c r="M32171" s="17"/>
    </row>
    <row r="32172" spans="13:13">
      <c r="M32172" s="8"/>
    </row>
    <row r="32198" spans="13:13">
      <c r="M32198" s="8"/>
    </row>
    <row r="32199" spans="13:13" ht="13">
      <c r="M32199" s="17"/>
    </row>
    <row r="32200" spans="13:13">
      <c r="M32200" s="8"/>
    </row>
    <row r="32226" spans="13:13">
      <c r="M32226" s="8"/>
    </row>
    <row r="32227" spans="13:13" ht="13">
      <c r="M32227" s="17"/>
    </row>
    <row r="32228" spans="13:13">
      <c r="M32228" s="8"/>
    </row>
    <row r="32254" spans="13:13">
      <c r="M32254" s="8"/>
    </row>
    <row r="32255" spans="13:13" ht="13">
      <c r="M32255" s="17"/>
    </row>
    <row r="32256" spans="13:13">
      <c r="M32256" s="8"/>
    </row>
    <row r="32282" spans="13:13">
      <c r="M32282" s="8"/>
    </row>
    <row r="32283" spans="13:13" ht="13">
      <c r="M32283" s="17"/>
    </row>
    <row r="32284" spans="13:13">
      <c r="M32284" s="8"/>
    </row>
    <row r="32310" spans="13:13">
      <c r="M32310" s="8"/>
    </row>
    <row r="32311" spans="13:13" ht="13">
      <c r="M32311" s="17"/>
    </row>
    <row r="32312" spans="13:13">
      <c r="M32312" s="8"/>
    </row>
    <row r="32338" spans="13:13">
      <c r="M32338" s="8"/>
    </row>
    <row r="32339" spans="13:13" ht="13">
      <c r="M32339" s="17"/>
    </row>
    <row r="32340" spans="13:13">
      <c r="M32340" s="8"/>
    </row>
    <row r="32366" spans="13:13">
      <c r="M32366" s="8"/>
    </row>
    <row r="32367" spans="13:13" ht="13">
      <c r="M32367" s="17"/>
    </row>
    <row r="32368" spans="13:13">
      <c r="M32368" s="8"/>
    </row>
    <row r="32394" spans="13:13">
      <c r="M32394" s="8"/>
    </row>
    <row r="32395" spans="13:13" ht="13">
      <c r="M32395" s="17"/>
    </row>
    <row r="32396" spans="13:13">
      <c r="M32396" s="8"/>
    </row>
    <row r="32422" spans="13:13">
      <c r="M32422" s="8"/>
    </row>
    <row r="32423" spans="13:13" ht="13">
      <c r="M32423" s="17"/>
    </row>
    <row r="32424" spans="13:13">
      <c r="M32424" s="8"/>
    </row>
    <row r="32450" spans="13:13">
      <c r="M32450" s="8"/>
    </row>
    <row r="32451" spans="13:13" ht="13">
      <c r="M32451" s="17"/>
    </row>
    <row r="32452" spans="13:13">
      <c r="M32452" s="8"/>
    </row>
    <row r="32478" spans="13:13">
      <c r="M32478" s="8"/>
    </row>
    <row r="32479" spans="13:13" ht="13">
      <c r="M32479" s="17"/>
    </row>
    <row r="32480" spans="13:13">
      <c r="M32480" s="8"/>
    </row>
    <row r="32506" spans="13:13">
      <c r="M32506" s="8"/>
    </row>
    <row r="32507" spans="13:13" ht="13">
      <c r="M32507" s="17"/>
    </row>
    <row r="32508" spans="13:13">
      <c r="M32508" s="8"/>
    </row>
    <row r="32534" spans="13:13">
      <c r="M32534" s="8"/>
    </row>
    <row r="32535" spans="13:13" ht="13">
      <c r="M32535" s="17"/>
    </row>
    <row r="32536" spans="13:13">
      <c r="M32536" s="8"/>
    </row>
    <row r="32562" spans="13:13">
      <c r="M32562" s="8"/>
    </row>
    <row r="32563" spans="13:13" ht="13">
      <c r="M32563" s="17"/>
    </row>
    <row r="32564" spans="13:13">
      <c r="M32564" s="8"/>
    </row>
    <row r="32590" spans="13:13">
      <c r="M32590" s="8"/>
    </row>
    <row r="32591" spans="13:13" ht="13">
      <c r="M32591" s="17"/>
    </row>
    <row r="32592" spans="13:13">
      <c r="M32592" s="8"/>
    </row>
    <row r="32618" spans="13:13">
      <c r="M32618" s="8"/>
    </row>
    <row r="32619" spans="13:13" ht="13">
      <c r="M32619" s="17"/>
    </row>
    <row r="32620" spans="13:13">
      <c r="M32620" s="8"/>
    </row>
    <row r="32646" spans="13:13">
      <c r="M32646" s="8"/>
    </row>
    <row r="32647" spans="13:13" ht="13">
      <c r="M32647" s="17"/>
    </row>
    <row r="32648" spans="13:13">
      <c r="M32648" s="8"/>
    </row>
    <row r="32674" spans="13:13">
      <c r="M32674" s="8"/>
    </row>
    <row r="32675" spans="13:13" ht="13">
      <c r="M32675" s="17"/>
    </row>
    <row r="32676" spans="13:13">
      <c r="M32676" s="8"/>
    </row>
    <row r="32702" spans="13:13">
      <c r="M32702" s="8"/>
    </row>
    <row r="32703" spans="13:13" ht="13">
      <c r="M32703" s="17"/>
    </row>
    <row r="32704" spans="13:13">
      <c r="M32704" s="8"/>
    </row>
    <row r="32730" spans="13:13">
      <c r="M32730" s="8"/>
    </row>
    <row r="32731" spans="13:13" ht="13">
      <c r="M32731" s="17"/>
    </row>
    <row r="32732" spans="13:13">
      <c r="M32732" s="8"/>
    </row>
    <row r="32758" spans="13:13">
      <c r="M32758" s="8"/>
    </row>
    <row r="32759" spans="13:13" ht="13">
      <c r="M32759" s="17"/>
    </row>
    <row r="32760" spans="13:13">
      <c r="M32760" s="8"/>
    </row>
    <row r="32786" spans="13:13">
      <c r="M32786" s="8"/>
    </row>
    <row r="32787" spans="13:13" ht="13">
      <c r="M32787" s="17"/>
    </row>
    <row r="32788" spans="13:13">
      <c r="M32788" s="8"/>
    </row>
    <row r="32814" spans="13:13">
      <c r="M32814" s="8"/>
    </row>
    <row r="32815" spans="13:13" ht="13">
      <c r="M32815" s="17"/>
    </row>
    <row r="32816" spans="13:13">
      <c r="M32816" s="8"/>
    </row>
    <row r="32842" spans="13:13">
      <c r="M32842" s="8"/>
    </row>
    <row r="32843" spans="13:13" ht="13">
      <c r="M32843" s="17"/>
    </row>
    <row r="32844" spans="13:13">
      <c r="M32844" s="8"/>
    </row>
    <row r="32870" spans="13:13">
      <c r="M32870" s="8"/>
    </row>
    <row r="32871" spans="13:13" ht="13">
      <c r="M32871" s="17"/>
    </row>
    <row r="32872" spans="13:13">
      <c r="M32872" s="8"/>
    </row>
    <row r="32898" spans="13:13">
      <c r="M32898" s="8"/>
    </row>
    <row r="32899" spans="13:13" ht="13">
      <c r="M32899" s="17"/>
    </row>
    <row r="32900" spans="13:13">
      <c r="M32900" s="8"/>
    </row>
    <row r="32926" spans="13:13">
      <c r="M32926" s="8"/>
    </row>
    <row r="32927" spans="13:13" ht="13">
      <c r="M32927" s="17"/>
    </row>
    <row r="32928" spans="13:13">
      <c r="M32928" s="8"/>
    </row>
    <row r="32954" spans="13:13">
      <c r="M32954" s="8"/>
    </row>
    <row r="32955" spans="13:13" ht="13">
      <c r="M32955" s="17"/>
    </row>
    <row r="32956" spans="13:13">
      <c r="M32956" s="8"/>
    </row>
    <row r="32982" spans="13:13">
      <c r="M32982" s="8"/>
    </row>
    <row r="32983" spans="13:13" ht="13">
      <c r="M32983" s="17"/>
    </row>
    <row r="32984" spans="13:13">
      <c r="M32984" s="8"/>
    </row>
    <row r="33010" spans="13:13">
      <c r="M33010" s="8"/>
    </row>
    <row r="33011" spans="13:13" ht="13">
      <c r="M33011" s="17"/>
    </row>
    <row r="33012" spans="13:13">
      <c r="M33012" s="8"/>
    </row>
    <row r="33038" spans="13:13">
      <c r="M33038" s="8"/>
    </row>
    <row r="33039" spans="13:13" ht="13">
      <c r="M33039" s="17"/>
    </row>
    <row r="33040" spans="13:13">
      <c r="M33040" s="8"/>
    </row>
    <row r="33066" spans="13:13">
      <c r="M33066" s="8"/>
    </row>
    <row r="33067" spans="13:13" ht="13">
      <c r="M33067" s="17"/>
    </row>
    <row r="33068" spans="13:13">
      <c r="M33068" s="8"/>
    </row>
    <row r="33094" spans="13:13">
      <c r="M33094" s="8"/>
    </row>
    <row r="33095" spans="13:13" ht="13">
      <c r="M33095" s="17"/>
    </row>
    <row r="33096" spans="13:13">
      <c r="M33096" s="8"/>
    </row>
    <row r="33122" spans="13:13">
      <c r="M33122" s="8"/>
    </row>
    <row r="33123" spans="13:13" ht="13">
      <c r="M33123" s="17"/>
    </row>
    <row r="33124" spans="13:13">
      <c r="M33124" s="8"/>
    </row>
    <row r="33150" spans="13:13">
      <c r="M33150" s="8"/>
    </row>
    <row r="33151" spans="13:13" ht="13">
      <c r="M33151" s="17"/>
    </row>
    <row r="33152" spans="13:13">
      <c r="M33152" s="8"/>
    </row>
    <row r="33178" spans="13:13">
      <c r="M33178" s="8"/>
    </row>
    <row r="33179" spans="13:13" ht="13">
      <c r="M33179" s="17"/>
    </row>
    <row r="33180" spans="13:13">
      <c r="M33180" s="8"/>
    </row>
    <row r="33206" spans="13:13">
      <c r="M33206" s="8"/>
    </row>
    <row r="33207" spans="13:13" ht="13">
      <c r="M33207" s="17"/>
    </row>
    <row r="33208" spans="13:13">
      <c r="M33208" s="8"/>
    </row>
    <row r="33234" spans="13:13">
      <c r="M33234" s="8"/>
    </row>
    <row r="33235" spans="13:13" ht="13">
      <c r="M33235" s="17"/>
    </row>
    <row r="33236" spans="13:13">
      <c r="M33236" s="8"/>
    </row>
    <row r="33262" spans="13:13">
      <c r="M33262" s="8"/>
    </row>
    <row r="33263" spans="13:13" ht="13">
      <c r="M33263" s="17"/>
    </row>
    <row r="33264" spans="13:13">
      <c r="M33264" s="8"/>
    </row>
    <row r="33290" spans="13:13">
      <c r="M33290" s="8"/>
    </row>
    <row r="33291" spans="13:13" ht="13">
      <c r="M33291" s="17"/>
    </row>
    <row r="33292" spans="13:13">
      <c r="M33292" s="8"/>
    </row>
    <row r="33318" spans="13:13">
      <c r="M33318" s="8"/>
    </row>
    <row r="33319" spans="13:13" ht="13">
      <c r="M33319" s="17"/>
    </row>
    <row r="33320" spans="13:13">
      <c r="M33320" s="8"/>
    </row>
    <row r="33346" spans="13:13">
      <c r="M33346" s="8"/>
    </row>
    <row r="33347" spans="13:13" ht="13">
      <c r="M33347" s="17"/>
    </row>
    <row r="33348" spans="13:13">
      <c r="M33348" s="8"/>
    </row>
    <row r="33374" spans="13:13">
      <c r="M33374" s="8"/>
    </row>
    <row r="33375" spans="13:13" ht="13">
      <c r="M33375" s="17"/>
    </row>
    <row r="33376" spans="13:13">
      <c r="M33376" s="8"/>
    </row>
    <row r="33402" spans="13:13">
      <c r="M33402" s="8"/>
    </row>
    <row r="33403" spans="13:13" ht="13">
      <c r="M33403" s="17"/>
    </row>
    <row r="33404" spans="13:13">
      <c r="M33404" s="8"/>
    </row>
    <row r="33430" spans="13:13">
      <c r="M33430" s="8"/>
    </row>
    <row r="33431" spans="13:13" ht="13">
      <c r="M33431" s="17"/>
    </row>
    <row r="33432" spans="13:13">
      <c r="M33432" s="8"/>
    </row>
    <row r="33458" spans="13:13">
      <c r="M33458" s="8"/>
    </row>
    <row r="33459" spans="13:13" ht="13">
      <c r="M33459" s="17"/>
    </row>
    <row r="33460" spans="13:13">
      <c r="M33460" s="8"/>
    </row>
    <row r="33486" spans="13:13">
      <c r="M33486" s="8"/>
    </row>
    <row r="33487" spans="13:13" ht="13">
      <c r="M33487" s="17"/>
    </row>
    <row r="33488" spans="13:13">
      <c r="M33488" s="8"/>
    </row>
    <row r="33514" spans="13:13">
      <c r="M33514" s="8"/>
    </row>
    <row r="33515" spans="13:13" ht="13">
      <c r="M33515" s="17"/>
    </row>
    <row r="33516" spans="13:13">
      <c r="M33516" s="8"/>
    </row>
    <row r="33542" spans="13:13">
      <c r="M33542" s="8"/>
    </row>
    <row r="33543" spans="13:13" ht="13">
      <c r="M33543" s="17"/>
    </row>
    <row r="33544" spans="13:13">
      <c r="M33544" s="8"/>
    </row>
    <row r="33570" spans="13:13">
      <c r="M33570" s="8"/>
    </row>
    <row r="33571" spans="13:13" ht="13">
      <c r="M33571" s="17"/>
    </row>
    <row r="33572" spans="13:13">
      <c r="M33572" s="8"/>
    </row>
    <row r="33598" spans="13:13">
      <c r="M33598" s="8"/>
    </row>
    <row r="33599" spans="13:13" ht="13">
      <c r="M33599" s="17"/>
    </row>
    <row r="33600" spans="13:13">
      <c r="M33600" s="8"/>
    </row>
    <row r="33626" spans="13:13">
      <c r="M33626" s="8"/>
    </row>
    <row r="33627" spans="13:13" ht="13">
      <c r="M33627" s="17"/>
    </row>
    <row r="33628" spans="13:13">
      <c r="M33628" s="8"/>
    </row>
    <row r="33654" spans="13:13">
      <c r="M33654" s="8"/>
    </row>
    <row r="33655" spans="13:13" ht="13">
      <c r="M33655" s="17"/>
    </row>
    <row r="33656" spans="13:13">
      <c r="M33656" s="8"/>
    </row>
    <row r="33682" spans="13:13">
      <c r="M33682" s="8"/>
    </row>
    <row r="33683" spans="13:13" ht="13">
      <c r="M33683" s="17"/>
    </row>
    <row r="33684" spans="13:13">
      <c r="M33684" s="8"/>
    </row>
    <row r="33710" spans="13:13">
      <c r="M33710" s="8"/>
    </row>
    <row r="33711" spans="13:13" ht="13">
      <c r="M33711" s="17"/>
    </row>
    <row r="33712" spans="13:13">
      <c r="M33712" s="8"/>
    </row>
    <row r="33738" spans="13:13">
      <c r="M33738" s="8"/>
    </row>
    <row r="33739" spans="13:13" ht="13">
      <c r="M33739" s="17"/>
    </row>
    <row r="33740" spans="13:13">
      <c r="M33740" s="8"/>
    </row>
    <row r="33766" spans="13:13">
      <c r="M33766" s="8"/>
    </row>
    <row r="33767" spans="13:13" ht="13">
      <c r="M33767" s="17"/>
    </row>
    <row r="33768" spans="13:13">
      <c r="M33768" s="8"/>
    </row>
    <row r="33794" spans="13:13">
      <c r="M33794" s="8"/>
    </row>
    <row r="33795" spans="13:13" ht="13">
      <c r="M33795" s="17"/>
    </row>
    <row r="33796" spans="13:13">
      <c r="M33796" s="8"/>
    </row>
    <row r="33822" spans="13:13">
      <c r="M33822" s="8"/>
    </row>
    <row r="33823" spans="13:13" ht="13">
      <c r="M33823" s="17"/>
    </row>
    <row r="33824" spans="13:13">
      <c r="M33824" s="8"/>
    </row>
    <row r="33850" spans="13:13">
      <c r="M33850" s="8"/>
    </row>
    <row r="33851" spans="13:13" ht="13">
      <c r="M33851" s="17"/>
    </row>
    <row r="33852" spans="13:13">
      <c r="M33852" s="8"/>
    </row>
    <row r="33878" spans="13:13">
      <c r="M33878" s="8"/>
    </row>
    <row r="33879" spans="13:13" ht="13">
      <c r="M33879" s="17"/>
    </row>
    <row r="33880" spans="13:13">
      <c r="M33880" s="8"/>
    </row>
    <row r="33906" spans="13:13">
      <c r="M33906" s="8"/>
    </row>
    <row r="33907" spans="13:13" ht="13">
      <c r="M33907" s="17"/>
    </row>
    <row r="33908" spans="13:13">
      <c r="M33908" s="8"/>
    </row>
    <row r="33934" spans="13:13">
      <c r="M33934" s="8"/>
    </row>
    <row r="33935" spans="13:13" ht="13">
      <c r="M33935" s="17"/>
    </row>
    <row r="33936" spans="13:13">
      <c r="M33936" s="8"/>
    </row>
    <row r="33962" spans="13:13">
      <c r="M33962" s="8"/>
    </row>
    <row r="33963" spans="13:13" ht="13">
      <c r="M33963" s="17"/>
    </row>
    <row r="33964" spans="13:13">
      <c r="M33964" s="8"/>
    </row>
    <row r="33990" spans="13:13">
      <c r="M33990" s="8"/>
    </row>
    <row r="33991" spans="13:13" ht="13">
      <c r="M33991" s="17"/>
    </row>
    <row r="33992" spans="13:13">
      <c r="M33992" s="8"/>
    </row>
    <row r="34018" spans="13:13">
      <c r="M34018" s="8"/>
    </row>
    <row r="34019" spans="13:13" ht="13">
      <c r="M34019" s="17"/>
    </row>
    <row r="34020" spans="13:13">
      <c r="M34020" s="8"/>
    </row>
    <row r="34046" spans="13:13">
      <c r="M34046" s="8"/>
    </row>
    <row r="34047" spans="13:13" ht="13">
      <c r="M34047" s="17"/>
    </row>
    <row r="34048" spans="13:13">
      <c r="M34048" s="8"/>
    </row>
    <row r="34074" spans="13:13">
      <c r="M34074" s="8"/>
    </row>
    <row r="34075" spans="13:13" ht="13">
      <c r="M34075" s="17"/>
    </row>
    <row r="34076" spans="13:13">
      <c r="M34076" s="8"/>
    </row>
    <row r="34102" spans="13:13">
      <c r="M34102" s="8"/>
    </row>
    <row r="34103" spans="13:13" ht="13">
      <c r="M34103" s="17"/>
    </row>
    <row r="34104" spans="13:13">
      <c r="M34104" s="8"/>
    </row>
    <row r="34130" spans="13:13">
      <c r="M34130" s="8"/>
    </row>
    <row r="34131" spans="13:13" ht="13">
      <c r="M34131" s="17"/>
    </row>
    <row r="34132" spans="13:13">
      <c r="M34132" s="8"/>
    </row>
    <row r="34158" spans="13:13">
      <c r="M34158" s="8"/>
    </row>
    <row r="34159" spans="13:13" ht="13">
      <c r="M34159" s="17"/>
    </row>
    <row r="34160" spans="13:13">
      <c r="M34160" s="8"/>
    </row>
    <row r="34186" spans="13:13">
      <c r="M34186" s="8"/>
    </row>
    <row r="34187" spans="13:13" ht="13">
      <c r="M34187" s="17"/>
    </row>
    <row r="34188" spans="13:13">
      <c r="M34188" s="8"/>
    </row>
    <row r="34214" spans="13:13">
      <c r="M34214" s="8"/>
    </row>
    <row r="34215" spans="13:13" ht="13">
      <c r="M34215" s="17"/>
    </row>
    <row r="34216" spans="13:13">
      <c r="M34216" s="8"/>
    </row>
    <row r="34242" spans="13:13">
      <c r="M34242" s="8"/>
    </row>
    <row r="34243" spans="13:13" ht="13">
      <c r="M34243" s="17"/>
    </row>
    <row r="34244" spans="13:13">
      <c r="M34244" s="8"/>
    </row>
    <row r="34270" spans="13:13">
      <c r="M34270" s="8"/>
    </row>
    <row r="34271" spans="13:13" ht="13">
      <c r="M34271" s="17"/>
    </row>
    <row r="34272" spans="13:13">
      <c r="M34272" s="8"/>
    </row>
    <row r="34298" spans="13:13">
      <c r="M34298" s="8"/>
    </row>
    <row r="34299" spans="13:13" ht="13">
      <c r="M34299" s="17"/>
    </row>
    <row r="34300" spans="13:13">
      <c r="M34300" s="8"/>
    </row>
    <row r="34326" spans="13:13">
      <c r="M34326" s="8"/>
    </row>
    <row r="34327" spans="13:13" ht="13">
      <c r="M34327" s="17"/>
    </row>
    <row r="34328" spans="13:13">
      <c r="M34328" s="8"/>
    </row>
    <row r="34354" spans="13:13">
      <c r="M34354" s="8"/>
    </row>
    <row r="34355" spans="13:13" ht="13">
      <c r="M34355" s="17"/>
    </row>
    <row r="34356" spans="13:13">
      <c r="M34356" s="8"/>
    </row>
    <row r="34382" spans="13:13">
      <c r="M34382" s="8"/>
    </row>
    <row r="34383" spans="13:13" ht="13">
      <c r="M34383" s="17"/>
    </row>
    <row r="34384" spans="13:13">
      <c r="M34384" s="8"/>
    </row>
    <row r="34410" spans="13:13">
      <c r="M34410" s="8"/>
    </row>
    <row r="34411" spans="13:13" ht="13">
      <c r="M34411" s="17"/>
    </row>
    <row r="34412" spans="13:13">
      <c r="M34412" s="8"/>
    </row>
    <row r="34438" spans="13:13">
      <c r="M34438" s="8"/>
    </row>
    <row r="34439" spans="13:13" ht="13">
      <c r="M34439" s="17"/>
    </row>
    <row r="34440" spans="13:13">
      <c r="M34440" s="8"/>
    </row>
    <row r="34466" spans="13:13">
      <c r="M34466" s="8"/>
    </row>
    <row r="34467" spans="13:13" ht="13">
      <c r="M34467" s="17"/>
    </row>
    <row r="34468" spans="13:13">
      <c r="M34468" s="8"/>
    </row>
    <row r="34494" spans="13:13">
      <c r="M34494" s="8"/>
    </row>
    <row r="34495" spans="13:13" ht="13">
      <c r="M34495" s="17"/>
    </row>
    <row r="34496" spans="13:13">
      <c r="M34496" s="8"/>
    </row>
    <row r="34522" spans="13:13">
      <c r="M34522" s="8"/>
    </row>
    <row r="34523" spans="13:13" ht="13">
      <c r="M34523" s="17"/>
    </row>
    <row r="34524" spans="13:13">
      <c r="M34524" s="8"/>
    </row>
    <row r="34550" spans="13:13">
      <c r="M34550" s="8"/>
    </row>
    <row r="34551" spans="13:13" ht="13">
      <c r="M34551" s="17"/>
    </row>
    <row r="34552" spans="13:13">
      <c r="M34552" s="8"/>
    </row>
    <row r="34578" spans="13:13">
      <c r="M34578" s="8"/>
    </row>
    <row r="34579" spans="13:13" ht="13">
      <c r="M34579" s="17"/>
    </row>
    <row r="34580" spans="13:13">
      <c r="M34580" s="8"/>
    </row>
    <row r="34606" spans="13:13">
      <c r="M34606" s="8"/>
    </row>
    <row r="34607" spans="13:13" ht="13">
      <c r="M34607" s="17"/>
    </row>
    <row r="34608" spans="13:13">
      <c r="M34608" s="8"/>
    </row>
    <row r="34634" spans="13:13">
      <c r="M34634" s="8"/>
    </row>
    <row r="34635" spans="13:13" ht="13">
      <c r="M34635" s="17"/>
    </row>
    <row r="34636" spans="13:13">
      <c r="M34636" s="8"/>
    </row>
    <row r="34662" spans="13:13">
      <c r="M34662" s="8"/>
    </row>
    <row r="34663" spans="13:13" ht="13">
      <c r="M34663" s="17"/>
    </row>
    <row r="34664" spans="13:13">
      <c r="M34664" s="8"/>
    </row>
    <row r="34690" spans="13:13">
      <c r="M34690" s="8"/>
    </row>
    <row r="34691" spans="13:13" ht="13">
      <c r="M34691" s="17"/>
    </row>
    <row r="34692" spans="13:13">
      <c r="M34692" s="8"/>
    </row>
    <row r="34718" spans="13:13">
      <c r="M34718" s="8"/>
    </row>
    <row r="34719" spans="13:13" ht="13">
      <c r="M34719" s="17"/>
    </row>
    <row r="34720" spans="13:13">
      <c r="M34720" s="8"/>
    </row>
    <row r="34746" spans="13:13">
      <c r="M34746" s="8"/>
    </row>
    <row r="34747" spans="13:13" ht="13">
      <c r="M34747" s="17"/>
    </row>
    <row r="34748" spans="13:13">
      <c r="M34748" s="8"/>
    </row>
    <row r="34774" spans="13:13">
      <c r="M34774" s="8"/>
    </row>
    <row r="34775" spans="13:13" ht="13">
      <c r="M34775" s="17"/>
    </row>
    <row r="34776" spans="13:13">
      <c r="M34776" s="8"/>
    </row>
    <row r="34802" spans="13:13">
      <c r="M34802" s="8"/>
    </row>
    <row r="34803" spans="13:13" ht="13">
      <c r="M34803" s="17"/>
    </row>
    <row r="34804" spans="13:13">
      <c r="M34804" s="8"/>
    </row>
    <row r="34830" spans="13:13">
      <c r="M34830" s="8"/>
    </row>
    <row r="34831" spans="13:13" ht="13">
      <c r="M34831" s="17"/>
    </row>
    <row r="34832" spans="13:13">
      <c r="M34832" s="8"/>
    </row>
    <row r="34858" spans="13:13">
      <c r="M34858" s="8"/>
    </row>
    <row r="34859" spans="13:13" ht="13">
      <c r="M34859" s="17"/>
    </row>
    <row r="34860" spans="13:13">
      <c r="M34860" s="8"/>
    </row>
    <row r="34886" spans="13:13">
      <c r="M34886" s="8"/>
    </row>
    <row r="34887" spans="13:13" ht="13">
      <c r="M34887" s="17"/>
    </row>
    <row r="34888" spans="13:13">
      <c r="M34888" s="8"/>
    </row>
    <row r="34914" spans="13:13">
      <c r="M34914" s="8"/>
    </row>
    <row r="34915" spans="13:13" ht="13">
      <c r="M34915" s="17"/>
    </row>
    <row r="34916" spans="13:13">
      <c r="M34916" s="8"/>
    </row>
    <row r="34942" spans="13:13">
      <c r="M34942" s="8"/>
    </row>
    <row r="34943" spans="13:13" ht="13">
      <c r="M34943" s="17"/>
    </row>
    <row r="34944" spans="13:13">
      <c r="M34944" s="8"/>
    </row>
    <row r="34970" spans="13:13">
      <c r="M34970" s="8"/>
    </row>
    <row r="34971" spans="13:13" ht="13">
      <c r="M34971" s="17"/>
    </row>
    <row r="34972" spans="13:13">
      <c r="M34972" s="8"/>
    </row>
    <row r="34998" spans="13:13">
      <c r="M34998" s="8"/>
    </row>
    <row r="34999" spans="13:13" ht="13">
      <c r="M34999" s="17"/>
    </row>
    <row r="35000" spans="13:13">
      <c r="M35000" s="8"/>
    </row>
    <row r="35026" spans="13:13">
      <c r="M35026" s="8"/>
    </row>
    <row r="35027" spans="13:13" ht="13">
      <c r="M35027" s="17"/>
    </row>
    <row r="35028" spans="13:13">
      <c r="M35028" s="8"/>
    </row>
    <row r="35054" spans="13:13">
      <c r="M35054" s="8"/>
    </row>
    <row r="35055" spans="13:13" ht="13">
      <c r="M35055" s="17"/>
    </row>
    <row r="35056" spans="13:13">
      <c r="M35056" s="8"/>
    </row>
    <row r="35082" spans="13:13">
      <c r="M35082" s="8"/>
    </row>
    <row r="35083" spans="13:13" ht="13">
      <c r="M35083" s="17"/>
    </row>
    <row r="35084" spans="13:13">
      <c r="M35084" s="8"/>
    </row>
    <row r="35110" spans="13:13">
      <c r="M35110" s="8"/>
    </row>
    <row r="35111" spans="13:13" ht="13">
      <c r="M35111" s="17"/>
    </row>
    <row r="35112" spans="13:13">
      <c r="M35112" s="8"/>
    </row>
    <row r="35138" spans="13:13">
      <c r="M35138" s="8"/>
    </row>
    <row r="35139" spans="13:13" ht="13">
      <c r="M35139" s="17"/>
    </row>
    <row r="35140" spans="13:13">
      <c r="M35140" s="8"/>
    </row>
    <row r="35166" spans="13:13">
      <c r="M35166" s="8"/>
    </row>
    <row r="35167" spans="13:13" ht="13">
      <c r="M35167" s="17"/>
    </row>
    <row r="35168" spans="13:13">
      <c r="M35168" s="8"/>
    </row>
    <row r="35194" spans="13:13">
      <c r="M35194" s="8"/>
    </row>
    <row r="35195" spans="13:13" ht="13">
      <c r="M35195" s="17"/>
    </row>
    <row r="35196" spans="13:13">
      <c r="M35196" s="8"/>
    </row>
    <row r="35222" spans="13:13">
      <c r="M35222" s="8"/>
    </row>
    <row r="35223" spans="13:13" ht="13">
      <c r="M35223" s="17"/>
    </row>
    <row r="35224" spans="13:13">
      <c r="M35224" s="8"/>
    </row>
    <row r="35250" spans="13:13">
      <c r="M35250" s="8"/>
    </row>
    <row r="35251" spans="13:13" ht="13">
      <c r="M35251" s="17"/>
    </row>
    <row r="35252" spans="13:13">
      <c r="M35252" s="8"/>
    </row>
    <row r="35278" spans="13:13">
      <c r="M35278" s="8"/>
    </row>
    <row r="35279" spans="13:13" ht="13">
      <c r="M35279" s="17"/>
    </row>
    <row r="35280" spans="13:13">
      <c r="M35280" s="8"/>
    </row>
    <row r="35306" spans="13:13">
      <c r="M35306" s="8"/>
    </row>
    <row r="35307" spans="13:13" ht="13">
      <c r="M35307" s="17"/>
    </row>
    <row r="35308" spans="13:13">
      <c r="M35308" s="8"/>
    </row>
    <row r="35334" spans="13:13">
      <c r="M35334" s="8"/>
    </row>
    <row r="35335" spans="13:13" ht="13">
      <c r="M35335" s="17"/>
    </row>
    <row r="35336" spans="13:13">
      <c r="M35336" s="8"/>
    </row>
    <row r="35362" spans="13:13">
      <c r="M35362" s="8"/>
    </row>
    <row r="35363" spans="13:13" ht="13">
      <c r="M35363" s="17"/>
    </row>
    <row r="35364" spans="13:13">
      <c r="M35364" s="8"/>
    </row>
    <row r="35390" spans="13:13">
      <c r="M35390" s="8"/>
    </row>
    <row r="35391" spans="13:13" ht="13">
      <c r="M35391" s="17"/>
    </row>
    <row r="35392" spans="13:13">
      <c r="M35392" s="8"/>
    </row>
    <row r="35418" spans="13:13">
      <c r="M35418" s="8"/>
    </row>
    <row r="35419" spans="13:13" ht="13">
      <c r="M35419" s="17"/>
    </row>
    <row r="35420" spans="13:13">
      <c r="M35420" s="8"/>
    </row>
    <row r="35446" spans="13:13">
      <c r="M35446" s="8"/>
    </row>
    <row r="35447" spans="13:13" ht="13">
      <c r="M35447" s="17"/>
    </row>
    <row r="35448" spans="13:13">
      <c r="M35448" s="8"/>
    </row>
    <row r="35474" spans="13:13">
      <c r="M35474" s="8"/>
    </row>
    <row r="35475" spans="13:13" ht="13">
      <c r="M35475" s="17"/>
    </row>
    <row r="35476" spans="13:13">
      <c r="M35476" s="8"/>
    </row>
    <row r="35502" spans="13:13">
      <c r="M35502" s="8"/>
    </row>
    <row r="35503" spans="13:13" ht="13">
      <c r="M35503" s="17"/>
    </row>
    <row r="35504" spans="13:13">
      <c r="M35504" s="8"/>
    </row>
    <row r="35530" spans="13:13">
      <c r="M35530" s="8"/>
    </row>
    <row r="35531" spans="13:13" ht="13">
      <c r="M35531" s="17"/>
    </row>
    <row r="35532" spans="13:13">
      <c r="M35532" s="8"/>
    </row>
    <row r="35558" spans="13:13">
      <c r="M35558" s="8"/>
    </row>
    <row r="35559" spans="13:13" ht="13">
      <c r="M35559" s="17"/>
    </row>
    <row r="35560" spans="13:13">
      <c r="M35560" s="8"/>
    </row>
    <row r="35586" spans="13:13">
      <c r="M35586" s="8"/>
    </row>
    <row r="35587" spans="13:13" ht="13">
      <c r="M35587" s="17"/>
    </row>
    <row r="35588" spans="13:13">
      <c r="M35588" s="8"/>
    </row>
    <row r="35614" spans="13:13">
      <c r="M35614" s="8"/>
    </row>
    <row r="35615" spans="13:13" ht="13">
      <c r="M35615" s="17"/>
    </row>
    <row r="35616" spans="13:13">
      <c r="M35616" s="8"/>
    </row>
    <row r="35642" spans="13:13">
      <c r="M35642" s="8"/>
    </row>
    <row r="35643" spans="13:13" ht="13">
      <c r="M35643" s="17"/>
    </row>
    <row r="35644" spans="13:13">
      <c r="M35644" s="8"/>
    </row>
    <row r="35670" spans="13:13">
      <c r="M35670" s="8"/>
    </row>
    <row r="35671" spans="13:13" ht="13">
      <c r="M35671" s="17"/>
    </row>
    <row r="35672" spans="13:13">
      <c r="M35672" s="8"/>
    </row>
    <row r="35698" spans="13:13">
      <c r="M35698" s="8"/>
    </row>
    <row r="35699" spans="13:13" ht="13">
      <c r="M35699" s="17"/>
    </row>
    <row r="35700" spans="13:13">
      <c r="M35700" s="8"/>
    </row>
    <row r="35726" spans="13:13">
      <c r="M35726" s="8"/>
    </row>
    <row r="35727" spans="13:13" ht="13">
      <c r="M35727" s="17"/>
    </row>
    <row r="35728" spans="13:13">
      <c r="M35728" s="8"/>
    </row>
    <row r="35754" spans="13:13">
      <c r="M35754" s="8"/>
    </row>
    <row r="35755" spans="13:13" ht="13">
      <c r="M35755" s="17"/>
    </row>
    <row r="35756" spans="13:13">
      <c r="M35756" s="8"/>
    </row>
    <row r="35782" spans="13:13">
      <c r="M35782" s="8"/>
    </row>
    <row r="35783" spans="13:13" ht="13">
      <c r="M35783" s="17"/>
    </row>
    <row r="35784" spans="13:13">
      <c r="M35784" s="8"/>
    </row>
    <row r="35810" spans="13:13">
      <c r="M35810" s="8"/>
    </row>
    <row r="35811" spans="13:13" ht="13">
      <c r="M35811" s="17"/>
    </row>
    <row r="35812" spans="13:13">
      <c r="M35812" s="8"/>
    </row>
    <row r="35838" spans="13:13">
      <c r="M35838" s="8"/>
    </row>
    <row r="35839" spans="13:13" ht="13">
      <c r="M35839" s="17"/>
    </row>
    <row r="35840" spans="13:13">
      <c r="M35840" s="8"/>
    </row>
    <row r="35866" spans="13:13">
      <c r="M35866" s="8"/>
    </row>
    <row r="35867" spans="13:13" ht="13">
      <c r="M35867" s="17"/>
    </row>
    <row r="35868" spans="13:13">
      <c r="M35868" s="8"/>
    </row>
    <row r="35894" spans="13:13">
      <c r="M35894" s="8"/>
    </row>
    <row r="35895" spans="13:13" ht="13">
      <c r="M35895" s="17"/>
    </row>
    <row r="35896" spans="13:13">
      <c r="M35896" s="8"/>
    </row>
    <row r="35922" spans="13:13">
      <c r="M35922" s="8"/>
    </row>
    <row r="35923" spans="13:13" ht="13">
      <c r="M35923" s="17"/>
    </row>
    <row r="35924" spans="13:13">
      <c r="M35924" s="8"/>
    </row>
    <row r="35950" spans="13:13">
      <c r="M35950" s="8"/>
    </row>
    <row r="35951" spans="13:13" ht="13">
      <c r="M35951" s="17"/>
    </row>
    <row r="35952" spans="13:13">
      <c r="M35952" s="8"/>
    </row>
    <row r="35978" spans="13:13">
      <c r="M35978" s="8"/>
    </row>
    <row r="35979" spans="13:13" ht="13">
      <c r="M35979" s="17"/>
    </row>
    <row r="35980" spans="13:13">
      <c r="M35980" s="8"/>
    </row>
    <row r="36006" spans="13:13">
      <c r="M36006" s="8"/>
    </row>
    <row r="36007" spans="13:13" ht="13">
      <c r="M36007" s="17"/>
    </row>
    <row r="36008" spans="13:13">
      <c r="M36008" s="8"/>
    </row>
    <row r="36034" spans="13:13">
      <c r="M36034" s="8"/>
    </row>
    <row r="36035" spans="13:13" ht="13">
      <c r="M36035" s="17"/>
    </row>
    <row r="36036" spans="13:13">
      <c r="M36036" s="8"/>
    </row>
    <row r="36062" spans="13:13">
      <c r="M36062" s="8"/>
    </row>
    <row r="36063" spans="13:13" ht="13">
      <c r="M36063" s="17"/>
    </row>
    <row r="36064" spans="13:13">
      <c r="M36064" s="8"/>
    </row>
    <row r="36090" spans="13:13">
      <c r="M36090" s="8"/>
    </row>
    <row r="36091" spans="13:13" ht="13">
      <c r="M36091" s="17"/>
    </row>
    <row r="36092" spans="13:13">
      <c r="M36092" s="8"/>
    </row>
    <row r="36118" spans="13:13">
      <c r="M36118" s="8"/>
    </row>
    <row r="36119" spans="13:13" ht="13">
      <c r="M36119" s="17"/>
    </row>
    <row r="36120" spans="13:13">
      <c r="M36120" s="8"/>
    </row>
    <row r="36146" spans="13:13">
      <c r="M36146" s="8"/>
    </row>
    <row r="36147" spans="13:13" ht="13">
      <c r="M36147" s="17"/>
    </row>
    <row r="36148" spans="13:13">
      <c r="M36148" s="8"/>
    </row>
    <row r="36174" spans="13:13">
      <c r="M36174" s="8"/>
    </row>
    <row r="36175" spans="13:13" ht="13">
      <c r="M36175" s="17"/>
    </row>
    <row r="36176" spans="13:13">
      <c r="M36176" s="8"/>
    </row>
    <row r="36202" spans="13:13">
      <c r="M36202" s="8"/>
    </row>
    <row r="36203" spans="13:13" ht="13">
      <c r="M36203" s="17"/>
    </row>
    <row r="36204" spans="13:13">
      <c r="M36204" s="8"/>
    </row>
    <row r="36230" spans="13:13">
      <c r="M36230" s="8"/>
    </row>
    <row r="36231" spans="13:13" ht="13">
      <c r="M36231" s="17"/>
    </row>
    <row r="36232" spans="13:13">
      <c r="M36232" s="8"/>
    </row>
    <row r="36258" spans="13:13">
      <c r="M36258" s="8"/>
    </row>
    <row r="36259" spans="13:13" ht="13">
      <c r="M36259" s="17"/>
    </row>
    <row r="36260" spans="13:13">
      <c r="M36260" s="8"/>
    </row>
    <row r="36286" spans="13:13">
      <c r="M36286" s="8"/>
    </row>
    <row r="36287" spans="13:13" ht="13">
      <c r="M36287" s="17"/>
    </row>
    <row r="36288" spans="13:13">
      <c r="M36288" s="8"/>
    </row>
    <row r="36314" spans="13:13">
      <c r="M36314" s="8"/>
    </row>
    <row r="36315" spans="13:13" ht="13">
      <c r="M36315" s="17"/>
    </row>
    <row r="36316" spans="13:13">
      <c r="M36316" s="8"/>
    </row>
    <row r="36342" spans="13:13">
      <c r="M36342" s="8"/>
    </row>
    <row r="36343" spans="13:13" ht="13">
      <c r="M36343" s="17"/>
    </row>
    <row r="36344" spans="13:13">
      <c r="M36344" s="8"/>
    </row>
    <row r="36370" spans="13:13">
      <c r="M36370" s="8"/>
    </row>
    <row r="36371" spans="13:13" ht="13">
      <c r="M36371" s="17"/>
    </row>
    <row r="36372" spans="13:13">
      <c r="M36372" s="8"/>
    </row>
    <row r="36398" spans="13:13">
      <c r="M36398" s="8"/>
    </row>
    <row r="36399" spans="13:13" ht="13">
      <c r="M36399" s="17"/>
    </row>
    <row r="36400" spans="13:13">
      <c r="M36400" s="8"/>
    </row>
    <row r="36426" spans="13:13">
      <c r="M36426" s="8"/>
    </row>
    <row r="36427" spans="13:13" ht="13">
      <c r="M36427" s="17"/>
    </row>
    <row r="36428" spans="13:13">
      <c r="M36428" s="8"/>
    </row>
    <row r="36454" spans="13:13">
      <c r="M36454" s="8"/>
    </row>
    <row r="36455" spans="13:13" ht="13">
      <c r="M36455" s="17"/>
    </row>
    <row r="36456" spans="13:13">
      <c r="M36456" s="8"/>
    </row>
    <row r="36482" spans="13:13">
      <c r="M36482" s="8"/>
    </row>
    <row r="36483" spans="13:13" ht="13">
      <c r="M36483" s="17"/>
    </row>
    <row r="36484" spans="13:13">
      <c r="M36484" s="8"/>
    </row>
    <row r="36510" spans="13:13">
      <c r="M36510" s="8"/>
    </row>
    <row r="36511" spans="13:13" ht="13">
      <c r="M36511" s="17"/>
    </row>
    <row r="36512" spans="13:13">
      <c r="M36512" s="8"/>
    </row>
    <row r="36538" spans="13:13">
      <c r="M36538" s="8"/>
    </row>
    <row r="36539" spans="13:13" ht="13">
      <c r="M36539" s="17"/>
    </row>
    <row r="36540" spans="13:13">
      <c r="M36540" s="8"/>
    </row>
    <row r="36566" spans="13:13">
      <c r="M36566" s="8"/>
    </row>
    <row r="36567" spans="13:13" ht="13">
      <c r="M36567" s="17"/>
    </row>
    <row r="36568" spans="13:13">
      <c r="M36568" s="8"/>
    </row>
    <row r="36594" spans="13:13">
      <c r="M36594" s="8"/>
    </row>
    <row r="36595" spans="13:13" ht="13">
      <c r="M36595" s="17"/>
    </row>
    <row r="36596" spans="13:13">
      <c r="M36596" s="8"/>
    </row>
    <row r="36622" spans="13:13">
      <c r="M36622" s="8"/>
    </row>
    <row r="36623" spans="13:13" ht="13">
      <c r="M36623" s="17"/>
    </row>
    <row r="36624" spans="13:13">
      <c r="M36624" s="8"/>
    </row>
    <row r="36650" spans="13:13">
      <c r="M36650" s="8"/>
    </row>
    <row r="36651" spans="13:13" ht="13">
      <c r="M36651" s="17"/>
    </row>
    <row r="36652" spans="13:13">
      <c r="M36652" s="8"/>
    </row>
    <row r="36678" spans="13:13">
      <c r="M36678" s="8"/>
    </row>
    <row r="36679" spans="13:13" ht="13">
      <c r="M36679" s="17"/>
    </row>
    <row r="36680" spans="13:13">
      <c r="M36680" s="8"/>
    </row>
    <row r="36706" spans="13:13">
      <c r="M36706" s="8"/>
    </row>
    <row r="36707" spans="13:13" ht="13">
      <c r="M36707" s="17"/>
    </row>
    <row r="36708" spans="13:13">
      <c r="M36708" s="8"/>
    </row>
    <row r="36734" spans="13:13">
      <c r="M36734" s="8"/>
    </row>
    <row r="36735" spans="13:13" ht="13">
      <c r="M36735" s="17"/>
    </row>
    <row r="36736" spans="13:13">
      <c r="M36736" s="8"/>
    </row>
    <row r="36762" spans="13:13">
      <c r="M36762" s="8"/>
    </row>
    <row r="36763" spans="13:13" ht="13">
      <c r="M36763" s="17"/>
    </row>
    <row r="36764" spans="13:13">
      <c r="M36764" s="8"/>
    </row>
    <row r="36790" spans="13:13">
      <c r="M36790" s="8"/>
    </row>
    <row r="36791" spans="13:13" ht="13">
      <c r="M36791" s="17"/>
    </row>
    <row r="36792" spans="13:13">
      <c r="M36792" s="8"/>
    </row>
    <row r="36818" spans="13:13">
      <c r="M36818" s="8"/>
    </row>
    <row r="36819" spans="13:13" ht="13">
      <c r="M36819" s="17"/>
    </row>
    <row r="36820" spans="13:13">
      <c r="M36820" s="8"/>
    </row>
    <row r="36846" spans="13:13">
      <c r="M36846" s="8"/>
    </row>
    <row r="36847" spans="13:13" ht="13">
      <c r="M36847" s="17"/>
    </row>
    <row r="36848" spans="13:13">
      <c r="M36848" s="8"/>
    </row>
    <row r="36874" spans="13:13">
      <c r="M36874" s="8"/>
    </row>
    <row r="36875" spans="13:13" ht="13">
      <c r="M36875" s="17"/>
    </row>
    <row r="36876" spans="13:13">
      <c r="M36876" s="8"/>
    </row>
    <row r="36902" spans="13:13">
      <c r="M36902" s="8"/>
    </row>
    <row r="36903" spans="13:13" ht="13">
      <c r="M36903" s="17"/>
    </row>
    <row r="36904" spans="13:13">
      <c r="M36904" s="8"/>
    </row>
    <row r="36930" spans="13:13">
      <c r="M36930" s="8"/>
    </row>
    <row r="36931" spans="13:13" ht="13">
      <c r="M36931" s="17"/>
    </row>
    <row r="36932" spans="13:13">
      <c r="M36932" s="8"/>
    </row>
    <row r="36958" spans="13:13">
      <c r="M36958" s="8"/>
    </row>
    <row r="36959" spans="13:13" ht="13">
      <c r="M36959" s="17"/>
    </row>
    <row r="36960" spans="13:13">
      <c r="M36960" s="8"/>
    </row>
    <row r="36986" spans="13:13">
      <c r="M36986" s="8"/>
    </row>
    <row r="36987" spans="13:13" ht="13">
      <c r="M36987" s="17"/>
    </row>
    <row r="36988" spans="13:13">
      <c r="M36988" s="8"/>
    </row>
    <row r="37014" spans="13:13">
      <c r="M37014" s="8"/>
    </row>
    <row r="37015" spans="13:13" ht="13">
      <c r="M37015" s="17"/>
    </row>
    <row r="37016" spans="13:13">
      <c r="M37016" s="8"/>
    </row>
    <row r="37042" spans="13:13">
      <c r="M37042" s="8"/>
    </row>
    <row r="37043" spans="13:13" ht="13">
      <c r="M37043" s="17"/>
    </row>
    <row r="37044" spans="13:13">
      <c r="M37044" s="8"/>
    </row>
    <row r="37070" spans="13:13">
      <c r="M37070" s="8"/>
    </row>
    <row r="37071" spans="13:13" ht="13">
      <c r="M37071" s="17"/>
    </row>
    <row r="37072" spans="13:13">
      <c r="M37072" s="8"/>
    </row>
    <row r="37098" spans="13:13">
      <c r="M37098" s="8"/>
    </row>
    <row r="37099" spans="13:13" ht="13">
      <c r="M37099" s="17"/>
    </row>
    <row r="37100" spans="13:13">
      <c r="M37100" s="8"/>
    </row>
    <row r="37126" spans="13:13">
      <c r="M37126" s="8"/>
    </row>
    <row r="37127" spans="13:13" ht="13">
      <c r="M37127" s="17"/>
    </row>
    <row r="37128" spans="13:13">
      <c r="M37128" s="8"/>
    </row>
    <row r="37154" spans="13:13">
      <c r="M37154" s="8"/>
    </row>
    <row r="37155" spans="13:13" ht="13">
      <c r="M37155" s="17"/>
    </row>
    <row r="37156" spans="13:13">
      <c r="M37156" s="8"/>
    </row>
    <row r="37182" spans="13:13">
      <c r="M37182" s="8"/>
    </row>
    <row r="37183" spans="13:13" ht="13">
      <c r="M37183" s="17"/>
    </row>
    <row r="37184" spans="13:13">
      <c r="M37184" s="8"/>
    </row>
    <row r="37210" spans="13:13">
      <c r="M37210" s="8"/>
    </row>
    <row r="37211" spans="13:13" ht="13">
      <c r="M37211" s="17"/>
    </row>
    <row r="37212" spans="13:13">
      <c r="M37212" s="8"/>
    </row>
    <row r="37238" spans="13:13">
      <c r="M37238" s="8"/>
    </row>
    <row r="37239" spans="13:13" ht="13">
      <c r="M37239" s="17"/>
    </row>
    <row r="37240" spans="13:13">
      <c r="M37240" s="8"/>
    </row>
    <row r="37266" spans="13:13">
      <c r="M37266" s="8"/>
    </row>
    <row r="37267" spans="13:13" ht="13">
      <c r="M37267" s="17"/>
    </row>
    <row r="37268" spans="13:13">
      <c r="M37268" s="8"/>
    </row>
    <row r="37294" spans="13:13">
      <c r="M37294" s="8"/>
    </row>
    <row r="37295" spans="13:13" ht="13">
      <c r="M37295" s="17"/>
    </row>
    <row r="37296" spans="13:13">
      <c r="M37296" s="8"/>
    </row>
    <row r="37322" spans="13:13">
      <c r="M37322" s="8"/>
    </row>
    <row r="37323" spans="13:13" ht="13">
      <c r="M37323" s="17"/>
    </row>
    <row r="37324" spans="13:13">
      <c r="M37324" s="8"/>
    </row>
    <row r="37350" spans="13:13">
      <c r="M37350" s="8"/>
    </row>
    <row r="37351" spans="13:13" ht="13">
      <c r="M37351" s="17"/>
    </row>
    <row r="37352" spans="13:13">
      <c r="M37352" s="8"/>
    </row>
    <row r="37378" spans="13:13">
      <c r="M37378" s="8"/>
    </row>
    <row r="37379" spans="13:13" ht="13">
      <c r="M37379" s="17"/>
    </row>
    <row r="37380" spans="13:13">
      <c r="M37380" s="8"/>
    </row>
    <row r="37406" spans="13:13">
      <c r="M37406" s="8"/>
    </row>
    <row r="37407" spans="13:13" ht="13">
      <c r="M37407" s="17"/>
    </row>
    <row r="37408" spans="13:13">
      <c r="M37408" s="8"/>
    </row>
    <row r="37434" spans="13:13">
      <c r="M37434" s="8"/>
    </row>
    <row r="37435" spans="13:13" ht="13">
      <c r="M37435" s="17"/>
    </row>
    <row r="37436" spans="13:13">
      <c r="M37436" s="8"/>
    </row>
    <row r="37462" spans="13:13">
      <c r="M37462" s="8"/>
    </row>
    <row r="37463" spans="13:13" ht="13">
      <c r="M37463" s="17"/>
    </row>
    <row r="37464" spans="13:13">
      <c r="M37464" s="8"/>
    </row>
    <row r="37490" spans="13:13">
      <c r="M37490" s="8"/>
    </row>
    <row r="37491" spans="13:13" ht="13">
      <c r="M37491" s="17"/>
    </row>
    <row r="37492" spans="13:13">
      <c r="M37492" s="8"/>
    </row>
    <row r="37518" spans="13:13">
      <c r="M37518" s="8"/>
    </row>
    <row r="37519" spans="13:13" ht="13">
      <c r="M37519" s="17"/>
    </row>
    <row r="37520" spans="13:13">
      <c r="M37520" s="8"/>
    </row>
    <row r="37546" spans="13:13">
      <c r="M37546" s="8"/>
    </row>
    <row r="37547" spans="13:13" ht="13">
      <c r="M37547" s="17"/>
    </row>
    <row r="37548" spans="13:13">
      <c r="M37548" s="8"/>
    </row>
    <row r="37574" spans="13:13">
      <c r="M37574" s="8"/>
    </row>
    <row r="37575" spans="13:13" ht="13">
      <c r="M37575" s="17"/>
    </row>
    <row r="37576" spans="13:13">
      <c r="M37576" s="8"/>
    </row>
    <row r="37602" spans="13:13">
      <c r="M37602" s="8"/>
    </row>
    <row r="37603" spans="13:13" ht="13">
      <c r="M37603" s="17"/>
    </row>
    <row r="37604" spans="13:13">
      <c r="M37604" s="8"/>
    </row>
    <row r="37630" spans="13:13">
      <c r="M37630" s="8"/>
    </row>
    <row r="37631" spans="13:13" ht="13">
      <c r="M37631" s="17"/>
    </row>
    <row r="37632" spans="13:13">
      <c r="M37632" s="8"/>
    </row>
    <row r="37658" spans="13:13">
      <c r="M37658" s="8"/>
    </row>
    <row r="37659" spans="13:13" ht="13">
      <c r="M37659" s="17"/>
    </row>
    <row r="37660" spans="13:13">
      <c r="M37660" s="8"/>
    </row>
    <row r="37686" spans="13:13">
      <c r="M37686" s="8"/>
    </row>
    <row r="37687" spans="13:13" ht="13">
      <c r="M37687" s="17"/>
    </row>
    <row r="37688" spans="13:13">
      <c r="M37688" s="8"/>
    </row>
    <row r="37714" spans="13:13">
      <c r="M37714" s="8"/>
    </row>
    <row r="37715" spans="13:13" ht="13">
      <c r="M37715" s="17"/>
    </row>
    <row r="37716" spans="13:13">
      <c r="M37716" s="8"/>
    </row>
    <row r="37742" spans="13:13">
      <c r="M37742" s="8"/>
    </row>
    <row r="37743" spans="13:13" ht="13">
      <c r="M37743" s="17"/>
    </row>
    <row r="37744" spans="13:13">
      <c r="M37744" s="8"/>
    </row>
    <row r="37770" spans="13:13">
      <c r="M37770" s="8"/>
    </row>
    <row r="37771" spans="13:13" ht="13">
      <c r="M37771" s="17"/>
    </row>
    <row r="37772" spans="13:13">
      <c r="M37772" s="8"/>
    </row>
    <row r="37798" spans="13:13">
      <c r="M37798" s="8"/>
    </row>
    <row r="37799" spans="13:13" ht="13">
      <c r="M37799" s="17"/>
    </row>
    <row r="37800" spans="13:13">
      <c r="M37800" s="8"/>
    </row>
    <row r="37826" spans="13:13">
      <c r="M37826" s="8"/>
    </row>
    <row r="37827" spans="13:13" ht="13">
      <c r="M37827" s="17"/>
    </row>
    <row r="37828" spans="13:13">
      <c r="M37828" s="8"/>
    </row>
    <row r="37854" spans="13:13">
      <c r="M37854" s="8"/>
    </row>
    <row r="37855" spans="13:13" ht="13">
      <c r="M37855" s="17"/>
    </row>
    <row r="37856" spans="13:13">
      <c r="M37856" s="8"/>
    </row>
    <row r="37882" spans="13:13">
      <c r="M37882" s="8"/>
    </row>
    <row r="37883" spans="13:13" ht="13">
      <c r="M37883" s="17"/>
    </row>
    <row r="37884" spans="13:13">
      <c r="M37884" s="8"/>
    </row>
    <row r="37910" spans="13:13">
      <c r="M37910" s="8"/>
    </row>
    <row r="37911" spans="13:13" ht="13">
      <c r="M37911" s="17"/>
    </row>
    <row r="37912" spans="13:13">
      <c r="M37912" s="8"/>
    </row>
    <row r="37938" spans="13:13">
      <c r="M37938" s="8"/>
    </row>
    <row r="37939" spans="13:13" ht="13">
      <c r="M37939" s="17"/>
    </row>
    <row r="37940" spans="13:13">
      <c r="M37940" s="8"/>
    </row>
    <row r="37966" spans="13:13">
      <c r="M37966" s="8"/>
    </row>
    <row r="37967" spans="13:13" ht="13">
      <c r="M37967" s="17"/>
    </row>
    <row r="37968" spans="13:13">
      <c r="M37968" s="8"/>
    </row>
    <row r="37994" spans="13:13">
      <c r="M37994" s="8"/>
    </row>
    <row r="37995" spans="13:13" ht="13">
      <c r="M37995" s="17"/>
    </row>
    <row r="37996" spans="13:13">
      <c r="M37996" s="8"/>
    </row>
    <row r="38022" spans="13:13">
      <c r="M38022" s="8"/>
    </row>
    <row r="38023" spans="13:13" ht="13">
      <c r="M38023" s="17"/>
    </row>
    <row r="38024" spans="13:13">
      <c r="M38024" s="8"/>
    </row>
    <row r="38050" spans="13:13">
      <c r="M38050" s="8"/>
    </row>
    <row r="38051" spans="13:13" ht="13">
      <c r="M38051" s="17"/>
    </row>
    <row r="38052" spans="13:13">
      <c r="M38052" s="8"/>
    </row>
    <row r="38078" spans="13:13">
      <c r="M38078" s="8"/>
    </row>
    <row r="38079" spans="13:13" ht="13">
      <c r="M38079" s="17"/>
    </row>
    <row r="38080" spans="13:13">
      <c r="M38080" s="8"/>
    </row>
    <row r="38106" spans="13:13">
      <c r="M38106" s="8"/>
    </row>
    <row r="38107" spans="13:13" ht="13">
      <c r="M38107" s="17"/>
    </row>
    <row r="38108" spans="13:13">
      <c r="M38108" s="8"/>
    </row>
    <row r="38134" spans="13:13">
      <c r="M38134" s="8"/>
    </row>
    <row r="38135" spans="13:13" ht="13">
      <c r="M38135" s="17"/>
    </row>
    <row r="38136" spans="13:13">
      <c r="M38136" s="8"/>
    </row>
    <row r="38162" spans="13:13">
      <c r="M38162" s="8"/>
    </row>
    <row r="38163" spans="13:13" ht="13">
      <c r="M38163" s="17"/>
    </row>
    <row r="38164" spans="13:13">
      <c r="M38164" s="8"/>
    </row>
    <row r="38190" spans="13:13">
      <c r="M38190" s="8"/>
    </row>
    <row r="38191" spans="13:13" ht="13">
      <c r="M38191" s="17"/>
    </row>
    <row r="38192" spans="13:13">
      <c r="M38192" s="8"/>
    </row>
    <row r="38218" spans="13:13">
      <c r="M38218" s="8"/>
    </row>
    <row r="38219" spans="13:13" ht="13">
      <c r="M38219" s="17"/>
    </row>
    <row r="38220" spans="13:13">
      <c r="M38220" s="8"/>
    </row>
    <row r="38246" spans="13:13">
      <c r="M38246" s="8"/>
    </row>
    <row r="38247" spans="13:13" ht="13">
      <c r="M38247" s="17"/>
    </row>
    <row r="38248" spans="13:13">
      <c r="M38248" s="8"/>
    </row>
    <row r="38274" spans="13:13">
      <c r="M38274" s="8"/>
    </row>
    <row r="38275" spans="13:13" ht="13">
      <c r="M38275" s="17"/>
    </row>
    <row r="38276" spans="13:13">
      <c r="M38276" s="8"/>
    </row>
    <row r="38302" spans="13:13">
      <c r="M38302" s="8"/>
    </row>
    <row r="38303" spans="13:13" ht="13">
      <c r="M38303" s="17"/>
    </row>
    <row r="38304" spans="13:13">
      <c r="M38304" s="8"/>
    </row>
    <row r="38330" spans="13:13">
      <c r="M38330" s="8"/>
    </row>
    <row r="38331" spans="13:13" ht="13">
      <c r="M38331" s="17"/>
    </row>
    <row r="38332" spans="13:13">
      <c r="M38332" s="8"/>
    </row>
    <row r="38358" spans="13:13">
      <c r="M38358" s="8"/>
    </row>
    <row r="38359" spans="13:13" ht="13">
      <c r="M38359" s="17"/>
    </row>
    <row r="38360" spans="13:13">
      <c r="M38360" s="8"/>
    </row>
    <row r="38386" spans="13:13">
      <c r="M38386" s="8"/>
    </row>
    <row r="38387" spans="13:13" ht="13">
      <c r="M38387" s="17"/>
    </row>
    <row r="38388" spans="13:13">
      <c r="M38388" s="8"/>
    </row>
    <row r="38414" spans="13:13">
      <c r="M38414" s="8"/>
    </row>
    <row r="38415" spans="13:13" ht="13">
      <c r="M38415" s="17"/>
    </row>
    <row r="38416" spans="13:13">
      <c r="M38416" s="8"/>
    </row>
    <row r="38442" spans="13:13">
      <c r="M38442" s="8"/>
    </row>
    <row r="38443" spans="13:13" ht="13">
      <c r="M38443" s="17"/>
    </row>
    <row r="38444" spans="13:13">
      <c r="M38444" s="8"/>
    </row>
    <row r="38470" spans="13:13">
      <c r="M38470" s="8"/>
    </row>
    <row r="38471" spans="13:13" ht="13">
      <c r="M38471" s="17"/>
    </row>
    <row r="38472" spans="13:13">
      <c r="M38472" s="8"/>
    </row>
    <row r="38498" spans="13:13">
      <c r="M38498" s="8"/>
    </row>
    <row r="38499" spans="13:13" ht="13">
      <c r="M38499" s="17"/>
    </row>
    <row r="38500" spans="13:13">
      <c r="M38500" s="8"/>
    </row>
    <row r="38526" spans="13:13">
      <c r="M38526" s="8"/>
    </row>
    <row r="38527" spans="13:13" ht="13">
      <c r="M38527" s="17"/>
    </row>
    <row r="38528" spans="13:13">
      <c r="M38528" s="8"/>
    </row>
    <row r="38554" spans="13:13">
      <c r="M38554" s="8"/>
    </row>
    <row r="38555" spans="13:13" ht="13">
      <c r="M38555" s="17"/>
    </row>
    <row r="38556" spans="13:13">
      <c r="M38556" s="8"/>
    </row>
    <row r="38582" spans="13:13">
      <c r="M38582" s="8"/>
    </row>
    <row r="38583" spans="13:13" ht="13">
      <c r="M38583" s="17"/>
    </row>
    <row r="38584" spans="13:13">
      <c r="M38584" s="8"/>
    </row>
    <row r="38610" spans="13:13">
      <c r="M38610" s="8"/>
    </row>
    <row r="38611" spans="13:13" ht="13">
      <c r="M38611" s="17"/>
    </row>
    <row r="38612" spans="13:13">
      <c r="M38612" s="8"/>
    </row>
    <row r="38638" spans="13:13">
      <c r="M38638" s="8"/>
    </row>
    <row r="38639" spans="13:13" ht="13">
      <c r="M38639" s="17"/>
    </row>
    <row r="38640" spans="13:13">
      <c r="M38640" s="8"/>
    </row>
    <row r="38666" spans="13:13">
      <c r="M38666" s="8"/>
    </row>
    <row r="38667" spans="13:13" ht="13">
      <c r="M38667" s="17"/>
    </row>
    <row r="38668" spans="13:13">
      <c r="M38668" s="8"/>
    </row>
    <row r="38694" spans="13:13">
      <c r="M38694" s="8"/>
    </row>
    <row r="38695" spans="13:13" ht="13">
      <c r="M38695" s="17"/>
    </row>
    <row r="38696" spans="13:13">
      <c r="M38696" s="8"/>
    </row>
    <row r="38722" spans="13:13">
      <c r="M38722" s="8"/>
    </row>
    <row r="38723" spans="13:13" ht="13">
      <c r="M38723" s="17"/>
    </row>
    <row r="38724" spans="13:13">
      <c r="M38724" s="8"/>
    </row>
    <row r="38750" spans="13:13">
      <c r="M38750" s="8"/>
    </row>
    <row r="38751" spans="13:13" ht="13">
      <c r="M38751" s="17"/>
    </row>
    <row r="38752" spans="13:13">
      <c r="M38752" s="8"/>
    </row>
    <row r="38778" spans="13:13">
      <c r="M38778" s="8"/>
    </row>
    <row r="38779" spans="13:13" ht="13">
      <c r="M38779" s="17"/>
    </row>
    <row r="38780" spans="13:13">
      <c r="M38780" s="8"/>
    </row>
    <row r="38806" spans="13:13">
      <c r="M38806" s="8"/>
    </row>
    <row r="38807" spans="13:13" ht="13">
      <c r="M38807" s="17"/>
    </row>
    <row r="38808" spans="13:13">
      <c r="M38808" s="8"/>
    </row>
    <row r="38834" spans="13:13">
      <c r="M38834" s="8"/>
    </row>
    <row r="38835" spans="13:13" ht="13">
      <c r="M38835" s="17"/>
    </row>
    <row r="38836" spans="13:13">
      <c r="M38836" s="8"/>
    </row>
    <row r="38862" spans="13:13">
      <c r="M38862" s="8"/>
    </row>
    <row r="38863" spans="13:13" ht="13">
      <c r="M38863" s="17"/>
    </row>
    <row r="38864" spans="13:13">
      <c r="M38864" s="8"/>
    </row>
    <row r="38890" spans="13:13">
      <c r="M38890" s="8"/>
    </row>
    <row r="38891" spans="13:13" ht="13">
      <c r="M38891" s="17"/>
    </row>
    <row r="38892" spans="13:13">
      <c r="M38892" s="8"/>
    </row>
    <row r="38918" spans="13:13">
      <c r="M38918" s="8"/>
    </row>
    <row r="38919" spans="13:13" ht="13">
      <c r="M38919" s="17"/>
    </row>
    <row r="38920" spans="13:13">
      <c r="M38920" s="8"/>
    </row>
    <row r="38946" spans="13:13">
      <c r="M38946" s="8"/>
    </row>
    <row r="38947" spans="13:13" ht="13">
      <c r="M38947" s="17"/>
    </row>
    <row r="38948" spans="13:13">
      <c r="M38948" s="8"/>
    </row>
    <row r="38974" spans="13:13">
      <c r="M38974" s="8"/>
    </row>
    <row r="38975" spans="13:13" ht="13">
      <c r="M38975" s="17"/>
    </row>
    <row r="38976" spans="13:13">
      <c r="M38976" s="8"/>
    </row>
    <row r="39002" spans="13:13">
      <c r="M39002" s="8"/>
    </row>
    <row r="39003" spans="13:13" ht="13">
      <c r="M39003" s="17"/>
    </row>
    <row r="39004" spans="13:13">
      <c r="M39004" s="8"/>
    </row>
    <row r="39030" spans="13:13">
      <c r="M39030" s="8"/>
    </row>
    <row r="39031" spans="13:13" ht="13">
      <c r="M39031" s="17"/>
    </row>
    <row r="39032" spans="13:13">
      <c r="M39032" s="8"/>
    </row>
    <row r="39058" spans="13:13">
      <c r="M39058" s="8"/>
    </row>
    <row r="39059" spans="13:13" ht="13">
      <c r="M39059" s="17"/>
    </row>
    <row r="39060" spans="13:13">
      <c r="M39060" s="8"/>
    </row>
    <row r="39086" spans="13:13">
      <c r="M39086" s="8"/>
    </row>
    <row r="39087" spans="13:13" ht="13">
      <c r="M39087" s="17"/>
    </row>
    <row r="39088" spans="13:13">
      <c r="M39088" s="8"/>
    </row>
    <row r="39114" spans="13:13">
      <c r="M39114" s="8"/>
    </row>
    <row r="39115" spans="13:13" ht="13">
      <c r="M39115" s="17"/>
    </row>
    <row r="39116" spans="13:13">
      <c r="M39116" s="8"/>
    </row>
    <row r="39142" spans="13:13">
      <c r="M39142" s="8"/>
    </row>
    <row r="39143" spans="13:13" ht="13">
      <c r="M39143" s="17"/>
    </row>
    <row r="39144" spans="13:13">
      <c r="M39144" s="8"/>
    </row>
    <row r="39170" spans="13:13">
      <c r="M39170" s="8"/>
    </row>
    <row r="39171" spans="13:13" ht="13">
      <c r="M39171" s="17"/>
    </row>
    <row r="39172" spans="13:13">
      <c r="M39172" s="8"/>
    </row>
    <row r="39198" spans="13:13">
      <c r="M39198" s="8"/>
    </row>
    <row r="39199" spans="13:13" ht="13">
      <c r="M39199" s="17"/>
    </row>
    <row r="39200" spans="13:13">
      <c r="M39200" s="8"/>
    </row>
    <row r="39226" spans="13:13">
      <c r="M39226" s="8"/>
    </row>
    <row r="39227" spans="13:13" ht="13">
      <c r="M39227" s="17"/>
    </row>
    <row r="39228" spans="13:13">
      <c r="M39228" s="8"/>
    </row>
    <row r="39254" spans="13:13">
      <c r="M39254" s="8"/>
    </row>
    <row r="39255" spans="13:13" ht="13">
      <c r="M39255" s="17"/>
    </row>
    <row r="39256" spans="13:13">
      <c r="M39256" s="8"/>
    </row>
    <row r="39282" spans="13:13">
      <c r="M39282" s="8"/>
    </row>
    <row r="39283" spans="13:13" ht="13">
      <c r="M39283" s="17"/>
    </row>
    <row r="39284" spans="13:13">
      <c r="M39284" s="8"/>
    </row>
    <row r="39310" spans="13:13">
      <c r="M39310" s="8"/>
    </row>
    <row r="39311" spans="13:13" ht="13">
      <c r="M39311" s="17"/>
    </row>
    <row r="39312" spans="13:13">
      <c r="M39312" s="8"/>
    </row>
    <row r="39338" spans="13:13">
      <c r="M39338" s="8"/>
    </row>
    <row r="39339" spans="13:13" ht="13">
      <c r="M39339" s="17"/>
    </row>
    <row r="39340" spans="13:13">
      <c r="M39340" s="8"/>
    </row>
    <row r="39366" spans="13:13">
      <c r="M39366" s="8"/>
    </row>
    <row r="39367" spans="13:13" ht="13">
      <c r="M39367" s="17"/>
    </row>
    <row r="39368" spans="13:13">
      <c r="M39368" s="8"/>
    </row>
    <row r="39394" spans="13:13">
      <c r="M39394" s="8"/>
    </row>
    <row r="39395" spans="13:13" ht="13">
      <c r="M39395" s="17"/>
    </row>
    <row r="39396" spans="13:13">
      <c r="M39396" s="8"/>
    </row>
    <row r="39422" spans="13:13">
      <c r="M39422" s="8"/>
    </row>
    <row r="39423" spans="13:13" ht="13">
      <c r="M39423" s="17"/>
    </row>
    <row r="39424" spans="13:13">
      <c r="M39424" s="8"/>
    </row>
    <row r="39450" spans="13:13">
      <c r="M39450" s="8"/>
    </row>
    <row r="39451" spans="13:13" ht="13">
      <c r="M39451" s="17"/>
    </row>
    <row r="39452" spans="13:13">
      <c r="M39452" s="8"/>
    </row>
    <row r="39478" spans="13:13">
      <c r="M39478" s="8"/>
    </row>
    <row r="39479" spans="13:13" ht="13">
      <c r="M39479" s="17"/>
    </row>
    <row r="39480" spans="13:13">
      <c r="M39480" s="8"/>
    </row>
    <row r="39506" spans="13:13">
      <c r="M39506" s="8"/>
    </row>
    <row r="39507" spans="13:13" ht="13">
      <c r="M39507" s="17"/>
    </row>
    <row r="39508" spans="13:13">
      <c r="M39508" s="8"/>
    </row>
    <row r="39534" spans="13:13">
      <c r="M39534" s="8"/>
    </row>
    <row r="39535" spans="13:13" ht="13">
      <c r="M39535" s="17"/>
    </row>
    <row r="39536" spans="13:13">
      <c r="M39536" s="8"/>
    </row>
    <row r="39562" spans="13:13">
      <c r="M39562" s="8"/>
    </row>
    <row r="39563" spans="13:13" ht="13">
      <c r="M39563" s="17"/>
    </row>
    <row r="39564" spans="13:13">
      <c r="M39564" s="8"/>
    </row>
    <row r="39590" spans="13:13">
      <c r="M39590" s="8"/>
    </row>
    <row r="39591" spans="13:13" ht="13">
      <c r="M39591" s="17"/>
    </row>
    <row r="39592" spans="13:13">
      <c r="M39592" s="8"/>
    </row>
    <row r="39618" spans="13:13">
      <c r="M39618" s="8"/>
    </row>
    <row r="39619" spans="13:13" ht="13">
      <c r="M39619" s="17"/>
    </row>
    <row r="39620" spans="13:13">
      <c r="M39620" s="8"/>
    </row>
    <row r="39646" spans="13:13">
      <c r="M39646" s="8"/>
    </row>
    <row r="39647" spans="13:13" ht="13">
      <c r="M39647" s="17"/>
    </row>
    <row r="39648" spans="13:13">
      <c r="M39648" s="8"/>
    </row>
    <row r="39674" spans="13:13">
      <c r="M39674" s="8"/>
    </row>
    <row r="39675" spans="13:13" ht="13">
      <c r="M39675" s="17"/>
    </row>
    <row r="39676" spans="13:13">
      <c r="M39676" s="8"/>
    </row>
    <row r="39702" spans="13:13">
      <c r="M39702" s="8"/>
    </row>
    <row r="39703" spans="13:13" ht="13">
      <c r="M39703" s="17"/>
    </row>
    <row r="39704" spans="13:13">
      <c r="M39704" s="8"/>
    </row>
    <row r="39730" spans="13:13">
      <c r="M39730" s="8"/>
    </row>
    <row r="39731" spans="13:13" ht="13">
      <c r="M39731" s="17"/>
    </row>
    <row r="39732" spans="13:13">
      <c r="M39732" s="8"/>
    </row>
    <row r="39758" spans="13:13">
      <c r="M39758" s="8"/>
    </row>
    <row r="39759" spans="13:13" ht="13">
      <c r="M39759" s="17"/>
    </row>
    <row r="39760" spans="13:13">
      <c r="M39760" s="8"/>
    </row>
    <row r="39786" spans="13:13">
      <c r="M39786" s="8"/>
    </row>
    <row r="39787" spans="13:13" ht="13">
      <c r="M39787" s="17"/>
    </row>
    <row r="39788" spans="13:13">
      <c r="M39788" s="8"/>
    </row>
    <row r="39814" spans="13:13">
      <c r="M39814" s="8"/>
    </row>
    <row r="39815" spans="13:13" ht="13">
      <c r="M39815" s="17"/>
    </row>
    <row r="39816" spans="13:13">
      <c r="M39816" s="8"/>
    </row>
    <row r="39842" spans="13:13">
      <c r="M39842" s="8"/>
    </row>
    <row r="39843" spans="13:13" ht="13">
      <c r="M39843" s="17"/>
    </row>
    <row r="39844" spans="13:13">
      <c r="M39844" s="8"/>
    </row>
    <row r="39870" spans="13:13">
      <c r="M39870" s="8"/>
    </row>
    <row r="39871" spans="13:13" ht="13">
      <c r="M39871" s="17"/>
    </row>
    <row r="39872" spans="13:13">
      <c r="M39872" s="8"/>
    </row>
    <row r="39898" spans="13:13">
      <c r="M39898" s="8"/>
    </row>
    <row r="39899" spans="13:13" ht="13">
      <c r="M39899" s="17"/>
    </row>
    <row r="39900" spans="13:13">
      <c r="M39900" s="8"/>
    </row>
    <row r="39926" spans="13:13">
      <c r="M39926" s="8"/>
    </row>
    <row r="39927" spans="13:13" ht="13">
      <c r="M39927" s="17"/>
    </row>
    <row r="39928" spans="13:13">
      <c r="M39928" s="8"/>
    </row>
    <row r="39954" spans="13:13">
      <c r="M39954" s="8"/>
    </row>
    <row r="39955" spans="13:13" ht="13">
      <c r="M39955" s="17"/>
    </row>
    <row r="39956" spans="13:13">
      <c r="M39956" s="8"/>
    </row>
    <row r="39982" spans="13:13">
      <c r="M39982" s="8"/>
    </row>
    <row r="39983" spans="13:13" ht="13">
      <c r="M39983" s="17"/>
    </row>
    <row r="39984" spans="13:13">
      <c r="M39984" s="8"/>
    </row>
    <row r="40010" spans="13:13">
      <c r="M40010" s="8"/>
    </row>
    <row r="40011" spans="13:13" ht="13">
      <c r="M40011" s="17"/>
    </row>
    <row r="40012" spans="13:13">
      <c r="M40012" s="8"/>
    </row>
    <row r="40038" spans="13:13">
      <c r="M40038" s="8"/>
    </row>
    <row r="40039" spans="13:13" ht="13">
      <c r="M40039" s="17"/>
    </row>
    <row r="40040" spans="13:13">
      <c r="M40040" s="8"/>
    </row>
    <row r="40066" spans="13:13">
      <c r="M40066" s="8"/>
    </row>
    <row r="40067" spans="13:13" ht="13">
      <c r="M40067" s="17"/>
    </row>
    <row r="40068" spans="13:13">
      <c r="M40068" s="8"/>
    </row>
    <row r="40094" spans="13:13">
      <c r="M40094" s="8"/>
    </row>
    <row r="40095" spans="13:13" ht="13">
      <c r="M40095" s="17"/>
    </row>
    <row r="40096" spans="13:13">
      <c r="M40096" s="8"/>
    </row>
    <row r="40122" spans="13:13">
      <c r="M40122" s="8"/>
    </row>
    <row r="40123" spans="13:13" ht="13">
      <c r="M40123" s="17"/>
    </row>
    <row r="40124" spans="13:13">
      <c r="M40124" s="8"/>
    </row>
    <row r="40150" spans="13:13">
      <c r="M40150" s="8"/>
    </row>
    <row r="40151" spans="13:13" ht="13">
      <c r="M40151" s="17"/>
    </row>
    <row r="40152" spans="13:13">
      <c r="M40152" s="8"/>
    </row>
    <row r="40178" spans="13:13">
      <c r="M40178" s="8"/>
    </row>
    <row r="40179" spans="13:13" ht="13">
      <c r="M40179" s="17"/>
    </row>
    <row r="40180" spans="13:13">
      <c r="M40180" s="8"/>
    </row>
    <row r="40206" spans="13:13">
      <c r="M40206" s="8"/>
    </row>
    <row r="40207" spans="13:13" ht="13">
      <c r="M40207" s="17"/>
    </row>
    <row r="40208" spans="13:13">
      <c r="M40208" s="8"/>
    </row>
    <row r="40234" spans="13:13">
      <c r="M40234" s="8"/>
    </row>
    <row r="40235" spans="13:13" ht="13">
      <c r="M40235" s="17"/>
    </row>
    <row r="40236" spans="13:13">
      <c r="M40236" s="8"/>
    </row>
    <row r="40262" spans="13:13">
      <c r="M40262" s="8"/>
    </row>
    <row r="40263" spans="13:13" ht="13">
      <c r="M40263" s="17"/>
    </row>
    <row r="40264" spans="13:13">
      <c r="M40264" s="8"/>
    </row>
    <row r="40290" spans="13:13">
      <c r="M40290" s="8"/>
    </row>
    <row r="40291" spans="13:13" ht="13">
      <c r="M40291" s="17"/>
    </row>
    <row r="40292" spans="13:13">
      <c r="M40292" s="8"/>
    </row>
    <row r="40318" spans="13:13">
      <c r="M40318" s="8"/>
    </row>
    <row r="40319" spans="13:13" ht="13">
      <c r="M40319" s="17"/>
    </row>
    <row r="40320" spans="13:13">
      <c r="M40320" s="8"/>
    </row>
    <row r="40346" spans="13:13">
      <c r="M40346" s="8"/>
    </row>
    <row r="40347" spans="13:13" ht="13">
      <c r="M40347" s="17"/>
    </row>
    <row r="40348" spans="13:13">
      <c r="M40348" s="8"/>
    </row>
    <row r="40374" spans="13:13">
      <c r="M40374" s="8"/>
    </row>
    <row r="40375" spans="13:13" ht="13">
      <c r="M40375" s="17"/>
    </row>
    <row r="40376" spans="13:13">
      <c r="M40376" s="8"/>
    </row>
    <row r="40402" spans="13:13">
      <c r="M40402" s="8"/>
    </row>
    <row r="40403" spans="13:13" ht="13">
      <c r="M40403" s="17"/>
    </row>
    <row r="40404" spans="13:13">
      <c r="M40404" s="8"/>
    </row>
    <row r="40430" spans="13:13">
      <c r="M40430" s="8"/>
    </row>
    <row r="40431" spans="13:13" ht="13">
      <c r="M40431" s="17"/>
    </row>
    <row r="40432" spans="13:13">
      <c r="M40432" s="8"/>
    </row>
    <row r="40458" spans="13:13">
      <c r="M40458" s="8"/>
    </row>
    <row r="40459" spans="13:13" ht="13">
      <c r="M40459" s="17"/>
    </row>
    <row r="40460" spans="13:13">
      <c r="M40460" s="8"/>
    </row>
    <row r="40486" spans="13:13">
      <c r="M40486" s="8"/>
    </row>
    <row r="40487" spans="13:13" ht="13">
      <c r="M40487" s="17"/>
    </row>
    <row r="40488" spans="13:13">
      <c r="M40488" s="8"/>
    </row>
    <row r="40514" spans="13:13">
      <c r="M40514" s="8"/>
    </row>
    <row r="40515" spans="13:13" ht="13">
      <c r="M40515" s="17"/>
    </row>
    <row r="40516" spans="13:13">
      <c r="M40516" s="8"/>
    </row>
    <row r="40542" spans="13:13">
      <c r="M40542" s="8"/>
    </row>
    <row r="40543" spans="13:13" ht="13">
      <c r="M40543" s="17"/>
    </row>
    <row r="40544" spans="13:13">
      <c r="M40544" s="8"/>
    </row>
    <row r="40570" spans="13:13">
      <c r="M40570" s="8"/>
    </row>
    <row r="40571" spans="13:13" ht="13">
      <c r="M40571" s="17"/>
    </row>
    <row r="40572" spans="13:13">
      <c r="M40572" s="8"/>
    </row>
    <row r="40598" spans="13:13">
      <c r="M40598" s="8"/>
    </row>
    <row r="40599" spans="13:13" ht="13">
      <c r="M40599" s="17"/>
    </row>
    <row r="40600" spans="13:13">
      <c r="M40600" s="8"/>
    </row>
    <row r="40626" spans="13:13">
      <c r="M40626" s="8"/>
    </row>
    <row r="40627" spans="13:13" ht="13">
      <c r="M40627" s="17"/>
    </row>
    <row r="40628" spans="13:13">
      <c r="M40628" s="8"/>
    </row>
    <row r="40654" spans="13:13">
      <c r="M40654" s="8"/>
    </row>
    <row r="40655" spans="13:13" ht="13">
      <c r="M40655" s="17"/>
    </row>
    <row r="40656" spans="13:13">
      <c r="M40656" s="8"/>
    </row>
    <row r="40682" spans="13:13">
      <c r="M40682" s="8"/>
    </row>
    <row r="40683" spans="13:13" ht="13">
      <c r="M40683" s="17"/>
    </row>
    <row r="40684" spans="13:13">
      <c r="M40684" s="8"/>
    </row>
    <row r="40710" spans="13:13">
      <c r="M40710" s="8"/>
    </row>
    <row r="40711" spans="13:13" ht="13">
      <c r="M40711" s="17"/>
    </row>
    <row r="40712" spans="13:13">
      <c r="M40712" s="8"/>
    </row>
    <row r="40738" spans="13:13">
      <c r="M40738" s="8"/>
    </row>
    <row r="40739" spans="13:13" ht="13">
      <c r="M40739" s="17"/>
    </row>
    <row r="40740" spans="13:13">
      <c r="M40740" s="8"/>
    </row>
    <row r="40766" spans="13:13">
      <c r="M40766" s="8"/>
    </row>
    <row r="40767" spans="13:13" ht="13">
      <c r="M40767" s="17"/>
    </row>
    <row r="40768" spans="13:13">
      <c r="M40768" s="8"/>
    </row>
    <row r="40794" spans="13:13">
      <c r="M40794" s="8"/>
    </row>
    <row r="40795" spans="13:13" ht="13">
      <c r="M40795" s="17"/>
    </row>
    <row r="40796" spans="13:13">
      <c r="M40796" s="8"/>
    </row>
    <row r="40822" spans="13:13">
      <c r="M40822" s="8"/>
    </row>
    <row r="40823" spans="13:13" ht="13">
      <c r="M40823" s="17"/>
    </row>
    <row r="40824" spans="13:13">
      <c r="M40824" s="8"/>
    </row>
    <row r="40850" spans="13:13">
      <c r="M40850" s="8"/>
    </row>
    <row r="40851" spans="13:13" ht="13">
      <c r="M40851" s="17"/>
    </row>
    <row r="40852" spans="13:13">
      <c r="M40852" s="8"/>
    </row>
    <row r="40878" spans="13:13">
      <c r="M40878" s="8"/>
    </row>
    <row r="40879" spans="13:13" ht="13">
      <c r="M40879" s="17"/>
    </row>
    <row r="40880" spans="13:13">
      <c r="M40880" s="8"/>
    </row>
    <row r="40906" spans="13:13">
      <c r="M40906" s="8"/>
    </row>
    <row r="40907" spans="13:13" ht="13">
      <c r="M40907" s="17"/>
    </row>
    <row r="40908" spans="13:13">
      <c r="M40908" s="8"/>
    </row>
    <row r="40934" spans="13:13">
      <c r="M40934" s="8"/>
    </row>
    <row r="40935" spans="13:13" ht="13">
      <c r="M40935" s="17"/>
    </row>
    <row r="40936" spans="13:13">
      <c r="M40936" s="8"/>
    </row>
    <row r="40962" spans="13:13">
      <c r="M40962" s="8"/>
    </row>
    <row r="40963" spans="13:13" ht="13">
      <c r="M40963" s="17"/>
    </row>
    <row r="40964" spans="13:13">
      <c r="M40964" s="8"/>
    </row>
    <row r="40990" spans="13:13">
      <c r="M40990" s="8"/>
    </row>
    <row r="40991" spans="13:13" ht="13">
      <c r="M40991" s="17"/>
    </row>
    <row r="40992" spans="13:13">
      <c r="M40992" s="8"/>
    </row>
    <row r="41018" spans="13:13">
      <c r="M41018" s="8"/>
    </row>
    <row r="41019" spans="13:13" ht="13">
      <c r="M41019" s="17"/>
    </row>
    <row r="41020" spans="13:13">
      <c r="M41020" s="8"/>
    </row>
    <row r="41046" spans="13:13">
      <c r="M41046" s="8"/>
    </row>
    <row r="41047" spans="13:13" ht="13">
      <c r="M41047" s="17"/>
    </row>
    <row r="41048" spans="13:13">
      <c r="M41048" s="8"/>
    </row>
    <row r="41074" spans="13:13">
      <c r="M41074" s="8"/>
    </row>
    <row r="41075" spans="13:13" ht="13">
      <c r="M41075" s="17"/>
    </row>
    <row r="41076" spans="13:13">
      <c r="M41076" s="8"/>
    </row>
    <row r="41102" spans="13:13">
      <c r="M41102" s="8"/>
    </row>
    <row r="41103" spans="13:13" ht="13">
      <c r="M41103" s="17"/>
    </row>
    <row r="41104" spans="13:13">
      <c r="M41104" s="8"/>
    </row>
    <row r="41130" spans="13:13">
      <c r="M41130" s="8"/>
    </row>
    <row r="41131" spans="13:13" ht="13">
      <c r="M41131" s="17"/>
    </row>
    <row r="41132" spans="13:13">
      <c r="M41132" s="8"/>
    </row>
    <row r="41158" spans="13:13">
      <c r="M41158" s="8"/>
    </row>
    <row r="41159" spans="13:13" ht="13">
      <c r="M41159" s="17"/>
    </row>
    <row r="41160" spans="13:13">
      <c r="M41160" s="8"/>
    </row>
    <row r="41186" spans="13:13">
      <c r="M41186" s="8"/>
    </row>
    <row r="41187" spans="13:13" ht="13">
      <c r="M41187" s="17"/>
    </row>
    <row r="41188" spans="13:13">
      <c r="M41188" s="8"/>
    </row>
    <row r="41214" spans="13:13">
      <c r="M41214" s="8"/>
    </row>
    <row r="41215" spans="13:13" ht="13">
      <c r="M41215" s="17"/>
    </row>
    <row r="41216" spans="13:13">
      <c r="M41216" s="8"/>
    </row>
    <row r="41242" spans="13:13">
      <c r="M41242" s="8"/>
    </row>
    <row r="41243" spans="13:13" ht="13">
      <c r="M41243" s="17"/>
    </row>
    <row r="41244" spans="13:13">
      <c r="M41244" s="8"/>
    </row>
    <row r="41270" spans="13:13">
      <c r="M41270" s="8"/>
    </row>
    <row r="41271" spans="13:13" ht="13">
      <c r="M41271" s="17"/>
    </row>
    <row r="41272" spans="13:13">
      <c r="M41272" s="8"/>
    </row>
    <row r="41298" spans="13:13">
      <c r="M41298" s="8"/>
    </row>
    <row r="41299" spans="13:13" ht="13">
      <c r="M41299" s="17"/>
    </row>
    <row r="41300" spans="13:13">
      <c r="M41300" s="8"/>
    </row>
    <row r="41326" spans="13:13">
      <c r="M41326" s="8"/>
    </row>
    <row r="41327" spans="13:13" ht="13">
      <c r="M41327" s="17"/>
    </row>
    <row r="41328" spans="13:13">
      <c r="M41328" s="8"/>
    </row>
    <row r="41354" spans="13:13">
      <c r="M41354" s="8"/>
    </row>
    <row r="41355" spans="13:13" ht="13">
      <c r="M41355" s="17"/>
    </row>
    <row r="41356" spans="13:13">
      <c r="M41356" s="8"/>
    </row>
    <row r="41382" spans="13:13">
      <c r="M41382" s="8"/>
    </row>
    <row r="41383" spans="13:13" ht="13">
      <c r="M41383" s="17"/>
    </row>
    <row r="41384" spans="13:13">
      <c r="M41384" s="8"/>
    </row>
    <row r="41410" spans="13:13">
      <c r="M41410" s="8"/>
    </row>
    <row r="41411" spans="13:13" ht="13">
      <c r="M41411" s="17"/>
    </row>
    <row r="41412" spans="13:13">
      <c r="M41412" s="8"/>
    </row>
    <row r="41438" spans="13:13">
      <c r="M41438" s="8"/>
    </row>
    <row r="41439" spans="13:13" ht="13">
      <c r="M41439" s="17"/>
    </row>
    <row r="41440" spans="13:13">
      <c r="M41440" s="8"/>
    </row>
    <row r="41466" spans="13:13">
      <c r="M41466" s="8"/>
    </row>
    <row r="41467" spans="13:13" ht="13">
      <c r="M41467" s="17"/>
    </row>
    <row r="41468" spans="13:13">
      <c r="M41468" s="8"/>
    </row>
    <row r="41494" spans="13:13">
      <c r="M41494" s="8"/>
    </row>
    <row r="41495" spans="13:13" ht="13">
      <c r="M41495" s="17"/>
    </row>
    <row r="41496" spans="13:13">
      <c r="M41496" s="8"/>
    </row>
    <row r="41522" spans="13:13">
      <c r="M41522" s="8"/>
    </row>
    <row r="41523" spans="13:13" ht="13">
      <c r="M41523" s="17"/>
    </row>
    <row r="41524" spans="13:13">
      <c r="M41524" s="8"/>
    </row>
    <row r="41550" spans="13:13">
      <c r="M41550" s="8"/>
    </row>
    <row r="41551" spans="13:13" ht="13">
      <c r="M41551" s="17"/>
    </row>
    <row r="41552" spans="13:13">
      <c r="M41552" s="8"/>
    </row>
    <row r="41578" spans="13:13">
      <c r="M41578" s="8"/>
    </row>
    <row r="41579" spans="13:13" ht="13">
      <c r="M41579" s="17"/>
    </row>
    <row r="41580" spans="13:13">
      <c r="M41580" s="8"/>
    </row>
    <row r="41606" spans="13:13">
      <c r="M41606" s="8"/>
    </row>
    <row r="41607" spans="13:13" ht="13">
      <c r="M41607" s="17"/>
    </row>
    <row r="41608" spans="13:13">
      <c r="M41608" s="8"/>
    </row>
    <row r="41634" spans="13:13">
      <c r="M41634" s="8"/>
    </row>
    <row r="41635" spans="13:13" ht="13">
      <c r="M41635" s="17"/>
    </row>
    <row r="41636" spans="13:13">
      <c r="M41636" s="8"/>
    </row>
    <row r="41662" spans="13:13">
      <c r="M41662" s="8"/>
    </row>
    <row r="41663" spans="13:13" ht="13">
      <c r="M41663" s="17"/>
    </row>
    <row r="41664" spans="13:13">
      <c r="M41664" s="8"/>
    </row>
    <row r="41690" spans="13:13">
      <c r="M41690" s="8"/>
    </row>
    <row r="41691" spans="13:13" ht="13">
      <c r="M41691" s="17"/>
    </row>
    <row r="41692" spans="13:13">
      <c r="M41692" s="8"/>
    </row>
    <row r="41718" spans="13:13">
      <c r="M41718" s="8"/>
    </row>
    <row r="41719" spans="13:13" ht="13">
      <c r="M41719" s="17"/>
    </row>
    <row r="41720" spans="13:13">
      <c r="M41720" s="8"/>
    </row>
    <row r="41746" spans="13:13">
      <c r="M41746" s="8"/>
    </row>
    <row r="41747" spans="13:13" ht="13">
      <c r="M41747" s="17"/>
    </row>
    <row r="41748" spans="13:13">
      <c r="M41748" s="8"/>
    </row>
    <row r="41774" spans="13:13">
      <c r="M41774" s="8"/>
    </row>
    <row r="41775" spans="13:13" ht="13">
      <c r="M41775" s="17"/>
    </row>
    <row r="41776" spans="13:13">
      <c r="M41776" s="8"/>
    </row>
    <row r="41802" spans="13:13">
      <c r="M41802" s="8"/>
    </row>
    <row r="41803" spans="13:13" ht="13">
      <c r="M41803" s="17"/>
    </row>
    <row r="41804" spans="13:13">
      <c r="M41804" s="8"/>
    </row>
    <row r="41830" spans="13:13">
      <c r="M41830" s="8"/>
    </row>
    <row r="41831" spans="13:13" ht="13">
      <c r="M41831" s="17"/>
    </row>
    <row r="41832" spans="13:13">
      <c r="M41832" s="8"/>
    </row>
    <row r="41858" spans="13:13">
      <c r="M41858" s="8"/>
    </row>
    <row r="41859" spans="13:13" ht="13">
      <c r="M41859" s="17"/>
    </row>
    <row r="41860" spans="13:13">
      <c r="M41860" s="8"/>
    </row>
    <row r="41886" spans="13:13">
      <c r="M41886" s="8"/>
    </row>
    <row r="41887" spans="13:13" ht="13">
      <c r="M41887" s="17"/>
    </row>
    <row r="41888" spans="13:13">
      <c r="M41888" s="8"/>
    </row>
    <row r="41914" spans="13:13">
      <c r="M41914" s="8"/>
    </row>
    <row r="41915" spans="13:13" ht="13">
      <c r="M41915" s="17"/>
    </row>
    <row r="41916" spans="13:13">
      <c r="M41916" s="8"/>
    </row>
    <row r="41942" spans="13:13">
      <c r="M41942" s="8"/>
    </row>
    <row r="41943" spans="13:13" ht="13">
      <c r="M41943" s="17"/>
    </row>
    <row r="41944" spans="13:13">
      <c r="M41944" s="8"/>
    </row>
    <row r="41970" spans="13:13">
      <c r="M41970" s="8"/>
    </row>
    <row r="41971" spans="13:13" ht="13">
      <c r="M41971" s="17"/>
    </row>
    <row r="41972" spans="13:13">
      <c r="M41972" s="8"/>
    </row>
    <row r="41998" spans="13:13">
      <c r="M41998" s="8"/>
    </row>
    <row r="41999" spans="13:13" ht="13">
      <c r="M41999" s="17"/>
    </row>
    <row r="42000" spans="13:13">
      <c r="M42000" s="8"/>
    </row>
    <row r="42026" spans="13:13">
      <c r="M42026" s="8"/>
    </row>
    <row r="42027" spans="13:13" ht="13">
      <c r="M42027" s="17"/>
    </row>
    <row r="42028" spans="13:13">
      <c r="M42028" s="8"/>
    </row>
    <row r="42054" spans="13:13">
      <c r="M42054" s="8"/>
    </row>
    <row r="42055" spans="13:13" ht="13">
      <c r="M42055" s="17"/>
    </row>
    <row r="42056" spans="13:13">
      <c r="M42056" s="8"/>
    </row>
    <row r="42082" spans="13:13">
      <c r="M42082" s="8"/>
    </row>
    <row r="42083" spans="13:13" ht="13">
      <c r="M42083" s="17"/>
    </row>
    <row r="42084" spans="13:13">
      <c r="M42084" s="8"/>
    </row>
    <row r="42110" spans="13:13">
      <c r="M42110" s="8"/>
    </row>
    <row r="42111" spans="13:13" ht="13">
      <c r="M42111" s="17"/>
    </row>
    <row r="42112" spans="13:13">
      <c r="M42112" s="8"/>
    </row>
    <row r="42138" spans="13:13">
      <c r="M42138" s="8"/>
    </row>
    <row r="42139" spans="13:13" ht="13">
      <c r="M42139" s="17"/>
    </row>
    <row r="42140" spans="13:13">
      <c r="M42140" s="8"/>
    </row>
    <row r="42166" spans="13:13">
      <c r="M42166" s="8"/>
    </row>
    <row r="42167" spans="13:13" ht="13">
      <c r="M42167" s="17"/>
    </row>
    <row r="42168" spans="13:13">
      <c r="M42168" s="8"/>
    </row>
    <row r="42194" spans="13:13">
      <c r="M42194" s="8"/>
    </row>
    <row r="42195" spans="13:13" ht="13">
      <c r="M42195" s="17"/>
    </row>
    <row r="42196" spans="13:13">
      <c r="M42196" s="8"/>
    </row>
    <row r="42222" spans="13:13">
      <c r="M42222" s="8"/>
    </row>
    <row r="42223" spans="13:13" ht="13">
      <c r="M42223" s="17"/>
    </row>
    <row r="42224" spans="13:13">
      <c r="M42224" s="8"/>
    </row>
    <row r="42250" spans="13:13">
      <c r="M42250" s="8"/>
    </row>
    <row r="42251" spans="13:13" ht="13">
      <c r="M42251" s="17"/>
    </row>
    <row r="42252" spans="13:13">
      <c r="M42252" s="8"/>
    </row>
    <row r="42278" spans="13:13">
      <c r="M42278" s="8"/>
    </row>
    <row r="42279" spans="13:13" ht="13">
      <c r="M42279" s="17"/>
    </row>
    <row r="42280" spans="13:13">
      <c r="M42280" s="8"/>
    </row>
    <row r="42306" spans="13:13">
      <c r="M42306" s="8"/>
    </row>
    <row r="42307" spans="13:13" ht="13">
      <c r="M42307" s="17"/>
    </row>
    <row r="42308" spans="13:13">
      <c r="M42308" s="8"/>
    </row>
    <row r="42334" spans="13:13">
      <c r="M42334" s="8"/>
    </row>
    <row r="42335" spans="13:13" ht="13">
      <c r="M42335" s="17"/>
    </row>
    <row r="42336" spans="13:13">
      <c r="M42336" s="8"/>
    </row>
    <row r="42362" spans="13:13">
      <c r="M42362" s="8"/>
    </row>
    <row r="42363" spans="13:13" ht="13">
      <c r="M42363" s="17"/>
    </row>
    <row r="42364" spans="13:13">
      <c r="M42364" s="8"/>
    </row>
    <row r="42390" spans="13:13">
      <c r="M42390" s="8"/>
    </row>
    <row r="42391" spans="13:13" ht="13">
      <c r="M42391" s="17"/>
    </row>
    <row r="42392" spans="13:13">
      <c r="M42392" s="8"/>
    </row>
    <row r="42418" spans="13:13">
      <c r="M42418" s="8"/>
    </row>
    <row r="42419" spans="13:13" ht="13">
      <c r="M42419" s="17"/>
    </row>
    <row r="42420" spans="13:13">
      <c r="M42420" s="8"/>
    </row>
    <row r="42446" spans="13:13">
      <c r="M42446" s="8"/>
    </row>
    <row r="42447" spans="13:13" ht="13">
      <c r="M42447" s="17"/>
    </row>
    <row r="42448" spans="13:13">
      <c r="M42448" s="8"/>
    </row>
    <row r="42474" spans="13:13">
      <c r="M42474" s="8"/>
    </row>
    <row r="42475" spans="13:13" ht="13">
      <c r="M42475" s="17"/>
    </row>
    <row r="42476" spans="13:13">
      <c r="M42476" s="8"/>
    </row>
    <row r="42502" spans="13:13">
      <c r="M42502" s="8"/>
    </row>
    <row r="42503" spans="13:13" ht="13">
      <c r="M42503" s="17"/>
    </row>
    <row r="42504" spans="13:13">
      <c r="M42504" s="8"/>
    </row>
    <row r="42530" spans="13:13">
      <c r="M42530" s="8"/>
    </row>
    <row r="42531" spans="13:13" ht="13">
      <c r="M42531" s="17"/>
    </row>
    <row r="42532" spans="13:13">
      <c r="M42532" s="8"/>
    </row>
    <row r="42558" spans="13:13">
      <c r="M42558" s="8"/>
    </row>
    <row r="42559" spans="13:13" ht="13">
      <c r="M42559" s="17"/>
    </row>
    <row r="42560" spans="13:13">
      <c r="M42560" s="8"/>
    </row>
    <row r="42586" spans="13:13">
      <c r="M42586" s="8"/>
    </row>
    <row r="42587" spans="13:13" ht="13">
      <c r="M42587" s="17"/>
    </row>
    <row r="42588" spans="13:13">
      <c r="M42588" s="8"/>
    </row>
    <row r="42614" spans="13:13">
      <c r="M42614" s="8"/>
    </row>
    <row r="42615" spans="13:13" ht="13">
      <c r="M42615" s="17"/>
    </row>
    <row r="42616" spans="13:13">
      <c r="M42616" s="8"/>
    </row>
    <row r="42642" spans="13:13">
      <c r="M42642" s="8"/>
    </row>
    <row r="42643" spans="13:13" ht="13">
      <c r="M42643" s="17"/>
    </row>
    <row r="42644" spans="13:13">
      <c r="M42644" s="8"/>
    </row>
    <row r="42670" spans="13:13">
      <c r="M42670" s="8"/>
    </row>
    <row r="42671" spans="13:13" ht="13">
      <c r="M42671" s="17"/>
    </row>
    <row r="42672" spans="13:13">
      <c r="M42672" s="8"/>
    </row>
    <row r="42698" spans="13:13">
      <c r="M42698" s="8"/>
    </row>
    <row r="42699" spans="13:13" ht="13">
      <c r="M42699" s="17"/>
    </row>
    <row r="42700" spans="13:13">
      <c r="M42700" s="8"/>
    </row>
    <row r="42726" spans="13:13">
      <c r="M42726" s="8"/>
    </row>
    <row r="42727" spans="13:13" ht="13">
      <c r="M42727" s="17"/>
    </row>
    <row r="42728" spans="13:13">
      <c r="M42728" s="8"/>
    </row>
    <row r="42754" spans="13:13">
      <c r="M42754" s="8"/>
    </row>
    <row r="42755" spans="13:13" ht="13">
      <c r="M42755" s="17"/>
    </row>
    <row r="42756" spans="13:13">
      <c r="M42756" s="8"/>
    </row>
    <row r="42782" spans="13:13">
      <c r="M42782" s="8"/>
    </row>
    <row r="42783" spans="13:13" ht="13">
      <c r="M42783" s="17"/>
    </row>
    <row r="42784" spans="13:13">
      <c r="M42784" s="8"/>
    </row>
    <row r="42810" spans="13:13">
      <c r="M42810" s="8"/>
    </row>
    <row r="42811" spans="13:13" ht="13">
      <c r="M42811" s="17"/>
    </row>
    <row r="42812" spans="13:13">
      <c r="M42812" s="8"/>
    </row>
    <row r="42838" spans="13:13">
      <c r="M42838" s="8"/>
    </row>
    <row r="42839" spans="13:13" ht="13">
      <c r="M42839" s="17"/>
    </row>
    <row r="42840" spans="13:13">
      <c r="M42840" s="8"/>
    </row>
    <row r="42866" spans="13:13">
      <c r="M42866" s="8"/>
    </row>
    <row r="42867" spans="13:13" ht="13">
      <c r="M42867" s="17"/>
    </row>
    <row r="42868" spans="13:13">
      <c r="M42868" s="8"/>
    </row>
    <row r="42894" spans="13:13">
      <c r="M42894" s="8"/>
    </row>
    <row r="42895" spans="13:13" ht="13">
      <c r="M42895" s="17"/>
    </row>
    <row r="42896" spans="13:13">
      <c r="M42896" s="8"/>
    </row>
    <row r="42922" spans="13:13">
      <c r="M42922" s="8"/>
    </row>
    <row r="42923" spans="13:13" ht="13">
      <c r="M42923" s="17"/>
    </row>
    <row r="42924" spans="13:13">
      <c r="M42924" s="8"/>
    </row>
    <row r="42950" spans="13:13">
      <c r="M42950" s="8"/>
    </row>
    <row r="42951" spans="13:13" ht="13">
      <c r="M42951" s="17"/>
    </row>
    <row r="42952" spans="13:13">
      <c r="M42952" s="8"/>
    </row>
    <row r="42978" spans="13:13">
      <c r="M42978" s="8"/>
    </row>
    <row r="42979" spans="13:13" ht="13">
      <c r="M42979" s="17"/>
    </row>
    <row r="42980" spans="13:13">
      <c r="M42980" s="8"/>
    </row>
    <row r="43006" spans="13:13">
      <c r="M43006" s="8"/>
    </row>
    <row r="43007" spans="13:13" ht="13">
      <c r="M43007" s="17"/>
    </row>
    <row r="43008" spans="13:13">
      <c r="M43008" s="8"/>
    </row>
    <row r="43034" spans="13:13">
      <c r="M43034" s="8"/>
    </row>
    <row r="43035" spans="13:13" ht="13">
      <c r="M43035" s="17"/>
    </row>
    <row r="43036" spans="13:13">
      <c r="M43036" s="8"/>
    </row>
    <row r="43062" spans="13:13">
      <c r="M43062" s="8"/>
    </row>
    <row r="43063" spans="13:13" ht="13">
      <c r="M43063" s="17"/>
    </row>
    <row r="43064" spans="13:13">
      <c r="M43064" s="8"/>
    </row>
    <row r="43090" spans="13:13">
      <c r="M43090" s="8"/>
    </row>
    <row r="43091" spans="13:13" ht="13">
      <c r="M43091" s="17"/>
    </row>
    <row r="43092" spans="13:13">
      <c r="M43092" s="8"/>
    </row>
    <row r="43118" spans="13:13">
      <c r="M43118" s="8"/>
    </row>
    <row r="43119" spans="13:13" ht="13">
      <c r="M43119" s="17"/>
    </row>
    <row r="43120" spans="13:13">
      <c r="M43120" s="8"/>
    </row>
    <row r="43146" spans="13:13">
      <c r="M43146" s="8"/>
    </row>
    <row r="43147" spans="13:13" ht="13">
      <c r="M43147" s="17"/>
    </row>
    <row r="43148" spans="13:13">
      <c r="M43148" s="8"/>
    </row>
    <row r="43174" spans="13:13">
      <c r="M43174" s="8"/>
    </row>
    <row r="43175" spans="13:13" ht="13">
      <c r="M43175" s="17"/>
    </row>
    <row r="43176" spans="13:13">
      <c r="M43176" s="8"/>
    </row>
    <row r="43202" spans="13:13">
      <c r="M43202" s="8"/>
    </row>
    <row r="43203" spans="13:13" ht="13">
      <c r="M43203" s="17"/>
    </row>
    <row r="43204" spans="13:13">
      <c r="M43204" s="8"/>
    </row>
    <row r="43230" spans="13:13">
      <c r="M43230" s="8"/>
    </row>
    <row r="43231" spans="13:13" ht="13">
      <c r="M43231" s="17"/>
    </row>
    <row r="43232" spans="13:13">
      <c r="M43232" s="8"/>
    </row>
    <row r="43258" spans="13:13">
      <c r="M43258" s="8"/>
    </row>
    <row r="43259" spans="13:13" ht="13">
      <c r="M43259" s="17"/>
    </row>
    <row r="43260" spans="13:13">
      <c r="M43260" s="8"/>
    </row>
    <row r="43286" spans="13:13">
      <c r="M43286" s="8"/>
    </row>
    <row r="43287" spans="13:13" ht="13">
      <c r="M43287" s="17"/>
    </row>
    <row r="43288" spans="13:13">
      <c r="M43288" s="8"/>
    </row>
    <row r="43314" spans="13:13">
      <c r="M43314" s="8"/>
    </row>
    <row r="43315" spans="13:13" ht="13">
      <c r="M43315" s="17"/>
    </row>
    <row r="43316" spans="13:13">
      <c r="M43316" s="8"/>
    </row>
    <row r="43342" spans="13:13">
      <c r="M43342" s="8"/>
    </row>
    <row r="43343" spans="13:13" ht="13">
      <c r="M43343" s="17"/>
    </row>
    <row r="43344" spans="13:13">
      <c r="M43344" s="8"/>
    </row>
    <row r="43370" spans="13:13">
      <c r="M43370" s="8"/>
    </row>
    <row r="43371" spans="13:13" ht="13">
      <c r="M43371" s="17"/>
    </row>
    <row r="43372" spans="13:13">
      <c r="M43372" s="8"/>
    </row>
    <row r="43398" spans="13:13">
      <c r="M43398" s="8"/>
    </row>
    <row r="43399" spans="13:13" ht="13">
      <c r="M43399" s="17"/>
    </row>
    <row r="43400" spans="13:13">
      <c r="M43400" s="8"/>
    </row>
    <row r="43426" spans="13:13">
      <c r="M43426" s="8"/>
    </row>
    <row r="43427" spans="13:13" ht="13">
      <c r="M43427" s="17"/>
    </row>
    <row r="43428" spans="13:13">
      <c r="M43428" s="8"/>
    </row>
    <row r="43454" spans="13:13">
      <c r="M43454" s="8"/>
    </row>
    <row r="43455" spans="13:13" ht="13">
      <c r="M43455" s="17"/>
    </row>
    <row r="43456" spans="13:13">
      <c r="M43456" s="8"/>
    </row>
    <row r="43482" spans="13:13">
      <c r="M43482" s="8"/>
    </row>
    <row r="43483" spans="13:13" ht="13">
      <c r="M43483" s="17"/>
    </row>
    <row r="43484" spans="13:13">
      <c r="M43484" s="8"/>
    </row>
    <row r="43510" spans="13:13">
      <c r="M43510" s="8"/>
    </row>
    <row r="43511" spans="13:13" ht="13">
      <c r="M43511" s="17"/>
    </row>
    <row r="43512" spans="13:13">
      <c r="M43512" s="8"/>
    </row>
    <row r="43538" spans="13:13">
      <c r="M43538" s="8"/>
    </row>
    <row r="43539" spans="13:13" ht="13">
      <c r="M43539" s="17"/>
    </row>
    <row r="43540" spans="13:13">
      <c r="M43540" s="8"/>
    </row>
    <row r="43566" spans="13:13">
      <c r="M43566" s="8"/>
    </row>
    <row r="43567" spans="13:13" ht="13">
      <c r="M43567" s="17"/>
    </row>
    <row r="43568" spans="13:13">
      <c r="M43568" s="8"/>
    </row>
    <row r="43594" spans="13:13">
      <c r="M43594" s="8"/>
    </row>
    <row r="43595" spans="13:13" ht="13">
      <c r="M43595" s="17"/>
    </row>
    <row r="43596" spans="13:13">
      <c r="M43596" s="8"/>
    </row>
    <row r="43622" spans="13:13">
      <c r="M43622" s="8"/>
    </row>
    <row r="43623" spans="13:13" ht="13">
      <c r="M43623" s="17"/>
    </row>
    <row r="43624" spans="13:13">
      <c r="M43624" s="8"/>
    </row>
    <row r="43650" spans="13:13">
      <c r="M43650" s="8"/>
    </row>
    <row r="43651" spans="13:13" ht="13">
      <c r="M43651" s="17"/>
    </row>
    <row r="43652" spans="13:13">
      <c r="M43652" s="8"/>
    </row>
    <row r="43678" spans="13:13">
      <c r="M43678" s="8"/>
    </row>
    <row r="43679" spans="13:13" ht="13">
      <c r="M43679" s="17"/>
    </row>
    <row r="43680" spans="13:13">
      <c r="M43680" s="8"/>
    </row>
    <row r="43706" spans="13:13">
      <c r="M43706" s="8"/>
    </row>
    <row r="43707" spans="13:13" ht="13">
      <c r="M43707" s="17"/>
    </row>
    <row r="43708" spans="13:13">
      <c r="M43708" s="8"/>
    </row>
    <row r="43734" spans="13:13">
      <c r="M43734" s="8"/>
    </row>
    <row r="43735" spans="13:13" ht="13">
      <c r="M43735" s="17"/>
    </row>
    <row r="43736" spans="13:13">
      <c r="M43736" s="8"/>
    </row>
    <row r="43762" spans="13:13">
      <c r="M43762" s="8"/>
    </row>
    <row r="43763" spans="13:13" ht="13">
      <c r="M43763" s="17"/>
    </row>
    <row r="43764" spans="13:13">
      <c r="M43764" s="8"/>
    </row>
    <row r="43790" spans="13:13">
      <c r="M43790" s="8"/>
    </row>
    <row r="43791" spans="13:13" ht="13">
      <c r="M43791" s="17"/>
    </row>
    <row r="43792" spans="13:13">
      <c r="M43792" s="8"/>
    </row>
    <row r="43818" spans="13:13">
      <c r="M43818" s="8"/>
    </row>
    <row r="43819" spans="13:13" ht="13">
      <c r="M43819" s="17"/>
    </row>
    <row r="43820" spans="13:13">
      <c r="M43820" s="8"/>
    </row>
    <row r="43846" spans="13:13">
      <c r="M43846" s="8"/>
    </row>
    <row r="43847" spans="13:13" ht="13">
      <c r="M43847" s="17"/>
    </row>
    <row r="43848" spans="13:13">
      <c r="M43848" s="8"/>
    </row>
    <row r="43874" spans="13:13">
      <c r="M43874" s="8"/>
    </row>
    <row r="43875" spans="13:13" ht="13">
      <c r="M43875" s="17"/>
    </row>
    <row r="43876" spans="13:13">
      <c r="M43876" s="8"/>
    </row>
    <row r="43902" spans="13:13">
      <c r="M43902" s="8"/>
    </row>
    <row r="43903" spans="13:13" ht="13">
      <c r="M43903" s="17"/>
    </row>
    <row r="43904" spans="13:13">
      <c r="M43904" s="8"/>
    </row>
    <row r="43930" spans="13:13">
      <c r="M43930" s="8"/>
    </row>
    <row r="43931" spans="13:13" ht="13">
      <c r="M43931" s="17"/>
    </row>
    <row r="43932" spans="13:13">
      <c r="M43932" s="8"/>
    </row>
    <row r="43958" spans="13:13">
      <c r="M43958" s="8"/>
    </row>
    <row r="43959" spans="13:13" ht="13">
      <c r="M43959" s="17"/>
    </row>
    <row r="43960" spans="13:13">
      <c r="M43960" s="8"/>
    </row>
    <row r="43986" spans="13:13">
      <c r="M43986" s="8"/>
    </row>
    <row r="43987" spans="13:13" ht="13">
      <c r="M43987" s="17"/>
    </row>
    <row r="43988" spans="13:13">
      <c r="M43988" s="8"/>
    </row>
    <row r="44014" spans="13:13">
      <c r="M44014" s="8"/>
    </row>
    <row r="44015" spans="13:13" ht="13">
      <c r="M44015" s="17"/>
    </row>
    <row r="44016" spans="13:13">
      <c r="M44016" s="8"/>
    </row>
    <row r="44042" spans="13:13">
      <c r="M44042" s="8"/>
    </row>
    <row r="44043" spans="13:13" ht="13">
      <c r="M44043" s="17"/>
    </row>
    <row r="44044" spans="13:13">
      <c r="M44044" s="8"/>
    </row>
    <row r="44070" spans="13:13">
      <c r="M44070" s="8"/>
    </row>
    <row r="44071" spans="13:13" ht="13">
      <c r="M44071" s="17"/>
    </row>
    <row r="44072" spans="13:13">
      <c r="M44072" s="8"/>
    </row>
    <row r="44098" spans="13:13">
      <c r="M44098" s="8"/>
    </row>
    <row r="44099" spans="13:13" ht="13">
      <c r="M44099" s="17"/>
    </row>
    <row r="44100" spans="13:13">
      <c r="M44100" s="8"/>
    </row>
    <row r="44126" spans="13:13">
      <c r="M44126" s="8"/>
    </row>
    <row r="44127" spans="13:13" ht="13">
      <c r="M44127" s="17"/>
    </row>
    <row r="44128" spans="13:13">
      <c r="M44128" s="8"/>
    </row>
    <row r="44154" spans="13:13">
      <c r="M44154" s="8"/>
    </row>
    <row r="44155" spans="13:13" ht="13">
      <c r="M44155" s="17"/>
    </row>
    <row r="44156" spans="13:13">
      <c r="M44156" s="8"/>
    </row>
    <row r="44182" spans="13:13">
      <c r="M44182" s="8"/>
    </row>
    <row r="44183" spans="13:13" ht="13">
      <c r="M44183" s="17"/>
    </row>
    <row r="44184" spans="13:13">
      <c r="M44184" s="8"/>
    </row>
    <row r="44210" spans="13:13">
      <c r="M44210" s="8"/>
    </row>
    <row r="44211" spans="13:13" ht="13">
      <c r="M44211" s="17"/>
    </row>
    <row r="44212" spans="13:13">
      <c r="M44212" s="8"/>
    </row>
    <row r="44238" spans="13:13">
      <c r="M44238" s="8"/>
    </row>
    <row r="44239" spans="13:13" ht="13">
      <c r="M44239" s="17"/>
    </row>
    <row r="44240" spans="13:13">
      <c r="M44240" s="8"/>
    </row>
    <row r="44266" spans="13:13">
      <c r="M44266" s="8"/>
    </row>
    <row r="44267" spans="13:13" ht="13">
      <c r="M44267" s="17"/>
    </row>
    <row r="44268" spans="13:13">
      <c r="M44268" s="8"/>
    </row>
    <row r="44294" spans="13:13">
      <c r="M44294" s="8"/>
    </row>
    <row r="44295" spans="13:13" ht="13">
      <c r="M44295" s="17"/>
    </row>
    <row r="44296" spans="13:13">
      <c r="M44296" s="8"/>
    </row>
    <row r="44322" spans="13:13">
      <c r="M44322" s="8"/>
    </row>
    <row r="44323" spans="13:13" ht="13">
      <c r="M44323" s="17"/>
    </row>
    <row r="44324" spans="13:13">
      <c r="M44324" s="8"/>
    </row>
    <row r="44350" spans="13:13">
      <c r="M44350" s="8"/>
    </row>
    <row r="44351" spans="13:13" ht="13">
      <c r="M44351" s="17"/>
    </row>
    <row r="44352" spans="13:13">
      <c r="M44352" s="8"/>
    </row>
    <row r="44378" spans="13:13">
      <c r="M44378" s="8"/>
    </row>
    <row r="44379" spans="13:13" ht="13">
      <c r="M44379" s="17"/>
    </row>
    <row r="44380" spans="13:13">
      <c r="M44380" s="8"/>
    </row>
    <row r="44406" spans="13:13">
      <c r="M44406" s="8"/>
    </row>
    <row r="44407" spans="13:13" ht="13">
      <c r="M44407" s="17"/>
    </row>
    <row r="44408" spans="13:13">
      <c r="M44408" s="8"/>
    </row>
    <row r="44434" spans="13:13">
      <c r="M44434" s="8"/>
    </row>
    <row r="44435" spans="13:13" ht="13">
      <c r="M44435" s="17"/>
    </row>
    <row r="44436" spans="13:13">
      <c r="M44436" s="8"/>
    </row>
    <row r="44462" spans="13:13">
      <c r="M44462" s="8"/>
    </row>
    <row r="44463" spans="13:13" ht="13">
      <c r="M44463" s="17"/>
    </row>
    <row r="44464" spans="13:13">
      <c r="M44464" s="8"/>
    </row>
    <row r="44490" spans="13:13">
      <c r="M44490" s="8"/>
    </row>
    <row r="44491" spans="13:13" ht="13">
      <c r="M44491" s="17"/>
    </row>
    <row r="44492" spans="13:13">
      <c r="M44492" s="8"/>
    </row>
    <row r="44518" spans="13:13">
      <c r="M44518" s="8"/>
    </row>
    <row r="44519" spans="13:13" ht="13">
      <c r="M44519" s="17"/>
    </row>
    <row r="44520" spans="13:13">
      <c r="M44520" s="8"/>
    </row>
    <row r="44546" spans="13:13">
      <c r="M44546" s="8"/>
    </row>
    <row r="44547" spans="13:13" ht="13">
      <c r="M44547" s="17"/>
    </row>
    <row r="44548" spans="13:13">
      <c r="M44548" s="8"/>
    </row>
    <row r="44574" spans="13:13">
      <c r="M44574" s="8"/>
    </row>
    <row r="44575" spans="13:13" ht="13">
      <c r="M44575" s="17"/>
    </row>
    <row r="44576" spans="13:13">
      <c r="M44576" s="8"/>
    </row>
    <row r="44602" spans="13:13">
      <c r="M44602" s="8"/>
    </row>
    <row r="44603" spans="13:13" ht="13">
      <c r="M44603" s="17"/>
    </row>
    <row r="44604" spans="13:13">
      <c r="M44604" s="8"/>
    </row>
    <row r="44630" spans="13:13">
      <c r="M44630" s="8"/>
    </row>
    <row r="44631" spans="13:13" ht="13">
      <c r="M44631" s="17"/>
    </row>
    <row r="44632" spans="13:13">
      <c r="M44632" s="8"/>
    </row>
    <row r="44658" spans="13:13">
      <c r="M44658" s="8"/>
    </row>
    <row r="44659" spans="13:13" ht="13">
      <c r="M44659" s="17"/>
    </row>
    <row r="44660" spans="13:13">
      <c r="M44660" s="8"/>
    </row>
    <row r="44686" spans="13:13">
      <c r="M44686" s="8"/>
    </row>
    <row r="44687" spans="13:13" ht="13">
      <c r="M44687" s="17"/>
    </row>
    <row r="44688" spans="13:13">
      <c r="M44688" s="8"/>
    </row>
    <row r="44714" spans="13:13">
      <c r="M44714" s="8"/>
    </row>
    <row r="44715" spans="13:13" ht="13">
      <c r="M44715" s="17"/>
    </row>
    <row r="44716" spans="13:13">
      <c r="M44716" s="8"/>
    </row>
    <row r="44742" spans="13:13">
      <c r="M44742" s="8"/>
    </row>
    <row r="44743" spans="13:13" ht="13">
      <c r="M44743" s="17"/>
    </row>
    <row r="44744" spans="13:13">
      <c r="M44744" s="8"/>
    </row>
    <row r="44770" spans="13:13">
      <c r="M44770" s="8"/>
    </row>
    <row r="44771" spans="13:13" ht="13">
      <c r="M44771" s="17"/>
    </row>
    <row r="44772" spans="13:13">
      <c r="M44772" s="8"/>
    </row>
    <row r="44798" spans="13:13">
      <c r="M44798" s="8"/>
    </row>
    <row r="44799" spans="13:13" ht="13">
      <c r="M44799" s="17"/>
    </row>
    <row r="44800" spans="13:13">
      <c r="M44800" s="8"/>
    </row>
    <row r="44826" spans="13:13">
      <c r="M44826" s="8"/>
    </row>
    <row r="44827" spans="13:13" ht="13">
      <c r="M44827" s="17"/>
    </row>
    <row r="44828" spans="13:13">
      <c r="M44828" s="8"/>
    </row>
    <row r="44854" spans="13:13">
      <c r="M44854" s="8"/>
    </row>
    <row r="44855" spans="13:13" ht="13">
      <c r="M44855" s="17"/>
    </row>
    <row r="44856" spans="13:13">
      <c r="M44856" s="8"/>
    </row>
    <row r="44882" spans="13:13">
      <c r="M44882" s="8"/>
    </row>
    <row r="44883" spans="13:13" ht="13">
      <c r="M44883" s="17"/>
    </row>
    <row r="44884" spans="13:13">
      <c r="M44884" s="8"/>
    </row>
    <row r="44910" spans="13:13">
      <c r="M44910" s="8"/>
    </row>
    <row r="44911" spans="13:13" ht="13">
      <c r="M44911" s="17"/>
    </row>
    <row r="44912" spans="13:13">
      <c r="M44912" s="8"/>
    </row>
    <row r="44938" spans="13:13">
      <c r="M44938" s="8"/>
    </row>
    <row r="44939" spans="13:13" ht="13">
      <c r="M44939" s="17"/>
    </row>
    <row r="44940" spans="13:13">
      <c r="M44940" s="8"/>
    </row>
    <row r="44966" spans="13:13">
      <c r="M44966" s="8"/>
    </row>
    <row r="44967" spans="13:13" ht="13">
      <c r="M44967" s="17"/>
    </row>
    <row r="44968" spans="13:13">
      <c r="M44968" s="8"/>
    </row>
    <row r="44994" spans="13:13">
      <c r="M44994" s="8"/>
    </row>
    <row r="44995" spans="13:13" ht="13">
      <c r="M44995" s="17"/>
    </row>
    <row r="44996" spans="13:13">
      <c r="M44996" s="8"/>
    </row>
    <row r="45022" spans="13:13">
      <c r="M45022" s="8"/>
    </row>
    <row r="45023" spans="13:13" ht="13">
      <c r="M45023" s="17"/>
    </row>
    <row r="45024" spans="13:13">
      <c r="M45024" s="8"/>
    </row>
    <row r="45050" spans="13:13">
      <c r="M45050" s="8"/>
    </row>
    <row r="45051" spans="13:13" ht="13">
      <c r="M45051" s="17"/>
    </row>
    <row r="45052" spans="13:13">
      <c r="M45052" s="8"/>
    </row>
    <row r="45078" spans="13:13">
      <c r="M45078" s="8"/>
    </row>
    <row r="45079" spans="13:13" ht="13">
      <c r="M45079" s="17"/>
    </row>
    <row r="45080" spans="13:13">
      <c r="M45080" s="8"/>
    </row>
    <row r="45106" spans="13:13">
      <c r="M45106" s="8"/>
    </row>
    <row r="45107" spans="13:13" ht="13">
      <c r="M45107" s="17"/>
    </row>
    <row r="45108" spans="13:13">
      <c r="M45108" s="8"/>
    </row>
    <row r="45134" spans="13:13">
      <c r="M45134" s="8"/>
    </row>
    <row r="45135" spans="13:13" ht="13">
      <c r="M45135" s="17"/>
    </row>
    <row r="45136" spans="13:13">
      <c r="M45136" s="8"/>
    </row>
    <row r="45162" spans="13:13">
      <c r="M45162" s="8"/>
    </row>
    <row r="45163" spans="13:13" ht="13">
      <c r="M45163" s="17"/>
    </row>
    <row r="45164" spans="13:13">
      <c r="M45164" s="8"/>
    </row>
    <row r="45190" spans="13:13">
      <c r="M45190" s="8"/>
    </row>
    <row r="45191" spans="13:13" ht="13">
      <c r="M45191" s="17"/>
    </row>
    <row r="45192" spans="13:13">
      <c r="M45192" s="8"/>
    </row>
    <row r="45218" spans="13:13">
      <c r="M45218" s="8"/>
    </row>
    <row r="45219" spans="13:13" ht="13">
      <c r="M45219" s="17"/>
    </row>
    <row r="45220" spans="13:13">
      <c r="M45220" s="8"/>
    </row>
    <row r="45246" spans="13:13">
      <c r="M45246" s="8"/>
    </row>
    <row r="45247" spans="13:13" ht="13">
      <c r="M45247" s="17"/>
    </row>
    <row r="45248" spans="13:13">
      <c r="M45248" s="8"/>
    </row>
    <row r="45274" spans="13:13">
      <c r="M45274" s="8"/>
    </row>
    <row r="45275" spans="13:13" ht="13">
      <c r="M45275" s="17"/>
    </row>
    <row r="45276" spans="13:13">
      <c r="M45276" s="8"/>
    </row>
    <row r="45302" spans="13:13">
      <c r="M45302" s="8"/>
    </row>
    <row r="45303" spans="13:13" ht="13">
      <c r="M45303" s="17"/>
    </row>
    <row r="45304" spans="13:13">
      <c r="M45304" s="8"/>
    </row>
    <row r="45330" spans="13:13">
      <c r="M45330" s="8"/>
    </row>
    <row r="45331" spans="13:13" ht="13">
      <c r="M45331" s="17"/>
    </row>
    <row r="45332" spans="13:13">
      <c r="M45332" s="8"/>
    </row>
    <row r="45358" spans="13:13">
      <c r="M45358" s="8"/>
    </row>
    <row r="45359" spans="13:13" ht="13">
      <c r="M45359" s="17"/>
    </row>
    <row r="45360" spans="13:13">
      <c r="M45360" s="8"/>
    </row>
    <row r="45386" spans="13:13">
      <c r="M45386" s="8"/>
    </row>
    <row r="45387" spans="13:13" ht="13">
      <c r="M45387" s="17"/>
    </row>
    <row r="45388" spans="13:13">
      <c r="M45388" s="8"/>
    </row>
    <row r="45414" spans="13:13">
      <c r="M45414" s="8"/>
    </row>
    <row r="45415" spans="13:13" ht="13">
      <c r="M45415" s="17"/>
    </row>
    <row r="45416" spans="13:13">
      <c r="M45416" s="8"/>
    </row>
    <row r="45442" spans="13:13">
      <c r="M45442" s="8"/>
    </row>
    <row r="45443" spans="13:13" ht="13">
      <c r="M45443" s="17"/>
    </row>
    <row r="45444" spans="13:13">
      <c r="M45444" s="8"/>
    </row>
    <row r="45470" spans="13:13">
      <c r="M45470" s="8"/>
    </row>
    <row r="45471" spans="13:13" ht="13">
      <c r="M45471" s="17"/>
    </row>
    <row r="45472" spans="13:13">
      <c r="M45472" s="8"/>
    </row>
    <row r="45498" spans="13:13">
      <c r="M45498" s="8"/>
    </row>
    <row r="45499" spans="13:13" ht="13">
      <c r="M45499" s="17"/>
    </row>
    <row r="45500" spans="13:13">
      <c r="M45500" s="8"/>
    </row>
    <row r="45526" spans="13:13">
      <c r="M45526" s="8"/>
    </row>
    <row r="45527" spans="13:13" ht="13">
      <c r="M45527" s="17"/>
    </row>
    <row r="45528" spans="13:13">
      <c r="M45528" s="8"/>
    </row>
    <row r="45554" spans="13:13">
      <c r="M45554" s="8"/>
    </row>
    <row r="45555" spans="13:13" ht="13">
      <c r="M45555" s="17"/>
    </row>
    <row r="45556" spans="13:13">
      <c r="M45556" s="8"/>
    </row>
    <row r="45582" spans="13:13">
      <c r="M45582" s="8"/>
    </row>
    <row r="45583" spans="13:13" ht="13">
      <c r="M45583" s="17"/>
    </row>
    <row r="45584" spans="13:13">
      <c r="M45584" s="8"/>
    </row>
    <row r="45610" spans="13:13">
      <c r="M45610" s="8"/>
    </row>
    <row r="45611" spans="13:13" ht="13">
      <c r="M45611" s="17"/>
    </row>
    <row r="45612" spans="13:13">
      <c r="M45612" s="8"/>
    </row>
    <row r="45638" spans="13:13">
      <c r="M45638" s="8"/>
    </row>
    <row r="45639" spans="13:13" ht="13">
      <c r="M45639" s="17"/>
    </row>
    <row r="45640" spans="13:13">
      <c r="M45640" s="8"/>
    </row>
    <row r="45666" spans="13:13">
      <c r="M45666" s="8"/>
    </row>
    <row r="45667" spans="13:13" ht="13">
      <c r="M45667" s="17"/>
    </row>
    <row r="45668" spans="13:13">
      <c r="M45668" s="8"/>
    </row>
    <row r="45694" spans="13:13">
      <c r="M45694" s="8"/>
    </row>
    <row r="45695" spans="13:13" ht="13">
      <c r="M45695" s="17"/>
    </row>
    <row r="45696" spans="13:13">
      <c r="M45696" s="8"/>
    </row>
    <row r="45722" spans="13:13">
      <c r="M45722" s="8"/>
    </row>
    <row r="45723" spans="13:13" ht="13">
      <c r="M45723" s="17"/>
    </row>
    <row r="45724" spans="13:13">
      <c r="M45724" s="8"/>
    </row>
    <row r="45750" spans="13:13">
      <c r="M45750" s="8"/>
    </row>
    <row r="45751" spans="13:13" ht="13">
      <c r="M45751" s="17"/>
    </row>
    <row r="45752" spans="13:13">
      <c r="M45752" s="8"/>
    </row>
    <row r="45778" spans="13:13">
      <c r="M45778" s="8"/>
    </row>
    <row r="45779" spans="13:13" ht="13">
      <c r="M45779" s="17"/>
    </row>
    <row r="45780" spans="13:13">
      <c r="M45780" s="8"/>
    </row>
    <row r="45806" spans="13:13">
      <c r="M45806" s="8"/>
    </row>
    <row r="45807" spans="13:13" ht="13">
      <c r="M45807" s="17"/>
    </row>
    <row r="45808" spans="13:13">
      <c r="M45808" s="8"/>
    </row>
    <row r="45834" spans="13:13">
      <c r="M45834" s="8"/>
    </row>
    <row r="45835" spans="13:13" ht="13">
      <c r="M45835" s="17"/>
    </row>
    <row r="45836" spans="13:13">
      <c r="M45836" s="8"/>
    </row>
    <row r="45862" spans="13:13">
      <c r="M45862" s="8"/>
    </row>
    <row r="45863" spans="13:13" ht="13">
      <c r="M45863" s="17"/>
    </row>
    <row r="45864" spans="13:13">
      <c r="M45864" s="8"/>
    </row>
    <row r="45890" spans="13:13">
      <c r="M45890" s="8"/>
    </row>
    <row r="45891" spans="13:13" ht="13">
      <c r="M45891" s="17"/>
    </row>
    <row r="45892" spans="13:13">
      <c r="M45892" s="8"/>
    </row>
    <row r="45918" spans="13:13">
      <c r="M45918" s="8"/>
    </row>
    <row r="45919" spans="13:13" ht="13">
      <c r="M45919" s="17"/>
    </row>
    <row r="45920" spans="13:13">
      <c r="M45920" s="8"/>
    </row>
    <row r="45946" spans="13:13">
      <c r="M45946" s="8"/>
    </row>
    <row r="45947" spans="13:13" ht="13">
      <c r="M45947" s="17"/>
    </row>
    <row r="45948" spans="13:13">
      <c r="M45948" s="8"/>
    </row>
    <row r="45974" spans="13:13">
      <c r="M45974" s="8"/>
    </row>
    <row r="45975" spans="13:13" ht="13">
      <c r="M45975" s="17"/>
    </row>
    <row r="45976" spans="13:13">
      <c r="M45976" s="8"/>
    </row>
    <row r="46002" spans="13:13">
      <c r="M46002" s="8"/>
    </row>
    <row r="46003" spans="13:13" ht="13">
      <c r="M46003" s="17"/>
    </row>
    <row r="46004" spans="13:13">
      <c r="M46004" s="8"/>
    </row>
    <row r="46030" spans="13:13">
      <c r="M46030" s="8"/>
    </row>
    <row r="46031" spans="13:13" ht="13">
      <c r="M46031" s="17"/>
    </row>
    <row r="46032" spans="13:13">
      <c r="M46032" s="8"/>
    </row>
    <row r="46058" spans="13:13">
      <c r="M46058" s="8"/>
    </row>
    <row r="46059" spans="13:13" ht="13">
      <c r="M46059" s="17"/>
    </row>
    <row r="46060" spans="13:13">
      <c r="M46060" s="8"/>
    </row>
    <row r="46086" spans="13:13">
      <c r="M46086" s="8"/>
    </row>
    <row r="46087" spans="13:13" ht="13">
      <c r="M46087" s="17"/>
    </row>
    <row r="46088" spans="13:13">
      <c r="M46088" s="8"/>
    </row>
    <row r="46114" spans="13:13">
      <c r="M46114" s="8"/>
    </row>
    <row r="46115" spans="13:13" ht="13">
      <c r="M46115" s="17"/>
    </row>
    <row r="46116" spans="13:13">
      <c r="M46116" s="8"/>
    </row>
    <row r="46142" spans="13:13">
      <c r="M46142" s="8"/>
    </row>
    <row r="46143" spans="13:13" ht="13">
      <c r="M46143" s="17"/>
    </row>
    <row r="46144" spans="13:13">
      <c r="M46144" s="8"/>
    </row>
    <row r="46170" spans="13:13">
      <c r="M46170" s="8"/>
    </row>
    <row r="46171" spans="13:13" ht="13">
      <c r="M46171" s="17"/>
    </row>
    <row r="46172" spans="13:13">
      <c r="M46172" s="8"/>
    </row>
    <row r="46198" spans="13:13">
      <c r="M46198" s="8"/>
    </row>
    <row r="46199" spans="13:13" ht="13">
      <c r="M46199" s="17"/>
    </row>
    <row r="46200" spans="13:13">
      <c r="M46200" s="8"/>
    </row>
    <row r="46226" spans="13:13">
      <c r="M46226" s="8"/>
    </row>
    <row r="46227" spans="13:13" ht="13">
      <c r="M46227" s="17"/>
    </row>
    <row r="46228" spans="13:13">
      <c r="M46228" s="8"/>
    </row>
    <row r="46254" spans="13:13">
      <c r="M46254" s="8"/>
    </row>
    <row r="46255" spans="13:13" ht="13">
      <c r="M46255" s="17"/>
    </row>
    <row r="46256" spans="13:13">
      <c r="M46256" s="8"/>
    </row>
    <row r="46282" spans="13:13">
      <c r="M46282" s="8"/>
    </row>
    <row r="46283" spans="13:13" ht="13">
      <c r="M46283" s="17"/>
    </row>
    <row r="46284" spans="13:13">
      <c r="M46284" s="8"/>
    </row>
    <row r="46310" spans="13:13">
      <c r="M46310" s="8"/>
    </row>
    <row r="46311" spans="13:13" ht="13">
      <c r="M46311" s="17"/>
    </row>
    <row r="46312" spans="13:13">
      <c r="M46312" s="8"/>
    </row>
    <row r="46338" spans="13:13">
      <c r="M46338" s="8"/>
    </row>
    <row r="46339" spans="13:13" ht="13">
      <c r="M46339" s="17"/>
    </row>
    <row r="46340" spans="13:13">
      <c r="M46340" s="8"/>
    </row>
    <row r="46366" spans="13:13">
      <c r="M46366" s="8"/>
    </row>
    <row r="46367" spans="13:13" ht="13">
      <c r="M46367" s="17"/>
    </row>
    <row r="46368" spans="13:13">
      <c r="M46368" s="8"/>
    </row>
    <row r="46394" spans="13:13">
      <c r="M46394" s="8"/>
    </row>
    <row r="46395" spans="13:13" ht="13">
      <c r="M46395" s="17"/>
    </row>
    <row r="46396" spans="13:13">
      <c r="M46396" s="8"/>
    </row>
    <row r="46422" spans="13:13">
      <c r="M46422" s="8"/>
    </row>
    <row r="46423" spans="13:13" ht="13">
      <c r="M46423" s="17"/>
    </row>
    <row r="46424" spans="13:13">
      <c r="M46424" s="8"/>
    </row>
    <row r="46450" spans="13:13">
      <c r="M46450" s="8"/>
    </row>
    <row r="46451" spans="13:13" ht="13">
      <c r="M46451" s="17"/>
    </row>
    <row r="46452" spans="13:13">
      <c r="M46452" s="8"/>
    </row>
    <row r="46478" spans="13:13">
      <c r="M46478" s="8"/>
    </row>
    <row r="46479" spans="13:13" ht="13">
      <c r="M46479" s="17"/>
    </row>
    <row r="46480" spans="13:13">
      <c r="M46480" s="8"/>
    </row>
    <row r="46506" spans="13:13">
      <c r="M46506" s="8"/>
    </row>
    <row r="46507" spans="13:13" ht="13">
      <c r="M46507" s="17"/>
    </row>
    <row r="46508" spans="13:13">
      <c r="M46508" s="8"/>
    </row>
    <row r="46534" spans="13:13">
      <c r="M46534" s="8"/>
    </row>
    <row r="46535" spans="13:13" ht="13">
      <c r="M46535" s="17"/>
    </row>
    <row r="46536" spans="13:13">
      <c r="M46536" s="8"/>
    </row>
    <row r="46562" spans="13:13">
      <c r="M46562" s="8"/>
    </row>
    <row r="46563" spans="13:13" ht="13">
      <c r="M46563" s="17"/>
    </row>
    <row r="46564" spans="13:13">
      <c r="M46564" s="8"/>
    </row>
    <row r="46590" spans="13:13">
      <c r="M46590" s="8"/>
    </row>
    <row r="46591" spans="13:13" ht="13">
      <c r="M46591" s="17"/>
    </row>
    <row r="46592" spans="13:13">
      <c r="M46592" s="8"/>
    </row>
    <row r="46618" spans="13:13">
      <c r="M46618" s="8"/>
    </row>
    <row r="46619" spans="13:13" ht="13">
      <c r="M46619" s="17"/>
    </row>
    <row r="46620" spans="13:13">
      <c r="M46620" s="8"/>
    </row>
    <row r="46646" spans="13:13">
      <c r="M46646" s="8"/>
    </row>
    <row r="46647" spans="13:13" ht="13">
      <c r="M46647" s="17"/>
    </row>
    <row r="46648" spans="13:13">
      <c r="M46648" s="8"/>
    </row>
    <row r="46674" spans="13:13">
      <c r="M46674" s="8"/>
    </row>
    <row r="46675" spans="13:13" ht="13">
      <c r="M46675" s="17"/>
    </row>
    <row r="46676" spans="13:13">
      <c r="M46676" s="8"/>
    </row>
    <row r="46702" spans="13:13">
      <c r="M46702" s="8"/>
    </row>
    <row r="46703" spans="13:13" ht="13">
      <c r="M46703" s="17"/>
    </row>
    <row r="46704" spans="13:13">
      <c r="M46704" s="8"/>
    </row>
    <row r="46730" spans="13:13">
      <c r="M46730" s="8"/>
    </row>
    <row r="46731" spans="13:13" ht="13">
      <c r="M46731" s="17"/>
    </row>
    <row r="46732" spans="13:13">
      <c r="M46732" s="8"/>
    </row>
    <row r="46758" spans="13:13">
      <c r="M46758" s="8"/>
    </row>
    <row r="46759" spans="13:13" ht="13">
      <c r="M46759" s="17"/>
    </row>
    <row r="46760" spans="13:13">
      <c r="M46760" s="8"/>
    </row>
    <row r="46786" spans="13:13">
      <c r="M46786" s="8"/>
    </row>
    <row r="46787" spans="13:13" ht="13">
      <c r="M46787" s="17"/>
    </row>
    <row r="46788" spans="13:13">
      <c r="M46788" s="8"/>
    </row>
    <row r="46814" spans="13:13">
      <c r="M46814" s="8"/>
    </row>
    <row r="46815" spans="13:13" ht="13">
      <c r="M46815" s="17"/>
    </row>
    <row r="46816" spans="13:13">
      <c r="M46816" s="8"/>
    </row>
    <row r="46842" spans="13:13">
      <c r="M46842" s="8"/>
    </row>
    <row r="46843" spans="13:13" ht="13">
      <c r="M46843" s="17"/>
    </row>
    <row r="46844" spans="13:13">
      <c r="M46844" s="8"/>
    </row>
    <row r="46870" spans="13:13">
      <c r="M46870" s="8"/>
    </row>
    <row r="46871" spans="13:13" ht="13">
      <c r="M46871" s="17"/>
    </row>
    <row r="46872" spans="13:13">
      <c r="M46872" s="8"/>
    </row>
    <row r="46898" spans="13:13">
      <c r="M46898" s="8"/>
    </row>
    <row r="46899" spans="13:13" ht="13">
      <c r="M46899" s="17"/>
    </row>
    <row r="46900" spans="13:13">
      <c r="M46900" s="8"/>
    </row>
    <row r="46926" spans="13:13">
      <c r="M46926" s="8"/>
    </row>
    <row r="46927" spans="13:13" ht="13">
      <c r="M46927" s="17"/>
    </row>
    <row r="46928" spans="13:13">
      <c r="M46928" s="8"/>
    </row>
    <row r="46954" spans="13:13">
      <c r="M46954" s="8"/>
    </row>
    <row r="46955" spans="13:13" ht="13">
      <c r="M46955" s="17"/>
    </row>
    <row r="46956" spans="13:13">
      <c r="M46956" s="8"/>
    </row>
    <row r="46982" spans="13:13">
      <c r="M46982" s="8"/>
    </row>
    <row r="46983" spans="13:13" ht="13">
      <c r="M46983" s="17"/>
    </row>
    <row r="46984" spans="13:13">
      <c r="M46984" s="8"/>
    </row>
    <row r="47010" spans="13:13">
      <c r="M47010" s="8"/>
    </row>
    <row r="47011" spans="13:13" ht="13">
      <c r="M47011" s="17"/>
    </row>
    <row r="47012" spans="13:13">
      <c r="M47012" s="8"/>
    </row>
    <row r="47038" spans="13:13">
      <c r="M47038" s="8"/>
    </row>
    <row r="47039" spans="13:13" ht="13">
      <c r="M47039" s="17"/>
    </row>
    <row r="47040" spans="13:13">
      <c r="M47040" s="8"/>
    </row>
    <row r="47066" spans="13:13">
      <c r="M47066" s="8"/>
    </row>
    <row r="47067" spans="13:13" ht="13">
      <c r="M47067" s="17"/>
    </row>
    <row r="47068" spans="13:13">
      <c r="M47068" s="8"/>
    </row>
    <row r="47094" spans="13:13">
      <c r="M47094" s="8"/>
    </row>
    <row r="47095" spans="13:13" ht="13">
      <c r="M47095" s="17"/>
    </row>
    <row r="47096" spans="13:13">
      <c r="M47096" s="8"/>
    </row>
    <row r="47122" spans="13:13">
      <c r="M47122" s="8"/>
    </row>
    <row r="47123" spans="13:13" ht="13">
      <c r="M47123" s="17"/>
    </row>
    <row r="47124" spans="13:13">
      <c r="M47124" s="8"/>
    </row>
    <row r="47150" spans="13:13">
      <c r="M47150" s="8"/>
    </row>
    <row r="47151" spans="13:13" ht="13">
      <c r="M47151" s="17"/>
    </row>
    <row r="47152" spans="13:13">
      <c r="M47152" s="8"/>
    </row>
    <row r="47178" spans="13:13">
      <c r="M47178" s="8"/>
    </row>
    <row r="47179" spans="13:13" ht="13">
      <c r="M47179" s="17"/>
    </row>
    <row r="47180" spans="13:13">
      <c r="M47180" s="8"/>
    </row>
    <row r="47206" spans="13:13">
      <c r="M47206" s="8"/>
    </row>
    <row r="47207" spans="13:13" ht="13">
      <c r="M47207" s="17"/>
    </row>
    <row r="47208" spans="13:13">
      <c r="M47208" s="8"/>
    </row>
    <row r="47234" spans="13:13">
      <c r="M47234" s="8"/>
    </row>
    <row r="47235" spans="13:13" ht="13">
      <c r="M47235" s="17"/>
    </row>
    <row r="47236" spans="13:13">
      <c r="M47236" s="8"/>
    </row>
    <row r="47262" spans="13:13">
      <c r="M47262" s="8"/>
    </row>
    <row r="47263" spans="13:13" ht="13">
      <c r="M47263" s="17"/>
    </row>
    <row r="47264" spans="13:13">
      <c r="M47264" s="8"/>
    </row>
    <row r="47290" spans="13:13">
      <c r="M47290" s="8"/>
    </row>
    <row r="47291" spans="13:13" ht="13">
      <c r="M47291" s="17"/>
    </row>
    <row r="47292" spans="13:13">
      <c r="M47292" s="8"/>
    </row>
    <row r="47318" spans="13:13">
      <c r="M47318" s="8"/>
    </row>
    <row r="47319" spans="13:13" ht="13">
      <c r="M47319" s="17"/>
    </row>
    <row r="47320" spans="13:13">
      <c r="M47320" s="8"/>
    </row>
    <row r="47346" spans="13:13">
      <c r="M47346" s="8"/>
    </row>
    <row r="47347" spans="13:13" ht="13">
      <c r="M47347" s="17"/>
    </row>
    <row r="47348" spans="13:13">
      <c r="M47348" s="8"/>
    </row>
    <row r="47374" spans="13:13">
      <c r="M47374" s="8"/>
    </row>
    <row r="47375" spans="13:13" ht="13">
      <c r="M47375" s="17"/>
    </row>
    <row r="47376" spans="13:13">
      <c r="M47376" s="8"/>
    </row>
    <row r="47402" spans="13:13">
      <c r="M47402" s="8"/>
    </row>
    <row r="47403" spans="13:13" ht="13">
      <c r="M47403" s="17"/>
    </row>
    <row r="47404" spans="13:13">
      <c r="M47404" s="8"/>
    </row>
    <row r="47430" spans="13:13">
      <c r="M47430" s="8"/>
    </row>
    <row r="47431" spans="13:13" ht="13">
      <c r="M47431" s="17"/>
    </row>
    <row r="47432" spans="13:13">
      <c r="M47432" s="8"/>
    </row>
    <row r="47458" spans="13:13">
      <c r="M47458" s="8"/>
    </row>
    <row r="47459" spans="13:13" ht="13">
      <c r="M47459" s="17"/>
    </row>
    <row r="47460" spans="13:13">
      <c r="M47460" s="8"/>
    </row>
    <row r="47486" spans="13:13">
      <c r="M47486" s="8"/>
    </row>
    <row r="47487" spans="13:13" ht="13">
      <c r="M47487" s="17"/>
    </row>
    <row r="47488" spans="13:13">
      <c r="M47488" s="8"/>
    </row>
    <row r="47514" spans="13:13">
      <c r="M47514" s="8"/>
    </row>
    <row r="47515" spans="13:13" ht="13">
      <c r="M47515" s="17"/>
    </row>
    <row r="47516" spans="13:13">
      <c r="M47516" s="8"/>
    </row>
    <row r="47542" spans="13:13">
      <c r="M47542" s="8"/>
    </row>
    <row r="47543" spans="13:13" ht="13">
      <c r="M47543" s="17"/>
    </row>
    <row r="47544" spans="13:13">
      <c r="M47544" s="8"/>
    </row>
    <row r="47570" spans="13:13">
      <c r="M47570" s="8"/>
    </row>
    <row r="47571" spans="13:13" ht="13">
      <c r="M47571" s="17"/>
    </row>
    <row r="47572" spans="13:13">
      <c r="M47572" s="8"/>
    </row>
    <row r="47598" spans="13:13">
      <c r="M47598" s="8"/>
    </row>
    <row r="47599" spans="13:13" ht="13">
      <c r="M47599" s="17"/>
    </row>
    <row r="47600" spans="13:13">
      <c r="M47600" s="8"/>
    </row>
    <row r="47626" spans="13:13">
      <c r="M47626" s="8"/>
    </row>
    <row r="47627" spans="13:13" ht="13">
      <c r="M47627" s="17"/>
    </row>
    <row r="47628" spans="13:13">
      <c r="M47628" s="8"/>
    </row>
    <row r="47654" spans="13:13">
      <c r="M47654" s="8"/>
    </row>
    <row r="47655" spans="13:13" ht="13">
      <c r="M47655" s="17"/>
    </row>
    <row r="47656" spans="13:13">
      <c r="M47656" s="8"/>
    </row>
    <row r="47682" spans="13:13">
      <c r="M47682" s="8"/>
    </row>
    <row r="47683" spans="13:13" ht="13">
      <c r="M47683" s="17"/>
    </row>
    <row r="47684" spans="13:13">
      <c r="M47684" s="8"/>
    </row>
    <row r="47710" spans="13:13">
      <c r="M47710" s="8"/>
    </row>
    <row r="47711" spans="13:13" ht="13">
      <c r="M47711" s="17"/>
    </row>
    <row r="47712" spans="13:13">
      <c r="M47712" s="8"/>
    </row>
    <row r="47738" spans="13:13">
      <c r="M47738" s="8"/>
    </row>
    <row r="47739" spans="13:13" ht="13">
      <c r="M47739" s="17"/>
    </row>
    <row r="47740" spans="13:13">
      <c r="M47740" s="8"/>
    </row>
    <row r="47766" spans="13:13">
      <c r="M47766" s="8"/>
    </row>
    <row r="47767" spans="13:13" ht="13">
      <c r="M47767" s="17"/>
    </row>
    <row r="47768" spans="13:13">
      <c r="M47768" s="8"/>
    </row>
    <row r="47794" spans="13:13">
      <c r="M47794" s="8"/>
    </row>
    <row r="47795" spans="13:13" ht="13">
      <c r="M47795" s="17"/>
    </row>
    <row r="47796" spans="13:13">
      <c r="M47796" s="8"/>
    </row>
    <row r="47822" spans="13:13">
      <c r="M47822" s="8"/>
    </row>
    <row r="47823" spans="13:13" ht="13">
      <c r="M47823" s="17"/>
    </row>
    <row r="47824" spans="13:13">
      <c r="M47824" s="8"/>
    </row>
    <row r="47850" spans="13:13">
      <c r="M47850" s="8"/>
    </row>
    <row r="47851" spans="13:13" ht="13">
      <c r="M47851" s="17"/>
    </row>
    <row r="47852" spans="13:13">
      <c r="M47852" s="8"/>
    </row>
    <row r="47878" spans="13:13">
      <c r="M47878" s="8"/>
    </row>
    <row r="47879" spans="13:13" ht="13">
      <c r="M47879" s="17"/>
    </row>
    <row r="47880" spans="13:13">
      <c r="M47880" s="8"/>
    </row>
    <row r="47906" spans="13:13">
      <c r="M47906" s="8"/>
    </row>
    <row r="47907" spans="13:13" ht="13">
      <c r="M47907" s="17"/>
    </row>
    <row r="47908" spans="13:13">
      <c r="M47908" s="8"/>
    </row>
    <row r="47934" spans="13:13">
      <c r="M47934" s="8"/>
    </row>
    <row r="47935" spans="13:13" ht="13">
      <c r="M47935" s="17"/>
    </row>
    <row r="47936" spans="13:13">
      <c r="M47936" s="8"/>
    </row>
    <row r="47962" spans="13:13">
      <c r="M47962" s="8"/>
    </row>
    <row r="47963" spans="13:13" ht="13">
      <c r="M47963" s="17"/>
    </row>
    <row r="47964" spans="13:13">
      <c r="M47964" s="8"/>
    </row>
    <row r="47990" spans="13:13">
      <c r="M47990" s="8"/>
    </row>
    <row r="47991" spans="13:13" ht="13">
      <c r="M47991" s="17"/>
    </row>
    <row r="47992" spans="13:13">
      <c r="M47992" s="8"/>
    </row>
    <row r="48018" spans="13:13">
      <c r="M48018" s="8"/>
    </row>
    <row r="48019" spans="13:13" ht="13">
      <c r="M48019" s="17"/>
    </row>
    <row r="48020" spans="13:13">
      <c r="M48020" s="8"/>
    </row>
    <row r="48046" spans="13:13">
      <c r="M48046" s="8"/>
    </row>
    <row r="48047" spans="13:13" ht="13">
      <c r="M48047" s="17"/>
    </row>
    <row r="48048" spans="13:13">
      <c r="M48048" s="8"/>
    </row>
    <row r="48074" spans="13:13">
      <c r="M48074" s="8"/>
    </row>
    <row r="48075" spans="13:13" ht="13">
      <c r="M48075" s="17"/>
    </row>
    <row r="48076" spans="13:13">
      <c r="M48076" s="8"/>
    </row>
    <row r="48102" spans="13:13">
      <c r="M48102" s="8"/>
    </row>
    <row r="48103" spans="13:13" ht="13">
      <c r="M48103" s="17"/>
    </row>
    <row r="48104" spans="13:13">
      <c r="M48104" s="8"/>
    </row>
    <row r="48130" spans="13:13">
      <c r="M48130" s="8"/>
    </row>
    <row r="48131" spans="13:13" ht="13">
      <c r="M48131" s="17"/>
    </row>
    <row r="48132" spans="13:13">
      <c r="M48132" s="8"/>
    </row>
    <row r="48158" spans="13:13">
      <c r="M48158" s="8"/>
    </row>
    <row r="48159" spans="13:13" ht="13">
      <c r="M48159" s="17"/>
    </row>
    <row r="48160" spans="13:13">
      <c r="M48160" s="8"/>
    </row>
    <row r="48186" spans="13:13">
      <c r="M48186" s="8"/>
    </row>
    <row r="48187" spans="13:13" ht="13">
      <c r="M48187" s="17"/>
    </row>
    <row r="48188" spans="13:13">
      <c r="M48188" s="8"/>
    </row>
    <row r="48214" spans="13:13">
      <c r="M48214" s="8"/>
    </row>
    <row r="48215" spans="13:13" ht="13">
      <c r="M48215" s="17"/>
    </row>
    <row r="48216" spans="13:13">
      <c r="M48216" s="8"/>
    </row>
    <row r="48242" spans="13:13">
      <c r="M48242" s="8"/>
    </row>
    <row r="48243" spans="13:13" ht="13">
      <c r="M48243" s="17"/>
    </row>
    <row r="48244" spans="13:13">
      <c r="M48244" s="8"/>
    </row>
    <row r="48270" spans="13:13">
      <c r="M48270" s="8"/>
    </row>
    <row r="48271" spans="13:13" ht="13">
      <c r="M48271" s="17"/>
    </row>
    <row r="48272" spans="13:13">
      <c r="M48272" s="8"/>
    </row>
    <row r="48298" spans="13:13">
      <c r="M48298" s="8"/>
    </row>
    <row r="48299" spans="13:13" ht="13">
      <c r="M48299" s="17"/>
    </row>
    <row r="48300" spans="13:13">
      <c r="M48300" s="8"/>
    </row>
    <row r="48326" spans="13:13">
      <c r="M48326" s="8"/>
    </row>
    <row r="48327" spans="13:13" ht="13">
      <c r="M48327" s="17"/>
    </row>
    <row r="48328" spans="13:13">
      <c r="M48328" s="8"/>
    </row>
    <row r="48354" spans="13:13">
      <c r="M48354" s="8"/>
    </row>
    <row r="48355" spans="13:13" ht="13">
      <c r="M48355" s="17"/>
    </row>
    <row r="48356" spans="13:13">
      <c r="M48356" s="8"/>
    </row>
    <row r="48382" spans="13:13">
      <c r="M48382" s="8"/>
    </row>
    <row r="48383" spans="13:13" ht="13">
      <c r="M48383" s="17"/>
    </row>
    <row r="48384" spans="13:13">
      <c r="M48384" s="8"/>
    </row>
    <row r="48410" spans="13:13">
      <c r="M48410" s="8"/>
    </row>
    <row r="48411" spans="13:13" ht="13">
      <c r="M48411" s="17"/>
    </row>
    <row r="48412" spans="13:13">
      <c r="M48412" s="8"/>
    </row>
    <row r="48438" spans="13:13">
      <c r="M48438" s="8"/>
    </row>
    <row r="48439" spans="13:13" ht="13">
      <c r="M48439" s="17"/>
    </row>
    <row r="48440" spans="13:13">
      <c r="M48440" s="8"/>
    </row>
    <row r="48466" spans="13:13">
      <c r="M48466" s="8"/>
    </row>
    <row r="48467" spans="13:13" ht="13">
      <c r="M48467" s="17"/>
    </row>
    <row r="48468" spans="13:13">
      <c r="M48468" s="8"/>
    </row>
    <row r="48494" spans="13:13">
      <c r="M48494" s="8"/>
    </row>
    <row r="48495" spans="13:13" ht="13">
      <c r="M48495" s="17"/>
    </row>
    <row r="48496" spans="13:13">
      <c r="M48496" s="8"/>
    </row>
    <row r="48522" spans="13:13">
      <c r="M48522" s="8"/>
    </row>
    <row r="48523" spans="13:13" ht="13">
      <c r="M48523" s="17"/>
    </row>
    <row r="48524" spans="13:13">
      <c r="M48524" s="8"/>
    </row>
    <row r="48550" spans="13:13">
      <c r="M48550" s="8"/>
    </row>
    <row r="48551" spans="13:13" ht="13">
      <c r="M48551" s="17"/>
    </row>
    <row r="48552" spans="13:13">
      <c r="M48552" s="8"/>
    </row>
    <row r="48578" spans="13:13">
      <c r="M48578" s="8"/>
    </row>
    <row r="48579" spans="13:13" ht="13">
      <c r="M48579" s="17"/>
    </row>
    <row r="48580" spans="13:13">
      <c r="M48580" s="8"/>
    </row>
    <row r="48606" spans="13:13">
      <c r="M48606" s="8"/>
    </row>
    <row r="48607" spans="13:13" ht="13">
      <c r="M48607" s="17"/>
    </row>
    <row r="48608" spans="13:13">
      <c r="M48608" s="8"/>
    </row>
    <row r="48634" spans="13:13">
      <c r="M48634" s="8"/>
    </row>
    <row r="48635" spans="13:13" ht="13">
      <c r="M48635" s="17"/>
    </row>
    <row r="48636" spans="13:13">
      <c r="M48636" s="8"/>
    </row>
    <row r="48662" spans="13:13">
      <c r="M48662" s="8"/>
    </row>
    <row r="48663" spans="13:13" ht="13">
      <c r="M48663" s="17"/>
    </row>
    <row r="48664" spans="13:13">
      <c r="M48664" s="8"/>
    </row>
    <row r="48690" spans="13:13">
      <c r="M48690" s="8"/>
    </row>
    <row r="48691" spans="13:13" ht="13">
      <c r="M48691" s="17"/>
    </row>
    <row r="48692" spans="13:13">
      <c r="M48692" s="8"/>
    </row>
    <row r="48718" spans="13:13">
      <c r="M48718" s="8"/>
    </row>
    <row r="48719" spans="13:13" ht="13">
      <c r="M48719" s="17"/>
    </row>
    <row r="48720" spans="13:13">
      <c r="M48720" s="8"/>
    </row>
    <row r="48746" spans="13:13">
      <c r="M48746" s="8"/>
    </row>
    <row r="48747" spans="13:13" ht="13">
      <c r="M48747" s="17"/>
    </row>
    <row r="48748" spans="13:13">
      <c r="M48748" s="8"/>
    </row>
    <row r="48774" spans="13:13">
      <c r="M48774" s="8"/>
    </row>
    <row r="48775" spans="13:13" ht="13">
      <c r="M48775" s="17"/>
    </row>
    <row r="48776" spans="13:13">
      <c r="M48776" s="8"/>
    </row>
    <row r="48802" spans="13:13">
      <c r="M48802" s="8"/>
    </row>
    <row r="48803" spans="13:13" ht="13">
      <c r="M48803" s="17"/>
    </row>
    <row r="48804" spans="13:13">
      <c r="M48804" s="8"/>
    </row>
    <row r="48830" spans="13:13">
      <c r="M48830" s="8"/>
    </row>
    <row r="48831" spans="13:13" ht="13">
      <c r="M48831" s="17"/>
    </row>
    <row r="48832" spans="13:13">
      <c r="M48832" s="8"/>
    </row>
    <row r="48858" spans="13:13">
      <c r="M48858" s="8"/>
    </row>
    <row r="48859" spans="13:13" ht="13">
      <c r="M48859" s="17"/>
    </row>
    <row r="48860" spans="13:13">
      <c r="M48860" s="8"/>
    </row>
    <row r="48886" spans="13:13">
      <c r="M48886" s="8"/>
    </row>
    <row r="48887" spans="13:13" ht="13">
      <c r="M48887" s="17"/>
    </row>
    <row r="48888" spans="13:13">
      <c r="M48888" s="8"/>
    </row>
    <row r="48914" spans="13:13">
      <c r="M48914" s="8"/>
    </row>
    <row r="48915" spans="13:13" ht="13">
      <c r="M48915" s="17"/>
    </row>
    <row r="48916" spans="13:13">
      <c r="M48916" s="8"/>
    </row>
    <row r="48942" spans="13:13">
      <c r="M48942" s="8"/>
    </row>
    <row r="48943" spans="13:13" ht="13">
      <c r="M48943" s="17"/>
    </row>
    <row r="48944" spans="13:13">
      <c r="M48944" s="8"/>
    </row>
    <row r="48970" spans="13:13">
      <c r="M48970" s="8"/>
    </row>
    <row r="48971" spans="13:13" ht="13">
      <c r="M48971" s="17"/>
    </row>
    <row r="48972" spans="13:13">
      <c r="M48972" s="8"/>
    </row>
    <row r="48998" spans="13:13">
      <c r="M48998" s="8"/>
    </row>
    <row r="48999" spans="13:13" ht="13">
      <c r="M48999" s="17"/>
    </row>
    <row r="49000" spans="13:13">
      <c r="M49000" s="8"/>
    </row>
    <row r="49026" spans="13:13">
      <c r="M49026" s="8"/>
    </row>
    <row r="49027" spans="13:13" ht="13">
      <c r="M49027" s="17"/>
    </row>
    <row r="49028" spans="13:13">
      <c r="M49028" s="8"/>
    </row>
    <row r="49054" spans="13:13">
      <c r="M49054" s="8"/>
    </row>
    <row r="49055" spans="13:13" ht="13">
      <c r="M49055" s="17"/>
    </row>
    <row r="49056" spans="13:13">
      <c r="M49056" s="8"/>
    </row>
    <row r="49082" spans="13:13">
      <c r="M49082" s="8"/>
    </row>
    <row r="49083" spans="13:13" ht="13">
      <c r="M49083" s="17"/>
    </row>
    <row r="49084" spans="13:13">
      <c r="M49084" s="8"/>
    </row>
    <row r="49110" spans="13:13">
      <c r="M49110" s="8"/>
    </row>
    <row r="49111" spans="13:13" ht="13">
      <c r="M49111" s="17"/>
    </row>
    <row r="49112" spans="13:13">
      <c r="M49112" s="8"/>
    </row>
    <row r="49138" spans="13:13">
      <c r="M49138" s="8"/>
    </row>
    <row r="49139" spans="13:13" ht="13">
      <c r="M49139" s="17"/>
    </row>
    <row r="49140" spans="13:13">
      <c r="M49140" s="8"/>
    </row>
    <row r="49166" spans="13:13">
      <c r="M49166" s="8"/>
    </row>
    <row r="49167" spans="13:13" ht="13">
      <c r="M49167" s="17"/>
    </row>
    <row r="49168" spans="13:13">
      <c r="M49168" s="8"/>
    </row>
    <row r="49194" spans="13:13">
      <c r="M49194" s="8"/>
    </row>
    <row r="49195" spans="13:13" ht="13">
      <c r="M49195" s="17"/>
    </row>
    <row r="49196" spans="13:13">
      <c r="M49196" s="8"/>
    </row>
    <row r="49222" spans="13:13">
      <c r="M49222" s="8"/>
    </row>
    <row r="49223" spans="13:13" ht="13">
      <c r="M49223" s="17"/>
    </row>
    <row r="49224" spans="13:13">
      <c r="M49224" s="8"/>
    </row>
    <row r="49250" spans="13:13">
      <c r="M49250" s="8"/>
    </row>
    <row r="49251" spans="13:13" ht="13">
      <c r="M49251" s="17"/>
    </row>
    <row r="49252" spans="13:13">
      <c r="M49252" s="8"/>
    </row>
    <row r="49278" spans="13:13">
      <c r="M49278" s="8"/>
    </row>
    <row r="49279" spans="13:13" ht="13">
      <c r="M49279" s="17"/>
    </row>
    <row r="49280" spans="13:13">
      <c r="M49280" s="8"/>
    </row>
    <row r="49306" spans="13:13">
      <c r="M49306" s="8"/>
    </row>
    <row r="49307" spans="13:13" ht="13">
      <c r="M49307" s="17"/>
    </row>
    <row r="49308" spans="13:13">
      <c r="M49308" s="8"/>
    </row>
    <row r="49334" spans="13:13">
      <c r="M49334" s="8"/>
    </row>
    <row r="49335" spans="13:13" ht="13">
      <c r="M49335" s="17"/>
    </row>
    <row r="49336" spans="13:13">
      <c r="M49336" s="8"/>
    </row>
    <row r="49362" spans="13:13">
      <c r="M49362" s="8"/>
    </row>
    <row r="49363" spans="13:13" ht="13">
      <c r="M49363" s="17"/>
    </row>
    <row r="49364" spans="13:13">
      <c r="M49364" s="8"/>
    </row>
    <row r="49390" spans="13:13">
      <c r="M49390" s="8"/>
    </row>
    <row r="49391" spans="13:13" ht="13">
      <c r="M49391" s="17"/>
    </row>
    <row r="49392" spans="13:13">
      <c r="M49392" s="8"/>
    </row>
    <row r="49418" spans="13:13">
      <c r="M49418" s="8"/>
    </row>
    <row r="49419" spans="13:13" ht="13">
      <c r="M49419" s="17"/>
    </row>
    <row r="49420" spans="13:13">
      <c r="M49420" s="8"/>
    </row>
    <row r="49446" spans="13:13">
      <c r="M49446" s="8"/>
    </row>
    <row r="49447" spans="13:13" ht="13">
      <c r="M49447" s="17"/>
    </row>
    <row r="49448" spans="13:13">
      <c r="M49448" s="8"/>
    </row>
    <row r="49474" spans="13:13">
      <c r="M49474" s="8"/>
    </row>
    <row r="49475" spans="13:13" ht="13">
      <c r="M49475" s="17"/>
    </row>
    <row r="49476" spans="13:13">
      <c r="M49476" s="8"/>
    </row>
    <row r="49502" spans="13:13">
      <c r="M49502" s="8"/>
    </row>
    <row r="49503" spans="13:13" ht="13">
      <c r="M49503" s="17"/>
    </row>
    <row r="49504" spans="13:13">
      <c r="M49504" s="8"/>
    </row>
    <row r="49530" spans="13:13">
      <c r="M49530" s="8"/>
    </row>
    <row r="49531" spans="13:13" ht="13">
      <c r="M49531" s="17"/>
    </row>
    <row r="49532" spans="13:13">
      <c r="M49532" s="8"/>
    </row>
    <row r="49558" spans="13:13">
      <c r="M49558" s="8"/>
    </row>
    <row r="49559" spans="13:13" ht="13">
      <c r="M49559" s="17"/>
    </row>
    <row r="49560" spans="13:13">
      <c r="M49560" s="8"/>
    </row>
    <row r="49586" spans="13:13">
      <c r="M49586" s="8"/>
    </row>
    <row r="49587" spans="13:13" ht="13">
      <c r="M49587" s="17"/>
    </row>
    <row r="49588" spans="13:13">
      <c r="M49588" s="8"/>
    </row>
    <row r="49614" spans="13:13">
      <c r="M49614" s="8"/>
    </row>
    <row r="49615" spans="13:13" ht="13">
      <c r="M49615" s="17"/>
    </row>
    <row r="49616" spans="13:13">
      <c r="M49616" s="8"/>
    </row>
    <row r="49642" spans="13:13">
      <c r="M49642" s="8"/>
    </row>
    <row r="49643" spans="13:13" ht="13">
      <c r="M49643" s="17"/>
    </row>
    <row r="49644" spans="13:13">
      <c r="M49644" s="8"/>
    </row>
    <row r="49670" spans="13:13">
      <c r="M49670" s="8"/>
    </row>
    <row r="49671" spans="13:13" ht="13">
      <c r="M49671" s="17"/>
    </row>
    <row r="49672" spans="13:13">
      <c r="M49672" s="8"/>
    </row>
    <row r="49698" spans="13:13">
      <c r="M49698" s="8"/>
    </row>
    <row r="49699" spans="13:13" ht="13">
      <c r="M49699" s="17"/>
    </row>
    <row r="49700" spans="13:13">
      <c r="M49700" s="8"/>
    </row>
    <row r="49726" spans="13:13">
      <c r="M49726" s="8"/>
    </row>
    <row r="49727" spans="13:13" ht="13">
      <c r="M49727" s="17"/>
    </row>
    <row r="49728" spans="13:13">
      <c r="M49728" s="8"/>
    </row>
    <row r="49754" spans="13:13">
      <c r="M49754" s="8"/>
    </row>
    <row r="49755" spans="13:13" ht="13">
      <c r="M49755" s="17"/>
    </row>
    <row r="49756" spans="13:13">
      <c r="M49756" s="8"/>
    </row>
    <row r="49782" spans="13:13">
      <c r="M49782" s="8"/>
    </row>
    <row r="49783" spans="13:13" ht="13">
      <c r="M49783" s="17"/>
    </row>
    <row r="49784" spans="13:13">
      <c r="M49784" s="8"/>
    </row>
    <row r="49810" spans="13:13">
      <c r="M49810" s="8"/>
    </row>
    <row r="49811" spans="13:13" ht="13">
      <c r="M49811" s="17"/>
    </row>
    <row r="49812" spans="13:13">
      <c r="M49812" s="8"/>
    </row>
    <row r="49838" spans="13:13">
      <c r="M49838" s="8"/>
    </row>
    <row r="49839" spans="13:13" ht="13">
      <c r="M49839" s="17"/>
    </row>
    <row r="49840" spans="13:13">
      <c r="M49840" s="8"/>
    </row>
    <row r="49866" spans="13:13">
      <c r="M49866" s="8"/>
    </row>
    <row r="49867" spans="13:13" ht="13">
      <c r="M49867" s="17"/>
    </row>
    <row r="49868" spans="13:13">
      <c r="M49868" s="8"/>
    </row>
    <row r="49894" spans="13:13">
      <c r="M49894" s="8"/>
    </row>
    <row r="49895" spans="13:13" ht="13">
      <c r="M49895" s="17"/>
    </row>
    <row r="49896" spans="13:13">
      <c r="M49896" s="8"/>
    </row>
    <row r="49922" spans="13:13">
      <c r="M49922" s="8"/>
    </row>
    <row r="49923" spans="13:13" ht="13">
      <c r="M49923" s="17"/>
    </row>
    <row r="49924" spans="13:13">
      <c r="M49924" s="8"/>
    </row>
    <row r="49950" spans="13:13">
      <c r="M49950" s="8"/>
    </row>
    <row r="49951" spans="13:13" ht="13">
      <c r="M49951" s="17"/>
    </row>
    <row r="49952" spans="13:13">
      <c r="M49952" s="8"/>
    </row>
    <row r="49978" spans="13:13">
      <c r="M49978" s="8"/>
    </row>
    <row r="49979" spans="13:13" ht="13">
      <c r="M49979" s="17"/>
    </row>
    <row r="49980" spans="13:13">
      <c r="M49980" s="8"/>
    </row>
    <row r="50006" spans="13:13">
      <c r="M50006" s="8"/>
    </row>
    <row r="50007" spans="13:13" ht="13">
      <c r="M50007" s="17"/>
    </row>
    <row r="50008" spans="13:13">
      <c r="M50008" s="8"/>
    </row>
    <row r="50034" spans="13:13">
      <c r="M50034" s="8"/>
    </row>
    <row r="50035" spans="13:13" ht="13">
      <c r="M50035" s="17"/>
    </row>
    <row r="50036" spans="13:13">
      <c r="M50036" s="8"/>
    </row>
    <row r="50062" spans="13:13">
      <c r="M50062" s="8"/>
    </row>
    <row r="50063" spans="13:13" ht="13">
      <c r="M50063" s="17"/>
    </row>
    <row r="50064" spans="13:13">
      <c r="M50064" s="8"/>
    </row>
    <row r="50090" spans="13:13">
      <c r="M50090" s="8"/>
    </row>
    <row r="50091" spans="13:13" ht="13">
      <c r="M50091" s="17"/>
    </row>
    <row r="50092" spans="13:13">
      <c r="M50092" s="8"/>
    </row>
    <row r="50118" spans="13:13">
      <c r="M50118" s="8"/>
    </row>
    <row r="50119" spans="13:13" ht="13">
      <c r="M50119" s="17"/>
    </row>
    <row r="50120" spans="13:13">
      <c r="M50120" s="8"/>
    </row>
    <row r="50146" spans="13:13">
      <c r="M50146" s="8"/>
    </row>
    <row r="50147" spans="13:13" ht="13">
      <c r="M50147" s="17"/>
    </row>
    <row r="50148" spans="13:13">
      <c r="M50148" s="8"/>
    </row>
    <row r="50174" spans="13:13">
      <c r="M50174" s="8"/>
    </row>
    <row r="50175" spans="13:13" ht="13">
      <c r="M50175" s="17"/>
    </row>
    <row r="50176" spans="13:13">
      <c r="M50176" s="8"/>
    </row>
    <row r="50202" spans="13:13">
      <c r="M50202" s="8"/>
    </row>
    <row r="50203" spans="13:13" ht="13">
      <c r="M50203" s="17"/>
    </row>
    <row r="50204" spans="13:13">
      <c r="M50204" s="8"/>
    </row>
    <row r="50230" spans="13:13">
      <c r="M50230" s="8"/>
    </row>
    <row r="50231" spans="13:13" ht="13">
      <c r="M50231" s="17"/>
    </row>
    <row r="50232" spans="13:13">
      <c r="M50232" s="8"/>
    </row>
    <row r="50258" spans="13:13">
      <c r="M50258" s="8"/>
    </row>
    <row r="50259" spans="13:13" ht="13">
      <c r="M50259" s="17"/>
    </row>
    <row r="50260" spans="13:13">
      <c r="M50260" s="8"/>
    </row>
    <row r="50286" spans="13:13">
      <c r="M50286" s="8"/>
    </row>
    <row r="50287" spans="13:13" ht="13">
      <c r="M50287" s="17"/>
    </row>
    <row r="50288" spans="13:13">
      <c r="M50288" s="8"/>
    </row>
    <row r="50314" spans="13:13">
      <c r="M50314" s="8"/>
    </row>
    <row r="50315" spans="13:13" ht="13">
      <c r="M50315" s="17"/>
    </row>
    <row r="50316" spans="13:13">
      <c r="M50316" s="8"/>
    </row>
    <row r="50342" spans="13:13">
      <c r="M50342" s="8"/>
    </row>
    <row r="50343" spans="13:13" ht="13">
      <c r="M50343" s="17"/>
    </row>
    <row r="50344" spans="13:13">
      <c r="M50344" s="8"/>
    </row>
    <row r="50370" spans="13:13">
      <c r="M50370" s="8"/>
    </row>
    <row r="50371" spans="13:13" ht="13">
      <c r="M50371" s="17"/>
    </row>
    <row r="50372" spans="13:13">
      <c r="M50372" s="8"/>
    </row>
    <row r="50398" spans="13:13">
      <c r="M50398" s="8"/>
    </row>
    <row r="50399" spans="13:13" ht="13">
      <c r="M50399" s="17"/>
    </row>
    <row r="50400" spans="13:13">
      <c r="M50400" s="8"/>
    </row>
    <row r="50426" spans="13:13">
      <c r="M50426" s="8"/>
    </row>
    <row r="50427" spans="13:13" ht="13">
      <c r="M50427" s="17"/>
    </row>
    <row r="50428" spans="13:13">
      <c r="M50428" s="8"/>
    </row>
    <row r="50454" spans="13:13">
      <c r="M50454" s="8"/>
    </row>
    <row r="50455" spans="13:13" ht="13">
      <c r="M50455" s="17"/>
    </row>
    <row r="50456" spans="13:13">
      <c r="M50456" s="8"/>
    </row>
    <row r="50482" spans="13:13">
      <c r="M50482" s="8"/>
    </row>
    <row r="50483" spans="13:13" ht="13">
      <c r="M50483" s="17"/>
    </row>
    <row r="50484" spans="13:13">
      <c r="M50484" s="8"/>
    </row>
    <row r="50510" spans="13:13">
      <c r="M50510" s="8"/>
    </row>
    <row r="50511" spans="13:13" ht="13">
      <c r="M50511" s="17"/>
    </row>
    <row r="50512" spans="13:13">
      <c r="M50512" s="8"/>
    </row>
    <row r="50538" spans="13:13">
      <c r="M50538" s="8"/>
    </row>
    <row r="50539" spans="13:13" ht="13">
      <c r="M50539" s="17"/>
    </row>
    <row r="50540" spans="13:13">
      <c r="M50540" s="8"/>
    </row>
    <row r="50566" spans="13:13">
      <c r="M50566" s="8"/>
    </row>
    <row r="50567" spans="13:13" ht="13">
      <c r="M50567" s="17"/>
    </row>
    <row r="50568" spans="13:13">
      <c r="M50568" s="8"/>
    </row>
    <row r="50594" spans="13:13">
      <c r="M50594" s="8"/>
    </row>
    <row r="50595" spans="13:13" ht="13">
      <c r="M50595" s="17"/>
    </row>
    <row r="50596" spans="13:13">
      <c r="M50596" s="8"/>
    </row>
    <row r="50622" spans="13:13">
      <c r="M50622" s="8"/>
    </row>
    <row r="50623" spans="13:13" ht="13">
      <c r="M50623" s="17"/>
    </row>
    <row r="50624" spans="13:13">
      <c r="M50624" s="8"/>
    </row>
    <row r="50650" spans="13:13">
      <c r="M50650" s="8"/>
    </row>
    <row r="50651" spans="13:13" ht="13">
      <c r="M50651" s="17"/>
    </row>
    <row r="50652" spans="13:13">
      <c r="M50652" s="8"/>
    </row>
    <row r="50678" spans="13:13">
      <c r="M50678" s="8"/>
    </row>
    <row r="50679" spans="13:13" ht="13">
      <c r="M50679" s="17"/>
    </row>
    <row r="50680" spans="13:13">
      <c r="M50680" s="8"/>
    </row>
    <row r="50706" spans="13:13">
      <c r="M50706" s="8"/>
    </row>
    <row r="50707" spans="13:13" ht="13">
      <c r="M50707" s="17"/>
    </row>
    <row r="50708" spans="13:13">
      <c r="M50708" s="8"/>
    </row>
    <row r="50734" spans="13:13">
      <c r="M50734" s="8"/>
    </row>
    <row r="50735" spans="13:13" ht="13">
      <c r="M50735" s="17"/>
    </row>
    <row r="50736" spans="13:13">
      <c r="M50736" s="8"/>
    </row>
    <row r="50762" spans="13:13">
      <c r="M50762" s="8"/>
    </row>
    <row r="50763" spans="13:13" ht="13">
      <c r="M50763" s="17"/>
    </row>
    <row r="50764" spans="13:13">
      <c r="M50764" s="8"/>
    </row>
    <row r="50790" spans="13:13">
      <c r="M50790" s="8"/>
    </row>
    <row r="50791" spans="13:13" ht="13">
      <c r="M50791" s="17"/>
    </row>
    <row r="50792" spans="13:13">
      <c r="M50792" s="8"/>
    </row>
    <row r="50818" spans="13:13">
      <c r="M50818" s="8"/>
    </row>
    <row r="50819" spans="13:13" ht="13">
      <c r="M50819" s="17"/>
    </row>
    <row r="50820" spans="13:13">
      <c r="M50820" s="8"/>
    </row>
    <row r="50846" spans="13:13">
      <c r="M50846" s="8"/>
    </row>
    <row r="50847" spans="13:13" ht="13">
      <c r="M50847" s="17"/>
    </row>
    <row r="50848" spans="13:13">
      <c r="M50848" s="8"/>
    </row>
    <row r="50874" spans="13:13">
      <c r="M50874" s="8"/>
    </row>
    <row r="50875" spans="13:13" ht="13">
      <c r="M50875" s="17"/>
    </row>
    <row r="50876" spans="13:13">
      <c r="M50876" s="8"/>
    </row>
    <row r="50902" spans="13:13">
      <c r="M50902" s="8"/>
    </row>
    <row r="50903" spans="13:13" ht="13">
      <c r="M50903" s="17"/>
    </row>
    <row r="50904" spans="13:13">
      <c r="M50904" s="8"/>
    </row>
    <row r="50930" spans="13:13">
      <c r="M50930" s="8"/>
    </row>
    <row r="50931" spans="13:13" ht="13">
      <c r="M50931" s="17"/>
    </row>
    <row r="50932" spans="13:13">
      <c r="M50932" s="8"/>
    </row>
    <row r="50958" spans="13:13">
      <c r="M50958" s="8"/>
    </row>
    <row r="50959" spans="13:13" ht="13">
      <c r="M50959" s="17"/>
    </row>
    <row r="50960" spans="13:13">
      <c r="M50960" s="8"/>
    </row>
    <row r="50986" spans="13:13">
      <c r="M50986" s="8"/>
    </row>
    <row r="50987" spans="13:13" ht="13">
      <c r="M50987" s="17"/>
    </row>
    <row r="50988" spans="13:13">
      <c r="M50988" s="8"/>
    </row>
    <row r="51014" spans="13:13">
      <c r="M51014" s="8"/>
    </row>
    <row r="51015" spans="13:13" ht="13">
      <c r="M51015" s="17"/>
    </row>
    <row r="51016" spans="13:13">
      <c r="M51016" s="8"/>
    </row>
    <row r="51042" spans="13:13">
      <c r="M51042" s="8"/>
    </row>
    <row r="51043" spans="13:13" ht="13">
      <c r="M51043" s="17"/>
    </row>
    <row r="51044" spans="13:13">
      <c r="M51044" s="8"/>
    </row>
    <row r="51070" spans="13:13">
      <c r="M51070" s="8"/>
    </row>
    <row r="51071" spans="13:13" ht="13">
      <c r="M51071" s="17"/>
    </row>
    <row r="51072" spans="13:13">
      <c r="M51072" s="8"/>
    </row>
    <row r="51098" spans="13:13">
      <c r="M51098" s="8"/>
    </row>
    <row r="51099" spans="13:13" ht="13">
      <c r="M51099" s="17"/>
    </row>
    <row r="51100" spans="13:13">
      <c r="M51100" s="8"/>
    </row>
    <row r="51126" spans="13:13">
      <c r="M51126" s="8"/>
    </row>
    <row r="51127" spans="13:13" ht="13">
      <c r="M51127" s="17"/>
    </row>
    <row r="51128" spans="13:13">
      <c r="M51128" s="8"/>
    </row>
    <row r="51154" spans="13:13">
      <c r="M51154" s="8"/>
    </row>
    <row r="51155" spans="13:13" ht="13">
      <c r="M51155" s="17"/>
    </row>
    <row r="51156" spans="13:13">
      <c r="M51156" s="8"/>
    </row>
    <row r="51182" spans="13:13">
      <c r="M51182" s="8"/>
    </row>
    <row r="51183" spans="13:13" ht="13">
      <c r="M51183" s="17"/>
    </row>
    <row r="51184" spans="13:13">
      <c r="M51184" s="8"/>
    </row>
    <row r="51210" spans="13:13">
      <c r="M51210" s="8"/>
    </row>
    <row r="51211" spans="13:13" ht="13">
      <c r="M51211" s="17"/>
    </row>
    <row r="51212" spans="13:13">
      <c r="M51212" s="8"/>
    </row>
    <row r="51238" spans="13:13">
      <c r="M51238" s="8"/>
    </row>
    <row r="51239" spans="13:13" ht="13">
      <c r="M51239" s="17"/>
    </row>
    <row r="51240" spans="13:13">
      <c r="M51240" s="8"/>
    </row>
    <row r="51266" spans="13:13">
      <c r="M51266" s="8"/>
    </row>
    <row r="51267" spans="13:13" ht="13">
      <c r="M51267" s="17"/>
    </row>
    <row r="51268" spans="13:13">
      <c r="M51268" s="8"/>
    </row>
    <row r="51294" spans="13:13">
      <c r="M51294" s="8"/>
    </row>
    <row r="51295" spans="13:13" ht="13">
      <c r="M51295" s="17"/>
    </row>
    <row r="51296" spans="13:13">
      <c r="M51296" s="8"/>
    </row>
    <row r="51322" spans="13:13">
      <c r="M51322" s="8"/>
    </row>
    <row r="51323" spans="13:13" ht="13">
      <c r="M51323" s="17"/>
    </row>
    <row r="51324" spans="13:13">
      <c r="M51324" s="8"/>
    </row>
    <row r="51350" spans="13:13">
      <c r="M51350" s="8"/>
    </row>
    <row r="51351" spans="13:13" ht="13">
      <c r="M51351" s="17"/>
    </row>
    <row r="51352" spans="13:13">
      <c r="M51352" s="8"/>
    </row>
    <row r="51378" spans="13:13">
      <c r="M51378" s="8"/>
    </row>
    <row r="51379" spans="13:13" ht="13">
      <c r="M51379" s="17"/>
    </row>
    <row r="51380" spans="13:13">
      <c r="M51380" s="8"/>
    </row>
    <row r="51406" spans="13:13">
      <c r="M51406" s="8"/>
    </row>
    <row r="51407" spans="13:13" ht="13">
      <c r="M51407" s="17"/>
    </row>
    <row r="51408" spans="13:13">
      <c r="M51408" s="8"/>
    </row>
    <row r="51434" spans="13:13">
      <c r="M51434" s="8"/>
    </row>
    <row r="51435" spans="13:13" ht="13">
      <c r="M51435" s="17"/>
    </row>
    <row r="51436" spans="13:13">
      <c r="M51436" s="8"/>
    </row>
    <row r="51462" spans="13:13">
      <c r="M51462" s="8"/>
    </row>
    <row r="51463" spans="13:13" ht="13">
      <c r="M51463" s="17"/>
    </row>
    <row r="51464" spans="13:13">
      <c r="M51464" s="8"/>
    </row>
    <row r="51490" spans="13:13">
      <c r="M51490" s="8"/>
    </row>
    <row r="51491" spans="13:13" ht="13">
      <c r="M51491" s="17"/>
    </row>
    <row r="51492" spans="13:13">
      <c r="M51492" s="8"/>
    </row>
    <row r="51518" spans="13:13">
      <c r="M51518" s="8"/>
    </row>
    <row r="51519" spans="13:13" ht="13">
      <c r="M51519" s="17"/>
    </row>
    <row r="51520" spans="13:13">
      <c r="M51520" s="8"/>
    </row>
    <row r="51546" spans="13:13">
      <c r="M51546" s="8"/>
    </row>
    <row r="51547" spans="13:13" ht="13">
      <c r="M51547" s="17"/>
    </row>
    <row r="51548" spans="13:13">
      <c r="M51548" s="8"/>
    </row>
    <row r="51574" spans="13:13">
      <c r="M51574" s="8"/>
    </row>
    <row r="51575" spans="13:13" ht="13">
      <c r="M51575" s="17"/>
    </row>
    <row r="51576" spans="13:13">
      <c r="M51576" s="8"/>
    </row>
    <row r="51602" spans="13:13">
      <c r="M51602" s="8"/>
    </row>
    <row r="51603" spans="13:13" ht="13">
      <c r="M51603" s="17"/>
    </row>
    <row r="51604" spans="13:13">
      <c r="M51604" s="8"/>
    </row>
    <row r="51630" spans="13:13">
      <c r="M51630" s="8"/>
    </row>
    <row r="51631" spans="13:13" ht="13">
      <c r="M51631" s="17"/>
    </row>
    <row r="51632" spans="13:13">
      <c r="M51632" s="8"/>
    </row>
    <row r="51658" spans="13:13">
      <c r="M51658" s="8"/>
    </row>
    <row r="51659" spans="13:13" ht="13">
      <c r="M51659" s="17"/>
    </row>
    <row r="51660" spans="13:13">
      <c r="M51660" s="8"/>
    </row>
    <row r="51686" spans="13:13">
      <c r="M51686" s="8"/>
    </row>
    <row r="51687" spans="13:13" ht="13">
      <c r="M51687" s="17"/>
    </row>
    <row r="51688" spans="13:13">
      <c r="M51688" s="8"/>
    </row>
    <row r="51714" spans="13:13">
      <c r="M51714" s="8"/>
    </row>
    <row r="51715" spans="13:13" ht="13">
      <c r="M51715" s="17"/>
    </row>
    <row r="51716" spans="13:13">
      <c r="M51716" s="8"/>
    </row>
    <row r="51742" spans="13:13">
      <c r="M51742" s="8"/>
    </row>
    <row r="51743" spans="13:13" ht="13">
      <c r="M51743" s="17"/>
    </row>
    <row r="51744" spans="13:13">
      <c r="M51744" s="8"/>
    </row>
    <row r="51770" spans="13:13">
      <c r="M51770" s="8"/>
    </row>
    <row r="51771" spans="13:13" ht="13">
      <c r="M51771" s="17"/>
    </row>
    <row r="51772" spans="13:13">
      <c r="M51772" s="8"/>
    </row>
    <row r="51798" spans="13:13">
      <c r="M51798" s="8"/>
    </row>
    <row r="51799" spans="13:13" ht="13">
      <c r="M51799" s="17"/>
    </row>
    <row r="51800" spans="13:13">
      <c r="M51800" s="8"/>
    </row>
    <row r="51826" spans="13:13">
      <c r="M51826" s="8"/>
    </row>
    <row r="51827" spans="13:13" ht="13">
      <c r="M51827" s="17"/>
    </row>
    <row r="51828" spans="13:13">
      <c r="M51828" s="8"/>
    </row>
    <row r="51854" spans="13:13">
      <c r="M51854" s="8"/>
    </row>
    <row r="51855" spans="13:13" ht="13">
      <c r="M51855" s="17"/>
    </row>
    <row r="51856" spans="13:13">
      <c r="M51856" s="8"/>
    </row>
    <row r="51882" spans="13:13">
      <c r="M51882" s="8"/>
    </row>
    <row r="51883" spans="13:13" ht="13">
      <c r="M51883" s="17"/>
    </row>
    <row r="51884" spans="13:13">
      <c r="M51884" s="8"/>
    </row>
    <row r="51910" spans="13:13">
      <c r="M51910" s="8"/>
    </row>
    <row r="51911" spans="13:13" ht="13">
      <c r="M51911" s="17"/>
    </row>
    <row r="51912" spans="13:13">
      <c r="M51912" s="8"/>
    </row>
    <row r="51938" spans="13:13">
      <c r="M51938" s="8"/>
    </row>
    <row r="51939" spans="13:13" ht="13">
      <c r="M51939" s="17"/>
    </row>
    <row r="51940" spans="13:13">
      <c r="M51940" s="8"/>
    </row>
    <row r="51966" spans="13:13">
      <c r="M51966" s="8"/>
    </row>
    <row r="51967" spans="13:13" ht="13">
      <c r="M51967" s="17"/>
    </row>
    <row r="51968" spans="13:13">
      <c r="M51968" s="8"/>
    </row>
    <row r="51994" spans="13:13">
      <c r="M51994" s="8"/>
    </row>
    <row r="51995" spans="13:13" ht="13">
      <c r="M51995" s="17"/>
    </row>
    <row r="51996" spans="13:13">
      <c r="M51996" s="8"/>
    </row>
    <row r="52022" spans="13:13">
      <c r="M52022" s="8"/>
    </row>
    <row r="52023" spans="13:13" ht="13">
      <c r="M52023" s="17"/>
    </row>
    <row r="52024" spans="13:13">
      <c r="M52024" s="8"/>
    </row>
    <row r="52050" spans="13:13">
      <c r="M52050" s="8"/>
    </row>
    <row r="52051" spans="13:13" ht="13">
      <c r="M52051" s="17"/>
    </row>
    <row r="52052" spans="13:13">
      <c r="M52052" s="8"/>
    </row>
    <row r="52078" spans="13:13">
      <c r="M52078" s="8"/>
    </row>
    <row r="52079" spans="13:13" ht="13">
      <c r="M52079" s="17"/>
    </row>
    <row r="52080" spans="13:13">
      <c r="M52080" s="8"/>
    </row>
    <row r="52106" spans="13:13">
      <c r="M52106" s="8"/>
    </row>
    <row r="52107" spans="13:13" ht="13">
      <c r="M52107" s="17"/>
    </row>
    <row r="52108" spans="13:13">
      <c r="M52108" s="8"/>
    </row>
    <row r="52134" spans="13:13">
      <c r="M52134" s="8"/>
    </row>
    <row r="52135" spans="13:13" ht="13">
      <c r="M52135" s="17"/>
    </row>
    <row r="52136" spans="13:13">
      <c r="M52136" s="8"/>
    </row>
    <row r="52162" spans="13:13">
      <c r="M52162" s="8"/>
    </row>
    <row r="52163" spans="13:13" ht="13">
      <c r="M52163" s="17"/>
    </row>
    <row r="52164" spans="13:13">
      <c r="M52164" s="8"/>
    </row>
    <row r="52190" spans="13:13">
      <c r="M52190" s="8"/>
    </row>
    <row r="52191" spans="13:13" ht="13">
      <c r="M52191" s="17"/>
    </row>
    <row r="52192" spans="13:13">
      <c r="M52192" s="8"/>
    </row>
    <row r="52218" spans="13:13">
      <c r="M52218" s="8"/>
    </row>
    <row r="52219" spans="13:13" ht="13">
      <c r="M52219" s="17"/>
    </row>
    <row r="52220" spans="13:13">
      <c r="M52220" s="8"/>
    </row>
    <row r="52246" spans="13:13">
      <c r="M52246" s="8"/>
    </row>
    <row r="52247" spans="13:13" ht="13">
      <c r="M52247" s="17"/>
    </row>
    <row r="52248" spans="13:13">
      <c r="M52248" s="8"/>
    </row>
    <row r="52274" spans="13:13">
      <c r="M52274" s="8"/>
    </row>
    <row r="52275" spans="13:13" ht="13">
      <c r="M52275" s="17"/>
    </row>
    <row r="52276" spans="13:13">
      <c r="M52276" s="8"/>
    </row>
    <row r="52302" spans="13:13">
      <c r="M52302" s="8"/>
    </row>
    <row r="52303" spans="13:13" ht="13">
      <c r="M52303" s="17"/>
    </row>
    <row r="52304" spans="13:13">
      <c r="M52304" s="8"/>
    </row>
    <row r="52330" spans="13:13">
      <c r="M52330" s="8"/>
    </row>
    <row r="52331" spans="13:13" ht="13">
      <c r="M52331" s="17"/>
    </row>
    <row r="52332" spans="13:13">
      <c r="M52332" s="8"/>
    </row>
    <row r="52358" spans="13:13">
      <c r="M52358" s="8"/>
    </row>
    <row r="52359" spans="13:13" ht="13">
      <c r="M52359" s="17"/>
    </row>
    <row r="52360" spans="13:13">
      <c r="M52360" s="8"/>
    </row>
    <row r="52386" spans="13:13">
      <c r="M52386" s="8"/>
    </row>
    <row r="52387" spans="13:13" ht="13">
      <c r="M52387" s="17"/>
    </row>
    <row r="52388" spans="13:13">
      <c r="M52388" s="8"/>
    </row>
    <row r="52414" spans="13:13">
      <c r="M52414" s="8"/>
    </row>
    <row r="52415" spans="13:13" ht="13">
      <c r="M52415" s="17"/>
    </row>
    <row r="52416" spans="13:13">
      <c r="M52416" s="8"/>
    </row>
    <row r="52442" spans="13:13">
      <c r="M52442" s="8"/>
    </row>
    <row r="52443" spans="13:13" ht="13">
      <c r="M52443" s="17"/>
    </row>
    <row r="52444" spans="13:13">
      <c r="M52444" s="8"/>
    </row>
    <row r="52470" spans="13:13">
      <c r="M52470" s="8"/>
    </row>
    <row r="52471" spans="13:13" ht="13">
      <c r="M52471" s="17"/>
    </row>
    <row r="52472" spans="13:13">
      <c r="M52472" s="8"/>
    </row>
    <row r="52498" spans="13:13">
      <c r="M52498" s="8"/>
    </row>
    <row r="52499" spans="13:13" ht="13">
      <c r="M52499" s="17"/>
    </row>
    <row r="52500" spans="13:13">
      <c r="M52500" s="8"/>
    </row>
    <row r="52526" spans="13:13">
      <c r="M52526" s="8"/>
    </row>
    <row r="52527" spans="13:13" ht="13">
      <c r="M52527" s="17"/>
    </row>
    <row r="52528" spans="13:13">
      <c r="M52528" s="8"/>
    </row>
    <row r="52554" spans="13:13">
      <c r="M52554" s="8"/>
    </row>
    <row r="52555" spans="13:13" ht="13">
      <c r="M52555" s="17"/>
    </row>
    <row r="52556" spans="13:13">
      <c r="M52556" s="8"/>
    </row>
    <row r="52582" spans="13:13">
      <c r="M52582" s="8"/>
    </row>
    <row r="52583" spans="13:13" ht="13">
      <c r="M52583" s="17"/>
    </row>
    <row r="52584" spans="13:13">
      <c r="M52584" s="8"/>
    </row>
    <row r="52610" spans="13:13">
      <c r="M52610" s="8"/>
    </row>
    <row r="52611" spans="13:13" ht="13">
      <c r="M52611" s="17"/>
    </row>
    <row r="52612" spans="13:13">
      <c r="M52612" s="8"/>
    </row>
    <row r="52638" spans="13:13">
      <c r="M52638" s="8"/>
    </row>
    <row r="52639" spans="13:13" ht="13">
      <c r="M52639" s="17"/>
    </row>
    <row r="52640" spans="13:13">
      <c r="M52640" s="8"/>
    </row>
    <row r="52666" spans="13:13">
      <c r="M52666" s="8"/>
    </row>
    <row r="52667" spans="13:13" ht="13">
      <c r="M52667" s="17"/>
    </row>
    <row r="52668" spans="13:13">
      <c r="M52668" s="8"/>
    </row>
    <row r="52694" spans="13:13">
      <c r="M52694" s="8"/>
    </row>
    <row r="52695" spans="13:13" ht="13">
      <c r="M52695" s="17"/>
    </row>
    <row r="52696" spans="13:13">
      <c r="M52696" s="8"/>
    </row>
    <row r="52722" spans="13:13">
      <c r="M52722" s="8"/>
    </row>
    <row r="52723" spans="13:13" ht="13">
      <c r="M52723" s="17"/>
    </row>
    <row r="52724" spans="13:13">
      <c r="M52724" s="8"/>
    </row>
    <row r="52750" spans="13:13">
      <c r="M52750" s="8"/>
    </row>
    <row r="52751" spans="13:13" ht="13">
      <c r="M52751" s="17"/>
    </row>
    <row r="52752" spans="13:13">
      <c r="M52752" s="8"/>
    </row>
    <row r="52778" spans="13:13">
      <c r="M52778" s="8"/>
    </row>
    <row r="52779" spans="13:13" ht="13">
      <c r="M52779" s="17"/>
    </row>
    <row r="52780" spans="13:13">
      <c r="M52780" s="8"/>
    </row>
    <row r="52806" spans="13:13">
      <c r="M52806" s="8"/>
    </row>
    <row r="52807" spans="13:13" ht="13">
      <c r="M52807" s="17"/>
    </row>
    <row r="52808" spans="13:13">
      <c r="M52808" s="8"/>
    </row>
    <row r="52834" spans="13:13">
      <c r="M52834" s="8"/>
    </row>
    <row r="52835" spans="13:13" ht="13">
      <c r="M52835" s="17"/>
    </row>
    <row r="52836" spans="13:13">
      <c r="M52836" s="8"/>
    </row>
    <row r="52862" spans="13:13">
      <c r="M52862" s="8"/>
    </row>
    <row r="52863" spans="13:13" ht="13">
      <c r="M52863" s="17"/>
    </row>
    <row r="52864" spans="13:13">
      <c r="M52864" s="8"/>
    </row>
    <row r="52890" spans="13:13">
      <c r="M52890" s="8"/>
    </row>
    <row r="52891" spans="13:13" ht="13">
      <c r="M52891" s="17"/>
    </row>
    <row r="52892" spans="13:13">
      <c r="M52892" s="8"/>
    </row>
    <row r="52918" spans="13:13">
      <c r="M52918" s="8"/>
    </row>
    <row r="52919" spans="13:13" ht="13">
      <c r="M52919" s="17"/>
    </row>
    <row r="52920" spans="13:13">
      <c r="M52920" s="8"/>
    </row>
    <row r="52946" spans="13:13">
      <c r="M52946" s="8"/>
    </row>
    <row r="52947" spans="13:13" ht="13">
      <c r="M52947" s="17"/>
    </row>
    <row r="52948" spans="13:13">
      <c r="M52948" s="8"/>
    </row>
    <row r="52974" spans="13:13">
      <c r="M52974" s="8"/>
    </row>
    <row r="52975" spans="13:13" ht="13">
      <c r="M52975" s="17"/>
    </row>
    <row r="52976" spans="13:13">
      <c r="M52976" s="8"/>
    </row>
    <row r="53002" spans="13:13">
      <c r="M53002" s="8"/>
    </row>
    <row r="53003" spans="13:13" ht="13">
      <c r="M53003" s="17"/>
    </row>
    <row r="53004" spans="13:13">
      <c r="M53004" s="8"/>
    </row>
    <row r="53030" spans="13:13">
      <c r="M53030" s="8"/>
    </row>
    <row r="53031" spans="13:13" ht="13">
      <c r="M53031" s="17"/>
    </row>
    <row r="53032" spans="13:13">
      <c r="M53032" s="8"/>
    </row>
    <row r="53058" spans="13:13">
      <c r="M53058" s="8"/>
    </row>
    <row r="53059" spans="13:13" ht="13">
      <c r="M53059" s="17"/>
    </row>
    <row r="53060" spans="13:13">
      <c r="M53060" s="8"/>
    </row>
    <row r="53086" spans="13:13">
      <c r="M53086" s="8"/>
    </row>
    <row r="53087" spans="13:13" ht="13">
      <c r="M53087" s="17"/>
    </row>
    <row r="53088" spans="13:13">
      <c r="M53088" s="8"/>
    </row>
    <row r="53114" spans="13:13">
      <c r="M53114" s="8"/>
    </row>
    <row r="53115" spans="13:13" ht="13">
      <c r="M53115" s="17"/>
    </row>
    <row r="53116" spans="13:13">
      <c r="M53116" s="8"/>
    </row>
    <row r="53142" spans="13:13">
      <c r="M53142" s="8"/>
    </row>
    <row r="53143" spans="13:13" ht="13">
      <c r="M53143" s="17"/>
    </row>
    <row r="53144" spans="13:13">
      <c r="M53144" s="8"/>
    </row>
    <row r="53170" spans="13:13">
      <c r="M53170" s="8"/>
    </row>
    <row r="53171" spans="13:13" ht="13">
      <c r="M53171" s="17"/>
    </row>
    <row r="53172" spans="13:13">
      <c r="M53172" s="8"/>
    </row>
    <row r="53198" spans="13:13">
      <c r="M53198" s="8"/>
    </row>
    <row r="53199" spans="13:13" ht="13">
      <c r="M53199" s="17"/>
    </row>
    <row r="53200" spans="13:13">
      <c r="M53200" s="8"/>
    </row>
    <row r="53226" spans="13:13">
      <c r="M53226" s="8"/>
    </row>
    <row r="53227" spans="13:13" ht="13">
      <c r="M53227" s="17"/>
    </row>
    <row r="53228" spans="13:13">
      <c r="M53228" s="8"/>
    </row>
    <row r="53254" spans="13:13">
      <c r="M53254" s="8"/>
    </row>
    <row r="53255" spans="13:13" ht="13">
      <c r="M53255" s="17"/>
    </row>
    <row r="53256" spans="13:13">
      <c r="M53256" s="8"/>
    </row>
    <row r="53282" spans="13:13">
      <c r="M53282" s="8"/>
    </row>
    <row r="53283" spans="13:13" ht="13">
      <c r="M53283" s="17"/>
    </row>
    <row r="53284" spans="13:13">
      <c r="M53284" s="8"/>
    </row>
    <row r="53310" spans="13:13">
      <c r="M53310" s="8"/>
    </row>
    <row r="53311" spans="13:13" ht="13">
      <c r="M53311" s="17"/>
    </row>
    <row r="53312" spans="13:13">
      <c r="M53312" s="8"/>
    </row>
    <row r="53338" spans="13:13">
      <c r="M53338" s="8"/>
    </row>
    <row r="53339" spans="13:13" ht="13">
      <c r="M53339" s="17"/>
    </row>
    <row r="53340" spans="13:13">
      <c r="M53340" s="8"/>
    </row>
    <row r="53366" spans="13:13">
      <c r="M53366" s="8"/>
    </row>
    <row r="53367" spans="13:13" ht="13">
      <c r="M53367" s="17"/>
    </row>
    <row r="53368" spans="13:13">
      <c r="M53368" s="8"/>
    </row>
    <row r="53394" spans="13:13">
      <c r="M53394" s="8"/>
    </row>
    <row r="53395" spans="13:13" ht="13">
      <c r="M53395" s="17"/>
    </row>
    <row r="53396" spans="13:13">
      <c r="M53396" s="8"/>
    </row>
    <row r="53422" spans="13:13">
      <c r="M53422" s="8"/>
    </row>
    <row r="53423" spans="13:13" ht="13">
      <c r="M53423" s="17"/>
    </row>
    <row r="53424" spans="13:13">
      <c r="M53424" s="8"/>
    </row>
    <row r="53450" spans="13:13">
      <c r="M53450" s="8"/>
    </row>
    <row r="53451" spans="13:13" ht="13">
      <c r="M53451" s="17"/>
    </row>
    <row r="53452" spans="13:13">
      <c r="M53452" s="8"/>
    </row>
    <row r="53478" spans="13:13">
      <c r="M53478" s="8"/>
    </row>
    <row r="53479" spans="13:13" ht="13">
      <c r="M53479" s="17"/>
    </row>
    <row r="53480" spans="13:13">
      <c r="M53480" s="8"/>
    </row>
    <row r="53506" spans="13:13">
      <c r="M53506" s="8"/>
    </row>
    <row r="53507" spans="13:13" ht="13">
      <c r="M53507" s="17"/>
    </row>
    <row r="53508" spans="13:13">
      <c r="M53508" s="8"/>
    </row>
    <row r="53534" spans="13:13">
      <c r="M53534" s="8"/>
    </row>
    <row r="53535" spans="13:13" ht="13">
      <c r="M53535" s="17"/>
    </row>
    <row r="53536" spans="13:13">
      <c r="M53536" s="8"/>
    </row>
    <row r="53562" spans="13:13">
      <c r="M53562" s="8"/>
    </row>
    <row r="53563" spans="13:13" ht="13">
      <c r="M53563" s="17"/>
    </row>
    <row r="53564" spans="13:13">
      <c r="M53564" s="8"/>
    </row>
    <row r="53590" spans="13:13">
      <c r="M53590" s="8"/>
    </row>
    <row r="53591" spans="13:13" ht="13">
      <c r="M53591" s="17"/>
    </row>
    <row r="53592" spans="13:13">
      <c r="M53592" s="8"/>
    </row>
    <row r="53618" spans="13:13">
      <c r="M53618" s="8"/>
    </row>
    <row r="53619" spans="13:13" ht="13">
      <c r="M53619" s="17"/>
    </row>
    <row r="53620" spans="13:13">
      <c r="M53620" s="8"/>
    </row>
    <row r="53646" spans="13:13">
      <c r="M53646" s="8"/>
    </row>
    <row r="53647" spans="13:13" ht="13">
      <c r="M53647" s="17"/>
    </row>
    <row r="53648" spans="13:13">
      <c r="M53648" s="8"/>
    </row>
    <row r="53674" spans="13:13">
      <c r="M53674" s="8"/>
    </row>
    <row r="53675" spans="13:13" ht="13">
      <c r="M53675" s="17"/>
    </row>
    <row r="53676" spans="13:13">
      <c r="M53676" s="8"/>
    </row>
    <row r="53702" spans="13:13">
      <c r="M53702" s="8"/>
    </row>
    <row r="53703" spans="13:13" ht="13">
      <c r="M53703" s="17"/>
    </row>
    <row r="53704" spans="13:13">
      <c r="M53704" s="8"/>
    </row>
    <row r="53730" spans="13:13">
      <c r="M53730" s="8"/>
    </row>
    <row r="53731" spans="13:13" ht="13">
      <c r="M53731" s="17"/>
    </row>
    <row r="53732" spans="13:13">
      <c r="M53732" s="8"/>
    </row>
    <row r="53758" spans="13:13">
      <c r="M53758" s="8"/>
    </row>
    <row r="53759" spans="13:13" ht="13">
      <c r="M53759" s="17"/>
    </row>
    <row r="53760" spans="13:13">
      <c r="M53760" s="8"/>
    </row>
    <row r="53786" spans="13:13">
      <c r="M53786" s="8"/>
    </row>
    <row r="53787" spans="13:13" ht="13">
      <c r="M53787" s="17"/>
    </row>
    <row r="53788" spans="13:13">
      <c r="M53788" s="8"/>
    </row>
    <row r="53814" spans="13:13">
      <c r="M53814" s="8"/>
    </row>
    <row r="53815" spans="13:13" ht="13">
      <c r="M53815" s="17"/>
    </row>
    <row r="53816" spans="13:13">
      <c r="M53816" s="8"/>
    </row>
    <row r="53842" spans="13:13">
      <c r="M53842" s="8"/>
    </row>
    <row r="53843" spans="13:13" ht="13">
      <c r="M53843" s="17"/>
    </row>
    <row r="53844" spans="13:13">
      <c r="M53844" s="8"/>
    </row>
    <row r="53870" spans="13:13">
      <c r="M53870" s="8"/>
    </row>
    <row r="53871" spans="13:13" ht="13">
      <c r="M53871" s="17"/>
    </row>
    <row r="53872" spans="13:13">
      <c r="M53872" s="8"/>
    </row>
    <row r="53898" spans="13:13">
      <c r="M53898" s="8"/>
    </row>
    <row r="53899" spans="13:13" ht="13">
      <c r="M53899" s="17"/>
    </row>
    <row r="53900" spans="13:13">
      <c r="M53900" s="8"/>
    </row>
    <row r="53926" spans="13:13">
      <c r="M53926" s="8"/>
    </row>
    <row r="53927" spans="13:13" ht="13">
      <c r="M53927" s="17"/>
    </row>
    <row r="53928" spans="13:13">
      <c r="M53928" s="8"/>
    </row>
    <row r="53954" spans="13:13">
      <c r="M53954" s="8"/>
    </row>
    <row r="53955" spans="13:13" ht="13">
      <c r="M53955" s="17"/>
    </row>
    <row r="53956" spans="13:13">
      <c r="M53956" s="8"/>
    </row>
    <row r="53982" spans="13:13">
      <c r="M53982" s="8"/>
    </row>
    <row r="53983" spans="13:13" ht="13">
      <c r="M53983" s="17"/>
    </row>
    <row r="53984" spans="13:13">
      <c r="M53984" s="8"/>
    </row>
    <row r="54010" spans="13:13">
      <c r="M54010" s="8"/>
    </row>
    <row r="54011" spans="13:13" ht="13">
      <c r="M54011" s="17"/>
    </row>
    <row r="54012" spans="13:13">
      <c r="M54012" s="8"/>
    </row>
    <row r="54038" spans="13:13">
      <c r="M54038" s="8"/>
    </row>
    <row r="54039" spans="13:13" ht="13">
      <c r="M54039" s="17"/>
    </row>
    <row r="54040" spans="13:13">
      <c r="M54040" s="8"/>
    </row>
    <row r="54066" spans="13:13">
      <c r="M54066" s="8"/>
    </row>
    <row r="54067" spans="13:13" ht="13">
      <c r="M54067" s="17"/>
    </row>
    <row r="54068" spans="13:13">
      <c r="M54068" s="8"/>
    </row>
    <row r="54094" spans="13:13">
      <c r="M54094" s="8"/>
    </row>
    <row r="54095" spans="13:13" ht="13">
      <c r="M54095" s="17"/>
    </row>
    <row r="54096" spans="13:13">
      <c r="M54096" s="8"/>
    </row>
    <row r="54122" spans="13:13">
      <c r="M54122" s="8"/>
    </row>
    <row r="54123" spans="13:13" ht="13">
      <c r="M54123" s="17"/>
    </row>
    <row r="54124" spans="13:13">
      <c r="M54124" s="8"/>
    </row>
    <row r="54150" spans="13:13">
      <c r="M54150" s="8"/>
    </row>
    <row r="54151" spans="13:13" ht="13">
      <c r="M54151" s="17"/>
    </row>
    <row r="54152" spans="13:13">
      <c r="M54152" s="8"/>
    </row>
    <row r="54178" spans="13:13">
      <c r="M54178" s="8"/>
    </row>
    <row r="54179" spans="13:13" ht="13">
      <c r="M54179" s="17"/>
    </row>
    <row r="54180" spans="13:13">
      <c r="M54180" s="8"/>
    </row>
    <row r="54206" spans="13:13">
      <c r="M54206" s="8"/>
    </row>
    <row r="54207" spans="13:13" ht="13">
      <c r="M54207" s="17"/>
    </row>
    <row r="54208" spans="13:13">
      <c r="M54208" s="8"/>
    </row>
    <row r="54234" spans="13:13">
      <c r="M54234" s="8"/>
    </row>
    <row r="54235" spans="13:13" ht="13">
      <c r="M54235" s="17"/>
    </row>
    <row r="54236" spans="13:13">
      <c r="M54236" s="8"/>
    </row>
    <row r="54262" spans="13:13">
      <c r="M54262" s="8"/>
    </row>
    <row r="54263" spans="13:13" ht="13">
      <c r="M54263" s="17"/>
    </row>
    <row r="54264" spans="13:13">
      <c r="M54264" s="8"/>
    </row>
    <row r="54290" spans="13:13">
      <c r="M54290" s="8"/>
    </row>
    <row r="54291" spans="13:13" ht="13">
      <c r="M54291" s="17"/>
    </row>
    <row r="54292" spans="13:13">
      <c r="M54292" s="8"/>
    </row>
    <row r="54318" spans="13:13">
      <c r="M54318" s="8"/>
    </row>
    <row r="54319" spans="13:13" ht="13">
      <c r="M54319" s="17"/>
    </row>
    <row r="54320" spans="13:13">
      <c r="M54320" s="8"/>
    </row>
    <row r="54346" spans="13:13">
      <c r="M54346" s="8"/>
    </row>
    <row r="54347" spans="13:13" ht="13">
      <c r="M54347" s="17"/>
    </row>
    <row r="54348" spans="13:13">
      <c r="M54348" s="8"/>
    </row>
    <row r="54374" spans="13:13">
      <c r="M54374" s="8"/>
    </row>
    <row r="54375" spans="13:13" ht="13">
      <c r="M54375" s="17"/>
    </row>
    <row r="54376" spans="13:13">
      <c r="M54376" s="8"/>
    </row>
    <row r="54402" spans="13:13">
      <c r="M54402" s="8"/>
    </row>
    <row r="54403" spans="13:13" ht="13">
      <c r="M54403" s="17"/>
    </row>
    <row r="54404" spans="13:13">
      <c r="M54404" s="8"/>
    </row>
    <row r="54430" spans="13:13">
      <c r="M54430" s="8"/>
    </row>
    <row r="54431" spans="13:13" ht="13">
      <c r="M54431" s="17"/>
    </row>
    <row r="54432" spans="13:13">
      <c r="M54432" s="8"/>
    </row>
    <row r="54458" spans="13:13">
      <c r="M54458" s="8"/>
    </row>
    <row r="54459" spans="13:13" ht="13">
      <c r="M54459" s="17"/>
    </row>
    <row r="54460" spans="13:13">
      <c r="M54460" s="8"/>
    </row>
    <row r="54486" spans="13:13">
      <c r="M54486" s="8"/>
    </row>
    <row r="54487" spans="13:13" ht="13">
      <c r="M54487" s="17"/>
    </row>
    <row r="54488" spans="13:13">
      <c r="M54488" s="8"/>
    </row>
    <row r="54514" spans="13:13">
      <c r="M54514" s="8"/>
    </row>
    <row r="54515" spans="13:13" ht="13">
      <c r="M54515" s="17"/>
    </row>
    <row r="54516" spans="13:13">
      <c r="M54516" s="8"/>
    </row>
    <row r="54542" spans="13:13">
      <c r="M54542" s="8"/>
    </row>
    <row r="54543" spans="13:13" ht="13">
      <c r="M54543" s="17"/>
    </row>
    <row r="54544" spans="13:13">
      <c r="M54544" s="8"/>
    </row>
    <row r="54570" spans="13:13">
      <c r="M54570" s="8"/>
    </row>
    <row r="54571" spans="13:13" ht="13">
      <c r="M54571" s="17"/>
    </row>
    <row r="54572" spans="13:13">
      <c r="M54572" s="8"/>
    </row>
    <row r="54598" spans="13:13">
      <c r="M54598" s="8"/>
    </row>
    <row r="54599" spans="13:13" ht="13">
      <c r="M54599" s="17"/>
    </row>
    <row r="54600" spans="13:13">
      <c r="M54600" s="8"/>
    </row>
    <row r="54626" spans="13:13">
      <c r="M54626" s="8"/>
    </row>
    <row r="54627" spans="13:13" ht="13">
      <c r="M54627" s="17"/>
    </row>
    <row r="54628" spans="13:13">
      <c r="M54628" s="8"/>
    </row>
    <row r="54654" spans="13:13">
      <c r="M54654" s="8"/>
    </row>
    <row r="54655" spans="13:13" ht="13">
      <c r="M54655" s="17"/>
    </row>
    <row r="54656" spans="13:13">
      <c r="M54656" s="8"/>
    </row>
    <row r="54682" spans="13:13">
      <c r="M54682" s="8"/>
    </row>
    <row r="54683" spans="13:13" ht="13">
      <c r="M54683" s="17"/>
    </row>
    <row r="54684" spans="13:13">
      <c r="M54684" s="8"/>
    </row>
    <row r="54710" spans="13:13">
      <c r="M54710" s="8"/>
    </row>
    <row r="54711" spans="13:13" ht="13">
      <c r="M54711" s="17"/>
    </row>
    <row r="54712" spans="13:13">
      <c r="M54712" s="8"/>
    </row>
    <row r="54738" spans="13:13">
      <c r="M54738" s="8"/>
    </row>
    <row r="54739" spans="13:13" ht="13">
      <c r="M54739" s="17"/>
    </row>
    <row r="54740" spans="13:13">
      <c r="M54740" s="8"/>
    </row>
    <row r="54766" spans="13:13">
      <c r="M54766" s="8"/>
    </row>
    <row r="54767" spans="13:13" ht="13">
      <c r="M54767" s="17"/>
    </row>
    <row r="54768" spans="13:13">
      <c r="M54768" s="8"/>
    </row>
    <row r="54794" spans="13:13">
      <c r="M54794" s="8"/>
    </row>
    <row r="54795" spans="13:13" ht="13">
      <c r="M54795" s="17"/>
    </row>
    <row r="54796" spans="13:13">
      <c r="M54796" s="8"/>
    </row>
    <row r="54822" spans="13:13">
      <c r="M54822" s="8"/>
    </row>
    <row r="54823" spans="13:13" ht="13">
      <c r="M54823" s="17"/>
    </row>
    <row r="54824" spans="13:13">
      <c r="M54824" s="8"/>
    </row>
    <row r="54850" spans="13:13">
      <c r="M54850" s="8"/>
    </row>
    <row r="54851" spans="13:13" ht="13">
      <c r="M54851" s="17"/>
    </row>
    <row r="54852" spans="13:13">
      <c r="M54852" s="8"/>
    </row>
    <row r="54878" spans="13:13">
      <c r="M54878" s="8"/>
    </row>
    <row r="54879" spans="13:13" ht="13">
      <c r="M54879" s="17"/>
    </row>
    <row r="54880" spans="13:13">
      <c r="M54880" s="8"/>
    </row>
    <row r="54906" spans="13:13">
      <c r="M54906" s="8"/>
    </row>
    <row r="54907" spans="13:13" ht="13">
      <c r="M54907" s="17"/>
    </row>
    <row r="54908" spans="13:13">
      <c r="M54908" s="8"/>
    </row>
    <row r="54934" spans="13:13">
      <c r="M54934" s="8"/>
    </row>
    <row r="54935" spans="13:13" ht="13">
      <c r="M54935" s="17"/>
    </row>
    <row r="54936" spans="13:13">
      <c r="M54936" s="8"/>
    </row>
    <row r="54962" spans="13:13">
      <c r="M54962" s="8"/>
    </row>
    <row r="54963" spans="13:13" ht="13">
      <c r="M54963" s="17"/>
    </row>
    <row r="54964" spans="13:13">
      <c r="M54964" s="8"/>
    </row>
    <row r="54990" spans="13:13">
      <c r="M54990" s="8"/>
    </row>
    <row r="54991" spans="13:13" ht="13">
      <c r="M54991" s="17"/>
    </row>
    <row r="54992" spans="13:13">
      <c r="M54992" s="8"/>
    </row>
    <row r="55018" spans="13:13">
      <c r="M55018" s="8"/>
    </row>
    <row r="55019" spans="13:13" ht="13">
      <c r="M55019" s="17"/>
    </row>
    <row r="55020" spans="13:13">
      <c r="M55020" s="8"/>
    </row>
    <row r="55046" spans="13:13">
      <c r="M55046" s="8"/>
    </row>
    <row r="55047" spans="13:13" ht="13">
      <c r="M55047" s="17"/>
    </row>
    <row r="55048" spans="13:13">
      <c r="M55048" s="8"/>
    </row>
    <row r="55074" spans="13:13">
      <c r="M55074" s="8"/>
    </row>
    <row r="55075" spans="13:13" ht="13">
      <c r="M55075" s="17"/>
    </row>
    <row r="55076" spans="13:13">
      <c r="M55076" s="8"/>
    </row>
    <row r="55102" spans="13:13">
      <c r="M55102" s="8"/>
    </row>
    <row r="55103" spans="13:13" ht="13">
      <c r="M55103" s="17"/>
    </row>
    <row r="55104" spans="13:13">
      <c r="M55104" s="8"/>
    </row>
    <row r="55130" spans="13:13">
      <c r="M55130" s="8"/>
    </row>
    <row r="55131" spans="13:13" ht="13">
      <c r="M55131" s="17"/>
    </row>
    <row r="55132" spans="13:13">
      <c r="M55132" s="8"/>
    </row>
    <row r="55158" spans="13:13">
      <c r="M55158" s="8"/>
    </row>
    <row r="55159" spans="13:13" ht="13">
      <c r="M55159" s="17"/>
    </row>
    <row r="55160" spans="13:13">
      <c r="M55160" s="8"/>
    </row>
    <row r="55186" spans="13:13">
      <c r="M55186" s="8"/>
    </row>
    <row r="55187" spans="13:13" ht="13">
      <c r="M55187" s="17"/>
    </row>
    <row r="55188" spans="13:13">
      <c r="M55188" s="8"/>
    </row>
    <row r="55214" spans="13:13">
      <c r="M55214" s="8"/>
    </row>
    <row r="55215" spans="13:13" ht="13">
      <c r="M55215" s="17"/>
    </row>
    <row r="55216" spans="13:13">
      <c r="M55216" s="8"/>
    </row>
    <row r="55242" spans="13:13">
      <c r="M55242" s="8"/>
    </row>
    <row r="55243" spans="13:13" ht="13">
      <c r="M55243" s="17"/>
    </row>
    <row r="55244" spans="13:13">
      <c r="M55244" s="8"/>
    </row>
    <row r="55270" spans="13:13">
      <c r="M55270" s="8"/>
    </row>
    <row r="55271" spans="13:13" ht="13">
      <c r="M55271" s="17"/>
    </row>
    <row r="55272" spans="13:13">
      <c r="M55272" s="8"/>
    </row>
    <row r="55298" spans="13:13">
      <c r="M55298" s="8"/>
    </row>
    <row r="55299" spans="13:13" ht="13">
      <c r="M55299" s="17"/>
    </row>
    <row r="55300" spans="13:13">
      <c r="M55300" s="8"/>
    </row>
    <row r="55326" spans="13:13">
      <c r="M55326" s="8"/>
    </row>
    <row r="55327" spans="13:13" ht="13">
      <c r="M55327" s="17"/>
    </row>
    <row r="55328" spans="13:13">
      <c r="M55328" s="8"/>
    </row>
    <row r="55354" spans="13:13">
      <c r="M55354" s="8"/>
    </row>
    <row r="55355" spans="13:13" ht="13">
      <c r="M55355" s="17"/>
    </row>
    <row r="55356" spans="13:13">
      <c r="M55356" s="8"/>
    </row>
    <row r="55382" spans="13:13">
      <c r="M55382" s="8"/>
    </row>
    <row r="55383" spans="13:13" ht="13">
      <c r="M55383" s="17"/>
    </row>
    <row r="55384" spans="13:13">
      <c r="M55384" s="8"/>
    </row>
    <row r="55410" spans="13:13">
      <c r="M55410" s="8"/>
    </row>
    <row r="55411" spans="13:13" ht="13">
      <c r="M55411" s="17"/>
    </row>
    <row r="55412" spans="13:13">
      <c r="M55412" s="8"/>
    </row>
    <row r="55438" spans="13:13">
      <c r="M55438" s="8"/>
    </row>
    <row r="55439" spans="13:13" ht="13">
      <c r="M55439" s="17"/>
    </row>
    <row r="55440" spans="13:13">
      <c r="M55440" s="8"/>
    </row>
    <row r="55466" spans="13:13">
      <c r="M55466" s="8"/>
    </row>
    <row r="55467" spans="13:13" ht="13">
      <c r="M55467" s="17"/>
    </row>
    <row r="55468" spans="13:13">
      <c r="M55468" s="8"/>
    </row>
    <row r="55494" spans="13:13">
      <c r="M55494" s="8"/>
    </row>
    <row r="55495" spans="13:13" ht="13">
      <c r="M55495" s="17"/>
    </row>
    <row r="55496" spans="13:13">
      <c r="M55496" s="8"/>
    </row>
    <row r="55522" spans="13:13">
      <c r="M55522" s="8"/>
    </row>
    <row r="55523" spans="13:13" ht="13">
      <c r="M55523" s="17"/>
    </row>
    <row r="55524" spans="13:13">
      <c r="M55524" s="8"/>
    </row>
    <row r="55550" spans="13:13">
      <c r="M55550" s="8"/>
    </row>
    <row r="55551" spans="13:13" ht="13">
      <c r="M55551" s="17"/>
    </row>
    <row r="55552" spans="13:13">
      <c r="M55552" s="8"/>
    </row>
    <row r="55578" spans="13:13">
      <c r="M55578" s="8"/>
    </row>
    <row r="55579" spans="13:13" ht="13">
      <c r="M55579" s="17"/>
    </row>
    <row r="55580" spans="13:13">
      <c r="M55580" s="8"/>
    </row>
    <row r="55606" spans="13:13">
      <c r="M55606" s="8"/>
    </row>
    <row r="55607" spans="13:13" ht="13">
      <c r="M55607" s="17"/>
    </row>
    <row r="55608" spans="13:13">
      <c r="M55608" s="8"/>
    </row>
    <row r="55634" spans="13:13">
      <c r="M55634" s="8"/>
    </row>
    <row r="55635" spans="13:13" ht="13">
      <c r="M55635" s="17"/>
    </row>
    <row r="55636" spans="13:13">
      <c r="M55636" s="8"/>
    </row>
    <row r="55662" spans="13:13">
      <c r="M55662" s="8"/>
    </row>
    <row r="55663" spans="13:13" ht="13">
      <c r="M55663" s="17"/>
    </row>
    <row r="55664" spans="13:13">
      <c r="M55664" s="8"/>
    </row>
    <row r="55690" spans="13:13">
      <c r="M55690" s="8"/>
    </row>
    <row r="55691" spans="13:13" ht="13">
      <c r="M55691" s="17"/>
    </row>
    <row r="55692" spans="13:13">
      <c r="M55692" s="8"/>
    </row>
    <row r="55718" spans="13:13">
      <c r="M55718" s="8"/>
    </row>
    <row r="55719" spans="13:13" ht="13">
      <c r="M55719" s="17"/>
    </row>
    <row r="55720" spans="13:13">
      <c r="M55720" s="8"/>
    </row>
    <row r="55746" spans="13:13">
      <c r="M55746" s="8"/>
    </row>
    <row r="55747" spans="13:13" ht="13">
      <c r="M55747" s="17"/>
    </row>
    <row r="55748" spans="13:13">
      <c r="M55748" s="8"/>
    </row>
    <row r="55774" spans="13:13">
      <c r="M55774" s="8"/>
    </row>
    <row r="55775" spans="13:13" ht="13">
      <c r="M55775" s="17"/>
    </row>
    <row r="55776" spans="13:13">
      <c r="M55776" s="8"/>
    </row>
    <row r="55802" spans="13:13">
      <c r="M55802" s="8"/>
    </row>
    <row r="55803" spans="13:13" ht="13">
      <c r="M55803" s="17"/>
    </row>
    <row r="55804" spans="13:13">
      <c r="M55804" s="8"/>
    </row>
    <row r="55830" spans="13:13">
      <c r="M55830" s="8"/>
    </row>
    <row r="55831" spans="13:13" ht="13">
      <c r="M55831" s="17"/>
    </row>
    <row r="55832" spans="13:13">
      <c r="M55832" s="8"/>
    </row>
    <row r="55858" spans="13:13">
      <c r="M55858" s="8"/>
    </row>
    <row r="55859" spans="13:13" ht="13">
      <c r="M55859" s="17"/>
    </row>
    <row r="55860" spans="13:13">
      <c r="M55860" s="8"/>
    </row>
    <row r="55886" spans="13:13">
      <c r="M55886" s="8"/>
    </row>
    <row r="55887" spans="13:13" ht="13">
      <c r="M55887" s="17"/>
    </row>
    <row r="55888" spans="13:13">
      <c r="M55888" s="8"/>
    </row>
    <row r="55914" spans="13:13">
      <c r="M55914" s="8"/>
    </row>
    <row r="55915" spans="13:13" ht="13">
      <c r="M55915" s="17"/>
    </row>
    <row r="55916" spans="13:13">
      <c r="M55916" s="8"/>
    </row>
    <row r="55942" spans="13:13">
      <c r="M55942" s="8"/>
    </row>
    <row r="55943" spans="13:13" ht="13">
      <c r="M55943" s="17"/>
    </row>
    <row r="55944" spans="13:13">
      <c r="M55944" s="8"/>
    </row>
    <row r="55970" spans="13:13">
      <c r="M55970" s="8"/>
    </row>
    <row r="55971" spans="13:13" ht="13">
      <c r="M55971" s="17"/>
    </row>
    <row r="55972" spans="13:13">
      <c r="M55972" s="8"/>
    </row>
    <row r="55998" spans="13:13">
      <c r="M55998" s="8"/>
    </row>
    <row r="55999" spans="13:13" ht="13">
      <c r="M55999" s="17"/>
    </row>
    <row r="56000" spans="13:13">
      <c r="M56000" s="8"/>
    </row>
    <row r="56026" spans="13:13">
      <c r="M56026" s="8"/>
    </row>
    <row r="56027" spans="13:13" ht="13">
      <c r="M56027" s="17"/>
    </row>
    <row r="56028" spans="13:13">
      <c r="M56028" s="8"/>
    </row>
    <row r="56054" spans="13:13">
      <c r="M56054" s="8"/>
    </row>
    <row r="56055" spans="13:13" ht="13">
      <c r="M56055" s="17"/>
    </row>
    <row r="56056" spans="13:13">
      <c r="M56056" s="8"/>
    </row>
    <row r="56082" spans="13:13">
      <c r="M56082" s="8"/>
    </row>
    <row r="56083" spans="13:13" ht="13">
      <c r="M56083" s="17"/>
    </row>
    <row r="56084" spans="13:13">
      <c r="M56084" s="8"/>
    </row>
    <row r="56110" spans="13:13">
      <c r="M56110" s="8"/>
    </row>
    <row r="56111" spans="13:13" ht="13">
      <c r="M56111" s="17"/>
    </row>
    <row r="56112" spans="13:13">
      <c r="M56112" s="8"/>
    </row>
    <row r="56138" spans="13:13">
      <c r="M56138" s="8"/>
    </row>
    <row r="56139" spans="13:13" ht="13">
      <c r="M56139" s="17"/>
    </row>
    <row r="56140" spans="13:13">
      <c r="M56140" s="8"/>
    </row>
    <row r="56166" spans="13:13">
      <c r="M56166" s="8"/>
    </row>
    <row r="56167" spans="13:13" ht="13">
      <c r="M56167" s="17"/>
    </row>
    <row r="56168" spans="13:13">
      <c r="M56168" s="8"/>
    </row>
    <row r="56194" spans="13:13">
      <c r="M56194" s="8"/>
    </row>
    <row r="56195" spans="13:13" ht="13">
      <c r="M56195" s="17"/>
    </row>
    <row r="56196" spans="13:13">
      <c r="M56196" s="8"/>
    </row>
    <row r="56222" spans="13:13">
      <c r="M56222" s="8"/>
    </row>
    <row r="56223" spans="13:13" ht="13">
      <c r="M56223" s="17"/>
    </row>
    <row r="56224" spans="13:13">
      <c r="M56224" s="8"/>
    </row>
    <row r="56250" spans="13:13">
      <c r="M56250" s="8"/>
    </row>
    <row r="56251" spans="13:13" ht="13">
      <c r="M56251" s="17"/>
    </row>
    <row r="56252" spans="13:13">
      <c r="M56252" s="8"/>
    </row>
    <row r="56278" spans="13:13">
      <c r="M56278" s="8"/>
    </row>
    <row r="56279" spans="13:13" ht="13">
      <c r="M56279" s="17"/>
    </row>
    <row r="56280" spans="13:13">
      <c r="M56280" s="8"/>
    </row>
    <row r="56306" spans="13:13">
      <c r="M56306" s="8"/>
    </row>
    <row r="56307" spans="13:13" ht="13">
      <c r="M56307" s="17"/>
    </row>
    <row r="56308" spans="13:13">
      <c r="M56308" s="8"/>
    </row>
    <row r="56334" spans="13:13">
      <c r="M56334" s="8"/>
    </row>
    <row r="56335" spans="13:13" ht="13">
      <c r="M56335" s="17"/>
    </row>
    <row r="56336" spans="13:13">
      <c r="M56336" s="8"/>
    </row>
    <row r="56362" spans="13:13">
      <c r="M56362" s="8"/>
    </row>
    <row r="56363" spans="13:13" ht="13">
      <c r="M56363" s="17"/>
    </row>
    <row r="56364" spans="13:13">
      <c r="M56364" s="8"/>
    </row>
    <row r="56390" spans="13:13">
      <c r="M56390" s="8"/>
    </row>
    <row r="56391" spans="13:13" ht="13">
      <c r="M56391" s="17"/>
    </row>
    <row r="56392" spans="13:13">
      <c r="M56392" s="8"/>
    </row>
    <row r="56418" spans="13:13">
      <c r="M56418" s="8"/>
    </row>
    <row r="56419" spans="13:13" ht="13">
      <c r="M56419" s="17"/>
    </row>
    <row r="56420" spans="13:13">
      <c r="M56420" s="8"/>
    </row>
    <row r="56446" spans="13:13">
      <c r="M56446" s="8"/>
    </row>
    <row r="56447" spans="13:13" ht="13">
      <c r="M56447" s="17"/>
    </row>
    <row r="56448" spans="13:13">
      <c r="M56448" s="8"/>
    </row>
    <row r="56474" spans="13:13">
      <c r="M56474" s="8"/>
    </row>
    <row r="56475" spans="13:13" ht="13">
      <c r="M56475" s="17"/>
    </row>
    <row r="56476" spans="13:13">
      <c r="M56476" s="8"/>
    </row>
    <row r="56502" spans="13:13">
      <c r="M56502" s="8"/>
    </row>
    <row r="56503" spans="13:13" ht="13">
      <c r="M56503" s="17"/>
    </row>
    <row r="56504" spans="13:13">
      <c r="M56504" s="8"/>
    </row>
    <row r="56530" spans="13:13">
      <c r="M56530" s="8"/>
    </row>
    <row r="56531" spans="13:13" ht="13">
      <c r="M56531" s="17"/>
    </row>
    <row r="56532" spans="13:13">
      <c r="M56532" s="8"/>
    </row>
    <row r="56558" spans="13:13">
      <c r="M56558" s="8"/>
    </row>
    <row r="56559" spans="13:13" ht="13">
      <c r="M56559" s="17"/>
    </row>
    <row r="56560" spans="13:13">
      <c r="M56560" s="8"/>
    </row>
    <row r="56586" spans="13:13">
      <c r="M56586" s="8"/>
    </row>
    <row r="56587" spans="13:13" ht="13">
      <c r="M56587" s="17"/>
    </row>
    <row r="56588" spans="13:13">
      <c r="M56588" s="8"/>
    </row>
    <row r="56614" spans="13:13">
      <c r="M56614" s="8"/>
    </row>
    <row r="56615" spans="13:13" ht="13">
      <c r="M56615" s="17"/>
    </row>
    <row r="56616" spans="13:13">
      <c r="M56616" s="8"/>
    </row>
    <row r="56642" spans="13:13">
      <c r="M56642" s="8"/>
    </row>
    <row r="56643" spans="13:13" ht="13">
      <c r="M56643" s="17"/>
    </row>
    <row r="56644" spans="13:13">
      <c r="M56644" s="8"/>
    </row>
    <row r="56670" spans="13:13">
      <c r="M56670" s="8"/>
    </row>
    <row r="56671" spans="13:13" ht="13">
      <c r="M56671" s="17"/>
    </row>
    <row r="56672" spans="13:13">
      <c r="M56672" s="8"/>
    </row>
    <row r="56698" spans="13:13">
      <c r="M56698" s="8"/>
    </row>
    <row r="56699" spans="13:13" ht="13">
      <c r="M56699" s="17"/>
    </row>
    <row r="56700" spans="13:13">
      <c r="M56700" s="8"/>
    </row>
    <row r="56726" spans="13:13">
      <c r="M56726" s="8"/>
    </row>
    <row r="56727" spans="13:13" ht="13">
      <c r="M56727" s="17"/>
    </row>
    <row r="56728" spans="13:13">
      <c r="M56728" s="8"/>
    </row>
    <row r="56754" spans="13:13">
      <c r="M56754" s="8"/>
    </row>
    <row r="56755" spans="13:13" ht="13">
      <c r="M56755" s="17"/>
    </row>
    <row r="56756" spans="13:13">
      <c r="M56756" s="8"/>
    </row>
    <row r="56782" spans="13:13">
      <c r="M56782" s="8"/>
    </row>
    <row r="56783" spans="13:13" ht="13">
      <c r="M56783" s="17"/>
    </row>
    <row r="56784" spans="13:13">
      <c r="M56784" s="8"/>
    </row>
    <row r="56810" spans="13:13">
      <c r="M56810" s="8"/>
    </row>
    <row r="56811" spans="13:13" ht="13">
      <c r="M56811" s="17"/>
    </row>
    <row r="56812" spans="13:13">
      <c r="M56812" s="8"/>
    </row>
    <row r="56838" spans="13:13">
      <c r="M56838" s="8"/>
    </row>
    <row r="56839" spans="13:13" ht="13">
      <c r="M56839" s="17"/>
    </row>
    <row r="56840" spans="13:13">
      <c r="M56840" s="8"/>
    </row>
    <row r="56866" spans="13:13">
      <c r="M56866" s="8"/>
    </row>
    <row r="56867" spans="13:13" ht="13">
      <c r="M56867" s="17"/>
    </row>
    <row r="56868" spans="13:13">
      <c r="M56868" s="8"/>
    </row>
    <row r="56894" spans="13:13">
      <c r="M56894" s="8"/>
    </row>
    <row r="56895" spans="13:13" ht="13">
      <c r="M56895" s="17"/>
    </row>
    <row r="56896" spans="13:13">
      <c r="M56896" s="8"/>
    </row>
    <row r="56922" spans="13:13">
      <c r="M56922" s="8"/>
    </row>
    <row r="56923" spans="13:13" ht="13">
      <c r="M56923" s="17"/>
    </row>
    <row r="56924" spans="13:13">
      <c r="M56924" s="8"/>
    </row>
    <row r="56950" spans="13:13">
      <c r="M56950" s="8"/>
    </row>
    <row r="56951" spans="13:13" ht="13">
      <c r="M56951" s="17"/>
    </row>
    <row r="56952" spans="13:13">
      <c r="M56952" s="8"/>
    </row>
    <row r="56978" spans="13:13">
      <c r="M56978" s="8"/>
    </row>
    <row r="56979" spans="13:13" ht="13">
      <c r="M56979" s="17"/>
    </row>
    <row r="56980" spans="13:13">
      <c r="M56980" s="8"/>
    </row>
    <row r="57006" spans="13:13">
      <c r="M57006" s="8"/>
    </row>
    <row r="57007" spans="13:13" ht="13">
      <c r="M57007" s="17"/>
    </row>
    <row r="57008" spans="13:13">
      <c r="M57008" s="8"/>
    </row>
    <row r="57034" spans="13:13">
      <c r="M57034" s="8"/>
    </row>
    <row r="57035" spans="13:13" ht="13">
      <c r="M57035" s="17"/>
    </row>
    <row r="57036" spans="13:13">
      <c r="M57036" s="8"/>
    </row>
    <row r="57062" spans="13:13">
      <c r="M57062" s="8"/>
    </row>
    <row r="57063" spans="13:13" ht="13">
      <c r="M57063" s="17"/>
    </row>
    <row r="57064" spans="13:13">
      <c r="M57064" s="8"/>
    </row>
    <row r="57090" spans="13:13">
      <c r="M57090" s="8"/>
    </row>
    <row r="57091" spans="13:13" ht="13">
      <c r="M57091" s="17"/>
    </row>
    <row r="57092" spans="13:13">
      <c r="M57092" s="8"/>
    </row>
    <row r="57118" spans="13:13">
      <c r="M57118" s="8"/>
    </row>
    <row r="57119" spans="13:13" ht="13">
      <c r="M57119" s="17"/>
    </row>
    <row r="57120" spans="13:13">
      <c r="M57120" s="8"/>
    </row>
    <row r="57146" spans="13:13">
      <c r="M57146" s="8"/>
    </row>
    <row r="57147" spans="13:13" ht="13">
      <c r="M57147" s="17"/>
    </row>
    <row r="57148" spans="13:13">
      <c r="M57148" s="8"/>
    </row>
    <row r="57174" spans="13:13">
      <c r="M57174" s="8"/>
    </row>
    <row r="57175" spans="13:13" ht="13">
      <c r="M57175" s="17"/>
    </row>
    <row r="57176" spans="13:13">
      <c r="M57176" s="8"/>
    </row>
    <row r="57202" spans="13:13">
      <c r="M57202" s="8"/>
    </row>
    <row r="57203" spans="13:13" ht="13">
      <c r="M57203" s="17"/>
    </row>
    <row r="57204" spans="13:13">
      <c r="M57204" s="8"/>
    </row>
    <row r="57230" spans="13:13">
      <c r="M57230" s="8"/>
    </row>
    <row r="57231" spans="13:13" ht="13">
      <c r="M57231" s="17"/>
    </row>
    <row r="57232" spans="13:13">
      <c r="M57232" s="8"/>
    </row>
    <row r="57258" spans="13:13">
      <c r="M57258" s="8"/>
    </row>
    <row r="57259" spans="13:13" ht="13">
      <c r="M57259" s="17"/>
    </row>
    <row r="57260" spans="13:13">
      <c r="M57260" s="8"/>
    </row>
    <row r="57286" spans="13:13">
      <c r="M57286" s="8"/>
    </row>
    <row r="57287" spans="13:13" ht="13">
      <c r="M57287" s="17"/>
    </row>
    <row r="57288" spans="13:13">
      <c r="M57288" s="8"/>
    </row>
    <row r="57314" spans="13:13">
      <c r="M57314" s="8"/>
    </row>
    <row r="57315" spans="13:13" ht="13">
      <c r="M57315" s="17"/>
    </row>
    <row r="57316" spans="13:13">
      <c r="M57316" s="8"/>
    </row>
    <row r="57342" spans="13:13">
      <c r="M57342" s="8"/>
    </row>
    <row r="57343" spans="13:13" ht="13">
      <c r="M57343" s="17"/>
    </row>
    <row r="57344" spans="13:13">
      <c r="M57344" s="8"/>
    </row>
    <row r="57370" spans="13:13">
      <c r="M57370" s="8"/>
    </row>
    <row r="57371" spans="13:13" ht="13">
      <c r="M57371" s="17"/>
    </row>
    <row r="57372" spans="13:13">
      <c r="M57372" s="8"/>
    </row>
    <row r="57398" spans="13:13">
      <c r="M57398" s="8"/>
    </row>
    <row r="57399" spans="13:13" ht="13">
      <c r="M57399" s="17"/>
    </row>
    <row r="57400" spans="13:13">
      <c r="M57400" s="8"/>
    </row>
    <row r="57426" spans="13:13">
      <c r="M57426" s="8"/>
    </row>
    <row r="57427" spans="13:13" ht="13">
      <c r="M57427" s="17"/>
    </row>
    <row r="57428" spans="13:13">
      <c r="M57428" s="8"/>
    </row>
    <row r="57454" spans="13:13">
      <c r="M57454" s="8"/>
    </row>
    <row r="57455" spans="13:13" ht="13">
      <c r="M57455" s="17"/>
    </row>
    <row r="57456" spans="13:13">
      <c r="M57456" s="8"/>
    </row>
    <row r="57482" spans="13:13">
      <c r="M57482" s="8"/>
    </row>
    <row r="57483" spans="13:13" ht="13">
      <c r="M57483" s="17"/>
    </row>
    <row r="57484" spans="13:13">
      <c r="M57484" s="8"/>
    </row>
    <row r="57510" spans="13:13">
      <c r="M57510" s="8"/>
    </row>
    <row r="57511" spans="13:13" ht="13">
      <c r="M57511" s="17"/>
    </row>
    <row r="57512" spans="13:13">
      <c r="M57512" s="8"/>
    </row>
    <row r="57538" spans="13:13">
      <c r="M57538" s="8"/>
    </row>
    <row r="57539" spans="13:13" ht="13">
      <c r="M57539" s="17"/>
    </row>
    <row r="57540" spans="13:13">
      <c r="M57540" s="8"/>
    </row>
    <row r="57566" spans="13:13">
      <c r="M57566" s="8"/>
    </row>
    <row r="57567" spans="13:13" ht="13">
      <c r="M57567" s="17"/>
    </row>
    <row r="57568" spans="13:13">
      <c r="M57568" s="8"/>
    </row>
    <row r="57594" spans="13:13">
      <c r="M57594" s="8"/>
    </row>
    <row r="57595" spans="13:13" ht="13">
      <c r="M57595" s="17"/>
    </row>
    <row r="57596" spans="13:13">
      <c r="M57596" s="8"/>
    </row>
    <row r="57622" spans="13:13">
      <c r="M57622" s="8"/>
    </row>
    <row r="57623" spans="13:13" ht="13">
      <c r="M57623" s="17"/>
    </row>
    <row r="57624" spans="13:13">
      <c r="M57624" s="8"/>
    </row>
    <row r="57650" spans="13:13">
      <c r="M57650" s="8"/>
    </row>
    <row r="57651" spans="13:13" ht="13">
      <c r="M57651" s="17"/>
    </row>
    <row r="57652" spans="13:13">
      <c r="M57652" s="8"/>
    </row>
    <row r="57678" spans="13:13">
      <c r="M57678" s="8"/>
    </row>
    <row r="57679" spans="13:13" ht="13">
      <c r="M57679" s="17"/>
    </row>
    <row r="57680" spans="13:13">
      <c r="M57680" s="8"/>
    </row>
    <row r="57706" spans="13:13">
      <c r="M57706" s="8"/>
    </row>
    <row r="57707" spans="13:13" ht="13">
      <c r="M57707" s="17"/>
    </row>
    <row r="57708" spans="13:13">
      <c r="M57708" s="8"/>
    </row>
    <row r="57734" spans="13:13">
      <c r="M57734" s="8"/>
    </row>
    <row r="57735" spans="13:13" ht="13">
      <c r="M57735" s="17"/>
    </row>
    <row r="57736" spans="13:13">
      <c r="M57736" s="8"/>
    </row>
    <row r="57762" spans="13:13">
      <c r="M57762" s="8"/>
    </row>
    <row r="57763" spans="13:13" ht="13">
      <c r="M57763" s="17"/>
    </row>
    <row r="57764" spans="13:13">
      <c r="M57764" s="8"/>
    </row>
    <row r="57790" spans="13:13">
      <c r="M57790" s="8"/>
    </row>
    <row r="57791" spans="13:13" ht="13">
      <c r="M57791" s="17"/>
    </row>
    <row r="57792" spans="13:13">
      <c r="M57792" s="8"/>
    </row>
    <row r="57818" spans="13:13">
      <c r="M57818" s="8"/>
    </row>
    <row r="57819" spans="13:13" ht="13">
      <c r="M57819" s="17"/>
    </row>
    <row r="57820" spans="13:13">
      <c r="M57820" s="8"/>
    </row>
    <row r="57846" spans="13:13">
      <c r="M57846" s="8"/>
    </row>
    <row r="57847" spans="13:13" ht="13">
      <c r="M57847" s="17"/>
    </row>
    <row r="57848" spans="13:13">
      <c r="M57848" s="8"/>
    </row>
    <row r="57874" spans="13:13">
      <c r="M57874" s="8"/>
    </row>
    <row r="57875" spans="13:13" ht="13">
      <c r="M57875" s="17"/>
    </row>
    <row r="57876" spans="13:13">
      <c r="M57876" s="8"/>
    </row>
    <row r="57902" spans="13:13">
      <c r="M57902" s="8"/>
    </row>
    <row r="57903" spans="13:13" ht="13">
      <c r="M57903" s="17"/>
    </row>
    <row r="57904" spans="13:13">
      <c r="M57904" s="8"/>
    </row>
    <row r="57930" spans="13:13">
      <c r="M57930" s="8"/>
    </row>
    <row r="57931" spans="13:13" ht="13">
      <c r="M57931" s="17"/>
    </row>
    <row r="57932" spans="13:13">
      <c r="M57932" s="8"/>
    </row>
    <row r="57958" spans="13:13">
      <c r="M57958" s="8"/>
    </row>
    <row r="57959" spans="13:13" ht="13">
      <c r="M57959" s="17"/>
    </row>
    <row r="57960" spans="13:13">
      <c r="M57960" s="8"/>
    </row>
    <row r="57986" spans="13:13">
      <c r="M57986" s="8"/>
    </row>
    <row r="57987" spans="13:13" ht="13">
      <c r="M57987" s="17"/>
    </row>
    <row r="57988" spans="13:13">
      <c r="M57988" s="8"/>
    </row>
    <row r="58014" spans="13:13">
      <c r="M58014" s="8"/>
    </row>
    <row r="58015" spans="13:13" ht="13">
      <c r="M58015" s="17"/>
    </row>
    <row r="58016" spans="13:13">
      <c r="M58016" s="8"/>
    </row>
    <row r="58042" spans="13:13">
      <c r="M58042" s="8"/>
    </row>
    <row r="58043" spans="13:13" ht="13">
      <c r="M58043" s="17"/>
    </row>
    <row r="58044" spans="13:13">
      <c r="M58044" s="8"/>
    </row>
    <row r="58070" spans="13:13">
      <c r="M58070" s="8"/>
    </row>
    <row r="58071" spans="13:13" ht="13">
      <c r="M58071" s="17"/>
    </row>
    <row r="58072" spans="13:13">
      <c r="M58072" s="8"/>
    </row>
    <row r="58098" spans="13:13">
      <c r="M58098" s="8"/>
    </row>
    <row r="58099" spans="13:13" ht="13">
      <c r="M58099" s="17"/>
    </row>
    <row r="58100" spans="13:13">
      <c r="M58100" s="8"/>
    </row>
    <row r="58126" spans="13:13">
      <c r="M58126" s="8"/>
    </row>
    <row r="58127" spans="13:13" ht="13">
      <c r="M58127" s="17"/>
    </row>
    <row r="58128" spans="13:13">
      <c r="M58128" s="8"/>
    </row>
    <row r="58154" spans="13:13">
      <c r="M58154" s="8"/>
    </row>
    <row r="58155" spans="13:13" ht="13">
      <c r="M58155" s="17"/>
    </row>
    <row r="58156" spans="13:13">
      <c r="M58156" s="8"/>
    </row>
    <row r="58182" spans="13:13">
      <c r="M58182" s="8"/>
    </row>
    <row r="58183" spans="13:13" ht="13">
      <c r="M58183" s="17"/>
    </row>
    <row r="58184" spans="13:13">
      <c r="M58184" s="8"/>
    </row>
    <row r="58210" spans="13:13">
      <c r="M58210" s="8"/>
    </row>
    <row r="58211" spans="13:13" ht="13">
      <c r="M58211" s="17"/>
    </row>
    <row r="58212" spans="13:13">
      <c r="M58212" s="8"/>
    </row>
    <row r="58238" spans="13:13">
      <c r="M58238" s="8"/>
    </row>
    <row r="58239" spans="13:13" ht="13">
      <c r="M58239" s="17"/>
    </row>
    <row r="58240" spans="13:13">
      <c r="M58240" s="8"/>
    </row>
    <row r="58266" spans="13:13">
      <c r="M58266" s="8"/>
    </row>
    <row r="58267" spans="13:13" ht="13">
      <c r="M58267" s="17"/>
    </row>
    <row r="58268" spans="13:13">
      <c r="M58268" s="8"/>
    </row>
    <row r="58294" spans="13:13">
      <c r="M58294" s="8"/>
    </row>
    <row r="58295" spans="13:13" ht="13">
      <c r="M58295" s="17"/>
    </row>
    <row r="58296" spans="13:13">
      <c r="M58296" s="8"/>
    </row>
    <row r="58322" spans="13:13">
      <c r="M58322" s="8"/>
    </row>
    <row r="58323" spans="13:13" ht="13">
      <c r="M58323" s="17"/>
    </row>
    <row r="58324" spans="13:13">
      <c r="M58324" s="8"/>
    </row>
    <row r="58350" spans="13:13">
      <c r="M58350" s="8"/>
    </row>
    <row r="58351" spans="13:13" ht="13">
      <c r="M58351" s="17"/>
    </row>
    <row r="58352" spans="13:13">
      <c r="M58352" s="8"/>
    </row>
    <row r="58378" spans="13:13">
      <c r="M58378" s="8"/>
    </row>
    <row r="58379" spans="13:13" ht="13">
      <c r="M58379" s="17"/>
    </row>
    <row r="58380" spans="13:13">
      <c r="M58380" s="8"/>
    </row>
    <row r="58406" spans="13:13">
      <c r="M58406" s="8"/>
    </row>
    <row r="58407" spans="13:13" ht="13">
      <c r="M58407" s="17"/>
    </row>
    <row r="58408" spans="13:13">
      <c r="M58408" s="8"/>
    </row>
    <row r="58434" spans="13:13">
      <c r="M58434" s="8"/>
    </row>
    <row r="58435" spans="13:13" ht="13">
      <c r="M58435" s="17"/>
    </row>
    <row r="58436" spans="13:13">
      <c r="M58436" s="8"/>
    </row>
    <row r="58462" spans="13:13">
      <c r="M58462" s="8"/>
    </row>
    <row r="58463" spans="13:13" ht="13">
      <c r="M58463" s="17"/>
    </row>
    <row r="58464" spans="13:13">
      <c r="M58464" s="8"/>
    </row>
    <row r="58490" spans="13:13">
      <c r="M58490" s="8"/>
    </row>
    <row r="58491" spans="13:13" ht="13">
      <c r="M58491" s="17"/>
    </row>
    <row r="58492" spans="13:13">
      <c r="M58492" s="8"/>
    </row>
    <row r="58518" spans="13:13">
      <c r="M58518" s="8"/>
    </row>
    <row r="58519" spans="13:13" ht="13">
      <c r="M58519" s="17"/>
    </row>
    <row r="58520" spans="13:13">
      <c r="M58520" s="8"/>
    </row>
    <row r="58546" spans="13:13">
      <c r="M58546" s="8"/>
    </row>
    <row r="58547" spans="13:13" ht="13">
      <c r="M58547" s="17"/>
    </row>
    <row r="58548" spans="13:13">
      <c r="M58548" s="8"/>
    </row>
    <row r="58574" spans="13:13">
      <c r="M58574" s="8"/>
    </row>
    <row r="58575" spans="13:13" ht="13">
      <c r="M58575" s="17"/>
    </row>
    <row r="58576" spans="13:13">
      <c r="M58576" s="8"/>
    </row>
    <row r="58602" spans="13:13">
      <c r="M58602" s="8"/>
    </row>
    <row r="58603" spans="13:13" ht="13">
      <c r="M58603" s="17"/>
    </row>
    <row r="58604" spans="13:13">
      <c r="M58604" s="8"/>
    </row>
    <row r="58630" spans="13:13">
      <c r="M58630" s="8"/>
    </row>
    <row r="58631" spans="13:13" ht="13">
      <c r="M58631" s="17"/>
    </row>
    <row r="58632" spans="13:13">
      <c r="M58632" s="8"/>
    </row>
    <row r="58658" spans="13:13">
      <c r="M58658" s="8"/>
    </row>
    <row r="58659" spans="13:13" ht="13">
      <c r="M58659" s="17"/>
    </row>
    <row r="58660" spans="13:13">
      <c r="M58660" s="8"/>
    </row>
    <row r="58686" spans="13:13">
      <c r="M58686" s="8"/>
    </row>
    <row r="58687" spans="13:13" ht="13">
      <c r="M58687" s="17"/>
    </row>
    <row r="58688" spans="13:13">
      <c r="M58688" s="8"/>
    </row>
    <row r="58714" spans="13:13">
      <c r="M58714" s="8"/>
    </row>
    <row r="58715" spans="13:13" ht="13">
      <c r="M58715" s="17"/>
    </row>
    <row r="58716" spans="13:13">
      <c r="M58716" s="8"/>
    </row>
    <row r="58742" spans="13:13">
      <c r="M58742" s="8"/>
    </row>
    <row r="58743" spans="13:13" ht="13">
      <c r="M58743" s="17"/>
    </row>
    <row r="58744" spans="13:13">
      <c r="M58744" s="8"/>
    </row>
    <row r="58770" spans="13:13">
      <c r="M58770" s="8"/>
    </row>
    <row r="58771" spans="13:13" ht="13">
      <c r="M58771" s="17"/>
    </row>
    <row r="58772" spans="13:13">
      <c r="M58772" s="8"/>
    </row>
    <row r="58798" spans="13:13">
      <c r="M58798" s="8"/>
    </row>
    <row r="58799" spans="13:13" ht="13">
      <c r="M58799" s="17"/>
    </row>
    <row r="58800" spans="13:13">
      <c r="M58800" s="8"/>
    </row>
    <row r="58826" spans="13:13">
      <c r="M58826" s="8"/>
    </row>
    <row r="58827" spans="13:13" ht="13">
      <c r="M58827" s="17"/>
    </row>
    <row r="58828" spans="13:13">
      <c r="M58828" s="8"/>
    </row>
    <row r="58854" spans="13:13">
      <c r="M58854" s="8"/>
    </row>
    <row r="58855" spans="13:13" ht="13">
      <c r="M58855" s="17"/>
    </row>
    <row r="58856" spans="13:13">
      <c r="M58856" s="8"/>
    </row>
    <row r="58882" spans="13:13">
      <c r="M58882" s="8"/>
    </row>
    <row r="58883" spans="13:13" ht="13">
      <c r="M58883" s="17"/>
    </row>
    <row r="58884" spans="13:13">
      <c r="M58884" s="8"/>
    </row>
    <row r="58910" spans="13:13">
      <c r="M58910" s="8"/>
    </row>
    <row r="58911" spans="13:13" ht="13">
      <c r="M58911" s="17"/>
    </row>
    <row r="58912" spans="13:13">
      <c r="M58912" s="8"/>
    </row>
    <row r="58938" spans="13:13">
      <c r="M58938" s="8"/>
    </row>
    <row r="58939" spans="13:13" ht="13">
      <c r="M58939" s="17"/>
    </row>
    <row r="58940" spans="13:13">
      <c r="M58940" s="8"/>
    </row>
    <row r="58966" spans="13:13">
      <c r="M58966" s="8"/>
    </row>
    <row r="58967" spans="13:13" ht="13">
      <c r="M58967" s="17"/>
    </row>
    <row r="58968" spans="13:13">
      <c r="M58968" s="8"/>
    </row>
    <row r="58994" spans="13:13">
      <c r="M58994" s="8"/>
    </row>
    <row r="58995" spans="13:13" ht="13">
      <c r="M58995" s="17"/>
    </row>
    <row r="58996" spans="13:13">
      <c r="M58996" s="8"/>
    </row>
    <row r="59022" spans="13:13">
      <c r="M59022" s="8"/>
    </row>
    <row r="59023" spans="13:13" ht="13">
      <c r="M59023" s="17"/>
    </row>
    <row r="59024" spans="13:13">
      <c r="M59024" s="8"/>
    </row>
    <row r="59050" spans="13:13">
      <c r="M59050" s="8"/>
    </row>
    <row r="59051" spans="13:13" ht="13">
      <c r="M59051" s="17"/>
    </row>
    <row r="59052" spans="13:13">
      <c r="M59052" s="8"/>
    </row>
    <row r="59078" spans="13:13">
      <c r="M59078" s="8"/>
    </row>
    <row r="59079" spans="13:13" ht="13">
      <c r="M59079" s="17"/>
    </row>
    <row r="59080" spans="13:13">
      <c r="M59080" s="8"/>
    </row>
    <row r="59106" spans="13:13">
      <c r="M59106" s="8"/>
    </row>
    <row r="59107" spans="13:13" ht="13">
      <c r="M59107" s="17"/>
    </row>
    <row r="59108" spans="13:13">
      <c r="M59108" s="8"/>
    </row>
    <row r="59134" spans="13:13">
      <c r="M59134" s="8"/>
    </row>
    <row r="59135" spans="13:13" ht="13">
      <c r="M59135" s="17"/>
    </row>
    <row r="59136" spans="13:13">
      <c r="M59136" s="8"/>
    </row>
    <row r="59162" spans="13:13">
      <c r="M59162" s="8"/>
    </row>
    <row r="59163" spans="13:13" ht="13">
      <c r="M59163" s="17"/>
    </row>
    <row r="59164" spans="13:13">
      <c r="M59164" s="8"/>
    </row>
    <row r="59190" spans="13:13">
      <c r="M59190" s="8"/>
    </row>
    <row r="59191" spans="13:13" ht="13">
      <c r="M59191" s="17"/>
    </row>
    <row r="59192" spans="13:13">
      <c r="M59192" s="8"/>
    </row>
    <row r="59218" spans="13:13">
      <c r="M59218" s="8"/>
    </row>
    <row r="59219" spans="13:13" ht="13">
      <c r="M59219" s="17"/>
    </row>
    <row r="59220" spans="13:13">
      <c r="M59220" s="8"/>
    </row>
    <row r="59246" spans="13:13">
      <c r="M59246" s="8"/>
    </row>
    <row r="59247" spans="13:13" ht="13">
      <c r="M59247" s="17"/>
    </row>
    <row r="59248" spans="13:13">
      <c r="M59248" s="8"/>
    </row>
    <row r="59274" spans="13:13">
      <c r="M59274" s="8"/>
    </row>
    <row r="59275" spans="13:13" ht="13">
      <c r="M59275" s="17"/>
    </row>
    <row r="59276" spans="13:13">
      <c r="M59276" s="8"/>
    </row>
    <row r="59302" spans="13:13">
      <c r="M59302" s="8"/>
    </row>
    <row r="59303" spans="13:13" ht="13">
      <c r="M59303" s="17"/>
    </row>
    <row r="59304" spans="13:13">
      <c r="M59304" s="8"/>
    </row>
    <row r="59330" spans="13:13">
      <c r="M59330" s="8"/>
    </row>
    <row r="59331" spans="13:13" ht="13">
      <c r="M59331" s="17"/>
    </row>
    <row r="59332" spans="13:13">
      <c r="M59332" s="8"/>
    </row>
    <row r="59358" spans="13:13">
      <c r="M59358" s="8"/>
    </row>
    <row r="59359" spans="13:13" ht="13">
      <c r="M59359" s="17"/>
    </row>
    <row r="59360" spans="13:13">
      <c r="M59360" s="8"/>
    </row>
    <row r="59386" spans="13:13">
      <c r="M59386" s="8"/>
    </row>
    <row r="59387" spans="13:13" ht="13">
      <c r="M59387" s="17"/>
    </row>
    <row r="59388" spans="13:13">
      <c r="M59388" s="8"/>
    </row>
    <row r="59414" spans="13:13">
      <c r="M59414" s="8"/>
    </row>
    <row r="59415" spans="13:13" ht="13">
      <c r="M59415" s="17"/>
    </row>
    <row r="59416" spans="13:13">
      <c r="M59416" s="8"/>
    </row>
    <row r="59442" spans="13:13">
      <c r="M59442" s="8"/>
    </row>
    <row r="59443" spans="13:13" ht="13">
      <c r="M59443" s="17"/>
    </row>
    <row r="59444" spans="13:13">
      <c r="M59444" s="8"/>
    </row>
    <row r="59470" spans="13:13">
      <c r="M59470" s="8"/>
    </row>
    <row r="59471" spans="13:13" ht="13">
      <c r="M59471" s="17"/>
    </row>
    <row r="59472" spans="13:13">
      <c r="M59472" s="8"/>
    </row>
    <row r="59498" spans="13:13">
      <c r="M59498" s="8"/>
    </row>
    <row r="59499" spans="13:13" ht="13">
      <c r="M59499" s="17"/>
    </row>
    <row r="59500" spans="13:13">
      <c r="M59500" s="8"/>
    </row>
    <row r="59526" spans="13:13">
      <c r="M59526" s="8"/>
    </row>
    <row r="59527" spans="13:13" ht="13">
      <c r="M59527" s="17"/>
    </row>
    <row r="59528" spans="13:13">
      <c r="M59528" s="8"/>
    </row>
    <row r="59554" spans="13:13">
      <c r="M59554" s="8"/>
    </row>
    <row r="59555" spans="13:13" ht="13">
      <c r="M59555" s="17"/>
    </row>
    <row r="59556" spans="13:13">
      <c r="M59556" s="8"/>
    </row>
    <row r="59582" spans="13:13">
      <c r="M59582" s="8"/>
    </row>
    <row r="59583" spans="13:13" ht="13">
      <c r="M59583" s="17"/>
    </row>
    <row r="59584" spans="13:13">
      <c r="M59584" s="8"/>
    </row>
    <row r="59610" spans="13:13">
      <c r="M59610" s="8"/>
    </row>
    <row r="59611" spans="13:13" ht="13">
      <c r="M59611" s="17"/>
    </row>
    <row r="59612" spans="13:13">
      <c r="M59612" s="8"/>
    </row>
    <row r="59638" spans="13:13">
      <c r="M59638" s="8"/>
    </row>
    <row r="59639" spans="13:13" ht="13">
      <c r="M59639" s="17"/>
    </row>
    <row r="59640" spans="13:13">
      <c r="M59640" s="8"/>
    </row>
    <row r="59666" spans="13:13">
      <c r="M59666" s="8"/>
    </row>
    <row r="59667" spans="13:13" ht="13">
      <c r="M59667" s="17"/>
    </row>
    <row r="59668" spans="13:13">
      <c r="M59668" s="8"/>
    </row>
    <row r="59694" spans="13:13">
      <c r="M59694" s="8"/>
    </row>
    <row r="59695" spans="13:13" ht="13">
      <c r="M59695" s="17"/>
    </row>
    <row r="59696" spans="13:13">
      <c r="M59696" s="8"/>
    </row>
    <row r="59722" spans="13:13">
      <c r="M59722" s="8"/>
    </row>
    <row r="59723" spans="13:13" ht="13">
      <c r="M59723" s="17"/>
    </row>
    <row r="59724" spans="13:13">
      <c r="M59724" s="8"/>
    </row>
    <row r="59750" spans="13:13">
      <c r="M59750" s="8"/>
    </row>
    <row r="59751" spans="13:13" ht="13">
      <c r="M59751" s="17"/>
    </row>
    <row r="59752" spans="13:13">
      <c r="M59752" s="8"/>
    </row>
    <row r="59778" spans="13:13">
      <c r="M59778" s="8"/>
    </row>
    <row r="59779" spans="13:13" ht="13">
      <c r="M59779" s="17"/>
    </row>
    <row r="59780" spans="13:13">
      <c r="M59780" s="8"/>
    </row>
    <row r="59806" spans="13:13">
      <c r="M59806" s="8"/>
    </row>
    <row r="59807" spans="13:13" ht="13">
      <c r="M59807" s="17"/>
    </row>
    <row r="59808" spans="13:13">
      <c r="M59808" s="8"/>
    </row>
    <row r="59834" spans="13:13">
      <c r="M59834" s="8"/>
    </row>
    <row r="59835" spans="13:13" ht="13">
      <c r="M59835" s="17"/>
    </row>
    <row r="59836" spans="13:13">
      <c r="M59836" s="8"/>
    </row>
    <row r="59862" spans="13:13">
      <c r="M59862" s="8"/>
    </row>
    <row r="59863" spans="13:13" ht="13">
      <c r="M59863" s="17"/>
    </row>
    <row r="59864" spans="13:13">
      <c r="M59864" s="8"/>
    </row>
    <row r="59890" spans="13:13">
      <c r="M59890" s="8"/>
    </row>
    <row r="59891" spans="13:13" ht="13">
      <c r="M59891" s="17"/>
    </row>
    <row r="59892" spans="13:13">
      <c r="M59892" s="8"/>
    </row>
    <row r="59918" spans="13:13">
      <c r="M59918" s="8"/>
    </row>
    <row r="59919" spans="13:13" ht="13">
      <c r="M59919" s="17"/>
    </row>
    <row r="59920" spans="13:13">
      <c r="M59920" s="8"/>
    </row>
    <row r="59946" spans="13:13">
      <c r="M59946" s="8"/>
    </row>
    <row r="59947" spans="13:13" ht="13">
      <c r="M59947" s="17"/>
    </row>
    <row r="59948" spans="13:13">
      <c r="M59948" s="8"/>
    </row>
    <row r="59974" spans="13:13">
      <c r="M59974" s="8"/>
    </row>
    <row r="59975" spans="13:13" ht="13">
      <c r="M59975" s="17"/>
    </row>
    <row r="59976" spans="13:13">
      <c r="M59976" s="8"/>
    </row>
    <row r="60002" spans="13:13">
      <c r="M60002" s="8"/>
    </row>
    <row r="60003" spans="13:13" ht="13">
      <c r="M60003" s="17"/>
    </row>
    <row r="60004" spans="13:13">
      <c r="M60004" s="8"/>
    </row>
    <row r="60030" spans="13:13">
      <c r="M60030" s="8"/>
    </row>
    <row r="60031" spans="13:13" ht="13">
      <c r="M60031" s="17"/>
    </row>
    <row r="60032" spans="13:13">
      <c r="M60032" s="8"/>
    </row>
    <row r="60058" spans="13:13">
      <c r="M60058" s="8"/>
    </row>
    <row r="60059" spans="13:13" ht="13">
      <c r="M60059" s="17"/>
    </row>
    <row r="60060" spans="13:13">
      <c r="M60060" s="8"/>
    </row>
    <row r="60086" spans="13:13">
      <c r="M60086" s="8"/>
    </row>
    <row r="60087" spans="13:13" ht="13">
      <c r="M60087" s="17"/>
    </row>
    <row r="60088" spans="13:13">
      <c r="M60088" s="8"/>
    </row>
    <row r="60114" spans="13:13">
      <c r="M60114" s="8"/>
    </row>
    <row r="60115" spans="13:13" ht="13">
      <c r="M60115" s="17"/>
    </row>
    <row r="60116" spans="13:13">
      <c r="M60116" s="8"/>
    </row>
    <row r="60142" spans="13:13">
      <c r="M60142" s="8"/>
    </row>
    <row r="60143" spans="13:13" ht="13">
      <c r="M60143" s="17"/>
    </row>
    <row r="60144" spans="13:13">
      <c r="M60144" s="8"/>
    </row>
    <row r="60170" spans="13:13">
      <c r="M60170" s="8"/>
    </row>
    <row r="60171" spans="13:13" ht="13">
      <c r="M60171" s="17"/>
    </row>
    <row r="60172" spans="13:13">
      <c r="M60172" s="8"/>
    </row>
    <row r="60198" spans="13:13">
      <c r="M60198" s="8"/>
    </row>
    <row r="60199" spans="13:13" ht="13">
      <c r="M60199" s="17"/>
    </row>
    <row r="60200" spans="13:13">
      <c r="M60200" s="8"/>
    </row>
    <row r="60226" spans="13:13">
      <c r="M60226" s="8"/>
    </row>
    <row r="60227" spans="13:13" ht="13">
      <c r="M60227" s="17"/>
    </row>
    <row r="60228" spans="13:13">
      <c r="M60228" s="8"/>
    </row>
    <row r="60254" spans="13:13">
      <c r="M60254" s="8"/>
    </row>
    <row r="60255" spans="13:13" ht="13">
      <c r="M60255" s="17"/>
    </row>
    <row r="60256" spans="13:13">
      <c r="M60256" s="8"/>
    </row>
    <row r="60282" spans="13:13">
      <c r="M60282" s="8"/>
    </row>
    <row r="60283" spans="13:13" ht="13">
      <c r="M60283" s="17"/>
    </row>
    <row r="60284" spans="13:13">
      <c r="M60284" s="8"/>
    </row>
    <row r="60310" spans="13:13">
      <c r="M60310" s="8"/>
    </row>
    <row r="60311" spans="13:13" ht="13">
      <c r="M60311" s="17"/>
    </row>
    <row r="60312" spans="13:13">
      <c r="M60312" s="8"/>
    </row>
    <row r="60338" spans="13:13">
      <c r="M60338" s="8"/>
    </row>
    <row r="60339" spans="13:13" ht="13">
      <c r="M60339" s="17"/>
    </row>
    <row r="60340" spans="13:13">
      <c r="M60340" s="8"/>
    </row>
    <row r="60366" spans="13:13">
      <c r="M60366" s="8"/>
    </row>
    <row r="60367" spans="13:13" ht="13">
      <c r="M60367" s="17"/>
    </row>
    <row r="60368" spans="13:13">
      <c r="M60368" s="8"/>
    </row>
    <row r="60394" spans="13:13">
      <c r="M60394" s="8"/>
    </row>
    <row r="60395" spans="13:13" ht="13">
      <c r="M60395" s="17"/>
    </row>
    <row r="60396" spans="13:13">
      <c r="M60396" s="8"/>
    </row>
    <row r="60422" spans="13:13">
      <c r="M60422" s="8"/>
    </row>
    <row r="60423" spans="13:13" ht="13">
      <c r="M60423" s="17"/>
    </row>
    <row r="60424" spans="13:13">
      <c r="M60424" s="8"/>
    </row>
    <row r="60450" spans="13:13">
      <c r="M60450" s="8"/>
    </row>
    <row r="60451" spans="13:13" ht="13">
      <c r="M60451" s="17"/>
    </row>
    <row r="60452" spans="13:13">
      <c r="M60452" s="8"/>
    </row>
    <row r="60478" spans="13:13">
      <c r="M60478" s="8"/>
    </row>
    <row r="60479" spans="13:13" ht="13">
      <c r="M60479" s="17"/>
    </row>
    <row r="60480" spans="13:13">
      <c r="M60480" s="8"/>
    </row>
    <row r="60506" spans="13:13">
      <c r="M60506" s="8"/>
    </row>
    <row r="60507" spans="13:13" ht="13">
      <c r="M60507" s="17"/>
    </row>
    <row r="60508" spans="13:13">
      <c r="M60508" s="8"/>
    </row>
    <row r="60534" spans="13:13">
      <c r="M60534" s="8"/>
    </row>
    <row r="60535" spans="13:13" ht="13">
      <c r="M60535" s="17"/>
    </row>
    <row r="60536" spans="13:13">
      <c r="M60536" s="8"/>
    </row>
    <row r="60562" spans="13:13">
      <c r="M60562" s="8"/>
    </row>
    <row r="60563" spans="13:13" ht="13">
      <c r="M60563" s="17"/>
    </row>
    <row r="60564" spans="13:13">
      <c r="M60564" s="8"/>
    </row>
    <row r="60590" spans="13:13">
      <c r="M60590" s="8"/>
    </row>
    <row r="60591" spans="13:13" ht="13">
      <c r="M60591" s="17"/>
    </row>
    <row r="60592" spans="13:13">
      <c r="M60592" s="8"/>
    </row>
    <row r="60618" spans="13:13">
      <c r="M60618" s="8"/>
    </row>
    <row r="60619" spans="13:13" ht="13">
      <c r="M60619" s="17"/>
    </row>
    <row r="60620" spans="13:13">
      <c r="M60620" s="8"/>
    </row>
    <row r="60646" spans="13:13">
      <c r="M60646" s="8"/>
    </row>
    <row r="60647" spans="13:13" ht="13">
      <c r="M60647" s="17"/>
    </row>
    <row r="60648" spans="13:13">
      <c r="M60648" s="8"/>
    </row>
    <row r="60674" spans="13:13">
      <c r="M60674" s="8"/>
    </row>
    <row r="60675" spans="13:13" ht="13">
      <c r="M60675" s="17"/>
    </row>
    <row r="60676" spans="13:13">
      <c r="M60676" s="8"/>
    </row>
    <row r="60702" spans="13:13">
      <c r="M60702" s="8"/>
    </row>
    <row r="60703" spans="13:13" ht="13">
      <c r="M60703" s="17"/>
    </row>
    <row r="60704" spans="13:13">
      <c r="M60704" s="8"/>
    </row>
    <row r="60730" spans="13:13">
      <c r="M60730" s="8"/>
    </row>
    <row r="60731" spans="13:13" ht="13">
      <c r="M60731" s="17"/>
    </row>
    <row r="60732" spans="13:13">
      <c r="M60732" s="8"/>
    </row>
    <row r="60758" spans="13:13">
      <c r="M60758" s="8"/>
    </row>
    <row r="60759" spans="13:13" ht="13">
      <c r="M60759" s="17"/>
    </row>
    <row r="60760" spans="13:13">
      <c r="M60760" s="8"/>
    </row>
    <row r="60786" spans="13:13">
      <c r="M60786" s="8"/>
    </row>
    <row r="60787" spans="13:13" ht="13">
      <c r="M60787" s="17"/>
    </row>
    <row r="60788" spans="13:13">
      <c r="M60788" s="8"/>
    </row>
    <row r="60814" spans="13:13">
      <c r="M60814" s="8"/>
    </row>
    <row r="60815" spans="13:13" ht="13">
      <c r="M60815" s="17"/>
    </row>
    <row r="60816" spans="13:13">
      <c r="M60816" s="8"/>
    </row>
    <row r="60842" spans="13:13">
      <c r="M60842" s="8"/>
    </row>
    <row r="60843" spans="13:13" ht="13">
      <c r="M60843" s="17"/>
    </row>
    <row r="60844" spans="13:13">
      <c r="M60844" s="8"/>
    </row>
    <row r="60870" spans="13:13">
      <c r="M60870" s="8"/>
    </row>
    <row r="60871" spans="13:13" ht="13">
      <c r="M60871" s="17"/>
    </row>
    <row r="60872" spans="13:13">
      <c r="M60872" s="8"/>
    </row>
    <row r="60898" spans="13:13">
      <c r="M60898" s="8"/>
    </row>
    <row r="60899" spans="13:13" ht="13">
      <c r="M60899" s="17"/>
    </row>
    <row r="60900" spans="13:13">
      <c r="M60900" s="8"/>
    </row>
    <row r="60926" spans="13:13">
      <c r="M60926" s="8"/>
    </row>
    <row r="60927" spans="13:13" ht="13">
      <c r="M60927" s="17"/>
    </row>
    <row r="60928" spans="13:13">
      <c r="M60928" s="8"/>
    </row>
    <row r="60954" spans="13:13">
      <c r="M60954" s="8"/>
    </row>
    <row r="60955" spans="13:13" ht="13">
      <c r="M60955" s="17"/>
    </row>
    <row r="60956" spans="13:13">
      <c r="M60956" s="8"/>
    </row>
    <row r="60982" spans="13:13">
      <c r="M60982" s="8"/>
    </row>
    <row r="60983" spans="13:13" ht="13">
      <c r="M60983" s="17"/>
    </row>
    <row r="60984" spans="13:13">
      <c r="M60984" s="8"/>
    </row>
    <row r="61010" spans="13:13">
      <c r="M61010" s="8"/>
    </row>
    <row r="61011" spans="13:13" ht="13">
      <c r="M61011" s="17"/>
    </row>
    <row r="61012" spans="13:13">
      <c r="M61012" s="8"/>
    </row>
    <row r="61038" spans="13:13">
      <c r="M61038" s="8"/>
    </row>
    <row r="61039" spans="13:13" ht="13">
      <c r="M61039" s="17"/>
    </row>
    <row r="61040" spans="13:13">
      <c r="M61040" s="8"/>
    </row>
    <row r="61066" spans="13:13">
      <c r="M61066" s="8"/>
    </row>
    <row r="61067" spans="13:13" ht="13">
      <c r="M61067" s="17"/>
    </row>
    <row r="61068" spans="13:13">
      <c r="M61068" s="8"/>
    </row>
    <row r="61094" spans="13:13">
      <c r="M61094" s="8"/>
    </row>
    <row r="61095" spans="13:13" ht="13">
      <c r="M61095" s="17"/>
    </row>
    <row r="61096" spans="13:13">
      <c r="M61096" s="8"/>
    </row>
    <row r="61122" spans="13:13">
      <c r="M61122" s="8"/>
    </row>
    <row r="61123" spans="13:13" ht="13">
      <c r="M61123" s="17"/>
    </row>
    <row r="61124" spans="13:13">
      <c r="M61124" s="8"/>
    </row>
    <row r="61150" spans="13:13">
      <c r="M61150" s="8"/>
    </row>
    <row r="61151" spans="13:13" ht="13">
      <c r="M61151" s="17"/>
    </row>
    <row r="61152" spans="13:13">
      <c r="M61152" s="8"/>
    </row>
    <row r="61178" spans="13:13">
      <c r="M61178" s="8"/>
    </row>
    <row r="61179" spans="13:13" ht="13">
      <c r="M61179" s="17"/>
    </row>
    <row r="61180" spans="13:13">
      <c r="M61180" s="8"/>
    </row>
    <row r="61206" spans="13:13">
      <c r="M61206" s="8"/>
    </row>
    <row r="61207" spans="13:13" ht="13">
      <c r="M61207" s="17"/>
    </row>
    <row r="61208" spans="13:13">
      <c r="M61208" s="8"/>
    </row>
    <row r="61234" spans="13:13">
      <c r="M61234" s="8"/>
    </row>
    <row r="61235" spans="13:13" ht="13">
      <c r="M61235" s="17"/>
    </row>
    <row r="61236" spans="13:13">
      <c r="M61236" s="8"/>
    </row>
    <row r="61262" spans="13:13">
      <c r="M61262" s="8"/>
    </row>
    <row r="61263" spans="13:13" ht="13">
      <c r="M61263" s="17"/>
    </row>
    <row r="61264" spans="13:13">
      <c r="M61264" s="8"/>
    </row>
    <row r="61290" spans="13:13">
      <c r="M61290" s="8"/>
    </row>
    <row r="61291" spans="13:13" ht="13">
      <c r="M61291" s="17"/>
    </row>
    <row r="61292" spans="13:13">
      <c r="M61292" s="8"/>
    </row>
    <row r="61318" spans="13:13">
      <c r="M61318" s="8"/>
    </row>
    <row r="61319" spans="13:13" ht="13">
      <c r="M61319" s="17"/>
    </row>
    <row r="61320" spans="13:13">
      <c r="M61320" s="8"/>
    </row>
    <row r="61346" spans="13:13">
      <c r="M61346" s="8"/>
    </row>
    <row r="61347" spans="13:13" ht="13">
      <c r="M61347" s="17"/>
    </row>
    <row r="61348" spans="13:13">
      <c r="M61348" s="8"/>
    </row>
    <row r="61374" spans="13:13">
      <c r="M61374" s="8"/>
    </row>
    <row r="61375" spans="13:13" ht="13">
      <c r="M61375" s="17"/>
    </row>
    <row r="61376" spans="13:13">
      <c r="M61376" s="8"/>
    </row>
    <row r="61402" spans="13:13">
      <c r="M61402" s="8"/>
    </row>
    <row r="61403" spans="13:13" ht="13">
      <c r="M61403" s="17"/>
    </row>
    <row r="61404" spans="13:13">
      <c r="M61404" s="8"/>
    </row>
    <row r="61430" spans="13:13">
      <c r="M61430" s="8"/>
    </row>
    <row r="61431" spans="13:13" ht="13">
      <c r="M61431" s="17"/>
    </row>
    <row r="61432" spans="13:13">
      <c r="M61432" s="8"/>
    </row>
    <row r="61458" spans="13:13">
      <c r="M61458" s="8"/>
    </row>
    <row r="61459" spans="13:13" ht="13">
      <c r="M61459" s="17"/>
    </row>
    <row r="61460" spans="13:13">
      <c r="M61460" s="8"/>
    </row>
    <row r="61486" spans="13:13">
      <c r="M61486" s="8"/>
    </row>
    <row r="61487" spans="13:13" ht="13">
      <c r="M61487" s="17"/>
    </row>
    <row r="61488" spans="13:13">
      <c r="M61488" s="8"/>
    </row>
    <row r="61514" spans="13:13">
      <c r="M61514" s="8"/>
    </row>
    <row r="61515" spans="13:13" ht="13">
      <c r="M61515" s="17"/>
    </row>
    <row r="61516" spans="13:13">
      <c r="M61516" s="8"/>
    </row>
    <row r="61542" spans="13:13">
      <c r="M61542" s="8"/>
    </row>
    <row r="61543" spans="13:13" ht="13">
      <c r="M61543" s="17"/>
    </row>
    <row r="61544" spans="13:13">
      <c r="M61544" s="8"/>
    </row>
    <row r="61570" spans="13:13">
      <c r="M61570" s="8"/>
    </row>
    <row r="61571" spans="13:13" ht="13">
      <c r="M61571" s="17"/>
    </row>
    <row r="61572" spans="13:13">
      <c r="M61572" s="8"/>
    </row>
    <row r="61598" spans="13:13">
      <c r="M61598" s="8"/>
    </row>
    <row r="61599" spans="13:13" ht="13">
      <c r="M61599" s="17"/>
    </row>
    <row r="61600" spans="13:13">
      <c r="M61600" s="8"/>
    </row>
    <row r="61626" spans="13:13">
      <c r="M61626" s="8"/>
    </row>
    <row r="61627" spans="13:13" ht="13">
      <c r="M61627" s="17"/>
    </row>
    <row r="61628" spans="13:13">
      <c r="M61628" s="8"/>
    </row>
    <row r="61654" spans="13:13">
      <c r="M61654" s="8"/>
    </row>
    <row r="61655" spans="13:13" ht="13">
      <c r="M61655" s="17"/>
    </row>
    <row r="61656" spans="13:13">
      <c r="M61656" s="8"/>
    </row>
    <row r="61682" spans="13:13">
      <c r="M61682" s="8"/>
    </row>
    <row r="61683" spans="13:13" ht="13">
      <c r="M61683" s="17"/>
    </row>
    <row r="61684" spans="13:13">
      <c r="M61684" s="8"/>
    </row>
    <row r="61710" spans="13:13">
      <c r="M61710" s="8"/>
    </row>
    <row r="61711" spans="13:13" ht="13">
      <c r="M61711" s="17"/>
    </row>
    <row r="61712" spans="13:13">
      <c r="M61712" s="8"/>
    </row>
    <row r="61738" spans="13:13">
      <c r="M61738" s="8"/>
    </row>
    <row r="61739" spans="13:13" ht="13">
      <c r="M61739" s="17"/>
    </row>
    <row r="61740" spans="13:13">
      <c r="M61740" s="8"/>
    </row>
    <row r="61766" spans="13:13">
      <c r="M61766" s="8"/>
    </row>
    <row r="61767" spans="13:13" ht="13">
      <c r="M61767" s="17"/>
    </row>
    <row r="61768" spans="13:13">
      <c r="M61768" s="8"/>
    </row>
    <row r="61794" spans="13:13">
      <c r="M61794" s="8"/>
    </row>
    <row r="61795" spans="13:13" ht="13">
      <c r="M61795" s="17"/>
    </row>
    <row r="61796" spans="13:13">
      <c r="M61796" s="8"/>
    </row>
    <row r="61822" spans="13:13">
      <c r="M61822" s="8"/>
    </row>
    <row r="61823" spans="13:13" ht="13">
      <c r="M61823" s="17"/>
    </row>
    <row r="61824" spans="13:13">
      <c r="M61824" s="8"/>
    </row>
    <row r="61850" spans="13:13">
      <c r="M61850" s="8"/>
    </row>
    <row r="61851" spans="13:13" ht="13">
      <c r="M61851" s="17"/>
    </row>
    <row r="61852" spans="13:13">
      <c r="M61852" s="8"/>
    </row>
    <row r="61878" spans="13:13">
      <c r="M61878" s="8"/>
    </row>
    <row r="61879" spans="13:13" ht="13">
      <c r="M61879" s="17"/>
    </row>
    <row r="61880" spans="13:13">
      <c r="M61880" s="8"/>
    </row>
    <row r="61906" spans="13:13">
      <c r="M61906" s="8"/>
    </row>
    <row r="61907" spans="13:13" ht="13">
      <c r="M61907" s="17"/>
    </row>
    <row r="61908" spans="13:13">
      <c r="M61908" s="8"/>
    </row>
    <row r="61934" spans="13:13">
      <c r="M61934" s="8"/>
    </row>
    <row r="61935" spans="13:13" ht="13">
      <c r="M61935" s="17"/>
    </row>
    <row r="61936" spans="13:13">
      <c r="M61936" s="8"/>
    </row>
    <row r="61962" spans="13:13">
      <c r="M61962" s="8"/>
    </row>
    <row r="61963" spans="13:13" ht="13">
      <c r="M61963" s="17"/>
    </row>
    <row r="61964" spans="13:13">
      <c r="M61964" s="8"/>
    </row>
    <row r="61990" spans="13:13">
      <c r="M61990" s="8"/>
    </row>
    <row r="61991" spans="13:13" ht="13">
      <c r="M61991" s="17"/>
    </row>
    <row r="61992" spans="13:13">
      <c r="M61992" s="8"/>
    </row>
    <row r="62018" spans="13:13">
      <c r="M62018" s="8"/>
    </row>
    <row r="62019" spans="13:13" ht="13">
      <c r="M62019" s="17"/>
    </row>
    <row r="62020" spans="13:13">
      <c r="M62020" s="8"/>
    </row>
    <row r="62046" spans="13:13">
      <c r="M62046" s="8"/>
    </row>
    <row r="62047" spans="13:13" ht="13">
      <c r="M62047" s="17"/>
    </row>
    <row r="62048" spans="13:13">
      <c r="M62048" s="8"/>
    </row>
    <row r="62074" spans="13:13">
      <c r="M62074" s="8"/>
    </row>
    <row r="62075" spans="13:13" ht="13">
      <c r="M62075" s="17"/>
    </row>
    <row r="62076" spans="13:13">
      <c r="M62076" s="8"/>
    </row>
    <row r="62102" spans="13:13">
      <c r="M62102" s="8"/>
    </row>
    <row r="62103" spans="13:13" ht="13">
      <c r="M62103" s="17"/>
    </row>
    <row r="62104" spans="13:13">
      <c r="M62104" s="8"/>
    </row>
    <row r="62130" spans="13:13">
      <c r="M62130" s="8"/>
    </row>
    <row r="62131" spans="13:13" ht="13">
      <c r="M62131" s="17"/>
    </row>
    <row r="62132" spans="13:13">
      <c r="M62132" s="8"/>
    </row>
    <row r="62158" spans="13:13">
      <c r="M62158" s="8"/>
    </row>
    <row r="62159" spans="13:13" ht="13">
      <c r="M62159" s="17"/>
    </row>
    <row r="62160" spans="13:13">
      <c r="M62160" s="8"/>
    </row>
    <row r="62186" spans="13:13">
      <c r="M62186" s="8"/>
    </row>
    <row r="62187" spans="13:13" ht="13">
      <c r="M62187" s="17"/>
    </row>
    <row r="62188" spans="13:13">
      <c r="M62188" s="8"/>
    </row>
    <row r="62214" spans="13:13">
      <c r="M62214" s="8"/>
    </row>
    <row r="62215" spans="13:13" ht="13">
      <c r="M62215" s="17"/>
    </row>
    <row r="62216" spans="13:13">
      <c r="M62216" s="8"/>
    </row>
    <row r="62242" spans="13:13">
      <c r="M62242" s="8"/>
    </row>
    <row r="62243" spans="13:13" ht="13">
      <c r="M62243" s="17"/>
    </row>
    <row r="62244" spans="13:13">
      <c r="M62244" s="8"/>
    </row>
    <row r="62270" spans="13:13">
      <c r="M62270" s="8"/>
    </row>
    <row r="62271" spans="13:13" ht="13">
      <c r="M62271" s="17"/>
    </row>
    <row r="62272" spans="13:13">
      <c r="M62272" s="8"/>
    </row>
    <row r="62298" spans="13:13">
      <c r="M62298" s="8"/>
    </row>
    <row r="62299" spans="13:13" ht="13">
      <c r="M62299" s="17"/>
    </row>
    <row r="62300" spans="13:13">
      <c r="M62300" s="8"/>
    </row>
    <row r="62326" spans="13:13">
      <c r="M62326" s="8"/>
    </row>
    <row r="62327" spans="13:13" ht="13">
      <c r="M62327" s="17"/>
    </row>
    <row r="62328" spans="13:13">
      <c r="M62328" s="8"/>
    </row>
    <row r="62354" spans="13:13">
      <c r="M62354" s="8"/>
    </row>
    <row r="62355" spans="13:13" ht="13">
      <c r="M62355" s="17"/>
    </row>
    <row r="62356" spans="13:13">
      <c r="M62356" s="8"/>
    </row>
    <row r="62382" spans="13:13">
      <c r="M62382" s="8"/>
    </row>
    <row r="62383" spans="13:13" ht="13">
      <c r="M62383" s="17"/>
    </row>
    <row r="62384" spans="13:13">
      <c r="M62384" s="8"/>
    </row>
    <row r="62410" spans="13:13">
      <c r="M62410" s="8"/>
    </row>
    <row r="62411" spans="13:13" ht="13">
      <c r="M62411" s="17"/>
    </row>
    <row r="62412" spans="13:13">
      <c r="M62412" s="8"/>
    </row>
    <row r="62438" spans="13:13">
      <c r="M62438" s="8"/>
    </row>
    <row r="62439" spans="13:13" ht="13">
      <c r="M62439" s="17"/>
    </row>
    <row r="62440" spans="13:13">
      <c r="M62440" s="8"/>
    </row>
    <row r="62466" spans="13:13">
      <c r="M62466" s="8"/>
    </row>
    <row r="62467" spans="13:13" ht="13">
      <c r="M62467" s="17"/>
    </row>
    <row r="62468" spans="13:13">
      <c r="M62468" s="8"/>
    </row>
    <row r="62494" spans="13:13">
      <c r="M62494" s="8"/>
    </row>
    <row r="62495" spans="13:13" ht="13">
      <c r="M62495" s="17"/>
    </row>
    <row r="62496" spans="13:13">
      <c r="M62496" s="8"/>
    </row>
    <row r="62522" spans="13:13">
      <c r="M62522" s="8"/>
    </row>
    <row r="62523" spans="13:13" ht="13">
      <c r="M62523" s="17"/>
    </row>
    <row r="62524" spans="13:13">
      <c r="M62524" s="8"/>
    </row>
    <row r="62550" spans="13:13">
      <c r="M62550" s="8"/>
    </row>
    <row r="62551" spans="13:13" ht="13">
      <c r="M62551" s="17"/>
    </row>
    <row r="62552" spans="13:13">
      <c r="M62552" s="8"/>
    </row>
    <row r="62578" spans="13:13">
      <c r="M62578" s="8"/>
    </row>
    <row r="62579" spans="13:13" ht="13">
      <c r="M62579" s="17"/>
    </row>
    <row r="62580" spans="13:13">
      <c r="M62580" s="8"/>
    </row>
    <row r="62606" spans="13:13">
      <c r="M62606" s="8"/>
    </row>
    <row r="62607" spans="13:13" ht="13">
      <c r="M62607" s="17"/>
    </row>
    <row r="62608" spans="13:13">
      <c r="M62608" s="8"/>
    </row>
    <row r="62634" spans="13:13">
      <c r="M62634" s="8"/>
    </row>
    <row r="62635" spans="13:13" ht="13">
      <c r="M62635" s="17"/>
    </row>
    <row r="62636" spans="13:13">
      <c r="M62636" s="8"/>
    </row>
    <row r="62662" spans="13:13">
      <c r="M62662" s="8"/>
    </row>
    <row r="62663" spans="13:13" ht="13">
      <c r="M62663" s="17"/>
    </row>
    <row r="62664" spans="13:13">
      <c r="M62664" s="8"/>
    </row>
    <row r="62690" spans="13:13">
      <c r="M62690" s="8"/>
    </row>
    <row r="62691" spans="13:13" ht="13">
      <c r="M62691" s="17"/>
    </row>
    <row r="62692" spans="13:13">
      <c r="M62692" s="8"/>
    </row>
    <row r="62718" spans="13:13">
      <c r="M62718" s="8"/>
    </row>
    <row r="62719" spans="13:13" ht="13">
      <c r="M62719" s="17"/>
    </row>
    <row r="62720" spans="13:13">
      <c r="M62720" s="8"/>
    </row>
    <row r="62746" spans="13:13">
      <c r="M62746" s="8"/>
    </row>
    <row r="62747" spans="13:13" ht="13">
      <c r="M62747" s="17"/>
    </row>
    <row r="62748" spans="13:13">
      <c r="M62748" s="8"/>
    </row>
    <row r="62774" spans="13:13">
      <c r="M62774" s="8"/>
    </row>
    <row r="62775" spans="13:13" ht="13">
      <c r="M62775" s="17"/>
    </row>
    <row r="62776" spans="13:13">
      <c r="M62776" s="8"/>
    </row>
    <row r="62802" spans="13:13">
      <c r="M62802" s="8"/>
    </row>
    <row r="62803" spans="13:13" ht="13">
      <c r="M62803" s="17"/>
    </row>
    <row r="62804" spans="13:13">
      <c r="M62804" s="8"/>
    </row>
    <row r="62830" spans="13:13">
      <c r="M62830" s="8"/>
    </row>
    <row r="62831" spans="13:13" ht="13">
      <c r="M62831" s="17"/>
    </row>
    <row r="62832" spans="13:13">
      <c r="M62832" s="8"/>
    </row>
    <row r="62858" spans="13:13">
      <c r="M62858" s="8"/>
    </row>
    <row r="62859" spans="13:13" ht="13">
      <c r="M62859" s="17"/>
    </row>
    <row r="62860" spans="13:13">
      <c r="M62860" s="8"/>
    </row>
    <row r="62886" spans="13:13">
      <c r="M62886" s="8"/>
    </row>
    <row r="62887" spans="13:13" ht="13">
      <c r="M62887" s="17"/>
    </row>
    <row r="62888" spans="13:13">
      <c r="M62888" s="8"/>
    </row>
    <row r="62914" spans="13:13">
      <c r="M62914" s="8"/>
    </row>
    <row r="62915" spans="13:13" ht="13">
      <c r="M62915" s="17"/>
    </row>
    <row r="62916" spans="13:13">
      <c r="M62916" s="8"/>
    </row>
    <row r="62942" spans="13:13">
      <c r="M62942" s="8"/>
    </row>
    <row r="62943" spans="13:13" ht="13">
      <c r="M62943" s="17"/>
    </row>
    <row r="62944" spans="13:13">
      <c r="M62944" s="8"/>
    </row>
    <row r="62970" spans="13:13">
      <c r="M62970" s="8"/>
    </row>
    <row r="62971" spans="13:13" ht="13">
      <c r="M62971" s="17"/>
    </row>
    <row r="62972" spans="13:13">
      <c r="M62972" s="8"/>
    </row>
    <row r="62998" spans="13:13">
      <c r="M62998" s="8"/>
    </row>
    <row r="62999" spans="13:13" ht="13">
      <c r="M62999" s="17"/>
    </row>
    <row r="63000" spans="13:13">
      <c r="M63000" s="8"/>
    </row>
    <row r="63026" spans="13:13">
      <c r="M63026" s="8"/>
    </row>
    <row r="63027" spans="13:13" ht="13">
      <c r="M63027" s="17"/>
    </row>
    <row r="63028" spans="13:13">
      <c r="M63028" s="8"/>
    </row>
    <row r="63054" spans="13:13">
      <c r="M63054" s="8"/>
    </row>
    <row r="63055" spans="13:13" ht="13">
      <c r="M63055" s="17"/>
    </row>
    <row r="63056" spans="13:13">
      <c r="M63056" s="8"/>
    </row>
    <row r="63082" spans="13:13">
      <c r="M63082" s="8"/>
    </row>
    <row r="63083" spans="13:13" ht="13">
      <c r="M63083" s="17"/>
    </row>
    <row r="63084" spans="13:13">
      <c r="M63084" s="8"/>
    </row>
    <row r="63110" spans="13:13">
      <c r="M63110" s="8"/>
    </row>
    <row r="63111" spans="13:13" ht="13">
      <c r="M63111" s="17"/>
    </row>
    <row r="63112" spans="13:13">
      <c r="M63112" s="8"/>
    </row>
    <row r="63138" spans="13:13">
      <c r="M63138" s="8"/>
    </row>
    <row r="63139" spans="13:13" ht="13">
      <c r="M63139" s="17"/>
    </row>
    <row r="63140" spans="13:13">
      <c r="M63140" s="8"/>
    </row>
    <row r="63166" spans="13:13">
      <c r="M63166" s="8"/>
    </row>
    <row r="63167" spans="13:13" ht="13">
      <c r="M63167" s="17"/>
    </row>
    <row r="63168" spans="13:13">
      <c r="M63168" s="8"/>
    </row>
    <row r="63194" spans="13:13">
      <c r="M63194" s="8"/>
    </row>
    <row r="63195" spans="13:13" ht="13">
      <c r="M63195" s="17"/>
    </row>
    <row r="63196" spans="13:13">
      <c r="M63196" s="8"/>
    </row>
    <row r="63222" spans="13:13">
      <c r="M63222" s="8"/>
    </row>
    <row r="63223" spans="13:13" ht="13">
      <c r="M63223" s="17"/>
    </row>
    <row r="63224" spans="13:13">
      <c r="M63224" s="8"/>
    </row>
    <row r="63250" spans="13:13">
      <c r="M63250" s="8"/>
    </row>
    <row r="63251" spans="13:13" ht="13">
      <c r="M63251" s="17"/>
    </row>
    <row r="63252" spans="13:13">
      <c r="M63252" s="8"/>
    </row>
    <row r="63278" spans="13:13">
      <c r="M63278" s="8"/>
    </row>
    <row r="63279" spans="13:13" ht="13">
      <c r="M63279" s="17"/>
    </row>
    <row r="63280" spans="13:13">
      <c r="M63280" s="8"/>
    </row>
    <row r="63306" spans="13:13">
      <c r="M63306" s="8"/>
    </row>
    <row r="63307" spans="13:13" ht="13">
      <c r="M63307" s="17"/>
    </row>
    <row r="63308" spans="13:13">
      <c r="M63308" s="8"/>
    </row>
    <row r="63334" spans="13:13">
      <c r="M63334" s="8"/>
    </row>
    <row r="63335" spans="13:13" ht="13">
      <c r="M63335" s="17"/>
    </row>
    <row r="63336" spans="13:13">
      <c r="M63336" s="8"/>
    </row>
    <row r="63362" spans="13:13">
      <c r="M63362" s="8"/>
    </row>
    <row r="63363" spans="13:13" ht="13">
      <c r="M63363" s="17"/>
    </row>
    <row r="63364" spans="13:13">
      <c r="M63364" s="8"/>
    </row>
    <row r="63390" spans="13:13">
      <c r="M63390" s="8"/>
    </row>
    <row r="63391" spans="13:13" ht="13">
      <c r="M63391" s="17"/>
    </row>
    <row r="63392" spans="13:13">
      <c r="M63392" s="8"/>
    </row>
    <row r="63418" spans="13:13">
      <c r="M63418" s="8"/>
    </row>
    <row r="63419" spans="13:13" ht="13">
      <c r="M63419" s="17"/>
    </row>
    <row r="63420" spans="13:13">
      <c r="M63420" s="8"/>
    </row>
    <row r="63446" spans="13:13">
      <c r="M63446" s="8"/>
    </row>
    <row r="63447" spans="13:13" ht="13">
      <c r="M63447" s="17"/>
    </row>
    <row r="63448" spans="13:13">
      <c r="M63448" s="8"/>
    </row>
    <row r="63474" spans="13:13">
      <c r="M63474" s="8"/>
    </row>
    <row r="63475" spans="13:13" ht="13">
      <c r="M63475" s="17"/>
    </row>
    <row r="63476" spans="13:13">
      <c r="M63476" s="8"/>
    </row>
    <row r="63502" spans="13:13">
      <c r="M63502" s="8"/>
    </row>
    <row r="63503" spans="13:13" ht="13">
      <c r="M63503" s="17"/>
    </row>
    <row r="63504" spans="13:13">
      <c r="M63504" s="8"/>
    </row>
    <row r="63530" spans="13:13">
      <c r="M63530" s="8"/>
    </row>
    <row r="63531" spans="13:13" ht="13">
      <c r="M63531" s="17"/>
    </row>
    <row r="63532" spans="13:13">
      <c r="M63532" s="8"/>
    </row>
    <row r="63558" spans="13:13">
      <c r="M63558" s="8"/>
    </row>
    <row r="63559" spans="13:13" ht="13">
      <c r="M63559" s="17"/>
    </row>
    <row r="63560" spans="13:13">
      <c r="M63560" s="8"/>
    </row>
    <row r="63586" spans="13:13">
      <c r="M63586" s="8"/>
    </row>
    <row r="63587" spans="13:13" ht="13">
      <c r="M63587" s="17"/>
    </row>
    <row r="63588" spans="13:13">
      <c r="M63588" s="8"/>
    </row>
    <row r="63614" spans="13:13">
      <c r="M63614" s="8"/>
    </row>
    <row r="63615" spans="13:13" ht="13">
      <c r="M63615" s="17"/>
    </row>
    <row r="63616" spans="13:13">
      <c r="M63616" s="8"/>
    </row>
    <row r="63642" spans="13:13">
      <c r="M63642" s="8"/>
    </row>
    <row r="63643" spans="13:13" ht="13">
      <c r="M63643" s="17"/>
    </row>
    <row r="63644" spans="13:13">
      <c r="M63644" s="8"/>
    </row>
    <row r="63670" spans="13:13">
      <c r="M63670" s="8"/>
    </row>
    <row r="63671" spans="13:13" ht="13">
      <c r="M63671" s="17"/>
    </row>
    <row r="63672" spans="13:13">
      <c r="M63672" s="8"/>
    </row>
    <row r="63698" spans="13:13">
      <c r="M63698" s="8"/>
    </row>
    <row r="63699" spans="13:13" ht="13">
      <c r="M63699" s="17"/>
    </row>
    <row r="63700" spans="13:13">
      <c r="M63700" s="8"/>
    </row>
    <row r="63726" spans="13:13">
      <c r="M63726" s="8"/>
    </row>
    <row r="63727" spans="13:13" ht="13">
      <c r="M63727" s="17"/>
    </row>
    <row r="63728" spans="13:13">
      <c r="M63728" s="8"/>
    </row>
    <row r="63754" spans="13:13">
      <c r="M63754" s="8"/>
    </row>
    <row r="63755" spans="13:13" ht="13">
      <c r="M63755" s="17"/>
    </row>
    <row r="63756" spans="13:13">
      <c r="M63756" s="8"/>
    </row>
    <row r="63782" spans="13:13">
      <c r="M63782" s="8"/>
    </row>
    <row r="63783" spans="13:13" ht="13">
      <c r="M63783" s="17"/>
    </row>
    <row r="63784" spans="13:13">
      <c r="M63784" s="8"/>
    </row>
    <row r="63810" spans="13:13">
      <c r="M63810" s="8"/>
    </row>
    <row r="63811" spans="13:13" ht="13">
      <c r="M63811" s="17"/>
    </row>
    <row r="63812" spans="13:13">
      <c r="M63812" s="8"/>
    </row>
    <row r="63838" spans="13:13">
      <c r="M63838" s="8"/>
    </row>
    <row r="63839" spans="13:13" ht="13">
      <c r="M63839" s="17"/>
    </row>
    <row r="63840" spans="13:13">
      <c r="M63840" s="8"/>
    </row>
    <row r="63866" spans="13:13">
      <c r="M63866" s="8"/>
    </row>
    <row r="63867" spans="13:13" ht="13">
      <c r="M63867" s="17"/>
    </row>
    <row r="63868" spans="13:13">
      <c r="M63868" s="8"/>
    </row>
    <row r="63894" spans="13:13">
      <c r="M63894" s="8"/>
    </row>
    <row r="63895" spans="13:13" ht="13">
      <c r="M63895" s="17"/>
    </row>
    <row r="63896" spans="13:13">
      <c r="M63896" s="8"/>
    </row>
    <row r="63922" spans="13:13">
      <c r="M63922" s="8"/>
    </row>
    <row r="63923" spans="13:13" ht="13">
      <c r="M63923" s="17"/>
    </row>
    <row r="63924" spans="13:13">
      <c r="M63924" s="8"/>
    </row>
    <row r="63950" spans="13:13">
      <c r="M63950" s="8"/>
    </row>
    <row r="63951" spans="13:13" ht="13">
      <c r="M63951" s="17"/>
    </row>
    <row r="63952" spans="13:13">
      <c r="M63952" s="8"/>
    </row>
    <row r="63978" spans="13:13">
      <c r="M63978" s="8"/>
    </row>
    <row r="63979" spans="13:13" ht="13">
      <c r="M63979" s="17"/>
    </row>
    <row r="63980" spans="13:13">
      <c r="M63980" s="8"/>
    </row>
    <row r="64006" spans="13:13">
      <c r="M64006" s="8"/>
    </row>
    <row r="64007" spans="13:13" ht="13">
      <c r="M64007" s="17"/>
    </row>
    <row r="64008" spans="13:13">
      <c r="M64008" s="8"/>
    </row>
    <row r="64034" spans="13:13">
      <c r="M64034" s="8"/>
    </row>
    <row r="64035" spans="13:13" ht="13">
      <c r="M64035" s="17"/>
    </row>
    <row r="64036" spans="13:13">
      <c r="M64036" s="8"/>
    </row>
    <row r="64062" spans="13:13">
      <c r="M64062" s="8"/>
    </row>
    <row r="64063" spans="13:13" ht="13">
      <c r="M64063" s="17"/>
    </row>
    <row r="64064" spans="13:13">
      <c r="M64064" s="8"/>
    </row>
    <row r="64090" spans="13:13">
      <c r="M64090" s="8"/>
    </row>
    <row r="64091" spans="13:13" ht="13">
      <c r="M64091" s="17"/>
    </row>
    <row r="64092" spans="13:13">
      <c r="M64092" s="8"/>
    </row>
    <row r="64118" spans="13:13">
      <c r="M64118" s="8"/>
    </row>
    <row r="64119" spans="13:13" ht="13">
      <c r="M64119" s="17"/>
    </row>
    <row r="64120" spans="13:13">
      <c r="M64120" s="8"/>
    </row>
    <row r="64146" spans="13:13">
      <c r="M64146" s="8"/>
    </row>
    <row r="64147" spans="13:13" ht="13">
      <c r="M64147" s="17"/>
    </row>
    <row r="64148" spans="13:13">
      <c r="M64148" s="8"/>
    </row>
    <row r="64174" spans="13:13">
      <c r="M64174" s="8"/>
    </row>
    <row r="64175" spans="13:13" ht="13">
      <c r="M64175" s="17"/>
    </row>
    <row r="64176" spans="13:13">
      <c r="M64176" s="8"/>
    </row>
    <row r="64202" spans="13:13">
      <c r="M64202" s="8"/>
    </row>
    <row r="64203" spans="13:13" ht="13">
      <c r="M64203" s="17"/>
    </row>
    <row r="64204" spans="13:13">
      <c r="M64204" s="8"/>
    </row>
    <row r="64230" spans="13:13">
      <c r="M64230" s="8"/>
    </row>
    <row r="64231" spans="13:13" ht="13">
      <c r="M64231" s="17"/>
    </row>
    <row r="64232" spans="13:13">
      <c r="M64232" s="8"/>
    </row>
    <row r="64258" spans="13:13">
      <c r="M64258" s="8"/>
    </row>
    <row r="64259" spans="13:13" ht="13">
      <c r="M64259" s="17"/>
    </row>
    <row r="64260" spans="13:13">
      <c r="M64260" s="8"/>
    </row>
    <row r="64286" spans="13:13">
      <c r="M64286" s="8"/>
    </row>
    <row r="64287" spans="13:13" ht="13">
      <c r="M64287" s="17"/>
    </row>
    <row r="64288" spans="13:13">
      <c r="M64288" s="8"/>
    </row>
    <row r="64314" spans="13:13">
      <c r="M64314" s="8"/>
    </row>
    <row r="64315" spans="13:13" ht="13">
      <c r="M64315" s="17"/>
    </row>
    <row r="64316" spans="13:13">
      <c r="M64316" s="8"/>
    </row>
    <row r="64342" spans="13:13">
      <c r="M64342" s="8"/>
    </row>
    <row r="64343" spans="13:13" ht="13">
      <c r="M64343" s="17"/>
    </row>
    <row r="64344" spans="13:13">
      <c r="M64344" s="8"/>
    </row>
    <row r="64370" spans="13:13">
      <c r="M64370" s="8"/>
    </row>
    <row r="64371" spans="13:13" ht="13">
      <c r="M64371" s="17"/>
    </row>
    <row r="64372" spans="13:13">
      <c r="M64372" s="8"/>
    </row>
    <row r="64398" spans="13:13">
      <c r="M64398" s="8"/>
    </row>
    <row r="64399" spans="13:13" ht="13">
      <c r="M64399" s="17"/>
    </row>
    <row r="64400" spans="13:13">
      <c r="M64400" s="8"/>
    </row>
    <row r="64426" spans="13:13">
      <c r="M64426" s="8"/>
    </row>
    <row r="64427" spans="13:13" ht="13">
      <c r="M64427" s="17"/>
    </row>
    <row r="64428" spans="13:13">
      <c r="M64428" s="8"/>
    </row>
    <row r="64454" spans="13:13">
      <c r="M64454" s="8"/>
    </row>
    <row r="64455" spans="13:13" ht="13">
      <c r="M64455" s="17"/>
    </row>
    <row r="64456" spans="13:13">
      <c r="M64456" s="8"/>
    </row>
    <row r="64482" spans="13:13">
      <c r="M64482" s="8"/>
    </row>
    <row r="64483" spans="13:13" ht="13">
      <c r="M64483" s="17"/>
    </row>
    <row r="64484" spans="13:13">
      <c r="M64484" s="8"/>
    </row>
    <row r="64510" spans="13:13">
      <c r="M64510" s="8"/>
    </row>
    <row r="64511" spans="13:13" ht="13">
      <c r="M64511" s="17"/>
    </row>
    <row r="64512" spans="13:13">
      <c r="M64512" s="8"/>
    </row>
    <row r="64538" spans="13:13">
      <c r="M64538" s="8"/>
    </row>
    <row r="64539" spans="13:13" ht="13">
      <c r="M64539" s="17"/>
    </row>
    <row r="64540" spans="13:13">
      <c r="M64540" s="8"/>
    </row>
    <row r="64566" spans="13:13">
      <c r="M64566" s="8"/>
    </row>
    <row r="64567" spans="13:13" ht="13">
      <c r="M64567" s="17"/>
    </row>
    <row r="64568" spans="13:13">
      <c r="M64568" s="8"/>
    </row>
    <row r="64594" spans="13:13">
      <c r="M64594" s="8"/>
    </row>
    <row r="64595" spans="13:13" ht="13">
      <c r="M64595" s="17"/>
    </row>
    <row r="64596" spans="13:13">
      <c r="M64596" s="8"/>
    </row>
    <row r="64622" spans="13:13">
      <c r="M64622" s="8"/>
    </row>
    <row r="64623" spans="13:13" ht="13">
      <c r="M64623" s="17"/>
    </row>
    <row r="64624" spans="13:13">
      <c r="M64624" s="8"/>
    </row>
    <row r="64650" spans="13:13">
      <c r="M64650" s="8"/>
    </row>
    <row r="64651" spans="13:13" ht="13">
      <c r="M64651" s="17"/>
    </row>
    <row r="64652" spans="13:13">
      <c r="M64652" s="8"/>
    </row>
    <row r="64678" spans="13:13">
      <c r="M64678" s="8"/>
    </row>
    <row r="64679" spans="13:13" ht="13">
      <c r="M64679" s="17"/>
    </row>
    <row r="64680" spans="13:13">
      <c r="M64680" s="8"/>
    </row>
    <row r="64706" spans="13:13">
      <c r="M64706" s="8"/>
    </row>
    <row r="64707" spans="13:13" ht="13">
      <c r="M64707" s="17"/>
    </row>
    <row r="64708" spans="13:13">
      <c r="M64708" s="8"/>
    </row>
    <row r="64734" spans="13:13">
      <c r="M64734" s="8"/>
    </row>
    <row r="64735" spans="13:13" ht="13">
      <c r="M64735" s="17"/>
    </row>
    <row r="64736" spans="13:13">
      <c r="M64736" s="8"/>
    </row>
    <row r="64762" spans="13:13">
      <c r="M64762" s="8"/>
    </row>
    <row r="64763" spans="13:13" ht="13">
      <c r="M64763" s="17"/>
    </row>
    <row r="64764" spans="13:13">
      <c r="M64764" s="8"/>
    </row>
    <row r="64790" spans="13:13">
      <c r="M64790" s="8"/>
    </row>
    <row r="64791" spans="13:13" ht="13">
      <c r="M64791" s="17"/>
    </row>
    <row r="64792" spans="13:13">
      <c r="M64792" s="8"/>
    </row>
    <row r="64818" spans="13:13">
      <c r="M64818" s="8"/>
    </row>
    <row r="64819" spans="13:13" ht="13">
      <c r="M64819" s="17"/>
    </row>
    <row r="64820" spans="13:13">
      <c r="M64820" s="8"/>
    </row>
    <row r="64846" spans="13:13">
      <c r="M64846" s="8"/>
    </row>
    <row r="64847" spans="13:13" ht="13">
      <c r="M64847" s="17"/>
    </row>
    <row r="64848" spans="13:13">
      <c r="M64848" s="8"/>
    </row>
    <row r="64874" spans="13:13">
      <c r="M64874" s="8"/>
    </row>
    <row r="64875" spans="13:13" ht="13">
      <c r="M64875" s="17"/>
    </row>
    <row r="64876" spans="13:13">
      <c r="M64876" s="8"/>
    </row>
    <row r="64902" spans="13:13">
      <c r="M64902" s="8"/>
    </row>
    <row r="64903" spans="13:13" ht="13">
      <c r="M64903" s="17"/>
    </row>
    <row r="64904" spans="13:13">
      <c r="M64904" s="8"/>
    </row>
    <row r="64930" spans="13:13">
      <c r="M64930" s="8"/>
    </row>
    <row r="64931" spans="13:13" ht="13">
      <c r="M64931" s="17"/>
    </row>
    <row r="64932" spans="13:13">
      <c r="M64932" s="8"/>
    </row>
    <row r="64958" spans="13:13">
      <c r="M64958" s="8"/>
    </row>
    <row r="64959" spans="13:13" ht="13">
      <c r="M64959" s="17"/>
    </row>
    <row r="64960" spans="13:13">
      <c r="M64960" s="8"/>
    </row>
    <row r="64986" spans="13:13">
      <c r="M64986" s="8"/>
    </row>
    <row r="64987" spans="13:13" ht="13">
      <c r="M64987" s="17"/>
    </row>
    <row r="64988" spans="13:13">
      <c r="M64988" s="8"/>
    </row>
    <row r="65014" spans="13:13">
      <c r="M65014" s="8"/>
    </row>
    <row r="65015" spans="13:13" ht="13">
      <c r="M65015" s="17"/>
    </row>
    <row r="65016" spans="13:13">
      <c r="M65016" s="8"/>
    </row>
    <row r="65042" spans="13:13">
      <c r="M65042" s="8"/>
    </row>
    <row r="65043" spans="13:13" ht="13">
      <c r="M65043" s="17"/>
    </row>
    <row r="65044" spans="13:13">
      <c r="M65044" s="8"/>
    </row>
    <row r="65070" spans="13:13">
      <c r="M65070" s="8"/>
    </row>
    <row r="65071" spans="13:13" ht="13">
      <c r="M65071" s="17"/>
    </row>
    <row r="65072" spans="13:13">
      <c r="M65072" s="8"/>
    </row>
    <row r="65098" spans="13:13">
      <c r="M65098" s="8"/>
    </row>
    <row r="65099" spans="13:13" ht="13">
      <c r="M65099" s="17"/>
    </row>
    <row r="65100" spans="13:13">
      <c r="M65100" s="8"/>
    </row>
    <row r="65126" spans="13:13">
      <c r="M65126" s="8"/>
    </row>
    <row r="65127" spans="13:13" ht="13">
      <c r="M65127" s="17"/>
    </row>
    <row r="65128" spans="13:13">
      <c r="M65128" s="8"/>
    </row>
    <row r="65154" spans="13:13">
      <c r="M65154" s="8"/>
    </row>
    <row r="65155" spans="13:13" ht="13">
      <c r="M65155" s="17"/>
    </row>
    <row r="65156" spans="13:13">
      <c r="M65156" s="8"/>
    </row>
    <row r="65182" spans="13:13">
      <c r="M65182" s="8"/>
    </row>
    <row r="65183" spans="13:13" ht="13">
      <c r="M65183" s="17"/>
    </row>
    <row r="65184" spans="13:13">
      <c r="M65184" s="8"/>
    </row>
    <row r="65210" spans="13:13">
      <c r="M65210" s="8"/>
    </row>
    <row r="65211" spans="13:13" ht="13">
      <c r="M65211" s="17"/>
    </row>
    <row r="65212" spans="13:13">
      <c r="M65212" s="8"/>
    </row>
    <row r="65238" spans="13:13">
      <c r="M65238" s="8"/>
    </row>
    <row r="65239" spans="13:13" ht="13">
      <c r="M65239" s="17"/>
    </row>
    <row r="65240" spans="13:13">
      <c r="M65240" s="8"/>
    </row>
    <row r="65266" spans="13:13">
      <c r="M65266" s="8"/>
    </row>
    <row r="65267" spans="13:13" ht="13">
      <c r="M65267" s="17"/>
    </row>
    <row r="65268" spans="13:13">
      <c r="M65268" s="8"/>
    </row>
    <row r="65294" spans="13:13">
      <c r="M65294" s="8"/>
    </row>
    <row r="65295" spans="13:13" ht="13">
      <c r="M65295" s="17"/>
    </row>
    <row r="65296" spans="13:13">
      <c r="M65296" s="8"/>
    </row>
    <row r="65322" spans="13:13">
      <c r="M65322" s="8"/>
    </row>
    <row r="65323" spans="13:13" ht="13">
      <c r="M65323" s="17"/>
    </row>
    <row r="65324" spans="13:13">
      <c r="M65324" s="8"/>
    </row>
    <row r="65350" spans="13:13">
      <c r="M65350" s="8"/>
    </row>
    <row r="65351" spans="13:13" ht="13">
      <c r="M65351" s="17"/>
    </row>
    <row r="65352" spans="13:13">
      <c r="M65352" s="8"/>
    </row>
    <row r="65378" spans="13:13">
      <c r="M65378" s="8"/>
    </row>
    <row r="65379" spans="13:13" ht="13">
      <c r="M65379" s="17"/>
    </row>
    <row r="65380" spans="13:13">
      <c r="M65380" s="8"/>
    </row>
    <row r="65406" spans="13:13">
      <c r="M65406" s="8"/>
    </row>
    <row r="65407" spans="13:13" ht="13">
      <c r="M65407" s="17"/>
    </row>
    <row r="65408" spans="13:13">
      <c r="M65408" s="8"/>
    </row>
    <row r="65434" spans="13:13">
      <c r="M65434" s="8"/>
    </row>
    <row r="65435" spans="13:13" ht="13">
      <c r="M65435" s="17"/>
    </row>
    <row r="65436" spans="13:13">
      <c r="M65436" s="8"/>
    </row>
    <row r="65462" spans="13:13">
      <c r="M65462" s="8"/>
    </row>
    <row r="65463" spans="13:13" ht="13">
      <c r="M65463" s="17"/>
    </row>
    <row r="65464" spans="13:13">
      <c r="M65464" s="8"/>
    </row>
    <row r="65490" spans="13:13">
      <c r="M65490" s="8"/>
    </row>
    <row r="65491" spans="13:13" ht="13">
      <c r="M65491" s="17"/>
    </row>
    <row r="65492" spans="13:13">
      <c r="M65492" s="8"/>
    </row>
    <row r="65518" spans="13:13">
      <c r="M65518" s="8"/>
    </row>
    <row r="65519" spans="13:13" ht="13">
      <c r="M65519" s="17"/>
    </row>
    <row r="65520" spans="13:13">
      <c r="M65520" s="8"/>
    </row>
    <row r="65546" spans="13:13">
      <c r="M65546" s="8"/>
    </row>
    <row r="65547" spans="13:13" ht="13">
      <c r="M65547" s="17"/>
    </row>
    <row r="65548" spans="13:13">
      <c r="M65548" s="8"/>
    </row>
    <row r="65574" spans="13:13">
      <c r="M65574" s="8"/>
    </row>
    <row r="65575" spans="13:13" ht="13">
      <c r="M65575" s="17"/>
    </row>
    <row r="65576" spans="13:13">
      <c r="M65576" s="8"/>
    </row>
    <row r="65602" spans="13:13">
      <c r="M65602" s="8"/>
    </row>
    <row r="65603" spans="13:13" ht="13">
      <c r="M65603" s="17"/>
    </row>
    <row r="65604" spans="13:13">
      <c r="M65604" s="8"/>
    </row>
    <row r="65630" spans="13:13">
      <c r="M65630" s="8"/>
    </row>
    <row r="65631" spans="13:13" ht="13">
      <c r="M65631" s="17"/>
    </row>
    <row r="65632" spans="13:13">
      <c r="M65632" s="8"/>
    </row>
    <row r="65658" spans="13:13">
      <c r="M65658" s="8"/>
    </row>
    <row r="65659" spans="13:13" ht="13">
      <c r="M65659" s="17"/>
    </row>
    <row r="65660" spans="13:13">
      <c r="M65660" s="8"/>
    </row>
    <row r="65686" spans="13:13">
      <c r="M65686" s="8"/>
    </row>
    <row r="65687" spans="13:13" ht="13">
      <c r="M65687" s="17"/>
    </row>
    <row r="65688" spans="13:13">
      <c r="M65688" s="8"/>
    </row>
    <row r="65714" spans="13:13">
      <c r="M65714" s="8"/>
    </row>
    <row r="65715" spans="13:13" ht="13">
      <c r="M65715" s="17"/>
    </row>
    <row r="65716" spans="13:13">
      <c r="M65716" s="8"/>
    </row>
    <row r="65742" spans="13:13">
      <c r="M65742" s="8"/>
    </row>
    <row r="65743" spans="13:13" ht="13">
      <c r="M65743" s="17"/>
    </row>
    <row r="65744" spans="13:13">
      <c r="M65744" s="8"/>
    </row>
    <row r="65770" spans="13:13">
      <c r="M65770" s="8"/>
    </row>
    <row r="65771" spans="13:13" ht="13">
      <c r="M65771" s="17"/>
    </row>
    <row r="65772" spans="13:13">
      <c r="M65772" s="8"/>
    </row>
    <row r="65798" spans="13:13">
      <c r="M65798" s="8"/>
    </row>
    <row r="65799" spans="13:13" ht="13">
      <c r="M65799" s="17"/>
    </row>
    <row r="65800" spans="13:13">
      <c r="M65800" s="8"/>
    </row>
    <row r="65826" spans="13:13">
      <c r="M65826" s="8"/>
    </row>
    <row r="65827" spans="13:13" ht="13">
      <c r="M65827" s="17"/>
    </row>
    <row r="65828" spans="13:13">
      <c r="M65828" s="8"/>
    </row>
    <row r="65854" spans="13:13">
      <c r="M65854" s="8"/>
    </row>
    <row r="65855" spans="13:13" ht="13">
      <c r="M65855" s="17"/>
    </row>
    <row r="65856" spans="13:13">
      <c r="M65856" s="8"/>
    </row>
    <row r="65882" spans="13:13">
      <c r="M65882" s="8"/>
    </row>
    <row r="65883" spans="13:13" ht="13">
      <c r="M65883" s="17"/>
    </row>
    <row r="65884" spans="13:13">
      <c r="M65884" s="8"/>
    </row>
    <row r="65910" spans="13:13">
      <c r="M65910" s="8"/>
    </row>
    <row r="65911" spans="13:13" ht="13">
      <c r="M65911" s="17"/>
    </row>
    <row r="65912" spans="13:13">
      <c r="M65912" s="8"/>
    </row>
    <row r="65938" spans="13:13">
      <c r="M65938" s="8"/>
    </row>
    <row r="65939" spans="13:13" ht="13">
      <c r="M65939" s="17"/>
    </row>
    <row r="65940" spans="13:13">
      <c r="M65940" s="8"/>
    </row>
    <row r="65966" spans="13:13">
      <c r="M65966" s="8"/>
    </row>
    <row r="65967" spans="13:13" ht="13">
      <c r="M65967" s="17"/>
    </row>
    <row r="65968" spans="13:13">
      <c r="M65968" s="8"/>
    </row>
    <row r="65994" spans="13:13">
      <c r="M65994" s="8"/>
    </row>
    <row r="65995" spans="13:13" ht="13">
      <c r="M65995" s="17"/>
    </row>
    <row r="65996" spans="13:13">
      <c r="M65996" s="8"/>
    </row>
    <row r="66022" spans="13:13">
      <c r="M66022" s="8"/>
    </row>
    <row r="66023" spans="13:13" ht="13">
      <c r="M66023" s="17"/>
    </row>
    <row r="66024" spans="13:13">
      <c r="M66024" s="8"/>
    </row>
    <row r="66050" spans="13:13">
      <c r="M66050" s="8"/>
    </row>
    <row r="66051" spans="13:13" ht="13">
      <c r="M66051" s="17"/>
    </row>
    <row r="66052" spans="13:13">
      <c r="M66052" s="8"/>
    </row>
    <row r="66078" spans="13:13">
      <c r="M66078" s="8"/>
    </row>
    <row r="66079" spans="13:13" ht="13">
      <c r="M66079" s="17"/>
    </row>
    <row r="66080" spans="13:13">
      <c r="M66080" s="8"/>
    </row>
    <row r="66106" spans="13:13">
      <c r="M66106" s="8"/>
    </row>
    <row r="66107" spans="13:13" ht="13">
      <c r="M66107" s="17"/>
    </row>
    <row r="66108" spans="13:13">
      <c r="M66108" s="8"/>
    </row>
    <row r="66134" spans="13:13">
      <c r="M66134" s="8"/>
    </row>
    <row r="66135" spans="13:13" ht="13">
      <c r="M66135" s="17"/>
    </row>
    <row r="66136" spans="13:13">
      <c r="M66136" s="8"/>
    </row>
    <row r="66162" spans="13:13">
      <c r="M66162" s="8"/>
    </row>
    <row r="66163" spans="13:13" ht="13">
      <c r="M66163" s="17"/>
    </row>
    <row r="66164" spans="13:13">
      <c r="M66164" s="8"/>
    </row>
    <row r="66190" spans="13:13">
      <c r="M66190" s="8"/>
    </row>
    <row r="66191" spans="13:13" ht="13">
      <c r="M66191" s="17"/>
    </row>
    <row r="66192" spans="13:13">
      <c r="M66192" s="8"/>
    </row>
    <row r="66218" spans="13:13">
      <c r="M66218" s="8"/>
    </row>
    <row r="66219" spans="13:13" ht="13">
      <c r="M66219" s="17"/>
    </row>
    <row r="66220" spans="13:13">
      <c r="M66220" s="8"/>
    </row>
    <row r="66246" spans="13:13">
      <c r="M66246" s="8"/>
    </row>
    <row r="66247" spans="13:13" ht="13">
      <c r="M66247" s="17"/>
    </row>
    <row r="66248" spans="13:13">
      <c r="M66248" s="8"/>
    </row>
    <row r="66274" spans="13:13">
      <c r="M66274" s="8"/>
    </row>
    <row r="66275" spans="13:13" ht="13">
      <c r="M66275" s="17"/>
    </row>
    <row r="66276" spans="13:13">
      <c r="M66276" s="8"/>
    </row>
    <row r="66302" spans="13:13">
      <c r="M66302" s="8"/>
    </row>
    <row r="66303" spans="13:13" ht="13">
      <c r="M66303" s="17"/>
    </row>
    <row r="66304" spans="13:13">
      <c r="M66304" s="8"/>
    </row>
    <row r="66330" spans="13:13">
      <c r="M66330" s="8"/>
    </row>
    <row r="66331" spans="13:13" ht="13">
      <c r="M66331" s="17"/>
    </row>
    <row r="66332" spans="13:13">
      <c r="M66332" s="8"/>
    </row>
    <row r="66358" spans="13:13">
      <c r="M66358" s="8"/>
    </row>
    <row r="66359" spans="13:13" ht="13">
      <c r="M66359" s="17"/>
    </row>
    <row r="66360" spans="13:13">
      <c r="M66360" s="8"/>
    </row>
    <row r="66386" spans="13:13">
      <c r="M66386" s="8"/>
    </row>
    <row r="66387" spans="13:13" ht="13">
      <c r="M66387" s="17"/>
    </row>
    <row r="66388" spans="13:13">
      <c r="M66388" s="8"/>
    </row>
    <row r="66414" spans="13:13">
      <c r="M66414" s="8"/>
    </row>
    <row r="66415" spans="13:13" ht="13">
      <c r="M66415" s="17"/>
    </row>
    <row r="66416" spans="13:13">
      <c r="M66416" s="8"/>
    </row>
    <row r="66442" spans="13:13">
      <c r="M66442" s="8"/>
    </row>
    <row r="66443" spans="13:13" ht="13">
      <c r="M66443" s="17"/>
    </row>
    <row r="66444" spans="13:13">
      <c r="M66444" s="8"/>
    </row>
    <row r="66470" spans="13:13">
      <c r="M66470" s="8"/>
    </row>
    <row r="66471" spans="13:13" ht="13">
      <c r="M66471" s="17"/>
    </row>
    <row r="66472" spans="13:13">
      <c r="M66472" s="8"/>
    </row>
    <row r="66498" spans="13:13">
      <c r="M66498" s="8"/>
    </row>
    <row r="66499" spans="13:13" ht="13">
      <c r="M66499" s="17"/>
    </row>
    <row r="66500" spans="13:13">
      <c r="M66500" s="8"/>
    </row>
    <row r="66526" spans="13:13">
      <c r="M66526" s="8"/>
    </row>
    <row r="66527" spans="13:13" ht="13">
      <c r="M66527" s="17"/>
    </row>
    <row r="66528" spans="13:13">
      <c r="M66528" s="8"/>
    </row>
    <row r="66554" spans="13:13">
      <c r="M66554" s="8"/>
    </row>
    <row r="66555" spans="13:13" ht="13">
      <c r="M66555" s="17"/>
    </row>
    <row r="66556" spans="13:13">
      <c r="M66556" s="8"/>
    </row>
    <row r="66582" spans="13:13">
      <c r="M66582" s="8"/>
    </row>
    <row r="66583" spans="13:13" ht="13">
      <c r="M66583" s="17"/>
    </row>
    <row r="66584" spans="13:13">
      <c r="M66584" s="8"/>
    </row>
    <row r="66610" spans="13:13">
      <c r="M66610" s="8"/>
    </row>
    <row r="66611" spans="13:13" ht="13">
      <c r="M66611" s="17"/>
    </row>
    <row r="66612" spans="13:13">
      <c r="M66612" s="8"/>
    </row>
    <row r="66638" spans="13:13">
      <c r="M66638" s="8"/>
    </row>
    <row r="66639" spans="13:13" ht="13">
      <c r="M66639" s="17"/>
    </row>
    <row r="66640" spans="13:13">
      <c r="M66640" s="8"/>
    </row>
    <row r="66666" spans="13:13">
      <c r="M66666" s="8"/>
    </row>
    <row r="66667" spans="13:13" ht="13">
      <c r="M66667" s="17"/>
    </row>
    <row r="66668" spans="13:13">
      <c r="M66668" s="8"/>
    </row>
    <row r="66694" spans="13:13">
      <c r="M66694" s="8"/>
    </row>
    <row r="66695" spans="13:13" ht="13">
      <c r="M66695" s="17"/>
    </row>
    <row r="66696" spans="13:13">
      <c r="M66696" s="8"/>
    </row>
    <row r="66722" spans="13:13">
      <c r="M66722" s="8"/>
    </row>
    <row r="66723" spans="13:13" ht="13">
      <c r="M66723" s="17"/>
    </row>
    <row r="66724" spans="13:13">
      <c r="M66724" s="8"/>
    </row>
    <row r="66750" spans="13:13">
      <c r="M66750" s="8"/>
    </row>
    <row r="66751" spans="13:13" ht="13">
      <c r="M66751" s="17"/>
    </row>
    <row r="66752" spans="13:13">
      <c r="M66752" s="8"/>
    </row>
    <row r="66778" spans="13:13">
      <c r="M66778" s="8"/>
    </row>
    <row r="66779" spans="13:13" ht="13">
      <c r="M66779" s="17"/>
    </row>
    <row r="66780" spans="13:13">
      <c r="M66780" s="8"/>
    </row>
    <row r="66806" spans="13:13">
      <c r="M66806" s="8"/>
    </row>
    <row r="66807" spans="13:13" ht="13">
      <c r="M66807" s="17"/>
    </row>
    <row r="66808" spans="13:13">
      <c r="M66808" s="8"/>
    </row>
    <row r="66834" spans="13:13">
      <c r="M66834" s="8"/>
    </row>
    <row r="66835" spans="13:13" ht="13">
      <c r="M66835" s="17"/>
    </row>
    <row r="66836" spans="13:13">
      <c r="M66836" s="8"/>
    </row>
    <row r="66862" spans="13:13">
      <c r="M66862" s="8"/>
    </row>
    <row r="66863" spans="13:13" ht="13">
      <c r="M66863" s="17"/>
    </row>
    <row r="66864" spans="13:13">
      <c r="M66864" s="8"/>
    </row>
    <row r="66890" spans="13:13">
      <c r="M66890" s="8"/>
    </row>
    <row r="66891" spans="13:13" ht="13">
      <c r="M66891" s="17"/>
    </row>
    <row r="66892" spans="13:13">
      <c r="M66892" s="8"/>
    </row>
    <row r="66918" spans="13:13">
      <c r="M66918" s="8"/>
    </row>
    <row r="66919" spans="13:13" ht="13">
      <c r="M66919" s="17"/>
    </row>
    <row r="66920" spans="13:13">
      <c r="M66920" s="8"/>
    </row>
    <row r="66946" spans="13:13">
      <c r="M66946" s="8"/>
    </row>
    <row r="66947" spans="13:13" ht="13">
      <c r="M66947" s="17"/>
    </row>
    <row r="66948" spans="13:13">
      <c r="M66948" s="8"/>
    </row>
    <row r="66974" spans="13:13">
      <c r="M66974" s="8"/>
    </row>
    <row r="66975" spans="13:13" ht="13">
      <c r="M66975" s="17"/>
    </row>
    <row r="66976" spans="13:13">
      <c r="M66976" s="8"/>
    </row>
    <row r="67002" spans="13:13">
      <c r="M67002" s="8"/>
    </row>
    <row r="67003" spans="13:13" ht="13">
      <c r="M67003" s="17"/>
    </row>
    <row r="67004" spans="13:13">
      <c r="M67004" s="8"/>
    </row>
    <row r="67030" spans="13:13">
      <c r="M67030" s="8"/>
    </row>
    <row r="67031" spans="13:13" ht="13">
      <c r="M67031" s="17"/>
    </row>
    <row r="67032" spans="13:13">
      <c r="M67032" s="8"/>
    </row>
    <row r="67058" spans="13:13">
      <c r="M67058" s="8"/>
    </row>
    <row r="67059" spans="13:13" ht="13">
      <c r="M67059" s="17"/>
    </row>
    <row r="67060" spans="13:13">
      <c r="M67060" s="8"/>
    </row>
    <row r="67086" spans="13:13">
      <c r="M67086" s="8"/>
    </row>
    <row r="67087" spans="13:13" ht="13">
      <c r="M67087" s="17"/>
    </row>
    <row r="67088" spans="13:13">
      <c r="M67088" s="8"/>
    </row>
    <row r="67114" spans="13:13">
      <c r="M67114" s="8"/>
    </row>
    <row r="67115" spans="13:13" ht="13">
      <c r="M67115" s="17"/>
    </row>
    <row r="67116" spans="13:13">
      <c r="M67116" s="8"/>
    </row>
    <row r="67142" spans="13:13">
      <c r="M67142" s="8"/>
    </row>
    <row r="67143" spans="13:13" ht="13">
      <c r="M67143" s="17"/>
    </row>
    <row r="67144" spans="13:13">
      <c r="M67144" s="8"/>
    </row>
    <row r="67170" spans="13:13">
      <c r="M67170" s="8"/>
    </row>
    <row r="67171" spans="13:13" ht="13">
      <c r="M67171" s="17"/>
    </row>
    <row r="67172" spans="13:13">
      <c r="M67172" s="8"/>
    </row>
    <row r="67198" spans="13:13">
      <c r="M67198" s="8"/>
    </row>
    <row r="67199" spans="13:13" ht="13">
      <c r="M67199" s="17"/>
    </row>
    <row r="67200" spans="13:13">
      <c r="M67200" s="8"/>
    </row>
    <row r="67226" spans="13:13">
      <c r="M67226" s="8"/>
    </row>
    <row r="67227" spans="13:13" ht="13">
      <c r="M67227" s="17"/>
    </row>
    <row r="67228" spans="13:13">
      <c r="M67228" s="8"/>
    </row>
    <row r="67254" spans="13:13">
      <c r="M67254" s="8"/>
    </row>
    <row r="67255" spans="13:13" ht="13">
      <c r="M67255" s="17"/>
    </row>
    <row r="67256" spans="13:13">
      <c r="M67256" s="8"/>
    </row>
    <row r="67282" spans="13:13">
      <c r="M67282" s="8"/>
    </row>
    <row r="67283" spans="13:13" ht="13">
      <c r="M67283" s="17"/>
    </row>
    <row r="67284" spans="13:13">
      <c r="M67284" s="8"/>
    </row>
    <row r="67310" spans="13:13">
      <c r="M67310" s="8"/>
    </row>
    <row r="67311" spans="13:13" ht="13">
      <c r="M67311" s="17"/>
    </row>
    <row r="67312" spans="13:13">
      <c r="M67312" s="8"/>
    </row>
    <row r="67338" spans="13:13">
      <c r="M67338" s="8"/>
    </row>
    <row r="67339" spans="13:13" ht="13">
      <c r="M67339" s="17"/>
    </row>
    <row r="67340" spans="13:13">
      <c r="M67340" s="8"/>
    </row>
    <row r="67366" spans="13:13">
      <c r="M67366" s="8"/>
    </row>
    <row r="67367" spans="13:13" ht="13">
      <c r="M67367" s="17"/>
    </row>
    <row r="67368" spans="13:13">
      <c r="M67368" s="8"/>
    </row>
    <row r="67394" spans="13:13">
      <c r="M67394" s="8"/>
    </row>
    <row r="67395" spans="13:13" ht="13">
      <c r="M67395" s="17"/>
    </row>
    <row r="67396" spans="13:13">
      <c r="M67396" s="8"/>
    </row>
    <row r="67422" spans="13:13">
      <c r="M67422" s="8"/>
    </row>
    <row r="67423" spans="13:13" ht="13">
      <c r="M67423" s="17"/>
    </row>
    <row r="67424" spans="13:13">
      <c r="M67424" s="8"/>
    </row>
    <row r="67450" spans="13:13">
      <c r="M67450" s="8"/>
    </row>
    <row r="67451" spans="13:13" ht="13">
      <c r="M67451" s="17"/>
    </row>
    <row r="67452" spans="13:13">
      <c r="M67452" s="8"/>
    </row>
    <row r="67478" spans="13:13">
      <c r="M67478" s="8"/>
    </row>
    <row r="67479" spans="13:13" ht="13">
      <c r="M67479" s="17"/>
    </row>
    <row r="67480" spans="13:13">
      <c r="M67480" s="8"/>
    </row>
    <row r="67506" spans="13:13">
      <c r="M67506" s="8"/>
    </row>
    <row r="67507" spans="13:13" ht="13">
      <c r="M67507" s="17"/>
    </row>
    <row r="67508" spans="13:13">
      <c r="M67508" s="8"/>
    </row>
    <row r="67534" spans="13:13">
      <c r="M67534" s="8"/>
    </row>
    <row r="67535" spans="13:13" ht="13">
      <c r="M67535" s="17"/>
    </row>
    <row r="67536" spans="13:13">
      <c r="M67536" s="8"/>
    </row>
    <row r="67562" spans="13:13">
      <c r="M67562" s="8"/>
    </row>
    <row r="67563" spans="13:13" ht="13">
      <c r="M67563" s="17"/>
    </row>
    <row r="67564" spans="13:13">
      <c r="M67564" s="8"/>
    </row>
    <row r="67590" spans="13:13">
      <c r="M67590" s="8"/>
    </row>
    <row r="67591" spans="13:13" ht="13">
      <c r="M67591" s="17"/>
    </row>
    <row r="67592" spans="13:13">
      <c r="M67592" s="8"/>
    </row>
    <row r="67618" spans="13:13">
      <c r="M67618" s="8"/>
    </row>
    <row r="67619" spans="13:13" ht="13">
      <c r="M67619" s="17"/>
    </row>
    <row r="67620" spans="13:13">
      <c r="M67620" s="8"/>
    </row>
    <row r="67646" spans="13:13">
      <c r="M67646" s="8"/>
    </row>
    <row r="67647" spans="13:13" ht="13">
      <c r="M67647" s="17"/>
    </row>
    <row r="67648" spans="13:13">
      <c r="M67648" s="8"/>
    </row>
    <row r="67674" spans="13:13">
      <c r="M67674" s="8"/>
    </row>
    <row r="67675" spans="13:13" ht="13">
      <c r="M67675" s="17"/>
    </row>
    <row r="67676" spans="13:13">
      <c r="M67676" s="8"/>
    </row>
    <row r="67702" spans="13:13">
      <c r="M67702" s="8"/>
    </row>
    <row r="67703" spans="13:13" ht="13">
      <c r="M67703" s="17"/>
    </row>
    <row r="67704" spans="13:13">
      <c r="M67704" s="8"/>
    </row>
    <row r="67730" spans="13:13">
      <c r="M67730" s="8"/>
    </row>
    <row r="67731" spans="13:13" ht="13">
      <c r="M67731" s="17"/>
    </row>
    <row r="67732" spans="13:13">
      <c r="M67732" s="8"/>
    </row>
    <row r="67758" spans="13:13">
      <c r="M67758" s="8"/>
    </row>
    <row r="67759" spans="13:13" ht="13">
      <c r="M67759" s="17"/>
    </row>
    <row r="67760" spans="13:13">
      <c r="M67760" s="8"/>
    </row>
    <row r="67786" spans="13:13">
      <c r="M67786" s="8"/>
    </row>
    <row r="67787" spans="13:13" ht="13">
      <c r="M67787" s="17"/>
    </row>
    <row r="67788" spans="13:13">
      <c r="M67788" s="8"/>
    </row>
    <row r="67814" spans="13:13">
      <c r="M67814" s="8"/>
    </row>
    <row r="67815" spans="13:13" ht="13">
      <c r="M67815" s="17"/>
    </row>
    <row r="67816" spans="13:13">
      <c r="M67816" s="8"/>
    </row>
    <row r="67842" spans="13:13">
      <c r="M67842" s="8"/>
    </row>
    <row r="67843" spans="13:13" ht="13">
      <c r="M67843" s="17"/>
    </row>
    <row r="67844" spans="13:13">
      <c r="M67844" s="8"/>
    </row>
    <row r="67870" spans="13:13">
      <c r="M67870" s="8"/>
    </row>
    <row r="67871" spans="13:13" ht="13">
      <c r="M67871" s="17"/>
    </row>
    <row r="67872" spans="13:13">
      <c r="M67872" s="8"/>
    </row>
    <row r="67898" spans="13:13">
      <c r="M67898" s="8"/>
    </row>
    <row r="67899" spans="13:13" ht="13">
      <c r="M67899" s="17"/>
    </row>
    <row r="67900" spans="13:13">
      <c r="M67900" s="8"/>
    </row>
    <row r="67926" spans="13:13">
      <c r="M67926" s="8"/>
    </row>
    <row r="67927" spans="13:13" ht="13">
      <c r="M67927" s="17"/>
    </row>
    <row r="67928" spans="13:13">
      <c r="M67928" s="8"/>
    </row>
    <row r="67954" spans="13:13">
      <c r="M67954" s="8"/>
    </row>
    <row r="67955" spans="13:13" ht="13">
      <c r="M67955" s="17"/>
    </row>
    <row r="67956" spans="13:13">
      <c r="M67956" s="8"/>
    </row>
    <row r="67982" spans="13:13">
      <c r="M67982" s="8"/>
    </row>
    <row r="67983" spans="13:13" ht="13">
      <c r="M67983" s="17"/>
    </row>
    <row r="67984" spans="13:13">
      <c r="M67984" s="8"/>
    </row>
    <row r="68010" spans="13:13">
      <c r="M68010" s="8"/>
    </row>
    <row r="68011" spans="13:13" ht="13">
      <c r="M68011" s="17"/>
    </row>
    <row r="68012" spans="13:13">
      <c r="M68012" s="8"/>
    </row>
    <row r="68038" spans="13:13">
      <c r="M68038" s="8"/>
    </row>
    <row r="68039" spans="13:13" ht="13">
      <c r="M68039" s="17"/>
    </row>
    <row r="68040" spans="13:13">
      <c r="M68040" s="8"/>
    </row>
    <row r="68066" spans="13:13">
      <c r="M68066" s="8"/>
    </row>
    <row r="68067" spans="13:13" ht="13">
      <c r="M68067" s="17"/>
    </row>
    <row r="68068" spans="13:13">
      <c r="M68068" s="8"/>
    </row>
    <row r="68094" spans="13:13">
      <c r="M68094" s="8"/>
    </row>
    <row r="68095" spans="13:13" ht="13">
      <c r="M68095" s="17"/>
    </row>
    <row r="68096" spans="13:13">
      <c r="M68096" s="8"/>
    </row>
    <row r="68122" spans="13:13">
      <c r="M68122" s="8"/>
    </row>
    <row r="68123" spans="13:13" ht="13">
      <c r="M68123" s="17"/>
    </row>
    <row r="68124" spans="13:13">
      <c r="M68124" s="8"/>
    </row>
    <row r="68150" spans="13:13">
      <c r="M68150" s="8"/>
    </row>
    <row r="68151" spans="13:13" ht="13">
      <c r="M68151" s="17"/>
    </row>
    <row r="68152" spans="13:13">
      <c r="M68152" s="8"/>
    </row>
    <row r="68178" spans="13:13">
      <c r="M68178" s="8"/>
    </row>
    <row r="68179" spans="13:13" ht="13">
      <c r="M68179" s="17"/>
    </row>
    <row r="68180" spans="13:13">
      <c r="M68180" s="8"/>
    </row>
    <row r="68206" spans="13:13">
      <c r="M68206" s="8"/>
    </row>
    <row r="68207" spans="13:13" ht="13">
      <c r="M68207" s="17"/>
    </row>
    <row r="68208" spans="13:13">
      <c r="M68208" s="8"/>
    </row>
    <row r="68234" spans="13:13">
      <c r="M68234" s="8"/>
    </row>
    <row r="68235" spans="13:13" ht="13">
      <c r="M68235" s="17"/>
    </row>
    <row r="68236" spans="13:13">
      <c r="M68236" s="8"/>
    </row>
    <row r="68262" spans="13:13">
      <c r="M68262" s="8"/>
    </row>
    <row r="68263" spans="13:13" ht="13">
      <c r="M68263" s="17"/>
    </row>
    <row r="68264" spans="13:13">
      <c r="M68264" s="8"/>
    </row>
    <row r="68290" spans="13:13">
      <c r="M68290" s="8"/>
    </row>
    <row r="68291" spans="13:13" ht="13">
      <c r="M68291" s="17"/>
    </row>
    <row r="68292" spans="13:13">
      <c r="M68292" s="8"/>
    </row>
    <row r="68318" spans="13:13">
      <c r="M68318" s="8"/>
    </row>
    <row r="68319" spans="13:13" ht="13">
      <c r="M68319" s="17"/>
    </row>
    <row r="68320" spans="13:13">
      <c r="M68320" s="8"/>
    </row>
    <row r="68346" spans="13:13">
      <c r="M68346" s="8"/>
    </row>
    <row r="68347" spans="13:13" ht="13">
      <c r="M68347" s="17"/>
    </row>
    <row r="68348" spans="13:13">
      <c r="M68348" s="8"/>
    </row>
    <row r="68374" spans="13:13">
      <c r="M68374" s="8"/>
    </row>
    <row r="68375" spans="13:13" ht="13">
      <c r="M68375" s="17"/>
    </row>
    <row r="68376" spans="13:13">
      <c r="M68376" s="8"/>
    </row>
    <row r="68402" spans="13:13">
      <c r="M68402" s="8"/>
    </row>
    <row r="68403" spans="13:13" ht="13">
      <c r="M68403" s="17"/>
    </row>
    <row r="68404" spans="13:13">
      <c r="M68404" s="8"/>
    </row>
    <row r="68430" spans="13:13">
      <c r="M68430" s="8"/>
    </row>
    <row r="68431" spans="13:13" ht="13">
      <c r="M68431" s="17"/>
    </row>
    <row r="68432" spans="13:13">
      <c r="M68432" s="8"/>
    </row>
    <row r="68458" spans="13:13">
      <c r="M68458" s="8"/>
    </row>
    <row r="68459" spans="13:13" ht="13">
      <c r="M68459" s="17"/>
    </row>
    <row r="68460" spans="13:13">
      <c r="M68460" s="8"/>
    </row>
    <row r="68486" spans="13:13">
      <c r="M68486" s="8"/>
    </row>
    <row r="68487" spans="13:13" ht="13">
      <c r="M68487" s="17"/>
    </row>
    <row r="68488" spans="13:13">
      <c r="M68488" s="8"/>
    </row>
    <row r="68514" spans="13:13">
      <c r="M68514" s="8"/>
    </row>
    <row r="68515" spans="13:13" ht="13">
      <c r="M68515" s="17"/>
    </row>
    <row r="68516" spans="13:13">
      <c r="M68516" s="8"/>
    </row>
    <row r="68542" spans="13:13">
      <c r="M68542" s="8"/>
    </row>
    <row r="68543" spans="13:13" ht="13">
      <c r="M68543" s="17"/>
    </row>
    <row r="68544" spans="13:13">
      <c r="M68544" s="8"/>
    </row>
    <row r="68570" spans="13:13">
      <c r="M68570" s="8"/>
    </row>
    <row r="68571" spans="13:13" ht="13">
      <c r="M68571" s="17"/>
    </row>
    <row r="68572" spans="13:13">
      <c r="M68572" s="8"/>
    </row>
    <row r="68598" spans="13:13">
      <c r="M68598" s="8"/>
    </row>
    <row r="68599" spans="13:13" ht="13">
      <c r="M68599" s="17"/>
    </row>
    <row r="68600" spans="13:13">
      <c r="M68600" s="8"/>
    </row>
    <row r="68626" spans="13:13">
      <c r="M68626" s="8"/>
    </row>
    <row r="68627" spans="13:13" ht="13">
      <c r="M68627" s="17"/>
    </row>
    <row r="68628" spans="13:13">
      <c r="M68628" s="8"/>
    </row>
    <row r="68654" spans="13:13">
      <c r="M68654" s="8"/>
    </row>
    <row r="68655" spans="13:13" ht="13">
      <c r="M68655" s="17"/>
    </row>
    <row r="68656" spans="13:13">
      <c r="M68656" s="8"/>
    </row>
    <row r="68682" spans="13:13">
      <c r="M68682" s="8"/>
    </row>
    <row r="68683" spans="13:13" ht="13">
      <c r="M68683" s="17"/>
    </row>
    <row r="68684" spans="13:13">
      <c r="M68684" s="8"/>
    </row>
    <row r="68710" spans="13:13">
      <c r="M68710" s="8"/>
    </row>
    <row r="68711" spans="13:13" ht="13">
      <c r="M68711" s="17"/>
    </row>
    <row r="68712" spans="13:13">
      <c r="M68712" s="8"/>
    </row>
    <row r="68738" spans="13:13">
      <c r="M68738" s="8"/>
    </row>
    <row r="68739" spans="13:13" ht="13">
      <c r="M68739" s="17"/>
    </row>
    <row r="68740" spans="13:13">
      <c r="M68740" s="8"/>
    </row>
    <row r="68766" spans="13:13">
      <c r="M68766" s="8"/>
    </row>
    <row r="68767" spans="13:13" ht="13">
      <c r="M68767" s="17"/>
    </row>
    <row r="68768" spans="13:13">
      <c r="M68768" s="8"/>
    </row>
    <row r="68794" spans="13:13">
      <c r="M68794" s="8"/>
    </row>
    <row r="68795" spans="13:13" ht="13">
      <c r="M68795" s="17"/>
    </row>
    <row r="68796" spans="13:13">
      <c r="M68796" s="8"/>
    </row>
    <row r="68822" spans="13:13">
      <c r="M68822" s="8"/>
    </row>
    <row r="68823" spans="13:13" ht="13">
      <c r="M68823" s="17"/>
    </row>
    <row r="68824" spans="13:13">
      <c r="M68824" s="8"/>
    </row>
    <row r="68850" spans="13:13">
      <c r="M68850" s="8"/>
    </row>
    <row r="68851" spans="13:13" ht="13">
      <c r="M68851" s="17"/>
    </row>
    <row r="68852" spans="13:13">
      <c r="M68852" s="8"/>
    </row>
    <row r="68878" spans="13:13">
      <c r="M68878" s="8"/>
    </row>
    <row r="68879" spans="13:13" ht="13">
      <c r="M68879" s="17"/>
    </row>
    <row r="68880" spans="13:13">
      <c r="M68880" s="8"/>
    </row>
    <row r="68906" spans="13:13">
      <c r="M68906" s="8"/>
    </row>
    <row r="68907" spans="13:13" ht="13">
      <c r="M68907" s="17"/>
    </row>
    <row r="68908" spans="13:13">
      <c r="M68908" s="8"/>
    </row>
    <row r="68934" spans="13:13">
      <c r="M68934" s="8"/>
    </row>
    <row r="68935" spans="13:13" ht="13">
      <c r="M68935" s="17"/>
    </row>
    <row r="68936" spans="13:13">
      <c r="M68936" s="8"/>
    </row>
    <row r="68962" spans="13:13">
      <c r="M68962" s="8"/>
    </row>
    <row r="68963" spans="13:13" ht="13">
      <c r="M68963" s="17"/>
    </row>
    <row r="68964" spans="13:13">
      <c r="M68964" s="8"/>
    </row>
    <row r="68990" spans="13:13">
      <c r="M68990" s="8"/>
    </row>
    <row r="68991" spans="13:13" ht="13">
      <c r="M68991" s="17"/>
    </row>
    <row r="68992" spans="13:13">
      <c r="M68992" s="8"/>
    </row>
    <row r="69018" spans="13:13">
      <c r="M69018" s="8"/>
    </row>
    <row r="69019" spans="13:13" ht="13">
      <c r="M69019" s="17"/>
    </row>
    <row r="69020" spans="13:13">
      <c r="M69020" s="8"/>
    </row>
    <row r="69046" spans="13:13">
      <c r="M69046" s="8"/>
    </row>
    <row r="69047" spans="13:13" ht="13">
      <c r="M69047" s="17"/>
    </row>
    <row r="69048" spans="13:13">
      <c r="M69048" s="8"/>
    </row>
    <row r="69074" spans="13:13">
      <c r="M69074" s="8"/>
    </row>
    <row r="69075" spans="13:13" ht="13">
      <c r="M69075" s="17"/>
    </row>
    <row r="69076" spans="13:13">
      <c r="M69076" s="8"/>
    </row>
    <row r="69102" spans="13:13">
      <c r="M69102" s="8"/>
    </row>
    <row r="69103" spans="13:13" ht="13">
      <c r="M69103" s="17"/>
    </row>
    <row r="69104" spans="13:13">
      <c r="M69104" s="8"/>
    </row>
    <row r="69130" spans="13:13">
      <c r="M69130" s="8"/>
    </row>
    <row r="69131" spans="13:13" ht="13">
      <c r="M69131" s="17"/>
    </row>
    <row r="69132" spans="13:13">
      <c r="M69132" s="8"/>
    </row>
    <row r="69158" spans="13:13">
      <c r="M69158" s="8"/>
    </row>
    <row r="69159" spans="13:13" ht="13">
      <c r="M69159" s="17"/>
    </row>
    <row r="69160" spans="13:13">
      <c r="M69160" s="8"/>
    </row>
    <row r="69186" spans="13:13">
      <c r="M69186" s="8"/>
    </row>
    <row r="69187" spans="13:13" ht="13">
      <c r="M69187" s="17"/>
    </row>
    <row r="69188" spans="13:13">
      <c r="M69188" s="8"/>
    </row>
    <row r="69214" spans="13:13">
      <c r="M69214" s="8"/>
    </row>
    <row r="69215" spans="13:13" ht="13">
      <c r="M69215" s="17"/>
    </row>
    <row r="69216" spans="13:13">
      <c r="M69216" s="8"/>
    </row>
    <row r="69242" spans="13:13">
      <c r="M69242" s="8"/>
    </row>
    <row r="69243" spans="13:13" ht="13">
      <c r="M69243" s="17"/>
    </row>
    <row r="69244" spans="13:13">
      <c r="M69244" s="8"/>
    </row>
    <row r="69270" spans="13:13">
      <c r="M69270" s="8"/>
    </row>
    <row r="69271" spans="13:13" ht="13">
      <c r="M69271" s="17"/>
    </row>
    <row r="69272" spans="13:13">
      <c r="M69272" s="8"/>
    </row>
    <row r="69298" spans="13:13">
      <c r="M69298" s="8"/>
    </row>
    <row r="69299" spans="13:13" ht="13">
      <c r="M69299" s="17"/>
    </row>
    <row r="69300" spans="13:13">
      <c r="M69300" s="8"/>
    </row>
    <row r="69326" spans="13:13">
      <c r="M69326" s="8"/>
    </row>
    <row r="69327" spans="13:13" ht="13">
      <c r="M69327" s="17"/>
    </row>
    <row r="69328" spans="13:13">
      <c r="M69328" s="8"/>
    </row>
    <row r="69354" spans="13:13">
      <c r="M69354" s="8"/>
    </row>
    <row r="69355" spans="13:13" ht="13">
      <c r="M69355" s="17"/>
    </row>
    <row r="69356" spans="13:13">
      <c r="M69356" s="8"/>
    </row>
    <row r="69382" spans="13:13">
      <c r="M69382" s="8"/>
    </row>
    <row r="69383" spans="13:13" ht="13">
      <c r="M69383" s="17"/>
    </row>
    <row r="69384" spans="13:13">
      <c r="M69384" s="8"/>
    </row>
    <row r="69410" spans="13:13">
      <c r="M69410" s="8"/>
    </row>
    <row r="69411" spans="13:13" ht="13">
      <c r="M69411" s="17"/>
    </row>
    <row r="69412" spans="13:13">
      <c r="M69412" s="8"/>
    </row>
    <row r="69438" spans="13:13">
      <c r="M69438" s="8"/>
    </row>
    <row r="69439" spans="13:13" ht="13">
      <c r="M69439" s="17"/>
    </row>
    <row r="69440" spans="13:13">
      <c r="M69440" s="8"/>
    </row>
    <row r="69466" spans="13:13">
      <c r="M69466" s="8"/>
    </row>
    <row r="69467" spans="13:13" ht="13">
      <c r="M69467" s="17"/>
    </row>
    <row r="69468" spans="13:13">
      <c r="M69468" s="8"/>
    </row>
    <row r="69494" spans="13:13">
      <c r="M69494" s="8"/>
    </row>
    <row r="69495" spans="13:13" ht="13">
      <c r="M69495" s="17"/>
    </row>
    <row r="69496" spans="13:13">
      <c r="M69496" s="8"/>
    </row>
    <row r="69522" spans="13:13">
      <c r="M69522" s="8"/>
    </row>
    <row r="69523" spans="13:13" ht="13">
      <c r="M69523" s="17"/>
    </row>
    <row r="69524" spans="13:13">
      <c r="M69524" s="8"/>
    </row>
    <row r="69550" spans="13:13">
      <c r="M69550" s="8"/>
    </row>
    <row r="69551" spans="13:13" ht="13">
      <c r="M69551" s="17"/>
    </row>
    <row r="69552" spans="13:13">
      <c r="M69552" s="8"/>
    </row>
    <row r="69578" spans="13:13">
      <c r="M69578" s="8"/>
    </row>
    <row r="69579" spans="13:13" ht="13">
      <c r="M69579" s="17"/>
    </row>
    <row r="69580" spans="13:13">
      <c r="M69580" s="8"/>
    </row>
    <row r="69606" spans="13:13">
      <c r="M69606" s="8"/>
    </row>
    <row r="69607" spans="13:13" ht="13">
      <c r="M69607" s="17"/>
    </row>
    <row r="69608" spans="13:13">
      <c r="M69608" s="8"/>
    </row>
    <row r="69634" spans="13:13">
      <c r="M69634" s="8"/>
    </row>
    <row r="69635" spans="13:13" ht="13">
      <c r="M69635" s="17"/>
    </row>
    <row r="69636" spans="13:13">
      <c r="M69636" s="8"/>
    </row>
    <row r="69662" spans="13:13">
      <c r="M69662" s="8"/>
    </row>
    <row r="69663" spans="13:13" ht="13">
      <c r="M69663" s="17"/>
    </row>
    <row r="69664" spans="13:13">
      <c r="M69664" s="8"/>
    </row>
    <row r="69690" spans="13:13">
      <c r="M69690" s="8"/>
    </row>
    <row r="69691" spans="13:13" ht="13">
      <c r="M69691" s="17"/>
    </row>
    <row r="69692" spans="13:13">
      <c r="M69692" s="8"/>
    </row>
    <row r="69718" spans="13:13">
      <c r="M69718" s="8"/>
    </row>
    <row r="69719" spans="13:13" ht="13">
      <c r="M69719" s="17"/>
    </row>
    <row r="69720" spans="13:13">
      <c r="M69720" s="8"/>
    </row>
    <row r="69746" spans="13:13">
      <c r="M69746" s="8"/>
    </row>
    <row r="69747" spans="13:13" ht="13">
      <c r="M69747" s="17"/>
    </row>
    <row r="69748" spans="13:13">
      <c r="M69748" s="8"/>
    </row>
    <row r="69774" spans="13:13">
      <c r="M69774" s="8"/>
    </row>
    <row r="69775" spans="13:13" ht="13">
      <c r="M69775" s="17"/>
    </row>
    <row r="69776" spans="13:13">
      <c r="M69776" s="8"/>
    </row>
    <row r="69802" spans="13:13">
      <c r="M69802" s="8"/>
    </row>
    <row r="69803" spans="13:13" ht="13">
      <c r="M69803" s="17"/>
    </row>
    <row r="69804" spans="13:13">
      <c r="M69804" s="8"/>
    </row>
    <row r="69830" spans="13:13">
      <c r="M69830" s="8"/>
    </row>
    <row r="69831" spans="13:13" ht="13">
      <c r="M69831" s="17"/>
    </row>
    <row r="69832" spans="13:13">
      <c r="M69832" s="8"/>
    </row>
    <row r="69858" spans="13:13">
      <c r="M69858" s="8"/>
    </row>
    <row r="69859" spans="13:13" ht="13">
      <c r="M69859" s="17"/>
    </row>
    <row r="69860" spans="13:13">
      <c r="M69860" s="8"/>
    </row>
    <row r="69886" spans="13:13">
      <c r="M69886" s="8"/>
    </row>
    <row r="69887" spans="13:13" ht="13">
      <c r="M69887" s="17"/>
    </row>
    <row r="69888" spans="13:13">
      <c r="M69888" s="8"/>
    </row>
    <row r="69914" spans="13:13">
      <c r="M69914" s="8"/>
    </row>
    <row r="69915" spans="13:13" ht="13">
      <c r="M69915" s="17"/>
    </row>
    <row r="69916" spans="13:13">
      <c r="M69916" s="8"/>
    </row>
    <row r="69942" spans="13:13">
      <c r="M69942" s="8"/>
    </row>
    <row r="69943" spans="13:13" ht="13">
      <c r="M69943" s="17"/>
    </row>
    <row r="69944" spans="13:13">
      <c r="M69944" s="8"/>
    </row>
    <row r="69970" spans="13:13">
      <c r="M69970" s="8"/>
    </row>
    <row r="69971" spans="13:13" ht="13">
      <c r="M69971" s="17"/>
    </row>
    <row r="69972" spans="13:13">
      <c r="M69972" s="8"/>
    </row>
    <row r="69998" spans="13:13">
      <c r="M69998" s="8"/>
    </row>
    <row r="69999" spans="13:13" ht="13">
      <c r="M69999" s="17"/>
    </row>
    <row r="70000" spans="13:13">
      <c r="M70000" s="8"/>
    </row>
    <row r="70026" spans="13:13">
      <c r="M70026" s="8"/>
    </row>
    <row r="70027" spans="13:13" ht="13">
      <c r="M70027" s="17"/>
    </row>
    <row r="70028" spans="13:13">
      <c r="M70028" s="8"/>
    </row>
    <row r="70054" spans="13:13">
      <c r="M70054" s="8"/>
    </row>
    <row r="70055" spans="13:13" ht="13">
      <c r="M70055" s="17"/>
    </row>
    <row r="70056" spans="13:13">
      <c r="M70056" s="8"/>
    </row>
    <row r="70082" spans="13:13">
      <c r="M70082" s="8"/>
    </row>
    <row r="70083" spans="13:13" ht="13">
      <c r="M70083" s="17"/>
    </row>
    <row r="70084" spans="13:13">
      <c r="M70084" s="8"/>
    </row>
    <row r="70110" spans="13:13">
      <c r="M70110" s="8"/>
    </row>
    <row r="70111" spans="13:13" ht="13">
      <c r="M70111" s="17"/>
    </row>
    <row r="70112" spans="13:13">
      <c r="M70112" s="8"/>
    </row>
    <row r="70138" spans="13:13">
      <c r="M70138" s="8"/>
    </row>
    <row r="70139" spans="13:13" ht="13">
      <c r="M70139" s="17"/>
    </row>
    <row r="70140" spans="13:13">
      <c r="M70140" s="8"/>
    </row>
    <row r="70166" spans="13:13">
      <c r="M70166" s="8"/>
    </row>
    <row r="70167" spans="13:13" ht="13">
      <c r="M70167" s="17"/>
    </row>
    <row r="70168" spans="13:13">
      <c r="M70168" s="8"/>
    </row>
    <row r="70194" spans="13:13">
      <c r="M70194" s="8"/>
    </row>
    <row r="70195" spans="13:13" ht="13">
      <c r="M70195" s="17"/>
    </row>
    <row r="70196" spans="13:13">
      <c r="M70196" s="8"/>
    </row>
    <row r="70222" spans="13:13">
      <c r="M70222" s="8"/>
    </row>
    <row r="70223" spans="13:13" ht="13">
      <c r="M70223" s="17"/>
    </row>
    <row r="70224" spans="13:13">
      <c r="M70224" s="8"/>
    </row>
    <row r="70250" spans="13:13">
      <c r="M70250" s="8"/>
    </row>
    <row r="70251" spans="13:13" ht="13">
      <c r="M70251" s="17"/>
    </row>
    <row r="70252" spans="13:13">
      <c r="M70252" s="8"/>
    </row>
    <row r="70278" spans="13:13">
      <c r="M70278" s="8"/>
    </row>
    <row r="70279" spans="13:13" ht="13">
      <c r="M70279" s="17"/>
    </row>
    <row r="70280" spans="13:13">
      <c r="M70280" s="8"/>
    </row>
    <row r="70306" spans="13:13">
      <c r="M70306" s="8"/>
    </row>
    <row r="70307" spans="13:13" ht="13">
      <c r="M70307" s="17"/>
    </row>
    <row r="70308" spans="13:13">
      <c r="M70308" s="8"/>
    </row>
    <row r="70334" spans="13:13">
      <c r="M70334" s="8"/>
    </row>
    <row r="70335" spans="13:13" ht="13">
      <c r="M70335" s="17"/>
    </row>
    <row r="70336" spans="13:13">
      <c r="M70336" s="8"/>
    </row>
    <row r="70362" spans="13:13">
      <c r="M70362" s="8"/>
    </row>
    <row r="70363" spans="13:13" ht="13">
      <c r="M70363" s="17"/>
    </row>
    <row r="70364" spans="13:13">
      <c r="M70364" s="8"/>
    </row>
    <row r="70390" spans="13:13">
      <c r="M70390" s="8"/>
    </row>
    <row r="70391" spans="13:13" ht="13">
      <c r="M70391" s="17"/>
    </row>
    <row r="70392" spans="13:13">
      <c r="M70392" s="8"/>
    </row>
    <row r="70418" spans="13:13">
      <c r="M70418" s="8"/>
    </row>
    <row r="70419" spans="13:13" ht="13">
      <c r="M70419" s="17"/>
    </row>
    <row r="70420" spans="13:13">
      <c r="M70420" s="8"/>
    </row>
    <row r="70446" spans="13:13">
      <c r="M70446" s="8"/>
    </row>
    <row r="70447" spans="13:13" ht="13">
      <c r="M70447" s="17"/>
    </row>
    <row r="70448" spans="13:13">
      <c r="M70448" s="8"/>
    </row>
    <row r="70474" spans="13:13">
      <c r="M70474" s="8"/>
    </row>
    <row r="70475" spans="13:13" ht="13">
      <c r="M70475" s="17"/>
    </row>
    <row r="70476" spans="13:13">
      <c r="M70476" s="8"/>
    </row>
    <row r="70502" spans="13:13">
      <c r="M70502" s="8"/>
    </row>
    <row r="70503" spans="13:13" ht="13">
      <c r="M70503" s="17"/>
    </row>
    <row r="70504" spans="13:13">
      <c r="M70504" s="8"/>
    </row>
    <row r="70530" spans="13:13">
      <c r="M70530" s="8"/>
    </row>
    <row r="70531" spans="13:13" ht="13">
      <c r="M70531" s="17"/>
    </row>
    <row r="70532" spans="13:13">
      <c r="M70532" s="8"/>
    </row>
    <row r="70558" spans="13:13">
      <c r="M70558" s="8"/>
    </row>
    <row r="70559" spans="13:13" ht="13">
      <c r="M70559" s="17"/>
    </row>
    <row r="70560" spans="13:13">
      <c r="M70560" s="8"/>
    </row>
    <row r="70586" spans="13:13">
      <c r="M70586" s="8"/>
    </row>
    <row r="70587" spans="13:13" ht="13">
      <c r="M70587" s="17"/>
    </row>
    <row r="70588" spans="13:13">
      <c r="M70588" s="8"/>
    </row>
    <row r="70614" spans="13:13">
      <c r="M70614" s="8"/>
    </row>
    <row r="70615" spans="13:13" ht="13">
      <c r="M70615" s="17"/>
    </row>
    <row r="70616" spans="13:13">
      <c r="M70616" s="8"/>
    </row>
    <row r="70642" spans="13:13">
      <c r="M70642" s="8"/>
    </row>
    <row r="70643" spans="13:13" ht="13">
      <c r="M70643" s="17"/>
    </row>
    <row r="70644" spans="13:13">
      <c r="M70644" s="8"/>
    </row>
    <row r="70670" spans="13:13">
      <c r="M70670" s="8"/>
    </row>
    <row r="70671" spans="13:13" ht="13">
      <c r="M70671" s="17"/>
    </row>
    <row r="70672" spans="13:13">
      <c r="M70672" s="8"/>
    </row>
    <row r="70698" spans="13:13">
      <c r="M70698" s="8"/>
    </row>
    <row r="70699" spans="13:13" ht="13">
      <c r="M70699" s="17"/>
    </row>
    <row r="70700" spans="13:13">
      <c r="M70700" s="8"/>
    </row>
    <row r="70726" spans="13:13">
      <c r="M70726" s="8"/>
    </row>
    <row r="70727" spans="13:13" ht="13">
      <c r="M70727" s="17"/>
    </row>
    <row r="70728" spans="13:13">
      <c r="M70728" s="8"/>
    </row>
    <row r="70754" spans="13:13">
      <c r="M70754" s="8"/>
    </row>
    <row r="70755" spans="13:13" ht="13">
      <c r="M70755" s="17"/>
    </row>
    <row r="70756" spans="13:13">
      <c r="M70756" s="8"/>
    </row>
    <row r="70782" spans="13:13">
      <c r="M70782" s="8"/>
    </row>
    <row r="70783" spans="13:13" ht="13">
      <c r="M70783" s="17"/>
    </row>
    <row r="70784" spans="13:13">
      <c r="M70784" s="8"/>
    </row>
    <row r="70810" spans="13:13">
      <c r="M70810" s="8"/>
    </row>
    <row r="70811" spans="13:13" ht="13">
      <c r="M70811" s="17"/>
    </row>
    <row r="70812" spans="13:13">
      <c r="M70812" s="8"/>
    </row>
    <row r="70838" spans="13:13">
      <c r="M70838" s="8"/>
    </row>
    <row r="70839" spans="13:13" ht="13">
      <c r="M70839" s="17"/>
    </row>
    <row r="70840" spans="13:13">
      <c r="M70840" s="8"/>
    </row>
    <row r="70866" spans="13:13">
      <c r="M70866" s="8"/>
    </row>
    <row r="70867" spans="13:13" ht="13">
      <c r="M70867" s="17"/>
    </row>
    <row r="70868" spans="13:13">
      <c r="M70868" s="8"/>
    </row>
    <row r="70894" spans="13:13">
      <c r="M70894" s="8"/>
    </row>
    <row r="70895" spans="13:13" ht="13">
      <c r="M70895" s="17"/>
    </row>
    <row r="70896" spans="13:13">
      <c r="M70896" s="8"/>
    </row>
    <row r="70922" spans="13:13">
      <c r="M70922" s="8"/>
    </row>
    <row r="70923" spans="13:13" ht="13">
      <c r="M70923" s="17"/>
    </row>
    <row r="70924" spans="13:13">
      <c r="M70924" s="8"/>
    </row>
    <row r="70950" spans="13:13">
      <c r="M70950" s="8"/>
    </row>
    <row r="70951" spans="13:13" ht="13">
      <c r="M70951" s="17"/>
    </row>
    <row r="70952" spans="13:13">
      <c r="M70952" s="8"/>
    </row>
    <row r="70978" spans="13:13">
      <c r="M70978" s="8"/>
    </row>
    <row r="70979" spans="13:13" ht="13">
      <c r="M70979" s="17"/>
    </row>
    <row r="70980" spans="13:13">
      <c r="M70980" s="8"/>
    </row>
    <row r="71006" spans="13:13">
      <c r="M71006" s="8"/>
    </row>
    <row r="71007" spans="13:13" ht="13">
      <c r="M71007" s="17"/>
    </row>
    <row r="71008" spans="13:13">
      <c r="M71008" s="8"/>
    </row>
    <row r="71034" spans="13:13">
      <c r="M71034" s="8"/>
    </row>
    <row r="71035" spans="13:13" ht="13">
      <c r="M71035" s="17"/>
    </row>
    <row r="71036" spans="13:13">
      <c r="M71036" s="8"/>
    </row>
    <row r="71062" spans="13:13">
      <c r="M71062" s="8"/>
    </row>
    <row r="71063" spans="13:13" ht="13">
      <c r="M71063" s="17"/>
    </row>
    <row r="71064" spans="13:13">
      <c r="M71064" s="8"/>
    </row>
    <row r="71090" spans="13:13">
      <c r="M71090" s="8"/>
    </row>
    <row r="71091" spans="13:13" ht="13">
      <c r="M71091" s="17"/>
    </row>
    <row r="71092" spans="13:13">
      <c r="M71092" s="8"/>
    </row>
    <row r="71118" spans="13:13">
      <c r="M71118" s="8"/>
    </row>
    <row r="71119" spans="13:13" ht="13">
      <c r="M71119" s="17"/>
    </row>
    <row r="71120" spans="13:13">
      <c r="M71120" s="8"/>
    </row>
    <row r="71146" spans="13:13">
      <c r="M71146" s="8"/>
    </row>
    <row r="71147" spans="13:13" ht="13">
      <c r="M71147" s="17"/>
    </row>
    <row r="71148" spans="13:13">
      <c r="M71148" s="8"/>
    </row>
    <row r="71174" spans="13:13">
      <c r="M71174" s="8"/>
    </row>
    <row r="71175" spans="13:13" ht="13">
      <c r="M71175" s="17"/>
    </row>
    <row r="71176" spans="13:13">
      <c r="M71176" s="8"/>
    </row>
    <row r="71202" spans="13:13">
      <c r="M71202" s="8"/>
    </row>
    <row r="71203" spans="13:13" ht="13">
      <c r="M71203" s="17"/>
    </row>
    <row r="71204" spans="13:13">
      <c r="M71204" s="8"/>
    </row>
    <row r="71230" spans="13:13">
      <c r="M71230" s="8"/>
    </row>
    <row r="71231" spans="13:13" ht="13">
      <c r="M71231" s="17"/>
    </row>
    <row r="71232" spans="13:13">
      <c r="M71232" s="8"/>
    </row>
    <row r="71258" spans="13:13">
      <c r="M71258" s="8"/>
    </row>
    <row r="71259" spans="13:13" ht="13">
      <c r="M71259" s="17"/>
    </row>
    <row r="71260" spans="13:13">
      <c r="M71260" s="8"/>
    </row>
    <row r="71286" spans="13:13">
      <c r="M71286" s="8"/>
    </row>
    <row r="71287" spans="13:13" ht="13">
      <c r="M71287" s="17"/>
    </row>
    <row r="71288" spans="13:13">
      <c r="M71288" s="8"/>
    </row>
    <row r="71314" spans="13:13">
      <c r="M71314" s="8"/>
    </row>
    <row r="71315" spans="13:13" ht="13">
      <c r="M71315" s="17"/>
    </row>
    <row r="71316" spans="13:13">
      <c r="M71316" s="8"/>
    </row>
    <row r="71342" spans="13:13">
      <c r="M71342" s="8"/>
    </row>
    <row r="71343" spans="13:13" ht="13">
      <c r="M71343" s="17"/>
    </row>
    <row r="71344" spans="13:13">
      <c r="M71344" s="8"/>
    </row>
    <row r="71370" spans="13:13">
      <c r="M71370" s="8"/>
    </row>
    <row r="71371" spans="13:13" ht="13">
      <c r="M71371" s="17"/>
    </row>
    <row r="71372" spans="13:13">
      <c r="M71372" s="8"/>
    </row>
    <row r="71398" spans="13:13">
      <c r="M71398" s="8"/>
    </row>
    <row r="71399" spans="13:13" ht="13">
      <c r="M71399" s="17"/>
    </row>
    <row r="71400" spans="13:13">
      <c r="M71400" s="8"/>
    </row>
    <row r="71426" spans="13:13">
      <c r="M71426" s="8"/>
    </row>
    <row r="71427" spans="13:13" ht="13">
      <c r="M71427" s="17"/>
    </row>
    <row r="71428" spans="13:13">
      <c r="M71428" s="8"/>
    </row>
    <row r="71454" spans="13:13">
      <c r="M71454" s="8"/>
    </row>
    <row r="71455" spans="13:13" ht="13">
      <c r="M71455" s="17"/>
    </row>
    <row r="71456" spans="13:13">
      <c r="M71456" s="8"/>
    </row>
    <row r="71482" spans="13:13">
      <c r="M71482" s="8"/>
    </row>
    <row r="71483" spans="13:13" ht="13">
      <c r="M71483" s="17"/>
    </row>
    <row r="71484" spans="13:13">
      <c r="M71484" s="8"/>
    </row>
    <row r="71510" spans="13:13">
      <c r="M71510" s="8"/>
    </row>
    <row r="71511" spans="13:13" ht="13">
      <c r="M71511" s="17"/>
    </row>
    <row r="71512" spans="13:13">
      <c r="M71512" s="8"/>
    </row>
    <row r="71538" spans="13:13">
      <c r="M71538" s="8"/>
    </row>
    <row r="71539" spans="13:13" ht="13">
      <c r="M71539" s="17"/>
    </row>
    <row r="71540" spans="13:13">
      <c r="M71540" s="8"/>
    </row>
    <row r="71566" spans="13:13">
      <c r="M71566" s="8"/>
    </row>
    <row r="71567" spans="13:13" ht="13">
      <c r="M71567" s="17"/>
    </row>
    <row r="71568" spans="13:13">
      <c r="M71568" s="8"/>
    </row>
    <row r="71594" spans="13:13">
      <c r="M71594" s="8"/>
    </row>
    <row r="71595" spans="13:13" ht="13">
      <c r="M71595" s="17"/>
    </row>
    <row r="71596" spans="13:13">
      <c r="M71596" s="8"/>
    </row>
    <row r="71622" spans="13:13">
      <c r="M71622" s="8"/>
    </row>
    <row r="71623" spans="13:13" ht="13">
      <c r="M71623" s="17"/>
    </row>
    <row r="71624" spans="13:13">
      <c r="M71624" s="8"/>
    </row>
    <row r="71650" spans="13:13">
      <c r="M71650" s="8"/>
    </row>
    <row r="71651" spans="13:13" ht="13">
      <c r="M71651" s="17"/>
    </row>
    <row r="71652" spans="13:13">
      <c r="M71652" s="8"/>
    </row>
    <row r="71678" spans="13:13">
      <c r="M71678" s="8"/>
    </row>
    <row r="71679" spans="13:13" ht="13">
      <c r="M71679" s="17"/>
    </row>
    <row r="71680" spans="13:13">
      <c r="M71680" s="8"/>
    </row>
    <row r="71706" spans="13:13">
      <c r="M71706" s="8"/>
    </row>
    <row r="71707" spans="13:13" ht="13">
      <c r="M71707" s="17"/>
    </row>
    <row r="71708" spans="13:13">
      <c r="M71708" s="8"/>
    </row>
    <row r="71734" spans="13:13">
      <c r="M71734" s="8"/>
    </row>
    <row r="71735" spans="13:13" ht="13">
      <c r="M71735" s="17"/>
    </row>
    <row r="71736" spans="13:13">
      <c r="M71736" s="8"/>
    </row>
    <row r="71762" spans="13:13">
      <c r="M71762" s="8"/>
    </row>
    <row r="71763" spans="13:13" ht="13">
      <c r="M71763" s="17"/>
    </row>
    <row r="71764" spans="13:13">
      <c r="M71764" s="8"/>
    </row>
    <row r="71790" spans="13:13">
      <c r="M71790" s="8"/>
    </row>
    <row r="71791" spans="13:13" ht="13">
      <c r="M71791" s="17"/>
    </row>
    <row r="71792" spans="13:13">
      <c r="M71792" s="8"/>
    </row>
    <row r="71818" spans="13:13">
      <c r="M71818" s="8"/>
    </row>
    <row r="71819" spans="13:13" ht="13">
      <c r="M71819" s="17"/>
    </row>
    <row r="71820" spans="13:13">
      <c r="M71820" s="8"/>
    </row>
    <row r="71846" spans="13:13">
      <c r="M71846" s="8"/>
    </row>
    <row r="71847" spans="13:13" ht="13">
      <c r="M71847" s="17"/>
    </row>
    <row r="71848" spans="13:13">
      <c r="M71848" s="8"/>
    </row>
    <row r="71874" spans="13:13">
      <c r="M71874" s="8"/>
    </row>
    <row r="71875" spans="13:13" ht="13">
      <c r="M71875" s="17"/>
    </row>
    <row r="71876" spans="13:13">
      <c r="M71876" s="8"/>
    </row>
    <row r="71902" spans="13:13">
      <c r="M71902" s="8"/>
    </row>
    <row r="71903" spans="13:13" ht="13">
      <c r="M71903" s="17"/>
    </row>
    <row r="71904" spans="13:13">
      <c r="M71904" s="8"/>
    </row>
    <row r="71930" spans="13:13">
      <c r="M71930" s="8"/>
    </row>
    <row r="71931" spans="13:13" ht="13">
      <c r="M71931" s="17"/>
    </row>
    <row r="71932" spans="13:13">
      <c r="M71932" s="8"/>
    </row>
    <row r="71958" spans="13:13">
      <c r="M71958" s="8"/>
    </row>
    <row r="71959" spans="13:13" ht="13">
      <c r="M71959" s="17"/>
    </row>
    <row r="71960" spans="13:13">
      <c r="M71960" s="8"/>
    </row>
    <row r="71986" spans="13:13">
      <c r="M71986" s="8"/>
    </row>
    <row r="71987" spans="13:13" ht="13">
      <c r="M71987" s="17"/>
    </row>
    <row r="71988" spans="13:13">
      <c r="M71988" s="8"/>
    </row>
    <row r="72014" spans="13:13">
      <c r="M72014" s="8"/>
    </row>
    <row r="72015" spans="13:13" ht="13">
      <c r="M72015" s="17"/>
    </row>
    <row r="72016" spans="13:13">
      <c r="M72016" s="8"/>
    </row>
    <row r="72042" spans="13:13">
      <c r="M72042" s="8"/>
    </row>
    <row r="72043" spans="13:13" ht="13">
      <c r="M72043" s="17"/>
    </row>
    <row r="72044" spans="13:13">
      <c r="M72044" s="8"/>
    </row>
    <row r="72070" spans="13:13">
      <c r="M72070" s="8"/>
    </row>
    <row r="72071" spans="13:13" ht="13">
      <c r="M72071" s="17"/>
    </row>
    <row r="72072" spans="13:13">
      <c r="M72072" s="8"/>
    </row>
    <row r="72098" spans="13:13">
      <c r="M72098" s="8"/>
    </row>
    <row r="72099" spans="13:13" ht="13">
      <c r="M72099" s="17"/>
    </row>
    <row r="72100" spans="13:13">
      <c r="M72100" s="8"/>
    </row>
    <row r="72126" spans="13:13">
      <c r="M72126" s="8"/>
    </row>
    <row r="72127" spans="13:13" ht="13">
      <c r="M72127" s="17"/>
    </row>
    <row r="72128" spans="13:13">
      <c r="M72128" s="8"/>
    </row>
    <row r="72154" spans="13:13">
      <c r="M72154" s="8"/>
    </row>
    <row r="72155" spans="13:13" ht="13">
      <c r="M72155" s="17"/>
    </row>
    <row r="72156" spans="13:13">
      <c r="M72156" s="8"/>
    </row>
    <row r="72182" spans="13:13">
      <c r="M72182" s="8"/>
    </row>
    <row r="72183" spans="13:13" ht="13">
      <c r="M72183" s="17"/>
    </row>
    <row r="72184" spans="13:13">
      <c r="M72184" s="8"/>
    </row>
    <row r="72210" spans="13:13">
      <c r="M72210" s="8"/>
    </row>
    <row r="72211" spans="13:13" ht="13">
      <c r="M72211" s="17"/>
    </row>
    <row r="72212" spans="13:13">
      <c r="M72212" s="8"/>
    </row>
    <row r="72238" spans="13:13">
      <c r="M72238" s="8"/>
    </row>
    <row r="72239" spans="13:13" ht="13">
      <c r="M72239" s="17"/>
    </row>
    <row r="72240" spans="13:13">
      <c r="M72240" s="8"/>
    </row>
    <row r="72266" spans="13:13">
      <c r="M72266" s="8"/>
    </row>
    <row r="72267" spans="13:13" ht="13">
      <c r="M72267" s="17"/>
    </row>
    <row r="72268" spans="13:13">
      <c r="M72268" s="8"/>
    </row>
    <row r="72294" spans="13:13">
      <c r="M72294" s="8"/>
    </row>
    <row r="72295" spans="13:13" ht="13">
      <c r="M72295" s="17"/>
    </row>
    <row r="72296" spans="13:13">
      <c r="M72296" s="8"/>
    </row>
    <row r="72322" spans="13:13">
      <c r="M72322" s="8"/>
    </row>
    <row r="72323" spans="13:13" ht="13">
      <c r="M72323" s="17"/>
    </row>
    <row r="72324" spans="13:13">
      <c r="M72324" s="8"/>
    </row>
    <row r="72350" spans="13:13">
      <c r="M72350" s="8"/>
    </row>
    <row r="72351" spans="13:13" ht="13">
      <c r="M72351" s="17"/>
    </row>
    <row r="72352" spans="13:13">
      <c r="M72352" s="8"/>
    </row>
    <row r="72378" spans="13:13">
      <c r="M72378" s="8"/>
    </row>
    <row r="72379" spans="13:13" ht="13">
      <c r="M72379" s="17"/>
    </row>
    <row r="72380" spans="13:13">
      <c r="M72380" s="8"/>
    </row>
    <row r="72406" spans="13:13">
      <c r="M72406" s="8"/>
    </row>
    <row r="72407" spans="13:13" ht="13">
      <c r="M72407" s="17"/>
    </row>
    <row r="72408" spans="13:13">
      <c r="M72408" s="8"/>
    </row>
    <row r="72434" spans="13:13">
      <c r="M72434" s="8"/>
    </row>
    <row r="72435" spans="13:13" ht="13">
      <c r="M72435" s="17"/>
    </row>
    <row r="72436" spans="13:13">
      <c r="M72436" s="8"/>
    </row>
    <row r="72462" spans="13:13">
      <c r="M72462" s="8"/>
    </row>
    <row r="72463" spans="13:13" ht="13">
      <c r="M72463" s="17"/>
    </row>
    <row r="72464" spans="13:13">
      <c r="M72464" s="8"/>
    </row>
    <row r="72490" spans="13:13">
      <c r="M72490" s="8"/>
    </row>
    <row r="72491" spans="13:13" ht="13">
      <c r="M72491" s="17"/>
    </row>
    <row r="72492" spans="13:13">
      <c r="M72492" s="8"/>
    </row>
    <row r="72518" spans="13:13">
      <c r="M72518" s="8"/>
    </row>
    <row r="72519" spans="13:13" ht="13">
      <c r="M72519" s="17"/>
    </row>
    <row r="72520" spans="13:13">
      <c r="M72520" s="8"/>
    </row>
    <row r="72546" spans="13:13">
      <c r="M72546" s="8"/>
    </row>
    <row r="72547" spans="13:13" ht="13">
      <c r="M72547" s="17"/>
    </row>
    <row r="72548" spans="13:13">
      <c r="M72548" s="8"/>
    </row>
    <row r="72574" spans="13:13">
      <c r="M72574" s="8"/>
    </row>
    <row r="72575" spans="13:13" ht="13">
      <c r="M72575" s="17"/>
    </row>
    <row r="72576" spans="13:13">
      <c r="M72576" s="8"/>
    </row>
    <row r="72602" spans="13:13">
      <c r="M72602" s="8"/>
    </row>
    <row r="72603" spans="13:13" ht="13">
      <c r="M72603" s="17"/>
    </row>
    <row r="72604" spans="13:13">
      <c r="M72604" s="8"/>
    </row>
    <row r="72630" spans="13:13">
      <c r="M72630" s="8"/>
    </row>
    <row r="72631" spans="13:13" ht="13">
      <c r="M72631" s="17"/>
    </row>
    <row r="72632" spans="13:13">
      <c r="M72632" s="8"/>
    </row>
    <row r="72658" spans="13:13">
      <c r="M72658" s="8"/>
    </row>
    <row r="72659" spans="13:13" ht="13">
      <c r="M72659" s="17"/>
    </row>
    <row r="72660" spans="13:13">
      <c r="M72660" s="8"/>
    </row>
    <row r="72686" spans="13:13">
      <c r="M72686" s="8"/>
    </row>
    <row r="72687" spans="13:13" ht="13">
      <c r="M72687" s="17"/>
    </row>
    <row r="72688" spans="13:13">
      <c r="M72688" s="8"/>
    </row>
    <row r="72714" spans="13:13">
      <c r="M72714" s="8"/>
    </row>
    <row r="72715" spans="13:13" ht="13">
      <c r="M72715" s="17"/>
    </row>
    <row r="72716" spans="13:13">
      <c r="M72716" s="8"/>
    </row>
    <row r="72742" spans="13:13">
      <c r="M72742" s="8"/>
    </row>
    <row r="72743" spans="13:13" ht="13">
      <c r="M72743" s="17"/>
    </row>
    <row r="72744" spans="13:13">
      <c r="M72744" s="8"/>
    </row>
    <row r="72770" spans="13:13">
      <c r="M72770" s="8"/>
    </row>
    <row r="72771" spans="13:13" ht="13">
      <c r="M72771" s="17"/>
    </row>
    <row r="72772" spans="13:13">
      <c r="M72772" s="8"/>
    </row>
    <row r="72798" spans="13:13">
      <c r="M72798" s="8"/>
    </row>
    <row r="72799" spans="13:13" ht="13">
      <c r="M72799" s="17"/>
    </row>
    <row r="72800" spans="13:13">
      <c r="M72800" s="8"/>
    </row>
    <row r="72826" spans="13:13">
      <c r="M72826" s="8"/>
    </row>
    <row r="72827" spans="13:13" ht="13">
      <c r="M72827" s="17"/>
    </row>
    <row r="72828" spans="13:13">
      <c r="M72828" s="8"/>
    </row>
    <row r="72854" spans="13:13">
      <c r="M72854" s="8"/>
    </row>
    <row r="72855" spans="13:13" ht="13">
      <c r="M72855" s="17"/>
    </row>
    <row r="72856" spans="13:13">
      <c r="M72856" s="8"/>
    </row>
    <row r="72882" spans="13:13">
      <c r="M72882" s="8"/>
    </row>
    <row r="72883" spans="13:13" ht="13">
      <c r="M72883" s="17"/>
    </row>
    <row r="72884" spans="13:13">
      <c r="M72884" s="8"/>
    </row>
    <row r="72910" spans="13:13">
      <c r="M72910" s="8"/>
    </row>
    <row r="72911" spans="13:13" ht="13">
      <c r="M72911" s="17"/>
    </row>
    <row r="72912" spans="13:13">
      <c r="M72912" s="8"/>
    </row>
    <row r="72938" spans="13:13">
      <c r="M72938" s="8"/>
    </row>
    <row r="72939" spans="13:13" ht="13">
      <c r="M72939" s="17"/>
    </row>
    <row r="72940" spans="13:13">
      <c r="M72940" s="8"/>
    </row>
    <row r="72966" spans="13:13">
      <c r="M72966" s="8"/>
    </row>
    <row r="72967" spans="13:13" ht="13">
      <c r="M72967" s="17"/>
    </row>
    <row r="72968" spans="13:13">
      <c r="M72968" s="8"/>
    </row>
    <row r="72994" spans="13:13">
      <c r="M72994" s="8"/>
    </row>
    <row r="72995" spans="13:13" ht="13">
      <c r="M72995" s="17"/>
    </row>
    <row r="72996" spans="13:13">
      <c r="M72996" s="8"/>
    </row>
    <row r="73022" spans="13:13">
      <c r="M73022" s="8"/>
    </row>
    <row r="73023" spans="13:13" ht="13">
      <c r="M73023" s="17"/>
    </row>
    <row r="73024" spans="13:13">
      <c r="M73024" s="8"/>
    </row>
    <row r="73050" spans="13:13">
      <c r="M73050" s="8"/>
    </row>
    <row r="73051" spans="13:13" ht="13">
      <c r="M73051" s="17"/>
    </row>
    <row r="73052" spans="13:13">
      <c r="M73052" s="8"/>
    </row>
    <row r="73078" spans="13:13">
      <c r="M73078" s="8"/>
    </row>
    <row r="73079" spans="13:13" ht="13">
      <c r="M73079" s="17"/>
    </row>
    <row r="73080" spans="13:13">
      <c r="M73080" s="8"/>
    </row>
    <row r="73106" spans="13:13">
      <c r="M73106" s="8"/>
    </row>
    <row r="73107" spans="13:13" ht="13">
      <c r="M73107" s="17"/>
    </row>
    <row r="73108" spans="13:13">
      <c r="M73108" s="8"/>
    </row>
    <row r="73134" spans="13:13">
      <c r="M73134" s="8"/>
    </row>
    <row r="73135" spans="13:13" ht="13">
      <c r="M73135" s="17"/>
    </row>
    <row r="73136" spans="13:13">
      <c r="M73136" s="8"/>
    </row>
    <row r="73162" spans="13:13">
      <c r="M73162" s="8"/>
    </row>
    <row r="73163" spans="13:13" ht="13">
      <c r="M73163" s="17"/>
    </row>
    <row r="73164" spans="13:13">
      <c r="M73164" s="8"/>
    </row>
    <row r="73190" spans="13:13">
      <c r="M73190" s="8"/>
    </row>
    <row r="73191" spans="13:13" ht="13">
      <c r="M73191" s="17"/>
    </row>
    <row r="73192" spans="13:13">
      <c r="M73192" s="8"/>
    </row>
    <row r="73218" spans="13:13">
      <c r="M73218" s="8"/>
    </row>
    <row r="73219" spans="13:13" ht="13">
      <c r="M73219" s="17"/>
    </row>
    <row r="73220" spans="13:13">
      <c r="M73220" s="8"/>
    </row>
    <row r="73246" spans="13:13">
      <c r="M73246" s="8"/>
    </row>
    <row r="73247" spans="13:13" ht="13">
      <c r="M73247" s="17"/>
    </row>
    <row r="73248" spans="13:13">
      <c r="M73248" s="8"/>
    </row>
    <row r="73274" spans="13:13">
      <c r="M73274" s="8"/>
    </row>
    <row r="73275" spans="13:13" ht="13">
      <c r="M73275" s="17"/>
    </row>
    <row r="73276" spans="13:13">
      <c r="M73276" s="8"/>
    </row>
    <row r="73302" spans="13:13">
      <c r="M73302" s="8"/>
    </row>
    <row r="73303" spans="13:13" ht="13">
      <c r="M73303" s="17"/>
    </row>
    <row r="73304" spans="13:13">
      <c r="M73304" s="8"/>
    </row>
    <row r="73330" spans="13:13">
      <c r="M73330" s="8"/>
    </row>
    <row r="73331" spans="13:13" ht="13">
      <c r="M73331" s="17"/>
    </row>
    <row r="73332" spans="13:13">
      <c r="M73332" s="8"/>
    </row>
    <row r="73358" spans="13:13">
      <c r="M73358" s="8"/>
    </row>
    <row r="73359" spans="13:13" ht="13">
      <c r="M73359" s="17"/>
    </row>
    <row r="73360" spans="13:13">
      <c r="M73360" s="8"/>
    </row>
    <row r="73386" spans="13:13">
      <c r="M73386" s="8"/>
    </row>
    <row r="73387" spans="13:13" ht="13">
      <c r="M73387" s="17"/>
    </row>
    <row r="73388" spans="13:13">
      <c r="M73388" s="8"/>
    </row>
    <row r="73414" spans="13:13">
      <c r="M73414" s="8"/>
    </row>
    <row r="73415" spans="13:13" ht="13">
      <c r="M73415" s="17"/>
    </row>
    <row r="73416" spans="13:13">
      <c r="M73416" s="8"/>
    </row>
    <row r="73442" spans="13:13">
      <c r="M73442" s="8"/>
    </row>
    <row r="73443" spans="13:13" ht="13">
      <c r="M73443" s="17"/>
    </row>
    <row r="73444" spans="13:13">
      <c r="M73444" s="8"/>
    </row>
    <row r="73470" spans="13:13">
      <c r="M73470" s="8"/>
    </row>
    <row r="73471" spans="13:13" ht="13">
      <c r="M73471" s="17"/>
    </row>
    <row r="73472" spans="13:13">
      <c r="M73472" s="8"/>
    </row>
    <row r="73498" spans="13:13">
      <c r="M73498" s="8"/>
    </row>
    <row r="73499" spans="13:13" ht="13">
      <c r="M73499" s="17"/>
    </row>
    <row r="73500" spans="13:13">
      <c r="M73500" s="8"/>
    </row>
    <row r="73526" spans="13:13">
      <c r="M73526" s="8"/>
    </row>
    <row r="73527" spans="13:13" ht="13">
      <c r="M73527" s="17"/>
    </row>
    <row r="73528" spans="13:13">
      <c r="M73528" s="8"/>
    </row>
    <row r="73554" spans="13:13">
      <c r="M73554" s="8"/>
    </row>
    <row r="73555" spans="13:13" ht="13">
      <c r="M73555" s="17"/>
    </row>
    <row r="73556" spans="13:13">
      <c r="M73556" s="8"/>
    </row>
    <row r="73582" spans="13:13">
      <c r="M73582" s="8"/>
    </row>
    <row r="73583" spans="13:13" ht="13">
      <c r="M73583" s="17"/>
    </row>
    <row r="73584" spans="13:13">
      <c r="M73584" s="8"/>
    </row>
    <row r="73610" spans="13:13">
      <c r="M73610" s="8"/>
    </row>
    <row r="73611" spans="13:13" ht="13">
      <c r="M73611" s="17"/>
    </row>
    <row r="73612" spans="13:13">
      <c r="M73612" s="8"/>
    </row>
    <row r="73638" spans="13:13">
      <c r="M73638" s="8"/>
    </row>
    <row r="73639" spans="13:13" ht="13">
      <c r="M73639" s="17"/>
    </row>
    <row r="73640" spans="13:13">
      <c r="M73640" s="8"/>
    </row>
    <row r="73666" spans="13:13">
      <c r="M73666" s="8"/>
    </row>
    <row r="73667" spans="13:13" ht="13">
      <c r="M73667" s="17"/>
    </row>
    <row r="73668" spans="13:13">
      <c r="M73668" s="8"/>
    </row>
    <row r="73694" spans="13:13">
      <c r="M73694" s="8"/>
    </row>
    <row r="73695" spans="13:13" ht="13">
      <c r="M73695" s="17"/>
    </row>
    <row r="73696" spans="13:13">
      <c r="M73696" s="8"/>
    </row>
    <row r="73722" spans="13:13">
      <c r="M73722" s="8"/>
    </row>
    <row r="73723" spans="13:13" ht="13">
      <c r="M73723" s="17"/>
    </row>
    <row r="73724" spans="13:13">
      <c r="M73724" s="8"/>
    </row>
    <row r="73750" spans="13:13">
      <c r="M73750" s="8"/>
    </row>
    <row r="73751" spans="13:13" ht="13">
      <c r="M73751" s="17"/>
    </row>
    <row r="73752" spans="13:13">
      <c r="M73752" s="8"/>
    </row>
    <row r="73778" spans="13:13">
      <c r="M73778" s="8"/>
    </row>
    <row r="73779" spans="13:13" ht="13">
      <c r="M73779" s="17"/>
    </row>
    <row r="73780" spans="13:13">
      <c r="M73780" s="8"/>
    </row>
    <row r="73806" spans="13:13">
      <c r="M73806" s="8"/>
    </row>
    <row r="73807" spans="13:13" ht="13">
      <c r="M73807" s="17"/>
    </row>
    <row r="73808" spans="13:13">
      <c r="M73808" s="8"/>
    </row>
    <row r="73834" spans="13:13">
      <c r="M73834" s="8"/>
    </row>
    <row r="73835" spans="13:13" ht="13">
      <c r="M73835" s="17"/>
    </row>
    <row r="73836" spans="13:13">
      <c r="M73836" s="8"/>
    </row>
    <row r="73862" spans="13:13">
      <c r="M73862" s="8"/>
    </row>
    <row r="73863" spans="13:13" ht="13">
      <c r="M73863" s="17"/>
    </row>
    <row r="73864" spans="13:13">
      <c r="M73864" s="8"/>
    </row>
    <row r="73890" spans="13:13">
      <c r="M73890" s="8"/>
    </row>
    <row r="73891" spans="13:13" ht="13">
      <c r="M73891" s="17"/>
    </row>
    <row r="73892" spans="13:13">
      <c r="M73892" s="8"/>
    </row>
    <row r="73918" spans="13:13">
      <c r="M73918" s="8"/>
    </row>
    <row r="73919" spans="13:13" ht="13">
      <c r="M73919" s="17"/>
    </row>
    <row r="73920" spans="13:13">
      <c r="M73920" s="8"/>
    </row>
    <row r="73946" spans="13:13">
      <c r="M73946" s="8"/>
    </row>
    <row r="73947" spans="13:13" ht="13">
      <c r="M73947" s="17"/>
    </row>
    <row r="73948" spans="13:13">
      <c r="M73948" s="8"/>
    </row>
    <row r="73974" spans="13:13">
      <c r="M73974" s="8"/>
    </row>
    <row r="73975" spans="13:13" ht="13">
      <c r="M73975" s="17"/>
    </row>
    <row r="73976" spans="13:13">
      <c r="M73976" s="8"/>
    </row>
    <row r="74002" spans="13:13">
      <c r="M74002" s="8"/>
    </row>
    <row r="74003" spans="13:13" ht="13">
      <c r="M74003" s="17"/>
    </row>
    <row r="74004" spans="13:13">
      <c r="M74004" s="8"/>
    </row>
    <row r="74030" spans="13:13">
      <c r="M74030" s="8"/>
    </row>
    <row r="74031" spans="13:13" ht="13">
      <c r="M74031" s="17"/>
    </row>
    <row r="74032" spans="13:13">
      <c r="M74032" s="8"/>
    </row>
    <row r="74058" spans="13:13">
      <c r="M74058" s="8"/>
    </row>
    <row r="74059" spans="13:13" ht="13">
      <c r="M74059" s="17"/>
    </row>
    <row r="74060" spans="13:13">
      <c r="M74060" s="8"/>
    </row>
    <row r="74086" spans="13:13">
      <c r="M74086" s="8"/>
    </row>
    <row r="74087" spans="13:13" ht="13">
      <c r="M74087" s="17"/>
    </row>
    <row r="74088" spans="13:13">
      <c r="M74088" s="8"/>
    </row>
    <row r="74114" spans="13:13">
      <c r="M74114" s="8"/>
    </row>
    <row r="74115" spans="13:13" ht="13">
      <c r="M74115" s="17"/>
    </row>
    <row r="74116" spans="13:13">
      <c r="M74116" s="8"/>
    </row>
    <row r="74142" spans="13:13">
      <c r="M74142" s="8"/>
    </row>
    <row r="74143" spans="13:13" ht="13">
      <c r="M74143" s="17"/>
    </row>
    <row r="74144" spans="13:13">
      <c r="M74144" s="8"/>
    </row>
    <row r="74170" spans="13:13">
      <c r="M74170" s="8"/>
    </row>
    <row r="74171" spans="13:13" ht="13">
      <c r="M74171" s="17"/>
    </row>
    <row r="74172" spans="13:13">
      <c r="M74172" s="8"/>
    </row>
    <row r="74198" spans="13:13">
      <c r="M74198" s="8"/>
    </row>
    <row r="74199" spans="13:13" ht="13">
      <c r="M74199" s="17"/>
    </row>
    <row r="74200" spans="13:13">
      <c r="M74200" s="8"/>
    </row>
    <row r="74226" spans="13:13">
      <c r="M74226" s="8"/>
    </row>
    <row r="74227" spans="13:13" ht="13">
      <c r="M74227" s="17"/>
    </row>
    <row r="74228" spans="13:13">
      <c r="M74228" s="8"/>
    </row>
    <row r="74254" spans="13:13">
      <c r="M74254" s="8"/>
    </row>
    <row r="74255" spans="13:13" ht="13">
      <c r="M74255" s="17"/>
    </row>
    <row r="74256" spans="13:13">
      <c r="M74256" s="8"/>
    </row>
    <row r="74282" spans="13:13">
      <c r="M74282" s="8"/>
    </row>
    <row r="74283" spans="13:13" ht="13">
      <c r="M74283" s="17"/>
    </row>
    <row r="74284" spans="13:13">
      <c r="M74284" s="8"/>
    </row>
    <row r="74310" spans="13:13">
      <c r="M74310" s="8"/>
    </row>
    <row r="74311" spans="13:13" ht="13">
      <c r="M74311" s="17"/>
    </row>
    <row r="74312" spans="13:13">
      <c r="M74312" s="8"/>
    </row>
    <row r="74338" spans="13:13">
      <c r="M74338" s="8"/>
    </row>
    <row r="74339" spans="13:13" ht="13">
      <c r="M74339" s="17"/>
    </row>
    <row r="74340" spans="13:13">
      <c r="M74340" s="8"/>
    </row>
    <row r="74366" spans="13:13">
      <c r="M74366" s="8"/>
    </row>
    <row r="74367" spans="13:13" ht="13">
      <c r="M74367" s="17"/>
    </row>
    <row r="74368" spans="13:13">
      <c r="M74368" s="8"/>
    </row>
    <row r="74394" spans="13:13">
      <c r="M74394" s="8"/>
    </row>
    <row r="74395" spans="13:13" ht="13">
      <c r="M74395" s="17"/>
    </row>
    <row r="74396" spans="13:13">
      <c r="M74396" s="8"/>
    </row>
    <row r="74422" spans="13:13">
      <c r="M74422" s="8"/>
    </row>
    <row r="74423" spans="13:13" ht="13">
      <c r="M74423" s="17"/>
    </row>
    <row r="74424" spans="13:13">
      <c r="M74424" s="8"/>
    </row>
    <row r="74450" spans="13:13">
      <c r="M74450" s="8"/>
    </row>
    <row r="74451" spans="13:13" ht="13">
      <c r="M74451" s="17"/>
    </row>
    <row r="74452" spans="13:13">
      <c r="M74452" s="8"/>
    </row>
    <row r="74478" spans="13:13">
      <c r="M74478" s="8"/>
    </row>
    <row r="74479" spans="13:13" ht="13">
      <c r="M74479" s="17"/>
    </row>
    <row r="74480" spans="13:13">
      <c r="M74480" s="8"/>
    </row>
    <row r="74506" spans="13:13">
      <c r="M74506" s="8"/>
    </row>
    <row r="74507" spans="13:13" ht="13">
      <c r="M74507" s="17"/>
    </row>
    <row r="74508" spans="13:13">
      <c r="M74508" s="8"/>
    </row>
    <row r="74534" spans="13:13">
      <c r="M74534" s="8"/>
    </row>
    <row r="74535" spans="13:13" ht="13">
      <c r="M74535" s="17"/>
    </row>
    <row r="74536" spans="13:13">
      <c r="M74536" s="8"/>
    </row>
    <row r="74562" spans="13:13">
      <c r="M74562" s="8"/>
    </row>
    <row r="74563" spans="13:13" ht="13">
      <c r="M74563" s="17"/>
    </row>
    <row r="74564" spans="13:13">
      <c r="M74564" s="8"/>
    </row>
    <row r="74590" spans="13:13">
      <c r="M74590" s="8"/>
    </row>
    <row r="74591" spans="13:13" ht="13">
      <c r="M74591" s="17"/>
    </row>
    <row r="74592" spans="13:13">
      <c r="M74592" s="8"/>
    </row>
    <row r="74618" spans="13:13">
      <c r="M74618" s="8"/>
    </row>
    <row r="74619" spans="13:13" ht="13">
      <c r="M74619" s="17"/>
    </row>
    <row r="74620" spans="13:13">
      <c r="M74620" s="8"/>
    </row>
    <row r="74646" spans="13:13">
      <c r="M74646" s="8"/>
    </row>
    <row r="74647" spans="13:13" ht="13">
      <c r="M74647" s="17"/>
    </row>
    <row r="74648" spans="13:13">
      <c r="M74648" s="8"/>
    </row>
    <row r="74674" spans="13:13">
      <c r="M74674" s="8"/>
    </row>
    <row r="74675" spans="13:13" ht="13">
      <c r="M74675" s="17"/>
    </row>
    <row r="74676" spans="13:13">
      <c r="M74676" s="8"/>
    </row>
    <row r="74702" spans="13:13">
      <c r="M74702" s="8"/>
    </row>
    <row r="74703" spans="13:13" ht="13">
      <c r="M74703" s="17"/>
    </row>
    <row r="74704" spans="13:13">
      <c r="M74704" s="8"/>
    </row>
    <row r="74730" spans="13:13">
      <c r="M74730" s="8"/>
    </row>
    <row r="74731" spans="13:13" ht="13">
      <c r="M74731" s="17"/>
    </row>
    <row r="74732" spans="13:13">
      <c r="M74732" s="8"/>
    </row>
    <row r="74758" spans="13:13">
      <c r="M74758" s="8"/>
    </row>
    <row r="74759" spans="13:13" ht="13">
      <c r="M74759" s="17"/>
    </row>
    <row r="74760" spans="13:13">
      <c r="M74760" s="8"/>
    </row>
    <row r="74786" spans="13:13">
      <c r="M74786" s="8"/>
    </row>
    <row r="74787" spans="13:13" ht="13">
      <c r="M74787" s="17"/>
    </row>
    <row r="74788" spans="13:13">
      <c r="M74788" s="8"/>
    </row>
    <row r="74814" spans="13:13">
      <c r="M74814" s="8"/>
    </row>
    <row r="74815" spans="13:13" ht="13">
      <c r="M74815" s="17"/>
    </row>
    <row r="74816" spans="13:13">
      <c r="M74816" s="8"/>
    </row>
    <row r="74842" spans="13:13">
      <c r="M74842" s="8"/>
    </row>
    <row r="74843" spans="13:13" ht="13">
      <c r="M74843" s="17"/>
    </row>
    <row r="74844" spans="13:13">
      <c r="M74844" s="8"/>
    </row>
    <row r="74870" spans="13:13">
      <c r="M74870" s="8"/>
    </row>
    <row r="74871" spans="13:13" ht="13">
      <c r="M74871" s="17"/>
    </row>
    <row r="74872" spans="13:13">
      <c r="M74872" s="8"/>
    </row>
    <row r="74898" spans="13:13">
      <c r="M74898" s="8"/>
    </row>
    <row r="74899" spans="13:13" ht="13">
      <c r="M74899" s="17"/>
    </row>
    <row r="74900" spans="13:13">
      <c r="M74900" s="8"/>
    </row>
    <row r="74926" spans="13:13">
      <c r="M74926" s="8"/>
    </row>
    <row r="74927" spans="13:13" ht="13">
      <c r="M74927" s="17"/>
    </row>
    <row r="74928" spans="13:13">
      <c r="M74928" s="8"/>
    </row>
    <row r="74954" spans="13:13">
      <c r="M74954" s="8"/>
    </row>
    <row r="74955" spans="13:13" ht="13">
      <c r="M74955" s="17"/>
    </row>
    <row r="74956" spans="13:13">
      <c r="M74956" s="8"/>
    </row>
    <row r="74982" spans="13:13">
      <c r="M74982" s="8"/>
    </row>
    <row r="74983" spans="13:13" ht="13">
      <c r="M74983" s="17"/>
    </row>
    <row r="74984" spans="13:13">
      <c r="M74984" s="8"/>
    </row>
    <row r="75010" spans="13:13">
      <c r="M75010" s="8"/>
    </row>
    <row r="75011" spans="13:13" ht="13">
      <c r="M75011" s="17"/>
    </row>
    <row r="75012" spans="13:13">
      <c r="M75012" s="8"/>
    </row>
    <row r="75038" spans="13:13">
      <c r="M75038" s="8"/>
    </row>
    <row r="75039" spans="13:13" ht="13">
      <c r="M75039" s="17"/>
    </row>
    <row r="75040" spans="13:13">
      <c r="M75040" s="8"/>
    </row>
    <row r="75066" spans="13:13">
      <c r="M75066" s="8"/>
    </row>
    <row r="75067" spans="13:13" ht="13">
      <c r="M75067" s="17"/>
    </row>
    <row r="75068" spans="13:13">
      <c r="M75068" s="8"/>
    </row>
    <row r="75094" spans="13:13">
      <c r="M75094" s="8"/>
    </row>
    <row r="75095" spans="13:13" ht="13">
      <c r="M75095" s="17"/>
    </row>
    <row r="75096" spans="13:13">
      <c r="M75096" s="8"/>
    </row>
    <row r="75122" spans="13:13">
      <c r="M75122" s="8"/>
    </row>
    <row r="75123" spans="13:13" ht="13">
      <c r="M75123" s="17"/>
    </row>
    <row r="75124" spans="13:13">
      <c r="M75124" s="8"/>
    </row>
    <row r="75150" spans="13:13">
      <c r="M75150" s="8"/>
    </row>
    <row r="75151" spans="13:13" ht="13">
      <c r="M75151" s="17"/>
    </row>
    <row r="75152" spans="13:13">
      <c r="M75152" s="8"/>
    </row>
    <row r="75178" spans="13:13">
      <c r="M75178" s="8"/>
    </row>
    <row r="75179" spans="13:13" ht="13">
      <c r="M75179" s="17"/>
    </row>
    <row r="75180" spans="13:13">
      <c r="M75180" s="8"/>
    </row>
    <row r="75206" spans="13:13">
      <c r="M75206" s="8"/>
    </row>
    <row r="75207" spans="13:13" ht="13">
      <c r="M75207" s="17"/>
    </row>
    <row r="75208" spans="13:13">
      <c r="M75208" s="8"/>
    </row>
    <row r="75234" spans="13:13">
      <c r="M75234" s="8"/>
    </row>
    <row r="75235" spans="13:13" ht="13">
      <c r="M75235" s="17"/>
    </row>
    <row r="75236" spans="13:13">
      <c r="M75236" s="8"/>
    </row>
    <row r="75262" spans="13:13">
      <c r="M75262" s="8"/>
    </row>
    <row r="75263" spans="13:13" ht="13">
      <c r="M75263" s="17"/>
    </row>
    <row r="75264" spans="13:13">
      <c r="M75264" s="8"/>
    </row>
    <row r="75290" spans="13:13">
      <c r="M75290" s="8"/>
    </row>
    <row r="75291" spans="13:13" ht="13">
      <c r="M75291" s="17"/>
    </row>
    <row r="75292" spans="13:13">
      <c r="M75292" s="8"/>
    </row>
    <row r="75318" spans="13:13">
      <c r="M75318" s="8"/>
    </row>
    <row r="75319" spans="13:13" ht="13">
      <c r="M75319" s="17"/>
    </row>
    <row r="75320" spans="13:13">
      <c r="M75320" s="8"/>
    </row>
    <row r="75346" spans="13:13">
      <c r="M75346" s="8"/>
    </row>
    <row r="75347" spans="13:13" ht="13">
      <c r="M75347" s="17"/>
    </row>
    <row r="75348" spans="13:13">
      <c r="M75348" s="8"/>
    </row>
    <row r="75374" spans="13:13">
      <c r="M75374" s="8"/>
    </row>
    <row r="75375" spans="13:13" ht="13">
      <c r="M75375" s="17"/>
    </row>
    <row r="75376" spans="13:13">
      <c r="M75376" s="8"/>
    </row>
    <row r="75402" spans="13:13">
      <c r="M75402" s="8"/>
    </row>
    <row r="75403" spans="13:13" ht="13">
      <c r="M75403" s="17"/>
    </row>
    <row r="75404" spans="13:13">
      <c r="M75404" s="8"/>
    </row>
    <row r="75430" spans="13:13">
      <c r="M75430" s="8"/>
    </row>
    <row r="75431" spans="13:13" ht="13">
      <c r="M75431" s="17"/>
    </row>
    <row r="75432" spans="13:13">
      <c r="M75432" s="8"/>
    </row>
    <row r="75458" spans="13:13">
      <c r="M75458" s="8"/>
    </row>
    <row r="75459" spans="13:13" ht="13">
      <c r="M75459" s="17"/>
    </row>
    <row r="75460" spans="13:13">
      <c r="M75460" s="8"/>
    </row>
    <row r="75486" spans="13:13">
      <c r="M75486" s="8"/>
    </row>
    <row r="75487" spans="13:13" ht="13">
      <c r="M75487" s="17"/>
    </row>
    <row r="75488" spans="13:13">
      <c r="M75488" s="8"/>
    </row>
    <row r="75514" spans="13:13">
      <c r="M75514" s="8"/>
    </row>
    <row r="75515" spans="13:13" ht="13">
      <c r="M75515" s="17"/>
    </row>
    <row r="75516" spans="13:13">
      <c r="M75516" s="8"/>
    </row>
    <row r="75542" spans="13:13">
      <c r="M75542" s="8"/>
    </row>
    <row r="75543" spans="13:13" ht="13">
      <c r="M75543" s="17"/>
    </row>
    <row r="75544" spans="13:13">
      <c r="M75544" s="8"/>
    </row>
    <row r="75570" spans="13:13">
      <c r="M75570" s="8"/>
    </row>
    <row r="75571" spans="13:13" ht="13">
      <c r="M75571" s="17"/>
    </row>
    <row r="75572" spans="13:13">
      <c r="M75572" s="8"/>
    </row>
    <row r="75598" spans="13:13">
      <c r="M75598" s="8"/>
    </row>
    <row r="75599" spans="13:13" ht="13">
      <c r="M75599" s="17"/>
    </row>
    <row r="75600" spans="13:13">
      <c r="M75600" s="8"/>
    </row>
    <row r="75626" spans="13:13">
      <c r="M75626" s="8"/>
    </row>
    <row r="75627" spans="13:13" ht="13">
      <c r="M75627" s="17"/>
    </row>
    <row r="75628" spans="13:13">
      <c r="M75628" s="8"/>
    </row>
    <row r="75654" spans="13:13">
      <c r="M75654" s="8"/>
    </row>
    <row r="75655" spans="13:13" ht="13">
      <c r="M75655" s="17"/>
    </row>
    <row r="75656" spans="13:13">
      <c r="M75656" s="8"/>
    </row>
    <row r="75682" spans="13:13">
      <c r="M75682" s="8"/>
    </row>
    <row r="75683" spans="13:13" ht="13">
      <c r="M75683" s="17"/>
    </row>
    <row r="75684" spans="13:13">
      <c r="M75684" s="8"/>
    </row>
    <row r="75710" spans="13:13">
      <c r="M75710" s="8"/>
    </row>
    <row r="75711" spans="13:13" ht="13">
      <c r="M75711" s="17"/>
    </row>
    <row r="75712" spans="13:13">
      <c r="M75712" s="8"/>
    </row>
    <row r="75738" spans="13:13">
      <c r="M75738" s="8"/>
    </row>
    <row r="75739" spans="13:13" ht="13">
      <c r="M75739" s="17"/>
    </row>
    <row r="75740" spans="13:13">
      <c r="M75740" s="8"/>
    </row>
    <row r="75766" spans="13:13">
      <c r="M75766" s="8"/>
    </row>
    <row r="75767" spans="13:13" ht="13">
      <c r="M75767" s="17"/>
    </row>
    <row r="75768" spans="13:13">
      <c r="M75768" s="8"/>
    </row>
    <row r="75794" spans="13:13">
      <c r="M75794" s="8"/>
    </row>
    <row r="75795" spans="13:13" ht="13">
      <c r="M75795" s="17"/>
    </row>
    <row r="75796" spans="13:13">
      <c r="M75796" s="8"/>
    </row>
    <row r="75822" spans="13:13">
      <c r="M75822" s="8"/>
    </row>
    <row r="75823" spans="13:13" ht="13">
      <c r="M75823" s="17"/>
    </row>
    <row r="75824" spans="13:13">
      <c r="M75824" s="8"/>
    </row>
    <row r="75850" spans="13:13">
      <c r="M75850" s="8"/>
    </row>
    <row r="75851" spans="13:13" ht="13">
      <c r="M75851" s="17"/>
    </row>
    <row r="75852" spans="13:13">
      <c r="M75852" s="8"/>
    </row>
    <row r="75878" spans="13:13">
      <c r="M75878" s="8"/>
    </row>
    <row r="75879" spans="13:13" ht="13">
      <c r="M75879" s="17"/>
    </row>
    <row r="75880" spans="13:13">
      <c r="M75880" s="8"/>
    </row>
    <row r="75906" spans="13:13">
      <c r="M75906" s="8"/>
    </row>
    <row r="75907" spans="13:13" ht="13">
      <c r="M75907" s="17"/>
    </row>
    <row r="75908" spans="13:13">
      <c r="M75908" s="8"/>
    </row>
    <row r="75934" spans="13:13">
      <c r="M75934" s="8"/>
    </row>
    <row r="75935" spans="13:13" ht="13">
      <c r="M75935" s="17"/>
    </row>
    <row r="75936" spans="13:13">
      <c r="M75936" s="8"/>
    </row>
    <row r="75962" spans="13:13">
      <c r="M75962" s="8"/>
    </row>
    <row r="75963" spans="13:13" ht="13">
      <c r="M75963" s="17"/>
    </row>
    <row r="75964" spans="13:13">
      <c r="M75964" s="8"/>
    </row>
    <row r="75990" spans="13:13">
      <c r="M75990" s="8"/>
    </row>
    <row r="75991" spans="13:13" ht="13">
      <c r="M75991" s="17"/>
    </row>
    <row r="75992" spans="13:13">
      <c r="M75992" s="8"/>
    </row>
    <row r="76018" spans="13:13">
      <c r="M76018" s="8"/>
    </row>
    <row r="76019" spans="13:13" ht="13">
      <c r="M76019" s="17"/>
    </row>
    <row r="76020" spans="13:13">
      <c r="M76020" s="8"/>
    </row>
    <row r="76046" spans="13:13">
      <c r="M76046" s="8"/>
    </row>
    <row r="76047" spans="13:13" ht="13">
      <c r="M76047" s="17"/>
    </row>
    <row r="76048" spans="13:13">
      <c r="M76048" s="8"/>
    </row>
    <row r="76074" spans="13:13">
      <c r="M76074" s="8"/>
    </row>
    <row r="76075" spans="13:13" ht="13">
      <c r="M76075" s="17"/>
    </row>
    <row r="76076" spans="13:13">
      <c r="M76076" s="8"/>
    </row>
    <row r="76102" spans="13:13">
      <c r="M76102" s="8"/>
    </row>
    <row r="76103" spans="13:13" ht="13">
      <c r="M76103" s="17"/>
    </row>
    <row r="76104" spans="13:13">
      <c r="M76104" s="8"/>
    </row>
    <row r="76130" spans="13:13">
      <c r="M76130" s="8"/>
    </row>
    <row r="76131" spans="13:13" ht="13">
      <c r="M76131" s="17"/>
    </row>
    <row r="76132" spans="13:13">
      <c r="M76132" s="8"/>
    </row>
    <row r="76158" spans="13:13">
      <c r="M76158" s="8"/>
    </row>
    <row r="76159" spans="13:13" ht="13">
      <c r="M76159" s="17"/>
    </row>
    <row r="76160" spans="13:13">
      <c r="M76160" s="8"/>
    </row>
    <row r="76186" spans="13:13">
      <c r="M76186" s="8"/>
    </row>
    <row r="76187" spans="13:13" ht="13">
      <c r="M76187" s="17"/>
    </row>
    <row r="76188" spans="13:13">
      <c r="M76188" s="8"/>
    </row>
    <row r="76214" spans="13:13">
      <c r="M76214" s="8"/>
    </row>
    <row r="76215" spans="13:13" ht="13">
      <c r="M76215" s="17"/>
    </row>
    <row r="76216" spans="13:13">
      <c r="M76216" s="8"/>
    </row>
    <row r="76242" spans="13:13">
      <c r="M76242" s="8"/>
    </row>
    <row r="76243" spans="13:13" ht="13">
      <c r="M76243" s="17"/>
    </row>
    <row r="76244" spans="13:13">
      <c r="M76244" s="8"/>
    </row>
    <row r="76270" spans="13:13">
      <c r="M76270" s="8"/>
    </row>
    <row r="76271" spans="13:13" ht="13">
      <c r="M76271" s="17"/>
    </row>
    <row r="76272" spans="13:13">
      <c r="M76272" s="8"/>
    </row>
    <row r="76298" spans="13:13">
      <c r="M76298" s="8"/>
    </row>
    <row r="76299" spans="13:13" ht="13">
      <c r="M76299" s="17"/>
    </row>
    <row r="76300" spans="13:13">
      <c r="M76300" s="8"/>
    </row>
    <row r="76326" spans="13:13">
      <c r="M76326" s="8"/>
    </row>
    <row r="76327" spans="13:13" ht="13">
      <c r="M76327" s="17"/>
    </row>
    <row r="76328" spans="13:13">
      <c r="M76328" s="8"/>
    </row>
    <row r="76354" spans="13:13">
      <c r="M76354" s="8"/>
    </row>
    <row r="76355" spans="13:13" ht="13">
      <c r="M76355" s="17"/>
    </row>
    <row r="76356" spans="13:13">
      <c r="M76356" s="8"/>
    </row>
    <row r="76382" spans="13:13">
      <c r="M76382" s="8"/>
    </row>
    <row r="76383" spans="13:13" ht="13">
      <c r="M76383" s="17"/>
    </row>
    <row r="76384" spans="13:13">
      <c r="M76384" s="8"/>
    </row>
    <row r="76410" spans="13:13">
      <c r="M76410" s="8"/>
    </row>
    <row r="76411" spans="13:13" ht="13">
      <c r="M76411" s="17"/>
    </row>
    <row r="76412" spans="13:13">
      <c r="M76412" s="8"/>
    </row>
    <row r="76438" spans="13:13">
      <c r="M76438" s="8"/>
    </row>
    <row r="76439" spans="13:13" ht="13">
      <c r="M76439" s="17"/>
    </row>
    <row r="76440" spans="13:13">
      <c r="M76440" s="8"/>
    </row>
    <row r="76466" spans="13:13">
      <c r="M76466" s="8"/>
    </row>
    <row r="76467" spans="13:13" ht="13">
      <c r="M76467" s="17"/>
    </row>
    <row r="76468" spans="13:13">
      <c r="M76468" s="8"/>
    </row>
    <row r="76494" spans="13:13">
      <c r="M76494" s="8"/>
    </row>
    <row r="76495" spans="13:13" ht="13">
      <c r="M76495" s="17"/>
    </row>
    <row r="76496" spans="13:13">
      <c r="M76496" s="8"/>
    </row>
    <row r="76522" spans="13:13">
      <c r="M76522" s="8"/>
    </row>
    <row r="76523" spans="13:13" ht="13">
      <c r="M76523" s="17"/>
    </row>
    <row r="76524" spans="13:13">
      <c r="M76524" s="8"/>
    </row>
    <row r="76550" spans="13:13">
      <c r="M76550" s="8"/>
    </row>
    <row r="76551" spans="13:13" ht="13">
      <c r="M76551" s="17"/>
    </row>
    <row r="76552" spans="13:13">
      <c r="M76552" s="8"/>
    </row>
    <row r="76578" spans="13:13">
      <c r="M76578" s="8"/>
    </row>
    <row r="76579" spans="13:13" ht="13">
      <c r="M76579" s="17"/>
    </row>
    <row r="76580" spans="13:13">
      <c r="M76580" s="8"/>
    </row>
    <row r="76606" spans="13:13">
      <c r="M76606" s="8"/>
    </row>
    <row r="76607" spans="13:13" ht="13">
      <c r="M76607" s="17"/>
    </row>
    <row r="76608" spans="13:13">
      <c r="M76608" s="8"/>
    </row>
    <row r="76634" spans="13:13">
      <c r="M76634" s="8"/>
    </row>
    <row r="76635" spans="13:13" ht="13">
      <c r="M76635" s="17"/>
    </row>
    <row r="76636" spans="13:13">
      <c r="M76636" s="8"/>
    </row>
    <row r="76662" spans="13:13">
      <c r="M76662" s="8"/>
    </row>
    <row r="76663" spans="13:13" ht="13">
      <c r="M76663" s="17"/>
    </row>
    <row r="76664" spans="13:13">
      <c r="M76664" s="8"/>
    </row>
    <row r="76690" spans="13:13">
      <c r="M76690" s="8"/>
    </row>
    <row r="76691" spans="13:13" ht="13">
      <c r="M76691" s="17"/>
    </row>
    <row r="76692" spans="13:13">
      <c r="M76692" s="8"/>
    </row>
    <row r="76718" spans="13:13">
      <c r="M76718" s="8"/>
    </row>
    <row r="76719" spans="13:13" ht="13">
      <c r="M76719" s="17"/>
    </row>
    <row r="76720" spans="13:13">
      <c r="M76720" s="8"/>
    </row>
    <row r="76746" spans="13:13">
      <c r="M76746" s="8"/>
    </row>
    <row r="76747" spans="13:13" ht="13">
      <c r="M76747" s="17"/>
    </row>
    <row r="76748" spans="13:13">
      <c r="M76748" s="8"/>
    </row>
    <row r="76774" spans="13:13">
      <c r="M76774" s="8"/>
    </row>
    <row r="76775" spans="13:13" ht="13">
      <c r="M76775" s="17"/>
    </row>
    <row r="76776" spans="13:13">
      <c r="M76776" s="8"/>
    </row>
    <row r="76802" spans="13:13">
      <c r="M76802" s="8"/>
    </row>
    <row r="76803" spans="13:13" ht="13">
      <c r="M76803" s="17"/>
    </row>
    <row r="76804" spans="13:13">
      <c r="M76804" s="8"/>
    </row>
    <row r="76830" spans="13:13">
      <c r="M76830" s="8"/>
    </row>
    <row r="76831" spans="13:13" ht="13">
      <c r="M76831" s="17"/>
    </row>
    <row r="76832" spans="13:13">
      <c r="M76832" s="8"/>
    </row>
    <row r="76858" spans="13:13">
      <c r="M76858" s="8"/>
    </row>
    <row r="76859" spans="13:13" ht="13">
      <c r="M76859" s="17"/>
    </row>
    <row r="76860" spans="13:13">
      <c r="M76860" s="8"/>
    </row>
    <row r="76886" spans="13:13">
      <c r="M76886" s="8"/>
    </row>
    <row r="76887" spans="13:13" ht="13">
      <c r="M76887" s="17"/>
    </row>
    <row r="76888" spans="13:13">
      <c r="M76888" s="8"/>
    </row>
    <row r="76914" spans="13:13">
      <c r="M76914" s="8"/>
    </row>
    <row r="76915" spans="13:13" ht="13">
      <c r="M76915" s="17"/>
    </row>
    <row r="76916" spans="13:13">
      <c r="M76916" s="8"/>
    </row>
    <row r="76942" spans="13:13">
      <c r="M76942" s="8"/>
    </row>
    <row r="76943" spans="13:13" ht="13">
      <c r="M76943" s="17"/>
    </row>
    <row r="76944" spans="13:13">
      <c r="M76944" s="8"/>
    </row>
    <row r="76970" spans="13:13">
      <c r="M76970" s="8"/>
    </row>
    <row r="76971" spans="13:13" ht="13">
      <c r="M76971" s="17"/>
    </row>
    <row r="76972" spans="13:13">
      <c r="M76972" s="8"/>
    </row>
    <row r="76998" spans="13:13">
      <c r="M76998" s="8"/>
    </row>
    <row r="76999" spans="13:13" ht="13">
      <c r="M76999" s="17"/>
    </row>
    <row r="77000" spans="13:13">
      <c r="M77000" s="8"/>
    </row>
    <row r="77026" spans="13:13">
      <c r="M77026" s="8"/>
    </row>
    <row r="77027" spans="13:13" ht="13">
      <c r="M77027" s="17"/>
    </row>
    <row r="77028" spans="13:13">
      <c r="M77028" s="8"/>
    </row>
    <row r="77054" spans="13:13">
      <c r="M77054" s="8"/>
    </row>
    <row r="77055" spans="13:13" ht="13">
      <c r="M77055" s="17"/>
    </row>
    <row r="77056" spans="13:13">
      <c r="M77056" s="8"/>
    </row>
    <row r="77082" spans="13:13">
      <c r="M77082" s="8"/>
    </row>
    <row r="77083" spans="13:13" ht="13">
      <c r="M77083" s="17"/>
    </row>
    <row r="77084" spans="13:13">
      <c r="M77084" s="8"/>
    </row>
    <row r="77110" spans="13:13">
      <c r="M77110" s="8"/>
    </row>
    <row r="77111" spans="13:13" ht="13">
      <c r="M77111" s="17"/>
    </row>
    <row r="77112" spans="13:13">
      <c r="M77112" s="8"/>
    </row>
    <row r="77138" spans="13:13">
      <c r="M77138" s="8"/>
    </row>
    <row r="77139" spans="13:13" ht="13">
      <c r="M77139" s="17"/>
    </row>
    <row r="77140" spans="13:13">
      <c r="M77140" s="8"/>
    </row>
    <row r="77166" spans="13:13">
      <c r="M77166" s="8"/>
    </row>
    <row r="77167" spans="13:13" ht="13">
      <c r="M77167" s="17"/>
    </row>
    <row r="77168" spans="13:13">
      <c r="M77168" s="8"/>
    </row>
    <row r="77194" spans="13:13">
      <c r="M77194" s="8"/>
    </row>
    <row r="77195" spans="13:13" ht="13">
      <c r="M77195" s="17"/>
    </row>
    <row r="77196" spans="13:13">
      <c r="M77196" s="8"/>
    </row>
    <row r="77222" spans="13:13">
      <c r="M77222" s="8"/>
    </row>
    <row r="77223" spans="13:13" ht="13">
      <c r="M77223" s="17"/>
    </row>
    <row r="77224" spans="13:13">
      <c r="M77224" s="8"/>
    </row>
    <row r="77250" spans="13:13">
      <c r="M77250" s="8"/>
    </row>
    <row r="77251" spans="13:13" ht="13">
      <c r="M77251" s="17"/>
    </row>
    <row r="77252" spans="13:13">
      <c r="M77252" s="8"/>
    </row>
    <row r="77278" spans="13:13">
      <c r="M77278" s="8"/>
    </row>
    <row r="77279" spans="13:13" ht="13">
      <c r="M77279" s="17"/>
    </row>
    <row r="77280" spans="13:13">
      <c r="M77280" s="8"/>
    </row>
    <row r="77306" spans="13:13">
      <c r="M77306" s="8"/>
    </row>
    <row r="77307" spans="13:13" ht="13">
      <c r="M77307" s="17"/>
    </row>
    <row r="77308" spans="13:13">
      <c r="M77308" s="8"/>
    </row>
    <row r="77334" spans="13:13">
      <c r="M77334" s="8"/>
    </row>
    <row r="77335" spans="13:13" ht="13">
      <c r="M77335" s="17"/>
    </row>
    <row r="77336" spans="13:13">
      <c r="M77336" s="8"/>
    </row>
    <row r="77362" spans="13:13">
      <c r="M77362" s="8"/>
    </row>
    <row r="77363" spans="13:13" ht="13">
      <c r="M77363" s="17"/>
    </row>
    <row r="77364" spans="13:13">
      <c r="M77364" s="8"/>
    </row>
    <row r="77390" spans="13:13">
      <c r="M77390" s="8"/>
    </row>
    <row r="77391" spans="13:13" ht="13">
      <c r="M77391" s="17"/>
    </row>
    <row r="77392" spans="13:13">
      <c r="M77392" s="8"/>
    </row>
    <row r="77418" spans="13:13">
      <c r="M77418" s="8"/>
    </row>
    <row r="77419" spans="13:13" ht="13">
      <c r="M77419" s="17"/>
    </row>
    <row r="77420" spans="13:13">
      <c r="M77420" s="8"/>
    </row>
    <row r="77446" spans="13:13">
      <c r="M77446" s="8"/>
    </row>
    <row r="77447" spans="13:13" ht="13">
      <c r="M77447" s="17"/>
    </row>
    <row r="77448" spans="13:13">
      <c r="M77448" s="8"/>
    </row>
    <row r="77474" spans="13:13">
      <c r="M77474" s="8"/>
    </row>
    <row r="77475" spans="13:13" ht="13">
      <c r="M77475" s="17"/>
    </row>
    <row r="77476" spans="13:13">
      <c r="M77476" s="8"/>
    </row>
    <row r="77502" spans="13:13">
      <c r="M77502" s="8"/>
    </row>
    <row r="77503" spans="13:13" ht="13">
      <c r="M77503" s="17"/>
    </row>
    <row r="77504" spans="13:13">
      <c r="M77504" s="8"/>
    </row>
    <row r="77530" spans="13:13">
      <c r="M77530" s="8"/>
    </row>
    <row r="77531" spans="13:13" ht="13">
      <c r="M77531" s="17"/>
    </row>
    <row r="77532" spans="13:13">
      <c r="M77532" s="8"/>
    </row>
    <row r="77558" spans="13:13">
      <c r="M77558" s="8"/>
    </row>
    <row r="77559" spans="13:13" ht="13">
      <c r="M77559" s="17"/>
    </row>
    <row r="77560" spans="13:13">
      <c r="M77560" s="8"/>
    </row>
    <row r="77586" spans="13:13">
      <c r="M77586" s="8"/>
    </row>
    <row r="77587" spans="13:13" ht="13">
      <c r="M77587" s="17"/>
    </row>
    <row r="77588" spans="13:13">
      <c r="M77588" s="8"/>
    </row>
    <row r="77614" spans="13:13">
      <c r="M77614" s="8"/>
    </row>
    <row r="77615" spans="13:13" ht="13">
      <c r="M77615" s="17"/>
    </row>
    <row r="77616" spans="13:13">
      <c r="M77616" s="8"/>
    </row>
    <row r="77642" spans="13:13">
      <c r="M77642" s="8"/>
    </row>
    <row r="77643" spans="13:13" ht="13">
      <c r="M77643" s="17"/>
    </row>
    <row r="77644" spans="13:13">
      <c r="M77644" s="8"/>
    </row>
    <row r="77670" spans="13:13">
      <c r="M77670" s="8"/>
    </row>
    <row r="77671" spans="13:13" ht="13">
      <c r="M77671" s="17"/>
    </row>
    <row r="77672" spans="13:13">
      <c r="M77672" s="8"/>
    </row>
    <row r="77698" spans="13:13">
      <c r="M77698" s="8"/>
    </row>
    <row r="77699" spans="13:13" ht="13">
      <c r="M77699" s="17"/>
    </row>
    <row r="77700" spans="13:13">
      <c r="M77700" s="8"/>
    </row>
    <row r="77726" spans="13:13">
      <c r="M77726" s="8"/>
    </row>
    <row r="77727" spans="13:13" ht="13">
      <c r="M77727" s="17"/>
    </row>
    <row r="77728" spans="13:13">
      <c r="M77728" s="8"/>
    </row>
    <row r="77754" spans="13:13">
      <c r="M77754" s="8"/>
    </row>
    <row r="77755" spans="13:13" ht="13">
      <c r="M77755" s="17"/>
    </row>
    <row r="77756" spans="13:13">
      <c r="M77756" s="8"/>
    </row>
    <row r="77782" spans="13:13">
      <c r="M77782" s="8"/>
    </row>
    <row r="77783" spans="13:13" ht="13">
      <c r="M77783" s="17"/>
    </row>
    <row r="77784" spans="13:13">
      <c r="M77784" s="8"/>
    </row>
    <row r="77810" spans="13:13">
      <c r="M77810" s="8"/>
    </row>
    <row r="77811" spans="13:13" ht="13">
      <c r="M77811" s="17"/>
    </row>
    <row r="77812" spans="13:13">
      <c r="M77812" s="8"/>
    </row>
    <row r="77838" spans="13:13">
      <c r="M77838" s="8"/>
    </row>
    <row r="77839" spans="13:13" ht="13">
      <c r="M77839" s="17"/>
    </row>
    <row r="77840" spans="13:13">
      <c r="M77840" s="8"/>
    </row>
    <row r="77866" spans="13:13">
      <c r="M77866" s="8"/>
    </row>
    <row r="77867" spans="13:13" ht="13">
      <c r="M77867" s="17"/>
    </row>
    <row r="77868" spans="13:13">
      <c r="M77868" s="8"/>
    </row>
    <row r="77894" spans="13:13">
      <c r="M77894" s="8"/>
    </row>
    <row r="77895" spans="13:13" ht="13">
      <c r="M77895" s="17"/>
    </row>
    <row r="77896" spans="13:13">
      <c r="M77896" s="8"/>
    </row>
    <row r="77922" spans="13:13">
      <c r="M77922" s="8"/>
    </row>
    <row r="77923" spans="13:13" ht="13">
      <c r="M77923" s="17"/>
    </row>
    <row r="77924" spans="13:13">
      <c r="M77924" s="8"/>
    </row>
    <row r="77950" spans="13:13">
      <c r="M77950" s="8"/>
    </row>
    <row r="77951" spans="13:13" ht="13">
      <c r="M77951" s="17"/>
    </row>
    <row r="77952" spans="13:13">
      <c r="M77952" s="8"/>
    </row>
    <row r="77978" spans="13:13">
      <c r="M77978" s="8"/>
    </row>
    <row r="77979" spans="13:13" ht="13">
      <c r="M77979" s="17"/>
    </row>
    <row r="77980" spans="13:13">
      <c r="M77980" s="8"/>
    </row>
    <row r="78006" spans="13:13">
      <c r="M78006" s="8"/>
    </row>
    <row r="78007" spans="13:13" ht="13">
      <c r="M78007" s="17"/>
    </row>
    <row r="78008" spans="13:13">
      <c r="M78008" s="8"/>
    </row>
    <row r="78034" spans="13:13">
      <c r="M78034" s="8"/>
    </row>
    <row r="78035" spans="13:13" ht="13">
      <c r="M78035" s="17"/>
    </row>
    <row r="78036" spans="13:13">
      <c r="M78036" s="8"/>
    </row>
    <row r="78062" spans="13:13">
      <c r="M78062" s="8"/>
    </row>
    <row r="78063" spans="13:13" ht="13">
      <c r="M78063" s="17"/>
    </row>
    <row r="78064" spans="13:13">
      <c r="M78064" s="8"/>
    </row>
    <row r="78090" spans="13:13">
      <c r="M78090" s="8"/>
    </row>
    <row r="78091" spans="13:13" ht="13">
      <c r="M78091" s="17"/>
    </row>
    <row r="78092" spans="13:13">
      <c r="M78092" s="8"/>
    </row>
    <row r="78118" spans="13:13">
      <c r="M78118" s="8"/>
    </row>
    <row r="78119" spans="13:13" ht="13">
      <c r="M78119" s="17"/>
    </row>
    <row r="78120" spans="13:13">
      <c r="M78120" s="8"/>
    </row>
    <row r="78146" spans="13:13">
      <c r="M78146" s="8"/>
    </row>
    <row r="78147" spans="13:13" ht="13">
      <c r="M78147" s="17"/>
    </row>
    <row r="78148" spans="13:13">
      <c r="M78148" s="8"/>
    </row>
    <row r="78174" spans="13:13">
      <c r="M78174" s="8"/>
    </row>
    <row r="78175" spans="13:13" ht="13">
      <c r="M78175" s="17"/>
    </row>
    <row r="78176" spans="13:13">
      <c r="M78176" s="8"/>
    </row>
    <row r="78202" spans="13:13">
      <c r="M78202" s="8"/>
    </row>
    <row r="78203" spans="13:13" ht="13">
      <c r="M78203" s="17"/>
    </row>
    <row r="78204" spans="13:13">
      <c r="M78204" s="8"/>
    </row>
    <row r="78230" spans="13:13">
      <c r="M78230" s="8"/>
    </row>
    <row r="78231" spans="13:13" ht="13">
      <c r="M78231" s="17"/>
    </row>
    <row r="78232" spans="13:13">
      <c r="M78232" s="8"/>
    </row>
    <row r="78258" spans="13:13">
      <c r="M78258" s="8"/>
    </row>
    <row r="78259" spans="13:13" ht="13">
      <c r="M78259" s="17"/>
    </row>
    <row r="78260" spans="13:13">
      <c r="M78260" s="8"/>
    </row>
    <row r="78286" spans="13:13">
      <c r="M78286" s="8"/>
    </row>
    <row r="78287" spans="13:13" ht="13">
      <c r="M78287" s="17"/>
    </row>
    <row r="78288" spans="13:13">
      <c r="M78288" s="8"/>
    </row>
    <row r="78314" spans="13:13">
      <c r="M78314" s="8"/>
    </row>
    <row r="78315" spans="13:13" ht="13">
      <c r="M78315" s="17"/>
    </row>
    <row r="78316" spans="13:13">
      <c r="M78316" s="8"/>
    </row>
    <row r="78342" spans="13:13">
      <c r="M78342" s="8"/>
    </row>
    <row r="78343" spans="13:13" ht="13">
      <c r="M78343" s="17"/>
    </row>
    <row r="78344" spans="13:13">
      <c r="M78344" s="8"/>
    </row>
    <row r="78370" spans="13:13">
      <c r="M78370" s="8"/>
    </row>
    <row r="78371" spans="13:13" ht="13">
      <c r="M78371" s="17"/>
    </row>
    <row r="78372" spans="13:13">
      <c r="M78372" s="8"/>
    </row>
    <row r="78398" spans="13:13">
      <c r="M78398" s="8"/>
    </row>
    <row r="78399" spans="13:13" ht="13">
      <c r="M78399" s="17"/>
    </row>
    <row r="78400" spans="13:13">
      <c r="M78400" s="8"/>
    </row>
    <row r="78426" spans="13:13">
      <c r="M78426" s="8"/>
    </row>
    <row r="78427" spans="13:13" ht="13">
      <c r="M78427" s="17"/>
    </row>
    <row r="78428" spans="13:13">
      <c r="M78428" s="8"/>
    </row>
    <row r="78454" spans="13:13">
      <c r="M78454" s="8"/>
    </row>
    <row r="78455" spans="13:13" ht="13">
      <c r="M78455" s="17"/>
    </row>
    <row r="78456" spans="13:13">
      <c r="M78456" s="8"/>
    </row>
    <row r="78482" spans="13:13">
      <c r="M78482" s="8"/>
    </row>
    <row r="78483" spans="13:13" ht="13">
      <c r="M78483" s="17"/>
    </row>
    <row r="78484" spans="13:13">
      <c r="M78484" s="8"/>
    </row>
    <row r="78510" spans="13:13">
      <c r="M78510" s="8"/>
    </row>
    <row r="78511" spans="13:13" ht="13">
      <c r="M78511" s="17"/>
    </row>
    <row r="78512" spans="13:13">
      <c r="M78512" s="8"/>
    </row>
    <row r="78538" spans="13:13">
      <c r="M78538" s="8"/>
    </row>
    <row r="78539" spans="13:13" ht="13">
      <c r="M78539" s="17"/>
    </row>
    <row r="78540" spans="13:13">
      <c r="M78540" s="8"/>
    </row>
    <row r="78566" spans="13:13">
      <c r="M78566" s="8"/>
    </row>
    <row r="78567" spans="13:13" ht="13">
      <c r="M78567" s="17"/>
    </row>
    <row r="78568" spans="13:13">
      <c r="M78568" s="8"/>
    </row>
    <row r="78594" spans="13:13">
      <c r="M78594" s="8"/>
    </row>
    <row r="78595" spans="13:13" ht="13">
      <c r="M78595" s="17"/>
    </row>
    <row r="78596" spans="13:13">
      <c r="M78596" s="8"/>
    </row>
    <row r="78622" spans="13:13">
      <c r="M78622" s="8"/>
    </row>
    <row r="78623" spans="13:13" ht="13">
      <c r="M78623" s="17"/>
    </row>
    <row r="78624" spans="13:13">
      <c r="M78624" s="8"/>
    </row>
    <row r="78650" spans="13:13">
      <c r="M78650" s="8"/>
    </row>
    <row r="78651" spans="13:13" ht="13">
      <c r="M78651" s="17"/>
    </row>
    <row r="78652" spans="13:13">
      <c r="M78652" s="8"/>
    </row>
    <row r="78678" spans="13:13">
      <c r="M78678" s="8"/>
    </row>
    <row r="78679" spans="13:13" ht="13">
      <c r="M78679" s="17"/>
    </row>
    <row r="78680" spans="13:13">
      <c r="M78680" s="8"/>
    </row>
    <row r="78706" spans="13:13">
      <c r="M78706" s="8"/>
    </row>
    <row r="78707" spans="13:13" ht="13">
      <c r="M78707" s="17"/>
    </row>
    <row r="78708" spans="13:13">
      <c r="M78708" s="8"/>
    </row>
    <row r="78734" spans="13:13">
      <c r="M78734" s="8"/>
    </row>
    <row r="78735" spans="13:13" ht="13">
      <c r="M78735" s="17"/>
    </row>
    <row r="78736" spans="13:13">
      <c r="M78736" s="8"/>
    </row>
    <row r="78762" spans="13:13">
      <c r="M78762" s="8"/>
    </row>
    <row r="78763" spans="13:13" ht="13">
      <c r="M78763" s="17"/>
    </row>
    <row r="78764" spans="13:13">
      <c r="M78764" s="8"/>
    </row>
    <row r="78790" spans="13:13">
      <c r="M78790" s="8"/>
    </row>
    <row r="78791" spans="13:13" ht="13">
      <c r="M78791" s="17"/>
    </row>
    <row r="78792" spans="13:13">
      <c r="M78792" s="8"/>
    </row>
    <row r="78818" spans="13:13">
      <c r="M78818" s="8"/>
    </row>
    <row r="78819" spans="13:13" ht="13">
      <c r="M78819" s="17"/>
    </row>
    <row r="78820" spans="13:13">
      <c r="M78820" s="8"/>
    </row>
    <row r="78846" spans="13:13">
      <c r="M78846" s="8"/>
    </row>
    <row r="78847" spans="13:13" ht="13">
      <c r="M78847" s="17"/>
    </row>
    <row r="78848" spans="13:13">
      <c r="M78848" s="8"/>
    </row>
    <row r="78874" spans="13:13">
      <c r="M78874" s="8"/>
    </row>
    <row r="78875" spans="13:13" ht="13">
      <c r="M78875" s="17"/>
    </row>
    <row r="78876" spans="13:13">
      <c r="M78876" s="8"/>
    </row>
    <row r="78902" spans="13:13">
      <c r="M78902" s="8"/>
    </row>
    <row r="78903" spans="13:13" ht="13">
      <c r="M78903" s="17"/>
    </row>
    <row r="78904" spans="13:13">
      <c r="M78904" s="8"/>
    </row>
    <row r="78930" spans="13:13">
      <c r="M78930" s="8"/>
    </row>
    <row r="78931" spans="13:13" ht="13">
      <c r="M78931" s="17"/>
    </row>
    <row r="78932" spans="13:13">
      <c r="M78932" s="8"/>
    </row>
    <row r="78958" spans="13:13">
      <c r="M78958" s="8"/>
    </row>
    <row r="78959" spans="13:13" ht="13">
      <c r="M78959" s="17"/>
    </row>
    <row r="78960" spans="13:13">
      <c r="M78960" s="8"/>
    </row>
    <row r="78986" spans="13:13">
      <c r="M78986" s="8"/>
    </row>
    <row r="78987" spans="13:13" ht="13">
      <c r="M78987" s="17"/>
    </row>
    <row r="78988" spans="13:13">
      <c r="M78988" s="8"/>
    </row>
    <row r="79014" spans="13:13">
      <c r="M79014" s="8"/>
    </row>
    <row r="79015" spans="13:13" ht="13">
      <c r="M79015" s="17"/>
    </row>
    <row r="79016" spans="13:13">
      <c r="M79016" s="8"/>
    </row>
    <row r="79042" spans="13:13">
      <c r="M79042" s="8"/>
    </row>
    <row r="79043" spans="13:13" ht="13">
      <c r="M79043" s="17"/>
    </row>
    <row r="79044" spans="13:13">
      <c r="M79044" s="8"/>
    </row>
    <row r="79070" spans="13:13">
      <c r="M79070" s="8"/>
    </row>
    <row r="79071" spans="13:13" ht="13">
      <c r="M79071" s="17"/>
    </row>
    <row r="79072" spans="13:13">
      <c r="M79072" s="8"/>
    </row>
    <row r="79098" spans="13:13">
      <c r="M79098" s="8"/>
    </row>
    <row r="79099" spans="13:13" ht="13">
      <c r="M79099" s="17"/>
    </row>
    <row r="79100" spans="13:13">
      <c r="M79100" s="8"/>
    </row>
    <row r="79126" spans="13:13">
      <c r="M79126" s="8"/>
    </row>
    <row r="79127" spans="13:13" ht="13">
      <c r="M79127" s="17"/>
    </row>
    <row r="79128" spans="13:13">
      <c r="M79128" s="8"/>
    </row>
    <row r="79154" spans="13:13">
      <c r="M79154" s="8"/>
    </row>
    <row r="79155" spans="13:13" ht="13">
      <c r="M79155" s="17"/>
    </row>
    <row r="79156" spans="13:13">
      <c r="M79156" s="8"/>
    </row>
    <row r="79182" spans="13:13">
      <c r="M79182" s="8"/>
    </row>
    <row r="79183" spans="13:13" ht="13">
      <c r="M79183" s="17"/>
    </row>
    <row r="79184" spans="13:13">
      <c r="M79184" s="8"/>
    </row>
    <row r="79210" spans="13:13">
      <c r="M79210" s="8"/>
    </row>
    <row r="79211" spans="13:13" ht="13">
      <c r="M79211" s="17"/>
    </row>
    <row r="79212" spans="13:13">
      <c r="M79212" s="8"/>
    </row>
    <row r="79238" spans="13:13">
      <c r="M79238" s="8"/>
    </row>
    <row r="79239" spans="13:13" ht="13">
      <c r="M79239" s="17"/>
    </row>
    <row r="79240" spans="13:13">
      <c r="M79240" s="8"/>
    </row>
    <row r="79266" spans="13:13">
      <c r="M79266" s="8"/>
    </row>
    <row r="79267" spans="13:13" ht="13">
      <c r="M79267" s="17"/>
    </row>
    <row r="79268" spans="13:13">
      <c r="M79268" s="8"/>
    </row>
    <row r="79294" spans="13:13">
      <c r="M79294" s="8"/>
    </row>
    <row r="79295" spans="13:13" ht="13">
      <c r="M79295" s="17"/>
    </row>
    <row r="79296" spans="13:13">
      <c r="M79296" s="8"/>
    </row>
    <row r="79322" spans="13:13">
      <c r="M79322" s="8"/>
    </row>
    <row r="79323" spans="13:13" ht="13">
      <c r="M79323" s="17"/>
    </row>
    <row r="79324" spans="13:13">
      <c r="M79324" s="8"/>
    </row>
    <row r="79350" spans="13:13">
      <c r="M79350" s="8"/>
    </row>
    <row r="79351" spans="13:13" ht="13">
      <c r="M79351" s="17"/>
    </row>
    <row r="79352" spans="13:13">
      <c r="M79352" s="8"/>
    </row>
    <row r="79378" spans="13:13">
      <c r="M79378" s="8"/>
    </row>
    <row r="79379" spans="13:13" ht="13">
      <c r="M79379" s="17"/>
    </row>
    <row r="79380" spans="13:13">
      <c r="M79380" s="8"/>
    </row>
    <row r="79406" spans="13:13">
      <c r="M79406" s="8"/>
    </row>
    <row r="79407" spans="13:13" ht="13">
      <c r="M79407" s="17"/>
    </row>
    <row r="79408" spans="13:13">
      <c r="M79408" s="8"/>
    </row>
    <row r="79434" spans="13:13">
      <c r="M79434" s="8"/>
    </row>
    <row r="79435" spans="13:13" ht="13">
      <c r="M79435" s="17"/>
    </row>
    <row r="79436" spans="13:13">
      <c r="M79436" s="8"/>
    </row>
    <row r="79462" spans="13:13">
      <c r="M79462" s="8"/>
    </row>
    <row r="79463" spans="13:13" ht="13">
      <c r="M79463" s="17"/>
    </row>
    <row r="79464" spans="13:13">
      <c r="M79464" s="8"/>
    </row>
    <row r="79490" spans="13:13">
      <c r="M79490" s="8"/>
    </row>
    <row r="79491" spans="13:13" ht="13">
      <c r="M79491" s="17"/>
    </row>
    <row r="79492" spans="13:13">
      <c r="M79492" s="8"/>
    </row>
    <row r="79518" spans="13:13">
      <c r="M79518" s="8"/>
    </row>
    <row r="79519" spans="13:13" ht="13">
      <c r="M79519" s="17"/>
    </row>
    <row r="79520" spans="13:13">
      <c r="M79520" s="8"/>
    </row>
    <row r="79546" spans="13:13">
      <c r="M79546" s="8"/>
    </row>
    <row r="79547" spans="13:13" ht="13">
      <c r="M79547" s="17"/>
    </row>
    <row r="79548" spans="13:13">
      <c r="M79548" s="8"/>
    </row>
    <row r="79574" spans="13:13">
      <c r="M79574" s="8"/>
    </row>
    <row r="79575" spans="13:13" ht="13">
      <c r="M79575" s="17"/>
    </row>
    <row r="79576" spans="13:13">
      <c r="M79576" s="8"/>
    </row>
    <row r="79602" spans="13:13">
      <c r="M79602" s="8"/>
    </row>
    <row r="79603" spans="13:13" ht="13">
      <c r="M79603" s="17"/>
    </row>
    <row r="79604" spans="13:13">
      <c r="M79604" s="8"/>
    </row>
    <row r="79630" spans="13:13">
      <c r="M79630" s="8"/>
    </row>
    <row r="79631" spans="13:13" ht="13">
      <c r="M79631" s="17"/>
    </row>
    <row r="79632" spans="13:13">
      <c r="M79632" s="8"/>
    </row>
    <row r="79658" spans="13:13">
      <c r="M79658" s="8"/>
    </row>
    <row r="79659" spans="13:13" ht="13">
      <c r="M79659" s="17"/>
    </row>
    <row r="79660" spans="13:13">
      <c r="M79660" s="8"/>
    </row>
    <row r="79686" spans="13:13">
      <c r="M79686" s="8"/>
    </row>
    <row r="79687" spans="13:13" ht="13">
      <c r="M79687" s="17"/>
    </row>
    <row r="79688" spans="13:13">
      <c r="M79688" s="8"/>
    </row>
    <row r="79714" spans="13:13">
      <c r="M79714" s="8"/>
    </row>
    <row r="79715" spans="13:13" ht="13">
      <c r="M79715" s="17"/>
    </row>
    <row r="79716" spans="13:13">
      <c r="M79716" s="8"/>
    </row>
    <row r="79742" spans="13:13">
      <c r="M79742" s="8"/>
    </row>
    <row r="79743" spans="13:13" ht="13">
      <c r="M79743" s="17"/>
    </row>
    <row r="79744" spans="13:13">
      <c r="M79744" s="8"/>
    </row>
    <row r="79770" spans="13:13">
      <c r="M79770" s="8"/>
    </row>
    <row r="79771" spans="13:13" ht="13">
      <c r="M79771" s="17"/>
    </row>
    <row r="79772" spans="13:13">
      <c r="M79772" s="8"/>
    </row>
    <row r="79798" spans="13:13">
      <c r="M79798" s="8"/>
    </row>
    <row r="79799" spans="13:13" ht="13">
      <c r="M79799" s="17"/>
    </row>
    <row r="79800" spans="13:13">
      <c r="M79800" s="8"/>
    </row>
    <row r="79826" spans="13:13">
      <c r="M79826" s="8"/>
    </row>
    <row r="79827" spans="13:13" ht="13">
      <c r="M79827" s="17"/>
    </row>
    <row r="79828" spans="13:13">
      <c r="M79828" s="8"/>
    </row>
    <row r="79854" spans="13:13">
      <c r="M79854" s="8"/>
    </row>
    <row r="79855" spans="13:13" ht="13">
      <c r="M79855" s="17"/>
    </row>
    <row r="79856" spans="13:13">
      <c r="M79856" s="8"/>
    </row>
    <row r="79882" spans="13:13">
      <c r="M79882" s="8"/>
    </row>
    <row r="79883" spans="13:13" ht="13">
      <c r="M79883" s="17"/>
    </row>
    <row r="79884" spans="13:13">
      <c r="M79884" s="8"/>
    </row>
    <row r="79910" spans="13:13">
      <c r="M79910" s="8"/>
    </row>
    <row r="79911" spans="13:13" ht="13">
      <c r="M79911" s="17"/>
    </row>
    <row r="79912" spans="13:13">
      <c r="M79912" s="8"/>
    </row>
    <row r="79938" spans="13:13">
      <c r="M79938" s="8"/>
    </row>
    <row r="79939" spans="13:13" ht="13">
      <c r="M79939" s="17"/>
    </row>
    <row r="79940" spans="13:13">
      <c r="M79940" s="8"/>
    </row>
    <row r="79966" spans="13:13">
      <c r="M79966" s="8"/>
    </row>
    <row r="79967" spans="13:13" ht="13">
      <c r="M79967" s="17"/>
    </row>
    <row r="79968" spans="13:13">
      <c r="M79968" s="8"/>
    </row>
    <row r="79994" spans="13:13">
      <c r="M79994" s="8"/>
    </row>
    <row r="79995" spans="13:13" ht="13">
      <c r="M79995" s="17"/>
    </row>
    <row r="79996" spans="13:13">
      <c r="M79996" s="8"/>
    </row>
    <row r="80022" spans="13:13">
      <c r="M80022" s="8"/>
    </row>
    <row r="80023" spans="13:13" ht="13">
      <c r="M80023" s="17"/>
    </row>
    <row r="80024" spans="13:13">
      <c r="M80024" s="8"/>
    </row>
    <row r="80050" spans="13:13">
      <c r="M80050" s="8"/>
    </row>
    <row r="80051" spans="13:13" ht="13">
      <c r="M80051" s="17"/>
    </row>
    <row r="80052" spans="13:13">
      <c r="M80052" s="8"/>
    </row>
    <row r="80078" spans="13:13">
      <c r="M80078" s="8"/>
    </row>
    <row r="80079" spans="13:13" ht="13">
      <c r="M80079" s="17"/>
    </row>
    <row r="80080" spans="13:13">
      <c r="M80080" s="8"/>
    </row>
    <row r="80106" spans="13:13">
      <c r="M80106" s="8"/>
    </row>
    <row r="80107" spans="13:13" ht="13">
      <c r="M80107" s="17"/>
    </row>
    <row r="80108" spans="13:13">
      <c r="M80108" s="8"/>
    </row>
    <row r="80134" spans="13:13">
      <c r="M80134" s="8"/>
    </row>
    <row r="80135" spans="13:13" ht="13">
      <c r="M80135" s="17"/>
    </row>
    <row r="80136" spans="13:13">
      <c r="M80136" s="8"/>
    </row>
    <row r="80162" spans="13:13">
      <c r="M80162" s="8"/>
    </row>
    <row r="80163" spans="13:13" ht="13">
      <c r="M80163" s="17"/>
    </row>
    <row r="80164" spans="13:13">
      <c r="M80164" s="8"/>
    </row>
    <row r="80190" spans="13:13">
      <c r="M80190" s="8"/>
    </row>
    <row r="80191" spans="13:13" ht="13">
      <c r="M80191" s="17"/>
    </row>
    <row r="80192" spans="13:13">
      <c r="M80192" s="8"/>
    </row>
    <row r="80218" spans="13:13">
      <c r="M80218" s="8"/>
    </row>
    <row r="80219" spans="13:13" ht="13">
      <c r="M80219" s="17"/>
    </row>
    <row r="80220" spans="13:13">
      <c r="M80220" s="8"/>
    </row>
    <row r="80246" spans="13:13">
      <c r="M80246" s="8"/>
    </row>
    <row r="80247" spans="13:13" ht="13">
      <c r="M80247" s="17"/>
    </row>
    <row r="80248" spans="13:13">
      <c r="M80248" s="8"/>
    </row>
    <row r="80274" spans="13:13">
      <c r="M80274" s="8"/>
    </row>
    <row r="80275" spans="13:13" ht="13">
      <c r="M80275" s="17"/>
    </row>
    <row r="80276" spans="13:13">
      <c r="M80276" s="8"/>
    </row>
    <row r="80302" spans="13:13">
      <c r="M80302" s="8"/>
    </row>
    <row r="80303" spans="13:13" ht="13">
      <c r="M80303" s="17"/>
    </row>
    <row r="80304" spans="13:13">
      <c r="M80304" s="8"/>
    </row>
    <row r="80330" spans="13:13">
      <c r="M80330" s="8"/>
    </row>
    <row r="80331" spans="13:13" ht="13">
      <c r="M80331" s="17"/>
    </row>
    <row r="80332" spans="13:13">
      <c r="M80332" s="8"/>
    </row>
    <row r="80358" spans="13:13">
      <c r="M80358" s="8"/>
    </row>
    <row r="80359" spans="13:13" ht="13">
      <c r="M80359" s="17"/>
    </row>
    <row r="80360" spans="13:13">
      <c r="M80360" s="8"/>
    </row>
    <row r="80386" spans="13:13">
      <c r="M80386" s="8"/>
    </row>
    <row r="80387" spans="13:13" ht="13">
      <c r="M80387" s="17"/>
    </row>
    <row r="80388" spans="13:13">
      <c r="M80388" s="8"/>
    </row>
    <row r="80414" spans="13:13">
      <c r="M80414" s="8"/>
    </row>
    <row r="80415" spans="13:13" ht="13">
      <c r="M80415" s="17"/>
    </row>
    <row r="80416" spans="13:13">
      <c r="M80416" s="8"/>
    </row>
    <row r="80442" spans="13:13">
      <c r="M80442" s="8"/>
    </row>
    <row r="80443" spans="13:13" ht="13">
      <c r="M80443" s="17"/>
    </row>
    <row r="80444" spans="13:13">
      <c r="M80444" s="8"/>
    </row>
    <row r="80470" spans="13:13">
      <c r="M80470" s="8"/>
    </row>
    <row r="80471" spans="13:13" ht="13">
      <c r="M80471" s="17"/>
    </row>
    <row r="80472" spans="13:13">
      <c r="M80472" s="8"/>
    </row>
    <row r="80498" spans="13:13">
      <c r="M80498" s="8"/>
    </row>
    <row r="80499" spans="13:13" ht="13">
      <c r="M80499" s="17"/>
    </row>
    <row r="80500" spans="13:13">
      <c r="M80500" s="8"/>
    </row>
    <row r="80526" spans="13:13">
      <c r="M80526" s="8"/>
    </row>
    <row r="80527" spans="13:13" ht="13">
      <c r="M80527" s="17"/>
    </row>
    <row r="80528" spans="13:13">
      <c r="M80528" s="8"/>
    </row>
    <row r="80554" spans="13:13">
      <c r="M80554" s="8"/>
    </row>
    <row r="80555" spans="13:13" ht="13">
      <c r="M80555" s="17"/>
    </row>
    <row r="80556" spans="13:13">
      <c r="M80556" s="8"/>
    </row>
    <row r="80582" spans="13:13">
      <c r="M80582" s="8"/>
    </row>
    <row r="80583" spans="13:13" ht="13">
      <c r="M80583" s="17"/>
    </row>
    <row r="80584" spans="13:13">
      <c r="M80584" s="8"/>
    </row>
    <row r="80610" spans="13:13">
      <c r="M80610" s="8"/>
    </row>
    <row r="80611" spans="13:13" ht="13">
      <c r="M80611" s="17"/>
    </row>
    <row r="80612" spans="13:13">
      <c r="M80612" s="8"/>
    </row>
    <row r="80638" spans="13:13">
      <c r="M80638" s="8"/>
    </row>
    <row r="80639" spans="13:13" ht="13">
      <c r="M80639" s="17"/>
    </row>
    <row r="80640" spans="13:13">
      <c r="M80640" s="8"/>
    </row>
    <row r="80666" spans="13:13">
      <c r="M80666" s="8"/>
    </row>
    <row r="80667" spans="13:13" ht="13">
      <c r="M80667" s="17"/>
    </row>
    <row r="80668" spans="13:13">
      <c r="M80668" s="8"/>
    </row>
    <row r="80694" spans="13:13">
      <c r="M80694" s="8"/>
    </row>
    <row r="80695" spans="13:13" ht="13">
      <c r="M80695" s="17"/>
    </row>
    <row r="80696" spans="13:13">
      <c r="M80696" s="8"/>
    </row>
    <row r="80722" spans="13:13">
      <c r="M80722" s="8"/>
    </row>
    <row r="80723" spans="13:13" ht="13">
      <c r="M80723" s="17"/>
    </row>
    <row r="80724" spans="13:13">
      <c r="M80724" s="8"/>
    </row>
    <row r="80750" spans="13:13">
      <c r="M80750" s="8"/>
    </row>
    <row r="80751" spans="13:13" ht="13">
      <c r="M80751" s="17"/>
    </row>
    <row r="80752" spans="13:13">
      <c r="M80752" s="8"/>
    </row>
    <row r="80778" spans="13:13">
      <c r="M80778" s="8"/>
    </row>
    <row r="80779" spans="13:13" ht="13">
      <c r="M80779" s="17"/>
    </row>
    <row r="80780" spans="13:13">
      <c r="M80780" s="8"/>
    </row>
    <row r="80806" spans="13:13">
      <c r="M80806" s="8"/>
    </row>
    <row r="80807" spans="13:13" ht="13">
      <c r="M80807" s="17"/>
    </row>
    <row r="80808" spans="13:13">
      <c r="M80808" s="8"/>
    </row>
    <row r="80834" spans="13:13">
      <c r="M80834" s="8"/>
    </row>
    <row r="80835" spans="13:13" ht="13">
      <c r="M80835" s="17"/>
    </row>
    <row r="80836" spans="13:13">
      <c r="M80836" s="8"/>
    </row>
    <row r="80862" spans="13:13">
      <c r="M80862" s="8"/>
    </row>
    <row r="80863" spans="13:13" ht="13">
      <c r="M80863" s="17"/>
    </row>
    <row r="80864" spans="13:13">
      <c r="M80864" s="8"/>
    </row>
    <row r="80890" spans="13:13">
      <c r="M80890" s="8"/>
    </row>
    <row r="80891" spans="13:13" ht="13">
      <c r="M80891" s="17"/>
    </row>
    <row r="80892" spans="13:13">
      <c r="M80892" s="8"/>
    </row>
    <row r="80918" spans="13:13">
      <c r="M80918" s="8"/>
    </row>
    <row r="80919" spans="13:13" ht="13">
      <c r="M80919" s="17"/>
    </row>
    <row r="80920" spans="13:13">
      <c r="M80920" s="8"/>
    </row>
    <row r="80946" spans="13:13">
      <c r="M80946" s="8"/>
    </row>
    <row r="80947" spans="13:13" ht="13">
      <c r="M80947" s="17"/>
    </row>
    <row r="80948" spans="13:13">
      <c r="M80948" s="8"/>
    </row>
    <row r="80974" spans="13:13">
      <c r="M80974" s="8"/>
    </row>
    <row r="80975" spans="13:13" ht="13">
      <c r="M80975" s="17"/>
    </row>
    <row r="80976" spans="13:13">
      <c r="M80976" s="8"/>
    </row>
    <row r="81002" spans="13:13">
      <c r="M81002" s="8"/>
    </row>
    <row r="81003" spans="13:13" ht="13">
      <c r="M81003" s="17"/>
    </row>
    <row r="81004" spans="13:13">
      <c r="M81004" s="8"/>
    </row>
    <row r="81030" spans="13:13">
      <c r="M81030" s="8"/>
    </row>
    <row r="81031" spans="13:13" ht="13">
      <c r="M81031" s="17"/>
    </row>
    <row r="81032" spans="13:13">
      <c r="M81032" s="8"/>
    </row>
    <row r="81058" spans="13:13">
      <c r="M81058" s="8"/>
    </row>
    <row r="81059" spans="13:13" ht="13">
      <c r="M81059" s="17"/>
    </row>
    <row r="81060" spans="13:13">
      <c r="M81060" s="8"/>
    </row>
    <row r="81086" spans="13:13">
      <c r="M81086" s="8"/>
    </row>
    <row r="81087" spans="13:13" ht="13">
      <c r="M81087" s="17"/>
    </row>
    <row r="81088" spans="13:13">
      <c r="M81088" s="8"/>
    </row>
    <row r="81114" spans="13:13">
      <c r="M81114" s="8"/>
    </row>
    <row r="81115" spans="13:13" ht="13">
      <c r="M81115" s="17"/>
    </row>
    <row r="81116" spans="13:13">
      <c r="M81116" s="8"/>
    </row>
    <row r="81142" spans="13:13">
      <c r="M81142" s="8"/>
    </row>
    <row r="81143" spans="13:13" ht="13">
      <c r="M81143" s="17"/>
    </row>
    <row r="81144" spans="13:13">
      <c r="M81144" s="8"/>
    </row>
    <row r="81170" spans="13:13">
      <c r="M81170" s="8"/>
    </row>
    <row r="81171" spans="13:13" ht="13">
      <c r="M81171" s="17"/>
    </row>
    <row r="81172" spans="13:13">
      <c r="M81172" s="8"/>
    </row>
    <row r="81198" spans="13:13">
      <c r="M81198" s="8"/>
    </row>
    <row r="81199" spans="13:13" ht="13">
      <c r="M81199" s="17"/>
    </row>
    <row r="81200" spans="13:13">
      <c r="M81200" s="8"/>
    </row>
    <row r="81226" spans="13:13">
      <c r="M81226" s="8"/>
    </row>
    <row r="81227" spans="13:13" ht="13">
      <c r="M81227" s="17"/>
    </row>
    <row r="81228" spans="13:13">
      <c r="M81228" s="8"/>
    </row>
    <row r="81254" spans="13:13">
      <c r="M81254" s="8"/>
    </row>
    <row r="81255" spans="13:13" ht="13">
      <c r="M81255" s="17"/>
    </row>
    <row r="81256" spans="13:13">
      <c r="M81256" s="8"/>
    </row>
    <row r="81282" spans="13:13">
      <c r="M81282" s="8"/>
    </row>
    <row r="81283" spans="13:13" ht="13">
      <c r="M81283" s="17"/>
    </row>
    <row r="81284" spans="13:13">
      <c r="M81284" s="8"/>
    </row>
    <row r="81310" spans="13:13">
      <c r="M81310" s="8"/>
    </row>
    <row r="81311" spans="13:13" ht="13">
      <c r="M81311" s="17"/>
    </row>
    <row r="81312" spans="13:13">
      <c r="M81312" s="8"/>
    </row>
    <row r="81338" spans="13:13">
      <c r="M81338" s="8"/>
    </row>
    <row r="81339" spans="13:13" ht="13">
      <c r="M81339" s="17"/>
    </row>
    <row r="81340" spans="13:13">
      <c r="M81340" s="8"/>
    </row>
    <row r="81366" spans="13:13">
      <c r="M81366" s="8"/>
    </row>
    <row r="81367" spans="13:13" ht="13">
      <c r="M81367" s="17"/>
    </row>
    <row r="81368" spans="13:13">
      <c r="M81368" s="8"/>
    </row>
    <row r="81394" spans="13:13">
      <c r="M81394" s="8"/>
    </row>
    <row r="81395" spans="13:13" ht="13">
      <c r="M81395" s="17"/>
    </row>
    <row r="81396" spans="13:13">
      <c r="M81396" s="8"/>
    </row>
    <row r="81422" spans="13:13">
      <c r="M81422" s="8"/>
    </row>
    <row r="81423" spans="13:13" ht="13">
      <c r="M81423" s="17"/>
    </row>
    <row r="81424" spans="13:13">
      <c r="M81424" s="8"/>
    </row>
    <row r="81450" spans="13:13">
      <c r="M81450" s="8"/>
    </row>
    <row r="81451" spans="13:13" ht="13">
      <c r="M81451" s="17"/>
    </row>
    <row r="81452" spans="13:13">
      <c r="M81452" s="8"/>
    </row>
    <row r="81478" spans="13:13">
      <c r="M81478" s="8"/>
    </row>
    <row r="81479" spans="13:13" ht="13">
      <c r="M81479" s="17"/>
    </row>
    <row r="81480" spans="13:13">
      <c r="M81480" s="8"/>
    </row>
    <row r="81506" spans="13:13">
      <c r="M81506" s="8"/>
    </row>
    <row r="81507" spans="13:13" ht="13">
      <c r="M81507" s="17"/>
    </row>
    <row r="81508" spans="13:13">
      <c r="M81508" s="8"/>
    </row>
    <row r="81534" spans="13:13">
      <c r="M81534" s="8"/>
    </row>
    <row r="81535" spans="13:13" ht="13">
      <c r="M81535" s="17"/>
    </row>
    <row r="81536" spans="13:13">
      <c r="M81536" s="8"/>
    </row>
    <row r="81562" spans="13:13">
      <c r="M81562" s="8"/>
    </row>
    <row r="81563" spans="13:13" ht="13">
      <c r="M81563" s="17"/>
    </row>
    <row r="81564" spans="13:13">
      <c r="M81564" s="8"/>
    </row>
    <row r="81590" spans="13:13">
      <c r="M81590" s="8"/>
    </row>
    <row r="81591" spans="13:13" ht="13">
      <c r="M81591" s="17"/>
    </row>
    <row r="81592" spans="13:13">
      <c r="M81592" s="8"/>
    </row>
    <row r="81618" spans="13:13">
      <c r="M81618" s="8"/>
    </row>
    <row r="81619" spans="13:13" ht="13">
      <c r="M81619" s="17"/>
    </row>
    <row r="81620" spans="13:13">
      <c r="M81620" s="8"/>
    </row>
    <row r="81646" spans="13:13">
      <c r="M81646" s="8"/>
    </row>
    <row r="81647" spans="13:13" ht="13">
      <c r="M81647" s="17"/>
    </row>
    <row r="81648" spans="13:13">
      <c r="M81648" s="8"/>
    </row>
    <row r="81674" spans="13:13">
      <c r="M81674" s="8"/>
    </row>
    <row r="81675" spans="13:13" ht="13">
      <c r="M81675" s="17"/>
    </row>
    <row r="81676" spans="13:13">
      <c r="M81676" s="8"/>
    </row>
    <row r="81702" spans="13:13">
      <c r="M81702" s="8"/>
    </row>
    <row r="81703" spans="13:13" ht="13">
      <c r="M81703" s="17"/>
    </row>
    <row r="81704" spans="13:13">
      <c r="M81704" s="8"/>
    </row>
    <row r="81730" spans="13:13">
      <c r="M81730" s="8"/>
    </row>
    <row r="81731" spans="13:13" ht="13">
      <c r="M81731" s="17"/>
    </row>
    <row r="81732" spans="13:13">
      <c r="M81732" s="8"/>
    </row>
    <row r="81758" spans="13:13">
      <c r="M81758" s="8"/>
    </row>
    <row r="81759" spans="13:13" ht="13">
      <c r="M81759" s="17"/>
    </row>
    <row r="81760" spans="13:13">
      <c r="M81760" s="8"/>
    </row>
    <row r="81786" spans="13:13">
      <c r="M81786" s="8"/>
    </row>
    <row r="81787" spans="13:13" ht="13">
      <c r="M81787" s="17"/>
    </row>
    <row r="81788" spans="13:13">
      <c r="M81788" s="8"/>
    </row>
    <row r="81814" spans="13:13">
      <c r="M81814" s="8"/>
    </row>
    <row r="81815" spans="13:13" ht="13">
      <c r="M81815" s="17"/>
    </row>
    <row r="81816" spans="13:13">
      <c r="M81816" s="8"/>
    </row>
    <row r="81842" spans="13:13">
      <c r="M81842" s="8"/>
    </row>
    <row r="81843" spans="13:13" ht="13">
      <c r="M81843" s="17"/>
    </row>
    <row r="81844" spans="13:13">
      <c r="M81844" s="8"/>
    </row>
    <row r="81870" spans="13:13">
      <c r="M81870" s="8"/>
    </row>
    <row r="81871" spans="13:13" ht="13">
      <c r="M81871" s="17"/>
    </row>
    <row r="81872" spans="13:13">
      <c r="M81872" s="8"/>
    </row>
    <row r="81898" spans="13:13">
      <c r="M81898" s="8"/>
    </row>
    <row r="81899" spans="13:13" ht="13">
      <c r="M81899" s="17"/>
    </row>
    <row r="81900" spans="13:13">
      <c r="M81900" s="8"/>
    </row>
    <row r="81926" spans="13:13">
      <c r="M81926" s="8"/>
    </row>
    <row r="81927" spans="13:13" ht="13">
      <c r="M81927" s="17"/>
    </row>
    <row r="81928" spans="13:13">
      <c r="M81928" s="8"/>
    </row>
    <row r="81954" spans="13:13">
      <c r="M81954" s="8"/>
    </row>
    <row r="81955" spans="13:13" ht="13">
      <c r="M81955" s="17"/>
    </row>
    <row r="81956" spans="13:13">
      <c r="M81956" s="8"/>
    </row>
    <row r="81982" spans="13:13">
      <c r="M81982" s="8"/>
    </row>
    <row r="81983" spans="13:13" ht="13">
      <c r="M81983" s="17"/>
    </row>
    <row r="81984" spans="13:13">
      <c r="M81984" s="8"/>
    </row>
    <row r="82010" spans="13:13">
      <c r="M82010" s="8"/>
    </row>
    <row r="82011" spans="13:13" ht="13">
      <c r="M82011" s="17"/>
    </row>
    <row r="82012" spans="13:13">
      <c r="M82012" s="8"/>
    </row>
    <row r="82038" spans="13:13">
      <c r="M82038" s="8"/>
    </row>
    <row r="82039" spans="13:13" ht="13">
      <c r="M82039" s="17"/>
    </row>
    <row r="82040" spans="13:13">
      <c r="M82040" s="8"/>
    </row>
    <row r="82066" spans="13:13">
      <c r="M82066" s="8"/>
    </row>
    <row r="82067" spans="13:13" ht="13">
      <c r="M82067" s="17"/>
    </row>
    <row r="82068" spans="13:13">
      <c r="M82068" s="8"/>
    </row>
    <row r="82094" spans="13:13">
      <c r="M82094" s="8"/>
    </row>
    <row r="82095" spans="13:13" ht="13">
      <c r="M82095" s="17"/>
    </row>
    <row r="82096" spans="13:13">
      <c r="M82096" s="8"/>
    </row>
    <row r="82122" spans="13:13">
      <c r="M82122" s="8"/>
    </row>
    <row r="82123" spans="13:13" ht="13">
      <c r="M82123" s="17"/>
    </row>
    <row r="82124" spans="13:13">
      <c r="M82124" s="8"/>
    </row>
    <row r="82150" spans="13:13">
      <c r="M82150" s="8"/>
    </row>
    <row r="82151" spans="13:13" ht="13">
      <c r="M82151" s="17"/>
    </row>
    <row r="82152" spans="13:13">
      <c r="M82152" s="8"/>
    </row>
    <row r="82178" spans="13:13">
      <c r="M82178" s="8"/>
    </row>
    <row r="82179" spans="13:13" ht="13">
      <c r="M82179" s="17"/>
    </row>
    <row r="82180" spans="13:13">
      <c r="M82180" s="8"/>
    </row>
    <row r="82206" spans="13:13">
      <c r="M82206" s="8"/>
    </row>
    <row r="82207" spans="13:13" ht="13">
      <c r="M82207" s="17"/>
    </row>
    <row r="82208" spans="13:13">
      <c r="M82208" s="8"/>
    </row>
    <row r="82234" spans="13:13">
      <c r="M82234" s="8"/>
    </row>
    <row r="82235" spans="13:13" ht="13">
      <c r="M82235" s="17"/>
    </row>
    <row r="82236" spans="13:13">
      <c r="M82236" s="8"/>
    </row>
    <row r="82262" spans="13:13">
      <c r="M82262" s="8"/>
    </row>
    <row r="82263" spans="13:13" ht="13">
      <c r="M82263" s="17"/>
    </row>
    <row r="82264" spans="13:13">
      <c r="M82264" s="8"/>
    </row>
    <row r="82290" spans="13:13">
      <c r="M82290" s="8"/>
    </row>
    <row r="82291" spans="13:13" ht="13">
      <c r="M82291" s="17"/>
    </row>
    <row r="82292" spans="13:13">
      <c r="M82292" s="8"/>
    </row>
    <row r="82318" spans="13:13">
      <c r="M82318" s="8"/>
    </row>
    <row r="82319" spans="13:13" ht="13">
      <c r="M82319" s="17"/>
    </row>
    <row r="82320" spans="13:13">
      <c r="M82320" s="8"/>
    </row>
    <row r="82346" spans="13:13">
      <c r="M82346" s="8"/>
    </row>
    <row r="82347" spans="13:13" ht="13">
      <c r="M82347" s="17"/>
    </row>
    <row r="82348" spans="13:13">
      <c r="M82348" s="8"/>
    </row>
    <row r="82374" spans="13:13">
      <c r="M82374" s="8"/>
    </row>
    <row r="82375" spans="13:13" ht="13">
      <c r="M82375" s="17"/>
    </row>
    <row r="82376" spans="13:13">
      <c r="M82376" s="8"/>
    </row>
    <row r="82402" spans="13:13">
      <c r="M82402" s="8"/>
    </row>
    <row r="82403" spans="13:13" ht="13">
      <c r="M82403" s="17"/>
    </row>
    <row r="82404" spans="13:13">
      <c r="M82404" s="8"/>
    </row>
    <row r="82430" spans="13:13">
      <c r="M82430" s="8"/>
    </row>
    <row r="82431" spans="13:13" ht="13">
      <c r="M82431" s="17"/>
    </row>
    <row r="82432" spans="13:13">
      <c r="M82432" s="8"/>
    </row>
    <row r="82458" spans="13:13">
      <c r="M82458" s="8"/>
    </row>
    <row r="82459" spans="13:13" ht="13">
      <c r="M82459" s="17"/>
    </row>
    <row r="82460" spans="13:13">
      <c r="M82460" s="8"/>
    </row>
    <row r="82486" spans="13:13">
      <c r="M82486" s="8"/>
    </row>
    <row r="82487" spans="13:13" ht="13">
      <c r="M82487" s="17"/>
    </row>
    <row r="82488" spans="13:13">
      <c r="M82488" s="8"/>
    </row>
    <row r="82514" spans="13:13">
      <c r="M82514" s="8"/>
    </row>
    <row r="82515" spans="13:13" ht="13">
      <c r="M82515" s="17"/>
    </row>
    <row r="82516" spans="13:13">
      <c r="M82516" s="8"/>
    </row>
    <row r="82542" spans="13:13">
      <c r="M82542" s="8"/>
    </row>
    <row r="82543" spans="13:13" ht="13">
      <c r="M82543" s="17"/>
    </row>
    <row r="82544" spans="13:13">
      <c r="M82544" s="8"/>
    </row>
    <row r="82570" spans="13:13">
      <c r="M82570" s="8"/>
    </row>
    <row r="82571" spans="13:13" ht="13">
      <c r="M82571" s="17"/>
    </row>
    <row r="82572" spans="13:13">
      <c r="M82572" s="8"/>
    </row>
    <row r="82598" spans="13:13">
      <c r="M82598" s="8"/>
    </row>
    <row r="82599" spans="13:13" ht="13">
      <c r="M82599" s="17"/>
    </row>
    <row r="82600" spans="13:13">
      <c r="M82600" s="8"/>
    </row>
    <row r="82626" spans="13:13">
      <c r="M82626" s="8"/>
    </row>
    <row r="82627" spans="13:13" ht="13">
      <c r="M82627" s="17"/>
    </row>
    <row r="82628" spans="13:13">
      <c r="M82628" s="8"/>
    </row>
    <row r="82654" spans="13:13">
      <c r="M82654" s="8"/>
    </row>
    <row r="82655" spans="13:13" ht="13">
      <c r="M82655" s="17"/>
    </row>
    <row r="82656" spans="13:13">
      <c r="M82656" s="8"/>
    </row>
    <row r="82682" spans="13:13">
      <c r="M82682" s="8"/>
    </row>
    <row r="82683" spans="13:13" ht="13">
      <c r="M82683" s="17"/>
    </row>
    <row r="82684" spans="13:13">
      <c r="M82684" s="8"/>
    </row>
    <row r="82710" spans="13:13">
      <c r="M82710" s="8"/>
    </row>
    <row r="82711" spans="13:13" ht="13">
      <c r="M82711" s="17"/>
    </row>
    <row r="82712" spans="13:13">
      <c r="M82712" s="8"/>
    </row>
    <row r="82738" spans="13:13">
      <c r="M82738" s="8"/>
    </row>
    <row r="82739" spans="13:13" ht="13">
      <c r="M82739" s="17"/>
    </row>
    <row r="82740" spans="13:13">
      <c r="M82740" s="8"/>
    </row>
    <row r="82766" spans="13:13">
      <c r="M82766" s="8"/>
    </row>
    <row r="82767" spans="13:13" ht="13">
      <c r="M82767" s="17"/>
    </row>
    <row r="82768" spans="13:13">
      <c r="M82768" s="8"/>
    </row>
    <row r="82794" spans="13:13">
      <c r="M82794" s="8"/>
    </row>
    <row r="82795" spans="13:13" ht="13">
      <c r="M82795" s="17"/>
    </row>
    <row r="82796" spans="13:13">
      <c r="M82796" s="8"/>
    </row>
    <row r="82822" spans="13:13">
      <c r="M82822" s="8"/>
    </row>
    <row r="82823" spans="13:13" ht="13">
      <c r="M82823" s="17"/>
    </row>
    <row r="82824" spans="13:13">
      <c r="M82824" s="8"/>
    </row>
    <row r="82850" spans="13:13">
      <c r="M82850" s="8"/>
    </row>
    <row r="82851" spans="13:13" ht="13">
      <c r="M82851" s="17"/>
    </row>
    <row r="82852" spans="13:13">
      <c r="M82852" s="8"/>
    </row>
    <row r="82878" spans="13:13">
      <c r="M82878" s="8"/>
    </row>
    <row r="82879" spans="13:13" ht="13">
      <c r="M82879" s="17"/>
    </row>
    <row r="82880" spans="13:13">
      <c r="M82880" s="8"/>
    </row>
    <row r="82906" spans="13:13">
      <c r="M82906" s="8"/>
    </row>
    <row r="82907" spans="13:13" ht="13">
      <c r="M82907" s="17"/>
    </row>
    <row r="82908" spans="13:13">
      <c r="M82908" s="8"/>
    </row>
    <row r="82934" spans="13:13">
      <c r="M82934" s="8"/>
    </row>
    <row r="82935" spans="13:13" ht="13">
      <c r="M82935" s="17"/>
    </row>
    <row r="82936" spans="13:13">
      <c r="M82936" s="8"/>
    </row>
    <row r="82962" spans="13:13">
      <c r="M82962" s="8"/>
    </row>
    <row r="82963" spans="13:13" ht="13">
      <c r="M82963" s="17"/>
    </row>
    <row r="82964" spans="13:13">
      <c r="M82964" s="8"/>
    </row>
    <row r="82990" spans="13:13">
      <c r="M82990" s="8"/>
    </row>
    <row r="82991" spans="13:13" ht="13">
      <c r="M82991" s="17"/>
    </row>
    <row r="82992" spans="13:13">
      <c r="M82992" s="8"/>
    </row>
    <row r="83018" spans="13:13">
      <c r="M83018" s="8"/>
    </row>
    <row r="83019" spans="13:13" ht="13">
      <c r="M83019" s="17"/>
    </row>
    <row r="83020" spans="13:13">
      <c r="M83020" s="8"/>
    </row>
    <row r="83046" spans="13:13">
      <c r="M83046" s="8"/>
    </row>
    <row r="83047" spans="13:13" ht="13">
      <c r="M83047" s="17"/>
    </row>
    <row r="83048" spans="13:13">
      <c r="M83048" s="8"/>
    </row>
    <row r="83074" spans="13:13">
      <c r="M83074" s="8"/>
    </row>
    <row r="83075" spans="13:13" ht="13">
      <c r="M83075" s="17"/>
    </row>
    <row r="83076" spans="13:13">
      <c r="M83076" s="8"/>
    </row>
    <row r="83102" spans="13:13">
      <c r="M83102" s="8"/>
    </row>
    <row r="83103" spans="13:13" ht="13">
      <c r="M83103" s="17"/>
    </row>
    <row r="83104" spans="13:13">
      <c r="M83104" s="8"/>
    </row>
    <row r="83130" spans="13:13">
      <c r="M83130" s="8"/>
    </row>
    <row r="83131" spans="13:13" ht="13">
      <c r="M83131" s="17"/>
    </row>
    <row r="83132" spans="13:13">
      <c r="M83132" s="8"/>
    </row>
    <row r="83158" spans="13:13">
      <c r="M83158" s="8"/>
    </row>
    <row r="83159" spans="13:13" ht="13">
      <c r="M83159" s="17"/>
    </row>
    <row r="83160" spans="13:13">
      <c r="M83160" s="8"/>
    </row>
    <row r="83186" spans="13:13">
      <c r="M83186" s="8"/>
    </row>
    <row r="83187" spans="13:13" ht="13">
      <c r="M83187" s="17"/>
    </row>
    <row r="83188" spans="13:13">
      <c r="M83188" s="8"/>
    </row>
    <row r="83214" spans="13:13">
      <c r="M83214" s="8"/>
    </row>
    <row r="83215" spans="13:13" ht="13">
      <c r="M83215" s="17"/>
    </row>
    <row r="83216" spans="13:13">
      <c r="M83216" s="8"/>
    </row>
    <row r="83242" spans="13:13">
      <c r="M83242" s="8"/>
    </row>
    <row r="83243" spans="13:13" ht="13">
      <c r="M83243" s="17"/>
    </row>
    <row r="83244" spans="13:13">
      <c r="M83244" s="8"/>
    </row>
    <row r="83270" spans="13:13">
      <c r="M83270" s="8"/>
    </row>
    <row r="83271" spans="13:13" ht="13">
      <c r="M83271" s="17"/>
    </row>
    <row r="83272" spans="13:13">
      <c r="M83272" s="8"/>
    </row>
    <row r="83298" spans="13:13">
      <c r="M83298" s="8"/>
    </row>
    <row r="83299" spans="13:13" ht="13">
      <c r="M83299" s="17"/>
    </row>
    <row r="83300" spans="13:13">
      <c r="M83300" s="8"/>
    </row>
    <row r="83326" spans="13:13">
      <c r="M83326" s="8"/>
    </row>
    <row r="83327" spans="13:13" ht="13">
      <c r="M83327" s="17"/>
    </row>
    <row r="83328" spans="13:13">
      <c r="M83328" s="8"/>
    </row>
    <row r="83354" spans="13:13">
      <c r="M83354" s="8"/>
    </row>
    <row r="83355" spans="13:13" ht="13">
      <c r="M83355" s="17"/>
    </row>
    <row r="83356" spans="13:13">
      <c r="M83356" s="8"/>
    </row>
    <row r="83382" spans="13:13">
      <c r="M83382" s="8"/>
    </row>
    <row r="83383" spans="13:13" ht="13">
      <c r="M83383" s="17"/>
    </row>
    <row r="83384" spans="13:13">
      <c r="M83384" s="8"/>
    </row>
    <row r="83410" spans="13:13">
      <c r="M83410" s="8"/>
    </row>
    <row r="83411" spans="13:13" ht="13">
      <c r="M83411" s="17"/>
    </row>
    <row r="83412" spans="13:13">
      <c r="M83412" s="8"/>
    </row>
    <row r="83438" spans="13:13">
      <c r="M83438" s="8"/>
    </row>
    <row r="83439" spans="13:13" ht="13">
      <c r="M83439" s="17"/>
    </row>
    <row r="83440" spans="13:13">
      <c r="M83440" s="8"/>
    </row>
    <row r="83466" spans="13:13">
      <c r="M83466" s="8"/>
    </row>
    <row r="83467" spans="13:13" ht="13">
      <c r="M83467" s="17"/>
    </row>
    <row r="83468" spans="13:13">
      <c r="M83468" s="8"/>
    </row>
    <row r="83494" spans="13:13">
      <c r="M83494" s="8"/>
    </row>
    <row r="83495" spans="13:13" ht="13">
      <c r="M83495" s="17"/>
    </row>
    <row r="83496" spans="13:13">
      <c r="M83496" s="8"/>
    </row>
    <row r="83522" spans="13:13">
      <c r="M83522" s="8"/>
    </row>
    <row r="83523" spans="13:13" ht="13">
      <c r="M83523" s="17"/>
    </row>
    <row r="83524" spans="13:13">
      <c r="M83524" s="8"/>
    </row>
    <row r="83550" spans="13:13">
      <c r="M83550" s="8"/>
    </row>
    <row r="83551" spans="13:13" ht="13">
      <c r="M83551" s="17"/>
    </row>
    <row r="83552" spans="13:13">
      <c r="M83552" s="8"/>
    </row>
    <row r="83578" spans="13:13">
      <c r="M83578" s="8"/>
    </row>
    <row r="83579" spans="13:13" ht="13">
      <c r="M83579" s="17"/>
    </row>
    <row r="83580" spans="13:13">
      <c r="M83580" s="8"/>
    </row>
    <row r="83606" spans="13:13">
      <c r="M83606" s="8"/>
    </row>
    <row r="83607" spans="13:13" ht="13">
      <c r="M83607" s="17"/>
    </row>
    <row r="83608" spans="13:13">
      <c r="M83608" s="8"/>
    </row>
    <row r="83634" spans="13:13">
      <c r="M83634" s="8"/>
    </row>
    <row r="83635" spans="13:13" ht="13">
      <c r="M83635" s="17"/>
    </row>
    <row r="83636" spans="13:13">
      <c r="M83636" s="8"/>
    </row>
    <row r="83662" spans="13:13">
      <c r="M83662" s="8"/>
    </row>
    <row r="83663" spans="13:13" ht="13">
      <c r="M83663" s="17"/>
    </row>
    <row r="83664" spans="13:13">
      <c r="M83664" s="8"/>
    </row>
    <row r="83690" spans="13:13">
      <c r="M83690" s="8"/>
    </row>
    <row r="83691" spans="13:13" ht="13">
      <c r="M83691" s="17"/>
    </row>
    <row r="83692" spans="13:13">
      <c r="M83692" s="8"/>
    </row>
    <row r="83718" spans="13:13">
      <c r="M83718" s="8"/>
    </row>
    <row r="83719" spans="13:13" ht="13">
      <c r="M83719" s="17"/>
    </row>
    <row r="83720" spans="13:13">
      <c r="M83720" s="8"/>
    </row>
    <row r="83746" spans="13:13">
      <c r="M83746" s="8"/>
    </row>
    <row r="83747" spans="13:13" ht="13">
      <c r="M83747" s="17"/>
    </row>
    <row r="83748" spans="13:13">
      <c r="M83748" s="8"/>
    </row>
    <row r="83774" spans="13:13">
      <c r="M83774" s="8"/>
    </row>
    <row r="83775" spans="13:13" ht="13">
      <c r="M83775" s="17"/>
    </row>
    <row r="83776" spans="13:13">
      <c r="M83776" s="8"/>
    </row>
    <row r="83802" spans="13:13">
      <c r="M83802" s="8"/>
    </row>
    <row r="83803" spans="13:13" ht="13">
      <c r="M83803" s="17"/>
    </row>
    <row r="83804" spans="13:13">
      <c r="M83804" s="8"/>
    </row>
    <row r="83830" spans="13:13">
      <c r="M83830" s="8"/>
    </row>
    <row r="83831" spans="13:13" ht="13">
      <c r="M83831" s="17"/>
    </row>
    <row r="83832" spans="13:13">
      <c r="M83832" s="8"/>
    </row>
    <row r="83858" spans="13:13">
      <c r="M83858" s="8"/>
    </row>
    <row r="83859" spans="13:13" ht="13">
      <c r="M83859" s="17"/>
    </row>
    <row r="83860" spans="13:13">
      <c r="M83860" s="8"/>
    </row>
    <row r="83886" spans="13:13">
      <c r="M83886" s="8"/>
    </row>
    <row r="83887" spans="13:13" ht="13">
      <c r="M83887" s="17"/>
    </row>
    <row r="83888" spans="13:13">
      <c r="M83888" s="8"/>
    </row>
    <row r="83914" spans="13:13">
      <c r="M83914" s="8"/>
    </row>
    <row r="83915" spans="13:13" ht="13">
      <c r="M83915" s="17"/>
    </row>
    <row r="83916" spans="13:13">
      <c r="M83916" s="8"/>
    </row>
    <row r="83942" spans="13:13">
      <c r="M83942" s="8"/>
    </row>
    <row r="83943" spans="13:13" ht="13">
      <c r="M83943" s="17"/>
    </row>
    <row r="83944" spans="13:13">
      <c r="M83944" s="8"/>
    </row>
    <row r="83970" spans="13:13">
      <c r="M83970" s="8"/>
    </row>
    <row r="83971" spans="13:13" ht="13">
      <c r="M83971" s="17"/>
    </row>
    <row r="83972" spans="13:13">
      <c r="M83972" s="8"/>
    </row>
    <row r="83998" spans="13:13">
      <c r="M83998" s="8"/>
    </row>
    <row r="83999" spans="13:13" ht="13">
      <c r="M83999" s="17"/>
    </row>
    <row r="84000" spans="13:13">
      <c r="M84000" s="8"/>
    </row>
    <row r="84026" spans="13:13">
      <c r="M84026" s="8"/>
    </row>
    <row r="84027" spans="13:13" ht="13">
      <c r="M84027" s="17"/>
    </row>
    <row r="84028" spans="13:13">
      <c r="M84028" s="8"/>
    </row>
    <row r="84054" spans="13:13">
      <c r="M84054" s="8"/>
    </row>
    <row r="84055" spans="13:13" ht="13">
      <c r="M84055" s="17"/>
    </row>
    <row r="84056" spans="13:13">
      <c r="M84056" s="8"/>
    </row>
    <row r="84082" spans="13:13">
      <c r="M84082" s="8"/>
    </row>
    <row r="84083" spans="13:13" ht="13">
      <c r="M84083" s="17"/>
    </row>
    <row r="84084" spans="13:13">
      <c r="M84084" s="8"/>
    </row>
    <row r="84110" spans="13:13">
      <c r="M84110" s="8"/>
    </row>
    <row r="84111" spans="13:13" ht="13">
      <c r="M84111" s="17"/>
    </row>
    <row r="84112" spans="13:13">
      <c r="M84112" s="8"/>
    </row>
    <row r="84138" spans="13:13">
      <c r="M84138" s="8"/>
    </row>
    <row r="84139" spans="13:13" ht="13">
      <c r="M84139" s="17"/>
    </row>
    <row r="84140" spans="13:13">
      <c r="M84140" s="8"/>
    </row>
    <row r="84166" spans="13:13">
      <c r="M84166" s="8"/>
    </row>
    <row r="84167" spans="13:13" ht="13">
      <c r="M84167" s="17"/>
    </row>
    <row r="84168" spans="13:13">
      <c r="M84168" s="8"/>
    </row>
    <row r="84194" spans="13:13">
      <c r="M84194" s="8"/>
    </row>
    <row r="84195" spans="13:13" ht="13">
      <c r="M84195" s="17"/>
    </row>
    <row r="84196" spans="13:13">
      <c r="M84196" s="8"/>
    </row>
    <row r="84222" spans="13:13">
      <c r="M84222" s="8"/>
    </row>
    <row r="84223" spans="13:13" ht="13">
      <c r="M84223" s="17"/>
    </row>
    <row r="84224" spans="13:13">
      <c r="M84224" s="8"/>
    </row>
    <row r="84250" spans="13:13">
      <c r="M84250" s="8"/>
    </row>
    <row r="84251" spans="13:13" ht="13">
      <c r="M84251" s="17"/>
    </row>
    <row r="84252" spans="13:13">
      <c r="M84252" s="8"/>
    </row>
    <row r="84278" spans="13:13">
      <c r="M84278" s="8"/>
    </row>
    <row r="84279" spans="13:13" ht="13">
      <c r="M84279" s="17"/>
    </row>
    <row r="84280" spans="13:13">
      <c r="M84280" s="8"/>
    </row>
    <row r="84306" spans="13:13">
      <c r="M84306" s="8"/>
    </row>
    <row r="84307" spans="13:13" ht="13">
      <c r="M84307" s="17"/>
    </row>
    <row r="84308" spans="13:13">
      <c r="M84308" s="8"/>
    </row>
    <row r="84334" spans="13:13">
      <c r="M84334" s="8"/>
    </row>
    <row r="84335" spans="13:13" ht="13">
      <c r="M84335" s="17"/>
    </row>
    <row r="84336" spans="13:13">
      <c r="M84336" s="8"/>
    </row>
    <row r="84362" spans="13:13">
      <c r="M84362" s="8"/>
    </row>
    <row r="84363" spans="13:13" ht="13">
      <c r="M84363" s="17"/>
    </row>
    <row r="84364" spans="13:13">
      <c r="M84364" s="8"/>
    </row>
    <row r="84390" spans="13:13">
      <c r="M84390" s="8"/>
    </row>
    <row r="84391" spans="13:13" ht="13">
      <c r="M84391" s="17"/>
    </row>
    <row r="84392" spans="13:13">
      <c r="M84392" s="8"/>
    </row>
    <row r="84418" spans="13:13">
      <c r="M84418" s="8"/>
    </row>
    <row r="84419" spans="13:13" ht="13">
      <c r="M84419" s="17"/>
    </row>
    <row r="84420" spans="13:13">
      <c r="M84420" s="8"/>
    </row>
    <row r="84446" spans="13:13">
      <c r="M84446" s="8"/>
    </row>
    <row r="84447" spans="13:13" ht="13">
      <c r="M84447" s="17"/>
    </row>
    <row r="84448" spans="13:13">
      <c r="M84448" s="8"/>
    </row>
    <row r="84474" spans="13:13">
      <c r="M84474" s="8"/>
    </row>
    <row r="84475" spans="13:13" ht="13">
      <c r="M84475" s="17"/>
    </row>
    <row r="84476" spans="13:13">
      <c r="M84476" s="8"/>
    </row>
    <row r="84502" spans="13:13">
      <c r="M84502" s="8"/>
    </row>
    <row r="84503" spans="13:13" ht="13">
      <c r="M84503" s="17"/>
    </row>
    <row r="84504" spans="13:13">
      <c r="M84504" s="8"/>
    </row>
    <row r="84530" spans="13:13">
      <c r="M84530" s="8"/>
    </row>
    <row r="84531" spans="13:13" ht="13">
      <c r="M84531" s="17"/>
    </row>
    <row r="84532" spans="13:13">
      <c r="M84532" s="8"/>
    </row>
    <row r="84558" spans="13:13">
      <c r="M84558" s="8"/>
    </row>
    <row r="84559" spans="13:13" ht="13">
      <c r="M84559" s="17"/>
    </row>
    <row r="84560" spans="13:13">
      <c r="M84560" s="8"/>
    </row>
    <row r="84586" spans="13:13">
      <c r="M84586" s="8"/>
    </row>
    <row r="84587" spans="13:13" ht="13">
      <c r="M84587" s="17"/>
    </row>
    <row r="84588" spans="13:13">
      <c r="M84588" s="8"/>
    </row>
    <row r="84614" spans="13:13">
      <c r="M84614" s="8"/>
    </row>
    <row r="84615" spans="13:13" ht="13">
      <c r="M84615" s="17"/>
    </row>
    <row r="84616" spans="13:13">
      <c r="M84616" s="8"/>
    </row>
    <row r="84642" spans="13:13">
      <c r="M84642" s="8"/>
    </row>
    <row r="84643" spans="13:13" ht="13">
      <c r="M84643" s="17"/>
    </row>
    <row r="84644" spans="13:13">
      <c r="M84644" s="8"/>
    </row>
    <row r="84670" spans="13:13">
      <c r="M84670" s="8"/>
    </row>
    <row r="84671" spans="13:13" ht="13">
      <c r="M84671" s="17"/>
    </row>
    <row r="84672" spans="13:13">
      <c r="M84672" s="8"/>
    </row>
    <row r="84698" spans="13:13">
      <c r="M84698" s="8"/>
    </row>
    <row r="84699" spans="13:13" ht="13">
      <c r="M84699" s="17"/>
    </row>
    <row r="84700" spans="13:13">
      <c r="M84700" s="8"/>
    </row>
    <row r="84726" spans="13:13">
      <c r="M84726" s="8"/>
    </row>
    <row r="84727" spans="13:13" ht="13">
      <c r="M84727" s="17"/>
    </row>
    <row r="84728" spans="13:13">
      <c r="M84728" s="8"/>
    </row>
    <row r="84754" spans="13:13">
      <c r="M84754" s="8"/>
    </row>
    <row r="84755" spans="13:13" ht="13">
      <c r="M84755" s="17"/>
    </row>
    <row r="84756" spans="13:13">
      <c r="M84756" s="8"/>
    </row>
    <row r="84782" spans="13:13">
      <c r="M84782" s="8"/>
    </row>
    <row r="84783" spans="13:13" ht="13">
      <c r="M84783" s="17"/>
    </row>
    <row r="84784" spans="13:13">
      <c r="M84784" s="8"/>
    </row>
    <row r="84810" spans="13:13">
      <c r="M84810" s="8"/>
    </row>
    <row r="84811" spans="13:13" ht="13">
      <c r="M84811" s="17"/>
    </row>
    <row r="84812" spans="13:13">
      <c r="M84812" s="8"/>
    </row>
    <row r="84838" spans="13:13">
      <c r="M84838" s="8"/>
    </row>
    <row r="84839" spans="13:13" ht="13">
      <c r="M84839" s="17"/>
    </row>
    <row r="84840" spans="13:13">
      <c r="M84840" s="8"/>
    </row>
    <row r="84866" spans="13:13">
      <c r="M84866" s="8"/>
    </row>
    <row r="84867" spans="13:13" ht="13">
      <c r="M84867" s="17"/>
    </row>
    <row r="84868" spans="13:13">
      <c r="M84868" s="8"/>
    </row>
    <row r="84894" spans="13:13">
      <c r="M84894" s="8"/>
    </row>
    <row r="84895" spans="13:13" ht="13">
      <c r="M84895" s="17"/>
    </row>
    <row r="84896" spans="13:13">
      <c r="M84896" s="8"/>
    </row>
    <row r="84922" spans="13:13">
      <c r="M84922" s="8"/>
    </row>
    <row r="84923" spans="13:13" ht="13">
      <c r="M84923" s="17"/>
    </row>
    <row r="84924" spans="13:13">
      <c r="M84924" s="8"/>
    </row>
    <row r="84950" spans="13:13">
      <c r="M84950" s="8"/>
    </row>
    <row r="84951" spans="13:13" ht="13">
      <c r="M84951" s="17"/>
    </row>
    <row r="84952" spans="13:13">
      <c r="M84952" s="8"/>
    </row>
    <row r="84978" spans="13:13">
      <c r="M84978" s="8"/>
    </row>
    <row r="84979" spans="13:13" ht="13">
      <c r="M84979" s="17"/>
    </row>
    <row r="84980" spans="13:13">
      <c r="M84980" s="8"/>
    </row>
    <row r="85006" spans="13:13">
      <c r="M85006" s="8"/>
    </row>
    <row r="85007" spans="13:13" ht="13">
      <c r="M85007" s="17"/>
    </row>
    <row r="85008" spans="13:13">
      <c r="M85008" s="8"/>
    </row>
    <row r="85034" spans="13:13">
      <c r="M85034" s="8"/>
    </row>
    <row r="85035" spans="13:13" ht="13">
      <c r="M85035" s="17"/>
    </row>
    <row r="85036" spans="13:13">
      <c r="M85036" s="8"/>
    </row>
    <row r="85062" spans="13:13">
      <c r="M85062" s="8"/>
    </row>
    <row r="85063" spans="13:13" ht="13">
      <c r="M85063" s="17"/>
    </row>
    <row r="85064" spans="13:13">
      <c r="M85064" s="8"/>
    </row>
    <row r="85090" spans="13:13">
      <c r="M85090" s="8"/>
    </row>
    <row r="85091" spans="13:13" ht="13">
      <c r="M85091" s="17"/>
    </row>
    <row r="85092" spans="13:13">
      <c r="M85092" s="8"/>
    </row>
    <row r="85118" spans="13:13">
      <c r="M85118" s="8"/>
    </row>
    <row r="85119" spans="13:13" ht="13">
      <c r="M85119" s="17"/>
    </row>
    <row r="85120" spans="13:13">
      <c r="M85120" s="8"/>
    </row>
    <row r="85146" spans="13:13">
      <c r="M85146" s="8"/>
    </row>
    <row r="85147" spans="13:13" ht="13">
      <c r="M85147" s="17"/>
    </row>
    <row r="85148" spans="13:13">
      <c r="M85148" s="8"/>
    </row>
    <row r="85174" spans="13:13">
      <c r="M85174" s="8"/>
    </row>
    <row r="85175" spans="13:13" ht="13">
      <c r="M85175" s="17"/>
    </row>
    <row r="85176" spans="13:13">
      <c r="M85176" s="8"/>
    </row>
    <row r="85202" spans="13:13">
      <c r="M85202" s="8"/>
    </row>
    <row r="85203" spans="13:13" ht="13">
      <c r="M85203" s="17"/>
    </row>
    <row r="85204" spans="13:13">
      <c r="M85204" s="8"/>
    </row>
    <row r="85230" spans="13:13">
      <c r="M85230" s="8"/>
    </row>
    <row r="85231" spans="13:13" ht="13">
      <c r="M85231" s="17"/>
    </row>
    <row r="85232" spans="13:13">
      <c r="M85232" s="8"/>
    </row>
    <row r="85258" spans="13:13">
      <c r="M85258" s="8"/>
    </row>
    <row r="85259" spans="13:13" ht="13">
      <c r="M85259" s="17"/>
    </row>
    <row r="85260" spans="13:13">
      <c r="M85260" s="8"/>
    </row>
    <row r="85286" spans="13:13">
      <c r="M85286" s="8"/>
    </row>
    <row r="85287" spans="13:13" ht="13">
      <c r="M85287" s="17"/>
    </row>
    <row r="85288" spans="13:13">
      <c r="M85288" s="8"/>
    </row>
    <row r="85314" spans="13:13">
      <c r="M85314" s="8"/>
    </row>
    <row r="85315" spans="13:13" ht="13">
      <c r="M85315" s="17"/>
    </row>
    <row r="85316" spans="13:13">
      <c r="M85316" s="8"/>
    </row>
    <row r="85342" spans="13:13">
      <c r="M85342" s="8"/>
    </row>
    <row r="85343" spans="13:13" ht="13">
      <c r="M85343" s="17"/>
    </row>
    <row r="85344" spans="13:13">
      <c r="M85344" s="8"/>
    </row>
    <row r="85370" spans="13:13">
      <c r="M85370" s="8"/>
    </row>
    <row r="85371" spans="13:13" ht="13">
      <c r="M85371" s="17"/>
    </row>
    <row r="85372" spans="13:13">
      <c r="M85372" s="8"/>
    </row>
    <row r="85398" spans="13:13">
      <c r="M85398" s="8"/>
    </row>
    <row r="85399" spans="13:13" ht="13">
      <c r="M85399" s="17"/>
    </row>
    <row r="85400" spans="13:13">
      <c r="M85400" s="8"/>
    </row>
    <row r="85426" spans="13:13">
      <c r="M85426" s="8"/>
    </row>
    <row r="85427" spans="13:13" ht="13">
      <c r="M85427" s="17"/>
    </row>
    <row r="85428" spans="13:13">
      <c r="M85428" s="8"/>
    </row>
    <row r="85454" spans="13:13">
      <c r="M85454" s="8"/>
    </row>
    <row r="85455" spans="13:13" ht="13">
      <c r="M85455" s="17"/>
    </row>
    <row r="85456" spans="13:13">
      <c r="M85456" s="8"/>
    </row>
    <row r="85482" spans="13:13">
      <c r="M85482" s="8"/>
    </row>
    <row r="85483" spans="13:13" ht="13">
      <c r="M85483" s="17"/>
    </row>
    <row r="85484" spans="13:13">
      <c r="M85484" s="8"/>
    </row>
    <row r="85510" spans="13:13">
      <c r="M85510" s="8"/>
    </row>
    <row r="85511" spans="13:13" ht="13">
      <c r="M85511" s="17"/>
    </row>
    <row r="85512" spans="13:13">
      <c r="M85512" s="8"/>
    </row>
    <row r="85538" spans="13:13">
      <c r="M85538" s="8"/>
    </row>
    <row r="85539" spans="13:13" ht="13">
      <c r="M85539" s="17"/>
    </row>
    <row r="85540" spans="13:13">
      <c r="M85540" s="8"/>
    </row>
    <row r="85566" spans="13:13">
      <c r="M85566" s="8"/>
    </row>
    <row r="85567" spans="13:13" ht="13">
      <c r="M85567" s="17"/>
    </row>
    <row r="85568" spans="13:13">
      <c r="M85568" s="8"/>
    </row>
    <row r="85594" spans="13:13">
      <c r="M85594" s="8"/>
    </row>
    <row r="85595" spans="13:13" ht="13">
      <c r="M85595" s="17"/>
    </row>
    <row r="85596" spans="13:13">
      <c r="M85596" s="8"/>
    </row>
    <row r="85622" spans="13:13">
      <c r="M85622" s="8"/>
    </row>
    <row r="85623" spans="13:13" ht="13">
      <c r="M85623" s="17"/>
    </row>
    <row r="85624" spans="13:13">
      <c r="M85624" s="8"/>
    </row>
    <row r="85650" spans="13:13">
      <c r="M85650" s="8"/>
    </row>
    <row r="85651" spans="13:13" ht="13">
      <c r="M85651" s="17"/>
    </row>
    <row r="85652" spans="13:13">
      <c r="M85652" s="8"/>
    </row>
    <row r="85678" spans="13:13">
      <c r="M85678" s="8"/>
    </row>
    <row r="85679" spans="13:13" ht="13">
      <c r="M85679" s="17"/>
    </row>
    <row r="85680" spans="13:13">
      <c r="M85680" s="8"/>
    </row>
    <row r="85706" spans="13:13">
      <c r="M85706" s="8"/>
    </row>
    <row r="85707" spans="13:13" ht="13">
      <c r="M85707" s="17"/>
    </row>
    <row r="85708" spans="13:13">
      <c r="M85708" s="8"/>
    </row>
    <row r="85734" spans="13:13">
      <c r="M85734" s="8"/>
    </row>
    <row r="85735" spans="13:13" ht="13">
      <c r="M85735" s="17"/>
    </row>
    <row r="85736" spans="13:13">
      <c r="M85736" s="8"/>
    </row>
    <row r="85762" spans="13:13">
      <c r="M85762" s="8"/>
    </row>
    <row r="85763" spans="13:13" ht="13">
      <c r="M85763" s="17"/>
    </row>
    <row r="85764" spans="13:13">
      <c r="M85764" s="8"/>
    </row>
    <row r="85790" spans="13:13">
      <c r="M85790" s="8"/>
    </row>
    <row r="85791" spans="13:13" ht="13">
      <c r="M85791" s="17"/>
    </row>
    <row r="85792" spans="13:13">
      <c r="M85792" s="8"/>
    </row>
    <row r="85818" spans="13:13">
      <c r="M85818" s="8"/>
    </row>
    <row r="85819" spans="13:13" ht="13">
      <c r="M85819" s="17"/>
    </row>
    <row r="85820" spans="13:13">
      <c r="M85820" s="8"/>
    </row>
    <row r="85846" spans="13:13">
      <c r="M85846" s="8"/>
    </row>
    <row r="85847" spans="13:13" ht="13">
      <c r="M85847" s="17"/>
    </row>
    <row r="85848" spans="13:13">
      <c r="M85848" s="8"/>
    </row>
    <row r="85874" spans="13:13">
      <c r="M85874" s="8"/>
    </row>
    <row r="85875" spans="13:13" ht="13">
      <c r="M85875" s="17"/>
    </row>
    <row r="85876" spans="13:13">
      <c r="M85876" s="8"/>
    </row>
    <row r="85902" spans="13:13">
      <c r="M85902" s="8"/>
    </row>
    <row r="85903" spans="13:13" ht="13">
      <c r="M85903" s="17"/>
    </row>
    <row r="85904" spans="13:13">
      <c r="M85904" s="8"/>
    </row>
    <row r="85930" spans="13:13">
      <c r="M85930" s="8"/>
    </row>
    <row r="85931" spans="13:13" ht="13">
      <c r="M85931" s="17"/>
    </row>
    <row r="85932" spans="13:13">
      <c r="M85932" s="8"/>
    </row>
    <row r="85958" spans="13:13">
      <c r="M85958" s="8"/>
    </row>
    <row r="85959" spans="13:13" ht="13">
      <c r="M85959" s="17"/>
    </row>
    <row r="85960" spans="13:13">
      <c r="M85960" s="8"/>
    </row>
    <row r="85986" spans="13:13">
      <c r="M85986" s="8"/>
    </row>
    <row r="85987" spans="13:13" ht="13">
      <c r="M85987" s="17"/>
    </row>
    <row r="85988" spans="13:13">
      <c r="M85988" s="8"/>
    </row>
    <row r="86014" spans="13:13">
      <c r="M86014" s="8"/>
    </row>
    <row r="86015" spans="13:13" ht="13">
      <c r="M86015" s="17"/>
    </row>
    <row r="86016" spans="13:13">
      <c r="M86016" s="8"/>
    </row>
    <row r="86042" spans="13:13">
      <c r="M86042" s="8"/>
    </row>
    <row r="86043" spans="13:13" ht="13">
      <c r="M86043" s="17"/>
    </row>
    <row r="86044" spans="13:13">
      <c r="M86044" s="8"/>
    </row>
    <row r="86070" spans="13:13">
      <c r="M86070" s="8"/>
    </row>
    <row r="86071" spans="13:13" ht="13">
      <c r="M86071" s="17"/>
    </row>
    <row r="86072" spans="13:13">
      <c r="M86072" s="8"/>
    </row>
    <row r="86098" spans="13:13">
      <c r="M86098" s="8"/>
    </row>
    <row r="86099" spans="13:13" ht="13">
      <c r="M86099" s="17"/>
    </row>
    <row r="86100" spans="13:13">
      <c r="M86100" s="8"/>
    </row>
    <row r="86126" spans="13:13">
      <c r="M86126" s="8"/>
    </row>
    <row r="86127" spans="13:13" ht="13">
      <c r="M86127" s="17"/>
    </row>
    <row r="86128" spans="13:13">
      <c r="M86128" s="8"/>
    </row>
    <row r="86154" spans="13:13">
      <c r="M86154" s="8"/>
    </row>
    <row r="86155" spans="13:13" ht="13">
      <c r="M86155" s="17"/>
    </row>
    <row r="86156" spans="13:13">
      <c r="M86156" s="8"/>
    </row>
    <row r="86182" spans="13:13">
      <c r="M86182" s="8"/>
    </row>
    <row r="86183" spans="13:13" ht="13">
      <c r="M86183" s="17"/>
    </row>
    <row r="86184" spans="13:13">
      <c r="M86184" s="8"/>
    </row>
    <row r="86210" spans="13:13">
      <c r="M86210" s="8"/>
    </row>
    <row r="86211" spans="13:13" ht="13">
      <c r="M86211" s="17"/>
    </row>
    <row r="86212" spans="13:13">
      <c r="M86212" s="8"/>
    </row>
    <row r="86238" spans="13:13">
      <c r="M86238" s="8"/>
    </row>
    <row r="86239" spans="13:13" ht="13">
      <c r="M86239" s="17"/>
    </row>
    <row r="86240" spans="13:13">
      <c r="M86240" s="8"/>
    </row>
    <row r="86266" spans="13:13">
      <c r="M86266" s="8"/>
    </row>
    <row r="86267" spans="13:13" ht="13">
      <c r="M86267" s="17"/>
    </row>
    <row r="86268" spans="13:13">
      <c r="M86268" s="8"/>
    </row>
    <row r="86294" spans="13:13">
      <c r="M86294" s="8"/>
    </row>
    <row r="86295" spans="13:13" ht="13">
      <c r="M86295" s="17"/>
    </row>
    <row r="86296" spans="13:13">
      <c r="M86296" s="8"/>
    </row>
    <row r="86322" spans="13:13">
      <c r="M86322" s="8"/>
    </row>
    <row r="86323" spans="13:13" ht="13">
      <c r="M86323" s="17"/>
    </row>
    <row r="86324" spans="13:13">
      <c r="M86324" s="8"/>
    </row>
    <row r="86350" spans="13:13">
      <c r="M86350" s="8"/>
    </row>
    <row r="86351" spans="13:13" ht="13">
      <c r="M86351" s="17"/>
    </row>
    <row r="86352" spans="13:13">
      <c r="M86352" s="8"/>
    </row>
    <row r="86378" spans="13:13">
      <c r="M86378" s="8"/>
    </row>
    <row r="86379" spans="13:13" ht="13">
      <c r="M86379" s="17"/>
    </row>
    <row r="86380" spans="13:13">
      <c r="M86380" s="8"/>
    </row>
    <row r="86406" spans="13:13">
      <c r="M86406" s="8"/>
    </row>
    <row r="86407" spans="13:13" ht="13">
      <c r="M86407" s="17"/>
    </row>
    <row r="86408" spans="13:13">
      <c r="M86408" s="8"/>
    </row>
    <row r="86434" spans="13:13">
      <c r="M86434" s="8"/>
    </row>
    <row r="86435" spans="13:13" ht="13">
      <c r="M86435" s="17"/>
    </row>
    <row r="86436" spans="13:13">
      <c r="M86436" s="8"/>
    </row>
    <row r="86462" spans="13:13">
      <c r="M86462" s="8"/>
    </row>
    <row r="86463" spans="13:13" ht="13">
      <c r="M86463" s="17"/>
    </row>
    <row r="86464" spans="13:13">
      <c r="M86464" s="8"/>
    </row>
    <row r="86490" spans="13:13">
      <c r="M86490" s="8"/>
    </row>
    <row r="86491" spans="13:13" ht="13">
      <c r="M86491" s="17"/>
    </row>
    <row r="86492" spans="13:13">
      <c r="M86492" s="8"/>
    </row>
    <row r="86518" spans="13:13">
      <c r="M86518" s="8"/>
    </row>
    <row r="86519" spans="13:13" ht="13">
      <c r="M86519" s="17"/>
    </row>
    <row r="86520" spans="13:13">
      <c r="M86520" s="8"/>
    </row>
    <row r="86546" spans="13:13">
      <c r="M86546" s="8"/>
    </row>
    <row r="86547" spans="13:13" ht="13">
      <c r="M86547" s="17"/>
    </row>
    <row r="86548" spans="13:13">
      <c r="M86548" s="8"/>
    </row>
    <row r="86574" spans="13:13">
      <c r="M86574" s="8"/>
    </row>
    <row r="86575" spans="13:13" ht="13">
      <c r="M86575" s="17"/>
    </row>
    <row r="86576" spans="13:13">
      <c r="M86576" s="8"/>
    </row>
    <row r="86602" spans="13:13">
      <c r="M86602" s="8"/>
    </row>
    <row r="86603" spans="13:13" ht="13">
      <c r="M86603" s="17"/>
    </row>
    <row r="86604" spans="13:13">
      <c r="M86604" s="8"/>
    </row>
    <row r="86630" spans="13:13">
      <c r="M86630" s="8"/>
    </row>
    <row r="86631" spans="13:13" ht="13">
      <c r="M86631" s="17"/>
    </row>
    <row r="86632" spans="13:13">
      <c r="M86632" s="8"/>
    </row>
    <row r="86658" spans="13:13">
      <c r="M86658" s="8"/>
    </row>
    <row r="86659" spans="13:13" ht="13">
      <c r="M86659" s="17"/>
    </row>
    <row r="86660" spans="13:13">
      <c r="M86660" s="8"/>
    </row>
    <row r="86686" spans="13:13">
      <c r="M86686" s="8"/>
    </row>
    <row r="86687" spans="13:13" ht="13">
      <c r="M86687" s="17"/>
    </row>
    <row r="86688" spans="13:13">
      <c r="M86688" s="8"/>
    </row>
    <row r="86714" spans="13:13">
      <c r="M86714" s="8"/>
    </row>
    <row r="86715" spans="13:13" ht="13">
      <c r="M86715" s="17"/>
    </row>
    <row r="86716" spans="13:13">
      <c r="M86716" s="8"/>
    </row>
    <row r="86742" spans="13:13">
      <c r="M86742" s="8"/>
    </row>
    <row r="86743" spans="13:13" ht="13">
      <c r="M86743" s="17"/>
    </row>
    <row r="86744" spans="13:13">
      <c r="M86744" s="8"/>
    </row>
    <row r="86770" spans="13:13">
      <c r="M86770" s="8"/>
    </row>
    <row r="86771" spans="13:13" ht="13">
      <c r="M86771" s="17"/>
    </row>
    <row r="86772" spans="13:13">
      <c r="M86772" s="8"/>
    </row>
    <row r="86798" spans="13:13">
      <c r="M86798" s="8"/>
    </row>
    <row r="86799" spans="13:13" ht="13">
      <c r="M86799" s="17"/>
    </row>
    <row r="86800" spans="13:13">
      <c r="M86800" s="8"/>
    </row>
    <row r="86826" spans="13:13">
      <c r="M86826" s="8"/>
    </row>
    <row r="86827" spans="13:13" ht="13">
      <c r="M86827" s="17"/>
    </row>
    <row r="86828" spans="13:13">
      <c r="M86828" s="8"/>
    </row>
    <row r="86854" spans="13:13">
      <c r="M86854" s="8"/>
    </row>
    <row r="86855" spans="13:13" ht="13">
      <c r="M86855" s="17"/>
    </row>
    <row r="86856" spans="13:13">
      <c r="M86856" s="8"/>
    </row>
    <row r="86882" spans="13:13">
      <c r="M86882" s="8"/>
    </row>
    <row r="86883" spans="13:13" ht="13">
      <c r="M86883" s="17"/>
    </row>
    <row r="86884" spans="13:13">
      <c r="M86884" s="8"/>
    </row>
    <row r="86910" spans="13:13">
      <c r="M86910" s="8"/>
    </row>
    <row r="86911" spans="13:13" ht="13">
      <c r="M86911" s="17"/>
    </row>
    <row r="86912" spans="13:13">
      <c r="M86912" s="8"/>
    </row>
    <row r="86938" spans="13:13">
      <c r="M86938" s="8"/>
    </row>
    <row r="86939" spans="13:13" ht="13">
      <c r="M86939" s="17"/>
    </row>
    <row r="86940" spans="13:13">
      <c r="M86940" s="8"/>
    </row>
    <row r="86966" spans="13:13">
      <c r="M86966" s="8"/>
    </row>
    <row r="86967" spans="13:13" ht="13">
      <c r="M86967" s="17"/>
    </row>
    <row r="86968" spans="13:13">
      <c r="M86968" s="8"/>
    </row>
    <row r="86994" spans="13:13">
      <c r="M86994" s="8"/>
    </row>
    <row r="86995" spans="13:13" ht="13">
      <c r="M86995" s="17"/>
    </row>
    <row r="86996" spans="13:13">
      <c r="M86996" s="8"/>
    </row>
    <row r="87022" spans="13:13">
      <c r="M87022" s="8"/>
    </row>
    <row r="87023" spans="13:13" ht="13">
      <c r="M87023" s="17"/>
    </row>
    <row r="87024" spans="13:13">
      <c r="M87024" s="8"/>
    </row>
    <row r="87050" spans="13:13">
      <c r="M87050" s="8"/>
    </row>
    <row r="87051" spans="13:13" ht="13">
      <c r="M87051" s="17"/>
    </row>
    <row r="87052" spans="13:13">
      <c r="M87052" s="8"/>
    </row>
    <row r="87078" spans="13:13">
      <c r="M87078" s="8"/>
    </row>
    <row r="87079" spans="13:13" ht="13">
      <c r="M87079" s="17"/>
    </row>
    <row r="87080" spans="13:13">
      <c r="M87080" s="8"/>
    </row>
    <row r="87106" spans="13:13">
      <c r="M87106" s="8"/>
    </row>
    <row r="87107" spans="13:13" ht="13">
      <c r="M87107" s="17"/>
    </row>
    <row r="87108" spans="13:13">
      <c r="M87108" s="8"/>
    </row>
    <row r="87134" spans="13:13">
      <c r="M87134" s="8"/>
    </row>
    <row r="87135" spans="13:13" ht="13">
      <c r="M87135" s="17"/>
    </row>
    <row r="87136" spans="13:13">
      <c r="M87136" s="8"/>
    </row>
    <row r="87162" spans="13:13">
      <c r="M87162" s="8"/>
    </row>
    <row r="87163" spans="13:13" ht="13">
      <c r="M87163" s="17"/>
    </row>
    <row r="87164" spans="13:13">
      <c r="M87164" s="8"/>
    </row>
    <row r="87190" spans="13:13">
      <c r="M87190" s="8"/>
    </row>
    <row r="87191" spans="13:13" ht="13">
      <c r="M87191" s="17"/>
    </row>
    <row r="87192" spans="13:13">
      <c r="M87192" s="8"/>
    </row>
    <row r="87218" spans="13:13">
      <c r="M87218" s="8"/>
    </row>
    <row r="87219" spans="13:13" ht="13">
      <c r="M87219" s="17"/>
    </row>
    <row r="87220" spans="13:13">
      <c r="M87220" s="8"/>
    </row>
    <row r="87246" spans="13:13">
      <c r="M87246" s="8"/>
    </row>
    <row r="87247" spans="13:13" ht="13">
      <c r="M87247" s="17"/>
    </row>
    <row r="87248" spans="13:13">
      <c r="M87248" s="8"/>
    </row>
    <row r="87274" spans="13:13">
      <c r="M87274" s="8"/>
    </row>
    <row r="87275" spans="13:13" ht="13">
      <c r="M87275" s="17"/>
    </row>
    <row r="87276" spans="13:13">
      <c r="M87276" s="8"/>
    </row>
    <row r="87302" spans="13:13">
      <c r="M87302" s="8"/>
    </row>
    <row r="87303" spans="13:13" ht="13">
      <c r="M87303" s="17"/>
    </row>
    <row r="87304" spans="13:13">
      <c r="M87304" s="8"/>
    </row>
    <row r="87330" spans="13:13">
      <c r="M87330" s="8"/>
    </row>
    <row r="87331" spans="13:13" ht="13">
      <c r="M87331" s="17"/>
    </row>
    <row r="87332" spans="13:13">
      <c r="M87332" s="8"/>
    </row>
    <row r="87358" spans="13:13">
      <c r="M87358" s="8"/>
    </row>
    <row r="87359" spans="13:13" ht="13">
      <c r="M87359" s="17"/>
    </row>
    <row r="87360" spans="13:13">
      <c r="M87360" s="8"/>
    </row>
    <row r="87386" spans="13:13">
      <c r="M87386" s="8"/>
    </row>
    <row r="87387" spans="13:13" ht="13">
      <c r="M87387" s="17"/>
    </row>
    <row r="87388" spans="13:13">
      <c r="M87388" s="8"/>
    </row>
    <row r="87414" spans="13:13">
      <c r="M87414" s="8"/>
    </row>
    <row r="87415" spans="13:13" ht="13">
      <c r="M87415" s="17"/>
    </row>
    <row r="87416" spans="13:13">
      <c r="M87416" s="8"/>
    </row>
    <row r="87442" spans="13:13">
      <c r="M87442" s="8"/>
    </row>
    <row r="87443" spans="13:13" ht="13">
      <c r="M87443" s="17"/>
    </row>
    <row r="87444" spans="13:13">
      <c r="M87444" s="8"/>
    </row>
    <row r="87470" spans="13:13">
      <c r="M87470" s="8"/>
    </row>
    <row r="87471" spans="13:13" ht="13">
      <c r="M87471" s="17"/>
    </row>
    <row r="87472" spans="13:13">
      <c r="M87472" s="8"/>
    </row>
    <row r="87498" spans="13:13">
      <c r="M87498" s="8"/>
    </row>
    <row r="87499" spans="13:13" ht="13">
      <c r="M87499" s="17"/>
    </row>
    <row r="87500" spans="13:13">
      <c r="M87500" s="8"/>
    </row>
    <row r="87526" spans="13:13">
      <c r="M87526" s="8"/>
    </row>
    <row r="87527" spans="13:13" ht="13">
      <c r="M87527" s="17"/>
    </row>
    <row r="87528" spans="13:13">
      <c r="M87528" s="8"/>
    </row>
    <row r="87554" spans="13:13">
      <c r="M87554" s="8"/>
    </row>
    <row r="87555" spans="13:13" ht="13">
      <c r="M87555" s="17"/>
    </row>
    <row r="87556" spans="13:13">
      <c r="M87556" s="8"/>
    </row>
    <row r="87582" spans="13:13">
      <c r="M87582" s="8"/>
    </row>
    <row r="87583" spans="13:13" ht="13">
      <c r="M87583" s="17"/>
    </row>
    <row r="87584" spans="13:13">
      <c r="M87584" s="8"/>
    </row>
    <row r="87610" spans="13:13">
      <c r="M87610" s="8"/>
    </row>
    <row r="87611" spans="13:13" ht="13">
      <c r="M87611" s="17"/>
    </row>
    <row r="87612" spans="13:13">
      <c r="M87612" s="8"/>
    </row>
    <row r="87638" spans="13:13">
      <c r="M87638" s="8"/>
    </row>
    <row r="87639" spans="13:13" ht="13">
      <c r="M87639" s="17"/>
    </row>
    <row r="87640" spans="13:13">
      <c r="M87640" s="8"/>
    </row>
    <row r="87666" spans="13:13">
      <c r="M87666" s="8"/>
    </row>
    <row r="87667" spans="13:13" ht="13">
      <c r="M87667" s="17"/>
    </row>
    <row r="87668" spans="13:13">
      <c r="M87668" s="8"/>
    </row>
    <row r="87694" spans="13:13">
      <c r="M87694" s="8"/>
    </row>
    <row r="87695" spans="13:13" ht="13">
      <c r="M87695" s="17"/>
    </row>
    <row r="87696" spans="13:13">
      <c r="M87696" s="8"/>
    </row>
    <row r="87722" spans="13:13">
      <c r="M87722" s="8"/>
    </row>
    <row r="87723" spans="13:13" ht="13">
      <c r="M87723" s="17"/>
    </row>
    <row r="87724" spans="13:13">
      <c r="M87724" s="8"/>
    </row>
    <row r="87750" spans="13:13">
      <c r="M87750" s="8"/>
    </row>
    <row r="87751" spans="13:13" ht="13">
      <c r="M87751" s="17"/>
    </row>
    <row r="87752" spans="13:13">
      <c r="M87752" s="8"/>
    </row>
    <row r="87778" spans="13:13">
      <c r="M87778" s="8"/>
    </row>
    <row r="87779" spans="13:13" ht="13">
      <c r="M87779" s="17"/>
    </row>
    <row r="87780" spans="13:13">
      <c r="M87780" s="8"/>
    </row>
    <row r="87806" spans="13:13">
      <c r="M87806" s="8"/>
    </row>
    <row r="87807" spans="13:13" ht="13">
      <c r="M87807" s="17"/>
    </row>
    <row r="87808" spans="13:13">
      <c r="M87808" s="8"/>
    </row>
    <row r="87834" spans="13:13">
      <c r="M87834" s="8"/>
    </row>
    <row r="87835" spans="13:13" ht="13">
      <c r="M87835" s="17"/>
    </row>
    <row r="87836" spans="13:13">
      <c r="M87836" s="8"/>
    </row>
    <row r="87862" spans="13:13">
      <c r="M87862" s="8"/>
    </row>
    <row r="87863" spans="13:13" ht="13">
      <c r="M87863" s="17"/>
    </row>
    <row r="87864" spans="13:13">
      <c r="M87864" s="8"/>
    </row>
    <row r="87890" spans="13:13">
      <c r="M87890" s="8"/>
    </row>
    <row r="87891" spans="13:13" ht="13">
      <c r="M87891" s="17"/>
    </row>
    <row r="87892" spans="13:13">
      <c r="M87892" s="8"/>
    </row>
    <row r="87918" spans="13:13">
      <c r="M87918" s="8"/>
    </row>
    <row r="87919" spans="13:13" ht="13">
      <c r="M87919" s="17"/>
    </row>
    <row r="87920" spans="13:13">
      <c r="M87920" s="8"/>
    </row>
    <row r="87946" spans="13:13">
      <c r="M87946" s="8"/>
    </row>
    <row r="87947" spans="13:13" ht="13">
      <c r="M87947" s="17"/>
    </row>
    <row r="87948" spans="13:13">
      <c r="M87948" s="8"/>
    </row>
    <row r="87974" spans="13:13">
      <c r="M87974" s="8"/>
    </row>
    <row r="87975" spans="13:13" ht="13">
      <c r="M87975" s="17"/>
    </row>
    <row r="87976" spans="13:13">
      <c r="M87976" s="8"/>
    </row>
    <row r="88002" spans="13:13">
      <c r="M88002" s="8"/>
    </row>
    <row r="88003" spans="13:13" ht="13">
      <c r="M88003" s="17"/>
    </row>
    <row r="88004" spans="13:13">
      <c r="M88004" s="8"/>
    </row>
    <row r="88030" spans="13:13">
      <c r="M88030" s="8"/>
    </row>
    <row r="88031" spans="13:13" ht="13">
      <c r="M88031" s="17"/>
    </row>
    <row r="88032" spans="13:13">
      <c r="M88032" s="8"/>
    </row>
    <row r="88058" spans="13:13">
      <c r="M88058" s="8"/>
    </row>
    <row r="88059" spans="13:13" ht="13">
      <c r="M88059" s="17"/>
    </row>
    <row r="88060" spans="13:13">
      <c r="M88060" s="8"/>
    </row>
    <row r="88086" spans="13:13">
      <c r="M88086" s="8"/>
    </row>
    <row r="88087" spans="13:13" ht="13">
      <c r="M88087" s="17"/>
    </row>
    <row r="88088" spans="13:13">
      <c r="M88088" s="8"/>
    </row>
    <row r="88114" spans="13:13">
      <c r="M88114" s="8"/>
    </row>
    <row r="88115" spans="13:13" ht="13">
      <c r="M88115" s="17"/>
    </row>
    <row r="88116" spans="13:13">
      <c r="M88116" s="8"/>
    </row>
    <row r="88142" spans="13:13">
      <c r="M88142" s="8"/>
    </row>
    <row r="88143" spans="13:13" ht="13">
      <c r="M88143" s="17"/>
    </row>
    <row r="88144" spans="13:13">
      <c r="M88144" s="8"/>
    </row>
    <row r="88170" spans="13:13">
      <c r="M88170" s="8"/>
    </row>
    <row r="88171" spans="13:13" ht="13">
      <c r="M88171" s="17"/>
    </row>
    <row r="88172" spans="13:13">
      <c r="M88172" s="8"/>
    </row>
    <row r="88198" spans="13:13">
      <c r="M88198" s="8"/>
    </row>
    <row r="88199" spans="13:13" ht="13">
      <c r="M88199" s="17"/>
    </row>
    <row r="88200" spans="13:13">
      <c r="M88200" s="8"/>
    </row>
    <row r="88226" spans="13:13">
      <c r="M88226" s="8"/>
    </row>
    <row r="88227" spans="13:13" ht="13">
      <c r="M88227" s="17"/>
    </row>
    <row r="88228" spans="13:13">
      <c r="M88228" s="8"/>
    </row>
    <row r="88254" spans="13:13">
      <c r="M88254" s="8"/>
    </row>
    <row r="88255" spans="13:13" ht="13">
      <c r="M88255" s="17"/>
    </row>
    <row r="88256" spans="13:13">
      <c r="M88256" s="8"/>
    </row>
    <row r="88282" spans="13:13">
      <c r="M88282" s="8"/>
    </row>
    <row r="88283" spans="13:13" ht="13">
      <c r="M88283" s="17"/>
    </row>
    <row r="88284" spans="13:13">
      <c r="M88284" s="8"/>
    </row>
    <row r="88310" spans="13:13">
      <c r="M88310" s="8"/>
    </row>
    <row r="88311" spans="13:13" ht="13">
      <c r="M88311" s="17"/>
    </row>
    <row r="88312" spans="13:13">
      <c r="M88312" s="8"/>
    </row>
    <row r="88338" spans="13:13">
      <c r="M88338" s="8"/>
    </row>
    <row r="88339" spans="13:13" ht="13">
      <c r="M88339" s="17"/>
    </row>
    <row r="88340" spans="13:13">
      <c r="M88340" s="8"/>
    </row>
    <row r="88366" spans="13:13">
      <c r="M88366" s="8"/>
    </row>
    <row r="88367" spans="13:13" ht="13">
      <c r="M88367" s="17"/>
    </row>
    <row r="88368" spans="13:13">
      <c r="M88368" s="8"/>
    </row>
    <row r="88394" spans="13:13">
      <c r="M88394" s="8"/>
    </row>
    <row r="88395" spans="13:13" ht="13">
      <c r="M88395" s="17"/>
    </row>
    <row r="88396" spans="13:13">
      <c r="M88396" s="8"/>
    </row>
    <row r="88422" spans="13:13">
      <c r="M88422" s="8"/>
    </row>
    <row r="88423" spans="13:13" ht="13">
      <c r="M88423" s="17"/>
    </row>
    <row r="88424" spans="13:13">
      <c r="M88424" s="8"/>
    </row>
    <row r="88450" spans="13:13">
      <c r="M88450" s="8"/>
    </row>
    <row r="88451" spans="13:13" ht="13">
      <c r="M88451" s="17"/>
    </row>
    <row r="88452" spans="13:13">
      <c r="M88452" s="8"/>
    </row>
    <row r="88478" spans="13:13">
      <c r="M88478" s="8"/>
    </row>
    <row r="88479" spans="13:13" ht="13">
      <c r="M88479" s="17"/>
    </row>
    <row r="88480" spans="13:13">
      <c r="M88480" s="8"/>
    </row>
    <row r="88506" spans="13:13">
      <c r="M88506" s="8"/>
    </row>
    <row r="88507" spans="13:13" ht="13">
      <c r="M88507" s="17"/>
    </row>
    <row r="88508" spans="13:13">
      <c r="M88508" s="8"/>
    </row>
    <row r="88534" spans="13:13">
      <c r="M88534" s="8"/>
    </row>
    <row r="88535" spans="13:13" ht="13">
      <c r="M88535" s="17"/>
    </row>
    <row r="88536" spans="13:13">
      <c r="M88536" s="8"/>
    </row>
    <row r="88562" spans="13:13">
      <c r="M88562" s="8"/>
    </row>
    <row r="88563" spans="13:13" ht="13">
      <c r="M88563" s="17"/>
    </row>
    <row r="88564" spans="13:13">
      <c r="M88564" s="8"/>
    </row>
    <row r="88590" spans="13:13">
      <c r="M88590" s="8"/>
    </row>
    <row r="88591" spans="13:13" ht="13">
      <c r="M88591" s="17"/>
    </row>
    <row r="88592" spans="13:13">
      <c r="M88592" s="8"/>
    </row>
    <row r="88618" spans="13:13">
      <c r="M88618" s="8"/>
    </row>
    <row r="88619" spans="13:13" ht="13">
      <c r="M88619" s="17"/>
    </row>
    <row r="88620" spans="13:13">
      <c r="M88620" s="8"/>
    </row>
    <row r="88646" spans="13:13">
      <c r="M88646" s="8"/>
    </row>
    <row r="88647" spans="13:13" ht="13">
      <c r="M88647" s="17"/>
    </row>
    <row r="88648" spans="13:13">
      <c r="M88648" s="8"/>
    </row>
    <row r="88674" spans="13:13">
      <c r="M88674" s="8"/>
    </row>
    <row r="88675" spans="13:13" ht="13">
      <c r="M88675" s="17"/>
    </row>
    <row r="88676" spans="13:13">
      <c r="M88676" s="8"/>
    </row>
    <row r="88702" spans="13:13">
      <c r="M88702" s="8"/>
    </row>
    <row r="88703" spans="13:13" ht="13">
      <c r="M88703" s="17"/>
    </row>
    <row r="88704" spans="13:13">
      <c r="M88704" s="8"/>
    </row>
    <row r="88730" spans="13:13">
      <c r="M88730" s="8"/>
    </row>
    <row r="88731" spans="13:13" ht="13">
      <c r="M88731" s="17"/>
    </row>
    <row r="88732" spans="13:13">
      <c r="M88732" s="8"/>
    </row>
    <row r="88758" spans="13:13">
      <c r="M88758" s="8"/>
    </row>
    <row r="88759" spans="13:13" ht="13">
      <c r="M88759" s="17"/>
    </row>
    <row r="88760" spans="13:13">
      <c r="M88760" s="8"/>
    </row>
    <row r="88786" spans="13:13">
      <c r="M88786" s="8"/>
    </row>
    <row r="88787" spans="13:13" ht="13">
      <c r="M88787" s="17"/>
    </row>
    <row r="88788" spans="13:13">
      <c r="M88788" s="8"/>
    </row>
    <row r="88814" spans="13:13">
      <c r="M88814" s="8"/>
    </row>
    <row r="88815" spans="13:13" ht="13">
      <c r="M88815" s="17"/>
    </row>
    <row r="88816" spans="13:13">
      <c r="M88816" s="8"/>
    </row>
    <row r="88842" spans="13:13">
      <c r="M88842" s="8"/>
    </row>
    <row r="88843" spans="13:13" ht="13">
      <c r="M88843" s="17"/>
    </row>
    <row r="88844" spans="13:13">
      <c r="M88844" s="8"/>
    </row>
    <row r="88870" spans="13:13">
      <c r="M88870" s="8"/>
    </row>
    <row r="88871" spans="13:13" ht="13">
      <c r="M88871" s="17"/>
    </row>
    <row r="88872" spans="13:13">
      <c r="M88872" s="8"/>
    </row>
    <row r="88898" spans="13:13">
      <c r="M88898" s="8"/>
    </row>
    <row r="88899" spans="13:13" ht="13">
      <c r="M88899" s="17"/>
    </row>
    <row r="88900" spans="13:13">
      <c r="M88900" s="8"/>
    </row>
    <row r="88926" spans="13:13">
      <c r="M88926" s="8"/>
    </row>
    <row r="88927" spans="13:13" ht="13">
      <c r="M88927" s="17"/>
    </row>
    <row r="88928" spans="13:13">
      <c r="M88928" s="8"/>
    </row>
    <row r="88954" spans="13:13">
      <c r="M88954" s="8"/>
    </row>
    <row r="88955" spans="13:13" ht="13">
      <c r="M88955" s="17"/>
    </row>
    <row r="88956" spans="13:13">
      <c r="M88956" s="8"/>
    </row>
    <row r="88982" spans="13:13">
      <c r="M88982" s="8"/>
    </row>
    <row r="88983" spans="13:13" ht="13">
      <c r="M88983" s="17"/>
    </row>
    <row r="88984" spans="13:13">
      <c r="M88984" s="8"/>
    </row>
    <row r="89010" spans="13:13">
      <c r="M89010" s="8"/>
    </row>
    <row r="89011" spans="13:13" ht="13">
      <c r="M89011" s="17"/>
    </row>
    <row r="89012" spans="13:13">
      <c r="M89012" s="8"/>
    </row>
    <row r="89038" spans="13:13">
      <c r="M89038" s="8"/>
    </row>
    <row r="89039" spans="13:13" ht="13">
      <c r="M89039" s="17"/>
    </row>
    <row r="89040" spans="13:13">
      <c r="M89040" s="8"/>
    </row>
    <row r="89066" spans="13:13">
      <c r="M89066" s="8"/>
    </row>
    <row r="89067" spans="13:13" ht="13">
      <c r="M89067" s="17"/>
    </row>
    <row r="89068" spans="13:13">
      <c r="M89068" s="8"/>
    </row>
    <row r="89094" spans="13:13">
      <c r="M89094" s="8"/>
    </row>
    <row r="89095" spans="13:13" ht="13">
      <c r="M89095" s="17"/>
    </row>
    <row r="89096" spans="13:13">
      <c r="M89096" s="8"/>
    </row>
    <row r="89122" spans="13:13">
      <c r="M89122" s="8"/>
    </row>
    <row r="89123" spans="13:13" ht="13">
      <c r="M89123" s="17"/>
    </row>
    <row r="89124" spans="13:13">
      <c r="M89124" s="8"/>
    </row>
    <row r="89150" spans="13:13">
      <c r="M89150" s="8"/>
    </row>
    <row r="89151" spans="13:13" ht="13">
      <c r="M89151" s="17"/>
    </row>
    <row r="89152" spans="13:13">
      <c r="M89152" s="8"/>
    </row>
    <row r="89178" spans="13:13">
      <c r="M89178" s="8"/>
    </row>
    <row r="89179" spans="13:13" ht="13">
      <c r="M89179" s="17"/>
    </row>
    <row r="89180" spans="13:13">
      <c r="M89180" s="8"/>
    </row>
    <row r="89206" spans="13:13">
      <c r="M89206" s="8"/>
    </row>
    <row r="89207" spans="13:13" ht="13">
      <c r="M89207" s="17"/>
    </row>
    <row r="89208" spans="13:13">
      <c r="M89208" s="8"/>
    </row>
    <row r="89234" spans="13:13">
      <c r="M89234" s="8"/>
    </row>
    <row r="89235" spans="13:13" ht="13">
      <c r="M89235" s="17"/>
    </row>
    <row r="89236" spans="13:13">
      <c r="M89236" s="8"/>
    </row>
    <row r="89262" spans="13:13">
      <c r="M89262" s="8"/>
    </row>
    <row r="89263" spans="13:13" ht="13">
      <c r="M89263" s="17"/>
    </row>
    <row r="89264" spans="13:13">
      <c r="M89264" s="8"/>
    </row>
    <row r="89290" spans="13:13">
      <c r="M89290" s="8"/>
    </row>
    <row r="89291" spans="13:13" ht="13">
      <c r="M89291" s="17"/>
    </row>
    <row r="89292" spans="13:13">
      <c r="M89292" s="8"/>
    </row>
    <row r="89318" spans="13:13">
      <c r="M89318" s="8"/>
    </row>
    <row r="89319" spans="13:13" ht="13">
      <c r="M89319" s="17"/>
    </row>
    <row r="89320" spans="13:13">
      <c r="M89320" s="8"/>
    </row>
    <row r="89346" spans="13:13">
      <c r="M89346" s="8"/>
    </row>
    <row r="89347" spans="13:13" ht="13">
      <c r="M89347" s="17"/>
    </row>
    <row r="89348" spans="13:13">
      <c r="M89348" s="8"/>
    </row>
    <row r="89374" spans="13:13">
      <c r="M89374" s="8"/>
    </row>
    <row r="89375" spans="13:13" ht="13">
      <c r="M89375" s="17"/>
    </row>
    <row r="89376" spans="13:13">
      <c r="M89376" s="8"/>
    </row>
    <row r="89402" spans="13:13">
      <c r="M89402" s="8"/>
    </row>
    <row r="89403" spans="13:13" ht="13">
      <c r="M89403" s="17"/>
    </row>
    <row r="89404" spans="13:13">
      <c r="M89404" s="8"/>
    </row>
    <row r="89430" spans="13:13">
      <c r="M89430" s="8"/>
    </row>
    <row r="89431" spans="13:13" ht="13">
      <c r="M89431" s="17"/>
    </row>
    <row r="89432" spans="13:13">
      <c r="M89432" s="8"/>
    </row>
    <row r="89458" spans="13:13">
      <c r="M89458" s="8"/>
    </row>
    <row r="89459" spans="13:13" ht="13">
      <c r="M89459" s="17"/>
    </row>
    <row r="89460" spans="13:13">
      <c r="M89460" s="8"/>
    </row>
    <row r="89486" spans="13:13">
      <c r="M89486" s="8"/>
    </row>
    <row r="89487" spans="13:13" ht="13">
      <c r="M89487" s="17"/>
    </row>
    <row r="89488" spans="13:13">
      <c r="M89488" s="8"/>
    </row>
    <row r="89514" spans="13:13">
      <c r="M89514" s="8"/>
    </row>
    <row r="89515" spans="13:13" ht="13">
      <c r="M89515" s="17"/>
    </row>
    <row r="89516" spans="13:13">
      <c r="M89516" s="8"/>
    </row>
    <row r="89542" spans="13:13">
      <c r="M89542" s="8"/>
    </row>
    <row r="89543" spans="13:13" ht="13">
      <c r="M89543" s="17"/>
    </row>
    <row r="89544" spans="13:13">
      <c r="M89544" s="8"/>
    </row>
    <row r="89570" spans="13:13">
      <c r="M89570" s="8"/>
    </row>
    <row r="89571" spans="13:13" ht="13">
      <c r="M89571" s="17"/>
    </row>
    <row r="89572" spans="13:13">
      <c r="M89572" s="8"/>
    </row>
    <row r="89598" spans="13:13">
      <c r="M89598" s="8"/>
    </row>
    <row r="89599" spans="13:13" ht="13">
      <c r="M89599" s="17"/>
    </row>
    <row r="89600" spans="13:13">
      <c r="M89600" s="8"/>
    </row>
    <row r="89626" spans="13:13">
      <c r="M89626" s="8"/>
    </row>
    <row r="89627" spans="13:13" ht="13">
      <c r="M89627" s="17"/>
    </row>
    <row r="89628" spans="13:13">
      <c r="M89628" s="8"/>
    </row>
    <row r="89654" spans="13:13">
      <c r="M89654" s="8"/>
    </row>
    <row r="89655" spans="13:13" ht="13">
      <c r="M89655" s="17"/>
    </row>
    <row r="89656" spans="13:13">
      <c r="M89656" s="8"/>
    </row>
    <row r="89682" spans="13:13">
      <c r="M89682" s="8"/>
    </row>
    <row r="89683" spans="13:13" ht="13">
      <c r="M89683" s="17"/>
    </row>
    <row r="89684" spans="13:13">
      <c r="M89684" s="8"/>
    </row>
    <row r="89710" spans="13:13">
      <c r="M89710" s="8"/>
    </row>
    <row r="89711" spans="13:13" ht="13">
      <c r="M89711" s="17"/>
    </row>
    <row r="89712" spans="13:13">
      <c r="M89712" s="8"/>
    </row>
    <row r="89738" spans="13:13">
      <c r="M89738" s="8"/>
    </row>
    <row r="89739" spans="13:13" ht="13">
      <c r="M89739" s="17"/>
    </row>
    <row r="89740" spans="13:13">
      <c r="M89740" s="8"/>
    </row>
    <row r="89766" spans="13:13">
      <c r="M89766" s="8"/>
    </row>
    <row r="89767" spans="13:13" ht="13">
      <c r="M89767" s="17"/>
    </row>
    <row r="89768" spans="13:13">
      <c r="M89768" s="8"/>
    </row>
    <row r="89794" spans="13:13">
      <c r="M89794" s="8"/>
    </row>
    <row r="89795" spans="13:13" ht="13">
      <c r="M89795" s="17"/>
    </row>
    <row r="89796" spans="13:13">
      <c r="M89796" s="8"/>
    </row>
    <row r="89822" spans="13:13">
      <c r="M89822" s="8"/>
    </row>
    <row r="89823" spans="13:13" ht="13">
      <c r="M89823" s="17"/>
    </row>
    <row r="89824" spans="13:13">
      <c r="M89824" s="8"/>
    </row>
    <row r="89850" spans="13:13">
      <c r="M89850" s="8"/>
    </row>
    <row r="89851" spans="13:13" ht="13">
      <c r="M89851" s="17"/>
    </row>
    <row r="89852" spans="13:13">
      <c r="M89852" s="8"/>
    </row>
    <row r="89878" spans="13:13">
      <c r="M89878" s="8"/>
    </row>
    <row r="89879" spans="13:13" ht="13">
      <c r="M89879" s="17"/>
    </row>
    <row r="89880" spans="13:13">
      <c r="M89880" s="8"/>
    </row>
    <row r="89906" spans="13:13">
      <c r="M89906" s="8"/>
    </row>
    <row r="89907" spans="13:13" ht="13">
      <c r="M89907" s="17"/>
    </row>
    <row r="89908" spans="13:13">
      <c r="M89908" s="8"/>
    </row>
    <row r="89934" spans="13:13">
      <c r="M89934" s="8"/>
    </row>
    <row r="89935" spans="13:13" ht="13">
      <c r="M89935" s="17"/>
    </row>
    <row r="89936" spans="13:13">
      <c r="M89936" s="8"/>
    </row>
    <row r="89962" spans="13:13">
      <c r="M89962" s="8"/>
    </row>
    <row r="89963" spans="13:13" ht="13">
      <c r="M89963" s="17"/>
    </row>
    <row r="89964" spans="13:13">
      <c r="M89964" s="8"/>
    </row>
    <row r="89990" spans="13:13">
      <c r="M89990" s="8"/>
    </row>
    <row r="89991" spans="13:13" ht="13">
      <c r="M89991" s="17"/>
    </row>
    <row r="89992" spans="13:13">
      <c r="M89992" s="8"/>
    </row>
    <row r="90018" spans="13:13">
      <c r="M90018" s="8"/>
    </row>
    <row r="90019" spans="13:13" ht="13">
      <c r="M90019" s="17"/>
    </row>
    <row r="90020" spans="13:13">
      <c r="M90020" s="8"/>
    </row>
    <row r="90046" spans="13:13">
      <c r="M90046" s="8"/>
    </row>
    <row r="90047" spans="13:13" ht="13">
      <c r="M90047" s="17"/>
    </row>
    <row r="90048" spans="13:13">
      <c r="M90048" s="8"/>
    </row>
    <row r="90074" spans="13:13">
      <c r="M90074" s="8"/>
    </row>
    <row r="90075" spans="13:13" ht="13">
      <c r="M90075" s="17"/>
    </row>
    <row r="90076" spans="13:13">
      <c r="M90076" s="8"/>
    </row>
    <row r="90102" spans="13:13">
      <c r="M90102" s="8"/>
    </row>
    <row r="90103" spans="13:13" ht="13">
      <c r="M90103" s="17"/>
    </row>
    <row r="90104" spans="13:13">
      <c r="M90104" s="8"/>
    </row>
    <row r="90130" spans="13:13">
      <c r="M90130" s="8"/>
    </row>
    <row r="90131" spans="13:13" ht="13">
      <c r="M90131" s="17"/>
    </row>
    <row r="90132" spans="13:13">
      <c r="M90132" s="8"/>
    </row>
    <row r="90158" spans="13:13">
      <c r="M90158" s="8"/>
    </row>
    <row r="90159" spans="13:13" ht="13">
      <c r="M90159" s="17"/>
    </row>
    <row r="90160" spans="13:13">
      <c r="M90160" s="8"/>
    </row>
    <row r="90186" spans="13:13">
      <c r="M90186" s="8"/>
    </row>
    <row r="90187" spans="13:13" ht="13">
      <c r="M90187" s="17"/>
    </row>
    <row r="90188" spans="13:13">
      <c r="M90188" s="8"/>
    </row>
    <row r="90214" spans="13:13">
      <c r="M90214" s="8"/>
    </row>
    <row r="90215" spans="13:13" ht="13">
      <c r="M90215" s="17"/>
    </row>
    <row r="90216" spans="13:13">
      <c r="M90216" s="8"/>
    </row>
    <row r="90242" spans="13:13">
      <c r="M90242" s="8"/>
    </row>
    <row r="90243" spans="13:13" ht="13">
      <c r="M90243" s="17"/>
    </row>
    <row r="90244" spans="13:13">
      <c r="M90244" s="8"/>
    </row>
    <row r="90270" spans="13:13">
      <c r="M90270" s="8"/>
    </row>
    <row r="90271" spans="13:13" ht="13">
      <c r="M90271" s="17"/>
    </row>
    <row r="90272" spans="13:13">
      <c r="M90272" s="8"/>
    </row>
    <row r="90298" spans="13:13">
      <c r="M90298" s="8"/>
    </row>
    <row r="90299" spans="13:13" ht="13">
      <c r="M90299" s="17"/>
    </row>
    <row r="90300" spans="13:13">
      <c r="M90300" s="8"/>
    </row>
    <row r="90326" spans="13:13">
      <c r="M90326" s="8"/>
    </row>
    <row r="90327" spans="13:13" ht="13">
      <c r="M90327" s="17"/>
    </row>
    <row r="90328" spans="13:13">
      <c r="M90328" s="8"/>
    </row>
    <row r="90354" spans="13:13">
      <c r="M90354" s="8"/>
    </row>
    <row r="90355" spans="13:13" ht="13">
      <c r="M90355" s="17"/>
    </row>
    <row r="90356" spans="13:13">
      <c r="M90356" s="8"/>
    </row>
    <row r="90382" spans="13:13">
      <c r="M90382" s="8"/>
    </row>
    <row r="90383" spans="13:13" ht="13">
      <c r="M90383" s="17"/>
    </row>
    <row r="90384" spans="13:13">
      <c r="M90384" s="8"/>
    </row>
    <row r="90410" spans="13:13">
      <c r="M90410" s="8"/>
    </row>
    <row r="90411" spans="13:13" ht="13">
      <c r="M90411" s="17"/>
    </row>
    <row r="90412" spans="13:13">
      <c r="M90412" s="8"/>
    </row>
    <row r="90438" spans="13:13">
      <c r="M90438" s="8"/>
    </row>
    <row r="90439" spans="13:13" ht="13">
      <c r="M90439" s="17"/>
    </row>
    <row r="90440" spans="13:13">
      <c r="M90440" s="8"/>
    </row>
    <row r="90466" spans="13:13">
      <c r="M90466" s="8"/>
    </row>
    <row r="90467" spans="13:13" ht="13">
      <c r="M90467" s="17"/>
    </row>
    <row r="90468" spans="13:13">
      <c r="M90468" s="8"/>
    </row>
    <row r="90494" spans="13:13">
      <c r="M90494" s="8"/>
    </row>
    <row r="90495" spans="13:13" ht="13">
      <c r="M90495" s="17"/>
    </row>
    <row r="90496" spans="13:13">
      <c r="M90496" s="8"/>
    </row>
    <row r="90522" spans="13:13">
      <c r="M90522" s="8"/>
    </row>
    <row r="90523" spans="13:13" ht="13">
      <c r="M90523" s="17"/>
    </row>
    <row r="90524" spans="13:13">
      <c r="M90524" s="8"/>
    </row>
    <row r="90550" spans="13:13">
      <c r="M90550" s="8"/>
    </row>
    <row r="90551" spans="13:13" ht="13">
      <c r="M90551" s="17"/>
    </row>
    <row r="90552" spans="13:13">
      <c r="M90552" s="8"/>
    </row>
    <row r="90578" spans="13:13">
      <c r="M90578" s="8"/>
    </row>
    <row r="90579" spans="13:13" ht="13">
      <c r="M90579" s="17"/>
    </row>
    <row r="90580" spans="13:13">
      <c r="M90580" s="8"/>
    </row>
    <row r="90606" spans="13:13">
      <c r="M90606" s="8"/>
    </row>
    <row r="90607" spans="13:13" ht="13">
      <c r="M90607" s="17"/>
    </row>
    <row r="90608" spans="13:13">
      <c r="M90608" s="8"/>
    </row>
    <row r="90634" spans="13:13">
      <c r="M90634" s="8"/>
    </row>
    <row r="90635" spans="13:13" ht="13">
      <c r="M90635" s="17"/>
    </row>
    <row r="90636" spans="13:13">
      <c r="M90636" s="8"/>
    </row>
    <row r="90662" spans="13:13">
      <c r="M90662" s="8"/>
    </row>
    <row r="90663" spans="13:13" ht="13">
      <c r="M90663" s="17"/>
    </row>
    <row r="90664" spans="13:13">
      <c r="M90664" s="8"/>
    </row>
    <row r="90690" spans="13:13">
      <c r="M90690" s="8"/>
    </row>
    <row r="90691" spans="13:13" ht="13">
      <c r="M90691" s="17"/>
    </row>
    <row r="90692" spans="13:13">
      <c r="M90692" s="8"/>
    </row>
    <row r="90718" spans="13:13">
      <c r="M90718" s="8"/>
    </row>
    <row r="90719" spans="13:13" ht="13">
      <c r="M90719" s="17"/>
    </row>
    <row r="90720" spans="13:13">
      <c r="M90720" s="8"/>
    </row>
    <row r="90746" spans="13:13">
      <c r="M90746" s="8"/>
    </row>
    <row r="90747" spans="13:13" ht="13">
      <c r="M90747" s="17"/>
    </row>
    <row r="90748" spans="13:13">
      <c r="M90748" s="8"/>
    </row>
    <row r="90774" spans="13:13">
      <c r="M90774" s="8"/>
    </row>
    <row r="90775" spans="13:13" ht="13">
      <c r="M90775" s="17"/>
    </row>
    <row r="90776" spans="13:13">
      <c r="M90776" s="8"/>
    </row>
    <row r="90802" spans="13:13">
      <c r="M90802" s="8"/>
    </row>
    <row r="90803" spans="13:13" ht="13">
      <c r="M90803" s="17"/>
    </row>
    <row r="90804" spans="13:13">
      <c r="M90804" s="8"/>
    </row>
    <row r="90830" spans="13:13">
      <c r="M90830" s="8"/>
    </row>
    <row r="90831" spans="13:13" ht="13">
      <c r="M90831" s="17"/>
    </row>
    <row r="90832" spans="13:13">
      <c r="M90832" s="8"/>
    </row>
    <row r="90858" spans="13:13">
      <c r="M90858" s="8"/>
    </row>
    <row r="90859" spans="13:13" ht="13">
      <c r="M90859" s="17"/>
    </row>
    <row r="90860" spans="13:13">
      <c r="M90860" s="8"/>
    </row>
    <row r="90886" spans="13:13">
      <c r="M90886" s="8"/>
    </row>
    <row r="90887" spans="13:13" ht="13">
      <c r="M90887" s="17"/>
    </row>
    <row r="90888" spans="13:13">
      <c r="M90888" s="8"/>
    </row>
    <row r="90914" spans="13:13">
      <c r="M90914" s="8"/>
    </row>
    <row r="90915" spans="13:13" ht="13">
      <c r="M90915" s="17"/>
    </row>
    <row r="90916" spans="13:13">
      <c r="M90916" s="8"/>
    </row>
    <row r="90942" spans="13:13">
      <c r="M90942" s="8"/>
    </row>
    <row r="90943" spans="13:13" ht="13">
      <c r="M90943" s="17"/>
    </row>
    <row r="90944" spans="13:13">
      <c r="M90944" s="8"/>
    </row>
    <row r="90970" spans="13:13">
      <c r="M90970" s="8"/>
    </row>
    <row r="90971" spans="13:13" ht="13">
      <c r="M90971" s="17"/>
    </row>
    <row r="90972" spans="13:13">
      <c r="M90972" s="8"/>
    </row>
    <row r="90998" spans="13:13">
      <c r="M90998" s="8"/>
    </row>
    <row r="90999" spans="13:13" ht="13">
      <c r="M90999" s="17"/>
    </row>
    <row r="91000" spans="13:13">
      <c r="M91000" s="8"/>
    </row>
    <row r="91026" spans="13:13">
      <c r="M91026" s="8"/>
    </row>
    <row r="91027" spans="13:13" ht="13">
      <c r="M91027" s="17"/>
    </row>
    <row r="91028" spans="13:13">
      <c r="M91028" s="8"/>
    </row>
    <row r="91054" spans="13:13">
      <c r="M91054" s="8"/>
    </row>
    <row r="91055" spans="13:13" ht="13">
      <c r="M91055" s="17"/>
    </row>
    <row r="91056" spans="13:13">
      <c r="M91056" s="8"/>
    </row>
    <row r="91082" spans="13:13">
      <c r="M91082" s="8"/>
    </row>
    <row r="91083" spans="13:13" ht="13">
      <c r="M91083" s="17"/>
    </row>
    <row r="91084" spans="13:13">
      <c r="M91084" s="8"/>
    </row>
    <row r="91110" spans="13:13">
      <c r="M91110" s="8"/>
    </row>
    <row r="91111" spans="13:13" ht="13">
      <c r="M91111" s="17"/>
    </row>
    <row r="91112" spans="13:13">
      <c r="M91112" s="8"/>
    </row>
    <row r="91138" spans="13:13">
      <c r="M91138" s="8"/>
    </row>
    <row r="91139" spans="13:13" ht="13">
      <c r="M91139" s="17"/>
    </row>
    <row r="91140" spans="13:13">
      <c r="M91140" s="8"/>
    </row>
    <row r="91166" spans="13:13">
      <c r="M91166" s="8"/>
    </row>
    <row r="91167" spans="13:13" ht="13">
      <c r="M91167" s="17"/>
    </row>
    <row r="91168" spans="13:13">
      <c r="M91168" s="8"/>
    </row>
    <row r="91194" spans="13:13">
      <c r="M91194" s="8"/>
    </row>
    <row r="91195" spans="13:13" ht="13">
      <c r="M91195" s="17"/>
    </row>
    <row r="91196" spans="13:13">
      <c r="M91196" s="8"/>
    </row>
    <row r="91222" spans="13:13">
      <c r="M91222" s="8"/>
    </row>
    <row r="91223" spans="13:13" ht="13">
      <c r="M91223" s="17"/>
    </row>
    <row r="91224" spans="13:13">
      <c r="M91224" s="8"/>
    </row>
    <row r="91250" spans="13:13">
      <c r="M91250" s="8"/>
    </row>
    <row r="91251" spans="13:13" ht="13">
      <c r="M91251" s="17"/>
    </row>
    <row r="91252" spans="13:13">
      <c r="M91252" s="8"/>
    </row>
    <row r="91278" spans="13:13">
      <c r="M91278" s="8"/>
    </row>
    <row r="91279" spans="13:13" ht="13">
      <c r="M91279" s="17"/>
    </row>
    <row r="91280" spans="13:13">
      <c r="M91280" s="8"/>
    </row>
    <row r="91306" spans="13:13">
      <c r="M91306" s="8"/>
    </row>
    <row r="91307" spans="13:13" ht="13">
      <c r="M91307" s="17"/>
    </row>
    <row r="91308" spans="13:13">
      <c r="M91308" s="8"/>
    </row>
    <row r="91334" spans="13:13">
      <c r="M91334" s="8"/>
    </row>
    <row r="91335" spans="13:13" ht="13">
      <c r="M91335" s="17"/>
    </row>
    <row r="91336" spans="13:13">
      <c r="M91336" s="8"/>
    </row>
    <row r="91362" spans="13:13">
      <c r="M91362" s="8"/>
    </row>
    <row r="91363" spans="13:13" ht="13">
      <c r="M91363" s="17"/>
    </row>
    <row r="91364" spans="13:13">
      <c r="M91364" s="8"/>
    </row>
    <row r="91390" spans="13:13">
      <c r="M91390" s="8"/>
    </row>
    <row r="91391" spans="13:13" ht="13">
      <c r="M91391" s="17"/>
    </row>
    <row r="91392" spans="13:13">
      <c r="M91392" s="8"/>
    </row>
    <row r="91418" spans="13:13">
      <c r="M91418" s="8"/>
    </row>
    <row r="91419" spans="13:13" ht="13">
      <c r="M91419" s="17"/>
    </row>
    <row r="91420" spans="13:13">
      <c r="M91420" s="8"/>
    </row>
    <row r="91446" spans="13:13">
      <c r="M91446" s="8"/>
    </row>
    <row r="91447" spans="13:13" ht="13">
      <c r="M91447" s="17"/>
    </row>
    <row r="91448" spans="13:13">
      <c r="M91448" s="8"/>
    </row>
    <row r="91474" spans="13:13">
      <c r="M91474" s="8"/>
    </row>
    <row r="91475" spans="13:13" ht="13">
      <c r="M91475" s="17"/>
    </row>
    <row r="91476" spans="13:13">
      <c r="M91476" s="8"/>
    </row>
    <row r="91502" spans="13:13">
      <c r="M91502" s="8"/>
    </row>
    <row r="91503" spans="13:13" ht="13">
      <c r="M91503" s="17"/>
    </row>
    <row r="91504" spans="13:13">
      <c r="M91504" s="8"/>
    </row>
    <row r="91530" spans="13:13">
      <c r="M91530" s="8"/>
    </row>
    <row r="91531" spans="13:13" ht="13">
      <c r="M91531" s="17"/>
    </row>
    <row r="91532" spans="13:13">
      <c r="M91532" s="8"/>
    </row>
    <row r="91558" spans="13:13">
      <c r="M91558" s="8"/>
    </row>
    <row r="91559" spans="13:13" ht="13">
      <c r="M91559" s="17"/>
    </row>
    <row r="91560" spans="13:13">
      <c r="M91560" s="8"/>
    </row>
    <row r="91586" spans="13:13">
      <c r="M91586" s="8"/>
    </row>
    <row r="91587" spans="13:13" ht="13">
      <c r="M91587" s="17"/>
    </row>
    <row r="91588" spans="13:13">
      <c r="M91588" s="8"/>
    </row>
    <row r="91614" spans="13:13">
      <c r="M91614" s="8"/>
    </row>
    <row r="91615" spans="13:13" ht="13">
      <c r="M91615" s="17"/>
    </row>
    <row r="91616" spans="13:13">
      <c r="M91616" s="8"/>
    </row>
    <row r="91642" spans="13:13">
      <c r="M91642" s="8"/>
    </row>
    <row r="91643" spans="13:13" ht="13">
      <c r="M91643" s="17"/>
    </row>
    <row r="91644" spans="13:13">
      <c r="M91644" s="8"/>
    </row>
    <row r="91670" spans="13:13">
      <c r="M91670" s="8"/>
    </row>
    <row r="91671" spans="13:13" ht="13">
      <c r="M91671" s="17"/>
    </row>
    <row r="91672" spans="13:13">
      <c r="M91672" s="8"/>
    </row>
    <row r="91698" spans="13:13">
      <c r="M91698" s="8"/>
    </row>
    <row r="91699" spans="13:13" ht="13">
      <c r="M91699" s="17"/>
    </row>
    <row r="91700" spans="13:13">
      <c r="M91700" s="8"/>
    </row>
    <row r="91726" spans="13:13">
      <c r="M91726" s="8"/>
    </row>
    <row r="91727" spans="13:13" ht="13">
      <c r="M91727" s="17"/>
    </row>
    <row r="91728" spans="13:13">
      <c r="M91728" s="8"/>
    </row>
    <row r="91754" spans="13:13">
      <c r="M91754" s="8"/>
    </row>
    <row r="91755" spans="13:13" ht="13">
      <c r="M91755" s="17"/>
    </row>
    <row r="91756" spans="13:13">
      <c r="M91756" s="8"/>
    </row>
    <row r="91782" spans="13:13">
      <c r="M91782" s="8"/>
    </row>
    <row r="91783" spans="13:13" ht="13">
      <c r="M91783" s="17"/>
    </row>
    <row r="91784" spans="13:13">
      <c r="M91784" s="8"/>
    </row>
    <row r="91810" spans="13:13">
      <c r="M91810" s="8"/>
    </row>
    <row r="91811" spans="13:13" ht="13">
      <c r="M91811" s="17"/>
    </row>
    <row r="91812" spans="13:13">
      <c r="M91812" s="8"/>
    </row>
    <row r="91838" spans="13:13">
      <c r="M91838" s="8"/>
    </row>
    <row r="91839" spans="13:13" ht="13">
      <c r="M91839" s="17"/>
    </row>
    <row r="91840" spans="13:13">
      <c r="M91840" s="8"/>
    </row>
    <row r="91866" spans="13:13">
      <c r="M91866" s="8"/>
    </row>
    <row r="91867" spans="13:13" ht="13">
      <c r="M91867" s="17"/>
    </row>
    <row r="91868" spans="13:13">
      <c r="M91868" s="8"/>
    </row>
    <row r="91894" spans="13:13">
      <c r="M91894" s="8"/>
    </row>
    <row r="91895" spans="13:13" ht="13">
      <c r="M91895" s="17"/>
    </row>
    <row r="91896" spans="13:13">
      <c r="M91896" s="8"/>
    </row>
    <row r="91922" spans="13:13">
      <c r="M91922" s="8"/>
    </row>
    <row r="91923" spans="13:13" ht="13">
      <c r="M91923" s="17"/>
    </row>
    <row r="91924" spans="13:13">
      <c r="M91924" s="8"/>
    </row>
    <row r="91950" spans="13:13">
      <c r="M91950" s="8"/>
    </row>
    <row r="91951" spans="13:13" ht="13">
      <c r="M91951" s="17"/>
    </row>
    <row r="91952" spans="13:13">
      <c r="M91952" s="8"/>
    </row>
    <row r="91978" spans="13:13">
      <c r="M91978" s="8"/>
    </row>
    <row r="91979" spans="13:13" ht="13">
      <c r="M91979" s="17"/>
    </row>
    <row r="91980" spans="13:13">
      <c r="M91980" s="8"/>
    </row>
    <row r="92006" spans="13:13">
      <c r="M92006" s="8"/>
    </row>
    <row r="92007" spans="13:13" ht="13">
      <c r="M92007" s="17"/>
    </row>
    <row r="92008" spans="13:13">
      <c r="M92008" s="8"/>
    </row>
    <row r="92034" spans="13:13">
      <c r="M92034" s="8"/>
    </row>
    <row r="92035" spans="13:13" ht="13">
      <c r="M92035" s="17"/>
    </row>
    <row r="92036" spans="13:13">
      <c r="M92036" s="8"/>
    </row>
    <row r="92062" spans="13:13">
      <c r="M92062" s="8"/>
    </row>
    <row r="92063" spans="13:13" ht="13">
      <c r="M92063" s="17"/>
    </row>
    <row r="92064" spans="13:13">
      <c r="M92064" s="8"/>
    </row>
    <row r="92090" spans="13:13">
      <c r="M92090" s="8"/>
    </row>
    <row r="92091" spans="13:13" ht="13">
      <c r="M92091" s="17"/>
    </row>
    <row r="92092" spans="13:13">
      <c r="M92092" s="8"/>
    </row>
    <row r="92118" spans="13:13">
      <c r="M92118" s="8"/>
    </row>
    <row r="92119" spans="13:13" ht="13">
      <c r="M92119" s="17"/>
    </row>
    <row r="92120" spans="13:13">
      <c r="M92120" s="8"/>
    </row>
    <row r="92146" spans="13:13">
      <c r="M92146" s="8"/>
    </row>
    <row r="92147" spans="13:13" ht="13">
      <c r="M92147" s="17"/>
    </row>
    <row r="92148" spans="13:13">
      <c r="M92148" s="8"/>
    </row>
    <row r="92174" spans="13:13">
      <c r="M92174" s="8"/>
    </row>
    <row r="92175" spans="13:13" ht="13">
      <c r="M92175" s="17"/>
    </row>
    <row r="92176" spans="13:13">
      <c r="M92176" s="8"/>
    </row>
    <row r="92202" spans="13:13">
      <c r="M92202" s="8"/>
    </row>
    <row r="92203" spans="13:13" ht="13">
      <c r="M92203" s="17"/>
    </row>
    <row r="92204" spans="13:13">
      <c r="M92204" s="8"/>
    </row>
    <row r="92230" spans="13:13">
      <c r="M92230" s="8"/>
    </row>
    <row r="92231" spans="13:13" ht="13">
      <c r="M92231" s="17"/>
    </row>
    <row r="92232" spans="13:13">
      <c r="M92232" s="8"/>
    </row>
    <row r="92258" spans="13:13">
      <c r="M92258" s="8"/>
    </row>
    <row r="92259" spans="13:13" ht="13">
      <c r="M92259" s="17"/>
    </row>
    <row r="92260" spans="13:13">
      <c r="M92260" s="8"/>
    </row>
    <row r="92286" spans="13:13">
      <c r="M92286" s="8"/>
    </row>
    <row r="92287" spans="13:13" ht="13">
      <c r="M92287" s="17"/>
    </row>
    <row r="92288" spans="13:13">
      <c r="M92288" s="8"/>
    </row>
    <row r="92314" spans="13:13">
      <c r="M92314" s="8"/>
    </row>
    <row r="92315" spans="13:13" ht="13">
      <c r="M92315" s="17"/>
    </row>
    <row r="92316" spans="13:13">
      <c r="M92316" s="8"/>
    </row>
    <row r="92342" spans="13:13">
      <c r="M92342" s="8"/>
    </row>
    <row r="92343" spans="13:13" ht="13">
      <c r="M92343" s="17"/>
    </row>
    <row r="92344" spans="13:13">
      <c r="M92344" s="8"/>
    </row>
    <row r="92370" spans="13:13">
      <c r="M92370" s="8"/>
    </row>
    <row r="92371" spans="13:13" ht="13">
      <c r="M92371" s="17"/>
    </row>
    <row r="92372" spans="13:13">
      <c r="M92372" s="8"/>
    </row>
    <row r="92398" spans="13:13">
      <c r="M92398" s="8"/>
    </row>
    <row r="92399" spans="13:13" ht="13">
      <c r="M92399" s="17"/>
    </row>
    <row r="92400" spans="13:13">
      <c r="M92400" s="8"/>
    </row>
    <row r="92426" spans="13:13">
      <c r="M92426" s="8"/>
    </row>
    <row r="92427" spans="13:13" ht="13">
      <c r="M92427" s="17"/>
    </row>
    <row r="92428" spans="13:13">
      <c r="M92428" s="8"/>
    </row>
    <row r="92454" spans="13:13">
      <c r="M92454" s="8"/>
    </row>
    <row r="92455" spans="13:13" ht="13">
      <c r="M92455" s="17"/>
    </row>
    <row r="92456" spans="13:13">
      <c r="M92456" s="8"/>
    </row>
    <row r="92482" spans="13:13">
      <c r="M92482" s="8"/>
    </row>
    <row r="92483" spans="13:13" ht="13">
      <c r="M92483" s="17"/>
    </row>
    <row r="92484" spans="13:13">
      <c r="M92484" s="8"/>
    </row>
    <row r="92510" spans="13:13">
      <c r="M92510" s="8"/>
    </row>
    <row r="92511" spans="13:13" ht="13">
      <c r="M92511" s="17"/>
    </row>
    <row r="92512" spans="13:13">
      <c r="M92512" s="8"/>
    </row>
    <row r="92538" spans="13:13">
      <c r="M92538" s="8"/>
    </row>
    <row r="92539" spans="13:13" ht="13">
      <c r="M92539" s="17"/>
    </row>
    <row r="92540" spans="13:13">
      <c r="M92540" s="8"/>
    </row>
    <row r="92566" spans="13:13">
      <c r="M92566" s="8"/>
    </row>
    <row r="92567" spans="13:13" ht="13">
      <c r="M92567" s="17"/>
    </row>
    <row r="92568" spans="13:13">
      <c r="M92568" s="8"/>
    </row>
    <row r="92594" spans="13:13">
      <c r="M92594" s="8"/>
    </row>
    <row r="92595" spans="13:13" ht="13">
      <c r="M92595" s="17"/>
    </row>
    <row r="92596" spans="13:13">
      <c r="M92596" s="8"/>
    </row>
    <row r="92622" spans="13:13">
      <c r="M92622" s="8"/>
    </row>
    <row r="92623" spans="13:13" ht="13">
      <c r="M92623" s="17"/>
    </row>
    <row r="92624" spans="13:13">
      <c r="M92624" s="8"/>
    </row>
    <row r="92650" spans="13:13">
      <c r="M92650" s="8"/>
    </row>
    <row r="92651" spans="13:13" ht="13">
      <c r="M92651" s="17"/>
    </row>
    <row r="92652" spans="13:13">
      <c r="M92652" s="8"/>
    </row>
    <row r="92678" spans="13:13">
      <c r="M92678" s="8"/>
    </row>
    <row r="92679" spans="13:13" ht="13">
      <c r="M92679" s="17"/>
    </row>
    <row r="92680" spans="13:13">
      <c r="M92680" s="8"/>
    </row>
    <row r="92706" spans="13:13">
      <c r="M92706" s="8"/>
    </row>
    <row r="92707" spans="13:13" ht="13">
      <c r="M92707" s="17"/>
    </row>
    <row r="92708" spans="13:13">
      <c r="M92708" s="8"/>
    </row>
    <row r="92734" spans="13:13">
      <c r="M92734" s="8"/>
    </row>
    <row r="92735" spans="13:13" ht="13">
      <c r="M92735" s="17"/>
    </row>
    <row r="92736" spans="13:13">
      <c r="M92736" s="8"/>
    </row>
    <row r="92762" spans="13:13">
      <c r="M92762" s="8"/>
    </row>
    <row r="92763" spans="13:13" ht="13">
      <c r="M92763" s="17"/>
    </row>
    <row r="92764" spans="13:13">
      <c r="M92764" s="8"/>
    </row>
    <row r="92790" spans="13:13">
      <c r="M92790" s="8"/>
    </row>
    <row r="92791" spans="13:13" ht="13">
      <c r="M92791" s="17"/>
    </row>
    <row r="92792" spans="13:13">
      <c r="M92792" s="8"/>
    </row>
    <row r="92818" spans="13:13">
      <c r="M92818" s="8"/>
    </row>
    <row r="92819" spans="13:13" ht="13">
      <c r="M92819" s="17"/>
    </row>
    <row r="92820" spans="13:13">
      <c r="M92820" s="8"/>
    </row>
    <row r="92846" spans="13:13">
      <c r="M92846" s="8"/>
    </row>
    <row r="92847" spans="13:13" ht="13">
      <c r="M92847" s="17"/>
    </row>
    <row r="92848" spans="13:13">
      <c r="M92848" s="8"/>
    </row>
    <row r="92874" spans="13:13">
      <c r="M92874" s="8"/>
    </row>
    <row r="92875" spans="13:13" ht="13">
      <c r="M92875" s="17"/>
    </row>
    <row r="92876" spans="13:13">
      <c r="M92876" s="8"/>
    </row>
    <row r="92902" spans="13:13">
      <c r="M92902" s="8"/>
    </row>
    <row r="92903" spans="13:13" ht="13">
      <c r="M92903" s="17"/>
    </row>
    <row r="92904" spans="13:13">
      <c r="M92904" s="8"/>
    </row>
    <row r="92930" spans="13:13">
      <c r="M92930" s="8"/>
    </row>
    <row r="92931" spans="13:13" ht="13">
      <c r="M92931" s="17"/>
    </row>
    <row r="92932" spans="13:13">
      <c r="M92932" s="8"/>
    </row>
    <row r="92958" spans="13:13">
      <c r="M92958" s="8"/>
    </row>
    <row r="92959" spans="13:13" ht="13">
      <c r="M92959" s="17"/>
    </row>
    <row r="92960" spans="13:13">
      <c r="M92960" s="8"/>
    </row>
    <row r="92986" spans="13:13">
      <c r="M92986" s="8"/>
    </row>
    <row r="92987" spans="13:13" ht="13">
      <c r="M92987" s="17"/>
    </row>
    <row r="92988" spans="13:13">
      <c r="M92988" s="8"/>
    </row>
    <row r="93014" spans="13:13">
      <c r="M93014" s="8"/>
    </row>
    <row r="93015" spans="13:13" ht="13">
      <c r="M93015" s="17"/>
    </row>
    <row r="93016" spans="13:13">
      <c r="M93016" s="8"/>
    </row>
    <row r="93042" spans="13:13">
      <c r="M93042" s="8"/>
    </row>
    <row r="93043" spans="13:13" ht="13">
      <c r="M93043" s="17"/>
    </row>
    <row r="93044" spans="13:13">
      <c r="M93044" s="8"/>
    </row>
    <row r="93070" spans="13:13">
      <c r="M93070" s="8"/>
    </row>
    <row r="93071" spans="13:13" ht="13">
      <c r="M93071" s="17"/>
    </row>
    <row r="93072" spans="13:13">
      <c r="M93072" s="8"/>
    </row>
    <row r="93098" spans="13:13">
      <c r="M93098" s="8"/>
    </row>
    <row r="93099" spans="13:13" ht="13">
      <c r="M93099" s="17"/>
    </row>
    <row r="93100" spans="13:13">
      <c r="M93100" s="8"/>
    </row>
    <row r="93126" spans="13:13">
      <c r="M93126" s="8"/>
    </row>
    <row r="93127" spans="13:13" ht="13">
      <c r="M93127" s="17"/>
    </row>
    <row r="93128" spans="13:13">
      <c r="M93128" s="8"/>
    </row>
    <row r="93154" spans="13:13">
      <c r="M93154" s="8"/>
    </row>
    <row r="93155" spans="13:13" ht="13">
      <c r="M93155" s="17"/>
    </row>
    <row r="93156" spans="13:13">
      <c r="M93156" s="8"/>
    </row>
    <row r="93182" spans="13:13">
      <c r="M93182" s="8"/>
    </row>
    <row r="93183" spans="13:13" ht="13">
      <c r="M93183" s="17"/>
    </row>
    <row r="93184" spans="13:13">
      <c r="M93184" s="8"/>
    </row>
    <row r="93210" spans="13:13">
      <c r="M93210" s="8"/>
    </row>
    <row r="93211" spans="13:13" ht="13">
      <c r="M93211" s="17"/>
    </row>
    <row r="93212" spans="13:13">
      <c r="M93212" s="8"/>
    </row>
    <row r="93238" spans="13:13">
      <c r="M93238" s="8"/>
    </row>
    <row r="93239" spans="13:13" ht="13">
      <c r="M93239" s="17"/>
    </row>
    <row r="93240" spans="13:13">
      <c r="M93240" s="8"/>
    </row>
    <row r="93266" spans="13:13">
      <c r="M93266" s="8"/>
    </row>
    <row r="93267" spans="13:13" ht="13">
      <c r="M93267" s="17"/>
    </row>
    <row r="93268" spans="13:13">
      <c r="M93268" s="8"/>
    </row>
    <row r="93294" spans="13:13">
      <c r="M93294" s="8"/>
    </row>
    <row r="93295" spans="13:13" ht="13">
      <c r="M93295" s="17"/>
    </row>
    <row r="93296" spans="13:13">
      <c r="M93296" s="8"/>
    </row>
    <row r="93322" spans="13:13">
      <c r="M93322" s="8"/>
    </row>
    <row r="93323" spans="13:13" ht="13">
      <c r="M93323" s="17"/>
    </row>
    <row r="93324" spans="13:13">
      <c r="M93324" s="8"/>
    </row>
    <row r="93350" spans="13:13">
      <c r="M93350" s="8"/>
    </row>
    <row r="93351" spans="13:13" ht="13">
      <c r="M93351" s="17"/>
    </row>
    <row r="93352" spans="13:13">
      <c r="M93352" s="8"/>
    </row>
    <row r="93378" spans="13:13">
      <c r="M93378" s="8"/>
    </row>
    <row r="93379" spans="13:13" ht="13">
      <c r="M93379" s="17"/>
    </row>
    <row r="93380" spans="13:13">
      <c r="M93380" s="8"/>
    </row>
    <row r="93406" spans="13:13">
      <c r="M93406" s="8"/>
    </row>
    <row r="93407" spans="13:13" ht="13">
      <c r="M93407" s="17"/>
    </row>
    <row r="93408" spans="13:13">
      <c r="M93408" s="8"/>
    </row>
    <row r="93434" spans="13:13">
      <c r="M93434" s="8"/>
    </row>
    <row r="93435" spans="13:13" ht="13">
      <c r="M93435" s="17"/>
    </row>
    <row r="93436" spans="13:13">
      <c r="M93436" s="8"/>
    </row>
    <row r="93462" spans="13:13">
      <c r="M93462" s="8"/>
    </row>
    <row r="93463" spans="13:13" ht="13">
      <c r="M93463" s="17"/>
    </row>
    <row r="93464" spans="13:13">
      <c r="M93464" s="8"/>
    </row>
    <row r="93490" spans="13:13">
      <c r="M93490" s="8"/>
    </row>
    <row r="93491" spans="13:13" ht="13">
      <c r="M93491" s="17"/>
    </row>
    <row r="93492" spans="13:13">
      <c r="M93492" s="8"/>
    </row>
    <row r="93518" spans="13:13">
      <c r="M93518" s="8"/>
    </row>
    <row r="93519" spans="13:13" ht="13">
      <c r="M93519" s="17"/>
    </row>
    <row r="93520" spans="13:13">
      <c r="M93520" s="8"/>
    </row>
    <row r="93546" spans="13:13">
      <c r="M93546" s="8"/>
    </row>
    <row r="93547" spans="13:13" ht="13">
      <c r="M93547" s="17"/>
    </row>
    <row r="93548" spans="13:13">
      <c r="M93548" s="8"/>
    </row>
    <row r="93574" spans="13:13">
      <c r="M93574" s="8"/>
    </row>
    <row r="93575" spans="13:13" ht="13">
      <c r="M93575" s="17"/>
    </row>
    <row r="93576" spans="13:13">
      <c r="M93576" s="8"/>
    </row>
    <row r="93602" spans="13:13">
      <c r="M93602" s="8"/>
    </row>
    <row r="93603" spans="13:13" ht="13">
      <c r="M93603" s="17"/>
    </row>
    <row r="93604" spans="13:13">
      <c r="M93604" s="8"/>
    </row>
    <row r="93630" spans="13:13">
      <c r="M93630" s="8"/>
    </row>
    <row r="93631" spans="13:13" ht="13">
      <c r="M93631" s="17"/>
    </row>
    <row r="93632" spans="13:13">
      <c r="M93632" s="8"/>
    </row>
    <row r="93658" spans="13:13">
      <c r="M93658" s="8"/>
    </row>
    <row r="93659" spans="13:13" ht="13">
      <c r="M93659" s="17"/>
    </row>
    <row r="93660" spans="13:13">
      <c r="M93660" s="8"/>
    </row>
    <row r="93686" spans="13:13">
      <c r="M93686" s="8"/>
    </row>
    <row r="93687" spans="13:13" ht="13">
      <c r="M93687" s="17"/>
    </row>
    <row r="93688" spans="13:13">
      <c r="M93688" s="8"/>
    </row>
    <row r="93714" spans="13:13">
      <c r="M93714" s="8"/>
    </row>
    <row r="93715" spans="13:13" ht="13">
      <c r="M93715" s="17"/>
    </row>
    <row r="93716" spans="13:13">
      <c r="M93716" s="8"/>
    </row>
    <row r="93742" spans="13:13">
      <c r="M93742" s="8"/>
    </row>
    <row r="93743" spans="13:13" ht="13">
      <c r="M93743" s="17"/>
    </row>
    <row r="93744" spans="13:13">
      <c r="M93744" s="8"/>
    </row>
    <row r="93770" spans="13:13">
      <c r="M93770" s="8"/>
    </row>
    <row r="93771" spans="13:13" ht="13">
      <c r="M93771" s="17"/>
    </row>
    <row r="93772" spans="13:13">
      <c r="M93772" s="8"/>
    </row>
    <row r="93798" spans="13:13">
      <c r="M93798" s="8"/>
    </row>
    <row r="93799" spans="13:13" ht="13">
      <c r="M93799" s="17"/>
    </row>
    <row r="93800" spans="13:13">
      <c r="M93800" s="8"/>
    </row>
    <row r="93826" spans="13:13">
      <c r="M93826" s="8"/>
    </row>
    <row r="93827" spans="13:13" ht="13">
      <c r="M93827" s="17"/>
    </row>
    <row r="93828" spans="13:13">
      <c r="M93828" s="8"/>
    </row>
    <row r="93854" spans="13:13">
      <c r="M93854" s="8"/>
    </row>
    <row r="93855" spans="13:13" ht="13">
      <c r="M93855" s="17"/>
    </row>
    <row r="93856" spans="13:13">
      <c r="M93856" s="8"/>
    </row>
    <row r="93882" spans="13:13">
      <c r="M93882" s="8"/>
    </row>
    <row r="93883" spans="13:13" ht="13">
      <c r="M93883" s="17"/>
    </row>
    <row r="93884" spans="13:13">
      <c r="M93884" s="8"/>
    </row>
    <row r="93910" spans="13:13">
      <c r="M93910" s="8"/>
    </row>
    <row r="93911" spans="13:13" ht="13">
      <c r="M93911" s="17"/>
    </row>
    <row r="93912" spans="13:13">
      <c r="M93912" s="8"/>
    </row>
    <row r="93938" spans="13:13">
      <c r="M93938" s="8"/>
    </row>
    <row r="93939" spans="13:13" ht="13">
      <c r="M93939" s="17"/>
    </row>
    <row r="93940" spans="13:13">
      <c r="M93940" s="8"/>
    </row>
    <row r="93966" spans="13:13">
      <c r="M93966" s="8"/>
    </row>
    <row r="93967" spans="13:13" ht="13">
      <c r="M93967" s="17"/>
    </row>
    <row r="93968" spans="13:13">
      <c r="M93968" s="8"/>
    </row>
    <row r="93994" spans="13:13">
      <c r="M93994" s="8"/>
    </row>
    <row r="93995" spans="13:13" ht="13">
      <c r="M93995" s="17"/>
    </row>
    <row r="93996" spans="13:13">
      <c r="M93996" s="8"/>
    </row>
    <row r="94022" spans="13:13">
      <c r="M94022" s="8"/>
    </row>
    <row r="94023" spans="13:13" ht="13">
      <c r="M94023" s="17"/>
    </row>
    <row r="94024" spans="13:13">
      <c r="M94024" s="8"/>
    </row>
    <row r="94050" spans="13:13">
      <c r="M94050" s="8"/>
    </row>
    <row r="94051" spans="13:13" ht="13">
      <c r="M94051" s="17"/>
    </row>
    <row r="94052" spans="13:13">
      <c r="M94052" s="8"/>
    </row>
    <row r="94078" spans="13:13">
      <c r="M94078" s="8"/>
    </row>
    <row r="94079" spans="13:13" ht="13">
      <c r="M94079" s="17"/>
    </row>
    <row r="94080" spans="13:13">
      <c r="M94080" s="8"/>
    </row>
    <row r="94106" spans="13:13">
      <c r="M94106" s="8"/>
    </row>
    <row r="94107" spans="13:13" ht="13">
      <c r="M94107" s="17"/>
    </row>
    <row r="94108" spans="13:13">
      <c r="M94108" s="8"/>
    </row>
    <row r="94134" spans="13:13">
      <c r="M94134" s="8"/>
    </row>
    <row r="94135" spans="13:13" ht="13">
      <c r="M94135" s="17"/>
    </row>
    <row r="94136" spans="13:13">
      <c r="M94136" s="8"/>
    </row>
    <row r="94162" spans="13:13">
      <c r="M94162" s="8"/>
    </row>
    <row r="94163" spans="13:13" ht="13">
      <c r="M94163" s="17"/>
    </row>
    <row r="94164" spans="13:13">
      <c r="M94164" s="8"/>
    </row>
    <row r="94190" spans="13:13">
      <c r="M94190" s="8"/>
    </row>
    <row r="94191" spans="13:13" ht="13">
      <c r="M94191" s="17"/>
    </row>
    <row r="94192" spans="13:13">
      <c r="M94192" s="8"/>
    </row>
    <row r="94218" spans="13:13">
      <c r="M94218" s="8"/>
    </row>
    <row r="94219" spans="13:13" ht="13">
      <c r="M94219" s="17"/>
    </row>
    <row r="94220" spans="13:13">
      <c r="M94220" s="8"/>
    </row>
    <row r="94246" spans="13:13">
      <c r="M94246" s="8"/>
    </row>
    <row r="94247" spans="13:13" ht="13">
      <c r="M94247" s="17"/>
    </row>
    <row r="94248" spans="13:13">
      <c r="M94248" s="8"/>
    </row>
    <row r="94274" spans="13:13">
      <c r="M94274" s="8"/>
    </row>
    <row r="94275" spans="13:13" ht="13">
      <c r="M94275" s="17"/>
    </row>
    <row r="94276" spans="13:13">
      <c r="M94276" s="8"/>
    </row>
    <row r="94302" spans="13:13">
      <c r="M94302" s="8"/>
    </row>
    <row r="94303" spans="13:13" ht="13">
      <c r="M94303" s="17"/>
    </row>
    <row r="94304" spans="13:13">
      <c r="M94304" s="8"/>
    </row>
    <row r="94330" spans="13:13">
      <c r="M94330" s="8"/>
    </row>
    <row r="94331" spans="13:13" ht="13">
      <c r="M94331" s="17"/>
    </row>
    <row r="94332" spans="13:13">
      <c r="M94332" s="8"/>
    </row>
    <row r="94358" spans="13:13">
      <c r="M94358" s="8"/>
    </row>
    <row r="94359" spans="13:13" ht="13">
      <c r="M94359" s="17"/>
    </row>
    <row r="94360" spans="13:13">
      <c r="M94360" s="8"/>
    </row>
    <row r="94386" spans="13:13">
      <c r="M94386" s="8"/>
    </row>
    <row r="94387" spans="13:13" ht="13">
      <c r="M94387" s="17"/>
    </row>
    <row r="94388" spans="13:13">
      <c r="M94388" s="8"/>
    </row>
    <row r="94414" spans="13:13">
      <c r="M94414" s="8"/>
    </row>
    <row r="94415" spans="13:13" ht="13">
      <c r="M94415" s="17"/>
    </row>
    <row r="94416" spans="13:13">
      <c r="M94416" s="8"/>
    </row>
    <row r="94442" spans="13:13">
      <c r="M94442" s="8"/>
    </row>
    <row r="94443" spans="13:13" ht="13">
      <c r="M94443" s="17"/>
    </row>
    <row r="94444" spans="13:13">
      <c r="M94444" s="8"/>
    </row>
    <row r="94470" spans="13:13">
      <c r="M94470" s="8"/>
    </row>
    <row r="94471" spans="13:13" ht="13">
      <c r="M94471" s="17"/>
    </row>
    <row r="94472" spans="13:13">
      <c r="M94472" s="8"/>
    </row>
    <row r="94498" spans="13:13">
      <c r="M94498" s="8"/>
    </row>
    <row r="94499" spans="13:13" ht="13">
      <c r="M94499" s="17"/>
    </row>
    <row r="94500" spans="13:13">
      <c r="M94500" s="8"/>
    </row>
    <row r="94526" spans="13:13">
      <c r="M94526" s="8"/>
    </row>
    <row r="94527" spans="13:13" ht="13">
      <c r="M94527" s="17"/>
    </row>
    <row r="94528" spans="13:13">
      <c r="M94528" s="8"/>
    </row>
    <row r="94554" spans="13:13">
      <c r="M94554" s="8"/>
    </row>
    <row r="94555" spans="13:13" ht="13">
      <c r="M94555" s="17"/>
    </row>
    <row r="94556" spans="13:13">
      <c r="M94556" s="8"/>
    </row>
    <row r="94582" spans="13:13">
      <c r="M94582" s="8"/>
    </row>
    <row r="94583" spans="13:13" ht="13">
      <c r="M94583" s="17"/>
    </row>
    <row r="94584" spans="13:13">
      <c r="M94584" s="8"/>
    </row>
    <row r="94610" spans="13:13">
      <c r="M94610" s="8"/>
    </row>
    <row r="94611" spans="13:13" ht="13">
      <c r="M94611" s="17"/>
    </row>
    <row r="94612" spans="13:13">
      <c r="M94612" s="8"/>
    </row>
    <row r="94638" spans="13:13">
      <c r="M94638" s="8"/>
    </row>
    <row r="94639" spans="13:13" ht="13">
      <c r="M94639" s="17"/>
    </row>
    <row r="94640" spans="13:13">
      <c r="M94640" s="8"/>
    </row>
    <row r="94666" spans="13:13">
      <c r="M94666" s="8"/>
    </row>
    <row r="94667" spans="13:13" ht="13">
      <c r="M94667" s="17"/>
    </row>
    <row r="94668" spans="13:13">
      <c r="M94668" s="8"/>
    </row>
    <row r="94694" spans="13:13">
      <c r="M94694" s="8"/>
    </row>
    <row r="94695" spans="13:13" ht="13">
      <c r="M94695" s="17"/>
    </row>
    <row r="94696" spans="13:13">
      <c r="M94696" s="8"/>
    </row>
    <row r="94722" spans="13:13">
      <c r="M94722" s="8"/>
    </row>
    <row r="94723" spans="13:13" ht="13">
      <c r="M94723" s="17"/>
    </row>
    <row r="94724" spans="13:13">
      <c r="M94724" s="8"/>
    </row>
    <row r="94750" spans="13:13">
      <c r="M94750" s="8"/>
    </row>
    <row r="94751" spans="13:13" ht="13">
      <c r="M94751" s="17"/>
    </row>
    <row r="94752" spans="13:13">
      <c r="M94752" s="8"/>
    </row>
    <row r="94778" spans="13:13">
      <c r="M94778" s="8"/>
    </row>
    <row r="94779" spans="13:13" ht="13">
      <c r="M94779" s="17"/>
    </row>
    <row r="94780" spans="13:13">
      <c r="M94780" s="8"/>
    </row>
    <row r="94806" spans="13:13">
      <c r="M94806" s="8"/>
    </row>
    <row r="94807" spans="13:13" ht="13">
      <c r="M94807" s="17"/>
    </row>
    <row r="94808" spans="13:13">
      <c r="M94808" s="8"/>
    </row>
    <row r="94834" spans="13:13">
      <c r="M94834" s="8"/>
    </row>
    <row r="94835" spans="13:13" ht="13">
      <c r="M94835" s="17"/>
    </row>
    <row r="94836" spans="13:13">
      <c r="M94836" s="8"/>
    </row>
    <row r="94862" spans="13:13">
      <c r="M94862" s="8"/>
    </row>
    <row r="94863" spans="13:13" ht="13">
      <c r="M94863" s="17"/>
    </row>
    <row r="94864" spans="13:13">
      <c r="M94864" s="8"/>
    </row>
    <row r="94890" spans="13:13">
      <c r="M94890" s="8"/>
    </row>
    <row r="94891" spans="13:13" ht="13">
      <c r="M94891" s="17"/>
    </row>
    <row r="94892" spans="13:13">
      <c r="M94892" s="8"/>
    </row>
    <row r="94918" spans="13:13">
      <c r="M94918" s="8"/>
    </row>
    <row r="94919" spans="13:13" ht="13">
      <c r="M94919" s="17"/>
    </row>
    <row r="94920" spans="13:13">
      <c r="M94920" s="8"/>
    </row>
    <row r="94946" spans="13:13">
      <c r="M94946" s="8"/>
    </row>
    <row r="94947" spans="13:13" ht="13">
      <c r="M94947" s="17"/>
    </row>
    <row r="94948" spans="13:13">
      <c r="M94948" s="8"/>
    </row>
    <row r="94974" spans="13:13">
      <c r="M94974" s="8"/>
    </row>
    <row r="94975" spans="13:13" ht="13">
      <c r="M94975" s="17"/>
    </row>
    <row r="94976" spans="13:13">
      <c r="M94976" s="8"/>
    </row>
    <row r="95002" spans="13:13">
      <c r="M95002" s="8"/>
    </row>
    <row r="95003" spans="13:13" ht="13">
      <c r="M95003" s="17"/>
    </row>
    <row r="95004" spans="13:13">
      <c r="M95004" s="8"/>
    </row>
    <row r="95030" spans="13:13">
      <c r="M95030" s="8"/>
    </row>
    <row r="95031" spans="13:13" ht="13">
      <c r="M95031" s="17"/>
    </row>
    <row r="95032" spans="13:13">
      <c r="M95032" s="8"/>
    </row>
    <row r="95058" spans="13:13">
      <c r="M95058" s="8"/>
    </row>
    <row r="95059" spans="13:13" ht="13">
      <c r="M95059" s="17"/>
    </row>
    <row r="95060" spans="13:13">
      <c r="M95060" s="8"/>
    </row>
    <row r="95086" spans="13:13">
      <c r="M95086" s="8"/>
    </row>
    <row r="95087" spans="13:13" ht="13">
      <c r="M95087" s="17"/>
    </row>
    <row r="95088" spans="13:13">
      <c r="M95088" s="8"/>
    </row>
    <row r="95114" spans="13:13">
      <c r="M95114" s="8"/>
    </row>
    <row r="95115" spans="13:13" ht="13">
      <c r="M95115" s="17"/>
    </row>
    <row r="95116" spans="13:13">
      <c r="M95116" s="8"/>
    </row>
    <row r="95142" spans="13:13">
      <c r="M95142" s="8"/>
    </row>
    <row r="95143" spans="13:13" ht="13">
      <c r="M95143" s="17"/>
    </row>
    <row r="95144" spans="13:13">
      <c r="M95144" s="8"/>
    </row>
    <row r="95170" spans="13:13">
      <c r="M95170" s="8"/>
    </row>
    <row r="95171" spans="13:13" ht="13">
      <c r="M95171" s="17"/>
    </row>
    <row r="95172" spans="13:13">
      <c r="M95172" s="8"/>
    </row>
    <row r="95198" spans="13:13">
      <c r="M95198" s="8"/>
    </row>
    <row r="95199" spans="13:13" ht="13">
      <c r="M95199" s="17"/>
    </row>
    <row r="95200" spans="13:13">
      <c r="M95200" s="8"/>
    </row>
    <row r="95226" spans="13:13">
      <c r="M95226" s="8"/>
    </row>
    <row r="95227" spans="13:13" ht="13">
      <c r="M95227" s="17"/>
    </row>
    <row r="95228" spans="13:13">
      <c r="M95228" s="8"/>
    </row>
    <row r="95254" spans="13:13">
      <c r="M95254" s="8"/>
    </row>
    <row r="95255" spans="13:13" ht="13">
      <c r="M95255" s="17"/>
    </row>
    <row r="95256" spans="13:13">
      <c r="M95256" s="8"/>
    </row>
    <row r="95282" spans="13:13">
      <c r="M95282" s="8"/>
    </row>
    <row r="95283" spans="13:13" ht="13">
      <c r="M95283" s="17"/>
    </row>
    <row r="95284" spans="13:13">
      <c r="M95284" s="8"/>
    </row>
    <row r="95310" spans="13:13">
      <c r="M95310" s="8"/>
    </row>
    <row r="95311" spans="13:13" ht="13">
      <c r="M95311" s="17"/>
    </row>
    <row r="95312" spans="13:13">
      <c r="M95312" s="8"/>
    </row>
    <row r="95338" spans="13:13">
      <c r="M95338" s="8"/>
    </row>
    <row r="95339" spans="13:13" ht="13">
      <c r="M95339" s="17"/>
    </row>
    <row r="95340" spans="13:13">
      <c r="M95340" s="8"/>
    </row>
    <row r="95366" spans="13:13">
      <c r="M95366" s="8"/>
    </row>
    <row r="95367" spans="13:13" ht="13">
      <c r="M95367" s="17"/>
    </row>
    <row r="95368" spans="13:13">
      <c r="M95368" s="8"/>
    </row>
    <row r="95394" spans="13:13">
      <c r="M95394" s="8"/>
    </row>
    <row r="95395" spans="13:13" ht="13">
      <c r="M95395" s="17"/>
    </row>
    <row r="95396" spans="13:13">
      <c r="M95396" s="8"/>
    </row>
    <row r="95422" spans="13:13">
      <c r="M95422" s="8"/>
    </row>
    <row r="95423" spans="13:13" ht="13">
      <c r="M95423" s="17"/>
    </row>
    <row r="95424" spans="13:13">
      <c r="M95424" s="8"/>
    </row>
    <row r="95450" spans="13:13">
      <c r="M95450" s="8"/>
    </row>
    <row r="95451" spans="13:13" ht="13">
      <c r="M95451" s="17"/>
    </row>
    <row r="95452" spans="13:13">
      <c r="M95452" s="8"/>
    </row>
    <row r="95478" spans="13:13">
      <c r="M95478" s="8"/>
    </row>
    <row r="95479" spans="13:13" ht="13">
      <c r="M95479" s="17"/>
    </row>
    <row r="95480" spans="13:13">
      <c r="M95480" s="8"/>
    </row>
    <row r="95506" spans="13:13">
      <c r="M95506" s="8"/>
    </row>
    <row r="95507" spans="13:13" ht="13">
      <c r="M95507" s="17"/>
    </row>
    <row r="95508" spans="13:13">
      <c r="M95508" s="8"/>
    </row>
    <row r="95534" spans="13:13">
      <c r="M95534" s="8"/>
    </row>
    <row r="95535" spans="13:13" ht="13">
      <c r="M95535" s="17"/>
    </row>
    <row r="95536" spans="13:13">
      <c r="M95536" s="8"/>
    </row>
    <row r="95562" spans="13:13">
      <c r="M95562" s="8"/>
    </row>
    <row r="95563" spans="13:13" ht="13">
      <c r="M95563" s="17"/>
    </row>
    <row r="95564" spans="13:13">
      <c r="M95564" s="8"/>
    </row>
    <row r="95590" spans="13:13">
      <c r="M95590" s="8"/>
    </row>
    <row r="95591" spans="13:13" ht="13">
      <c r="M95591" s="17"/>
    </row>
    <row r="95592" spans="13:13">
      <c r="M95592" s="8"/>
    </row>
    <row r="95618" spans="13:13">
      <c r="M95618" s="8"/>
    </row>
    <row r="95619" spans="13:13" ht="13">
      <c r="M95619" s="17"/>
    </row>
    <row r="95620" spans="13:13">
      <c r="M95620" s="8"/>
    </row>
    <row r="95646" spans="13:13">
      <c r="M95646" s="8"/>
    </row>
    <row r="95647" spans="13:13" ht="13">
      <c r="M95647" s="17"/>
    </row>
    <row r="95648" spans="13:13">
      <c r="M95648" s="8"/>
    </row>
    <row r="95674" spans="13:13">
      <c r="M95674" s="8"/>
    </row>
    <row r="95675" spans="13:13" ht="13">
      <c r="M95675" s="17"/>
    </row>
    <row r="95676" spans="13:13">
      <c r="M95676" s="8"/>
    </row>
    <row r="95702" spans="13:13">
      <c r="M95702" s="8"/>
    </row>
    <row r="95703" spans="13:13" ht="13">
      <c r="M95703" s="17"/>
    </row>
    <row r="95704" spans="13:13">
      <c r="M95704" s="8"/>
    </row>
    <row r="95730" spans="13:13">
      <c r="M95730" s="8"/>
    </row>
    <row r="95731" spans="13:13" ht="13">
      <c r="M95731" s="17"/>
    </row>
    <row r="95732" spans="13:13">
      <c r="M95732" s="8"/>
    </row>
    <row r="95758" spans="13:13">
      <c r="M95758" s="8"/>
    </row>
    <row r="95759" spans="13:13" ht="13">
      <c r="M95759" s="17"/>
    </row>
    <row r="95760" spans="13:13">
      <c r="M95760" s="8"/>
    </row>
    <row r="95786" spans="13:13">
      <c r="M95786" s="8"/>
    </row>
    <row r="95787" spans="13:13" ht="13">
      <c r="M95787" s="17"/>
    </row>
    <row r="95788" spans="13:13">
      <c r="M95788" s="8"/>
    </row>
    <row r="95814" spans="13:13">
      <c r="M95814" s="8"/>
    </row>
    <row r="95815" spans="13:13" ht="13">
      <c r="M95815" s="17"/>
    </row>
    <row r="95816" spans="13:13">
      <c r="M95816" s="8"/>
    </row>
    <row r="95842" spans="13:13">
      <c r="M95842" s="8"/>
    </row>
    <row r="95843" spans="13:13" ht="13">
      <c r="M95843" s="17"/>
    </row>
    <row r="95844" spans="13:13">
      <c r="M95844" s="8"/>
    </row>
    <row r="95870" spans="13:13">
      <c r="M95870" s="8"/>
    </row>
    <row r="95871" spans="13:13" ht="13">
      <c r="M95871" s="17"/>
    </row>
    <row r="95872" spans="13:13">
      <c r="M95872" s="8"/>
    </row>
    <row r="95898" spans="13:13">
      <c r="M95898" s="8"/>
    </row>
    <row r="95899" spans="13:13" ht="13">
      <c r="M95899" s="17"/>
    </row>
    <row r="95900" spans="13:13">
      <c r="M95900" s="8"/>
    </row>
    <row r="95926" spans="13:13">
      <c r="M95926" s="8"/>
    </row>
    <row r="95927" spans="13:13" ht="13">
      <c r="M95927" s="17"/>
    </row>
    <row r="95928" spans="13:13">
      <c r="M95928" s="8"/>
    </row>
    <row r="95954" spans="13:13">
      <c r="M95954" s="8"/>
    </row>
    <row r="95955" spans="13:13" ht="13">
      <c r="M95955" s="17"/>
    </row>
    <row r="95956" spans="13:13">
      <c r="M95956" s="8"/>
    </row>
    <row r="95982" spans="13:13">
      <c r="M95982" s="8"/>
    </row>
    <row r="95983" spans="13:13" ht="13">
      <c r="M95983" s="17"/>
    </row>
    <row r="95984" spans="13:13">
      <c r="M95984" s="8"/>
    </row>
    <row r="96010" spans="13:13">
      <c r="M96010" s="8"/>
    </row>
    <row r="96011" spans="13:13" ht="13">
      <c r="M96011" s="17"/>
    </row>
    <row r="96012" spans="13:13">
      <c r="M96012" s="8"/>
    </row>
    <row r="96038" spans="13:13">
      <c r="M96038" s="8"/>
    </row>
    <row r="96039" spans="13:13" ht="13">
      <c r="M96039" s="17"/>
    </row>
    <row r="96040" spans="13:13">
      <c r="M96040" s="8"/>
    </row>
    <row r="96066" spans="13:13">
      <c r="M96066" s="8"/>
    </row>
    <row r="96067" spans="13:13" ht="13">
      <c r="M96067" s="17"/>
    </row>
    <row r="96068" spans="13:13">
      <c r="M96068" s="8"/>
    </row>
    <row r="96094" spans="13:13">
      <c r="M96094" s="8"/>
    </row>
    <row r="96095" spans="13:13" ht="13">
      <c r="M96095" s="17"/>
    </row>
    <row r="96096" spans="13:13">
      <c r="M96096" s="8"/>
    </row>
    <row r="96122" spans="13:13">
      <c r="M96122" s="8"/>
    </row>
    <row r="96123" spans="13:13" ht="13">
      <c r="M96123" s="17"/>
    </row>
    <row r="96124" spans="13:13">
      <c r="M96124" s="8"/>
    </row>
    <row r="96150" spans="13:13">
      <c r="M96150" s="8"/>
    </row>
    <row r="96151" spans="13:13" ht="13">
      <c r="M96151" s="17"/>
    </row>
    <row r="96152" spans="13:13">
      <c r="M96152" s="8"/>
    </row>
    <row r="96178" spans="13:13">
      <c r="M96178" s="8"/>
    </row>
    <row r="96179" spans="13:13" ht="13">
      <c r="M96179" s="17"/>
    </row>
    <row r="96180" spans="13:13">
      <c r="M96180" s="8"/>
    </row>
    <row r="96206" spans="13:13">
      <c r="M96206" s="8"/>
    </row>
    <row r="96207" spans="13:13" ht="13">
      <c r="M96207" s="17"/>
    </row>
    <row r="96208" spans="13:13">
      <c r="M96208" s="8"/>
    </row>
    <row r="96234" spans="13:13">
      <c r="M96234" s="8"/>
    </row>
    <row r="96235" spans="13:13" ht="13">
      <c r="M96235" s="17"/>
    </row>
    <row r="96236" spans="13:13">
      <c r="M96236" s="8"/>
    </row>
    <row r="96262" spans="13:13">
      <c r="M96262" s="8"/>
    </row>
    <row r="96263" spans="13:13" ht="13">
      <c r="M96263" s="17"/>
    </row>
    <row r="96264" spans="13:13">
      <c r="M96264" s="8"/>
    </row>
    <row r="96290" spans="13:13">
      <c r="M96290" s="8"/>
    </row>
    <row r="96291" spans="13:13" ht="13">
      <c r="M96291" s="17"/>
    </row>
    <row r="96292" spans="13:13">
      <c r="M96292" s="8"/>
    </row>
    <row r="96318" spans="13:13">
      <c r="M96318" s="8"/>
    </row>
    <row r="96319" spans="13:13" ht="13">
      <c r="M96319" s="17"/>
    </row>
    <row r="96320" spans="13:13">
      <c r="M96320" s="8"/>
    </row>
    <row r="96346" spans="13:13">
      <c r="M96346" s="8"/>
    </row>
    <row r="96347" spans="13:13" ht="13">
      <c r="M96347" s="17"/>
    </row>
    <row r="96348" spans="13:13">
      <c r="M96348" s="8"/>
    </row>
    <row r="96374" spans="13:13">
      <c r="M96374" s="8"/>
    </row>
    <row r="96375" spans="13:13" ht="13">
      <c r="M96375" s="17"/>
    </row>
    <row r="96376" spans="13:13">
      <c r="M96376" s="8"/>
    </row>
    <row r="96402" spans="13:13">
      <c r="M96402" s="8"/>
    </row>
    <row r="96403" spans="13:13" ht="13">
      <c r="M96403" s="17"/>
    </row>
    <row r="96404" spans="13:13">
      <c r="M96404" s="8"/>
    </row>
    <row r="96430" spans="13:13">
      <c r="M96430" s="8"/>
    </row>
    <row r="96431" spans="13:13" ht="13">
      <c r="M96431" s="17"/>
    </row>
    <row r="96432" spans="13:13">
      <c r="M96432" s="8"/>
    </row>
    <row r="96458" spans="13:13">
      <c r="M96458" s="8"/>
    </row>
    <row r="96459" spans="13:13" ht="13">
      <c r="M96459" s="17"/>
    </row>
    <row r="96460" spans="13:13">
      <c r="M96460" s="8"/>
    </row>
    <row r="96486" spans="13:13">
      <c r="M96486" s="8"/>
    </row>
    <row r="96487" spans="13:13" ht="13">
      <c r="M96487" s="17"/>
    </row>
    <row r="96488" spans="13:13">
      <c r="M96488" s="8"/>
    </row>
    <row r="96514" spans="13:13">
      <c r="M96514" s="8"/>
    </row>
    <row r="96515" spans="13:13" ht="13">
      <c r="M96515" s="17"/>
    </row>
    <row r="96516" spans="13:13">
      <c r="M96516" s="8"/>
    </row>
    <row r="96542" spans="13:13">
      <c r="M96542" s="8"/>
    </row>
    <row r="96543" spans="13:13" ht="13">
      <c r="M96543" s="17"/>
    </row>
    <row r="96544" spans="13:13">
      <c r="M96544" s="8"/>
    </row>
    <row r="96570" spans="13:13">
      <c r="M96570" s="8"/>
    </row>
    <row r="96571" spans="13:13" ht="13">
      <c r="M96571" s="17"/>
    </row>
    <row r="96572" spans="13:13">
      <c r="M96572" s="8"/>
    </row>
    <row r="96598" spans="13:13">
      <c r="M96598" s="8"/>
    </row>
    <row r="96599" spans="13:13" ht="13">
      <c r="M96599" s="17"/>
    </row>
    <row r="96600" spans="13:13">
      <c r="M96600" s="8"/>
    </row>
    <row r="96626" spans="13:13">
      <c r="M96626" s="8"/>
    </row>
    <row r="96627" spans="13:13" ht="13">
      <c r="M96627" s="17"/>
    </row>
    <row r="96628" spans="13:13">
      <c r="M96628" s="8"/>
    </row>
    <row r="96654" spans="13:13">
      <c r="M96654" s="8"/>
    </row>
    <row r="96655" spans="13:13" ht="13">
      <c r="M96655" s="17"/>
    </row>
    <row r="96656" spans="13:13">
      <c r="M96656" s="8"/>
    </row>
    <row r="96682" spans="13:13">
      <c r="M96682" s="8"/>
    </row>
    <row r="96683" spans="13:13" ht="13">
      <c r="M96683" s="17"/>
    </row>
    <row r="96684" spans="13:13">
      <c r="M96684" s="8"/>
    </row>
    <row r="96710" spans="13:13">
      <c r="M96710" s="8"/>
    </row>
    <row r="96711" spans="13:13" ht="13">
      <c r="M96711" s="17"/>
    </row>
    <row r="96712" spans="13:13">
      <c r="M96712" s="8"/>
    </row>
    <row r="96738" spans="13:13">
      <c r="M96738" s="8"/>
    </row>
    <row r="96739" spans="13:13" ht="13">
      <c r="M96739" s="17"/>
    </row>
    <row r="96740" spans="13:13">
      <c r="M96740" s="8"/>
    </row>
    <row r="96766" spans="13:13">
      <c r="M96766" s="8"/>
    </row>
    <row r="96767" spans="13:13" ht="13">
      <c r="M96767" s="17"/>
    </row>
    <row r="96768" spans="13:13">
      <c r="M96768" s="8"/>
    </row>
    <row r="96794" spans="13:13">
      <c r="M96794" s="8"/>
    </row>
    <row r="96795" spans="13:13" ht="13">
      <c r="M96795" s="17"/>
    </row>
    <row r="96796" spans="13:13">
      <c r="M96796" s="8"/>
    </row>
    <row r="96822" spans="13:13">
      <c r="M96822" s="8"/>
    </row>
    <row r="96823" spans="13:13" ht="13">
      <c r="M96823" s="17"/>
    </row>
    <row r="96824" spans="13:13">
      <c r="M96824" s="8"/>
    </row>
    <row r="96850" spans="13:13">
      <c r="M96850" s="8"/>
    </row>
    <row r="96851" spans="13:13" ht="13">
      <c r="M96851" s="17"/>
    </row>
    <row r="96852" spans="13:13">
      <c r="M96852" s="8"/>
    </row>
    <row r="96878" spans="13:13">
      <c r="M96878" s="8"/>
    </row>
    <row r="96879" spans="13:13" ht="13">
      <c r="M96879" s="17"/>
    </row>
    <row r="96880" spans="13:13">
      <c r="M96880" s="8"/>
    </row>
    <row r="96906" spans="13:13">
      <c r="M96906" s="8"/>
    </row>
    <row r="96907" spans="13:13" ht="13">
      <c r="M96907" s="17"/>
    </row>
    <row r="96908" spans="13:13">
      <c r="M96908" s="8"/>
    </row>
    <row r="96934" spans="13:13">
      <c r="M96934" s="8"/>
    </row>
    <row r="96935" spans="13:13" ht="13">
      <c r="M96935" s="17"/>
    </row>
    <row r="96936" spans="13:13">
      <c r="M96936" s="8"/>
    </row>
    <row r="96962" spans="13:13">
      <c r="M96962" s="8"/>
    </row>
    <row r="96963" spans="13:13" ht="13">
      <c r="M96963" s="17"/>
    </row>
    <row r="96964" spans="13:13">
      <c r="M96964" s="8"/>
    </row>
    <row r="96990" spans="13:13">
      <c r="M96990" s="8"/>
    </row>
    <row r="96991" spans="13:13" ht="13">
      <c r="M96991" s="17"/>
    </row>
    <row r="96992" spans="13:13">
      <c r="M96992" s="8"/>
    </row>
    <row r="97018" spans="13:13">
      <c r="M97018" s="8"/>
    </row>
    <row r="97019" spans="13:13" ht="13">
      <c r="M97019" s="17"/>
    </row>
    <row r="97020" spans="13:13">
      <c r="M97020" s="8"/>
    </row>
    <row r="97046" spans="13:13">
      <c r="M97046" s="8"/>
    </row>
    <row r="97047" spans="13:13" ht="13">
      <c r="M97047" s="17"/>
    </row>
    <row r="97048" spans="13:13">
      <c r="M97048" s="8"/>
    </row>
    <row r="97074" spans="13:13">
      <c r="M97074" s="8"/>
    </row>
    <row r="97075" spans="13:13" ht="13">
      <c r="M97075" s="17"/>
    </row>
    <row r="97076" spans="13:13">
      <c r="M97076" s="8"/>
    </row>
    <row r="97102" spans="13:13">
      <c r="M97102" s="8"/>
    </row>
    <row r="97103" spans="13:13" ht="13">
      <c r="M97103" s="17"/>
    </row>
    <row r="97104" spans="13:13">
      <c r="M97104" s="8"/>
    </row>
    <row r="97130" spans="13:13">
      <c r="M97130" s="8"/>
    </row>
    <row r="97131" spans="13:13" ht="13">
      <c r="M97131" s="17"/>
    </row>
    <row r="97132" spans="13:13">
      <c r="M97132" s="8"/>
    </row>
    <row r="97158" spans="13:13">
      <c r="M97158" s="8"/>
    </row>
    <row r="97159" spans="13:13" ht="13">
      <c r="M97159" s="17"/>
    </row>
    <row r="97160" spans="13:13">
      <c r="M97160" s="8"/>
    </row>
    <row r="97186" spans="13:13">
      <c r="M97186" s="8"/>
    </row>
    <row r="97187" spans="13:13" ht="13">
      <c r="M97187" s="17"/>
    </row>
    <row r="97188" spans="13:13">
      <c r="M97188" s="8"/>
    </row>
    <row r="97214" spans="13:13">
      <c r="M97214" s="8"/>
    </row>
    <row r="97215" spans="13:13" ht="13">
      <c r="M97215" s="17"/>
    </row>
    <row r="97216" spans="13:13">
      <c r="M97216" s="8"/>
    </row>
    <row r="97242" spans="13:13">
      <c r="M97242" s="8"/>
    </row>
    <row r="97243" spans="13:13" ht="13">
      <c r="M97243" s="17"/>
    </row>
    <row r="97244" spans="13:13">
      <c r="M97244" s="8"/>
    </row>
    <row r="97270" spans="13:13">
      <c r="M97270" s="8"/>
    </row>
    <row r="97271" spans="13:13" ht="13">
      <c r="M97271" s="17"/>
    </row>
    <row r="97272" spans="13:13">
      <c r="M97272" s="8"/>
    </row>
    <row r="97298" spans="13:13">
      <c r="M97298" s="8"/>
    </row>
    <row r="97299" spans="13:13" ht="13">
      <c r="M97299" s="17"/>
    </row>
    <row r="97300" spans="13:13">
      <c r="M97300" s="8"/>
    </row>
    <row r="97326" spans="13:13">
      <c r="M97326" s="8"/>
    </row>
    <row r="97327" spans="13:13" ht="13">
      <c r="M97327" s="17"/>
    </row>
    <row r="97328" spans="13:13">
      <c r="M97328" s="8"/>
    </row>
    <row r="97354" spans="13:13">
      <c r="M97354" s="8"/>
    </row>
    <row r="97355" spans="13:13" ht="13">
      <c r="M97355" s="17"/>
    </row>
    <row r="97356" spans="13:13">
      <c r="M97356" s="8"/>
    </row>
    <row r="97382" spans="13:13">
      <c r="M97382" s="8"/>
    </row>
    <row r="97383" spans="13:13" ht="13">
      <c r="M97383" s="17"/>
    </row>
    <row r="97384" spans="13:13">
      <c r="M97384" s="8"/>
    </row>
    <row r="97410" spans="13:13">
      <c r="M97410" s="8"/>
    </row>
    <row r="97411" spans="13:13" ht="13">
      <c r="M97411" s="17"/>
    </row>
    <row r="97412" spans="13:13">
      <c r="M97412" s="8"/>
    </row>
    <row r="97438" spans="13:13">
      <c r="M97438" s="8"/>
    </row>
    <row r="97439" spans="13:13" ht="13">
      <c r="M97439" s="17"/>
    </row>
    <row r="97440" spans="13:13">
      <c r="M97440" s="8"/>
    </row>
    <row r="97466" spans="13:13">
      <c r="M97466" s="8"/>
    </row>
    <row r="97467" spans="13:13" ht="13">
      <c r="M97467" s="17"/>
    </row>
    <row r="97468" spans="13:13">
      <c r="M97468" s="8"/>
    </row>
    <row r="97494" spans="13:13">
      <c r="M97494" s="8"/>
    </row>
    <row r="97495" spans="13:13" ht="13">
      <c r="M97495" s="17"/>
    </row>
    <row r="97496" spans="13:13">
      <c r="M97496" s="8"/>
    </row>
    <row r="97522" spans="13:13">
      <c r="M97522" s="8"/>
    </row>
    <row r="97523" spans="13:13" ht="13">
      <c r="M97523" s="17"/>
    </row>
    <row r="97524" spans="13:13">
      <c r="M97524" s="8"/>
    </row>
    <row r="97550" spans="13:13">
      <c r="M97550" s="8"/>
    </row>
    <row r="97551" spans="13:13" ht="13">
      <c r="M97551" s="17"/>
    </row>
    <row r="97552" spans="13:13">
      <c r="M97552" s="8"/>
    </row>
    <row r="97578" spans="13:13">
      <c r="M97578" s="8"/>
    </row>
    <row r="97579" spans="13:13" ht="13">
      <c r="M97579" s="17"/>
    </row>
    <row r="97580" spans="13:13">
      <c r="M97580" s="8"/>
    </row>
    <row r="97606" spans="13:13">
      <c r="M97606" s="8"/>
    </row>
    <row r="97607" spans="13:13" ht="13">
      <c r="M97607" s="17"/>
    </row>
    <row r="97608" spans="13:13">
      <c r="M97608" s="8"/>
    </row>
    <row r="97634" spans="13:13">
      <c r="M97634" s="8"/>
    </row>
    <row r="97635" spans="13:13" ht="13">
      <c r="M97635" s="17"/>
    </row>
    <row r="97636" spans="13:13">
      <c r="M97636" s="8"/>
    </row>
    <row r="97662" spans="13:13">
      <c r="M97662" s="8"/>
    </row>
    <row r="97663" spans="13:13" ht="13">
      <c r="M97663" s="17"/>
    </row>
    <row r="97664" spans="13:13">
      <c r="M97664" s="8"/>
    </row>
    <row r="97690" spans="13:13">
      <c r="M97690" s="8"/>
    </row>
    <row r="97691" spans="13:13" ht="13">
      <c r="M97691" s="17"/>
    </row>
    <row r="97692" spans="13:13">
      <c r="M97692" s="8"/>
    </row>
    <row r="97718" spans="13:13">
      <c r="M97718" s="8"/>
    </row>
    <row r="97719" spans="13:13" ht="13">
      <c r="M97719" s="17"/>
    </row>
    <row r="97720" spans="13:13">
      <c r="M97720" s="8"/>
    </row>
    <row r="97746" spans="13:13">
      <c r="M97746" s="8"/>
    </row>
    <row r="97747" spans="13:13" ht="13">
      <c r="M97747" s="17"/>
    </row>
    <row r="97748" spans="13:13">
      <c r="M97748" s="8"/>
    </row>
    <row r="97774" spans="13:13">
      <c r="M97774" s="8"/>
    </row>
    <row r="97775" spans="13:13" ht="13">
      <c r="M97775" s="17"/>
    </row>
    <row r="97776" spans="13:13">
      <c r="M97776" s="8"/>
    </row>
    <row r="97802" spans="13:13">
      <c r="M97802" s="8"/>
    </row>
    <row r="97803" spans="13:13" ht="13">
      <c r="M97803" s="17"/>
    </row>
    <row r="97804" spans="13:13">
      <c r="M97804" s="8"/>
    </row>
    <row r="97830" spans="13:13">
      <c r="M97830" s="8"/>
    </row>
    <row r="97831" spans="13:13" ht="13">
      <c r="M97831" s="17"/>
    </row>
    <row r="97832" spans="13:13">
      <c r="M97832" s="8"/>
    </row>
    <row r="97858" spans="13:13">
      <c r="M97858" s="8"/>
    </row>
    <row r="97859" spans="13:13" ht="13">
      <c r="M97859" s="17"/>
    </row>
    <row r="97860" spans="13:13">
      <c r="M97860" s="8"/>
    </row>
    <row r="97886" spans="13:13">
      <c r="M97886" s="8"/>
    </row>
    <row r="97887" spans="13:13" ht="13">
      <c r="M97887" s="17"/>
    </row>
    <row r="97888" spans="13:13">
      <c r="M97888" s="8"/>
    </row>
    <row r="97914" spans="13:13">
      <c r="M97914" s="8"/>
    </row>
    <row r="97915" spans="13:13" ht="13">
      <c r="M97915" s="17"/>
    </row>
    <row r="97916" spans="13:13">
      <c r="M97916" s="8"/>
    </row>
    <row r="97942" spans="13:13">
      <c r="M97942" s="8"/>
    </row>
    <row r="97943" spans="13:13" ht="13">
      <c r="M97943" s="17"/>
    </row>
    <row r="97944" spans="13:13">
      <c r="M97944" s="8"/>
    </row>
    <row r="97970" spans="13:13">
      <c r="M97970" s="8"/>
    </row>
    <row r="97971" spans="13:13" ht="13">
      <c r="M97971" s="17"/>
    </row>
    <row r="97972" spans="13:13">
      <c r="M97972" s="8"/>
    </row>
    <row r="97998" spans="13:13">
      <c r="M97998" s="8"/>
    </row>
    <row r="97999" spans="13:13" ht="13">
      <c r="M97999" s="17"/>
    </row>
    <row r="98000" spans="13:13">
      <c r="M98000" s="8"/>
    </row>
    <row r="98026" spans="13:13">
      <c r="M98026" s="8"/>
    </row>
    <row r="98027" spans="13:13" ht="13">
      <c r="M98027" s="17"/>
    </row>
    <row r="98028" spans="13:13">
      <c r="M98028" s="8"/>
    </row>
    <row r="98054" spans="13:13">
      <c r="M98054" s="8"/>
    </row>
    <row r="98055" spans="13:13" ht="13">
      <c r="M98055" s="17"/>
    </row>
    <row r="98056" spans="13:13">
      <c r="M98056" s="8"/>
    </row>
    <row r="98082" spans="13:13">
      <c r="M98082" s="8"/>
    </row>
    <row r="98083" spans="13:13" ht="13">
      <c r="M98083" s="17"/>
    </row>
    <row r="98084" spans="13:13">
      <c r="M98084" s="8"/>
    </row>
    <row r="98110" spans="13:13">
      <c r="M98110" s="8"/>
    </row>
    <row r="98111" spans="13:13" ht="13">
      <c r="M98111" s="17"/>
    </row>
    <row r="98112" spans="13:13">
      <c r="M98112" s="8"/>
    </row>
    <row r="98138" spans="13:13">
      <c r="M98138" s="8"/>
    </row>
    <row r="98139" spans="13:13" ht="13">
      <c r="M98139" s="17"/>
    </row>
    <row r="98140" spans="13:13">
      <c r="M98140" s="8"/>
    </row>
    <row r="98166" spans="13:13">
      <c r="M98166" s="8"/>
    </row>
    <row r="98167" spans="13:13" ht="13">
      <c r="M98167" s="17"/>
    </row>
    <row r="98168" spans="13:13">
      <c r="M98168" s="8"/>
    </row>
    <row r="98194" spans="13:13">
      <c r="M98194" s="8"/>
    </row>
    <row r="98195" spans="13:13" ht="13">
      <c r="M98195" s="17"/>
    </row>
    <row r="98196" spans="13:13">
      <c r="M98196" s="8"/>
    </row>
    <row r="98222" spans="13:13">
      <c r="M98222" s="8"/>
    </row>
    <row r="98223" spans="13:13" ht="13">
      <c r="M98223" s="17"/>
    </row>
    <row r="98224" spans="13:13">
      <c r="M98224" s="8"/>
    </row>
    <row r="98250" spans="13:13">
      <c r="M98250" s="8"/>
    </row>
    <row r="98251" spans="13:13" ht="13">
      <c r="M98251" s="17"/>
    </row>
    <row r="98252" spans="13:13">
      <c r="M98252" s="8"/>
    </row>
    <row r="98278" spans="13:13">
      <c r="M98278" s="8"/>
    </row>
    <row r="98279" spans="13:13" ht="13">
      <c r="M98279" s="17"/>
    </row>
    <row r="98280" spans="13:13">
      <c r="M98280" s="8"/>
    </row>
    <row r="98306" spans="13:13">
      <c r="M98306" s="8"/>
    </row>
    <row r="98307" spans="13:13" ht="13">
      <c r="M98307" s="17"/>
    </row>
    <row r="98308" spans="13:13">
      <c r="M98308" s="8"/>
    </row>
    <row r="98334" spans="13:13">
      <c r="M98334" s="8"/>
    </row>
    <row r="98335" spans="13:13" ht="13">
      <c r="M98335" s="17"/>
    </row>
    <row r="98336" spans="13:13">
      <c r="M98336" s="8"/>
    </row>
    <row r="98362" spans="13:13">
      <c r="M98362" s="8"/>
    </row>
    <row r="98363" spans="13:13" ht="13">
      <c r="M98363" s="17"/>
    </row>
    <row r="98364" spans="13:13">
      <c r="M98364" s="8"/>
    </row>
    <row r="98390" spans="13:13">
      <c r="M98390" s="8"/>
    </row>
    <row r="98391" spans="13:13" ht="13">
      <c r="M98391" s="17"/>
    </row>
    <row r="98392" spans="13:13">
      <c r="M98392" s="8"/>
    </row>
    <row r="98418" spans="13:13">
      <c r="M98418" s="8"/>
    </row>
    <row r="98419" spans="13:13" ht="13">
      <c r="M98419" s="17"/>
    </row>
    <row r="98420" spans="13:13">
      <c r="M98420" s="8"/>
    </row>
    <row r="98446" spans="13:13">
      <c r="M98446" s="8"/>
    </row>
    <row r="98447" spans="13:13" ht="13">
      <c r="M98447" s="17"/>
    </row>
    <row r="98448" spans="13:13">
      <c r="M98448" s="8"/>
    </row>
    <row r="98474" spans="13:13">
      <c r="M98474" s="8"/>
    </row>
    <row r="98475" spans="13:13" ht="13">
      <c r="M98475" s="17"/>
    </row>
    <row r="98476" spans="13:13">
      <c r="M98476" s="8"/>
    </row>
    <row r="98502" spans="13:13">
      <c r="M98502" s="8"/>
    </row>
    <row r="98503" spans="13:13" ht="13">
      <c r="M98503" s="17"/>
    </row>
    <row r="98504" spans="13:13">
      <c r="M98504" s="8"/>
    </row>
    <row r="98530" spans="13:13">
      <c r="M98530" s="8"/>
    </row>
    <row r="98531" spans="13:13" ht="13">
      <c r="M98531" s="17"/>
    </row>
    <row r="98532" spans="13:13">
      <c r="M98532" s="8"/>
    </row>
    <row r="98558" spans="13:13">
      <c r="M98558" s="8"/>
    </row>
    <row r="98559" spans="13:13" ht="13">
      <c r="M98559" s="17"/>
    </row>
    <row r="98560" spans="13:13">
      <c r="M98560" s="8"/>
    </row>
    <row r="98586" spans="13:13">
      <c r="M98586" s="8"/>
    </row>
    <row r="98587" spans="13:13" ht="13">
      <c r="M98587" s="17"/>
    </row>
    <row r="98588" spans="13:13">
      <c r="M98588" s="8"/>
    </row>
    <row r="98614" spans="13:13">
      <c r="M98614" s="8"/>
    </row>
    <row r="98615" spans="13:13" ht="13">
      <c r="M98615" s="17"/>
    </row>
    <row r="98616" spans="13:13">
      <c r="M98616" s="8"/>
    </row>
    <row r="98642" spans="13:13">
      <c r="M98642" s="8"/>
    </row>
    <row r="98643" spans="13:13" ht="13">
      <c r="M98643" s="17"/>
    </row>
    <row r="98644" spans="13:13">
      <c r="M98644" s="8"/>
    </row>
    <row r="98670" spans="13:13">
      <c r="M98670" s="8"/>
    </row>
    <row r="98671" spans="13:13" ht="13">
      <c r="M98671" s="17"/>
    </row>
    <row r="98672" spans="13:13">
      <c r="M98672" s="8"/>
    </row>
    <row r="98698" spans="13:13">
      <c r="M98698" s="8"/>
    </row>
    <row r="98699" spans="13:13" ht="13">
      <c r="M98699" s="17"/>
    </row>
    <row r="98700" spans="13:13">
      <c r="M98700" s="8"/>
    </row>
    <row r="98726" spans="13:13">
      <c r="M98726" s="8"/>
    </row>
    <row r="98727" spans="13:13" ht="13">
      <c r="M98727" s="17"/>
    </row>
    <row r="98728" spans="13:13">
      <c r="M98728" s="8"/>
    </row>
    <row r="98754" spans="13:13">
      <c r="M98754" s="8"/>
    </row>
    <row r="98755" spans="13:13" ht="13">
      <c r="M98755" s="17"/>
    </row>
    <row r="98756" spans="13:13">
      <c r="M98756" s="8"/>
    </row>
    <row r="98782" spans="13:13">
      <c r="M98782" s="8"/>
    </row>
    <row r="98783" spans="13:13" ht="13">
      <c r="M98783" s="17"/>
    </row>
    <row r="98784" spans="13:13">
      <c r="M98784" s="8"/>
    </row>
    <row r="98810" spans="13:13">
      <c r="M98810" s="8"/>
    </row>
    <row r="98811" spans="13:13" ht="13">
      <c r="M98811" s="17"/>
    </row>
    <row r="98812" spans="13:13">
      <c r="M98812" s="8"/>
    </row>
    <row r="98838" spans="13:13">
      <c r="M98838" s="8"/>
    </row>
    <row r="98839" spans="13:13" ht="13">
      <c r="M98839" s="17"/>
    </row>
    <row r="98840" spans="13:13">
      <c r="M98840" s="8"/>
    </row>
    <row r="98866" spans="13:13">
      <c r="M98866" s="8"/>
    </row>
    <row r="98867" spans="13:13" ht="13">
      <c r="M98867" s="17"/>
    </row>
    <row r="98868" spans="13:13">
      <c r="M98868" s="8"/>
    </row>
    <row r="98894" spans="13:13">
      <c r="M98894" s="8"/>
    </row>
    <row r="98895" spans="13:13" ht="13">
      <c r="M98895" s="17"/>
    </row>
    <row r="98896" spans="13:13">
      <c r="M98896" s="8"/>
    </row>
    <row r="98922" spans="13:13">
      <c r="M98922" s="8"/>
    </row>
    <row r="98923" spans="13:13" ht="13">
      <c r="M98923" s="17"/>
    </row>
    <row r="98924" spans="13:13">
      <c r="M98924" s="8"/>
    </row>
    <row r="98950" spans="13:13">
      <c r="M98950" s="8"/>
    </row>
    <row r="98951" spans="13:13" ht="13">
      <c r="M98951" s="17"/>
    </row>
    <row r="98952" spans="13:13">
      <c r="M98952" s="8"/>
    </row>
    <row r="98978" spans="13:13">
      <c r="M98978" s="8"/>
    </row>
    <row r="98979" spans="13:13" ht="13">
      <c r="M98979" s="17"/>
    </row>
    <row r="98980" spans="13:13">
      <c r="M98980" s="8"/>
    </row>
    <row r="99006" spans="13:13">
      <c r="M99006" s="8"/>
    </row>
    <row r="99007" spans="13:13" ht="13">
      <c r="M99007" s="17"/>
    </row>
    <row r="99008" spans="13:13">
      <c r="M99008" s="8"/>
    </row>
    <row r="99034" spans="13:13">
      <c r="M99034" s="8"/>
    </row>
    <row r="99035" spans="13:13" ht="13">
      <c r="M99035" s="17"/>
    </row>
    <row r="99036" spans="13:13">
      <c r="M99036" s="8"/>
    </row>
    <row r="99062" spans="13:13">
      <c r="M99062" s="8"/>
    </row>
    <row r="99063" spans="13:13" ht="13">
      <c r="M99063" s="17"/>
    </row>
    <row r="99064" spans="13:13">
      <c r="M99064" s="8"/>
    </row>
    <row r="99090" spans="13:13">
      <c r="M99090" s="8"/>
    </row>
    <row r="99091" spans="13:13" ht="13">
      <c r="M99091" s="17"/>
    </row>
    <row r="99092" spans="13:13">
      <c r="M99092" s="8"/>
    </row>
    <row r="99118" spans="13:13">
      <c r="M99118" s="8"/>
    </row>
    <row r="99119" spans="13:13" ht="13">
      <c r="M99119" s="17"/>
    </row>
    <row r="99120" spans="13:13">
      <c r="M99120" s="8"/>
    </row>
    <row r="99146" spans="13:13">
      <c r="M99146" s="8"/>
    </row>
    <row r="99147" spans="13:13" ht="13">
      <c r="M99147" s="17"/>
    </row>
    <row r="99148" spans="13:13">
      <c r="M99148" s="8"/>
    </row>
    <row r="99174" spans="13:13">
      <c r="M99174" s="8"/>
    </row>
    <row r="99175" spans="13:13" ht="13">
      <c r="M99175" s="17"/>
    </row>
    <row r="99176" spans="13:13">
      <c r="M99176" s="8"/>
    </row>
    <row r="99202" spans="13:13">
      <c r="M99202" s="8"/>
    </row>
    <row r="99203" spans="13:13" ht="13">
      <c r="M99203" s="17"/>
    </row>
    <row r="99204" spans="13:13">
      <c r="M99204" s="8"/>
    </row>
    <row r="99230" spans="13:13">
      <c r="M99230" s="8"/>
    </row>
    <row r="99231" spans="13:13" ht="13">
      <c r="M99231" s="17"/>
    </row>
    <row r="99232" spans="13:13">
      <c r="M99232" s="8"/>
    </row>
    <row r="99258" spans="13:13">
      <c r="M99258" s="8"/>
    </row>
    <row r="99259" spans="13:13" ht="13">
      <c r="M99259" s="17"/>
    </row>
    <row r="99260" spans="13:13">
      <c r="M99260" s="8"/>
    </row>
    <row r="99286" spans="13:13">
      <c r="M99286" s="8"/>
    </row>
    <row r="99287" spans="13:13" ht="13">
      <c r="M99287" s="17"/>
    </row>
    <row r="99288" spans="13:13">
      <c r="M99288" s="8"/>
    </row>
    <row r="99314" spans="13:13">
      <c r="M99314" s="8"/>
    </row>
    <row r="99315" spans="13:13" ht="13">
      <c r="M99315" s="17"/>
    </row>
    <row r="99316" spans="13:13">
      <c r="M99316" s="8"/>
    </row>
    <row r="99342" spans="13:13">
      <c r="M99342" s="8"/>
    </row>
    <row r="99343" spans="13:13" ht="13">
      <c r="M99343" s="17"/>
    </row>
    <row r="99344" spans="13:13">
      <c r="M99344" s="8"/>
    </row>
    <row r="99370" spans="13:13">
      <c r="M99370" s="8"/>
    </row>
    <row r="99371" spans="13:13" ht="13">
      <c r="M99371" s="17"/>
    </row>
    <row r="99372" spans="13:13">
      <c r="M99372" s="8"/>
    </row>
    <row r="99398" spans="13:13">
      <c r="M99398" s="8"/>
    </row>
    <row r="99399" spans="13:13" ht="13">
      <c r="M99399" s="17"/>
    </row>
    <row r="99400" spans="13:13">
      <c r="M99400" s="8"/>
    </row>
    <row r="99426" spans="13:13">
      <c r="M99426" s="8"/>
    </row>
    <row r="99427" spans="13:13" ht="13">
      <c r="M99427" s="17"/>
    </row>
    <row r="99428" spans="13:13">
      <c r="M99428" s="8"/>
    </row>
    <row r="99454" spans="13:13">
      <c r="M99454" s="8"/>
    </row>
    <row r="99455" spans="13:13" ht="13">
      <c r="M99455" s="17"/>
    </row>
    <row r="99456" spans="13:13">
      <c r="M99456" s="8"/>
    </row>
    <row r="99482" spans="13:13">
      <c r="M99482" s="8"/>
    </row>
    <row r="99483" spans="13:13" ht="13">
      <c r="M99483" s="17"/>
    </row>
    <row r="99484" spans="13:13">
      <c r="M99484" s="8"/>
    </row>
    <row r="99510" spans="13:13">
      <c r="M99510" s="8"/>
    </row>
    <row r="99511" spans="13:13" ht="13">
      <c r="M99511" s="17"/>
    </row>
    <row r="99512" spans="13:13">
      <c r="M99512" s="8"/>
    </row>
    <row r="99538" spans="13:13">
      <c r="M99538" s="8"/>
    </row>
    <row r="99539" spans="13:13" ht="13">
      <c r="M99539" s="17"/>
    </row>
    <row r="99540" spans="13:13">
      <c r="M99540" s="8"/>
    </row>
    <row r="99566" spans="13:13">
      <c r="M99566" s="8"/>
    </row>
    <row r="99567" spans="13:13" ht="13">
      <c r="M99567" s="17"/>
    </row>
    <row r="99568" spans="13:13">
      <c r="M99568" s="8"/>
    </row>
    <row r="99594" spans="13:13">
      <c r="M99594" s="8"/>
    </row>
    <row r="99595" spans="13:13" ht="13">
      <c r="M99595" s="17"/>
    </row>
    <row r="99596" spans="13:13">
      <c r="M99596" s="8"/>
    </row>
    <row r="99622" spans="13:13">
      <c r="M99622" s="8"/>
    </row>
    <row r="99623" spans="13:13" ht="13">
      <c r="M99623" s="17"/>
    </row>
    <row r="99624" spans="13:13">
      <c r="M99624" s="8"/>
    </row>
    <row r="99650" spans="13:13">
      <c r="M99650" s="8"/>
    </row>
    <row r="99651" spans="13:13" ht="13">
      <c r="M99651" s="17"/>
    </row>
    <row r="99652" spans="13:13">
      <c r="M99652" s="8"/>
    </row>
    <row r="99678" spans="13:13">
      <c r="M99678" s="8"/>
    </row>
    <row r="99679" spans="13:13" ht="13">
      <c r="M99679" s="17"/>
    </row>
    <row r="99680" spans="13:13">
      <c r="M99680" s="8"/>
    </row>
    <row r="99706" spans="13:13">
      <c r="M99706" s="8"/>
    </row>
    <row r="99707" spans="13:13" ht="13">
      <c r="M99707" s="17"/>
    </row>
    <row r="99708" spans="13:13">
      <c r="M99708" s="8"/>
    </row>
    <row r="99734" spans="13:13">
      <c r="M99734" s="8"/>
    </row>
    <row r="99735" spans="13:13" ht="13">
      <c r="M99735" s="17"/>
    </row>
    <row r="99736" spans="13:13">
      <c r="M99736" s="8"/>
    </row>
    <row r="99762" spans="13:13">
      <c r="M99762" s="8"/>
    </row>
    <row r="99763" spans="13:13" ht="13">
      <c r="M99763" s="17"/>
    </row>
    <row r="99764" spans="13:13">
      <c r="M99764" s="8"/>
    </row>
    <row r="99790" spans="13:13">
      <c r="M99790" s="8"/>
    </row>
    <row r="99791" spans="13:13" ht="13">
      <c r="M99791" s="17"/>
    </row>
    <row r="99792" spans="13:13">
      <c r="M99792" s="8"/>
    </row>
    <row r="99818" spans="13:13">
      <c r="M99818" s="8"/>
    </row>
    <row r="99819" spans="13:13" ht="13">
      <c r="M99819" s="17"/>
    </row>
    <row r="99820" spans="13:13">
      <c r="M99820" s="8"/>
    </row>
    <row r="99846" spans="13:13">
      <c r="M99846" s="8"/>
    </row>
    <row r="99847" spans="13:13" ht="13">
      <c r="M99847" s="17"/>
    </row>
    <row r="99848" spans="13:13">
      <c r="M99848" s="8"/>
    </row>
    <row r="99874" spans="13:13">
      <c r="M99874" s="8"/>
    </row>
    <row r="99875" spans="13:13" ht="13">
      <c r="M99875" s="17"/>
    </row>
    <row r="99876" spans="13:13">
      <c r="M99876" s="8"/>
    </row>
    <row r="99902" spans="13:13">
      <c r="M99902" s="8"/>
    </row>
    <row r="99903" spans="13:13" ht="13">
      <c r="M99903" s="17"/>
    </row>
    <row r="99904" spans="13:13">
      <c r="M99904" s="8"/>
    </row>
    <row r="99930" spans="13:13">
      <c r="M99930" s="8"/>
    </row>
    <row r="99931" spans="13:13" ht="13">
      <c r="M99931" s="17"/>
    </row>
    <row r="99932" spans="13:13">
      <c r="M99932" s="8"/>
    </row>
    <row r="99958" spans="13:13">
      <c r="M99958" s="8"/>
    </row>
    <row r="99959" spans="13:13" ht="13">
      <c r="M99959" s="17"/>
    </row>
    <row r="99960" spans="13:13">
      <c r="M99960" s="8"/>
    </row>
    <row r="99986" spans="13:13">
      <c r="M99986" s="8"/>
    </row>
    <row r="99987" spans="13:13" ht="13">
      <c r="M99987" s="17"/>
    </row>
    <row r="99988" spans="13:13">
      <c r="M99988" s="8"/>
    </row>
    <row r="100014" spans="13:13">
      <c r="M100014" s="8"/>
    </row>
    <row r="100015" spans="13:13" ht="13">
      <c r="M100015" s="17"/>
    </row>
    <row r="100016" spans="13:13">
      <c r="M100016" s="8"/>
    </row>
    <row r="100042" spans="13:13">
      <c r="M100042" s="8"/>
    </row>
    <row r="100043" spans="13:13" ht="13">
      <c r="M100043" s="17"/>
    </row>
    <row r="100044" spans="13:13">
      <c r="M100044" s="8"/>
    </row>
    <row r="100070" spans="13:13">
      <c r="M100070" s="8"/>
    </row>
    <row r="100071" spans="13:13" ht="13">
      <c r="M100071" s="17"/>
    </row>
    <row r="100072" spans="13:13">
      <c r="M100072" s="8"/>
    </row>
    <row r="100098" spans="13:13">
      <c r="M100098" s="8"/>
    </row>
    <row r="100099" spans="13:13" ht="13">
      <c r="M100099" s="17"/>
    </row>
    <row r="100100" spans="13:13">
      <c r="M100100" s="8"/>
    </row>
    <row r="100126" spans="13:13">
      <c r="M100126" s="8"/>
    </row>
    <row r="100127" spans="13:13" ht="13">
      <c r="M100127" s="17"/>
    </row>
    <row r="100128" spans="13:13">
      <c r="M100128" s="8"/>
    </row>
    <row r="100154" spans="13:13">
      <c r="M100154" s="8"/>
    </row>
    <row r="100155" spans="13:13" ht="13">
      <c r="M100155" s="17"/>
    </row>
    <row r="100156" spans="13:13">
      <c r="M100156" s="8"/>
    </row>
    <row r="100182" spans="13:13">
      <c r="M100182" s="8"/>
    </row>
    <row r="100183" spans="13:13" ht="13">
      <c r="M100183" s="17"/>
    </row>
    <row r="100184" spans="13:13">
      <c r="M100184" s="8"/>
    </row>
    <row r="100210" spans="13:13">
      <c r="M100210" s="8"/>
    </row>
    <row r="100211" spans="13:13" ht="13">
      <c r="M100211" s="17"/>
    </row>
    <row r="100212" spans="13:13">
      <c r="M100212" s="8"/>
    </row>
    <row r="100238" spans="13:13">
      <c r="M100238" s="8"/>
    </row>
    <row r="100239" spans="13:13" ht="13">
      <c r="M100239" s="17"/>
    </row>
    <row r="100240" spans="13:13">
      <c r="M100240" s="8"/>
    </row>
    <row r="100266" spans="13:13">
      <c r="M100266" s="8"/>
    </row>
    <row r="100267" spans="13:13" ht="13">
      <c r="M100267" s="17"/>
    </row>
    <row r="100268" spans="13:13">
      <c r="M100268" s="8"/>
    </row>
    <row r="100294" spans="13:13">
      <c r="M100294" s="8"/>
    </row>
    <row r="100295" spans="13:13" ht="13">
      <c r="M100295" s="17"/>
    </row>
    <row r="100296" spans="13:13">
      <c r="M100296" s="8"/>
    </row>
    <row r="100322" spans="13:13">
      <c r="M100322" s="8"/>
    </row>
    <row r="100323" spans="13:13" ht="13">
      <c r="M100323" s="17"/>
    </row>
    <row r="100324" spans="13:13">
      <c r="M100324" s="8"/>
    </row>
    <row r="100350" spans="13:13">
      <c r="M100350" s="8"/>
    </row>
    <row r="100351" spans="13:13" ht="13">
      <c r="M100351" s="17"/>
    </row>
    <row r="100352" spans="13:13">
      <c r="M100352" s="8"/>
    </row>
    <row r="100378" spans="13:13">
      <c r="M100378" s="8"/>
    </row>
    <row r="100379" spans="13:13" ht="13">
      <c r="M100379" s="17"/>
    </row>
    <row r="100380" spans="13:13">
      <c r="M100380" s="8"/>
    </row>
    <row r="100406" spans="13:13">
      <c r="M100406" s="8"/>
    </row>
    <row r="100407" spans="13:13" ht="13">
      <c r="M100407" s="17"/>
    </row>
    <row r="100408" spans="13:13">
      <c r="M100408" s="8"/>
    </row>
    <row r="100434" spans="13:13">
      <c r="M100434" s="8"/>
    </row>
    <row r="100435" spans="13:13" ht="13">
      <c r="M100435" s="17"/>
    </row>
    <row r="100436" spans="13:13">
      <c r="M100436" s="8"/>
    </row>
    <row r="100462" spans="13:13">
      <c r="M100462" s="8"/>
    </row>
    <row r="100463" spans="13:13" ht="13">
      <c r="M100463" s="17"/>
    </row>
    <row r="100464" spans="13:13">
      <c r="M100464" s="8"/>
    </row>
    <row r="100490" spans="13:13">
      <c r="M100490" s="8"/>
    </row>
    <row r="100491" spans="13:13" ht="13">
      <c r="M100491" s="17"/>
    </row>
    <row r="100492" spans="13:13">
      <c r="M100492" s="8"/>
    </row>
    <row r="100518" spans="13:13">
      <c r="M100518" s="8"/>
    </row>
    <row r="100519" spans="13:13" ht="13">
      <c r="M100519" s="17"/>
    </row>
    <row r="100520" spans="13:13">
      <c r="M100520" s="8"/>
    </row>
    <row r="100546" spans="13:13">
      <c r="M100546" s="8"/>
    </row>
    <row r="100547" spans="13:13" ht="13">
      <c r="M100547" s="17"/>
    </row>
    <row r="100548" spans="13:13">
      <c r="M100548" s="8"/>
    </row>
    <row r="100574" spans="13:13">
      <c r="M100574" s="8"/>
    </row>
    <row r="100575" spans="13:13" ht="13">
      <c r="M100575" s="17"/>
    </row>
    <row r="100576" spans="13:13">
      <c r="M100576" s="8"/>
    </row>
    <row r="100602" spans="13:13">
      <c r="M100602" s="8"/>
    </row>
    <row r="100603" spans="13:13" ht="13">
      <c r="M100603" s="17"/>
    </row>
    <row r="100604" spans="13:13">
      <c r="M100604" s="8"/>
    </row>
    <row r="100630" spans="13:13">
      <c r="M100630" s="8"/>
    </row>
    <row r="100631" spans="13:13" ht="13">
      <c r="M100631" s="17"/>
    </row>
    <row r="100632" spans="13:13">
      <c r="M100632" s="8"/>
    </row>
    <row r="100658" spans="13:13">
      <c r="M100658" s="8"/>
    </row>
    <row r="100659" spans="13:13" ht="13">
      <c r="M100659" s="17"/>
    </row>
    <row r="100660" spans="13:13">
      <c r="M100660" s="8"/>
    </row>
    <row r="100686" spans="13:13">
      <c r="M100686" s="8"/>
    </row>
    <row r="100687" spans="13:13" ht="13">
      <c r="M100687" s="17"/>
    </row>
    <row r="100688" spans="13:13">
      <c r="M100688" s="8"/>
    </row>
    <row r="100714" spans="13:13">
      <c r="M100714" s="8"/>
    </row>
    <row r="100715" spans="13:13" ht="13">
      <c r="M100715" s="17"/>
    </row>
    <row r="100716" spans="13:13">
      <c r="M100716" s="8"/>
    </row>
    <row r="100742" spans="13:13">
      <c r="M100742" s="8"/>
    </row>
    <row r="100743" spans="13:13" ht="13">
      <c r="M100743" s="17"/>
    </row>
    <row r="100744" spans="13:13">
      <c r="M100744" s="8"/>
    </row>
    <row r="100770" spans="13:13">
      <c r="M100770" s="8"/>
    </row>
    <row r="100771" spans="13:13" ht="13">
      <c r="M100771" s="17"/>
    </row>
    <row r="100772" spans="13:13">
      <c r="M100772" s="8"/>
    </row>
    <row r="100798" spans="13:13">
      <c r="M100798" s="8"/>
    </row>
    <row r="100799" spans="13:13" ht="13">
      <c r="M100799" s="17"/>
    </row>
    <row r="100800" spans="13:13">
      <c r="M100800" s="8"/>
    </row>
    <row r="100826" spans="13:13">
      <c r="M100826" s="8"/>
    </row>
    <row r="100827" spans="13:13" ht="13">
      <c r="M100827" s="17"/>
    </row>
    <row r="100828" spans="13:13">
      <c r="M100828" s="8"/>
    </row>
    <row r="100854" spans="13:13">
      <c r="M100854" s="8"/>
    </row>
    <row r="100855" spans="13:13" ht="13">
      <c r="M100855" s="17"/>
    </row>
    <row r="100856" spans="13:13">
      <c r="M100856" s="8"/>
    </row>
    <row r="100882" spans="13:13">
      <c r="M100882" s="8"/>
    </row>
    <row r="100883" spans="13:13" ht="13">
      <c r="M100883" s="17"/>
    </row>
    <row r="100884" spans="13:13">
      <c r="M100884" s="8"/>
    </row>
    <row r="100910" spans="13:13">
      <c r="M100910" s="8"/>
    </row>
    <row r="100911" spans="13:13" ht="13">
      <c r="M100911" s="17"/>
    </row>
    <row r="100912" spans="13:13">
      <c r="M100912" s="8"/>
    </row>
    <row r="100938" spans="13:13">
      <c r="M100938" s="8"/>
    </row>
    <row r="100939" spans="13:13" ht="13">
      <c r="M100939" s="17"/>
    </row>
    <row r="100940" spans="13:13">
      <c r="M100940" s="8"/>
    </row>
    <row r="100966" spans="13:13">
      <c r="M100966" s="8"/>
    </row>
    <row r="100967" spans="13:13" ht="13">
      <c r="M100967" s="17"/>
    </row>
    <row r="100968" spans="13:13">
      <c r="M100968" s="8"/>
    </row>
    <row r="100994" spans="13:13">
      <c r="M100994" s="8"/>
    </row>
    <row r="100995" spans="13:13" ht="13">
      <c r="M100995" s="17"/>
    </row>
    <row r="100996" spans="13:13">
      <c r="M100996" s="8"/>
    </row>
    <row r="101022" spans="13:13">
      <c r="M101022" s="8"/>
    </row>
    <row r="101023" spans="13:13" ht="13">
      <c r="M101023" s="17"/>
    </row>
    <row r="101024" spans="13:13">
      <c r="M101024" s="8"/>
    </row>
    <row r="101050" spans="13:13">
      <c r="M101050" s="8"/>
    </row>
    <row r="101051" spans="13:13" ht="13">
      <c r="M101051" s="17"/>
    </row>
    <row r="101052" spans="13:13">
      <c r="M101052" s="8"/>
    </row>
    <row r="101078" spans="13:13">
      <c r="M101078" s="8"/>
    </row>
    <row r="101079" spans="13:13" ht="13">
      <c r="M101079" s="17"/>
    </row>
    <row r="101080" spans="13:13">
      <c r="M101080" s="8"/>
    </row>
    <row r="101106" spans="13:13">
      <c r="M101106" s="8"/>
    </row>
    <row r="101107" spans="13:13" ht="13">
      <c r="M101107" s="17"/>
    </row>
    <row r="101108" spans="13:13">
      <c r="M101108" s="8"/>
    </row>
    <row r="101134" spans="13:13">
      <c r="M101134" s="8"/>
    </row>
    <row r="101135" spans="13:13" ht="13">
      <c r="M101135" s="17"/>
    </row>
    <row r="101136" spans="13:13">
      <c r="M101136" s="8"/>
    </row>
    <row r="101162" spans="13:13">
      <c r="M101162" s="8"/>
    </row>
    <row r="101163" spans="13:13" ht="13">
      <c r="M101163" s="17"/>
    </row>
    <row r="101164" spans="13:13">
      <c r="M101164" s="8"/>
    </row>
    <row r="101190" spans="13:13">
      <c r="M101190" s="8"/>
    </row>
    <row r="101191" spans="13:13" ht="13">
      <c r="M101191" s="17"/>
    </row>
    <row r="101192" spans="13:13">
      <c r="M101192" s="8"/>
    </row>
    <row r="101218" spans="13:13">
      <c r="M101218" s="8"/>
    </row>
    <row r="101219" spans="13:13" ht="13">
      <c r="M101219" s="17"/>
    </row>
    <row r="101220" spans="13:13">
      <c r="M101220" s="8"/>
    </row>
    <row r="101246" spans="13:13">
      <c r="M101246" s="8"/>
    </row>
    <row r="101247" spans="13:13" ht="13">
      <c r="M101247" s="17"/>
    </row>
    <row r="101248" spans="13:13">
      <c r="M101248" s="8"/>
    </row>
    <row r="101274" spans="13:13">
      <c r="M101274" s="8"/>
    </row>
    <row r="101275" spans="13:13" ht="13">
      <c r="M101275" s="17"/>
    </row>
    <row r="101276" spans="13:13">
      <c r="M101276" s="8"/>
    </row>
    <row r="101302" spans="13:13">
      <c r="M101302" s="8"/>
    </row>
    <row r="101303" spans="13:13" ht="13">
      <c r="M101303" s="17"/>
    </row>
    <row r="101304" spans="13:13">
      <c r="M101304" s="8"/>
    </row>
    <row r="101330" spans="13:13">
      <c r="M101330" s="8"/>
    </row>
    <row r="101331" spans="13:13" ht="13">
      <c r="M101331" s="17"/>
    </row>
    <row r="101332" spans="13:13">
      <c r="M101332" s="8"/>
    </row>
    <row r="101358" spans="13:13">
      <c r="M101358" s="8"/>
    </row>
    <row r="101359" spans="13:13" ht="13">
      <c r="M101359" s="17"/>
    </row>
    <row r="101360" spans="13:13">
      <c r="M101360" s="8"/>
    </row>
    <row r="101386" spans="13:13">
      <c r="M101386" s="8"/>
    </row>
    <row r="101387" spans="13:13" ht="13">
      <c r="M101387" s="17"/>
    </row>
    <row r="101388" spans="13:13">
      <c r="M101388" s="8"/>
    </row>
    <row r="101414" spans="13:13">
      <c r="M101414" s="8"/>
    </row>
    <row r="101415" spans="13:13" ht="13">
      <c r="M101415" s="17"/>
    </row>
    <row r="101416" spans="13:13">
      <c r="M101416" s="8"/>
    </row>
    <row r="101442" spans="13:13">
      <c r="M101442" s="8"/>
    </row>
    <row r="101443" spans="13:13" ht="13">
      <c r="M101443" s="17"/>
    </row>
    <row r="101444" spans="13:13">
      <c r="M101444" s="8"/>
    </row>
    <row r="101470" spans="13:13">
      <c r="M101470" s="8"/>
    </row>
    <row r="101471" spans="13:13" ht="13">
      <c r="M101471" s="17"/>
    </row>
    <row r="101472" spans="13:13">
      <c r="M101472" s="8"/>
    </row>
    <row r="101498" spans="13:13">
      <c r="M101498" s="8"/>
    </row>
    <row r="101499" spans="13:13" ht="13">
      <c r="M101499" s="17"/>
    </row>
    <row r="101500" spans="13:13">
      <c r="M101500" s="8"/>
    </row>
    <row r="101526" spans="13:13">
      <c r="M101526" s="8"/>
    </row>
    <row r="101527" spans="13:13" ht="13">
      <c r="M101527" s="17"/>
    </row>
    <row r="101528" spans="13:13">
      <c r="M101528" s="8"/>
    </row>
    <row r="101554" spans="13:13">
      <c r="M101554" s="8"/>
    </row>
    <row r="101555" spans="13:13" ht="13">
      <c r="M101555" s="17"/>
    </row>
    <row r="101556" spans="13:13">
      <c r="M101556" s="8"/>
    </row>
    <row r="101582" spans="13:13">
      <c r="M101582" s="8"/>
    </row>
    <row r="101583" spans="13:13" ht="13">
      <c r="M101583" s="17"/>
    </row>
    <row r="101584" spans="13:13">
      <c r="M101584" s="8"/>
    </row>
    <row r="101610" spans="13:13">
      <c r="M101610" s="8"/>
    </row>
    <row r="101611" spans="13:13" ht="13">
      <c r="M101611" s="17"/>
    </row>
    <row r="101612" spans="13:13">
      <c r="M101612" s="8"/>
    </row>
    <row r="101638" spans="13:13">
      <c r="M101638" s="8"/>
    </row>
    <row r="101639" spans="13:13" ht="13">
      <c r="M101639" s="17"/>
    </row>
    <row r="101640" spans="13:13">
      <c r="M101640" s="8"/>
    </row>
    <row r="101666" spans="13:13">
      <c r="M101666" s="8"/>
    </row>
    <row r="101667" spans="13:13" ht="13">
      <c r="M101667" s="17"/>
    </row>
    <row r="101668" spans="13:13">
      <c r="M101668" s="8"/>
    </row>
    <row r="101694" spans="13:13">
      <c r="M101694" s="8"/>
    </row>
    <row r="101695" spans="13:13" ht="13">
      <c r="M101695" s="17"/>
    </row>
    <row r="101696" spans="13:13">
      <c r="M101696" s="8"/>
    </row>
    <row r="101722" spans="13:13">
      <c r="M101722" s="8"/>
    </row>
    <row r="101723" spans="13:13" ht="13">
      <c r="M101723" s="17"/>
    </row>
    <row r="101724" spans="13:13">
      <c r="M101724" s="8"/>
    </row>
    <row r="101750" spans="13:13">
      <c r="M101750" s="8"/>
    </row>
    <row r="101751" spans="13:13" ht="13">
      <c r="M101751" s="17"/>
    </row>
    <row r="101752" spans="13:13">
      <c r="M101752" s="8"/>
    </row>
    <row r="101778" spans="13:13">
      <c r="M101778" s="8"/>
    </row>
    <row r="101779" spans="13:13" ht="13">
      <c r="M101779" s="17"/>
    </row>
    <row r="101780" spans="13:13">
      <c r="M101780" s="8"/>
    </row>
    <row r="101806" spans="13:13">
      <c r="M101806" s="8"/>
    </row>
    <row r="101807" spans="13:13" ht="13">
      <c r="M101807" s="17"/>
    </row>
    <row r="101808" spans="13:13">
      <c r="M101808" s="8"/>
    </row>
    <row r="101834" spans="13:13">
      <c r="M101834" s="8"/>
    </row>
    <row r="101835" spans="13:13" ht="13">
      <c r="M101835" s="17"/>
    </row>
    <row r="101836" spans="13:13">
      <c r="M101836" s="8"/>
    </row>
    <row r="101862" spans="13:13">
      <c r="M101862" s="8"/>
    </row>
    <row r="101863" spans="13:13" ht="13">
      <c r="M101863" s="17"/>
    </row>
    <row r="101864" spans="13:13">
      <c r="M101864" s="8"/>
    </row>
    <row r="101890" spans="13:13">
      <c r="M101890" s="8"/>
    </row>
    <row r="101891" spans="13:13" ht="13">
      <c r="M101891" s="17"/>
    </row>
    <row r="101892" spans="13:13">
      <c r="M101892" s="8"/>
    </row>
    <row r="101918" spans="13:13">
      <c r="M101918" s="8"/>
    </row>
    <row r="101919" spans="13:13" ht="13">
      <c r="M101919" s="17"/>
    </row>
    <row r="101920" spans="13:13">
      <c r="M101920" s="8"/>
    </row>
    <row r="101946" spans="13:13">
      <c r="M101946" s="8"/>
    </row>
    <row r="101947" spans="13:13" ht="13">
      <c r="M101947" s="17"/>
    </row>
    <row r="101948" spans="13:13">
      <c r="M101948" s="8"/>
    </row>
    <row r="101974" spans="13:13">
      <c r="M101974" s="8"/>
    </row>
    <row r="101975" spans="13:13" ht="13">
      <c r="M101975" s="17"/>
    </row>
    <row r="101976" spans="13:13">
      <c r="M101976" s="8"/>
    </row>
    <row r="102002" spans="13:13">
      <c r="M102002" s="8"/>
    </row>
    <row r="102003" spans="13:13" ht="13">
      <c r="M102003" s="17"/>
    </row>
    <row r="102004" spans="13:13">
      <c r="M102004" s="8"/>
    </row>
    <row r="102030" spans="13:13">
      <c r="M102030" s="8"/>
    </row>
    <row r="102031" spans="13:13" ht="13">
      <c r="M102031" s="17"/>
    </row>
    <row r="102032" spans="13:13">
      <c r="M102032" s="8"/>
    </row>
    <row r="102058" spans="13:13">
      <c r="M102058" s="8"/>
    </row>
    <row r="102059" spans="13:13" ht="13">
      <c r="M102059" s="17"/>
    </row>
    <row r="102060" spans="13:13">
      <c r="M102060" s="8"/>
    </row>
    <row r="102086" spans="13:13">
      <c r="M102086" s="8"/>
    </row>
    <row r="102087" spans="13:13" ht="13">
      <c r="M102087" s="17"/>
    </row>
    <row r="102088" spans="13:13">
      <c r="M102088" s="8"/>
    </row>
    <row r="102114" spans="13:13">
      <c r="M102114" s="8"/>
    </row>
    <row r="102115" spans="13:13" ht="13">
      <c r="M102115" s="17"/>
    </row>
    <row r="102116" spans="13:13">
      <c r="M102116" s="8"/>
    </row>
    <row r="102142" spans="13:13">
      <c r="M102142" s="8"/>
    </row>
    <row r="102143" spans="13:13" ht="13">
      <c r="M102143" s="17"/>
    </row>
    <row r="102144" spans="13:13">
      <c r="M102144" s="8"/>
    </row>
    <row r="102170" spans="13:13">
      <c r="M102170" s="8"/>
    </row>
    <row r="102171" spans="13:13" ht="13">
      <c r="M102171" s="17"/>
    </row>
    <row r="102172" spans="13:13">
      <c r="M102172" s="8"/>
    </row>
    <row r="102198" spans="13:13">
      <c r="M102198" s="8"/>
    </row>
    <row r="102199" spans="13:13" ht="13">
      <c r="M102199" s="17"/>
    </row>
    <row r="102200" spans="13:13">
      <c r="M102200" s="8"/>
    </row>
    <row r="102226" spans="13:13">
      <c r="M102226" s="8"/>
    </row>
    <row r="102227" spans="13:13" ht="13">
      <c r="M102227" s="17"/>
    </row>
    <row r="102228" spans="13:13">
      <c r="M102228" s="8"/>
    </row>
    <row r="102254" spans="13:13">
      <c r="M102254" s="8"/>
    </row>
    <row r="102255" spans="13:13" ht="13">
      <c r="M102255" s="17"/>
    </row>
    <row r="102256" spans="13:13">
      <c r="M102256" s="8"/>
    </row>
    <row r="102282" spans="13:13">
      <c r="M102282" s="8"/>
    </row>
    <row r="102283" spans="13:13" ht="13">
      <c r="M102283" s="17"/>
    </row>
    <row r="102284" spans="13:13">
      <c r="M102284" s="8"/>
    </row>
    <row r="102310" spans="13:13">
      <c r="M102310" s="8"/>
    </row>
    <row r="102311" spans="13:13" ht="13">
      <c r="M102311" s="17"/>
    </row>
    <row r="102312" spans="13:13">
      <c r="M102312" s="8"/>
    </row>
    <row r="102338" spans="13:13">
      <c r="M102338" s="8"/>
    </row>
    <row r="102339" spans="13:13" ht="13">
      <c r="M102339" s="17"/>
    </row>
    <row r="102340" spans="13:13">
      <c r="M102340" s="8"/>
    </row>
    <row r="102366" spans="13:13">
      <c r="M102366" s="8"/>
    </row>
    <row r="102367" spans="13:13" ht="13">
      <c r="M102367" s="17"/>
    </row>
    <row r="102368" spans="13:13">
      <c r="M102368" s="8"/>
    </row>
    <row r="102394" spans="13:13">
      <c r="M102394" s="8"/>
    </row>
    <row r="102395" spans="13:13" ht="13">
      <c r="M102395" s="17"/>
    </row>
    <row r="102396" spans="13:13">
      <c r="M102396" s="8"/>
    </row>
    <row r="102422" spans="13:13">
      <c r="M102422" s="8"/>
    </row>
    <row r="102423" spans="13:13" ht="13">
      <c r="M102423" s="17"/>
    </row>
    <row r="102424" spans="13:13">
      <c r="M102424" s="8"/>
    </row>
    <row r="102450" spans="13:13">
      <c r="M102450" s="8"/>
    </row>
    <row r="102451" spans="13:13" ht="13">
      <c r="M102451" s="17"/>
    </row>
    <row r="102452" spans="13:13">
      <c r="M102452" s="8"/>
    </row>
    <row r="102478" spans="13:13">
      <c r="M102478" s="8"/>
    </row>
    <row r="102479" spans="13:13" ht="13">
      <c r="M102479" s="17"/>
    </row>
    <row r="102480" spans="13:13">
      <c r="M102480" s="8"/>
    </row>
    <row r="102506" spans="13:13">
      <c r="M102506" s="8"/>
    </row>
    <row r="102507" spans="13:13" ht="13">
      <c r="M102507" s="17"/>
    </row>
    <row r="102508" spans="13:13">
      <c r="M102508" s="8"/>
    </row>
    <row r="102534" spans="13:13">
      <c r="M102534" s="8"/>
    </row>
    <row r="102535" spans="13:13" ht="13">
      <c r="M102535" s="17"/>
    </row>
    <row r="102536" spans="13:13">
      <c r="M102536" s="8"/>
    </row>
    <row r="102562" spans="13:13">
      <c r="M102562" s="8"/>
    </row>
    <row r="102563" spans="13:13" ht="13">
      <c r="M102563" s="17"/>
    </row>
    <row r="102564" spans="13:13">
      <c r="M102564" s="8"/>
    </row>
    <row r="102590" spans="13:13">
      <c r="M102590" s="8"/>
    </row>
    <row r="102591" spans="13:13" ht="13">
      <c r="M102591" s="17"/>
    </row>
    <row r="102592" spans="13:13">
      <c r="M102592" s="8"/>
    </row>
    <row r="102618" spans="13:13">
      <c r="M102618" s="8"/>
    </row>
    <row r="102619" spans="13:13" ht="13">
      <c r="M102619" s="17"/>
    </row>
    <row r="102620" spans="13:13">
      <c r="M102620" s="8"/>
    </row>
    <row r="102646" spans="13:13">
      <c r="M102646" s="8"/>
    </row>
    <row r="102647" spans="13:13" ht="13">
      <c r="M102647" s="17"/>
    </row>
    <row r="102648" spans="13:13">
      <c r="M102648" s="8"/>
    </row>
    <row r="102674" spans="13:13">
      <c r="M102674" s="8"/>
    </row>
    <row r="102675" spans="13:13" ht="13">
      <c r="M102675" s="17"/>
    </row>
    <row r="102676" spans="13:13">
      <c r="M102676" s="8"/>
    </row>
    <row r="102702" spans="13:13">
      <c r="M102702" s="8"/>
    </row>
    <row r="102703" spans="13:13" ht="13">
      <c r="M102703" s="17"/>
    </row>
    <row r="102704" spans="13:13">
      <c r="M102704" s="8"/>
    </row>
    <row r="102730" spans="13:13">
      <c r="M102730" s="8"/>
    </row>
    <row r="102731" spans="13:13" ht="13">
      <c r="M102731" s="17"/>
    </row>
    <row r="102732" spans="13:13">
      <c r="M102732" s="8"/>
    </row>
    <row r="102758" spans="13:13">
      <c r="M102758" s="8"/>
    </row>
    <row r="102759" spans="13:13" ht="13">
      <c r="M102759" s="17"/>
    </row>
    <row r="102760" spans="13:13">
      <c r="M102760" s="8"/>
    </row>
    <row r="102786" spans="13:13">
      <c r="M102786" s="8"/>
    </row>
    <row r="102787" spans="13:13" ht="13">
      <c r="M102787" s="17"/>
    </row>
    <row r="102788" spans="13:13">
      <c r="M102788" s="8"/>
    </row>
    <row r="102814" spans="13:13">
      <c r="M102814" s="8"/>
    </row>
    <row r="102815" spans="13:13" ht="13">
      <c r="M102815" s="17"/>
    </row>
    <row r="102816" spans="13:13">
      <c r="M102816" s="8"/>
    </row>
    <row r="102842" spans="13:13">
      <c r="M102842" s="8"/>
    </row>
    <row r="102843" spans="13:13" ht="13">
      <c r="M102843" s="17"/>
    </row>
    <row r="102844" spans="13:13">
      <c r="M102844" s="8"/>
    </row>
    <row r="102870" spans="13:13">
      <c r="M102870" s="8"/>
    </row>
    <row r="102871" spans="13:13" ht="13">
      <c r="M102871" s="17"/>
    </row>
    <row r="102872" spans="13:13">
      <c r="M102872" s="8"/>
    </row>
    <row r="102898" spans="13:13">
      <c r="M102898" s="8"/>
    </row>
    <row r="102899" spans="13:13" ht="13">
      <c r="M102899" s="17"/>
    </row>
    <row r="102900" spans="13:13">
      <c r="M102900" s="8"/>
    </row>
    <row r="102926" spans="13:13">
      <c r="M102926" s="8"/>
    </row>
    <row r="102927" spans="13:13" ht="13">
      <c r="M102927" s="17"/>
    </row>
    <row r="102928" spans="13:13">
      <c r="M102928" s="8"/>
    </row>
    <row r="102954" spans="13:13">
      <c r="M102954" s="8"/>
    </row>
    <row r="102955" spans="13:13" ht="13">
      <c r="M102955" s="17"/>
    </row>
    <row r="102956" spans="13:13">
      <c r="M102956" s="8"/>
    </row>
    <row r="102982" spans="13:13">
      <c r="M102982" s="8"/>
    </row>
    <row r="102983" spans="13:13" ht="13">
      <c r="M102983" s="17"/>
    </row>
    <row r="102984" spans="13:13">
      <c r="M102984" s="8"/>
    </row>
    <row r="103010" spans="13:13">
      <c r="M103010" s="8"/>
    </row>
    <row r="103011" spans="13:13" ht="13">
      <c r="M103011" s="17"/>
    </row>
    <row r="103012" spans="13:13">
      <c r="M103012" s="8"/>
    </row>
    <row r="103038" spans="13:13">
      <c r="M103038" s="8"/>
    </row>
    <row r="103039" spans="13:13" ht="13">
      <c r="M103039" s="17"/>
    </row>
    <row r="103040" spans="13:13">
      <c r="M103040" s="8"/>
    </row>
    <row r="103066" spans="13:13">
      <c r="M103066" s="8"/>
    </row>
    <row r="103067" spans="13:13" ht="13">
      <c r="M103067" s="17"/>
    </row>
    <row r="103068" spans="13:13">
      <c r="M103068" s="8"/>
    </row>
    <row r="103094" spans="13:13">
      <c r="M103094" s="8"/>
    </row>
    <row r="103095" spans="13:13" ht="13">
      <c r="M103095" s="17"/>
    </row>
    <row r="103096" spans="13:13">
      <c r="M103096" s="8"/>
    </row>
    <row r="103122" spans="13:13">
      <c r="M103122" s="8"/>
    </row>
    <row r="103123" spans="13:13" ht="13">
      <c r="M103123" s="17"/>
    </row>
    <row r="103124" spans="13:13">
      <c r="M103124" s="8"/>
    </row>
    <row r="103150" spans="13:13">
      <c r="M103150" s="8"/>
    </row>
    <row r="103151" spans="13:13" ht="13">
      <c r="M103151" s="17"/>
    </row>
    <row r="103152" spans="13:13">
      <c r="M103152" s="8"/>
    </row>
    <row r="103178" spans="13:13">
      <c r="M103178" s="8"/>
    </row>
    <row r="103179" spans="13:13" ht="13">
      <c r="M103179" s="17"/>
    </row>
    <row r="103180" spans="13:13">
      <c r="M103180" s="8"/>
    </row>
    <row r="103206" spans="13:13">
      <c r="M103206" s="8"/>
    </row>
    <row r="103207" spans="13:13" ht="13">
      <c r="M103207" s="17"/>
    </row>
    <row r="103208" spans="13:13">
      <c r="M103208" s="8"/>
    </row>
    <row r="103234" spans="13:13">
      <c r="M103234" s="8"/>
    </row>
    <row r="103235" spans="13:13" ht="13">
      <c r="M103235" s="17"/>
    </row>
    <row r="103236" spans="13:13">
      <c r="M103236" s="8"/>
    </row>
    <row r="103262" spans="13:13">
      <c r="M103262" s="8"/>
    </row>
    <row r="103263" spans="13:13" ht="13">
      <c r="M103263" s="17"/>
    </row>
    <row r="103264" spans="13:13">
      <c r="M103264" s="8"/>
    </row>
    <row r="103290" spans="13:13">
      <c r="M103290" s="8"/>
    </row>
    <row r="103291" spans="13:13" ht="13">
      <c r="M103291" s="17"/>
    </row>
    <row r="103292" spans="13:13">
      <c r="M103292" s="8"/>
    </row>
    <row r="103318" spans="13:13">
      <c r="M103318" s="8"/>
    </row>
    <row r="103319" spans="13:13" ht="13">
      <c r="M103319" s="17"/>
    </row>
    <row r="103320" spans="13:13">
      <c r="M103320" s="8"/>
    </row>
    <row r="103346" spans="13:13">
      <c r="M103346" s="8"/>
    </row>
    <row r="103347" spans="13:13" ht="13">
      <c r="M103347" s="17"/>
    </row>
    <row r="103348" spans="13:13">
      <c r="M103348" s="8"/>
    </row>
    <row r="103374" spans="13:13">
      <c r="M103374" s="8"/>
    </row>
    <row r="103375" spans="13:13" ht="13">
      <c r="M103375" s="17"/>
    </row>
    <row r="103376" spans="13:13">
      <c r="M103376" s="8"/>
    </row>
    <row r="103402" spans="13:13">
      <c r="M103402" s="8"/>
    </row>
    <row r="103403" spans="13:13" ht="13">
      <c r="M103403" s="17"/>
    </row>
    <row r="103404" spans="13:13">
      <c r="M103404" s="8"/>
    </row>
    <row r="103430" spans="13:13">
      <c r="M103430" s="8"/>
    </row>
    <row r="103431" spans="13:13" ht="13">
      <c r="M103431" s="17"/>
    </row>
    <row r="103432" spans="13:13">
      <c r="M103432" s="8"/>
    </row>
    <row r="103458" spans="13:13">
      <c r="M103458" s="8"/>
    </row>
    <row r="103459" spans="13:13" ht="13">
      <c r="M103459" s="17"/>
    </row>
    <row r="103460" spans="13:13">
      <c r="M103460" s="8"/>
    </row>
    <row r="103486" spans="13:13">
      <c r="M103486" s="8"/>
    </row>
    <row r="103487" spans="13:13" ht="13">
      <c r="M103487" s="17"/>
    </row>
    <row r="103488" spans="13:13">
      <c r="M103488" s="8"/>
    </row>
    <row r="103514" spans="13:13">
      <c r="M103514" s="8"/>
    </row>
    <row r="103515" spans="13:13" ht="13">
      <c r="M103515" s="17"/>
    </row>
    <row r="103516" spans="13:13">
      <c r="M103516" s="8"/>
    </row>
    <row r="103542" spans="13:13">
      <c r="M103542" s="8"/>
    </row>
    <row r="103543" spans="13:13" ht="13">
      <c r="M103543" s="17"/>
    </row>
    <row r="103544" spans="13:13">
      <c r="M103544" s="8"/>
    </row>
    <row r="103570" spans="13:13">
      <c r="M103570" s="8"/>
    </row>
    <row r="103571" spans="13:13" ht="13">
      <c r="M103571" s="17"/>
    </row>
    <row r="103572" spans="13:13">
      <c r="M103572" s="8"/>
    </row>
    <row r="103598" spans="13:13">
      <c r="M103598" s="8"/>
    </row>
    <row r="103599" spans="13:13" ht="13">
      <c r="M103599" s="17"/>
    </row>
    <row r="103600" spans="13:13">
      <c r="M103600" s="8"/>
    </row>
    <row r="103626" spans="13:13">
      <c r="M103626" s="8"/>
    </row>
    <row r="103627" spans="13:13" ht="13">
      <c r="M103627" s="17"/>
    </row>
    <row r="103628" spans="13:13">
      <c r="M103628" s="8"/>
    </row>
    <row r="103654" spans="13:13">
      <c r="M103654" s="8"/>
    </row>
    <row r="103655" spans="13:13" ht="13">
      <c r="M103655" s="17"/>
    </row>
    <row r="103656" spans="13:13">
      <c r="M103656" s="8"/>
    </row>
    <row r="103682" spans="13:13">
      <c r="M103682" s="8"/>
    </row>
    <row r="103683" spans="13:13" ht="13">
      <c r="M103683" s="17"/>
    </row>
    <row r="103684" spans="13:13">
      <c r="M103684" s="8"/>
    </row>
    <row r="103710" spans="13:13">
      <c r="M103710" s="8"/>
    </row>
    <row r="103711" spans="13:13" ht="13">
      <c r="M103711" s="17"/>
    </row>
    <row r="103712" spans="13:13">
      <c r="M103712" s="8"/>
    </row>
    <row r="103738" spans="13:13">
      <c r="M103738" s="8"/>
    </row>
    <row r="103739" spans="13:13" ht="13">
      <c r="M103739" s="17"/>
    </row>
    <row r="103740" spans="13:13">
      <c r="M103740" s="8"/>
    </row>
    <row r="103766" spans="13:13">
      <c r="M103766" s="8"/>
    </row>
    <row r="103767" spans="13:13" ht="13">
      <c r="M103767" s="17"/>
    </row>
    <row r="103768" spans="13:13">
      <c r="M103768" s="8"/>
    </row>
    <row r="103794" spans="13:13">
      <c r="M103794" s="8"/>
    </row>
    <row r="103795" spans="13:13" ht="13">
      <c r="M103795" s="17"/>
    </row>
    <row r="103796" spans="13:13">
      <c r="M103796" s="8"/>
    </row>
    <row r="103822" spans="13:13">
      <c r="M103822" s="8"/>
    </row>
    <row r="103823" spans="13:13" ht="13">
      <c r="M103823" s="17"/>
    </row>
    <row r="103824" spans="13:13">
      <c r="M103824" s="8"/>
    </row>
    <row r="103850" spans="13:13">
      <c r="M103850" s="8"/>
    </row>
    <row r="103851" spans="13:13" ht="13">
      <c r="M103851" s="17"/>
    </row>
    <row r="103852" spans="13:13">
      <c r="M103852" s="8"/>
    </row>
    <row r="103878" spans="13:13">
      <c r="M103878" s="8"/>
    </row>
    <row r="103879" spans="13:13" ht="13">
      <c r="M103879" s="17"/>
    </row>
    <row r="103880" spans="13:13">
      <c r="M103880" s="8"/>
    </row>
    <row r="103906" spans="13:13">
      <c r="M103906" s="8"/>
    </row>
    <row r="103907" spans="13:13" ht="13">
      <c r="M103907" s="17"/>
    </row>
    <row r="103908" spans="13:13">
      <c r="M103908" s="8"/>
    </row>
    <row r="103934" spans="13:13">
      <c r="M103934" s="8"/>
    </row>
    <row r="103935" spans="13:13" ht="13">
      <c r="M103935" s="17"/>
    </row>
    <row r="103936" spans="13:13">
      <c r="M103936" s="8"/>
    </row>
    <row r="103962" spans="13:13">
      <c r="M103962" s="8"/>
    </row>
    <row r="103963" spans="13:13" ht="13">
      <c r="M103963" s="17"/>
    </row>
    <row r="103964" spans="13:13">
      <c r="M103964" s="8"/>
    </row>
    <row r="103990" spans="13:13">
      <c r="M103990" s="8"/>
    </row>
    <row r="103991" spans="13:13" ht="13">
      <c r="M103991" s="17"/>
    </row>
    <row r="103992" spans="13:13">
      <c r="M103992" s="8"/>
    </row>
    <row r="104018" spans="13:13">
      <c r="M104018" s="8"/>
    </row>
    <row r="104019" spans="13:13" ht="13">
      <c r="M104019" s="17"/>
    </row>
    <row r="104020" spans="13:13">
      <c r="M104020" s="8"/>
    </row>
    <row r="104046" spans="13:13">
      <c r="M104046" s="8"/>
    </row>
    <row r="104047" spans="13:13" ht="13">
      <c r="M104047" s="17"/>
    </row>
    <row r="104048" spans="13:13">
      <c r="M104048" s="8"/>
    </row>
    <row r="104074" spans="13:13">
      <c r="M104074" s="8"/>
    </row>
    <row r="104075" spans="13:13" ht="13">
      <c r="M104075" s="17"/>
    </row>
    <row r="104076" spans="13:13">
      <c r="M104076" s="8"/>
    </row>
    <row r="104102" spans="13:13">
      <c r="M104102" s="8"/>
    </row>
    <row r="104103" spans="13:13" ht="13">
      <c r="M104103" s="17"/>
    </row>
    <row r="104104" spans="13:13">
      <c r="M104104" s="8"/>
    </row>
    <row r="104130" spans="13:13">
      <c r="M104130" s="8"/>
    </row>
    <row r="104131" spans="13:13" ht="13">
      <c r="M104131" s="17"/>
    </row>
    <row r="104132" spans="13:13">
      <c r="M104132" s="8"/>
    </row>
    <row r="104158" spans="13:13">
      <c r="M104158" s="8"/>
    </row>
    <row r="104159" spans="13:13" ht="13">
      <c r="M104159" s="17"/>
    </row>
    <row r="104160" spans="13:13">
      <c r="M104160" s="8"/>
    </row>
    <row r="104186" spans="13:13">
      <c r="M104186" s="8"/>
    </row>
    <row r="104187" spans="13:13" ht="13">
      <c r="M104187" s="17"/>
    </row>
    <row r="104188" spans="13:13">
      <c r="M104188" s="8"/>
    </row>
    <row r="104214" spans="13:13">
      <c r="M104214" s="8"/>
    </row>
    <row r="104215" spans="13:13" ht="13">
      <c r="M104215" s="17"/>
    </row>
    <row r="104216" spans="13:13">
      <c r="M104216" s="8"/>
    </row>
    <row r="104242" spans="13:13">
      <c r="M104242" s="8"/>
    </row>
    <row r="104243" spans="13:13" ht="13">
      <c r="M104243" s="17"/>
    </row>
    <row r="104244" spans="13:13">
      <c r="M104244" s="8"/>
    </row>
    <row r="104270" spans="13:13">
      <c r="M104270" s="8"/>
    </row>
    <row r="104271" spans="13:13" ht="13">
      <c r="M104271" s="17"/>
    </row>
    <row r="104272" spans="13:13">
      <c r="M104272" s="8"/>
    </row>
    <row r="104298" spans="13:13">
      <c r="M104298" s="8"/>
    </row>
    <row r="104299" spans="13:13" ht="13">
      <c r="M104299" s="17"/>
    </row>
    <row r="104300" spans="13:13">
      <c r="M104300" s="8"/>
    </row>
    <row r="104326" spans="13:13">
      <c r="M104326" s="8"/>
    </row>
    <row r="104327" spans="13:13" ht="13">
      <c r="M104327" s="17"/>
    </row>
    <row r="104328" spans="13:13">
      <c r="M104328" s="8"/>
    </row>
    <row r="104354" spans="13:13">
      <c r="M104354" s="8"/>
    </row>
    <row r="104355" spans="13:13" ht="13">
      <c r="M104355" s="17"/>
    </row>
    <row r="104356" spans="13:13">
      <c r="M104356" s="8"/>
    </row>
    <row r="104382" spans="13:13">
      <c r="M104382" s="8"/>
    </row>
    <row r="104383" spans="13:13" ht="13">
      <c r="M104383" s="17"/>
    </row>
    <row r="104384" spans="13:13">
      <c r="M104384" s="8"/>
    </row>
    <row r="104410" spans="13:13">
      <c r="M104410" s="8"/>
    </row>
    <row r="104411" spans="13:13" ht="13">
      <c r="M104411" s="17"/>
    </row>
    <row r="104412" spans="13:13">
      <c r="M104412" s="8"/>
    </row>
    <row r="104438" spans="13:13">
      <c r="M104438" s="8"/>
    </row>
    <row r="104439" spans="13:13" ht="13">
      <c r="M104439" s="17"/>
    </row>
    <row r="104440" spans="13:13">
      <c r="M104440" s="8"/>
    </row>
    <row r="104466" spans="13:13">
      <c r="M104466" s="8"/>
    </row>
    <row r="104467" spans="13:13" ht="13">
      <c r="M104467" s="17"/>
    </row>
    <row r="104468" spans="13:13">
      <c r="M104468" s="8"/>
    </row>
    <row r="104494" spans="13:13">
      <c r="M104494" s="8"/>
    </row>
    <row r="104495" spans="13:13" ht="13">
      <c r="M104495" s="17"/>
    </row>
    <row r="104496" spans="13:13">
      <c r="M104496" s="8"/>
    </row>
    <row r="104522" spans="13:13">
      <c r="M104522" s="8"/>
    </row>
    <row r="104523" spans="13:13" ht="13">
      <c r="M104523" s="17"/>
    </row>
    <row r="104524" spans="13:13">
      <c r="M104524" s="8"/>
    </row>
    <row r="104550" spans="13:13">
      <c r="M104550" s="8"/>
    </row>
    <row r="104551" spans="13:13" ht="13">
      <c r="M104551" s="17"/>
    </row>
    <row r="104552" spans="13:13">
      <c r="M104552" s="8"/>
    </row>
    <row r="104578" spans="13:13">
      <c r="M104578" s="8"/>
    </row>
    <row r="104579" spans="13:13" ht="13">
      <c r="M104579" s="17"/>
    </row>
    <row r="104580" spans="13:13">
      <c r="M104580" s="8"/>
    </row>
    <row r="104606" spans="13:13">
      <c r="M104606" s="8"/>
    </row>
    <row r="104607" spans="13:13" ht="13">
      <c r="M104607" s="17"/>
    </row>
    <row r="104608" spans="13:13">
      <c r="M104608" s="8"/>
    </row>
    <row r="104634" spans="13:13">
      <c r="M104634" s="8"/>
    </row>
    <row r="104635" spans="13:13" ht="13">
      <c r="M104635" s="17"/>
    </row>
    <row r="104636" spans="13:13">
      <c r="M104636" s="8"/>
    </row>
    <row r="104662" spans="13:13">
      <c r="M104662" s="8"/>
    </row>
    <row r="104663" spans="13:13" ht="13">
      <c r="M104663" s="17"/>
    </row>
    <row r="104664" spans="13:13">
      <c r="M104664" s="8"/>
    </row>
    <row r="104690" spans="13:13">
      <c r="M104690" s="8"/>
    </row>
    <row r="104691" spans="13:13" ht="13">
      <c r="M104691" s="17"/>
    </row>
    <row r="104692" spans="13:13">
      <c r="M104692" s="8"/>
    </row>
    <row r="104718" spans="13:13">
      <c r="M104718" s="8"/>
    </row>
    <row r="104719" spans="13:13" ht="13">
      <c r="M104719" s="17"/>
    </row>
    <row r="104720" spans="13:13">
      <c r="M104720" s="8"/>
    </row>
    <row r="104746" spans="13:13">
      <c r="M104746" s="8"/>
    </row>
    <row r="104747" spans="13:13" ht="13">
      <c r="M104747" s="17"/>
    </row>
    <row r="104748" spans="13:13">
      <c r="M104748" s="8"/>
    </row>
    <row r="104774" spans="13:13">
      <c r="M104774" s="8"/>
    </row>
    <row r="104775" spans="13:13" ht="13">
      <c r="M104775" s="17"/>
    </row>
    <row r="104776" spans="13:13">
      <c r="M104776" s="8"/>
    </row>
    <row r="104802" spans="13:13">
      <c r="M104802" s="8"/>
    </row>
    <row r="104803" spans="13:13" ht="13">
      <c r="M104803" s="17"/>
    </row>
    <row r="104804" spans="13:13">
      <c r="M104804" s="8"/>
    </row>
    <row r="104830" spans="13:13">
      <c r="M104830" s="8"/>
    </row>
    <row r="104831" spans="13:13" ht="13">
      <c r="M104831" s="17"/>
    </row>
    <row r="104832" spans="13:13">
      <c r="M104832" s="8"/>
    </row>
    <row r="104858" spans="13:13">
      <c r="M104858" s="8"/>
    </row>
    <row r="104859" spans="13:13" ht="13">
      <c r="M104859" s="17"/>
    </row>
    <row r="104860" spans="13:13">
      <c r="M104860" s="8"/>
    </row>
    <row r="104886" spans="13:13">
      <c r="M104886" s="8"/>
    </row>
    <row r="104887" spans="13:13" ht="13">
      <c r="M104887" s="17"/>
    </row>
    <row r="104888" spans="13:13">
      <c r="M104888" s="8"/>
    </row>
    <row r="104914" spans="13:13">
      <c r="M104914" s="8"/>
    </row>
    <row r="104915" spans="13:13" ht="13">
      <c r="M104915" s="17"/>
    </row>
    <row r="104916" spans="13:13">
      <c r="M104916" s="8"/>
    </row>
    <row r="104942" spans="13:13">
      <c r="M104942" s="8"/>
    </row>
    <row r="104943" spans="13:13" ht="13">
      <c r="M104943" s="17"/>
    </row>
    <row r="104944" spans="13:13">
      <c r="M104944" s="8"/>
    </row>
    <row r="104970" spans="13:13">
      <c r="M104970" s="8"/>
    </row>
    <row r="104971" spans="13:13" ht="13">
      <c r="M104971" s="17"/>
    </row>
    <row r="104972" spans="13:13">
      <c r="M104972" s="8"/>
    </row>
    <row r="104998" spans="13:13">
      <c r="M104998" s="8"/>
    </row>
    <row r="104999" spans="13:13" ht="13">
      <c r="M104999" s="17"/>
    </row>
    <row r="105000" spans="13:13">
      <c r="M105000" s="8"/>
    </row>
    <row r="105026" spans="13:13">
      <c r="M105026" s="8"/>
    </row>
    <row r="105027" spans="13:13" ht="13">
      <c r="M105027" s="17"/>
    </row>
    <row r="105028" spans="13:13">
      <c r="M105028" s="8"/>
    </row>
    <row r="105054" spans="13:13">
      <c r="M105054" s="8"/>
    </row>
    <row r="105055" spans="13:13" ht="13">
      <c r="M105055" s="17"/>
    </row>
    <row r="105056" spans="13:13">
      <c r="M105056" s="8"/>
    </row>
    <row r="105082" spans="13:13">
      <c r="M105082" s="8"/>
    </row>
    <row r="105083" spans="13:13" ht="13">
      <c r="M105083" s="17"/>
    </row>
    <row r="105084" spans="13:13">
      <c r="M105084" s="8"/>
    </row>
    <row r="105110" spans="13:13">
      <c r="M105110" s="8"/>
    </row>
    <row r="105111" spans="13:13" ht="13">
      <c r="M105111" s="17"/>
    </row>
    <row r="105112" spans="13:13">
      <c r="M105112" s="8"/>
    </row>
    <row r="105138" spans="13:13">
      <c r="M105138" s="8"/>
    </row>
    <row r="105139" spans="13:13" ht="13">
      <c r="M105139" s="17"/>
    </row>
    <row r="105140" spans="13:13">
      <c r="M105140" s="8"/>
    </row>
    <row r="105166" spans="13:13">
      <c r="M105166" s="8"/>
    </row>
    <row r="105167" spans="13:13" ht="13">
      <c r="M105167" s="17"/>
    </row>
    <row r="105168" spans="13:13">
      <c r="M105168" s="8"/>
    </row>
    <row r="105194" spans="13:13">
      <c r="M105194" s="8"/>
    </row>
    <row r="105195" spans="13:13" ht="13">
      <c r="M105195" s="17"/>
    </row>
    <row r="105196" spans="13:13">
      <c r="M105196" s="8"/>
    </row>
    <row r="105222" spans="13:13">
      <c r="M105222" s="8"/>
    </row>
    <row r="105223" spans="13:13" ht="13">
      <c r="M105223" s="17"/>
    </row>
    <row r="105224" spans="13:13">
      <c r="M105224" s="8"/>
    </row>
    <row r="105250" spans="13:13">
      <c r="M105250" s="8"/>
    </row>
    <row r="105251" spans="13:13" ht="13">
      <c r="M105251" s="17"/>
    </row>
    <row r="105252" spans="13:13">
      <c r="M105252" s="8"/>
    </row>
    <row r="105278" spans="13:13">
      <c r="M105278" s="8"/>
    </row>
    <row r="105279" spans="13:13" ht="13">
      <c r="M105279" s="17"/>
    </row>
    <row r="105280" spans="13:13">
      <c r="M105280" s="8"/>
    </row>
    <row r="105306" spans="13:13">
      <c r="M105306" s="8"/>
    </row>
    <row r="105307" spans="13:13" ht="13">
      <c r="M105307" s="17"/>
    </row>
    <row r="105308" spans="13:13">
      <c r="M105308" s="8"/>
    </row>
    <row r="105334" spans="13:13">
      <c r="M105334" s="8"/>
    </row>
    <row r="105335" spans="13:13" ht="13">
      <c r="M105335" s="17"/>
    </row>
    <row r="105336" spans="13:13">
      <c r="M105336" s="8"/>
    </row>
    <row r="105362" spans="13:13">
      <c r="M105362" s="8"/>
    </row>
    <row r="105363" spans="13:13" ht="13">
      <c r="M105363" s="17"/>
    </row>
    <row r="105364" spans="13:13">
      <c r="M105364" s="8"/>
    </row>
    <row r="105390" spans="13:13">
      <c r="M105390" s="8"/>
    </row>
    <row r="105391" spans="13:13" ht="13">
      <c r="M105391" s="17"/>
    </row>
    <row r="105392" spans="13:13">
      <c r="M105392" s="8"/>
    </row>
    <row r="105418" spans="13:13">
      <c r="M105418" s="8"/>
    </row>
    <row r="105419" spans="13:13" ht="13">
      <c r="M105419" s="17"/>
    </row>
    <row r="105420" spans="13:13">
      <c r="M105420" s="8"/>
    </row>
    <row r="105446" spans="13:13">
      <c r="M105446" s="8"/>
    </row>
    <row r="105447" spans="13:13" ht="13">
      <c r="M105447" s="17"/>
    </row>
    <row r="105448" spans="13:13">
      <c r="M105448" s="8"/>
    </row>
    <row r="105474" spans="13:13">
      <c r="M105474" s="8"/>
    </row>
    <row r="105475" spans="13:13" ht="13">
      <c r="M105475" s="17"/>
    </row>
    <row r="105476" spans="13:13">
      <c r="M105476" s="8"/>
    </row>
    <row r="105502" spans="13:13">
      <c r="M105502" s="8"/>
    </row>
    <row r="105503" spans="13:13" ht="13">
      <c r="M105503" s="17"/>
    </row>
    <row r="105504" spans="13:13">
      <c r="M105504" s="8"/>
    </row>
    <row r="105530" spans="13:13">
      <c r="M105530" s="8"/>
    </row>
    <row r="105531" spans="13:13" ht="13">
      <c r="M105531" s="17"/>
    </row>
    <row r="105532" spans="13:13">
      <c r="M105532" s="8"/>
    </row>
    <row r="105558" spans="13:13">
      <c r="M105558" s="8"/>
    </row>
    <row r="105559" spans="13:13" ht="13">
      <c r="M105559" s="17"/>
    </row>
    <row r="105560" spans="13:13">
      <c r="M105560" s="8"/>
    </row>
    <row r="105586" spans="13:13">
      <c r="M105586" s="8"/>
    </row>
    <row r="105587" spans="13:13" ht="13">
      <c r="M105587" s="17"/>
    </row>
    <row r="105588" spans="13:13">
      <c r="M105588" s="8"/>
    </row>
    <row r="105614" spans="13:13">
      <c r="M105614" s="8"/>
    </row>
    <row r="105615" spans="13:13" ht="13">
      <c r="M105615" s="17"/>
    </row>
    <row r="105616" spans="13:13">
      <c r="M105616" s="8"/>
    </row>
    <row r="105642" spans="13:13">
      <c r="M105642" s="8"/>
    </row>
    <row r="105643" spans="13:13" ht="13">
      <c r="M105643" s="17"/>
    </row>
    <row r="105644" spans="13:13">
      <c r="M105644" s="8"/>
    </row>
    <row r="105670" spans="13:13">
      <c r="M105670" s="8"/>
    </row>
    <row r="105671" spans="13:13" ht="13">
      <c r="M105671" s="17"/>
    </row>
    <row r="105672" spans="13:13">
      <c r="M105672" s="8"/>
    </row>
    <row r="105698" spans="13:13">
      <c r="M105698" s="8"/>
    </row>
    <row r="105699" spans="13:13" ht="13">
      <c r="M105699" s="17"/>
    </row>
    <row r="105700" spans="13:13">
      <c r="M105700" s="8"/>
    </row>
    <row r="105726" spans="13:13">
      <c r="M105726" s="8"/>
    </row>
    <row r="105727" spans="13:13" ht="13">
      <c r="M105727" s="17"/>
    </row>
    <row r="105728" spans="13:13">
      <c r="M105728" s="8"/>
    </row>
    <row r="105754" spans="13:13">
      <c r="M105754" s="8"/>
    </row>
    <row r="105755" spans="13:13" ht="13">
      <c r="M105755" s="17"/>
    </row>
    <row r="105756" spans="13:13">
      <c r="M105756" s="8"/>
    </row>
    <row r="105782" spans="13:13">
      <c r="M105782" s="8"/>
    </row>
    <row r="105783" spans="13:13" ht="13">
      <c r="M105783" s="17"/>
    </row>
    <row r="105784" spans="13:13">
      <c r="M105784" s="8"/>
    </row>
    <row r="105810" spans="13:13">
      <c r="M105810" s="8"/>
    </row>
    <row r="105811" spans="13:13" ht="13">
      <c r="M105811" s="17"/>
    </row>
    <row r="105812" spans="13:13">
      <c r="M105812" s="8"/>
    </row>
    <row r="105838" spans="13:13">
      <c r="M105838" s="8"/>
    </row>
    <row r="105839" spans="13:13" ht="13">
      <c r="M105839" s="17"/>
    </row>
    <row r="105840" spans="13:13">
      <c r="M105840" s="8"/>
    </row>
    <row r="105866" spans="13:13">
      <c r="M105866" s="8"/>
    </row>
    <row r="105867" spans="13:13" ht="13">
      <c r="M105867" s="17"/>
    </row>
    <row r="105868" spans="13:13">
      <c r="M105868" s="8"/>
    </row>
    <row r="105894" spans="13:13">
      <c r="M105894" s="8"/>
    </row>
    <row r="105895" spans="13:13" ht="13">
      <c r="M105895" s="17"/>
    </row>
    <row r="105896" spans="13:13">
      <c r="M105896" s="8"/>
    </row>
    <row r="105922" spans="13:13">
      <c r="M105922" s="8"/>
    </row>
    <row r="105923" spans="13:13" ht="13">
      <c r="M105923" s="17"/>
    </row>
    <row r="105924" spans="13:13">
      <c r="M105924" s="8"/>
    </row>
    <row r="105950" spans="13:13">
      <c r="M105950" s="8"/>
    </row>
    <row r="105951" spans="13:13" ht="13">
      <c r="M105951" s="17"/>
    </row>
    <row r="105952" spans="13:13">
      <c r="M105952" s="8"/>
    </row>
    <row r="105978" spans="13:13">
      <c r="M105978" s="8"/>
    </row>
    <row r="105979" spans="13:13" ht="13">
      <c r="M105979" s="17"/>
    </row>
    <row r="105980" spans="13:13">
      <c r="M105980" s="8"/>
    </row>
    <row r="106006" spans="13:13">
      <c r="M106006" s="8"/>
    </row>
    <row r="106007" spans="13:13" ht="13">
      <c r="M106007" s="17"/>
    </row>
    <row r="106008" spans="13:13">
      <c r="M106008" s="8"/>
    </row>
    <row r="106034" spans="13:13">
      <c r="M106034" s="8"/>
    </row>
    <row r="106035" spans="13:13" ht="13">
      <c r="M106035" s="17"/>
    </row>
    <row r="106036" spans="13:13">
      <c r="M106036" s="8"/>
    </row>
    <row r="106062" spans="13:13">
      <c r="M106062" s="8"/>
    </row>
    <row r="106063" spans="13:13" ht="13">
      <c r="M106063" s="17"/>
    </row>
    <row r="106064" spans="13:13">
      <c r="M106064" s="8"/>
    </row>
    <row r="106090" spans="13:13">
      <c r="M106090" s="8"/>
    </row>
    <row r="106091" spans="13:13" ht="13">
      <c r="M106091" s="17"/>
    </row>
    <row r="106092" spans="13:13">
      <c r="M106092" s="8"/>
    </row>
    <row r="106118" spans="13:13">
      <c r="M106118" s="8"/>
    </row>
    <row r="106119" spans="13:13" ht="13">
      <c r="M106119" s="17"/>
    </row>
    <row r="106120" spans="13:13">
      <c r="M106120" s="8"/>
    </row>
    <row r="106146" spans="13:13">
      <c r="M106146" s="8"/>
    </row>
    <row r="106147" spans="13:13" ht="13">
      <c r="M106147" s="17"/>
    </row>
    <row r="106148" spans="13:13">
      <c r="M106148" s="8"/>
    </row>
    <row r="106174" spans="13:13">
      <c r="M106174" s="8"/>
    </row>
    <row r="106175" spans="13:13" ht="13">
      <c r="M106175" s="17"/>
    </row>
    <row r="106176" spans="13:13">
      <c r="M106176" s="8"/>
    </row>
    <row r="106202" spans="13:13">
      <c r="M106202" s="8"/>
    </row>
    <row r="106203" spans="13:13" ht="13">
      <c r="M106203" s="17"/>
    </row>
    <row r="106204" spans="13:13">
      <c r="M106204" s="8"/>
    </row>
    <row r="106230" spans="13:13">
      <c r="M106230" s="8"/>
    </row>
    <row r="106231" spans="13:13" ht="13">
      <c r="M106231" s="17"/>
    </row>
    <row r="106232" spans="13:13">
      <c r="M106232" s="8"/>
    </row>
    <row r="106258" spans="13:13">
      <c r="M106258" s="8"/>
    </row>
    <row r="106259" spans="13:13" ht="13">
      <c r="M106259" s="17"/>
    </row>
    <row r="106260" spans="13:13">
      <c r="M106260" s="8"/>
    </row>
    <row r="106286" spans="13:13">
      <c r="M106286" s="8"/>
    </row>
    <row r="106287" spans="13:13" ht="13">
      <c r="M106287" s="17"/>
    </row>
    <row r="106288" spans="13:13">
      <c r="M106288" s="8"/>
    </row>
    <row r="106314" spans="13:13">
      <c r="M106314" s="8"/>
    </row>
    <row r="106315" spans="13:13" ht="13">
      <c r="M106315" s="17"/>
    </row>
    <row r="106316" spans="13:13">
      <c r="M106316" s="8"/>
    </row>
    <row r="106342" spans="13:13">
      <c r="M106342" s="8"/>
    </row>
    <row r="106343" spans="13:13" ht="13">
      <c r="M106343" s="17"/>
    </row>
    <row r="106344" spans="13:13">
      <c r="M106344" s="8"/>
    </row>
    <row r="106370" spans="13:13">
      <c r="M106370" s="8"/>
    </row>
    <row r="106371" spans="13:13" ht="13">
      <c r="M106371" s="17"/>
    </row>
    <row r="106372" spans="13:13">
      <c r="M106372" s="8"/>
    </row>
    <row r="106398" spans="13:13">
      <c r="M106398" s="8"/>
    </row>
    <row r="106399" spans="13:13" ht="13">
      <c r="M106399" s="17"/>
    </row>
    <row r="106400" spans="13:13">
      <c r="M106400" s="8"/>
    </row>
    <row r="106426" spans="13:13">
      <c r="M106426" s="8"/>
    </row>
    <row r="106427" spans="13:13" ht="13">
      <c r="M106427" s="17"/>
    </row>
    <row r="106428" spans="13:13">
      <c r="M106428" s="8"/>
    </row>
    <row r="106454" spans="13:13">
      <c r="M106454" s="8"/>
    </row>
    <row r="106455" spans="13:13" ht="13">
      <c r="M106455" s="17"/>
    </row>
    <row r="106456" spans="13:13">
      <c r="M106456" s="8"/>
    </row>
    <row r="106482" spans="13:13">
      <c r="M106482" s="8"/>
    </row>
    <row r="106483" spans="13:13" ht="13">
      <c r="M106483" s="17"/>
    </row>
    <row r="106484" spans="13:13">
      <c r="M106484" s="8"/>
    </row>
    <row r="106510" spans="13:13">
      <c r="M106510" s="8"/>
    </row>
    <row r="106511" spans="13:13" ht="13">
      <c r="M106511" s="17"/>
    </row>
    <row r="106512" spans="13:13">
      <c r="M106512" s="8"/>
    </row>
    <row r="106538" spans="13:13">
      <c r="M106538" s="8"/>
    </row>
    <row r="106539" spans="13:13" ht="13">
      <c r="M106539" s="17"/>
    </row>
    <row r="106540" spans="13:13">
      <c r="M106540" s="8"/>
    </row>
    <row r="106566" spans="13:13">
      <c r="M106566" s="8"/>
    </row>
    <row r="106567" spans="13:13" ht="13">
      <c r="M106567" s="17"/>
    </row>
    <row r="106568" spans="13:13">
      <c r="M106568" s="8"/>
    </row>
    <row r="106594" spans="13:13">
      <c r="M106594" s="8"/>
    </row>
    <row r="106595" spans="13:13" ht="13">
      <c r="M106595" s="17"/>
    </row>
    <row r="106596" spans="13:13">
      <c r="M106596" s="8"/>
    </row>
    <row r="106622" spans="13:13">
      <c r="M106622" s="8"/>
    </row>
    <row r="106623" spans="13:13" ht="13">
      <c r="M106623" s="17"/>
    </row>
    <row r="106624" spans="13:13">
      <c r="M106624" s="8"/>
    </row>
    <row r="106650" spans="13:13">
      <c r="M106650" s="8"/>
    </row>
    <row r="106651" spans="13:13" ht="13">
      <c r="M106651" s="17"/>
    </row>
    <row r="106652" spans="13:13">
      <c r="M106652" s="8"/>
    </row>
    <row r="106678" spans="13:13">
      <c r="M106678" s="8"/>
    </row>
    <row r="106679" spans="13:13" ht="13">
      <c r="M106679" s="17"/>
    </row>
    <row r="106680" spans="13:13">
      <c r="M106680" s="8"/>
    </row>
    <row r="106706" spans="13:13">
      <c r="M106706" s="8"/>
    </row>
    <row r="106707" spans="13:13" ht="13">
      <c r="M106707" s="17"/>
    </row>
    <row r="106708" spans="13:13">
      <c r="M106708" s="8"/>
    </row>
    <row r="106734" spans="13:13">
      <c r="M106734" s="8"/>
    </row>
    <row r="106735" spans="13:13" ht="13">
      <c r="M106735" s="17"/>
    </row>
    <row r="106736" spans="13:13">
      <c r="M106736" s="8"/>
    </row>
    <row r="106762" spans="13:13">
      <c r="M106762" s="8"/>
    </row>
    <row r="106763" spans="13:13" ht="13">
      <c r="M106763" s="17"/>
    </row>
    <row r="106764" spans="13:13">
      <c r="M106764" s="8"/>
    </row>
    <row r="106790" spans="13:13">
      <c r="M106790" s="8"/>
    </row>
    <row r="106791" spans="13:13" ht="13">
      <c r="M106791" s="17"/>
    </row>
    <row r="106792" spans="13:13">
      <c r="M106792" s="8"/>
    </row>
    <row r="106818" spans="13:13">
      <c r="M106818" s="8"/>
    </row>
    <row r="106819" spans="13:13" ht="13">
      <c r="M106819" s="17"/>
    </row>
    <row r="106820" spans="13:13">
      <c r="M106820" s="8"/>
    </row>
    <row r="106846" spans="13:13">
      <c r="M106846" s="8"/>
    </row>
    <row r="106847" spans="13:13" ht="13">
      <c r="M106847" s="17"/>
    </row>
    <row r="106848" spans="13:13">
      <c r="M106848" s="8"/>
    </row>
    <row r="106874" spans="13:13">
      <c r="M106874" s="8"/>
    </row>
    <row r="106875" spans="13:13" ht="13">
      <c r="M106875" s="17"/>
    </row>
    <row r="106876" spans="13:13">
      <c r="M106876" s="8"/>
    </row>
    <row r="106902" spans="13:13">
      <c r="M106902" s="8"/>
    </row>
    <row r="106903" spans="13:13" ht="13">
      <c r="M106903" s="17"/>
    </row>
    <row r="106904" spans="13:13">
      <c r="M106904" s="8"/>
    </row>
    <row r="106930" spans="13:13">
      <c r="M106930" s="8"/>
    </row>
    <row r="106931" spans="13:13" ht="13">
      <c r="M106931" s="17"/>
    </row>
    <row r="106932" spans="13:13">
      <c r="M106932" s="8"/>
    </row>
    <row r="106958" spans="13:13">
      <c r="M106958" s="8"/>
    </row>
    <row r="106959" spans="13:13" ht="13">
      <c r="M106959" s="17"/>
    </row>
    <row r="106960" spans="13:13">
      <c r="M106960" s="8"/>
    </row>
    <row r="106986" spans="13:13">
      <c r="M106986" s="8"/>
    </row>
    <row r="106987" spans="13:13" ht="13">
      <c r="M106987" s="17"/>
    </row>
    <row r="106988" spans="13:13">
      <c r="M106988" s="8"/>
    </row>
    <row r="107014" spans="13:13">
      <c r="M107014" s="8"/>
    </row>
    <row r="107015" spans="13:13" ht="13">
      <c r="M107015" s="17"/>
    </row>
    <row r="107016" spans="13:13">
      <c r="M107016" s="8"/>
    </row>
    <row r="107042" spans="13:13">
      <c r="M107042" s="8"/>
    </row>
    <row r="107043" spans="13:13" ht="13">
      <c r="M107043" s="17"/>
    </row>
    <row r="107044" spans="13:13">
      <c r="M107044" s="8"/>
    </row>
    <row r="107070" spans="13:13">
      <c r="M107070" s="8"/>
    </row>
    <row r="107071" spans="13:13" ht="13">
      <c r="M107071" s="17"/>
    </row>
    <row r="107072" spans="13:13">
      <c r="M107072" s="8"/>
    </row>
    <row r="107098" spans="13:13">
      <c r="M107098" s="8"/>
    </row>
    <row r="107099" spans="13:13" ht="13">
      <c r="M107099" s="17"/>
    </row>
    <row r="107100" spans="13:13">
      <c r="M107100" s="8"/>
    </row>
    <row r="107126" spans="13:13">
      <c r="M107126" s="8"/>
    </row>
    <row r="107127" spans="13:13" ht="13">
      <c r="M107127" s="17"/>
    </row>
    <row r="107128" spans="13:13">
      <c r="M107128" s="8"/>
    </row>
    <row r="107154" spans="13:13">
      <c r="M107154" s="8"/>
    </row>
    <row r="107155" spans="13:13" ht="13">
      <c r="M107155" s="17"/>
    </row>
    <row r="107156" spans="13:13">
      <c r="M107156" s="8"/>
    </row>
    <row r="107182" spans="13:13">
      <c r="M107182" s="8"/>
    </row>
    <row r="107183" spans="13:13" ht="13">
      <c r="M107183" s="17"/>
    </row>
    <row r="107184" spans="13:13">
      <c r="M107184" s="8"/>
    </row>
    <row r="107210" spans="13:13">
      <c r="M107210" s="8"/>
    </row>
    <row r="107211" spans="13:13" ht="13">
      <c r="M107211" s="17"/>
    </row>
    <row r="107212" spans="13:13">
      <c r="M107212" s="8"/>
    </row>
    <row r="107238" spans="13:13">
      <c r="M107238" s="8"/>
    </row>
    <row r="107239" spans="13:13" ht="13">
      <c r="M107239" s="17"/>
    </row>
    <row r="107240" spans="13:13">
      <c r="M107240" s="8"/>
    </row>
    <row r="107266" spans="13:13">
      <c r="M107266" s="8"/>
    </row>
    <row r="107267" spans="13:13" ht="13">
      <c r="M107267" s="17"/>
    </row>
    <row r="107268" spans="13:13">
      <c r="M107268" s="8"/>
    </row>
    <row r="107294" spans="13:13">
      <c r="M107294" s="8"/>
    </row>
    <row r="107295" spans="13:13" ht="13">
      <c r="M107295" s="17"/>
    </row>
    <row r="107296" spans="13:13">
      <c r="M107296" s="8"/>
    </row>
    <row r="107322" spans="13:13">
      <c r="M107322" s="8"/>
    </row>
    <row r="107323" spans="13:13" ht="13">
      <c r="M107323" s="17"/>
    </row>
    <row r="107324" spans="13:13">
      <c r="M107324" s="8"/>
    </row>
    <row r="107350" spans="13:13">
      <c r="M107350" s="8"/>
    </row>
    <row r="107351" spans="13:13" ht="13">
      <c r="M107351" s="17"/>
    </row>
    <row r="107352" spans="13:13">
      <c r="M107352" s="8"/>
    </row>
    <row r="107378" spans="13:13">
      <c r="M107378" s="8"/>
    </row>
    <row r="107379" spans="13:13" ht="13">
      <c r="M107379" s="17"/>
    </row>
    <row r="107380" spans="13:13">
      <c r="M107380" s="8"/>
    </row>
    <row r="107406" spans="13:13">
      <c r="M107406" s="8"/>
    </row>
    <row r="107407" spans="13:13" ht="13">
      <c r="M107407" s="17"/>
    </row>
    <row r="107408" spans="13:13">
      <c r="M107408" s="8"/>
    </row>
    <row r="107434" spans="13:13">
      <c r="M107434" s="8"/>
    </row>
    <row r="107435" spans="13:13" ht="13">
      <c r="M107435" s="17"/>
    </row>
    <row r="107436" spans="13:13">
      <c r="M107436" s="8"/>
    </row>
    <row r="107462" spans="13:13">
      <c r="M107462" s="8"/>
    </row>
    <row r="107463" spans="13:13" ht="13">
      <c r="M107463" s="17"/>
    </row>
    <row r="107464" spans="13:13">
      <c r="M107464" s="8"/>
    </row>
    <row r="107490" spans="13:13">
      <c r="M107490" s="8"/>
    </row>
    <row r="107491" spans="13:13" ht="13">
      <c r="M107491" s="17"/>
    </row>
    <row r="107492" spans="13:13">
      <c r="M107492" s="8"/>
    </row>
    <row r="107518" spans="13:13">
      <c r="M107518" s="8"/>
    </row>
    <row r="107519" spans="13:13" ht="13">
      <c r="M107519" s="17"/>
    </row>
    <row r="107520" spans="13:13">
      <c r="M107520" s="8"/>
    </row>
    <row r="107546" spans="13:13">
      <c r="M107546" s="8"/>
    </row>
    <row r="107547" spans="13:13" ht="13">
      <c r="M107547" s="17"/>
    </row>
    <row r="107548" spans="13:13">
      <c r="M107548" s="8"/>
    </row>
    <row r="107574" spans="13:13">
      <c r="M107574" s="8"/>
    </row>
    <row r="107575" spans="13:13" ht="13">
      <c r="M107575" s="17"/>
    </row>
    <row r="107576" spans="13:13">
      <c r="M107576" s="8"/>
    </row>
    <row r="107602" spans="13:13">
      <c r="M107602" s="8"/>
    </row>
    <row r="107603" spans="13:13" ht="13">
      <c r="M107603" s="17"/>
    </row>
    <row r="107604" spans="13:13">
      <c r="M107604" s="8"/>
    </row>
    <row r="107630" spans="13:13">
      <c r="M107630" s="8"/>
    </row>
    <row r="107631" spans="13:13" ht="13">
      <c r="M107631" s="17"/>
    </row>
    <row r="107632" spans="13:13">
      <c r="M107632" s="8"/>
    </row>
    <row r="107658" spans="13:13">
      <c r="M107658" s="8"/>
    </row>
    <row r="107659" spans="13:13" ht="13">
      <c r="M107659" s="17"/>
    </row>
    <row r="107660" spans="13:13">
      <c r="M107660" s="8"/>
    </row>
    <row r="107686" spans="13:13">
      <c r="M107686" s="8"/>
    </row>
    <row r="107687" spans="13:13" ht="13">
      <c r="M107687" s="17"/>
    </row>
    <row r="107688" spans="13:13">
      <c r="M107688" s="8"/>
    </row>
    <row r="107714" spans="13:13">
      <c r="M107714" s="8"/>
    </row>
    <row r="107715" spans="13:13" ht="13">
      <c r="M107715" s="17"/>
    </row>
    <row r="107716" spans="13:13">
      <c r="M107716" s="8"/>
    </row>
    <row r="107742" spans="13:13">
      <c r="M107742" s="8"/>
    </row>
    <row r="107743" spans="13:13" ht="13">
      <c r="M107743" s="17"/>
    </row>
    <row r="107744" spans="13:13">
      <c r="M107744" s="8"/>
    </row>
    <row r="107770" spans="13:13">
      <c r="M107770" s="8"/>
    </row>
    <row r="107771" spans="13:13" ht="13">
      <c r="M107771" s="17"/>
    </row>
    <row r="107772" spans="13:13">
      <c r="M107772" s="8"/>
    </row>
    <row r="107798" spans="13:13">
      <c r="M107798" s="8"/>
    </row>
    <row r="107799" spans="13:13" ht="13">
      <c r="M107799" s="17"/>
    </row>
    <row r="107800" spans="13:13">
      <c r="M107800" s="8"/>
    </row>
    <row r="107826" spans="13:13">
      <c r="M107826" s="8"/>
    </row>
    <row r="107827" spans="13:13" ht="13">
      <c r="M107827" s="17"/>
    </row>
    <row r="107828" spans="13:13">
      <c r="M107828" s="8"/>
    </row>
    <row r="107854" spans="13:13">
      <c r="M107854" s="8"/>
    </row>
    <row r="107855" spans="13:13" ht="13">
      <c r="M107855" s="17"/>
    </row>
    <row r="107856" spans="13:13">
      <c r="M107856" s="8"/>
    </row>
    <row r="107882" spans="13:13">
      <c r="M107882" s="8"/>
    </row>
    <row r="107883" spans="13:13" ht="13">
      <c r="M107883" s="17"/>
    </row>
    <row r="107884" spans="13:13">
      <c r="M107884" s="8"/>
    </row>
    <row r="107910" spans="13:13">
      <c r="M107910" s="8"/>
    </row>
    <row r="107911" spans="13:13" ht="13">
      <c r="M107911" s="17"/>
    </row>
    <row r="107912" spans="13:13">
      <c r="M107912" s="8"/>
    </row>
    <row r="107938" spans="13:13">
      <c r="M107938" s="8"/>
    </row>
    <row r="107939" spans="13:13" ht="13">
      <c r="M107939" s="17"/>
    </row>
    <row r="107940" spans="13:13">
      <c r="M107940" s="8"/>
    </row>
    <row r="107966" spans="13:13">
      <c r="M107966" s="8"/>
    </row>
    <row r="107967" spans="13:13" ht="13">
      <c r="M107967" s="17"/>
    </row>
    <row r="107968" spans="13:13">
      <c r="M107968" s="8"/>
    </row>
    <row r="107994" spans="13:13">
      <c r="M107994" s="8"/>
    </row>
    <row r="107995" spans="13:13" ht="13">
      <c r="M107995" s="17"/>
    </row>
    <row r="107996" spans="13:13">
      <c r="M107996" s="8"/>
    </row>
    <row r="108022" spans="13:13">
      <c r="M108022" s="8"/>
    </row>
    <row r="108023" spans="13:13" ht="13">
      <c r="M108023" s="17"/>
    </row>
    <row r="108024" spans="13:13">
      <c r="M108024" s="8"/>
    </row>
    <row r="108050" spans="13:13">
      <c r="M108050" s="8"/>
    </row>
    <row r="108051" spans="13:13" ht="13">
      <c r="M108051" s="17"/>
    </row>
    <row r="108052" spans="13:13">
      <c r="M108052" s="8"/>
    </row>
    <row r="108078" spans="13:13">
      <c r="M108078" s="8"/>
    </row>
    <row r="108079" spans="13:13" ht="13">
      <c r="M108079" s="17"/>
    </row>
    <row r="108080" spans="13:13">
      <c r="M108080" s="8"/>
    </row>
    <row r="108106" spans="13:13">
      <c r="M108106" s="8"/>
    </row>
    <row r="108107" spans="13:13" ht="13">
      <c r="M108107" s="17"/>
    </row>
    <row r="108108" spans="13:13">
      <c r="M108108" s="8"/>
    </row>
    <row r="108134" spans="13:13">
      <c r="M108134" s="8"/>
    </row>
    <row r="108135" spans="13:13" ht="13">
      <c r="M108135" s="17"/>
    </row>
    <row r="108136" spans="13:13">
      <c r="M108136" s="8"/>
    </row>
    <row r="108162" spans="13:13">
      <c r="M108162" s="8"/>
    </row>
    <row r="108163" spans="13:13" ht="13">
      <c r="M108163" s="17"/>
    </row>
    <row r="108164" spans="13:13">
      <c r="M108164" s="8"/>
    </row>
    <row r="108190" spans="13:13">
      <c r="M108190" s="8"/>
    </row>
    <row r="108191" spans="13:13" ht="13">
      <c r="M108191" s="17"/>
    </row>
    <row r="108192" spans="13:13">
      <c r="M108192" s="8"/>
    </row>
    <row r="108218" spans="13:13">
      <c r="M108218" s="8"/>
    </row>
    <row r="108219" spans="13:13" ht="13">
      <c r="M108219" s="17"/>
    </row>
    <row r="108220" spans="13:13">
      <c r="M108220" s="8"/>
    </row>
    <row r="108246" spans="13:13">
      <c r="M108246" s="8"/>
    </row>
    <row r="108247" spans="13:13" ht="13">
      <c r="M108247" s="17"/>
    </row>
    <row r="108248" spans="13:13">
      <c r="M108248" s="8"/>
    </row>
    <row r="108274" spans="13:13">
      <c r="M108274" s="8"/>
    </row>
    <row r="108275" spans="13:13" ht="13">
      <c r="M108275" s="17"/>
    </row>
    <row r="108276" spans="13:13">
      <c r="M108276" s="8"/>
    </row>
    <row r="108302" spans="13:13">
      <c r="M108302" s="8"/>
    </row>
    <row r="108303" spans="13:13" ht="13">
      <c r="M108303" s="17"/>
    </row>
    <row r="108304" spans="13:13">
      <c r="M108304" s="8"/>
    </row>
    <row r="108330" spans="13:13">
      <c r="M108330" s="8"/>
    </row>
    <row r="108331" spans="13:13" ht="13">
      <c r="M108331" s="17"/>
    </row>
    <row r="108332" spans="13:13">
      <c r="M108332" s="8"/>
    </row>
    <row r="108358" spans="13:13">
      <c r="M108358" s="8"/>
    </row>
    <row r="108359" spans="13:13" ht="13">
      <c r="M108359" s="17"/>
    </row>
    <row r="108360" spans="13:13">
      <c r="M108360" s="8"/>
    </row>
    <row r="108386" spans="13:13">
      <c r="M108386" s="8"/>
    </row>
    <row r="108387" spans="13:13" ht="13">
      <c r="M108387" s="17"/>
    </row>
    <row r="108388" spans="13:13">
      <c r="M108388" s="8"/>
    </row>
    <row r="108414" spans="13:13">
      <c r="M108414" s="8"/>
    </row>
    <row r="108415" spans="13:13" ht="13">
      <c r="M108415" s="17"/>
    </row>
    <row r="108416" spans="13:13">
      <c r="M108416" s="8"/>
    </row>
    <row r="108442" spans="13:13">
      <c r="M108442" s="8"/>
    </row>
    <row r="108443" spans="13:13" ht="13">
      <c r="M108443" s="17"/>
    </row>
    <row r="108444" spans="13:13">
      <c r="M108444" s="8"/>
    </row>
    <row r="108470" spans="13:13">
      <c r="M108470" s="8"/>
    </row>
    <row r="108471" spans="13:13" ht="13">
      <c r="M108471" s="17"/>
    </row>
    <row r="108472" spans="13:13">
      <c r="M108472" s="8"/>
    </row>
    <row r="108498" spans="13:13">
      <c r="M108498" s="8"/>
    </row>
    <row r="108499" spans="13:13" ht="13">
      <c r="M108499" s="17"/>
    </row>
    <row r="108500" spans="13:13">
      <c r="M108500" s="8"/>
    </row>
    <row r="108526" spans="13:13">
      <c r="M108526" s="8"/>
    </row>
    <row r="108527" spans="13:13" ht="13">
      <c r="M108527" s="17"/>
    </row>
    <row r="108528" spans="13:13">
      <c r="M108528" s="8"/>
    </row>
    <row r="108554" spans="13:13">
      <c r="M108554" s="8"/>
    </row>
    <row r="108555" spans="13:13" ht="13">
      <c r="M108555" s="17"/>
    </row>
    <row r="108556" spans="13:13">
      <c r="M108556" s="8"/>
    </row>
    <row r="108582" spans="13:13">
      <c r="M108582" s="8"/>
    </row>
    <row r="108583" spans="13:13" ht="13">
      <c r="M108583" s="17"/>
    </row>
    <row r="108584" spans="13:13">
      <c r="M108584" s="8"/>
    </row>
    <row r="108610" spans="13:13">
      <c r="M108610" s="8"/>
    </row>
    <row r="108611" spans="13:13" ht="13">
      <c r="M108611" s="17"/>
    </row>
    <row r="108612" spans="13:13">
      <c r="M108612" s="8"/>
    </row>
    <row r="108638" spans="13:13">
      <c r="M108638" s="8"/>
    </row>
    <row r="108639" spans="13:13" ht="13">
      <c r="M108639" s="17"/>
    </row>
    <row r="108640" spans="13:13">
      <c r="M108640" s="8"/>
    </row>
    <row r="108666" spans="13:13">
      <c r="M108666" s="8"/>
    </row>
    <row r="108667" spans="13:13" ht="13">
      <c r="M108667" s="17"/>
    </row>
    <row r="108668" spans="13:13">
      <c r="M108668" s="8"/>
    </row>
    <row r="108694" spans="13:13">
      <c r="M108694" s="8"/>
    </row>
    <row r="108695" spans="13:13" ht="13">
      <c r="M108695" s="17"/>
    </row>
    <row r="108696" spans="13:13">
      <c r="M108696" s="8"/>
    </row>
    <row r="108722" spans="13:13">
      <c r="M108722" s="8"/>
    </row>
    <row r="108723" spans="13:13" ht="13">
      <c r="M108723" s="17"/>
    </row>
    <row r="108724" spans="13:13">
      <c r="M108724" s="8"/>
    </row>
    <row r="108750" spans="13:13">
      <c r="M108750" s="8"/>
    </row>
    <row r="108751" spans="13:13" ht="13">
      <c r="M108751" s="17"/>
    </row>
    <row r="108752" spans="13:13">
      <c r="M108752" s="8"/>
    </row>
    <row r="108778" spans="13:13">
      <c r="M108778" s="8"/>
    </row>
    <row r="108779" spans="13:13" ht="13">
      <c r="M108779" s="17"/>
    </row>
    <row r="108780" spans="13:13">
      <c r="M108780" s="8"/>
    </row>
    <row r="108806" spans="13:13">
      <c r="M108806" s="8"/>
    </row>
    <row r="108807" spans="13:13" ht="13">
      <c r="M108807" s="17"/>
    </row>
    <row r="108808" spans="13:13">
      <c r="M108808" s="8"/>
    </row>
    <row r="108834" spans="13:13">
      <c r="M108834" s="8"/>
    </row>
    <row r="108835" spans="13:13" ht="13">
      <c r="M108835" s="17"/>
    </row>
    <row r="108836" spans="13:13">
      <c r="M108836" s="8"/>
    </row>
    <row r="108862" spans="13:13">
      <c r="M108862" s="8"/>
    </row>
    <row r="108863" spans="13:13" ht="13">
      <c r="M108863" s="17"/>
    </row>
    <row r="108864" spans="13:13">
      <c r="M108864" s="8"/>
    </row>
    <row r="108890" spans="13:13">
      <c r="M108890" s="8"/>
    </row>
    <row r="108891" spans="13:13" ht="13">
      <c r="M108891" s="17"/>
    </row>
    <row r="108892" spans="13:13">
      <c r="M108892" s="8"/>
    </row>
    <row r="108918" spans="13:13">
      <c r="M108918" s="8"/>
    </row>
    <row r="108919" spans="13:13" ht="13">
      <c r="M108919" s="17"/>
    </row>
    <row r="108920" spans="13:13">
      <c r="M108920" s="8"/>
    </row>
    <row r="108946" spans="13:13">
      <c r="M108946" s="8"/>
    </row>
    <row r="108947" spans="13:13" ht="13">
      <c r="M108947" s="17"/>
    </row>
    <row r="108948" spans="13:13">
      <c r="M108948" s="8"/>
    </row>
    <row r="108974" spans="13:13">
      <c r="M108974" s="8"/>
    </row>
    <row r="108975" spans="13:13" ht="13">
      <c r="M108975" s="17"/>
    </row>
    <row r="108976" spans="13:13">
      <c r="M108976" s="8"/>
    </row>
    <row r="109002" spans="13:13">
      <c r="M109002" s="8"/>
    </row>
    <row r="109003" spans="13:13" ht="13">
      <c r="M109003" s="17"/>
    </row>
    <row r="109004" spans="13:13">
      <c r="M109004" s="8"/>
    </row>
    <row r="109030" spans="13:13">
      <c r="M109030" s="8"/>
    </row>
    <row r="109031" spans="13:13" ht="13">
      <c r="M109031" s="17"/>
    </row>
    <row r="109032" spans="13:13">
      <c r="M109032" s="8"/>
    </row>
    <row r="109058" spans="13:13">
      <c r="M109058" s="8"/>
    </row>
    <row r="109059" spans="13:13" ht="13">
      <c r="M109059" s="17"/>
    </row>
    <row r="109060" spans="13:13">
      <c r="M109060" s="8"/>
    </row>
    <row r="109086" spans="13:13">
      <c r="M109086" s="8"/>
    </row>
    <row r="109087" spans="13:13" ht="13">
      <c r="M109087" s="17"/>
    </row>
    <row r="109088" spans="13:13">
      <c r="M109088" s="8"/>
    </row>
    <row r="109114" spans="13:13">
      <c r="M109114" s="8"/>
    </row>
    <row r="109115" spans="13:13" ht="13">
      <c r="M109115" s="17"/>
    </row>
    <row r="109116" spans="13:13">
      <c r="M109116" s="8"/>
    </row>
    <row r="109142" spans="13:13">
      <c r="M109142" s="8"/>
    </row>
    <row r="109143" spans="13:13" ht="13">
      <c r="M109143" s="17"/>
    </row>
    <row r="109144" spans="13:13">
      <c r="M109144" s="8"/>
    </row>
    <row r="109170" spans="13:13">
      <c r="M109170" s="8"/>
    </row>
    <row r="109171" spans="13:13" ht="13">
      <c r="M109171" s="17"/>
    </row>
    <row r="109172" spans="13:13">
      <c r="M109172" s="8"/>
    </row>
    <row r="109198" spans="13:13">
      <c r="M109198" s="8"/>
    </row>
    <row r="109199" spans="13:13" ht="13">
      <c r="M109199" s="17"/>
    </row>
    <row r="109200" spans="13:13">
      <c r="M109200" s="8"/>
    </row>
    <row r="109226" spans="13:13">
      <c r="M109226" s="8"/>
    </row>
    <row r="109227" spans="13:13" ht="13">
      <c r="M109227" s="17"/>
    </row>
    <row r="109228" spans="13:13">
      <c r="M109228" s="8"/>
    </row>
    <row r="109254" spans="13:13">
      <c r="M109254" s="8"/>
    </row>
    <row r="109255" spans="13:13" ht="13">
      <c r="M109255" s="17"/>
    </row>
    <row r="109256" spans="13:13">
      <c r="M109256" s="8"/>
    </row>
    <row r="109282" spans="13:13">
      <c r="M109282" s="8"/>
    </row>
    <row r="109283" spans="13:13" ht="13">
      <c r="M109283" s="17"/>
    </row>
    <row r="109284" spans="13:13">
      <c r="M109284" s="8"/>
    </row>
    <row r="109310" spans="13:13">
      <c r="M109310" s="8"/>
    </row>
    <row r="109311" spans="13:13" ht="13">
      <c r="M109311" s="17"/>
    </row>
    <row r="109312" spans="13:13">
      <c r="M109312" s="8"/>
    </row>
    <row r="109338" spans="13:13">
      <c r="M109338" s="8"/>
    </row>
    <row r="109339" spans="13:13" ht="13">
      <c r="M109339" s="17"/>
    </row>
    <row r="109340" spans="13:13">
      <c r="M109340" s="8"/>
    </row>
    <row r="109366" spans="13:13">
      <c r="M109366" s="8"/>
    </row>
    <row r="109367" spans="13:13" ht="13">
      <c r="M109367" s="17"/>
    </row>
    <row r="109368" spans="13:13">
      <c r="M109368" s="8"/>
    </row>
    <row r="109394" spans="13:13">
      <c r="M109394" s="8"/>
    </row>
    <row r="109395" spans="13:13" ht="13">
      <c r="M109395" s="17"/>
    </row>
    <row r="109396" spans="13:13">
      <c r="M109396" s="8"/>
    </row>
    <row r="109422" spans="13:13">
      <c r="M109422" s="8"/>
    </row>
    <row r="109423" spans="13:13" ht="13">
      <c r="M109423" s="17"/>
    </row>
    <row r="109424" spans="13:13">
      <c r="M109424" s="8"/>
    </row>
    <row r="109450" spans="13:13">
      <c r="M109450" s="8"/>
    </row>
    <row r="109451" spans="13:13" ht="13">
      <c r="M109451" s="17"/>
    </row>
    <row r="109452" spans="13:13">
      <c r="M109452" s="8"/>
    </row>
    <row r="109478" spans="13:13">
      <c r="M109478" s="8"/>
    </row>
    <row r="109479" spans="13:13" ht="13">
      <c r="M109479" s="17"/>
    </row>
    <row r="109480" spans="13:13">
      <c r="M109480" s="8"/>
    </row>
    <row r="109506" spans="13:13">
      <c r="M109506" s="8"/>
    </row>
    <row r="109507" spans="13:13" ht="13">
      <c r="M109507" s="17"/>
    </row>
    <row r="109508" spans="13:13">
      <c r="M109508" s="8"/>
    </row>
    <row r="109534" spans="13:13">
      <c r="M109534" s="8"/>
    </row>
    <row r="109535" spans="13:13" ht="13">
      <c r="M109535" s="17"/>
    </row>
    <row r="109536" spans="13:13">
      <c r="M109536" s="8"/>
    </row>
    <row r="109562" spans="13:13">
      <c r="M109562" s="8"/>
    </row>
    <row r="109563" spans="13:13" ht="13">
      <c r="M109563" s="17"/>
    </row>
    <row r="109564" spans="13:13">
      <c r="M109564" s="8"/>
    </row>
    <row r="109590" spans="13:13">
      <c r="M109590" s="8"/>
    </row>
    <row r="109591" spans="13:13" ht="13">
      <c r="M109591" s="17"/>
    </row>
    <row r="109592" spans="13:13">
      <c r="M109592" s="8"/>
    </row>
    <row r="109618" spans="13:13">
      <c r="M109618" s="8"/>
    </row>
    <row r="109619" spans="13:13" ht="13">
      <c r="M109619" s="17"/>
    </row>
    <row r="109620" spans="13:13">
      <c r="M109620" s="8"/>
    </row>
    <row r="109646" spans="13:13">
      <c r="M109646" s="8"/>
    </row>
    <row r="109647" spans="13:13" ht="13">
      <c r="M109647" s="17"/>
    </row>
    <row r="109648" spans="13:13">
      <c r="M109648" s="8"/>
    </row>
    <row r="109674" spans="13:13">
      <c r="M109674" s="8"/>
    </row>
    <row r="109675" spans="13:13" ht="13">
      <c r="M109675" s="17"/>
    </row>
    <row r="109676" spans="13:13">
      <c r="M109676" s="8"/>
    </row>
    <row r="109702" spans="13:13">
      <c r="M109702" s="8"/>
    </row>
    <row r="109703" spans="13:13" ht="13">
      <c r="M109703" s="17"/>
    </row>
    <row r="109704" spans="13:13">
      <c r="M109704" s="8"/>
    </row>
    <row r="109730" spans="13:13">
      <c r="M109730" s="8"/>
    </row>
    <row r="109731" spans="13:13" ht="13">
      <c r="M109731" s="17"/>
    </row>
    <row r="109732" spans="13:13">
      <c r="M109732" s="8"/>
    </row>
    <row r="109758" spans="13:13">
      <c r="M109758" s="8"/>
    </row>
    <row r="109759" spans="13:13" ht="13">
      <c r="M109759" s="17"/>
    </row>
    <row r="109760" spans="13:13">
      <c r="M109760" s="8"/>
    </row>
    <row r="109786" spans="13:13">
      <c r="M109786" s="8"/>
    </row>
    <row r="109787" spans="13:13" ht="13">
      <c r="M109787" s="17"/>
    </row>
    <row r="109788" spans="13:13">
      <c r="M109788" s="8"/>
    </row>
    <row r="109814" spans="13:13">
      <c r="M109814" s="8"/>
    </row>
    <row r="109815" spans="13:13" ht="13">
      <c r="M109815" s="17"/>
    </row>
    <row r="109816" spans="13:13">
      <c r="M109816" s="8"/>
    </row>
    <row r="109842" spans="13:13">
      <c r="M109842" s="8"/>
    </row>
    <row r="109843" spans="13:13" ht="13">
      <c r="M109843" s="17"/>
    </row>
    <row r="109844" spans="13:13">
      <c r="M109844" s="8"/>
    </row>
    <row r="109870" spans="13:13">
      <c r="M109870" s="8"/>
    </row>
    <row r="109871" spans="13:13" ht="13">
      <c r="M109871" s="17"/>
    </row>
    <row r="109872" spans="13:13">
      <c r="M109872" s="8"/>
    </row>
    <row r="109898" spans="13:13">
      <c r="M109898" s="8"/>
    </row>
    <row r="109899" spans="13:13" ht="13">
      <c r="M109899" s="17"/>
    </row>
    <row r="109900" spans="13:13">
      <c r="M109900" s="8"/>
    </row>
    <row r="109926" spans="13:13">
      <c r="M109926" s="8"/>
    </row>
    <row r="109927" spans="13:13" ht="13">
      <c r="M109927" s="17"/>
    </row>
    <row r="109928" spans="13:13">
      <c r="M109928" s="8"/>
    </row>
    <row r="109954" spans="13:13">
      <c r="M109954" s="8"/>
    </row>
    <row r="109955" spans="13:13" ht="13">
      <c r="M109955" s="17"/>
    </row>
    <row r="109956" spans="13:13">
      <c r="M109956" s="8"/>
    </row>
    <row r="109982" spans="13:13">
      <c r="M109982" s="8"/>
    </row>
    <row r="109983" spans="13:13" ht="13">
      <c r="M109983" s="17"/>
    </row>
    <row r="109984" spans="13:13">
      <c r="M109984" s="8"/>
    </row>
    <row r="110010" spans="13:13">
      <c r="M110010" s="8"/>
    </row>
    <row r="110011" spans="13:13" ht="13">
      <c r="M110011" s="17"/>
    </row>
    <row r="110012" spans="13:13">
      <c r="M110012" s="8"/>
    </row>
    <row r="110038" spans="13:13">
      <c r="M110038" s="8"/>
    </row>
    <row r="110039" spans="13:13" ht="13">
      <c r="M110039" s="17"/>
    </row>
    <row r="110040" spans="13:13">
      <c r="M110040" s="8"/>
    </row>
    <row r="110066" spans="13:13">
      <c r="M110066" s="8"/>
    </row>
    <row r="110067" spans="13:13" ht="13">
      <c r="M110067" s="17"/>
    </row>
    <row r="110068" spans="13:13">
      <c r="M110068" s="8"/>
    </row>
    <row r="110094" spans="13:13">
      <c r="M110094" s="8"/>
    </row>
    <row r="110095" spans="13:13" ht="13">
      <c r="M110095" s="17"/>
    </row>
    <row r="110096" spans="13:13">
      <c r="M110096" s="8"/>
    </row>
    <row r="110122" spans="13:13">
      <c r="M110122" s="8"/>
    </row>
    <row r="110123" spans="13:13" ht="13">
      <c r="M110123" s="17"/>
    </row>
    <row r="110124" spans="13:13">
      <c r="M110124" s="8"/>
    </row>
    <row r="110150" spans="13:13">
      <c r="M110150" s="8"/>
    </row>
    <row r="110151" spans="13:13" ht="13">
      <c r="M110151" s="17"/>
    </row>
    <row r="110152" spans="13:13">
      <c r="M110152" s="8"/>
    </row>
    <row r="110178" spans="13:13">
      <c r="M110178" s="8"/>
    </row>
    <row r="110179" spans="13:13" ht="13">
      <c r="M110179" s="17"/>
    </row>
    <row r="110180" spans="13:13">
      <c r="M110180" s="8"/>
    </row>
    <row r="110206" spans="13:13">
      <c r="M110206" s="8"/>
    </row>
    <row r="110207" spans="13:13" ht="13">
      <c r="M110207" s="17"/>
    </row>
    <row r="110208" spans="13:13">
      <c r="M110208" s="8"/>
    </row>
    <row r="110234" spans="13:13">
      <c r="M110234" s="8"/>
    </row>
    <row r="110235" spans="13:13" ht="13">
      <c r="M110235" s="17"/>
    </row>
    <row r="110236" spans="13:13">
      <c r="M110236" s="8"/>
    </row>
    <row r="110262" spans="13:13">
      <c r="M110262" s="8"/>
    </row>
    <row r="110263" spans="13:13" ht="13">
      <c r="M110263" s="17"/>
    </row>
    <row r="110264" spans="13:13">
      <c r="M110264" s="8"/>
    </row>
    <row r="110290" spans="13:13">
      <c r="M110290" s="8"/>
    </row>
    <row r="110291" spans="13:13" ht="13">
      <c r="M110291" s="17"/>
    </row>
    <row r="110292" spans="13:13">
      <c r="M110292" s="8"/>
    </row>
    <row r="110318" spans="13:13">
      <c r="M110318" s="8"/>
    </row>
    <row r="110319" spans="13:13" ht="13">
      <c r="M110319" s="17"/>
    </row>
    <row r="110320" spans="13:13">
      <c r="M110320" s="8"/>
    </row>
    <row r="110346" spans="13:13">
      <c r="M110346" s="8"/>
    </row>
    <row r="110347" spans="13:13" ht="13">
      <c r="M110347" s="17"/>
    </row>
    <row r="110348" spans="13:13">
      <c r="M110348" s="8"/>
    </row>
    <row r="110374" spans="13:13">
      <c r="M110374" s="8"/>
    </row>
    <row r="110375" spans="13:13" ht="13">
      <c r="M110375" s="17"/>
    </row>
    <row r="110376" spans="13:13">
      <c r="M110376" s="8"/>
    </row>
    <row r="110402" spans="13:13">
      <c r="M110402" s="8"/>
    </row>
    <row r="110403" spans="13:13" ht="13">
      <c r="M110403" s="17"/>
    </row>
    <row r="110404" spans="13:13">
      <c r="M110404" s="8"/>
    </row>
    <row r="110430" spans="13:13">
      <c r="M110430" s="8"/>
    </row>
    <row r="110431" spans="13:13" ht="13">
      <c r="M110431" s="17"/>
    </row>
    <row r="110432" spans="13:13">
      <c r="M110432" s="8"/>
    </row>
    <row r="110458" spans="13:13">
      <c r="M110458" s="8"/>
    </row>
    <row r="110459" spans="13:13" ht="13">
      <c r="M110459" s="17"/>
    </row>
    <row r="110460" spans="13:13">
      <c r="M110460" s="8"/>
    </row>
    <row r="110486" spans="13:13">
      <c r="M110486" s="8"/>
    </row>
    <row r="110487" spans="13:13" ht="13">
      <c r="M110487" s="17"/>
    </row>
    <row r="110488" spans="13:13">
      <c r="M110488" s="8"/>
    </row>
    <row r="110514" spans="13:13">
      <c r="M110514" s="8"/>
    </row>
    <row r="110515" spans="13:13" ht="13">
      <c r="M110515" s="17"/>
    </row>
    <row r="110516" spans="13:13">
      <c r="M110516" s="8"/>
    </row>
    <row r="110542" spans="13:13">
      <c r="M110542" s="8"/>
    </row>
    <row r="110543" spans="13:13" ht="13">
      <c r="M110543" s="17"/>
    </row>
    <row r="110544" spans="13:13">
      <c r="M110544" s="8"/>
    </row>
    <row r="110570" spans="13:13">
      <c r="M110570" s="8"/>
    </row>
    <row r="110571" spans="13:13" ht="13">
      <c r="M110571" s="17"/>
    </row>
    <row r="110572" spans="13:13">
      <c r="M110572" s="8"/>
    </row>
    <row r="110598" spans="13:13">
      <c r="M110598" s="8"/>
    </row>
    <row r="110599" spans="13:13" ht="13">
      <c r="M110599" s="17"/>
    </row>
    <row r="110600" spans="13:13">
      <c r="M110600" s="8"/>
    </row>
    <row r="110626" spans="13:13">
      <c r="M110626" s="8"/>
    </row>
    <row r="110627" spans="13:13" ht="13">
      <c r="M110627" s="17"/>
    </row>
    <row r="110628" spans="13:13">
      <c r="M110628" s="8"/>
    </row>
    <row r="110654" spans="13:13">
      <c r="M110654" s="8"/>
    </row>
    <row r="110655" spans="13:13" ht="13">
      <c r="M110655" s="17"/>
    </row>
    <row r="110656" spans="13:13">
      <c r="M110656" s="8"/>
    </row>
    <row r="110682" spans="13:13">
      <c r="M110682" s="8"/>
    </row>
    <row r="110683" spans="13:13" ht="13">
      <c r="M110683" s="17"/>
    </row>
    <row r="110684" spans="13:13">
      <c r="M110684" s="8"/>
    </row>
    <row r="110710" spans="13:13">
      <c r="M110710" s="8"/>
    </row>
    <row r="110711" spans="13:13" ht="13">
      <c r="M110711" s="17"/>
    </row>
    <row r="110712" spans="13:13">
      <c r="M110712" s="8"/>
    </row>
    <row r="110738" spans="13:13">
      <c r="M110738" s="8"/>
    </row>
    <row r="110739" spans="13:13" ht="13">
      <c r="M110739" s="17"/>
    </row>
    <row r="110740" spans="13:13">
      <c r="M110740" s="8"/>
    </row>
    <row r="110766" spans="13:13">
      <c r="M110766" s="8"/>
    </row>
    <row r="110767" spans="13:13" ht="13">
      <c r="M110767" s="17"/>
    </row>
    <row r="110768" spans="13:13">
      <c r="M110768" s="8"/>
    </row>
    <row r="110794" spans="13:13">
      <c r="M110794" s="8"/>
    </row>
    <row r="110795" spans="13:13" ht="13">
      <c r="M110795" s="17"/>
    </row>
    <row r="110796" spans="13:13">
      <c r="M110796" s="8"/>
    </row>
    <row r="110822" spans="13:13">
      <c r="M110822" s="8"/>
    </row>
    <row r="110823" spans="13:13" ht="13">
      <c r="M110823" s="17"/>
    </row>
    <row r="110824" spans="13:13">
      <c r="M110824" s="8"/>
    </row>
    <row r="110850" spans="13:13">
      <c r="M110850" s="8"/>
    </row>
    <row r="110851" spans="13:13" ht="13">
      <c r="M110851" s="17"/>
    </row>
    <row r="110852" spans="13:13">
      <c r="M110852" s="8"/>
    </row>
    <row r="110878" spans="13:13">
      <c r="M110878" s="8"/>
    </row>
    <row r="110879" spans="13:13" ht="13">
      <c r="M110879" s="17"/>
    </row>
    <row r="110880" spans="13:13">
      <c r="M110880" s="8"/>
    </row>
    <row r="110906" spans="13:13">
      <c r="M110906" s="8"/>
    </row>
    <row r="110907" spans="13:13" ht="13">
      <c r="M110907" s="17"/>
    </row>
    <row r="110908" spans="13:13">
      <c r="M110908" s="8"/>
    </row>
    <row r="110934" spans="13:13">
      <c r="M110934" s="8"/>
    </row>
    <row r="110935" spans="13:13" ht="13">
      <c r="M110935" s="17"/>
    </row>
    <row r="110936" spans="13:13">
      <c r="M110936" s="8"/>
    </row>
    <row r="110962" spans="13:13">
      <c r="M110962" s="8"/>
    </row>
    <row r="110963" spans="13:13" ht="13">
      <c r="M110963" s="17"/>
    </row>
    <row r="110964" spans="13:13">
      <c r="M110964" s="8"/>
    </row>
    <row r="110990" spans="13:13">
      <c r="M110990" s="8"/>
    </row>
    <row r="110991" spans="13:13" ht="13">
      <c r="M110991" s="17"/>
    </row>
    <row r="110992" spans="13:13">
      <c r="M110992" s="8"/>
    </row>
    <row r="111018" spans="13:13">
      <c r="M111018" s="8"/>
    </row>
    <row r="111019" spans="13:13" ht="13">
      <c r="M111019" s="17"/>
    </row>
    <row r="111020" spans="13:13">
      <c r="M111020" s="8"/>
    </row>
    <row r="111046" spans="13:13">
      <c r="M111046" s="8"/>
    </row>
    <row r="111047" spans="13:13" ht="13">
      <c r="M111047" s="17"/>
    </row>
    <row r="111048" spans="13:13">
      <c r="M111048" s="8"/>
    </row>
    <row r="111074" spans="13:13">
      <c r="M111074" s="8"/>
    </row>
    <row r="111075" spans="13:13" ht="13">
      <c r="M111075" s="17"/>
    </row>
    <row r="111076" spans="13:13">
      <c r="M111076" s="8"/>
    </row>
    <row r="111102" spans="13:13">
      <c r="M111102" s="8"/>
    </row>
    <row r="111103" spans="13:13" ht="13">
      <c r="M111103" s="17"/>
    </row>
    <row r="111104" spans="13:13">
      <c r="M111104" s="8"/>
    </row>
    <row r="111130" spans="13:13">
      <c r="M111130" s="8"/>
    </row>
    <row r="111131" spans="13:13" ht="13">
      <c r="M111131" s="17"/>
    </row>
    <row r="111132" spans="13:13">
      <c r="M111132" s="8"/>
    </row>
    <row r="111158" spans="13:13">
      <c r="M111158" s="8"/>
    </row>
    <row r="111159" spans="13:13" ht="13">
      <c r="M111159" s="17"/>
    </row>
    <row r="111160" spans="13:13">
      <c r="M111160" s="8"/>
    </row>
    <row r="111186" spans="13:13">
      <c r="M111186" s="8"/>
    </row>
    <row r="111187" spans="13:13" ht="13">
      <c r="M111187" s="17"/>
    </row>
    <row r="111188" spans="13:13">
      <c r="M111188" s="8"/>
    </row>
    <row r="111214" spans="13:13">
      <c r="M111214" s="8"/>
    </row>
    <row r="111215" spans="13:13" ht="13">
      <c r="M111215" s="17"/>
    </row>
    <row r="111216" spans="13:13">
      <c r="M111216" s="8"/>
    </row>
    <row r="111242" spans="13:13">
      <c r="M111242" s="8"/>
    </row>
    <row r="111243" spans="13:13" ht="13">
      <c r="M111243" s="17"/>
    </row>
    <row r="111244" spans="13:13">
      <c r="M111244" s="8"/>
    </row>
    <row r="111270" spans="13:13">
      <c r="M111270" s="8"/>
    </row>
    <row r="111271" spans="13:13" ht="13">
      <c r="M111271" s="17"/>
    </row>
    <row r="111272" spans="13:13">
      <c r="M111272" s="8"/>
    </row>
    <row r="111298" spans="13:13">
      <c r="M111298" s="8"/>
    </row>
    <row r="111299" spans="13:13" ht="13">
      <c r="M111299" s="17"/>
    </row>
    <row r="111300" spans="13:13">
      <c r="M111300" s="8"/>
    </row>
    <row r="111326" spans="13:13">
      <c r="M111326" s="8"/>
    </row>
    <row r="111327" spans="13:13" ht="13">
      <c r="M111327" s="17"/>
    </row>
    <row r="111328" spans="13:13">
      <c r="M111328" s="8"/>
    </row>
    <row r="111354" spans="13:13">
      <c r="M111354" s="8"/>
    </row>
    <row r="111355" spans="13:13" ht="13">
      <c r="M111355" s="17"/>
    </row>
    <row r="111356" spans="13:13">
      <c r="M111356" s="8"/>
    </row>
    <row r="111382" spans="13:13">
      <c r="M111382" s="8"/>
    </row>
    <row r="111383" spans="13:13" ht="13">
      <c r="M111383" s="17"/>
    </row>
    <row r="111384" spans="13:13">
      <c r="M111384" s="8"/>
    </row>
    <row r="111410" spans="13:13">
      <c r="M111410" s="8"/>
    </row>
    <row r="111411" spans="13:13" ht="13">
      <c r="M111411" s="17"/>
    </row>
    <row r="111412" spans="13:13">
      <c r="M111412" s="8"/>
    </row>
    <row r="111438" spans="13:13">
      <c r="M111438" s="8"/>
    </row>
    <row r="111439" spans="13:13" ht="13">
      <c r="M111439" s="17"/>
    </row>
    <row r="111440" spans="13:13">
      <c r="M111440" s="8"/>
    </row>
    <row r="111466" spans="13:13">
      <c r="M111466" s="8"/>
    </row>
    <row r="111467" spans="13:13" ht="13">
      <c r="M111467" s="17"/>
    </row>
    <row r="111468" spans="13:13">
      <c r="M111468" s="8"/>
    </row>
    <row r="111494" spans="13:13">
      <c r="M111494" s="8"/>
    </row>
    <row r="111495" spans="13:13" ht="13">
      <c r="M111495" s="17"/>
    </row>
    <row r="111496" spans="13:13">
      <c r="M111496" s="8"/>
    </row>
    <row r="111522" spans="13:13">
      <c r="M111522" s="8"/>
    </row>
    <row r="111523" spans="13:13" ht="13">
      <c r="M111523" s="17"/>
    </row>
    <row r="111524" spans="13:13">
      <c r="M111524" s="8"/>
    </row>
    <row r="111550" spans="13:13">
      <c r="M111550" s="8"/>
    </row>
    <row r="111551" spans="13:13" ht="13">
      <c r="M111551" s="17"/>
    </row>
    <row r="111552" spans="13:13">
      <c r="M111552" s="8"/>
    </row>
    <row r="111578" spans="13:13">
      <c r="M111578" s="8"/>
    </row>
    <row r="111579" spans="13:13" ht="13">
      <c r="M111579" s="17"/>
    </row>
    <row r="111580" spans="13:13">
      <c r="M111580" s="8"/>
    </row>
    <row r="111606" spans="13:13">
      <c r="M111606" s="8"/>
    </row>
    <row r="111607" spans="13:13" ht="13">
      <c r="M111607" s="17"/>
    </row>
    <row r="111608" spans="13:13">
      <c r="M111608" s="8"/>
    </row>
    <row r="111634" spans="13:13">
      <c r="M111634" s="8"/>
    </row>
    <row r="111635" spans="13:13" ht="13">
      <c r="M111635" s="17"/>
    </row>
    <row r="111636" spans="13:13">
      <c r="M111636" s="8"/>
    </row>
    <row r="111662" spans="13:13">
      <c r="M111662" s="8"/>
    </row>
    <row r="111663" spans="13:13" ht="13">
      <c r="M111663" s="17"/>
    </row>
    <row r="111664" spans="13:13">
      <c r="M111664" s="8"/>
    </row>
    <row r="111690" spans="13:13">
      <c r="M111690" s="8"/>
    </row>
    <row r="111691" spans="13:13" ht="13">
      <c r="M111691" s="17"/>
    </row>
    <row r="111692" spans="13:13">
      <c r="M111692" s="8"/>
    </row>
    <row r="111718" spans="13:13">
      <c r="M111718" s="8"/>
    </row>
    <row r="111719" spans="13:13" ht="13">
      <c r="M111719" s="17"/>
    </row>
    <row r="111720" spans="13:13">
      <c r="M111720" s="8"/>
    </row>
    <row r="111746" spans="13:13">
      <c r="M111746" s="8"/>
    </row>
    <row r="111747" spans="13:13" ht="13">
      <c r="M111747" s="17"/>
    </row>
    <row r="111748" spans="13:13">
      <c r="M111748" s="8"/>
    </row>
    <row r="111774" spans="13:13">
      <c r="M111774" s="8"/>
    </row>
    <row r="111775" spans="13:13" ht="13">
      <c r="M111775" s="17"/>
    </row>
    <row r="111776" spans="13:13">
      <c r="M111776" s="8"/>
    </row>
    <row r="111802" spans="13:13">
      <c r="M111802" s="8"/>
    </row>
    <row r="111803" spans="13:13" ht="13">
      <c r="M111803" s="17"/>
    </row>
    <row r="111804" spans="13:13">
      <c r="M111804" s="8"/>
    </row>
    <row r="111830" spans="13:13">
      <c r="M111830" s="8"/>
    </row>
    <row r="111831" spans="13:13" ht="13">
      <c r="M111831" s="17"/>
    </row>
    <row r="111832" spans="13:13">
      <c r="M111832" s="8"/>
    </row>
    <row r="111858" spans="13:13">
      <c r="M111858" s="8"/>
    </row>
    <row r="111859" spans="13:13" ht="13">
      <c r="M111859" s="17"/>
    </row>
    <row r="111860" spans="13:13">
      <c r="M111860" s="8"/>
    </row>
    <row r="111886" spans="13:13">
      <c r="M111886" s="8"/>
    </row>
    <row r="111887" spans="13:13" ht="13">
      <c r="M111887" s="17"/>
    </row>
    <row r="111888" spans="13:13">
      <c r="M111888" s="8"/>
    </row>
    <row r="111914" spans="13:13">
      <c r="M111914" s="8"/>
    </row>
    <row r="111915" spans="13:13" ht="13">
      <c r="M111915" s="17"/>
    </row>
    <row r="111916" spans="13:13">
      <c r="M111916" s="8"/>
    </row>
    <row r="111942" spans="13:13">
      <c r="M111942" s="8"/>
    </row>
    <row r="111943" spans="13:13" ht="13">
      <c r="M111943" s="17"/>
    </row>
    <row r="111944" spans="13:13">
      <c r="M111944" s="8"/>
    </row>
    <row r="111970" spans="13:13">
      <c r="M111970" s="8"/>
    </row>
    <row r="111971" spans="13:13" ht="13">
      <c r="M111971" s="17"/>
    </row>
    <row r="111972" spans="13:13">
      <c r="M111972" s="8"/>
    </row>
    <row r="111998" spans="13:13">
      <c r="M111998" s="8"/>
    </row>
    <row r="111999" spans="13:13" ht="13">
      <c r="M111999" s="17"/>
    </row>
    <row r="112000" spans="13:13">
      <c r="M112000" s="8"/>
    </row>
    <row r="112026" spans="13:13">
      <c r="M112026" s="8"/>
    </row>
    <row r="112027" spans="13:13" ht="13">
      <c r="M112027" s="17"/>
    </row>
    <row r="112028" spans="13:13">
      <c r="M112028" s="8"/>
    </row>
    <row r="112054" spans="13:13">
      <c r="M112054" s="8"/>
    </row>
    <row r="112055" spans="13:13" ht="13">
      <c r="M112055" s="17"/>
    </row>
    <row r="112056" spans="13:13">
      <c r="M112056" s="8"/>
    </row>
    <row r="112082" spans="13:13">
      <c r="M112082" s="8"/>
    </row>
    <row r="112083" spans="13:13" ht="13">
      <c r="M112083" s="17"/>
    </row>
    <row r="112084" spans="13:13">
      <c r="M112084" s="8"/>
    </row>
    <row r="112110" spans="13:13">
      <c r="M112110" s="8"/>
    </row>
    <row r="112111" spans="13:13" ht="13">
      <c r="M112111" s="17"/>
    </row>
    <row r="112112" spans="13:13">
      <c r="M112112" s="8"/>
    </row>
    <row r="112138" spans="13:13">
      <c r="M112138" s="8"/>
    </row>
    <row r="112139" spans="13:13" ht="13">
      <c r="M112139" s="17"/>
    </row>
    <row r="112140" spans="13:13">
      <c r="M112140" s="8"/>
    </row>
    <row r="112166" spans="13:13">
      <c r="M112166" s="8"/>
    </row>
    <row r="112167" spans="13:13" ht="13">
      <c r="M112167" s="17"/>
    </row>
    <row r="112168" spans="13:13">
      <c r="M112168" s="8"/>
    </row>
    <row r="112194" spans="13:13">
      <c r="M112194" s="8"/>
    </row>
    <row r="112195" spans="13:13" ht="13">
      <c r="M112195" s="17"/>
    </row>
    <row r="112196" spans="13:13">
      <c r="M112196" s="8"/>
    </row>
    <row r="112222" spans="13:13">
      <c r="M112222" s="8"/>
    </row>
    <row r="112223" spans="13:13" ht="13">
      <c r="M112223" s="17"/>
    </row>
    <row r="112224" spans="13:13">
      <c r="M112224" s="8"/>
    </row>
    <row r="112250" spans="13:13">
      <c r="M112250" s="8"/>
    </row>
    <row r="112251" spans="13:13" ht="13">
      <c r="M112251" s="17"/>
    </row>
    <row r="112252" spans="13:13">
      <c r="M112252" s="8"/>
    </row>
    <row r="112278" spans="13:13">
      <c r="M112278" s="8"/>
    </row>
    <row r="112279" spans="13:13" ht="13">
      <c r="M112279" s="17"/>
    </row>
    <row r="112280" spans="13:13">
      <c r="M112280" s="8"/>
    </row>
    <row r="112306" spans="13:13">
      <c r="M112306" s="8"/>
    </row>
    <row r="112307" spans="13:13" ht="13">
      <c r="M112307" s="17"/>
    </row>
    <row r="112308" spans="13:13">
      <c r="M112308" s="8"/>
    </row>
    <row r="112334" spans="13:13">
      <c r="M112334" s="8"/>
    </row>
    <row r="112335" spans="13:13" ht="13">
      <c r="M112335" s="17"/>
    </row>
    <row r="112336" spans="13:13">
      <c r="M112336" s="8"/>
    </row>
    <row r="112362" spans="13:13">
      <c r="M112362" s="8"/>
    </row>
    <row r="112363" spans="13:13" ht="13">
      <c r="M112363" s="17"/>
    </row>
    <row r="112364" spans="13:13">
      <c r="M112364" s="8"/>
    </row>
    <row r="112390" spans="13:13">
      <c r="M112390" s="8"/>
    </row>
    <row r="112391" spans="13:13" ht="13">
      <c r="M112391" s="17"/>
    </row>
    <row r="112392" spans="13:13">
      <c r="M112392" s="8"/>
    </row>
    <row r="112418" spans="13:13">
      <c r="M112418" s="8"/>
    </row>
    <row r="112419" spans="13:13" ht="13">
      <c r="M112419" s="17"/>
    </row>
    <row r="112420" spans="13:13">
      <c r="M112420" s="8"/>
    </row>
    <row r="112446" spans="13:13">
      <c r="M112446" s="8"/>
    </row>
    <row r="112447" spans="13:13" ht="13">
      <c r="M112447" s="17"/>
    </row>
    <row r="112448" spans="13:13">
      <c r="M112448" s="8"/>
    </row>
    <row r="112474" spans="13:13">
      <c r="M112474" s="8"/>
    </row>
    <row r="112475" spans="13:13" ht="13">
      <c r="M112475" s="17"/>
    </row>
    <row r="112476" spans="13:13">
      <c r="M112476" s="8"/>
    </row>
    <row r="112502" spans="13:13">
      <c r="M112502" s="8"/>
    </row>
    <row r="112503" spans="13:13" ht="13">
      <c r="M112503" s="17"/>
    </row>
    <row r="112504" spans="13:13">
      <c r="M112504" s="8"/>
    </row>
    <row r="112530" spans="13:13">
      <c r="M112530" s="8"/>
    </row>
    <row r="112531" spans="13:13" ht="13">
      <c r="M112531" s="17"/>
    </row>
    <row r="112532" spans="13:13">
      <c r="M112532" s="8"/>
    </row>
    <row r="112558" spans="13:13">
      <c r="M112558" s="8"/>
    </row>
    <row r="112559" spans="13:13" ht="13">
      <c r="M112559" s="17"/>
    </row>
    <row r="112560" spans="13:13">
      <c r="M112560" s="8"/>
    </row>
    <row r="112586" spans="13:13">
      <c r="M112586" s="8"/>
    </row>
    <row r="112587" spans="13:13" ht="13">
      <c r="M112587" s="17"/>
    </row>
    <row r="112588" spans="13:13">
      <c r="M112588" s="8"/>
    </row>
    <row r="112614" spans="13:13">
      <c r="M112614" s="8"/>
    </row>
    <row r="112615" spans="13:13" ht="13">
      <c r="M112615" s="17"/>
    </row>
    <row r="112616" spans="13:13">
      <c r="M112616" s="8"/>
    </row>
    <row r="112642" spans="13:13">
      <c r="M112642" s="8"/>
    </row>
    <row r="112643" spans="13:13" ht="13">
      <c r="M112643" s="17"/>
    </row>
    <row r="112644" spans="13:13">
      <c r="M112644" s="8"/>
    </row>
    <row r="112670" spans="13:13">
      <c r="M112670" s="8"/>
    </row>
    <row r="112671" spans="13:13" ht="13">
      <c r="M112671" s="17"/>
    </row>
    <row r="112672" spans="13:13">
      <c r="M112672" s="8"/>
    </row>
    <row r="112698" spans="13:13">
      <c r="M112698" s="8"/>
    </row>
    <row r="112699" spans="13:13" ht="13">
      <c r="M112699" s="17"/>
    </row>
    <row r="112700" spans="13:13">
      <c r="M112700" s="8"/>
    </row>
    <row r="112726" spans="13:13">
      <c r="M112726" s="8"/>
    </row>
    <row r="112727" spans="13:13" ht="13">
      <c r="M112727" s="17"/>
    </row>
    <row r="112728" spans="13:13">
      <c r="M112728" s="8"/>
    </row>
    <row r="112754" spans="13:13">
      <c r="M112754" s="8"/>
    </row>
    <row r="112755" spans="13:13" ht="13">
      <c r="M112755" s="17"/>
    </row>
    <row r="112756" spans="13:13">
      <c r="M112756" s="8"/>
    </row>
    <row r="112782" spans="13:13">
      <c r="M112782" s="8"/>
    </row>
    <row r="112783" spans="13:13" ht="13">
      <c r="M112783" s="17"/>
    </row>
    <row r="112784" spans="13:13">
      <c r="M112784" s="8"/>
    </row>
    <row r="112810" spans="13:13">
      <c r="M112810" s="8"/>
    </row>
    <row r="112811" spans="13:13" ht="13">
      <c r="M112811" s="17"/>
    </row>
    <row r="112812" spans="13:13">
      <c r="M112812" s="8"/>
    </row>
    <row r="112838" spans="13:13">
      <c r="M112838" s="8"/>
    </row>
    <row r="112839" spans="13:13" ht="13">
      <c r="M112839" s="17"/>
    </row>
    <row r="112840" spans="13:13">
      <c r="M112840" s="8"/>
    </row>
    <row r="112866" spans="13:13">
      <c r="M112866" s="8"/>
    </row>
    <row r="112867" spans="13:13" ht="13">
      <c r="M112867" s="17"/>
    </row>
    <row r="112868" spans="13:13">
      <c r="M112868" s="8"/>
    </row>
    <row r="112894" spans="13:13">
      <c r="M112894" s="8"/>
    </row>
    <row r="112895" spans="13:13" ht="13">
      <c r="M112895" s="17"/>
    </row>
    <row r="112896" spans="13:13">
      <c r="M112896" s="8"/>
    </row>
    <row r="112922" spans="13:13">
      <c r="M112922" s="8"/>
    </row>
    <row r="112923" spans="13:13" ht="13">
      <c r="M112923" s="17"/>
    </row>
    <row r="112924" spans="13:13">
      <c r="M112924" s="8"/>
    </row>
    <row r="112950" spans="13:13">
      <c r="M112950" s="8"/>
    </row>
    <row r="112951" spans="13:13" ht="13">
      <c r="M112951" s="17"/>
    </row>
    <row r="112952" spans="13:13">
      <c r="M112952" s="8"/>
    </row>
    <row r="112978" spans="13:13">
      <c r="M112978" s="8"/>
    </row>
    <row r="112979" spans="13:13" ht="13">
      <c r="M112979" s="17"/>
    </row>
    <row r="112980" spans="13:13">
      <c r="M112980" s="8"/>
    </row>
    <row r="113006" spans="13:13">
      <c r="M113006" s="8"/>
    </row>
    <row r="113007" spans="13:13" ht="13">
      <c r="M113007" s="17"/>
    </row>
    <row r="113008" spans="13:13">
      <c r="M113008" s="8"/>
    </row>
    <row r="113034" spans="13:13">
      <c r="M113034" s="8"/>
    </row>
    <row r="113035" spans="13:13" ht="13">
      <c r="M113035" s="17"/>
    </row>
    <row r="113036" spans="13:13">
      <c r="M113036" s="8"/>
    </row>
    <row r="113062" spans="13:13">
      <c r="M113062" s="8"/>
    </row>
    <row r="113063" spans="13:13" ht="13">
      <c r="M113063" s="17"/>
    </row>
    <row r="113064" spans="13:13">
      <c r="M113064" s="8"/>
    </row>
    <row r="113090" spans="13:13">
      <c r="M113090" s="8"/>
    </row>
    <row r="113091" spans="13:13" ht="13">
      <c r="M113091" s="17"/>
    </row>
    <row r="113092" spans="13:13">
      <c r="M113092" s="8"/>
    </row>
    <row r="113118" spans="13:13">
      <c r="M113118" s="8"/>
    </row>
    <row r="113119" spans="13:13" ht="13">
      <c r="M113119" s="17"/>
    </row>
    <row r="113120" spans="13:13">
      <c r="M113120" s="8"/>
    </row>
    <row r="113146" spans="13:13">
      <c r="M113146" s="8"/>
    </row>
    <row r="113147" spans="13:13" ht="13">
      <c r="M113147" s="17"/>
    </row>
    <row r="113148" spans="13:13">
      <c r="M113148" s="8"/>
    </row>
    <row r="113174" spans="13:13">
      <c r="M113174" s="8"/>
    </row>
    <row r="113175" spans="13:13" ht="13">
      <c r="M113175" s="17"/>
    </row>
    <row r="113176" spans="13:13">
      <c r="M113176" s="8"/>
    </row>
    <row r="113202" spans="13:13">
      <c r="M113202" s="8"/>
    </row>
    <row r="113203" spans="13:13" ht="13">
      <c r="M113203" s="17"/>
    </row>
    <row r="113204" spans="13:13">
      <c r="M113204" s="8"/>
    </row>
    <row r="113230" spans="13:13">
      <c r="M113230" s="8"/>
    </row>
    <row r="113231" spans="13:13" ht="13">
      <c r="M113231" s="17"/>
    </row>
    <row r="113232" spans="13:13">
      <c r="M113232" s="8"/>
    </row>
    <row r="113258" spans="13:13">
      <c r="M113258" s="8"/>
    </row>
    <row r="113259" spans="13:13" ht="13">
      <c r="M113259" s="17"/>
    </row>
    <row r="113260" spans="13:13">
      <c r="M113260" s="8"/>
    </row>
    <row r="113286" spans="13:13">
      <c r="M113286" s="8"/>
    </row>
    <row r="113287" spans="13:13" ht="13">
      <c r="M113287" s="17"/>
    </row>
    <row r="113288" spans="13:13">
      <c r="M113288" s="8"/>
    </row>
    <row r="113314" spans="13:13">
      <c r="M113314" s="8"/>
    </row>
    <row r="113315" spans="13:13" ht="13">
      <c r="M113315" s="17"/>
    </row>
    <row r="113316" spans="13:13">
      <c r="M113316" s="8"/>
    </row>
    <row r="113342" spans="13:13">
      <c r="M113342" s="8"/>
    </row>
    <row r="113343" spans="13:13" ht="13">
      <c r="M113343" s="17"/>
    </row>
    <row r="113344" spans="13:13">
      <c r="M113344" s="8"/>
    </row>
    <row r="113370" spans="13:13">
      <c r="M113370" s="8"/>
    </row>
    <row r="113371" spans="13:13" ht="13">
      <c r="M113371" s="17"/>
    </row>
    <row r="113372" spans="13:13">
      <c r="M113372" s="8"/>
    </row>
    <row r="113398" spans="13:13">
      <c r="M113398" s="8"/>
    </row>
    <row r="113399" spans="13:13" ht="13">
      <c r="M113399" s="17"/>
    </row>
    <row r="113400" spans="13:13">
      <c r="M113400" s="8"/>
    </row>
    <row r="113426" spans="13:13">
      <c r="M113426" s="8"/>
    </row>
    <row r="113427" spans="13:13" ht="13">
      <c r="M113427" s="17"/>
    </row>
    <row r="113428" spans="13:13">
      <c r="M113428" s="8"/>
    </row>
    <row r="113454" spans="13:13">
      <c r="M113454" s="8"/>
    </row>
    <row r="113455" spans="13:13" ht="13">
      <c r="M113455" s="17"/>
    </row>
    <row r="113456" spans="13:13">
      <c r="M113456" s="8"/>
    </row>
    <row r="113482" spans="13:13">
      <c r="M113482" s="8"/>
    </row>
    <row r="113483" spans="13:13" ht="13">
      <c r="M113483" s="17"/>
    </row>
    <row r="113484" spans="13:13">
      <c r="M113484" s="8"/>
    </row>
    <row r="113510" spans="13:13">
      <c r="M113510" s="8"/>
    </row>
    <row r="113511" spans="13:13" ht="13">
      <c r="M113511" s="17"/>
    </row>
    <row r="113512" spans="13:13">
      <c r="M113512" s="8"/>
    </row>
    <row r="113538" spans="13:13">
      <c r="M113538" s="8"/>
    </row>
    <row r="113539" spans="13:13" ht="13">
      <c r="M113539" s="17"/>
    </row>
    <row r="113540" spans="13:13">
      <c r="M113540" s="8"/>
    </row>
    <row r="113566" spans="13:13">
      <c r="M113566" s="8"/>
    </row>
    <row r="113567" spans="13:13" ht="13">
      <c r="M113567" s="17"/>
    </row>
    <row r="113568" spans="13:13">
      <c r="M113568" s="8"/>
    </row>
    <row r="113594" spans="13:13">
      <c r="M113594" s="8"/>
    </row>
    <row r="113595" spans="13:13" ht="13">
      <c r="M113595" s="17"/>
    </row>
    <row r="113596" spans="13:13">
      <c r="M113596" s="8"/>
    </row>
    <row r="113622" spans="13:13">
      <c r="M113622" s="8"/>
    </row>
    <row r="113623" spans="13:13" ht="13">
      <c r="M113623" s="17"/>
    </row>
    <row r="113624" spans="13:13">
      <c r="M113624" s="8"/>
    </row>
    <row r="113650" spans="13:13">
      <c r="M113650" s="8"/>
    </row>
    <row r="113651" spans="13:13" ht="13">
      <c r="M113651" s="17"/>
    </row>
    <row r="113652" spans="13:13">
      <c r="M113652" s="8"/>
    </row>
    <row r="113678" spans="13:13">
      <c r="M113678" s="8"/>
    </row>
    <row r="113679" spans="13:13" ht="13">
      <c r="M113679" s="17"/>
    </row>
    <row r="113680" spans="13:13">
      <c r="M113680" s="8"/>
    </row>
    <row r="113706" spans="13:13">
      <c r="M113706" s="8"/>
    </row>
    <row r="113707" spans="13:13" ht="13">
      <c r="M113707" s="17"/>
    </row>
    <row r="113708" spans="13:13">
      <c r="M113708" s="8"/>
    </row>
    <row r="113734" spans="13:13">
      <c r="M113734" s="8"/>
    </row>
    <row r="113735" spans="13:13" ht="13">
      <c r="M113735" s="17"/>
    </row>
    <row r="113736" spans="13:13">
      <c r="M113736" s="8"/>
    </row>
    <row r="113762" spans="13:13">
      <c r="M113762" s="8"/>
    </row>
    <row r="113763" spans="13:13" ht="13">
      <c r="M113763" s="17"/>
    </row>
    <row r="113764" spans="13:13">
      <c r="M113764" s="8"/>
    </row>
    <row r="113790" spans="13:13">
      <c r="M113790" s="8"/>
    </row>
    <row r="113791" spans="13:13" ht="13">
      <c r="M113791" s="17"/>
    </row>
    <row r="113792" spans="13:13">
      <c r="M113792" s="8"/>
    </row>
    <row r="113818" spans="13:13">
      <c r="M113818" s="8"/>
    </row>
    <row r="113819" spans="13:13" ht="13">
      <c r="M113819" s="17"/>
    </row>
    <row r="113820" spans="13:13">
      <c r="M113820" s="8"/>
    </row>
    <row r="113846" spans="13:13">
      <c r="M113846" s="8"/>
    </row>
    <row r="113847" spans="13:13" ht="13">
      <c r="M113847" s="17"/>
    </row>
    <row r="113848" spans="13:13">
      <c r="M113848" s="8"/>
    </row>
    <row r="113874" spans="13:13">
      <c r="M113874" s="8"/>
    </row>
    <row r="113875" spans="13:13" ht="13">
      <c r="M113875" s="17"/>
    </row>
    <row r="113876" spans="13:13">
      <c r="M113876" s="8"/>
    </row>
    <row r="113902" spans="13:13">
      <c r="M113902" s="8"/>
    </row>
    <row r="113903" spans="13:13" ht="13">
      <c r="M113903" s="17"/>
    </row>
    <row r="113904" spans="13:13">
      <c r="M113904" s="8"/>
    </row>
    <row r="113930" spans="13:13">
      <c r="M113930" s="8"/>
    </row>
    <row r="113931" spans="13:13" ht="13">
      <c r="M113931" s="17"/>
    </row>
    <row r="113932" spans="13:13">
      <c r="M113932" s="8"/>
    </row>
    <row r="113958" spans="13:13">
      <c r="M113958" s="8"/>
    </row>
    <row r="113959" spans="13:13" ht="13">
      <c r="M113959" s="17"/>
    </row>
    <row r="113960" spans="13:13">
      <c r="M113960" s="8"/>
    </row>
    <row r="113986" spans="13:13">
      <c r="M113986" s="8"/>
    </row>
    <row r="113987" spans="13:13" ht="13">
      <c r="M113987" s="17"/>
    </row>
    <row r="113988" spans="13:13">
      <c r="M113988" s="8"/>
    </row>
    <row r="114014" spans="13:13">
      <c r="M114014" s="8"/>
    </row>
    <row r="114015" spans="13:13" ht="13">
      <c r="M114015" s="17"/>
    </row>
    <row r="114016" spans="13:13">
      <c r="M114016" s="8"/>
    </row>
    <row r="114042" spans="13:13">
      <c r="M114042" s="8"/>
    </row>
    <row r="114043" spans="13:13" ht="13">
      <c r="M114043" s="17"/>
    </row>
    <row r="114044" spans="13:13">
      <c r="M114044" s="8"/>
    </row>
    <row r="114070" spans="13:13">
      <c r="M114070" s="8"/>
    </row>
    <row r="114071" spans="13:13" ht="13">
      <c r="M114071" s="17"/>
    </row>
    <row r="114072" spans="13:13">
      <c r="M114072" s="8"/>
    </row>
    <row r="114098" spans="13:13">
      <c r="M114098" s="8"/>
    </row>
    <row r="114099" spans="13:13" ht="13">
      <c r="M114099" s="17"/>
    </row>
    <row r="114100" spans="13:13">
      <c r="M114100" s="8"/>
    </row>
    <row r="114126" spans="13:13">
      <c r="M114126" s="8"/>
    </row>
    <row r="114127" spans="13:13" ht="13">
      <c r="M114127" s="17"/>
    </row>
    <row r="114128" spans="13:13">
      <c r="M114128" s="8"/>
    </row>
    <row r="114154" spans="13:13">
      <c r="M114154" s="8"/>
    </row>
    <row r="114155" spans="13:13" ht="13">
      <c r="M114155" s="17"/>
    </row>
    <row r="114156" spans="13:13">
      <c r="M114156" s="8"/>
    </row>
    <row r="114182" spans="13:13">
      <c r="M114182" s="8"/>
    </row>
    <row r="114183" spans="13:13" ht="13">
      <c r="M114183" s="17"/>
    </row>
    <row r="114184" spans="13:13">
      <c r="M114184" s="8"/>
    </row>
    <row r="114210" spans="13:13">
      <c r="M114210" s="8"/>
    </row>
    <row r="114211" spans="13:13" ht="13">
      <c r="M114211" s="17"/>
    </row>
    <row r="114212" spans="13:13">
      <c r="M114212" s="8"/>
    </row>
    <row r="114238" spans="13:13">
      <c r="M114238" s="8"/>
    </row>
    <row r="114239" spans="13:13" ht="13">
      <c r="M114239" s="17"/>
    </row>
    <row r="114240" spans="13:13">
      <c r="M114240" s="8"/>
    </row>
    <row r="114266" spans="13:13">
      <c r="M114266" s="8"/>
    </row>
    <row r="114267" spans="13:13" ht="13">
      <c r="M114267" s="17"/>
    </row>
    <row r="114268" spans="13:13">
      <c r="M114268" s="8"/>
    </row>
    <row r="114294" spans="13:13">
      <c r="M114294" s="8"/>
    </row>
    <row r="114295" spans="13:13" ht="13">
      <c r="M114295" s="17"/>
    </row>
    <row r="114296" spans="13:13">
      <c r="M114296" s="8"/>
    </row>
    <row r="114322" spans="13:13">
      <c r="M114322" s="8"/>
    </row>
    <row r="114323" spans="13:13" ht="13">
      <c r="M114323" s="17"/>
    </row>
    <row r="114324" spans="13:13">
      <c r="M114324" s="8"/>
    </row>
    <row r="114350" spans="13:13">
      <c r="M114350" s="8"/>
    </row>
    <row r="114351" spans="13:13" ht="13">
      <c r="M114351" s="17"/>
    </row>
    <row r="114352" spans="13:13">
      <c r="M114352" s="8"/>
    </row>
    <row r="114378" spans="13:13">
      <c r="M114378" s="8"/>
    </row>
    <row r="114379" spans="13:13" ht="13">
      <c r="M114379" s="17"/>
    </row>
    <row r="114380" spans="13:13">
      <c r="M114380" s="8"/>
    </row>
    <row r="114406" spans="13:13">
      <c r="M114406" s="8"/>
    </row>
    <row r="114407" spans="13:13" ht="13">
      <c r="M114407" s="17"/>
    </row>
    <row r="114408" spans="13:13">
      <c r="M114408" s="8"/>
    </row>
    <row r="114434" spans="13:13">
      <c r="M114434" s="8"/>
    </row>
    <row r="114435" spans="13:13" ht="13">
      <c r="M114435" s="17"/>
    </row>
    <row r="114436" spans="13:13">
      <c r="M114436" s="8"/>
    </row>
    <row r="114462" spans="13:13">
      <c r="M114462" s="8"/>
    </row>
    <row r="114463" spans="13:13" ht="13">
      <c r="M114463" s="17"/>
    </row>
    <row r="114464" spans="13:13">
      <c r="M114464" s="8"/>
    </row>
    <row r="114490" spans="13:13">
      <c r="M114490" s="8"/>
    </row>
    <row r="114491" spans="13:13" ht="13">
      <c r="M114491" s="17"/>
    </row>
    <row r="114492" spans="13:13">
      <c r="M114492" s="8"/>
    </row>
    <row r="114518" spans="13:13">
      <c r="M114518" s="8"/>
    </row>
    <row r="114519" spans="13:13" ht="13">
      <c r="M114519" s="17"/>
    </row>
    <row r="114520" spans="13:13">
      <c r="M114520" s="8"/>
    </row>
    <row r="114546" spans="13:13">
      <c r="M114546" s="8"/>
    </row>
    <row r="114547" spans="13:13" ht="13">
      <c r="M114547" s="17"/>
    </row>
    <row r="114548" spans="13:13">
      <c r="M114548" s="8"/>
    </row>
    <row r="114574" spans="13:13">
      <c r="M114574" s="8"/>
    </row>
    <row r="114575" spans="13:13" ht="13">
      <c r="M114575" s="17"/>
    </row>
    <row r="114576" spans="13:13">
      <c r="M114576" s="8"/>
    </row>
    <row r="114602" spans="13:13">
      <c r="M114602" s="8"/>
    </row>
    <row r="114603" spans="13:13" ht="13">
      <c r="M114603" s="17"/>
    </row>
    <row r="114604" spans="13:13">
      <c r="M114604" s="8"/>
    </row>
    <row r="114630" spans="13:13">
      <c r="M114630" s="8"/>
    </row>
    <row r="114631" spans="13:13" ht="13">
      <c r="M114631" s="17"/>
    </row>
    <row r="114632" spans="13:13">
      <c r="M114632" s="8"/>
    </row>
    <row r="114658" spans="13:13">
      <c r="M114658" s="8"/>
    </row>
    <row r="114659" spans="13:13" ht="13">
      <c r="M114659" s="17"/>
    </row>
    <row r="114660" spans="13:13">
      <c r="M114660" s="8"/>
    </row>
    <row r="114686" spans="13:13">
      <c r="M114686" s="8"/>
    </row>
    <row r="114687" spans="13:13" ht="13">
      <c r="M114687" s="17"/>
    </row>
    <row r="114688" spans="13:13">
      <c r="M114688" s="8"/>
    </row>
    <row r="114714" spans="13:13">
      <c r="M114714" s="8"/>
    </row>
    <row r="114715" spans="13:13" ht="13">
      <c r="M114715" s="17"/>
    </row>
    <row r="114716" spans="13:13">
      <c r="M114716" s="8"/>
    </row>
    <row r="114742" spans="13:13">
      <c r="M114742" s="8"/>
    </row>
    <row r="114743" spans="13:13" ht="13">
      <c r="M114743" s="17"/>
    </row>
    <row r="114744" spans="13:13">
      <c r="M114744" s="8"/>
    </row>
    <row r="114770" spans="13:13">
      <c r="M114770" s="8"/>
    </row>
    <row r="114771" spans="13:13" ht="13">
      <c r="M114771" s="17"/>
    </row>
    <row r="114772" spans="13:13">
      <c r="M114772" s="8"/>
    </row>
    <row r="114798" spans="13:13">
      <c r="M114798" s="8"/>
    </row>
    <row r="114799" spans="13:13" ht="13">
      <c r="M114799" s="17"/>
    </row>
    <row r="114800" spans="13:13">
      <c r="M114800" s="8"/>
    </row>
    <row r="114826" spans="13:13">
      <c r="M114826" s="8"/>
    </row>
    <row r="114827" spans="13:13" ht="13">
      <c r="M114827" s="17"/>
    </row>
    <row r="114828" spans="13:13">
      <c r="M114828" s="8"/>
    </row>
    <row r="114854" spans="13:13">
      <c r="M114854" s="8"/>
    </row>
    <row r="114855" spans="13:13" ht="13">
      <c r="M114855" s="17"/>
    </row>
    <row r="114856" spans="13:13">
      <c r="M114856" s="8"/>
    </row>
    <row r="114882" spans="13:13">
      <c r="M114882" s="8"/>
    </row>
    <row r="114883" spans="13:13" ht="13">
      <c r="M114883" s="17"/>
    </row>
    <row r="114884" spans="13:13">
      <c r="M114884" s="8"/>
    </row>
    <row r="114910" spans="13:13">
      <c r="M114910" s="8"/>
    </row>
    <row r="114911" spans="13:13" ht="13">
      <c r="M114911" s="17"/>
    </row>
    <row r="114912" spans="13:13">
      <c r="M114912" s="8"/>
    </row>
    <row r="114938" spans="13:13">
      <c r="M114938" s="8"/>
    </row>
    <row r="114939" spans="13:13" ht="13">
      <c r="M114939" s="17"/>
    </row>
    <row r="114940" spans="13:13">
      <c r="M114940" s="8"/>
    </row>
    <row r="114966" spans="13:13">
      <c r="M114966" s="8"/>
    </row>
    <row r="114967" spans="13:13" ht="13">
      <c r="M114967" s="17"/>
    </row>
    <row r="114968" spans="13:13">
      <c r="M114968" s="8"/>
    </row>
    <row r="114994" spans="13:13">
      <c r="M114994" s="8"/>
    </row>
    <row r="114995" spans="13:13" ht="13">
      <c r="M114995" s="17"/>
    </row>
    <row r="114996" spans="13:13">
      <c r="M114996" s="8"/>
    </row>
    <row r="115022" spans="13:13">
      <c r="M115022" s="8"/>
    </row>
    <row r="115023" spans="13:13" ht="13">
      <c r="M115023" s="17"/>
    </row>
    <row r="115024" spans="13:13">
      <c r="M115024" s="8"/>
    </row>
    <row r="115050" spans="13:13">
      <c r="M115050" s="8"/>
    </row>
    <row r="115051" spans="13:13" ht="13">
      <c r="M115051" s="17"/>
    </row>
    <row r="115052" spans="13:13">
      <c r="M115052" s="8"/>
    </row>
    <row r="115078" spans="13:13">
      <c r="M115078" s="8"/>
    </row>
    <row r="115079" spans="13:13" ht="13">
      <c r="M115079" s="17"/>
    </row>
    <row r="115080" spans="13:13">
      <c r="M115080" s="8"/>
    </row>
    <row r="115106" spans="13:13">
      <c r="M115106" s="8"/>
    </row>
    <row r="115107" spans="13:13" ht="13">
      <c r="M115107" s="17"/>
    </row>
    <row r="115108" spans="13:13">
      <c r="M115108" s="8"/>
    </row>
    <row r="115134" spans="13:13">
      <c r="M115134" s="8"/>
    </row>
    <row r="115135" spans="13:13" ht="13">
      <c r="M115135" s="17"/>
    </row>
    <row r="115136" spans="13:13">
      <c r="M115136" s="8"/>
    </row>
    <row r="115162" spans="13:13">
      <c r="M115162" s="8"/>
    </row>
    <row r="115163" spans="13:13" ht="13">
      <c r="M115163" s="17"/>
    </row>
    <row r="115164" spans="13:13">
      <c r="M115164" s="8"/>
    </row>
    <row r="115190" spans="13:13">
      <c r="M115190" s="8"/>
    </row>
    <row r="115191" spans="13:13" ht="13">
      <c r="M115191" s="17"/>
    </row>
    <row r="115192" spans="13:13">
      <c r="M115192" s="8"/>
    </row>
    <row r="115218" spans="13:13">
      <c r="M115218" s="8"/>
    </row>
    <row r="115219" spans="13:13" ht="13">
      <c r="M115219" s="17"/>
    </row>
    <row r="115220" spans="13:13">
      <c r="M115220" s="8"/>
    </row>
    <row r="115246" spans="13:13">
      <c r="M115246" s="8"/>
    </row>
    <row r="115247" spans="13:13" ht="13">
      <c r="M115247" s="17"/>
    </row>
    <row r="115248" spans="13:13">
      <c r="M115248" s="8"/>
    </row>
    <row r="115274" spans="13:13">
      <c r="M115274" s="8"/>
    </row>
    <row r="115275" spans="13:13" ht="13">
      <c r="M115275" s="17"/>
    </row>
    <row r="115276" spans="13:13">
      <c r="M115276" s="8"/>
    </row>
    <row r="115302" spans="13:13">
      <c r="M115302" s="8"/>
    </row>
    <row r="115303" spans="13:13" ht="13">
      <c r="M115303" s="17"/>
    </row>
    <row r="115304" spans="13:13">
      <c r="M115304" s="8"/>
    </row>
    <row r="115330" spans="13:13">
      <c r="M115330" s="8"/>
    </row>
    <row r="115331" spans="13:13" ht="13">
      <c r="M115331" s="17"/>
    </row>
    <row r="115332" spans="13:13">
      <c r="M115332" s="8"/>
    </row>
    <row r="115358" spans="13:13">
      <c r="M115358" s="8"/>
    </row>
    <row r="115359" spans="13:13" ht="13">
      <c r="M115359" s="17"/>
    </row>
    <row r="115360" spans="13:13">
      <c r="M115360" s="8"/>
    </row>
    <row r="115386" spans="13:13">
      <c r="M115386" s="8"/>
    </row>
    <row r="115387" spans="13:13" ht="13">
      <c r="M115387" s="17"/>
    </row>
    <row r="115388" spans="13:13">
      <c r="M115388" s="8"/>
    </row>
    <row r="115414" spans="13:13">
      <c r="M115414" s="8"/>
    </row>
    <row r="115415" spans="13:13" ht="13">
      <c r="M115415" s="17"/>
    </row>
    <row r="115416" spans="13:13">
      <c r="M115416" s="8"/>
    </row>
    <row r="115442" spans="13:13">
      <c r="M115442" s="8"/>
    </row>
    <row r="115443" spans="13:13" ht="13">
      <c r="M115443" s="17"/>
    </row>
    <row r="115444" spans="13:13">
      <c r="M115444" s="8"/>
    </row>
    <row r="115470" spans="13:13">
      <c r="M115470" s="8"/>
    </row>
    <row r="115471" spans="13:13" ht="13">
      <c r="M115471" s="17"/>
    </row>
    <row r="115472" spans="13:13">
      <c r="M115472" s="8"/>
    </row>
    <row r="115498" spans="13:13">
      <c r="M115498" s="8"/>
    </row>
    <row r="115499" spans="13:13" ht="13">
      <c r="M115499" s="17"/>
    </row>
    <row r="115500" spans="13:13">
      <c r="M115500" s="8"/>
    </row>
    <row r="115526" spans="13:13">
      <c r="M115526" s="8"/>
    </row>
    <row r="115527" spans="13:13" ht="13">
      <c r="M115527" s="17"/>
    </row>
    <row r="115528" spans="13:13">
      <c r="M115528" s="8"/>
    </row>
    <row r="115554" spans="13:13">
      <c r="M115554" s="8"/>
    </row>
    <row r="115555" spans="13:13" ht="13">
      <c r="M115555" s="17"/>
    </row>
    <row r="115556" spans="13:13">
      <c r="M115556" s="8"/>
    </row>
    <row r="115582" spans="13:13">
      <c r="M115582" s="8"/>
    </row>
    <row r="115583" spans="13:13" ht="13">
      <c r="M115583" s="17"/>
    </row>
    <row r="115584" spans="13:13">
      <c r="M115584" s="8"/>
    </row>
    <row r="115610" spans="13:13">
      <c r="M115610" s="8"/>
    </row>
    <row r="115611" spans="13:13" ht="13">
      <c r="M115611" s="17"/>
    </row>
    <row r="115612" spans="13:13">
      <c r="M115612" s="8"/>
    </row>
    <row r="115638" spans="13:13">
      <c r="M115638" s="8"/>
    </row>
    <row r="115639" spans="13:13" ht="13">
      <c r="M115639" s="17"/>
    </row>
    <row r="115640" spans="13:13">
      <c r="M115640" s="8"/>
    </row>
    <row r="115666" spans="13:13">
      <c r="M115666" s="8"/>
    </row>
    <row r="115667" spans="13:13" ht="13">
      <c r="M115667" s="17"/>
    </row>
    <row r="115668" spans="13:13">
      <c r="M115668" s="8"/>
    </row>
    <row r="115694" spans="13:13">
      <c r="M115694" s="8"/>
    </row>
    <row r="115695" spans="13:13" ht="13">
      <c r="M115695" s="17"/>
    </row>
    <row r="115696" spans="13:13">
      <c r="M115696" s="8"/>
    </row>
    <row r="115722" spans="13:13">
      <c r="M115722" s="8"/>
    </row>
    <row r="115723" spans="13:13" ht="13">
      <c r="M115723" s="17"/>
    </row>
    <row r="115724" spans="13:13">
      <c r="M115724" s="8"/>
    </row>
    <row r="115750" spans="13:13">
      <c r="M115750" s="8"/>
    </row>
    <row r="115751" spans="13:13" ht="13">
      <c r="M115751" s="17"/>
    </row>
    <row r="115752" spans="13:13">
      <c r="M115752" s="8"/>
    </row>
    <row r="115778" spans="13:13">
      <c r="M115778" s="8"/>
    </row>
    <row r="115779" spans="13:13" ht="13">
      <c r="M115779" s="17"/>
    </row>
    <row r="115780" spans="13:13">
      <c r="M115780" s="8"/>
    </row>
    <row r="115806" spans="13:13">
      <c r="M115806" s="8"/>
    </row>
    <row r="115807" spans="13:13" ht="13">
      <c r="M115807" s="17"/>
    </row>
    <row r="115808" spans="13:13">
      <c r="M115808" s="8"/>
    </row>
    <row r="115834" spans="13:13">
      <c r="M115834" s="8"/>
    </row>
    <row r="115835" spans="13:13" ht="13">
      <c r="M115835" s="17"/>
    </row>
    <row r="115836" spans="13:13">
      <c r="M115836" s="8"/>
    </row>
    <row r="115862" spans="13:13">
      <c r="M115862" s="8"/>
    </row>
    <row r="115863" spans="13:13" ht="13">
      <c r="M115863" s="17"/>
    </row>
    <row r="115864" spans="13:13">
      <c r="M115864" s="8"/>
    </row>
    <row r="115890" spans="13:13">
      <c r="M115890" s="8"/>
    </row>
    <row r="115891" spans="13:13" ht="13">
      <c r="M115891" s="17"/>
    </row>
    <row r="115892" spans="13:13">
      <c r="M115892" s="8"/>
    </row>
    <row r="115918" spans="13:13">
      <c r="M115918" s="8"/>
    </row>
    <row r="115919" spans="13:13" ht="13">
      <c r="M115919" s="17"/>
    </row>
    <row r="115920" spans="13:13">
      <c r="M115920" s="8"/>
    </row>
    <row r="115946" spans="13:13">
      <c r="M115946" s="8"/>
    </row>
    <row r="115947" spans="13:13" ht="13">
      <c r="M115947" s="17"/>
    </row>
    <row r="115948" spans="13:13">
      <c r="M115948" s="8"/>
    </row>
    <row r="115974" spans="13:13">
      <c r="M115974" s="8"/>
    </row>
    <row r="115975" spans="13:13" ht="13">
      <c r="M115975" s="17"/>
    </row>
    <row r="115976" spans="13:13">
      <c r="M115976" s="8"/>
    </row>
    <row r="116002" spans="13:13">
      <c r="M116002" s="8"/>
    </row>
    <row r="116003" spans="13:13" ht="13">
      <c r="M116003" s="17"/>
    </row>
    <row r="116004" spans="13:13">
      <c r="M116004" s="8"/>
    </row>
    <row r="116030" spans="13:13">
      <c r="M116030" s="8"/>
    </row>
    <row r="116031" spans="13:13" ht="13">
      <c r="M116031" s="17"/>
    </row>
    <row r="116032" spans="13:13">
      <c r="M116032" s="8"/>
    </row>
    <row r="116058" spans="13:13">
      <c r="M116058" s="8"/>
    </row>
    <row r="116059" spans="13:13" ht="13">
      <c r="M116059" s="17"/>
    </row>
    <row r="116060" spans="13:13">
      <c r="M116060" s="8"/>
    </row>
    <row r="116086" spans="13:13">
      <c r="M116086" s="8"/>
    </row>
    <row r="116087" spans="13:13" ht="13">
      <c r="M116087" s="17"/>
    </row>
    <row r="116088" spans="13:13">
      <c r="M116088" s="8"/>
    </row>
    <row r="116114" spans="13:13">
      <c r="M116114" s="8"/>
    </row>
    <row r="116115" spans="13:13" ht="13">
      <c r="M116115" s="17"/>
    </row>
    <row r="116116" spans="13:13">
      <c r="M116116" s="8"/>
    </row>
    <row r="116142" spans="13:13">
      <c r="M116142" s="8"/>
    </row>
    <row r="116143" spans="13:13" ht="13">
      <c r="M116143" s="17"/>
    </row>
    <row r="116144" spans="13:13">
      <c r="M116144" s="8"/>
    </row>
    <row r="116170" spans="13:13">
      <c r="M116170" s="8"/>
    </row>
    <row r="116171" spans="13:13" ht="13">
      <c r="M116171" s="17"/>
    </row>
    <row r="116172" spans="13:13">
      <c r="M116172" s="8"/>
    </row>
    <row r="116198" spans="13:13">
      <c r="M116198" s="8"/>
    </row>
    <row r="116199" spans="13:13" ht="13">
      <c r="M116199" s="17"/>
    </row>
    <row r="116200" spans="13:13">
      <c r="M116200" s="8"/>
    </row>
    <row r="116226" spans="13:13">
      <c r="M116226" s="8"/>
    </row>
    <row r="116227" spans="13:13" ht="13">
      <c r="M116227" s="17"/>
    </row>
    <row r="116228" spans="13:13">
      <c r="M116228" s="8"/>
    </row>
    <row r="116254" spans="13:13">
      <c r="M116254" s="8"/>
    </row>
    <row r="116255" spans="13:13" ht="13">
      <c r="M116255" s="17"/>
    </row>
    <row r="116256" spans="13:13">
      <c r="M116256" s="8"/>
    </row>
    <row r="116282" spans="13:13">
      <c r="M116282" s="8"/>
    </row>
    <row r="116283" spans="13:13" ht="13">
      <c r="M116283" s="17"/>
    </row>
    <row r="116284" spans="13:13">
      <c r="M116284" s="8"/>
    </row>
    <row r="116310" spans="13:13">
      <c r="M116310" s="8"/>
    </row>
    <row r="116311" spans="13:13" ht="13">
      <c r="M116311" s="17"/>
    </row>
    <row r="116312" spans="13:13">
      <c r="M116312" s="8"/>
    </row>
    <row r="116338" spans="13:13">
      <c r="M116338" s="8"/>
    </row>
    <row r="116339" spans="13:13" ht="13">
      <c r="M116339" s="17"/>
    </row>
    <row r="116340" spans="13:13">
      <c r="M116340" s="8"/>
    </row>
    <row r="116366" spans="13:13">
      <c r="M116366" s="8"/>
    </row>
    <row r="116367" spans="13:13" ht="13">
      <c r="M116367" s="17"/>
    </row>
    <row r="116368" spans="13:13">
      <c r="M116368" s="8"/>
    </row>
    <row r="116394" spans="13:13">
      <c r="M116394" s="8"/>
    </row>
    <row r="116395" spans="13:13" ht="13">
      <c r="M116395" s="17"/>
    </row>
    <row r="116396" spans="13:13">
      <c r="M116396" s="8"/>
    </row>
    <row r="116422" spans="13:13">
      <c r="M116422" s="8"/>
    </row>
    <row r="116423" spans="13:13" ht="13">
      <c r="M116423" s="17"/>
    </row>
    <row r="116424" spans="13:13">
      <c r="M116424" s="8"/>
    </row>
    <row r="116450" spans="13:13">
      <c r="M116450" s="8"/>
    </row>
    <row r="116451" spans="13:13" ht="13">
      <c r="M116451" s="17"/>
    </row>
    <row r="116452" spans="13:13">
      <c r="M116452" s="8"/>
    </row>
    <row r="116478" spans="13:13">
      <c r="M116478" s="8"/>
    </row>
    <row r="116479" spans="13:13" ht="13">
      <c r="M116479" s="17"/>
    </row>
    <row r="116480" spans="13:13">
      <c r="M116480" s="8"/>
    </row>
    <row r="116506" spans="13:13">
      <c r="M116506" s="8"/>
    </row>
    <row r="116507" spans="13:13" ht="13">
      <c r="M116507" s="17"/>
    </row>
    <row r="116508" spans="13:13">
      <c r="M116508" s="8"/>
    </row>
    <row r="116534" spans="13:13">
      <c r="M116534" s="8"/>
    </row>
    <row r="116535" spans="13:13" ht="13">
      <c r="M116535" s="17"/>
    </row>
    <row r="116536" spans="13:13">
      <c r="M116536" s="8"/>
    </row>
    <row r="116562" spans="13:13">
      <c r="M116562" s="8"/>
    </row>
    <row r="116563" spans="13:13" ht="13">
      <c r="M116563" s="17"/>
    </row>
    <row r="116564" spans="13:13">
      <c r="M116564" s="8"/>
    </row>
    <row r="116590" spans="13:13">
      <c r="M116590" s="8"/>
    </row>
    <row r="116591" spans="13:13" ht="13">
      <c r="M116591" s="17"/>
    </row>
    <row r="116592" spans="13:13">
      <c r="M116592" s="8"/>
    </row>
    <row r="116618" spans="13:13">
      <c r="M116618" s="8"/>
    </row>
    <row r="116619" spans="13:13" ht="13">
      <c r="M116619" s="17"/>
    </row>
    <row r="116620" spans="13:13">
      <c r="M116620" s="8"/>
    </row>
    <row r="116646" spans="13:13">
      <c r="M116646" s="8"/>
    </row>
    <row r="116647" spans="13:13" ht="13">
      <c r="M116647" s="17"/>
    </row>
    <row r="116648" spans="13:13">
      <c r="M116648" s="8"/>
    </row>
    <row r="116674" spans="13:13">
      <c r="M116674" s="8"/>
    </row>
    <row r="116675" spans="13:13" ht="13">
      <c r="M116675" s="17"/>
    </row>
    <row r="116676" spans="13:13">
      <c r="M116676" s="8"/>
    </row>
    <row r="116702" spans="13:13">
      <c r="M116702" s="8"/>
    </row>
    <row r="116703" spans="13:13" ht="13">
      <c r="M116703" s="17"/>
    </row>
    <row r="116704" spans="13:13">
      <c r="M116704" s="8"/>
    </row>
    <row r="116730" spans="13:13">
      <c r="M116730" s="8"/>
    </row>
    <row r="116731" spans="13:13" ht="13">
      <c r="M116731" s="17"/>
    </row>
    <row r="116732" spans="13:13">
      <c r="M116732" s="8"/>
    </row>
    <row r="116758" spans="13:13">
      <c r="M116758" s="8"/>
    </row>
    <row r="116759" spans="13:13" ht="13">
      <c r="M116759" s="17"/>
    </row>
    <row r="116760" spans="13:13">
      <c r="M116760" s="8"/>
    </row>
    <row r="116786" spans="13:13">
      <c r="M116786" s="8"/>
    </row>
    <row r="116787" spans="13:13" ht="13">
      <c r="M116787" s="17"/>
    </row>
    <row r="116788" spans="13:13">
      <c r="M116788" s="8"/>
    </row>
    <row r="116814" spans="13:13">
      <c r="M116814" s="8"/>
    </row>
    <row r="116815" spans="13:13" ht="13">
      <c r="M116815" s="17"/>
    </row>
    <row r="116816" spans="13:13">
      <c r="M116816" s="8"/>
    </row>
    <row r="116842" spans="13:13">
      <c r="M116842" s="8"/>
    </row>
    <row r="116843" spans="13:13" ht="13">
      <c r="M116843" s="17"/>
    </row>
    <row r="116844" spans="13:13">
      <c r="M116844" s="8"/>
    </row>
    <row r="116870" spans="13:13">
      <c r="M116870" s="8"/>
    </row>
    <row r="116871" spans="13:13" ht="13">
      <c r="M116871" s="17"/>
    </row>
    <row r="116872" spans="13:13">
      <c r="M116872" s="8"/>
    </row>
    <row r="116898" spans="13:13">
      <c r="M116898" s="8"/>
    </row>
    <row r="116899" spans="13:13" ht="13">
      <c r="M116899" s="17"/>
    </row>
    <row r="116900" spans="13:13">
      <c r="M116900" s="8"/>
    </row>
    <row r="116926" spans="13:13">
      <c r="M116926" s="8"/>
    </row>
    <row r="116927" spans="13:13" ht="13">
      <c r="M116927" s="17"/>
    </row>
    <row r="116928" spans="13:13">
      <c r="M116928" s="8"/>
    </row>
    <row r="116954" spans="13:13">
      <c r="M116954" s="8"/>
    </row>
    <row r="116955" spans="13:13" ht="13">
      <c r="M116955" s="17"/>
    </row>
    <row r="116956" spans="13:13">
      <c r="M116956" s="8"/>
    </row>
    <row r="116982" spans="13:13">
      <c r="M116982" s="8"/>
    </row>
    <row r="116983" spans="13:13" ht="13">
      <c r="M116983" s="17"/>
    </row>
    <row r="116984" spans="13:13">
      <c r="M116984" s="8"/>
    </row>
    <row r="117010" spans="13:13">
      <c r="M117010" s="8"/>
    </row>
    <row r="117011" spans="13:13" ht="13">
      <c r="M117011" s="17"/>
    </row>
    <row r="117012" spans="13:13">
      <c r="M117012" s="8"/>
    </row>
    <row r="117038" spans="13:13">
      <c r="M117038" s="8"/>
    </row>
    <row r="117039" spans="13:13" ht="13">
      <c r="M117039" s="17"/>
    </row>
    <row r="117040" spans="13:13">
      <c r="M117040" s="8"/>
    </row>
    <row r="117066" spans="13:13">
      <c r="M117066" s="8"/>
    </row>
    <row r="117067" spans="13:13" ht="13">
      <c r="M117067" s="17"/>
    </row>
    <row r="117068" spans="13:13">
      <c r="M117068" s="8"/>
    </row>
    <row r="117094" spans="13:13">
      <c r="M117094" s="8"/>
    </row>
    <row r="117095" spans="13:13" ht="13">
      <c r="M117095" s="17"/>
    </row>
    <row r="117096" spans="13:13">
      <c r="M117096" s="8"/>
    </row>
    <row r="117122" spans="13:13">
      <c r="M117122" s="8"/>
    </row>
    <row r="117123" spans="13:13" ht="13">
      <c r="M117123" s="17"/>
    </row>
    <row r="117124" spans="13:13">
      <c r="M117124" s="8"/>
    </row>
    <row r="117150" spans="13:13">
      <c r="M117150" s="8"/>
    </row>
    <row r="117151" spans="13:13" ht="13">
      <c r="M117151" s="17"/>
    </row>
    <row r="117152" spans="13:13">
      <c r="M117152" s="8"/>
    </row>
    <row r="117178" spans="13:13">
      <c r="M117178" s="8"/>
    </row>
    <row r="117179" spans="13:13" ht="13">
      <c r="M117179" s="17"/>
    </row>
    <row r="117180" spans="13:13">
      <c r="M117180" s="8"/>
    </row>
    <row r="117206" spans="13:13">
      <c r="M117206" s="8"/>
    </row>
    <row r="117207" spans="13:13" ht="13">
      <c r="M117207" s="17"/>
    </row>
    <row r="117208" spans="13:13">
      <c r="M117208" s="8"/>
    </row>
    <row r="117234" spans="13:13">
      <c r="M117234" s="8"/>
    </row>
    <row r="117235" spans="13:13" ht="13">
      <c r="M117235" s="17"/>
    </row>
    <row r="117236" spans="13:13">
      <c r="M117236" s="8"/>
    </row>
    <row r="117262" spans="13:13">
      <c r="M117262" s="8"/>
    </row>
    <row r="117263" spans="13:13" ht="13">
      <c r="M117263" s="17"/>
    </row>
    <row r="117264" spans="13:13">
      <c r="M117264" s="8"/>
    </row>
    <row r="117290" spans="13:13">
      <c r="M117290" s="8"/>
    </row>
    <row r="117291" spans="13:13" ht="13">
      <c r="M117291" s="17"/>
    </row>
    <row r="117292" spans="13:13">
      <c r="M117292" s="8"/>
    </row>
    <row r="117318" spans="13:13">
      <c r="M117318" s="8"/>
    </row>
    <row r="117319" spans="13:13" ht="13">
      <c r="M117319" s="17"/>
    </row>
    <row r="117320" spans="13:13">
      <c r="M117320" s="8"/>
    </row>
    <row r="117346" spans="13:13">
      <c r="M117346" s="8"/>
    </row>
    <row r="117347" spans="13:13" ht="13">
      <c r="M117347" s="17"/>
    </row>
    <row r="117348" spans="13:13">
      <c r="M117348" s="8"/>
    </row>
    <row r="117374" spans="13:13">
      <c r="M117374" s="8"/>
    </row>
    <row r="117375" spans="13:13" ht="13">
      <c r="M117375" s="17"/>
    </row>
    <row r="117376" spans="13:13">
      <c r="M117376" s="8"/>
    </row>
    <row r="117402" spans="13:13">
      <c r="M117402" s="8"/>
    </row>
    <row r="117403" spans="13:13" ht="13">
      <c r="M117403" s="17"/>
    </row>
    <row r="117404" spans="13:13">
      <c r="M117404" s="8"/>
    </row>
    <row r="117430" spans="13:13">
      <c r="M117430" s="8"/>
    </row>
    <row r="117431" spans="13:13" ht="13">
      <c r="M117431" s="17"/>
    </row>
    <row r="117432" spans="13:13">
      <c r="M117432" s="8"/>
    </row>
    <row r="117458" spans="13:13">
      <c r="M117458" s="8"/>
    </row>
    <row r="117459" spans="13:13" ht="13">
      <c r="M117459" s="17"/>
    </row>
    <row r="117460" spans="13:13">
      <c r="M117460" s="8"/>
    </row>
    <row r="117486" spans="13:13">
      <c r="M117486" s="8"/>
    </row>
    <row r="117487" spans="13:13" ht="13">
      <c r="M117487" s="17"/>
    </row>
    <row r="117488" spans="13:13">
      <c r="M117488" s="8"/>
    </row>
    <row r="117514" spans="13:13">
      <c r="M117514" s="8"/>
    </row>
    <row r="117515" spans="13:13" ht="13">
      <c r="M117515" s="17"/>
    </row>
    <row r="117516" spans="13:13">
      <c r="M117516" s="8"/>
    </row>
    <row r="117542" spans="13:13">
      <c r="M117542" s="8"/>
    </row>
    <row r="117543" spans="13:13" ht="13">
      <c r="M117543" s="17"/>
    </row>
    <row r="117544" spans="13:13">
      <c r="M117544" s="8"/>
    </row>
    <row r="117570" spans="13:13">
      <c r="M117570" s="8"/>
    </row>
    <row r="117571" spans="13:13" ht="13">
      <c r="M117571" s="17"/>
    </row>
    <row r="117572" spans="13:13">
      <c r="M117572" s="8"/>
    </row>
    <row r="117598" spans="13:13">
      <c r="M117598" s="8"/>
    </row>
    <row r="117599" spans="13:13" ht="13">
      <c r="M117599" s="17"/>
    </row>
    <row r="117600" spans="13:13">
      <c r="M117600" s="8"/>
    </row>
    <row r="117626" spans="13:13">
      <c r="M117626" s="8"/>
    </row>
    <row r="117627" spans="13:13" ht="13">
      <c r="M117627" s="17"/>
    </row>
    <row r="117628" spans="13:13">
      <c r="M117628" s="8"/>
    </row>
    <row r="117654" spans="13:13">
      <c r="M117654" s="8"/>
    </row>
    <row r="117655" spans="13:13" ht="13">
      <c r="M117655" s="17"/>
    </row>
    <row r="117656" spans="13:13">
      <c r="M117656" s="8"/>
    </row>
    <row r="117682" spans="13:13">
      <c r="M117682" s="8"/>
    </row>
    <row r="117683" spans="13:13" ht="13">
      <c r="M117683" s="17"/>
    </row>
    <row r="117684" spans="13:13">
      <c r="M117684" s="8"/>
    </row>
    <row r="117710" spans="13:13">
      <c r="M117710" s="8"/>
    </row>
    <row r="117711" spans="13:13" ht="13">
      <c r="M117711" s="17"/>
    </row>
    <row r="117712" spans="13:13">
      <c r="M117712" s="8"/>
    </row>
    <row r="117738" spans="13:13">
      <c r="M117738" s="8"/>
    </row>
    <row r="117739" spans="13:13" ht="13">
      <c r="M117739" s="17"/>
    </row>
    <row r="117740" spans="13:13">
      <c r="M117740" s="8"/>
    </row>
    <row r="117766" spans="13:13">
      <c r="M117766" s="8"/>
    </row>
    <row r="117767" spans="13:13" ht="13">
      <c r="M117767" s="17"/>
    </row>
    <row r="117768" spans="13:13">
      <c r="M117768" s="8"/>
    </row>
    <row r="117794" spans="13:13">
      <c r="M117794" s="8"/>
    </row>
    <row r="117795" spans="13:13" ht="13">
      <c r="M117795" s="17"/>
    </row>
    <row r="117796" spans="13:13">
      <c r="M117796" s="8"/>
    </row>
    <row r="117822" spans="13:13">
      <c r="M117822" s="8"/>
    </row>
    <row r="117823" spans="13:13" ht="13">
      <c r="M117823" s="17"/>
    </row>
    <row r="117824" spans="13:13">
      <c r="M117824" s="8"/>
    </row>
    <row r="117850" spans="13:13">
      <c r="M117850" s="8"/>
    </row>
    <row r="117851" spans="13:13" ht="13">
      <c r="M117851" s="17"/>
    </row>
    <row r="117852" spans="13:13">
      <c r="M117852" s="8"/>
    </row>
    <row r="117878" spans="13:13">
      <c r="M117878" s="8"/>
    </row>
    <row r="117879" spans="13:13" ht="13">
      <c r="M117879" s="17"/>
    </row>
    <row r="117880" spans="13:13">
      <c r="M117880" s="8"/>
    </row>
    <row r="117906" spans="13:13">
      <c r="M117906" s="8"/>
    </row>
    <row r="117907" spans="13:13" ht="13">
      <c r="M117907" s="17"/>
    </row>
    <row r="117908" spans="13:13">
      <c r="M117908" s="8"/>
    </row>
    <row r="117934" spans="13:13">
      <c r="M117934" s="8"/>
    </row>
    <row r="117935" spans="13:13" ht="13">
      <c r="M117935" s="17"/>
    </row>
    <row r="117936" spans="13:13">
      <c r="M117936" s="8"/>
    </row>
    <row r="117962" spans="13:13">
      <c r="M117962" s="8"/>
    </row>
    <row r="117963" spans="13:13" ht="13">
      <c r="M117963" s="17"/>
    </row>
    <row r="117964" spans="13:13">
      <c r="M117964" s="8"/>
    </row>
    <row r="117990" spans="13:13">
      <c r="M117990" s="8"/>
    </row>
    <row r="117991" spans="13:13" ht="13">
      <c r="M117991" s="17"/>
    </row>
    <row r="117992" spans="13:13">
      <c r="M117992" s="8"/>
    </row>
    <row r="118018" spans="13:13">
      <c r="M118018" s="8"/>
    </row>
    <row r="118019" spans="13:13" ht="13">
      <c r="M118019" s="17"/>
    </row>
    <row r="118020" spans="13:13">
      <c r="M118020" s="8"/>
    </row>
    <row r="118046" spans="13:13">
      <c r="M118046" s="8"/>
    </row>
    <row r="118047" spans="13:13" ht="13">
      <c r="M118047" s="17"/>
    </row>
    <row r="118048" spans="13:13">
      <c r="M118048" s="8"/>
    </row>
    <row r="118074" spans="13:13">
      <c r="M118074" s="8"/>
    </row>
    <row r="118075" spans="13:13" ht="13">
      <c r="M118075" s="17"/>
    </row>
    <row r="118076" spans="13:13">
      <c r="M118076" s="8"/>
    </row>
    <row r="118102" spans="13:13">
      <c r="M118102" s="8"/>
    </row>
    <row r="118103" spans="13:13" ht="13">
      <c r="M118103" s="17"/>
    </row>
    <row r="118104" spans="13:13">
      <c r="M118104" s="8"/>
    </row>
    <row r="118130" spans="13:13">
      <c r="M118130" s="8"/>
    </row>
    <row r="118131" spans="13:13" ht="13">
      <c r="M118131" s="17"/>
    </row>
    <row r="118132" spans="13:13">
      <c r="M118132" s="8"/>
    </row>
    <row r="118158" spans="13:13">
      <c r="M118158" s="8"/>
    </row>
    <row r="118159" spans="13:13" ht="13">
      <c r="M118159" s="17"/>
    </row>
    <row r="118160" spans="13:13">
      <c r="M118160" s="8"/>
    </row>
    <row r="118186" spans="13:13">
      <c r="M118186" s="8"/>
    </row>
    <row r="118187" spans="13:13" ht="13">
      <c r="M118187" s="17"/>
    </row>
    <row r="118188" spans="13:13">
      <c r="M118188" s="8"/>
    </row>
    <row r="118214" spans="13:13">
      <c r="M118214" s="8"/>
    </row>
    <row r="118215" spans="13:13" ht="13">
      <c r="M118215" s="17"/>
    </row>
    <row r="118216" spans="13:13">
      <c r="M118216" s="8"/>
    </row>
    <row r="118242" spans="13:13">
      <c r="M118242" s="8"/>
    </row>
    <row r="118243" spans="13:13" ht="13">
      <c r="M118243" s="17"/>
    </row>
    <row r="118244" spans="13:13">
      <c r="M118244" s="8"/>
    </row>
    <row r="118270" spans="13:13">
      <c r="M118270" s="8"/>
    </row>
    <row r="118271" spans="13:13" ht="13">
      <c r="M118271" s="17"/>
    </row>
    <row r="118272" spans="13:13">
      <c r="M118272" s="8"/>
    </row>
    <row r="118298" spans="13:13">
      <c r="M118298" s="8"/>
    </row>
    <row r="118299" spans="13:13" ht="13">
      <c r="M118299" s="17"/>
    </row>
    <row r="118300" spans="13:13">
      <c r="M118300" s="8"/>
    </row>
    <row r="118326" spans="13:13">
      <c r="M118326" s="8"/>
    </row>
    <row r="118327" spans="13:13" ht="13">
      <c r="M118327" s="17"/>
    </row>
    <row r="118328" spans="13:13">
      <c r="M118328" s="8"/>
    </row>
    <row r="118354" spans="13:13">
      <c r="M118354" s="8"/>
    </row>
    <row r="118355" spans="13:13" ht="13">
      <c r="M118355" s="17"/>
    </row>
    <row r="118356" spans="13:13">
      <c r="M118356" s="8"/>
    </row>
    <row r="118382" spans="13:13">
      <c r="M118382" s="8"/>
    </row>
    <row r="118383" spans="13:13" ht="13">
      <c r="M118383" s="17"/>
    </row>
    <row r="118384" spans="13:13">
      <c r="M118384" s="8"/>
    </row>
    <row r="118410" spans="13:13">
      <c r="M118410" s="8"/>
    </row>
    <row r="118411" spans="13:13" ht="13">
      <c r="M118411" s="17"/>
    </row>
    <row r="118412" spans="13:13">
      <c r="M118412" s="8"/>
    </row>
    <row r="118438" spans="13:13">
      <c r="M118438" s="8"/>
    </row>
    <row r="118439" spans="13:13" ht="13">
      <c r="M118439" s="17"/>
    </row>
    <row r="118440" spans="13:13">
      <c r="M118440" s="8"/>
    </row>
    <row r="118466" spans="13:13">
      <c r="M118466" s="8"/>
    </row>
    <row r="118467" spans="13:13" ht="13">
      <c r="M118467" s="17"/>
    </row>
    <row r="118468" spans="13:13">
      <c r="M118468" s="8"/>
    </row>
    <row r="118494" spans="13:13">
      <c r="M118494" s="8"/>
    </row>
    <row r="118495" spans="13:13" ht="13">
      <c r="M118495" s="17"/>
    </row>
    <row r="118496" spans="13:13">
      <c r="M118496" s="8"/>
    </row>
    <row r="118522" spans="13:13">
      <c r="M118522" s="8"/>
    </row>
    <row r="118523" spans="13:13" ht="13">
      <c r="M118523" s="17"/>
    </row>
    <row r="118524" spans="13:13">
      <c r="M118524" s="8"/>
    </row>
    <row r="118550" spans="13:13">
      <c r="M118550" s="8"/>
    </row>
    <row r="118551" spans="13:13" ht="13">
      <c r="M118551" s="17"/>
    </row>
    <row r="118552" spans="13:13">
      <c r="M118552" s="8"/>
    </row>
    <row r="118578" spans="13:13">
      <c r="M118578" s="8"/>
    </row>
    <row r="118579" spans="13:13" ht="13">
      <c r="M118579" s="17"/>
    </row>
    <row r="118580" spans="13:13">
      <c r="M118580" s="8"/>
    </row>
    <row r="118606" spans="13:13">
      <c r="M118606" s="8"/>
    </row>
    <row r="118607" spans="13:13" ht="13">
      <c r="M118607" s="17"/>
    </row>
    <row r="118608" spans="13:13">
      <c r="M118608" s="8"/>
    </row>
    <row r="118634" spans="13:13">
      <c r="M118634" s="8"/>
    </row>
    <row r="118635" spans="13:13" ht="13">
      <c r="M118635" s="17"/>
    </row>
    <row r="118636" spans="13:13">
      <c r="M118636" s="8"/>
    </row>
    <row r="118662" spans="13:13">
      <c r="M118662" s="8"/>
    </row>
    <row r="118663" spans="13:13" ht="13">
      <c r="M118663" s="17"/>
    </row>
    <row r="118664" spans="13:13">
      <c r="M118664" s="8"/>
    </row>
    <row r="118690" spans="13:13">
      <c r="M118690" s="8"/>
    </row>
    <row r="118691" spans="13:13" ht="13">
      <c r="M118691" s="17"/>
    </row>
    <row r="118692" spans="13:13">
      <c r="M118692" s="8"/>
    </row>
    <row r="118718" spans="13:13">
      <c r="M118718" s="8"/>
    </row>
    <row r="118719" spans="13:13" ht="13">
      <c r="M118719" s="17"/>
    </row>
    <row r="118720" spans="13:13">
      <c r="M118720" s="8"/>
    </row>
    <row r="118746" spans="13:13">
      <c r="M118746" s="8"/>
    </row>
    <row r="118747" spans="13:13" ht="13">
      <c r="M118747" s="17"/>
    </row>
    <row r="118748" spans="13:13">
      <c r="M118748" s="8"/>
    </row>
    <row r="118774" spans="13:13">
      <c r="M118774" s="8"/>
    </row>
    <row r="118775" spans="13:13" ht="13">
      <c r="M118775" s="17"/>
    </row>
    <row r="118776" spans="13:13">
      <c r="M118776" s="8"/>
    </row>
    <row r="118802" spans="13:13">
      <c r="M118802" s="8"/>
    </row>
    <row r="118803" spans="13:13" ht="13">
      <c r="M118803" s="17"/>
    </row>
    <row r="118804" spans="13:13">
      <c r="M118804" s="8"/>
    </row>
    <row r="118830" spans="13:13">
      <c r="M118830" s="8"/>
    </row>
    <row r="118831" spans="13:13" ht="13">
      <c r="M118831" s="17"/>
    </row>
    <row r="118832" spans="13:13">
      <c r="M118832" s="8"/>
    </row>
    <row r="118858" spans="13:13">
      <c r="M118858" s="8"/>
    </row>
    <row r="118859" spans="13:13" ht="13">
      <c r="M118859" s="17"/>
    </row>
    <row r="118860" spans="13:13">
      <c r="M118860" s="8"/>
    </row>
    <row r="118886" spans="13:13">
      <c r="M118886" s="8"/>
    </row>
    <row r="118887" spans="13:13" ht="13">
      <c r="M118887" s="17"/>
    </row>
    <row r="118888" spans="13:13">
      <c r="M118888" s="8"/>
    </row>
    <row r="118914" spans="13:13">
      <c r="M118914" s="8"/>
    </row>
    <row r="118915" spans="13:13" ht="13">
      <c r="M118915" s="17"/>
    </row>
    <row r="118916" spans="13:13">
      <c r="M118916" s="8"/>
    </row>
    <row r="118942" spans="13:13">
      <c r="M118942" s="8"/>
    </row>
    <row r="118943" spans="13:13" ht="13">
      <c r="M118943" s="17"/>
    </row>
    <row r="118944" spans="13:13">
      <c r="M118944" s="8"/>
    </row>
    <row r="118970" spans="13:13">
      <c r="M118970" s="8"/>
    </row>
    <row r="118971" spans="13:13" ht="13">
      <c r="M118971" s="17"/>
    </row>
    <row r="118972" spans="13:13">
      <c r="M118972" s="8"/>
    </row>
    <row r="118998" spans="13:13">
      <c r="M118998" s="8"/>
    </row>
    <row r="118999" spans="13:13" ht="13">
      <c r="M118999" s="17"/>
    </row>
    <row r="119000" spans="13:13">
      <c r="M119000" s="8"/>
    </row>
    <row r="119026" spans="13:13">
      <c r="M119026" s="8"/>
    </row>
    <row r="119027" spans="13:13" ht="13">
      <c r="M119027" s="17"/>
    </row>
    <row r="119028" spans="13:13">
      <c r="M119028" s="8"/>
    </row>
    <row r="119054" spans="13:13">
      <c r="M119054" s="8"/>
    </row>
    <row r="119055" spans="13:13" ht="13">
      <c r="M119055" s="17"/>
    </row>
    <row r="119056" spans="13:13">
      <c r="M119056" s="8"/>
    </row>
    <row r="119082" spans="13:13">
      <c r="M119082" s="8"/>
    </row>
    <row r="119083" spans="13:13" ht="13">
      <c r="M119083" s="17"/>
    </row>
    <row r="119084" spans="13:13">
      <c r="M119084" s="8"/>
    </row>
    <row r="119110" spans="13:13">
      <c r="M119110" s="8"/>
    </row>
    <row r="119111" spans="13:13" ht="13">
      <c r="M119111" s="17"/>
    </row>
    <row r="119112" spans="13:13">
      <c r="M119112" s="8"/>
    </row>
    <row r="119138" spans="13:13">
      <c r="M119138" s="8"/>
    </row>
    <row r="119139" spans="13:13" ht="13">
      <c r="M119139" s="17"/>
    </row>
    <row r="119140" spans="13:13">
      <c r="M119140" s="8"/>
    </row>
    <row r="119166" spans="13:13">
      <c r="M119166" s="8"/>
    </row>
    <row r="119167" spans="13:13" ht="13">
      <c r="M119167" s="17"/>
    </row>
    <row r="119168" spans="13:13">
      <c r="M119168" s="8"/>
    </row>
    <row r="119194" spans="13:13">
      <c r="M119194" s="8"/>
    </row>
    <row r="119195" spans="13:13" ht="13">
      <c r="M119195" s="17"/>
    </row>
    <row r="119196" spans="13:13">
      <c r="M119196" s="8"/>
    </row>
    <row r="119222" spans="13:13">
      <c r="M119222" s="8"/>
    </row>
    <row r="119223" spans="13:13" ht="13">
      <c r="M119223" s="17"/>
    </row>
    <row r="119224" spans="13:13">
      <c r="M119224" s="8"/>
    </row>
    <row r="119250" spans="13:13">
      <c r="M119250" s="8"/>
    </row>
    <row r="119251" spans="13:13" ht="13">
      <c r="M119251" s="17"/>
    </row>
    <row r="119252" spans="13:13">
      <c r="M119252" s="8"/>
    </row>
    <row r="119278" spans="13:13">
      <c r="M119278" s="8"/>
    </row>
    <row r="119279" spans="13:13" ht="13">
      <c r="M119279" s="17"/>
    </row>
    <row r="119280" spans="13:13">
      <c r="M119280" s="8"/>
    </row>
    <row r="119306" spans="13:13">
      <c r="M119306" s="8"/>
    </row>
    <row r="119307" spans="13:13" ht="13">
      <c r="M119307" s="17"/>
    </row>
    <row r="119308" spans="13:13">
      <c r="M119308" s="8"/>
    </row>
    <row r="119334" spans="13:13">
      <c r="M119334" s="8"/>
    </row>
    <row r="119335" spans="13:13" ht="13">
      <c r="M119335" s="17"/>
    </row>
    <row r="119336" spans="13:13">
      <c r="M119336" s="8"/>
    </row>
    <row r="119362" spans="13:13">
      <c r="M119362" s="8"/>
    </row>
    <row r="119363" spans="13:13" ht="13">
      <c r="M119363" s="17"/>
    </row>
    <row r="119364" spans="13:13">
      <c r="M119364" s="8"/>
    </row>
    <row r="119390" spans="13:13">
      <c r="M119390" s="8"/>
    </row>
    <row r="119391" spans="13:13" ht="13">
      <c r="M119391" s="17"/>
    </row>
    <row r="119392" spans="13:13">
      <c r="M119392" s="8"/>
    </row>
    <row r="119418" spans="13:13">
      <c r="M119418" s="8"/>
    </row>
    <row r="119419" spans="13:13" ht="13">
      <c r="M119419" s="17"/>
    </row>
    <row r="119420" spans="13:13">
      <c r="M119420" s="8"/>
    </row>
    <row r="119446" spans="13:13">
      <c r="M119446" s="8"/>
    </row>
    <row r="119447" spans="13:13" ht="13">
      <c r="M119447" s="17"/>
    </row>
    <row r="119448" spans="13:13">
      <c r="M119448" s="8"/>
    </row>
    <row r="119474" spans="13:13">
      <c r="M119474" s="8"/>
    </row>
    <row r="119475" spans="13:13" ht="13">
      <c r="M119475" s="17"/>
    </row>
    <row r="119476" spans="13:13">
      <c r="M119476" s="8"/>
    </row>
    <row r="119502" spans="13:13">
      <c r="M119502" s="8"/>
    </row>
    <row r="119503" spans="13:13" ht="13">
      <c r="M119503" s="17"/>
    </row>
    <row r="119504" spans="13:13">
      <c r="M119504" s="8"/>
    </row>
    <row r="119530" spans="13:13">
      <c r="M119530" s="8"/>
    </row>
    <row r="119531" spans="13:13" ht="13">
      <c r="M119531" s="17"/>
    </row>
    <row r="119532" spans="13:13">
      <c r="M119532" s="8"/>
    </row>
    <row r="119558" spans="13:13">
      <c r="M119558" s="8"/>
    </row>
    <row r="119559" spans="13:13" ht="13">
      <c r="M119559" s="17"/>
    </row>
    <row r="119560" spans="13:13">
      <c r="M119560" s="8"/>
    </row>
    <row r="119586" spans="13:13">
      <c r="M119586" s="8"/>
    </row>
    <row r="119587" spans="13:13" ht="13">
      <c r="M119587" s="17"/>
    </row>
    <row r="119588" spans="13:13">
      <c r="M119588" s="8"/>
    </row>
    <row r="119614" spans="13:13">
      <c r="M119614" s="8"/>
    </row>
    <row r="119615" spans="13:13" ht="13">
      <c r="M119615" s="17"/>
    </row>
    <row r="119616" spans="13:13">
      <c r="M119616" s="8"/>
    </row>
    <row r="119642" spans="13:13">
      <c r="M119642" s="8"/>
    </row>
    <row r="119643" spans="13:13" ht="13">
      <c r="M119643" s="17"/>
    </row>
    <row r="119644" spans="13:13">
      <c r="M119644" s="8"/>
    </row>
    <row r="119670" spans="13:13">
      <c r="M119670" s="8"/>
    </row>
    <row r="119671" spans="13:13" ht="13">
      <c r="M119671" s="17"/>
    </row>
    <row r="119672" spans="13:13">
      <c r="M119672" s="8"/>
    </row>
    <row r="119698" spans="13:13">
      <c r="M119698" s="8"/>
    </row>
    <row r="119699" spans="13:13" ht="13">
      <c r="M119699" s="17"/>
    </row>
    <row r="119700" spans="13:13">
      <c r="M119700" s="8"/>
    </row>
    <row r="119726" spans="13:13">
      <c r="M119726" s="8"/>
    </row>
    <row r="119727" spans="13:13" ht="13">
      <c r="M119727" s="17"/>
    </row>
    <row r="119728" spans="13:13">
      <c r="M119728" s="8"/>
    </row>
    <row r="119754" spans="13:13">
      <c r="M119754" s="8"/>
    </row>
    <row r="119755" spans="13:13" ht="13">
      <c r="M119755" s="17"/>
    </row>
    <row r="119756" spans="13:13">
      <c r="M119756" s="8"/>
    </row>
    <row r="119782" spans="13:13">
      <c r="M119782" s="8"/>
    </row>
    <row r="119783" spans="13:13" ht="13">
      <c r="M119783" s="17"/>
    </row>
    <row r="119784" spans="13:13">
      <c r="M119784" s="8"/>
    </row>
    <row r="119810" spans="13:13">
      <c r="M119810" s="8"/>
    </row>
    <row r="119811" spans="13:13" ht="13">
      <c r="M119811" s="17"/>
    </row>
    <row r="119812" spans="13:13">
      <c r="M119812" s="8"/>
    </row>
    <row r="119838" spans="13:13">
      <c r="M119838" s="8"/>
    </row>
    <row r="119839" spans="13:13" ht="13">
      <c r="M119839" s="17"/>
    </row>
    <row r="119840" spans="13:13">
      <c r="M119840" s="8"/>
    </row>
    <row r="119866" spans="13:13">
      <c r="M119866" s="8"/>
    </row>
    <row r="119867" spans="13:13" ht="13">
      <c r="M119867" s="17"/>
    </row>
    <row r="119868" spans="13:13">
      <c r="M119868" s="8"/>
    </row>
    <row r="119894" spans="13:13">
      <c r="M119894" s="8"/>
    </row>
    <row r="119895" spans="13:13" ht="13">
      <c r="M119895" s="17"/>
    </row>
    <row r="119896" spans="13:13">
      <c r="M119896" s="8"/>
    </row>
    <row r="119922" spans="13:13">
      <c r="M119922" s="8"/>
    </row>
    <row r="119923" spans="13:13" ht="13">
      <c r="M119923" s="17"/>
    </row>
    <row r="119924" spans="13:13">
      <c r="M119924" s="8"/>
    </row>
    <row r="119950" spans="13:13">
      <c r="M119950" s="8"/>
    </row>
    <row r="119951" spans="13:13" ht="13">
      <c r="M119951" s="17"/>
    </row>
    <row r="119952" spans="13:13">
      <c r="M119952" s="8"/>
    </row>
    <row r="119978" spans="13:13">
      <c r="M119978" s="8"/>
    </row>
    <row r="119979" spans="13:13" ht="13">
      <c r="M119979" s="17"/>
    </row>
    <row r="119980" spans="13:13">
      <c r="M119980" s="8"/>
    </row>
    <row r="120006" spans="13:13">
      <c r="M120006" s="8"/>
    </row>
    <row r="120007" spans="13:13" ht="13">
      <c r="M120007" s="17"/>
    </row>
    <row r="120008" spans="13:13">
      <c r="M120008" s="8"/>
    </row>
    <row r="120034" spans="13:13">
      <c r="M120034" s="8"/>
    </row>
    <row r="120035" spans="13:13" ht="13">
      <c r="M120035" s="17"/>
    </row>
    <row r="120036" spans="13:13">
      <c r="M120036" s="8"/>
    </row>
    <row r="120062" spans="13:13">
      <c r="M120062" s="8"/>
    </row>
    <row r="120063" spans="13:13" ht="13">
      <c r="M120063" s="17"/>
    </row>
    <row r="120064" spans="13:13">
      <c r="M120064" s="8"/>
    </row>
    <row r="120090" spans="13:13">
      <c r="M120090" s="8"/>
    </row>
    <row r="120091" spans="13:13" ht="13">
      <c r="M120091" s="17"/>
    </row>
    <row r="120092" spans="13:13">
      <c r="M120092" s="8"/>
    </row>
    <row r="120118" spans="13:13">
      <c r="M120118" s="8"/>
    </row>
    <row r="120119" spans="13:13" ht="13">
      <c r="M120119" s="17"/>
    </row>
    <row r="120120" spans="13:13">
      <c r="M120120" s="8"/>
    </row>
    <row r="120146" spans="13:13">
      <c r="M120146" s="8"/>
    </row>
    <row r="120147" spans="13:13" ht="13">
      <c r="M120147" s="17"/>
    </row>
    <row r="120148" spans="13:13">
      <c r="M120148" s="8"/>
    </row>
    <row r="120174" spans="13:13">
      <c r="M120174" s="8"/>
    </row>
    <row r="120175" spans="13:13" ht="13">
      <c r="M120175" s="17"/>
    </row>
    <row r="120176" spans="13:13">
      <c r="M120176" s="8"/>
    </row>
    <row r="120202" spans="13:13">
      <c r="M120202" s="8"/>
    </row>
    <row r="120203" spans="13:13" ht="13">
      <c r="M120203" s="17"/>
    </row>
    <row r="120204" spans="13:13">
      <c r="M120204" s="8"/>
    </row>
    <row r="120230" spans="13:13">
      <c r="M120230" s="8"/>
    </row>
    <row r="120231" spans="13:13" ht="13">
      <c r="M120231" s="17"/>
    </row>
    <row r="120232" spans="13:13">
      <c r="M120232" s="8"/>
    </row>
    <row r="120258" spans="13:13">
      <c r="M120258" s="8"/>
    </row>
    <row r="120259" spans="13:13" ht="13">
      <c r="M120259" s="17"/>
    </row>
    <row r="120260" spans="13:13">
      <c r="M120260" s="8"/>
    </row>
    <row r="120286" spans="13:13">
      <c r="M120286" s="8"/>
    </row>
    <row r="120287" spans="13:13" ht="13">
      <c r="M120287" s="17"/>
    </row>
    <row r="120288" spans="13:13">
      <c r="M120288" s="8"/>
    </row>
    <row r="120314" spans="13:13">
      <c r="M120314" s="8"/>
    </row>
    <row r="120315" spans="13:13" ht="13">
      <c r="M120315" s="17"/>
    </row>
    <row r="120316" spans="13:13">
      <c r="M120316" s="8"/>
    </row>
    <row r="120342" spans="13:13">
      <c r="M120342" s="8"/>
    </row>
    <row r="120343" spans="13:13" ht="13">
      <c r="M120343" s="17"/>
    </row>
    <row r="120344" spans="13:13">
      <c r="M120344" s="8"/>
    </row>
    <row r="120370" spans="13:13">
      <c r="M120370" s="8"/>
    </row>
    <row r="120371" spans="13:13" ht="13">
      <c r="M120371" s="17"/>
    </row>
    <row r="120372" spans="13:13">
      <c r="M120372" s="8"/>
    </row>
    <row r="120398" spans="13:13">
      <c r="M120398" s="8"/>
    </row>
    <row r="120399" spans="13:13" ht="13">
      <c r="M120399" s="17"/>
    </row>
    <row r="120400" spans="13:13">
      <c r="M120400" s="8"/>
    </row>
    <row r="120426" spans="13:13">
      <c r="M120426" s="8"/>
    </row>
    <row r="120427" spans="13:13" ht="13">
      <c r="M120427" s="17"/>
    </row>
    <row r="120428" spans="13:13">
      <c r="M120428" s="8"/>
    </row>
    <row r="120454" spans="13:13">
      <c r="M120454" s="8"/>
    </row>
    <row r="120455" spans="13:13" ht="13">
      <c r="M120455" s="17"/>
    </row>
    <row r="120456" spans="13:13">
      <c r="M120456" s="8"/>
    </row>
    <row r="120482" spans="13:13">
      <c r="M120482" s="8"/>
    </row>
    <row r="120483" spans="13:13" ht="13">
      <c r="M120483" s="17"/>
    </row>
    <row r="120484" spans="13:13">
      <c r="M120484" s="8"/>
    </row>
    <row r="120510" spans="13:13">
      <c r="M120510" s="8"/>
    </row>
    <row r="120511" spans="13:13" ht="13">
      <c r="M120511" s="17"/>
    </row>
    <row r="120512" spans="13:13">
      <c r="M120512" s="8"/>
    </row>
    <row r="120538" spans="13:13">
      <c r="M120538" s="8"/>
    </row>
    <row r="120539" spans="13:13" ht="13">
      <c r="M120539" s="17"/>
    </row>
    <row r="120540" spans="13:13">
      <c r="M120540" s="8"/>
    </row>
    <row r="120566" spans="13:13">
      <c r="M120566" s="8"/>
    </row>
    <row r="120567" spans="13:13" ht="13">
      <c r="M120567" s="17"/>
    </row>
    <row r="120568" spans="13:13">
      <c r="M120568" s="8"/>
    </row>
    <row r="120594" spans="13:13">
      <c r="M120594" s="8"/>
    </row>
    <row r="120595" spans="13:13" ht="13">
      <c r="M120595" s="17"/>
    </row>
    <row r="120596" spans="13:13">
      <c r="M120596" s="8"/>
    </row>
    <row r="120622" spans="13:13">
      <c r="M120622" s="8"/>
    </row>
    <row r="120623" spans="13:13" ht="13">
      <c r="M120623" s="17"/>
    </row>
    <row r="120624" spans="13:13">
      <c r="M120624" s="8"/>
    </row>
    <row r="120650" spans="13:13">
      <c r="M120650" s="8"/>
    </row>
    <row r="120651" spans="13:13" ht="13">
      <c r="M120651" s="17"/>
    </row>
    <row r="120652" spans="13:13">
      <c r="M120652" s="8"/>
    </row>
    <row r="120678" spans="13:13">
      <c r="M120678" s="8"/>
    </row>
    <row r="120679" spans="13:13" ht="13">
      <c r="M120679" s="17"/>
    </row>
    <row r="120680" spans="13:13">
      <c r="M120680" s="8"/>
    </row>
    <row r="120706" spans="13:13">
      <c r="M120706" s="8"/>
    </row>
    <row r="120707" spans="13:13" ht="13">
      <c r="M120707" s="17"/>
    </row>
    <row r="120708" spans="13:13">
      <c r="M120708" s="8"/>
    </row>
    <row r="120734" spans="13:13">
      <c r="M120734" s="8"/>
    </row>
    <row r="120735" spans="13:13" ht="13">
      <c r="M120735" s="17"/>
    </row>
    <row r="120736" spans="13:13">
      <c r="M120736" s="8"/>
    </row>
    <row r="120762" spans="13:13">
      <c r="M120762" s="8"/>
    </row>
    <row r="120763" spans="13:13" ht="13">
      <c r="M120763" s="17"/>
    </row>
    <row r="120764" spans="13:13">
      <c r="M120764" s="8"/>
    </row>
    <row r="120790" spans="13:13">
      <c r="M120790" s="8"/>
    </row>
    <row r="120791" spans="13:13" ht="13">
      <c r="M120791" s="17"/>
    </row>
    <row r="120792" spans="13:13">
      <c r="M120792" s="8"/>
    </row>
    <row r="120818" spans="13:13">
      <c r="M120818" s="8"/>
    </row>
    <row r="120819" spans="13:13" ht="13">
      <c r="M120819" s="17"/>
    </row>
    <row r="120820" spans="13:13">
      <c r="M120820" s="8"/>
    </row>
    <row r="120846" spans="13:13">
      <c r="M120846" s="8"/>
    </row>
    <row r="120847" spans="13:13" ht="13">
      <c r="M120847" s="17"/>
    </row>
    <row r="120848" spans="13:13">
      <c r="M120848" s="8"/>
    </row>
    <row r="120874" spans="13:13">
      <c r="M120874" s="8"/>
    </row>
    <row r="120875" spans="13:13" ht="13">
      <c r="M120875" s="17"/>
    </row>
    <row r="120876" spans="13:13">
      <c r="M120876" s="8"/>
    </row>
    <row r="120902" spans="13:13">
      <c r="M120902" s="8"/>
    </row>
    <row r="120903" spans="13:13" ht="13">
      <c r="M120903" s="17"/>
    </row>
    <row r="120904" spans="13:13">
      <c r="M120904" s="8"/>
    </row>
    <row r="120930" spans="13:13">
      <c r="M120930" s="8"/>
    </row>
    <row r="120931" spans="13:13" ht="13">
      <c r="M120931" s="17"/>
    </row>
    <row r="120932" spans="13:13">
      <c r="M120932" s="8"/>
    </row>
    <row r="120958" spans="13:13">
      <c r="M120958" s="8"/>
    </row>
    <row r="120959" spans="13:13" ht="13">
      <c r="M120959" s="17"/>
    </row>
    <row r="120960" spans="13:13">
      <c r="M120960" s="8"/>
    </row>
    <row r="120986" spans="13:13">
      <c r="M120986" s="8"/>
    </row>
    <row r="120987" spans="13:13" ht="13">
      <c r="M120987" s="17"/>
    </row>
    <row r="120988" spans="13:13">
      <c r="M120988" s="8"/>
    </row>
    <row r="121014" spans="13:13">
      <c r="M121014" s="8"/>
    </row>
    <row r="121015" spans="13:13" ht="13">
      <c r="M121015" s="17"/>
    </row>
    <row r="121016" spans="13:13">
      <c r="M121016" s="8"/>
    </row>
    <row r="121042" spans="13:13">
      <c r="M121042" s="8"/>
    </row>
    <row r="121043" spans="13:13" ht="13">
      <c r="M121043" s="17"/>
    </row>
    <row r="121044" spans="13:13">
      <c r="M121044" s="8"/>
    </row>
    <row r="121070" spans="13:13">
      <c r="M121070" s="8"/>
    </row>
    <row r="121071" spans="13:13" ht="13">
      <c r="M121071" s="17"/>
    </row>
    <row r="121072" spans="13:13">
      <c r="M121072" s="8"/>
    </row>
    <row r="121098" spans="13:13">
      <c r="M121098" s="8"/>
    </row>
    <row r="121099" spans="13:13" ht="13">
      <c r="M121099" s="17"/>
    </row>
    <row r="121100" spans="13:13">
      <c r="M121100" s="8"/>
    </row>
    <row r="121126" spans="13:13">
      <c r="M121126" s="8"/>
    </row>
    <row r="121127" spans="13:13" ht="13">
      <c r="M121127" s="17"/>
    </row>
    <row r="121128" spans="13:13">
      <c r="M121128" s="8"/>
    </row>
    <row r="121154" spans="13:13">
      <c r="M121154" s="8"/>
    </row>
    <row r="121155" spans="13:13" ht="13">
      <c r="M121155" s="17"/>
    </row>
    <row r="121156" spans="13:13">
      <c r="M121156" s="8"/>
    </row>
    <row r="121182" spans="13:13">
      <c r="M121182" s="8"/>
    </row>
    <row r="121183" spans="13:13" ht="13">
      <c r="M121183" s="17"/>
    </row>
    <row r="121184" spans="13:13">
      <c r="M121184" s="8"/>
    </row>
    <row r="121210" spans="13:13">
      <c r="M121210" s="8"/>
    </row>
    <row r="121211" spans="13:13" ht="13">
      <c r="M121211" s="17"/>
    </row>
    <row r="121212" spans="13:13">
      <c r="M121212" s="8"/>
    </row>
    <row r="121238" spans="13:13">
      <c r="M121238" s="8"/>
    </row>
    <row r="121239" spans="13:13" ht="13">
      <c r="M121239" s="17"/>
    </row>
    <row r="121240" spans="13:13">
      <c r="M121240" s="8"/>
    </row>
    <row r="121266" spans="13:13">
      <c r="M121266" s="8"/>
    </row>
    <row r="121267" spans="13:13" ht="13">
      <c r="M121267" s="17"/>
    </row>
    <row r="121268" spans="13:13">
      <c r="M121268" s="8"/>
    </row>
    <row r="121294" spans="13:13">
      <c r="M121294" s="8"/>
    </row>
    <row r="121295" spans="13:13" ht="13">
      <c r="M121295" s="17"/>
    </row>
    <row r="121296" spans="13:13">
      <c r="M121296" s="8"/>
    </row>
    <row r="121322" spans="13:13">
      <c r="M121322" s="8"/>
    </row>
    <row r="121323" spans="13:13" ht="13">
      <c r="M121323" s="17"/>
    </row>
    <row r="121324" spans="13:13">
      <c r="M121324" s="8"/>
    </row>
    <row r="121350" spans="13:13">
      <c r="M121350" s="8"/>
    </row>
    <row r="121351" spans="13:13" ht="13">
      <c r="M121351" s="17"/>
    </row>
    <row r="121352" spans="13:13">
      <c r="M121352" s="8"/>
    </row>
    <row r="121378" spans="13:13">
      <c r="M121378" s="8"/>
    </row>
    <row r="121379" spans="13:13" ht="13">
      <c r="M121379" s="17"/>
    </row>
    <row r="121380" spans="13:13">
      <c r="M121380" s="8"/>
    </row>
    <row r="121406" spans="13:13">
      <c r="M121406" s="8"/>
    </row>
    <row r="121407" spans="13:13" ht="13">
      <c r="M121407" s="17"/>
    </row>
    <row r="121408" spans="13:13">
      <c r="M121408" s="8"/>
    </row>
    <row r="121434" spans="13:13">
      <c r="M121434" s="8"/>
    </row>
    <row r="121435" spans="13:13" ht="13">
      <c r="M121435" s="17"/>
    </row>
    <row r="121436" spans="13:13">
      <c r="M121436" s="8"/>
    </row>
    <row r="121462" spans="13:13">
      <c r="M121462" s="8"/>
    </row>
    <row r="121463" spans="13:13" ht="13">
      <c r="M121463" s="17"/>
    </row>
    <row r="121464" spans="13:13">
      <c r="M121464" s="8"/>
    </row>
    <row r="121490" spans="13:13">
      <c r="M121490" s="8"/>
    </row>
    <row r="121491" spans="13:13" ht="13">
      <c r="M121491" s="17"/>
    </row>
    <row r="121492" spans="13:13">
      <c r="M121492" s="8"/>
    </row>
    <row r="121518" spans="13:13">
      <c r="M121518" s="8"/>
    </row>
    <row r="121519" spans="13:13" ht="13">
      <c r="M121519" s="17"/>
    </row>
    <row r="121520" spans="13:13">
      <c r="M121520" s="8"/>
    </row>
    <row r="121546" spans="13:13">
      <c r="M121546" s="8"/>
    </row>
    <row r="121547" spans="13:13" ht="13">
      <c r="M121547" s="17"/>
    </row>
    <row r="121548" spans="13:13">
      <c r="M121548" s="8"/>
    </row>
    <row r="121574" spans="13:13">
      <c r="M121574" s="8"/>
    </row>
    <row r="121575" spans="13:13" ht="13">
      <c r="M121575" s="17"/>
    </row>
    <row r="121576" spans="13:13">
      <c r="M121576" s="8"/>
    </row>
    <row r="121602" spans="13:13">
      <c r="M121602" s="8"/>
    </row>
    <row r="121603" spans="13:13" ht="13">
      <c r="M121603" s="17"/>
    </row>
    <row r="121604" spans="13:13">
      <c r="M121604" s="8"/>
    </row>
    <row r="121630" spans="13:13">
      <c r="M121630" s="8"/>
    </row>
    <row r="121631" spans="13:13" ht="13">
      <c r="M121631" s="17"/>
    </row>
    <row r="121632" spans="13:13">
      <c r="M121632" s="8"/>
    </row>
    <row r="121658" spans="13:13">
      <c r="M121658" s="8"/>
    </row>
    <row r="121659" spans="13:13" ht="13">
      <c r="M121659" s="17"/>
    </row>
    <row r="121660" spans="13:13">
      <c r="M121660" s="8"/>
    </row>
    <row r="121686" spans="13:13">
      <c r="M121686" s="8"/>
    </row>
    <row r="121687" spans="13:13" ht="13">
      <c r="M121687" s="17"/>
    </row>
    <row r="121688" spans="13:13">
      <c r="M121688" s="8"/>
    </row>
    <row r="121714" spans="13:13">
      <c r="M121714" s="8"/>
    </row>
    <row r="121715" spans="13:13" ht="13">
      <c r="M121715" s="17"/>
    </row>
    <row r="121716" spans="13:13">
      <c r="M121716" s="8"/>
    </row>
    <row r="121742" spans="13:13">
      <c r="M121742" s="8"/>
    </row>
    <row r="121743" spans="13:13" ht="13">
      <c r="M121743" s="17"/>
    </row>
    <row r="121744" spans="13:13">
      <c r="M121744" s="8"/>
    </row>
    <row r="121770" spans="13:13">
      <c r="M121770" s="8"/>
    </row>
    <row r="121771" spans="13:13" ht="13">
      <c r="M121771" s="17"/>
    </row>
    <row r="121772" spans="13:13">
      <c r="M121772" s="8"/>
    </row>
    <row r="121798" spans="13:13">
      <c r="M121798" s="8"/>
    </row>
    <row r="121799" spans="13:13" ht="13">
      <c r="M121799" s="17"/>
    </row>
    <row r="121800" spans="13:13">
      <c r="M121800" s="8"/>
    </row>
    <row r="121826" spans="13:13">
      <c r="M121826" s="8"/>
    </row>
    <row r="121827" spans="13:13" ht="13">
      <c r="M121827" s="17"/>
    </row>
    <row r="121828" spans="13:13">
      <c r="M121828" s="8"/>
    </row>
    <row r="121854" spans="13:13">
      <c r="M121854" s="8"/>
    </row>
    <row r="121855" spans="13:13" ht="13">
      <c r="M121855" s="17"/>
    </row>
    <row r="121856" spans="13:13">
      <c r="M121856" s="8"/>
    </row>
    <row r="121882" spans="13:13">
      <c r="M121882" s="8"/>
    </row>
    <row r="121883" spans="13:13" ht="13">
      <c r="M121883" s="17"/>
    </row>
    <row r="121884" spans="13:13">
      <c r="M121884" s="8"/>
    </row>
    <row r="121910" spans="13:13">
      <c r="M121910" s="8"/>
    </row>
    <row r="121911" spans="13:13" ht="13">
      <c r="M121911" s="17"/>
    </row>
    <row r="121912" spans="13:13">
      <c r="M121912" s="8"/>
    </row>
    <row r="121938" spans="13:13">
      <c r="M121938" s="8"/>
    </row>
    <row r="121939" spans="13:13" ht="13">
      <c r="M121939" s="17"/>
    </row>
    <row r="121940" spans="13:13">
      <c r="M121940" s="8"/>
    </row>
    <row r="121966" spans="13:13">
      <c r="M121966" s="8"/>
    </row>
    <row r="121967" spans="13:13" ht="13">
      <c r="M121967" s="17"/>
    </row>
    <row r="121968" spans="13:13">
      <c r="M121968" s="8"/>
    </row>
    <row r="121994" spans="13:13">
      <c r="M121994" s="8"/>
    </row>
    <row r="121995" spans="13:13" ht="13">
      <c r="M121995" s="17"/>
    </row>
    <row r="121996" spans="13:13">
      <c r="M121996" s="8"/>
    </row>
    <row r="122022" spans="13:13">
      <c r="M122022" s="8"/>
    </row>
    <row r="122023" spans="13:13" ht="13">
      <c r="M122023" s="17"/>
    </row>
    <row r="122024" spans="13:13">
      <c r="M122024" s="8"/>
    </row>
    <row r="122050" spans="13:13">
      <c r="M122050" s="8"/>
    </row>
    <row r="122051" spans="13:13" ht="13">
      <c r="M122051" s="17"/>
    </row>
    <row r="122052" spans="13:13">
      <c r="M122052" s="8"/>
    </row>
    <row r="122078" spans="13:13">
      <c r="M122078" s="8"/>
    </row>
    <row r="122079" spans="13:13" ht="13">
      <c r="M122079" s="17"/>
    </row>
    <row r="122080" spans="13:13">
      <c r="M122080" s="8"/>
    </row>
    <row r="122106" spans="13:13">
      <c r="M122106" s="8"/>
    </row>
    <row r="122107" spans="13:13" ht="13">
      <c r="M122107" s="17"/>
    </row>
    <row r="122108" spans="13:13">
      <c r="M122108" s="8"/>
    </row>
    <row r="122134" spans="13:13">
      <c r="M122134" s="8"/>
    </row>
    <row r="122135" spans="13:13" ht="13">
      <c r="M122135" s="17"/>
    </row>
    <row r="122136" spans="13:13">
      <c r="M122136" s="8"/>
    </row>
    <row r="122162" spans="13:13">
      <c r="M122162" s="8"/>
    </row>
    <row r="122163" spans="13:13" ht="13">
      <c r="M122163" s="17"/>
    </row>
    <row r="122164" spans="13:13">
      <c r="M122164" s="8"/>
    </row>
    <row r="122190" spans="13:13">
      <c r="M122190" s="8"/>
    </row>
    <row r="122191" spans="13:13" ht="13">
      <c r="M122191" s="17"/>
    </row>
    <row r="122192" spans="13:13">
      <c r="M122192" s="8"/>
    </row>
    <row r="122218" spans="13:13">
      <c r="M122218" s="8"/>
    </row>
    <row r="122219" spans="13:13" ht="13">
      <c r="M122219" s="17"/>
    </row>
    <row r="122220" spans="13:13">
      <c r="M122220" s="8"/>
    </row>
    <row r="122246" spans="13:13">
      <c r="M122246" s="8"/>
    </row>
    <row r="122247" spans="13:13" ht="13">
      <c r="M122247" s="17"/>
    </row>
    <row r="122248" spans="13:13">
      <c r="M122248" s="8"/>
    </row>
    <row r="122274" spans="13:13">
      <c r="M122274" s="8"/>
    </row>
    <row r="122275" spans="13:13" ht="13">
      <c r="M122275" s="17"/>
    </row>
    <row r="122276" spans="13:13">
      <c r="M122276" s="8"/>
    </row>
    <row r="122302" spans="13:13">
      <c r="M122302" s="8"/>
    </row>
    <row r="122303" spans="13:13" ht="13">
      <c r="M122303" s="17"/>
    </row>
    <row r="122304" spans="13:13">
      <c r="M122304" s="8"/>
    </row>
    <row r="122330" spans="13:13">
      <c r="M122330" s="8"/>
    </row>
    <row r="122331" spans="13:13" ht="13">
      <c r="M122331" s="17"/>
    </row>
    <row r="122332" spans="13:13">
      <c r="M122332" s="8"/>
    </row>
    <row r="122358" spans="13:13">
      <c r="M122358" s="8"/>
    </row>
    <row r="122359" spans="13:13" ht="13">
      <c r="M122359" s="17"/>
    </row>
    <row r="122360" spans="13:13">
      <c r="M122360" s="8"/>
    </row>
    <row r="122386" spans="13:13">
      <c r="M122386" s="8"/>
    </row>
    <row r="122387" spans="13:13" ht="13">
      <c r="M122387" s="17"/>
    </row>
    <row r="122388" spans="13:13">
      <c r="M122388" s="8"/>
    </row>
    <row r="122414" spans="13:13">
      <c r="M122414" s="8"/>
    </row>
    <row r="122415" spans="13:13" ht="13">
      <c r="M122415" s="17"/>
    </row>
    <row r="122416" spans="13:13">
      <c r="M122416" s="8"/>
    </row>
    <row r="122442" spans="13:13">
      <c r="M122442" s="8"/>
    </row>
    <row r="122443" spans="13:13" ht="13">
      <c r="M122443" s="17"/>
    </row>
    <row r="122444" spans="13:13">
      <c r="M122444" s="8"/>
    </row>
    <row r="122470" spans="13:13">
      <c r="M122470" s="8"/>
    </row>
    <row r="122471" spans="13:13" ht="13">
      <c r="M122471" s="17"/>
    </row>
    <row r="122472" spans="13:13">
      <c r="M122472" s="8"/>
    </row>
    <row r="122498" spans="13:13">
      <c r="M122498" s="8"/>
    </row>
    <row r="122499" spans="13:13" ht="13">
      <c r="M122499" s="17"/>
    </row>
    <row r="122500" spans="13:13">
      <c r="M122500" s="8"/>
    </row>
    <row r="122526" spans="13:13">
      <c r="M122526" s="8"/>
    </row>
    <row r="122527" spans="13:13" ht="13">
      <c r="M122527" s="17"/>
    </row>
    <row r="122528" spans="13:13">
      <c r="M122528" s="8"/>
    </row>
    <row r="122554" spans="13:13">
      <c r="M122554" s="8"/>
    </row>
    <row r="122555" spans="13:13" ht="13">
      <c r="M122555" s="17"/>
    </row>
    <row r="122556" spans="13:13">
      <c r="M122556" s="8"/>
    </row>
    <row r="122582" spans="13:13">
      <c r="M122582" s="8"/>
    </row>
    <row r="122583" spans="13:13" ht="13">
      <c r="M122583" s="17"/>
    </row>
    <row r="122584" spans="13:13">
      <c r="M122584" s="8"/>
    </row>
    <row r="122610" spans="13:13">
      <c r="M122610" s="8"/>
    </row>
    <row r="122611" spans="13:13" ht="13">
      <c r="M122611" s="17"/>
    </row>
    <row r="122612" spans="13:13">
      <c r="M122612" s="8"/>
    </row>
    <row r="122638" spans="13:13">
      <c r="M122638" s="8"/>
    </row>
    <row r="122639" spans="13:13" ht="13">
      <c r="M122639" s="17"/>
    </row>
    <row r="122640" spans="13:13">
      <c r="M122640" s="8"/>
    </row>
    <row r="122666" spans="13:13">
      <c r="M122666" s="8"/>
    </row>
    <row r="122667" spans="13:13" ht="13">
      <c r="M122667" s="17"/>
    </row>
    <row r="122668" spans="13:13">
      <c r="M122668" s="8"/>
    </row>
    <row r="122694" spans="13:13">
      <c r="M122694" s="8"/>
    </row>
    <row r="122695" spans="13:13" ht="13">
      <c r="M122695" s="17"/>
    </row>
    <row r="122696" spans="13:13">
      <c r="M122696" s="8"/>
    </row>
    <row r="122722" spans="13:13">
      <c r="M122722" s="8"/>
    </row>
    <row r="122723" spans="13:13" ht="13">
      <c r="M122723" s="17"/>
    </row>
    <row r="122724" spans="13:13">
      <c r="M122724" s="8"/>
    </row>
    <row r="122750" spans="13:13">
      <c r="M122750" s="8"/>
    </row>
    <row r="122751" spans="13:13" ht="13">
      <c r="M122751" s="17"/>
    </row>
    <row r="122752" spans="13:13">
      <c r="M122752" s="8"/>
    </row>
    <row r="122778" spans="13:13">
      <c r="M122778" s="8"/>
    </row>
    <row r="122779" spans="13:13" ht="13">
      <c r="M122779" s="17"/>
    </row>
    <row r="122780" spans="13:13">
      <c r="M122780" s="8"/>
    </row>
    <row r="122806" spans="13:13">
      <c r="M122806" s="8"/>
    </row>
    <row r="122807" spans="13:13" ht="13">
      <c r="M122807" s="17"/>
    </row>
    <row r="122808" spans="13:13">
      <c r="M122808" s="8"/>
    </row>
    <row r="122834" spans="13:13">
      <c r="M122834" s="8"/>
    </row>
    <row r="122835" spans="13:13" ht="13">
      <c r="M122835" s="17"/>
    </row>
    <row r="122836" spans="13:13">
      <c r="M122836" s="8"/>
    </row>
    <row r="122862" spans="13:13">
      <c r="M122862" s="8"/>
    </row>
    <row r="122863" spans="13:13" ht="13">
      <c r="M122863" s="17"/>
    </row>
    <row r="122864" spans="13:13">
      <c r="M122864" s="8"/>
    </row>
    <row r="122890" spans="13:13">
      <c r="M122890" s="8"/>
    </row>
    <row r="122891" spans="13:13" ht="13">
      <c r="M122891" s="17"/>
    </row>
    <row r="122892" spans="13:13">
      <c r="M122892" s="8"/>
    </row>
    <row r="122918" spans="13:13">
      <c r="M122918" s="8"/>
    </row>
    <row r="122919" spans="13:13" ht="13">
      <c r="M122919" s="17"/>
    </row>
    <row r="122920" spans="13:13">
      <c r="M122920" s="8"/>
    </row>
    <row r="122946" spans="13:13">
      <c r="M122946" s="8"/>
    </row>
    <row r="122947" spans="13:13" ht="13">
      <c r="M122947" s="17"/>
    </row>
    <row r="122948" spans="13:13">
      <c r="M122948" s="8"/>
    </row>
    <row r="122974" spans="13:13">
      <c r="M122974" s="8"/>
    </row>
    <row r="122975" spans="13:13" ht="13">
      <c r="M122975" s="17"/>
    </row>
    <row r="122976" spans="13:13">
      <c r="M122976" s="8"/>
    </row>
    <row r="123002" spans="13:13">
      <c r="M123002" s="8"/>
    </row>
    <row r="123003" spans="13:13" ht="13">
      <c r="M123003" s="17"/>
    </row>
    <row r="123004" spans="13:13">
      <c r="M123004" s="8"/>
    </row>
    <row r="123030" spans="13:13">
      <c r="M123030" s="8"/>
    </row>
    <row r="123031" spans="13:13" ht="13">
      <c r="M123031" s="17"/>
    </row>
    <row r="123032" spans="13:13">
      <c r="M123032" s="8"/>
    </row>
    <row r="123058" spans="13:13">
      <c r="M123058" s="8"/>
    </row>
    <row r="123059" spans="13:13" ht="13">
      <c r="M123059" s="17"/>
    </row>
    <row r="123060" spans="13:13">
      <c r="M123060" s="8"/>
    </row>
    <row r="123086" spans="13:13">
      <c r="M123086" s="8"/>
    </row>
    <row r="123087" spans="13:13" ht="13">
      <c r="M123087" s="17"/>
    </row>
    <row r="123088" spans="13:13">
      <c r="M123088" s="8"/>
    </row>
    <row r="123114" spans="13:13">
      <c r="M123114" s="8"/>
    </row>
    <row r="123115" spans="13:13" ht="13">
      <c r="M123115" s="17"/>
    </row>
    <row r="123116" spans="13:13">
      <c r="M123116" s="8"/>
    </row>
    <row r="123142" spans="13:13">
      <c r="M123142" s="8"/>
    </row>
    <row r="123143" spans="13:13" ht="13">
      <c r="M123143" s="17"/>
    </row>
    <row r="123144" spans="13:13">
      <c r="M123144" s="8"/>
    </row>
    <row r="123170" spans="13:13">
      <c r="M123170" s="8"/>
    </row>
    <row r="123171" spans="13:13" ht="13">
      <c r="M123171" s="17"/>
    </row>
    <row r="123172" spans="13:13">
      <c r="M123172" s="8"/>
    </row>
    <row r="123198" spans="13:13">
      <c r="M123198" s="8"/>
    </row>
    <row r="123199" spans="13:13" ht="13">
      <c r="M123199" s="17"/>
    </row>
    <row r="123200" spans="13:13">
      <c r="M123200" s="8"/>
    </row>
    <row r="123226" spans="13:13">
      <c r="M123226" s="8"/>
    </row>
    <row r="123227" spans="13:13" ht="13">
      <c r="M123227" s="17"/>
    </row>
    <row r="123228" spans="13:13">
      <c r="M123228" s="8"/>
    </row>
    <row r="123254" spans="13:13">
      <c r="M123254" s="8"/>
    </row>
    <row r="123255" spans="13:13" ht="13">
      <c r="M123255" s="17"/>
    </row>
    <row r="123256" spans="13:13">
      <c r="M123256" s="8"/>
    </row>
    <row r="123282" spans="13:13">
      <c r="M123282" s="8"/>
    </row>
    <row r="123283" spans="13:13" ht="13">
      <c r="M123283" s="17"/>
    </row>
    <row r="123284" spans="13:13">
      <c r="M123284" s="8"/>
    </row>
    <row r="123310" spans="13:13">
      <c r="M123310" s="8"/>
    </row>
    <row r="123311" spans="13:13" ht="13">
      <c r="M123311" s="17"/>
    </row>
    <row r="123312" spans="13:13">
      <c r="M123312" s="8"/>
    </row>
    <row r="123338" spans="13:13">
      <c r="M123338" s="8"/>
    </row>
    <row r="123339" spans="13:13" ht="13">
      <c r="M123339" s="17"/>
    </row>
    <row r="123340" spans="13:13">
      <c r="M123340" s="8"/>
    </row>
    <row r="123366" spans="13:13">
      <c r="M123366" s="8"/>
    </row>
    <row r="123367" spans="13:13" ht="13">
      <c r="M123367" s="17"/>
    </row>
    <row r="123368" spans="13:13">
      <c r="M123368" s="8"/>
    </row>
    <row r="123394" spans="13:13">
      <c r="M123394" s="8"/>
    </row>
    <row r="123395" spans="13:13" ht="13">
      <c r="M123395" s="17"/>
    </row>
    <row r="123396" spans="13:13">
      <c r="M123396" s="8"/>
    </row>
    <row r="123422" spans="13:13">
      <c r="M123422" s="8"/>
    </row>
    <row r="123423" spans="13:13" ht="13">
      <c r="M123423" s="17"/>
    </row>
    <row r="123424" spans="13:13">
      <c r="M123424" s="8"/>
    </row>
    <row r="123450" spans="13:13">
      <c r="M123450" s="8"/>
    </row>
    <row r="123451" spans="13:13" ht="13">
      <c r="M123451" s="17"/>
    </row>
    <row r="123452" spans="13:13">
      <c r="M123452" s="8"/>
    </row>
    <row r="123478" spans="13:13">
      <c r="M123478" s="8"/>
    </row>
    <row r="123479" spans="13:13" ht="13">
      <c r="M123479" s="17"/>
    </row>
    <row r="123480" spans="13:13">
      <c r="M123480" s="8"/>
    </row>
    <row r="123506" spans="13:13">
      <c r="M123506" s="8"/>
    </row>
    <row r="123507" spans="13:13" ht="13">
      <c r="M123507" s="17"/>
    </row>
    <row r="123508" spans="13:13">
      <c r="M123508" s="8"/>
    </row>
    <row r="123534" spans="13:13">
      <c r="M123534" s="8"/>
    </row>
    <row r="123535" spans="13:13" ht="13">
      <c r="M123535" s="17"/>
    </row>
    <row r="123536" spans="13:13">
      <c r="M123536" s="8"/>
    </row>
    <row r="123562" spans="13:13">
      <c r="M123562" s="8"/>
    </row>
    <row r="123563" spans="13:13" ht="13">
      <c r="M123563" s="17"/>
    </row>
    <row r="123564" spans="13:13">
      <c r="M123564" s="8"/>
    </row>
    <row r="123590" spans="13:13">
      <c r="M123590" s="8"/>
    </row>
    <row r="123591" spans="13:13" ht="13">
      <c r="M123591" s="17"/>
    </row>
    <row r="123592" spans="13:13">
      <c r="M123592" s="8"/>
    </row>
    <row r="123618" spans="13:13">
      <c r="M123618" s="8"/>
    </row>
    <row r="123619" spans="13:13" ht="13">
      <c r="M123619" s="17"/>
    </row>
    <row r="123620" spans="13:13">
      <c r="M123620" s="8"/>
    </row>
    <row r="123646" spans="13:13">
      <c r="M123646" s="8"/>
    </row>
    <row r="123647" spans="13:13" ht="13">
      <c r="M123647" s="17"/>
    </row>
    <row r="123648" spans="13:13">
      <c r="M123648" s="8"/>
    </row>
    <row r="123674" spans="13:13">
      <c r="M123674" s="8"/>
    </row>
    <row r="123675" spans="13:13" ht="13">
      <c r="M123675" s="17"/>
    </row>
    <row r="123676" spans="13:13">
      <c r="M123676" s="8"/>
    </row>
    <row r="123702" spans="13:13">
      <c r="M123702" s="8"/>
    </row>
    <row r="123703" spans="13:13" ht="13">
      <c r="M123703" s="17"/>
    </row>
    <row r="123704" spans="13:13">
      <c r="M123704" s="8"/>
    </row>
    <row r="123730" spans="13:13">
      <c r="M123730" s="8"/>
    </row>
    <row r="123731" spans="13:13" ht="13">
      <c r="M123731" s="17"/>
    </row>
    <row r="123732" spans="13:13">
      <c r="M123732" s="8"/>
    </row>
    <row r="123758" spans="13:13">
      <c r="M123758" s="8"/>
    </row>
    <row r="123759" spans="13:13" ht="13">
      <c r="M123759" s="17"/>
    </row>
    <row r="123760" spans="13:13">
      <c r="M123760" s="8"/>
    </row>
    <row r="123786" spans="13:13">
      <c r="M123786" s="8"/>
    </row>
    <row r="123787" spans="13:13" ht="13">
      <c r="M123787" s="17"/>
    </row>
    <row r="123788" spans="13:13">
      <c r="M123788" s="8"/>
    </row>
    <row r="123814" spans="13:13">
      <c r="M123814" s="8"/>
    </row>
    <row r="123815" spans="13:13" ht="13">
      <c r="M123815" s="17"/>
    </row>
    <row r="123816" spans="13:13">
      <c r="M123816" s="8"/>
    </row>
    <row r="123842" spans="13:13">
      <c r="M123842" s="8"/>
    </row>
    <row r="123843" spans="13:13" ht="13">
      <c r="M123843" s="17"/>
    </row>
    <row r="123844" spans="13:13">
      <c r="M123844" s="8"/>
    </row>
    <row r="123870" spans="13:13">
      <c r="M123870" s="8"/>
    </row>
    <row r="123871" spans="13:13" ht="13">
      <c r="M123871" s="17"/>
    </row>
    <row r="123872" spans="13:13">
      <c r="M123872" s="8"/>
    </row>
    <row r="123898" spans="13:13">
      <c r="M123898" s="8"/>
    </row>
    <row r="123899" spans="13:13" ht="13">
      <c r="M123899" s="17"/>
    </row>
    <row r="123900" spans="13:13">
      <c r="M123900" s="8"/>
    </row>
    <row r="123926" spans="13:13">
      <c r="M123926" s="8"/>
    </row>
    <row r="123927" spans="13:13" ht="13">
      <c r="M123927" s="17"/>
    </row>
    <row r="123928" spans="13:13">
      <c r="M123928" s="8"/>
    </row>
    <row r="123954" spans="13:13">
      <c r="M123954" s="8"/>
    </row>
    <row r="123955" spans="13:13" ht="13">
      <c r="M123955" s="17"/>
    </row>
    <row r="123956" spans="13:13">
      <c r="M123956" s="8"/>
    </row>
    <row r="123982" spans="13:13">
      <c r="M123982" s="8"/>
    </row>
    <row r="123983" spans="13:13" ht="13">
      <c r="M123983" s="17"/>
    </row>
    <row r="123984" spans="13:13">
      <c r="M123984" s="8"/>
    </row>
    <row r="124010" spans="13:13">
      <c r="M124010" s="8"/>
    </row>
    <row r="124011" spans="13:13" ht="13">
      <c r="M124011" s="17"/>
    </row>
    <row r="124012" spans="13:13">
      <c r="M124012" s="8"/>
    </row>
    <row r="124038" spans="13:13">
      <c r="M124038" s="8"/>
    </row>
    <row r="124039" spans="13:13" ht="13">
      <c r="M124039" s="17"/>
    </row>
    <row r="124040" spans="13:13">
      <c r="M124040" s="8"/>
    </row>
    <row r="124066" spans="13:13">
      <c r="M124066" s="8"/>
    </row>
    <row r="124067" spans="13:13" ht="13">
      <c r="M124067" s="17"/>
    </row>
    <row r="124068" spans="13:13">
      <c r="M124068" s="8"/>
    </row>
    <row r="124094" spans="13:13">
      <c r="M124094" s="8"/>
    </row>
    <row r="124095" spans="13:13" ht="13">
      <c r="M124095" s="17"/>
    </row>
    <row r="124096" spans="13:13">
      <c r="M124096" s="8"/>
    </row>
    <row r="124122" spans="13:13">
      <c r="M124122" s="8"/>
    </row>
    <row r="124123" spans="13:13" ht="13">
      <c r="M124123" s="17"/>
    </row>
    <row r="124124" spans="13:13">
      <c r="M124124" s="8"/>
    </row>
    <row r="124150" spans="13:13">
      <c r="M124150" s="8"/>
    </row>
    <row r="124151" spans="13:13" ht="13">
      <c r="M124151" s="17"/>
    </row>
    <row r="124152" spans="13:13">
      <c r="M124152" s="8"/>
    </row>
    <row r="124178" spans="13:13">
      <c r="M124178" s="8"/>
    </row>
    <row r="124179" spans="13:13" ht="13">
      <c r="M124179" s="17"/>
    </row>
    <row r="124180" spans="13:13">
      <c r="M124180" s="8"/>
    </row>
    <row r="124206" spans="13:13">
      <c r="M124206" s="8"/>
    </row>
    <row r="124207" spans="13:13" ht="13">
      <c r="M124207" s="17"/>
    </row>
    <row r="124208" spans="13:13">
      <c r="M124208" s="8"/>
    </row>
    <row r="124234" spans="13:13">
      <c r="M124234" s="8"/>
    </row>
    <row r="124235" spans="13:13" ht="13">
      <c r="M124235" s="17"/>
    </row>
    <row r="124236" spans="13:13">
      <c r="M124236" s="8"/>
    </row>
    <row r="124262" spans="13:13">
      <c r="M124262" s="8"/>
    </row>
    <row r="124263" spans="13:13" ht="13">
      <c r="M124263" s="17"/>
    </row>
    <row r="124264" spans="13:13">
      <c r="M124264" s="8"/>
    </row>
    <row r="124290" spans="13:13">
      <c r="M124290" s="8"/>
    </row>
    <row r="124291" spans="13:13" ht="13">
      <c r="M124291" s="17"/>
    </row>
    <row r="124292" spans="13:13">
      <c r="M124292" s="8"/>
    </row>
    <row r="124318" spans="13:13">
      <c r="M124318" s="8"/>
    </row>
    <row r="124319" spans="13:13" ht="13">
      <c r="M124319" s="17"/>
    </row>
    <row r="124320" spans="13:13">
      <c r="M124320" s="8"/>
    </row>
    <row r="124346" spans="13:13">
      <c r="M124346" s="8"/>
    </row>
    <row r="124347" spans="13:13" ht="13">
      <c r="M124347" s="17"/>
    </row>
    <row r="124348" spans="13:13">
      <c r="M124348" s="8"/>
    </row>
    <row r="124374" spans="13:13">
      <c r="M124374" s="8"/>
    </row>
    <row r="124375" spans="13:13" ht="13">
      <c r="M124375" s="17"/>
    </row>
    <row r="124376" spans="13:13">
      <c r="M124376" s="8"/>
    </row>
    <row r="124402" spans="13:13">
      <c r="M124402" s="8"/>
    </row>
    <row r="124403" spans="13:13" ht="13">
      <c r="M124403" s="17"/>
    </row>
    <row r="124404" spans="13:13">
      <c r="M124404" s="8"/>
    </row>
    <row r="124430" spans="13:13">
      <c r="M124430" s="8"/>
    </row>
    <row r="124431" spans="13:13" ht="13">
      <c r="M124431" s="17"/>
    </row>
    <row r="124432" spans="13:13">
      <c r="M124432" s="8"/>
    </row>
    <row r="124458" spans="13:13">
      <c r="M124458" s="8"/>
    </row>
    <row r="124459" spans="13:13" ht="13">
      <c r="M124459" s="17"/>
    </row>
    <row r="124460" spans="13:13">
      <c r="M124460" s="8"/>
    </row>
    <row r="124486" spans="13:13">
      <c r="M124486" s="8"/>
    </row>
    <row r="124487" spans="13:13" ht="13">
      <c r="M124487" s="17"/>
    </row>
    <row r="124488" spans="13:13">
      <c r="M124488" s="8"/>
    </row>
    <row r="124514" spans="13:13">
      <c r="M124514" s="8"/>
    </row>
    <row r="124515" spans="13:13" ht="13">
      <c r="M124515" s="17"/>
    </row>
    <row r="124516" spans="13:13">
      <c r="M124516" s="8"/>
    </row>
    <row r="124542" spans="13:13">
      <c r="M124542" s="8"/>
    </row>
    <row r="124543" spans="13:13" ht="13">
      <c r="M124543" s="17"/>
    </row>
    <row r="124544" spans="13:13">
      <c r="M124544" s="8"/>
    </row>
    <row r="124570" spans="13:13">
      <c r="M124570" s="8"/>
    </row>
    <row r="124571" spans="13:13" ht="13">
      <c r="M124571" s="17"/>
    </row>
    <row r="124572" spans="13:13">
      <c r="M124572" s="8"/>
    </row>
    <row r="124598" spans="13:13">
      <c r="M124598" s="8"/>
    </row>
    <row r="124599" spans="13:13" ht="13">
      <c r="M124599" s="17"/>
    </row>
    <row r="124600" spans="13:13">
      <c r="M124600" s="8"/>
    </row>
    <row r="124626" spans="13:13">
      <c r="M124626" s="8"/>
    </row>
    <row r="124627" spans="13:13" ht="13">
      <c r="M124627" s="17"/>
    </row>
    <row r="124628" spans="13:13">
      <c r="M124628" s="8"/>
    </row>
    <row r="124654" spans="13:13">
      <c r="M124654" s="8"/>
    </row>
    <row r="124655" spans="13:13" ht="13">
      <c r="M124655" s="17"/>
    </row>
    <row r="124656" spans="13:13">
      <c r="M124656" s="8"/>
    </row>
    <row r="124682" spans="13:13">
      <c r="M124682" s="8"/>
    </row>
    <row r="124683" spans="13:13" ht="13">
      <c r="M124683" s="17"/>
    </row>
    <row r="124684" spans="13:13">
      <c r="M124684" s="8"/>
    </row>
    <row r="124710" spans="13:13">
      <c r="M124710" s="8"/>
    </row>
    <row r="124711" spans="13:13" ht="13">
      <c r="M124711" s="17"/>
    </row>
    <row r="124712" spans="13:13">
      <c r="M124712" s="8"/>
    </row>
    <row r="124738" spans="13:13">
      <c r="M124738" s="8"/>
    </row>
    <row r="124739" spans="13:13" ht="13">
      <c r="M124739" s="17"/>
    </row>
    <row r="124740" spans="13:13">
      <c r="M124740" s="8"/>
    </row>
    <row r="124766" spans="13:13">
      <c r="M124766" s="8"/>
    </row>
    <row r="124767" spans="13:13" ht="13">
      <c r="M124767" s="17"/>
    </row>
    <row r="124768" spans="13:13">
      <c r="M124768" s="8"/>
    </row>
    <row r="124794" spans="13:13">
      <c r="M124794" s="8"/>
    </row>
    <row r="124795" spans="13:13" ht="13">
      <c r="M124795" s="17"/>
    </row>
    <row r="124796" spans="13:13">
      <c r="M124796" s="8"/>
    </row>
    <row r="124822" spans="13:13">
      <c r="M124822" s="8"/>
    </row>
    <row r="124823" spans="13:13" ht="13">
      <c r="M124823" s="17"/>
    </row>
    <row r="124824" spans="13:13">
      <c r="M124824" s="8"/>
    </row>
    <row r="124850" spans="13:13">
      <c r="M124850" s="8"/>
    </row>
    <row r="124851" spans="13:13" ht="13">
      <c r="M124851" s="17"/>
    </row>
    <row r="124852" spans="13:13">
      <c r="M124852" s="8"/>
    </row>
    <row r="124878" spans="13:13">
      <c r="M124878" s="8"/>
    </row>
    <row r="124879" spans="13:13" ht="13">
      <c r="M124879" s="17"/>
    </row>
    <row r="124880" spans="13:13">
      <c r="M124880" s="8"/>
    </row>
    <row r="124906" spans="13:13">
      <c r="M124906" s="8"/>
    </row>
    <row r="124907" spans="13:13" ht="13">
      <c r="M124907" s="17"/>
    </row>
    <row r="124908" spans="13:13">
      <c r="M124908" s="8"/>
    </row>
    <row r="124934" spans="13:13">
      <c r="M124934" s="8"/>
    </row>
    <row r="124935" spans="13:13" ht="13">
      <c r="M124935" s="17"/>
    </row>
    <row r="124936" spans="13:13">
      <c r="M124936" s="8"/>
    </row>
    <row r="124962" spans="13:13">
      <c r="M124962" s="8"/>
    </row>
    <row r="124963" spans="13:13" ht="13">
      <c r="M124963" s="17"/>
    </row>
    <row r="124964" spans="13:13">
      <c r="M124964" s="8"/>
    </row>
    <row r="124990" spans="13:13">
      <c r="M124990" s="8"/>
    </row>
    <row r="124991" spans="13:13" ht="13">
      <c r="M124991" s="17"/>
    </row>
    <row r="124992" spans="13:13">
      <c r="M124992" s="8"/>
    </row>
    <row r="125018" spans="13:13">
      <c r="M125018" s="8"/>
    </row>
    <row r="125019" spans="13:13" ht="13">
      <c r="M125019" s="17"/>
    </row>
    <row r="125020" spans="13:13">
      <c r="M125020" s="8"/>
    </row>
    <row r="125046" spans="13:13">
      <c r="M125046" s="8"/>
    </row>
    <row r="125047" spans="13:13" ht="13">
      <c r="M125047" s="17"/>
    </row>
    <row r="125048" spans="13:13">
      <c r="M125048" s="8"/>
    </row>
    <row r="125074" spans="13:13">
      <c r="M125074" s="8"/>
    </row>
    <row r="125075" spans="13:13" ht="13">
      <c r="M125075" s="17"/>
    </row>
    <row r="125076" spans="13:13">
      <c r="M125076" s="8"/>
    </row>
    <row r="125102" spans="13:13">
      <c r="M125102" s="8"/>
    </row>
    <row r="125103" spans="13:13" ht="13">
      <c r="M125103" s="17"/>
    </row>
    <row r="125104" spans="13:13">
      <c r="M125104" s="8"/>
    </row>
    <row r="125130" spans="13:13">
      <c r="M125130" s="8"/>
    </row>
    <row r="125131" spans="13:13" ht="13">
      <c r="M125131" s="17"/>
    </row>
    <row r="125132" spans="13:13">
      <c r="M125132" s="8"/>
    </row>
    <row r="125158" spans="13:13">
      <c r="M125158" s="8"/>
    </row>
    <row r="125159" spans="13:13" ht="13">
      <c r="M125159" s="17"/>
    </row>
    <row r="125160" spans="13:13">
      <c r="M125160" s="8"/>
    </row>
    <row r="125186" spans="13:13">
      <c r="M125186" s="8"/>
    </row>
    <row r="125187" spans="13:13" ht="13">
      <c r="M125187" s="17"/>
    </row>
    <row r="125188" spans="13:13">
      <c r="M125188" s="8"/>
    </row>
    <row r="125214" spans="13:13">
      <c r="M125214" s="8"/>
    </row>
    <row r="125215" spans="13:13" ht="13">
      <c r="M125215" s="17"/>
    </row>
    <row r="125216" spans="13:13">
      <c r="M125216" s="8"/>
    </row>
    <row r="125242" spans="13:13">
      <c r="M125242" s="8"/>
    </row>
    <row r="125243" spans="13:13" ht="13">
      <c r="M125243" s="17"/>
    </row>
    <row r="125244" spans="13:13">
      <c r="M125244" s="8"/>
    </row>
    <row r="125270" spans="13:13">
      <c r="M125270" s="8"/>
    </row>
    <row r="125271" spans="13:13" ht="13">
      <c r="M125271" s="17"/>
    </row>
    <row r="125272" spans="13:13">
      <c r="M125272" s="8"/>
    </row>
    <row r="125298" spans="13:13">
      <c r="M125298" s="8"/>
    </row>
    <row r="125299" spans="13:13" ht="13">
      <c r="M125299" s="17"/>
    </row>
    <row r="125300" spans="13:13">
      <c r="M125300" s="8"/>
    </row>
    <row r="125326" spans="13:13">
      <c r="M125326" s="8"/>
    </row>
    <row r="125327" spans="13:13" ht="13">
      <c r="M125327" s="17"/>
    </row>
    <row r="125328" spans="13:13">
      <c r="M125328" s="8"/>
    </row>
    <row r="125354" spans="13:13">
      <c r="M125354" s="8"/>
    </row>
    <row r="125355" spans="13:13" ht="13">
      <c r="M125355" s="17"/>
    </row>
    <row r="125356" spans="13:13">
      <c r="M125356" s="8"/>
    </row>
    <row r="125382" spans="13:13">
      <c r="M125382" s="8"/>
    </row>
    <row r="125383" spans="13:13" ht="13">
      <c r="M125383" s="17"/>
    </row>
    <row r="125384" spans="13:13">
      <c r="M125384" s="8"/>
    </row>
    <row r="125410" spans="13:13">
      <c r="M125410" s="8"/>
    </row>
    <row r="125411" spans="13:13" ht="13">
      <c r="M125411" s="17"/>
    </row>
    <row r="125412" spans="13:13">
      <c r="M125412" s="8"/>
    </row>
    <row r="125438" spans="13:13">
      <c r="M125438" s="8"/>
    </row>
    <row r="125439" spans="13:13" ht="13">
      <c r="M125439" s="17"/>
    </row>
    <row r="125440" spans="13:13">
      <c r="M125440" s="8"/>
    </row>
    <row r="125466" spans="13:13">
      <c r="M125466" s="8"/>
    </row>
    <row r="125467" spans="13:13" ht="13">
      <c r="M125467" s="17"/>
    </row>
    <row r="125468" spans="13:13">
      <c r="M125468" s="8"/>
    </row>
    <row r="125494" spans="13:13">
      <c r="M125494" s="8"/>
    </row>
    <row r="125495" spans="13:13" ht="13">
      <c r="M125495" s="17"/>
    </row>
    <row r="125496" spans="13:13">
      <c r="M125496" s="8"/>
    </row>
    <row r="125522" spans="13:13">
      <c r="M125522" s="8"/>
    </row>
    <row r="125523" spans="13:13" ht="13">
      <c r="M125523" s="17"/>
    </row>
    <row r="125524" spans="13:13">
      <c r="M125524" s="8"/>
    </row>
    <row r="125550" spans="13:13">
      <c r="M125550" s="8"/>
    </row>
    <row r="125551" spans="13:13" ht="13">
      <c r="M125551" s="17"/>
    </row>
    <row r="125552" spans="13:13">
      <c r="M125552" s="8"/>
    </row>
    <row r="125578" spans="13:13">
      <c r="M125578" s="8"/>
    </row>
    <row r="125579" spans="13:13" ht="13">
      <c r="M125579" s="17"/>
    </row>
    <row r="125580" spans="13:13">
      <c r="M125580" s="8"/>
    </row>
    <row r="125606" spans="13:13">
      <c r="M125606" s="8"/>
    </row>
    <row r="125607" spans="13:13" ht="13">
      <c r="M125607" s="17"/>
    </row>
    <row r="125608" spans="13:13">
      <c r="M125608" s="8"/>
    </row>
    <row r="125634" spans="13:13">
      <c r="M125634" s="8"/>
    </row>
    <row r="125635" spans="13:13" ht="13">
      <c r="M125635" s="17"/>
    </row>
    <row r="125636" spans="13:13">
      <c r="M125636" s="8"/>
    </row>
    <row r="125662" spans="13:13">
      <c r="M125662" s="8"/>
    </row>
    <row r="125663" spans="13:13" ht="13">
      <c r="M125663" s="17"/>
    </row>
    <row r="125664" spans="13:13">
      <c r="M125664" s="8"/>
    </row>
    <row r="125690" spans="13:13">
      <c r="M125690" s="8"/>
    </row>
    <row r="125691" spans="13:13" ht="13">
      <c r="M125691" s="17"/>
    </row>
    <row r="125692" spans="13:13">
      <c r="M125692" s="8"/>
    </row>
    <row r="125718" spans="13:13">
      <c r="M125718" s="8"/>
    </row>
    <row r="125719" spans="13:13" ht="13">
      <c r="M125719" s="17"/>
    </row>
    <row r="125720" spans="13:13">
      <c r="M125720" s="8"/>
    </row>
    <row r="125746" spans="13:13">
      <c r="M125746" s="8"/>
    </row>
    <row r="125747" spans="13:13" ht="13">
      <c r="M125747" s="17"/>
    </row>
    <row r="125748" spans="13:13">
      <c r="M125748" s="8"/>
    </row>
    <row r="125774" spans="13:13">
      <c r="M125774" s="8"/>
    </row>
    <row r="125775" spans="13:13" ht="13">
      <c r="M125775" s="17"/>
    </row>
    <row r="125776" spans="13:13">
      <c r="M125776" s="8"/>
    </row>
    <row r="125802" spans="13:13">
      <c r="M125802" s="8"/>
    </row>
    <row r="125803" spans="13:13" ht="13">
      <c r="M125803" s="17"/>
    </row>
    <row r="125804" spans="13:13">
      <c r="M125804" s="8"/>
    </row>
    <row r="125830" spans="13:13">
      <c r="M125830" s="8"/>
    </row>
    <row r="125831" spans="13:13" ht="13">
      <c r="M125831" s="17"/>
    </row>
    <row r="125832" spans="13:13">
      <c r="M125832" s="8"/>
    </row>
    <row r="125858" spans="13:13">
      <c r="M125858" s="8"/>
    </row>
    <row r="125859" spans="13:13" ht="13">
      <c r="M125859" s="17"/>
    </row>
    <row r="125860" spans="13:13">
      <c r="M125860" s="8"/>
    </row>
    <row r="125886" spans="13:13">
      <c r="M125886" s="8"/>
    </row>
    <row r="125887" spans="13:13" ht="13">
      <c r="M125887" s="17"/>
    </row>
    <row r="125888" spans="13:13">
      <c r="M125888" s="8"/>
    </row>
    <row r="125914" spans="13:13">
      <c r="M125914" s="8"/>
    </row>
    <row r="125915" spans="13:13" ht="13">
      <c r="M125915" s="17"/>
    </row>
    <row r="125916" spans="13:13">
      <c r="M125916" s="8"/>
    </row>
    <row r="125942" spans="13:13">
      <c r="M125942" s="8"/>
    </row>
    <row r="125943" spans="13:13" ht="13">
      <c r="M125943" s="17"/>
    </row>
    <row r="125944" spans="13:13">
      <c r="M125944" s="8"/>
    </row>
    <row r="125970" spans="13:13">
      <c r="M125970" s="8"/>
    </row>
    <row r="125971" spans="13:13" ht="13">
      <c r="M125971" s="17"/>
    </row>
    <row r="125972" spans="13:13">
      <c r="M125972" s="8"/>
    </row>
    <row r="125998" spans="13:13">
      <c r="M125998" s="8"/>
    </row>
    <row r="125999" spans="13:13" ht="13">
      <c r="M125999" s="17"/>
    </row>
    <row r="126000" spans="13:13">
      <c r="M126000" s="8"/>
    </row>
    <row r="126026" spans="13:13">
      <c r="M126026" s="8"/>
    </row>
    <row r="126027" spans="13:13" ht="13">
      <c r="M126027" s="17"/>
    </row>
    <row r="126028" spans="13:13">
      <c r="M126028" s="8"/>
    </row>
    <row r="126054" spans="13:13">
      <c r="M126054" s="8"/>
    </row>
    <row r="126055" spans="13:13" ht="13">
      <c r="M126055" s="17"/>
    </row>
    <row r="126056" spans="13:13">
      <c r="M126056" s="8"/>
    </row>
    <row r="126082" spans="13:13">
      <c r="M126082" s="8"/>
    </row>
    <row r="126083" spans="13:13" ht="13">
      <c r="M126083" s="17"/>
    </row>
    <row r="126084" spans="13:13">
      <c r="M126084" s="8"/>
    </row>
    <row r="126110" spans="13:13">
      <c r="M126110" s="8"/>
    </row>
    <row r="126111" spans="13:13" ht="13">
      <c r="M126111" s="17"/>
    </row>
    <row r="126112" spans="13:13">
      <c r="M126112" s="8"/>
    </row>
    <row r="126138" spans="13:13">
      <c r="M126138" s="8"/>
    </row>
    <row r="126139" spans="13:13" ht="13">
      <c r="M126139" s="17"/>
    </row>
    <row r="126140" spans="13:13">
      <c r="M126140" s="8"/>
    </row>
    <row r="126166" spans="13:13">
      <c r="M126166" s="8"/>
    </row>
    <row r="126167" spans="13:13" ht="13">
      <c r="M126167" s="17"/>
    </row>
    <row r="126168" spans="13:13">
      <c r="M126168" s="8"/>
    </row>
    <row r="126194" spans="13:13">
      <c r="M126194" s="8"/>
    </row>
    <row r="126195" spans="13:13" ht="13">
      <c r="M126195" s="17"/>
    </row>
    <row r="126196" spans="13:13">
      <c r="M126196" s="8"/>
    </row>
    <row r="126222" spans="13:13">
      <c r="M126222" s="8"/>
    </row>
    <row r="126223" spans="13:13" ht="13">
      <c r="M126223" s="17"/>
    </row>
    <row r="126224" spans="13:13">
      <c r="M126224" s="8"/>
    </row>
    <row r="126250" spans="13:13">
      <c r="M126250" s="8"/>
    </row>
    <row r="126251" spans="13:13" ht="13">
      <c r="M126251" s="17"/>
    </row>
    <row r="126252" spans="13:13">
      <c r="M126252" s="8"/>
    </row>
    <row r="126278" spans="13:13">
      <c r="M126278" s="8"/>
    </row>
    <row r="126279" spans="13:13" ht="13">
      <c r="M126279" s="17"/>
    </row>
    <row r="126280" spans="13:13">
      <c r="M126280" s="8"/>
    </row>
    <row r="126306" spans="13:13">
      <c r="M126306" s="8"/>
    </row>
    <row r="126307" spans="13:13" ht="13">
      <c r="M126307" s="17"/>
    </row>
    <row r="126308" spans="13:13">
      <c r="M126308" s="8"/>
    </row>
    <row r="126334" spans="13:13">
      <c r="M126334" s="8"/>
    </row>
    <row r="126335" spans="13:13" ht="13">
      <c r="M126335" s="17"/>
    </row>
    <row r="126336" spans="13:13">
      <c r="M126336" s="8"/>
    </row>
    <row r="126362" spans="13:13">
      <c r="M126362" s="8"/>
    </row>
    <row r="126363" spans="13:13" ht="13">
      <c r="M126363" s="17"/>
    </row>
    <row r="126364" spans="13:13">
      <c r="M126364" s="8"/>
    </row>
    <row r="126390" spans="13:13">
      <c r="M126390" s="8"/>
    </row>
    <row r="126391" spans="13:13" ht="13">
      <c r="M126391" s="17"/>
    </row>
    <row r="126392" spans="13:13">
      <c r="M126392" s="8"/>
    </row>
    <row r="126418" spans="13:13">
      <c r="M126418" s="8"/>
    </row>
    <row r="126419" spans="13:13" ht="13">
      <c r="M126419" s="17"/>
    </row>
    <row r="126420" spans="13:13">
      <c r="M126420" s="8"/>
    </row>
    <row r="126446" spans="13:13">
      <c r="M126446" s="8"/>
    </row>
    <row r="126447" spans="13:13" ht="13">
      <c r="M126447" s="17"/>
    </row>
    <row r="126448" spans="13:13">
      <c r="M126448" s="8"/>
    </row>
    <row r="126474" spans="13:13">
      <c r="M126474" s="8"/>
    </row>
    <row r="126475" spans="13:13" ht="13">
      <c r="M126475" s="17"/>
    </row>
    <row r="126476" spans="13:13">
      <c r="M126476" s="8"/>
    </row>
    <row r="126502" spans="13:13">
      <c r="M126502" s="8"/>
    </row>
    <row r="126503" spans="13:13" ht="13">
      <c r="M126503" s="17"/>
    </row>
    <row r="126504" spans="13:13">
      <c r="M126504" s="8"/>
    </row>
    <row r="126530" spans="13:13">
      <c r="M126530" s="8"/>
    </row>
    <row r="126531" spans="13:13" ht="13">
      <c r="M126531" s="17"/>
    </row>
    <row r="126532" spans="13:13">
      <c r="M126532" s="8"/>
    </row>
    <row r="126558" spans="13:13">
      <c r="M126558" s="8"/>
    </row>
    <row r="126559" spans="13:13" ht="13">
      <c r="M126559" s="17"/>
    </row>
    <row r="126560" spans="13:13">
      <c r="M126560" s="8"/>
    </row>
    <row r="126586" spans="13:13">
      <c r="M126586" s="8"/>
    </row>
    <row r="126587" spans="13:13" ht="13">
      <c r="M126587" s="17"/>
    </row>
    <row r="126588" spans="13:13">
      <c r="M126588" s="8"/>
    </row>
    <row r="126614" spans="13:13">
      <c r="M126614" s="8"/>
    </row>
    <row r="126615" spans="13:13" ht="13">
      <c r="M126615" s="17"/>
    </row>
    <row r="126616" spans="13:13">
      <c r="M126616" s="8"/>
    </row>
    <row r="126642" spans="13:13">
      <c r="M126642" s="8"/>
    </row>
    <row r="126643" spans="13:13" ht="13">
      <c r="M126643" s="17"/>
    </row>
    <row r="126644" spans="13:13">
      <c r="M126644" s="8"/>
    </row>
    <row r="126670" spans="13:13">
      <c r="M126670" s="8"/>
    </row>
    <row r="126671" spans="13:13" ht="13">
      <c r="M126671" s="17"/>
    </row>
    <row r="126672" spans="13:13">
      <c r="M126672" s="8"/>
    </row>
    <row r="126698" spans="13:13">
      <c r="M126698" s="8"/>
    </row>
    <row r="126699" spans="13:13" ht="13">
      <c r="M126699" s="17"/>
    </row>
    <row r="126700" spans="13:13">
      <c r="M126700" s="8"/>
    </row>
    <row r="126726" spans="13:13">
      <c r="M126726" s="8"/>
    </row>
    <row r="126727" spans="13:13" ht="13">
      <c r="M126727" s="17"/>
    </row>
    <row r="126728" spans="13:13">
      <c r="M126728" s="8"/>
    </row>
    <row r="126754" spans="13:13">
      <c r="M126754" s="8"/>
    </row>
    <row r="126755" spans="13:13" ht="13">
      <c r="M126755" s="17"/>
    </row>
    <row r="126756" spans="13:13">
      <c r="M126756" s="8"/>
    </row>
    <row r="126782" spans="13:13">
      <c r="M126782" s="8"/>
    </row>
    <row r="126783" spans="13:13" ht="13">
      <c r="M126783" s="17"/>
    </row>
    <row r="126784" spans="13:13">
      <c r="M126784" s="8"/>
    </row>
    <row r="126810" spans="13:13">
      <c r="M126810" s="8"/>
    </row>
    <row r="126811" spans="13:13" ht="13">
      <c r="M126811" s="17"/>
    </row>
    <row r="126812" spans="13:13">
      <c r="M126812" s="8"/>
    </row>
    <row r="126838" spans="13:13">
      <c r="M126838" s="8"/>
    </row>
    <row r="126839" spans="13:13" ht="13">
      <c r="M126839" s="17"/>
    </row>
    <row r="126840" spans="13:13">
      <c r="M126840" s="8"/>
    </row>
    <row r="126866" spans="13:13">
      <c r="M126866" s="8"/>
    </row>
    <row r="126867" spans="13:13" ht="13">
      <c r="M126867" s="17"/>
    </row>
    <row r="126868" spans="13:13">
      <c r="M126868" s="8"/>
    </row>
    <row r="126894" spans="13:13">
      <c r="M126894" s="8"/>
    </row>
    <row r="126895" spans="13:13" ht="13">
      <c r="M126895" s="17"/>
    </row>
    <row r="126896" spans="13:13">
      <c r="M126896" s="8"/>
    </row>
    <row r="126922" spans="13:13">
      <c r="M126922" s="8"/>
    </row>
    <row r="126923" spans="13:13" ht="13">
      <c r="M126923" s="17"/>
    </row>
    <row r="126924" spans="13:13">
      <c r="M126924" s="8"/>
    </row>
    <row r="126950" spans="13:13">
      <c r="M126950" s="8"/>
    </row>
    <row r="126951" spans="13:13" ht="13">
      <c r="M126951" s="17"/>
    </row>
    <row r="126952" spans="13:13">
      <c r="M126952" s="8"/>
    </row>
    <row r="126978" spans="13:13">
      <c r="M126978" s="8"/>
    </row>
    <row r="126979" spans="13:13" ht="13">
      <c r="M126979" s="17"/>
    </row>
    <row r="126980" spans="13:13">
      <c r="M126980" s="8"/>
    </row>
    <row r="127006" spans="13:13">
      <c r="M127006" s="8"/>
    </row>
    <row r="127007" spans="13:13" ht="13">
      <c r="M127007" s="17"/>
    </row>
    <row r="127008" spans="13:13">
      <c r="M127008" s="8"/>
    </row>
    <row r="127034" spans="13:13">
      <c r="M127034" s="8"/>
    </row>
    <row r="127035" spans="13:13" ht="13">
      <c r="M127035" s="17"/>
    </row>
    <row r="127036" spans="13:13">
      <c r="M127036" s="8"/>
    </row>
    <row r="127062" spans="13:13">
      <c r="M127062" s="8"/>
    </row>
    <row r="127063" spans="13:13" ht="13">
      <c r="M127063" s="17"/>
    </row>
    <row r="127064" spans="13:13">
      <c r="M127064" s="8"/>
    </row>
    <row r="127090" spans="13:13">
      <c r="M127090" s="8"/>
    </row>
    <row r="127091" spans="13:13" ht="13">
      <c r="M127091" s="17"/>
    </row>
    <row r="127092" spans="13:13">
      <c r="M127092" s="8"/>
    </row>
    <row r="127118" spans="13:13">
      <c r="M127118" s="8"/>
    </row>
    <row r="127119" spans="13:13" ht="13">
      <c r="M127119" s="17"/>
    </row>
    <row r="127120" spans="13:13">
      <c r="M127120" s="8"/>
    </row>
    <row r="127146" spans="13:13">
      <c r="M127146" s="8"/>
    </row>
    <row r="127147" spans="13:13" ht="13">
      <c r="M127147" s="17"/>
    </row>
    <row r="127148" spans="13:13">
      <c r="M127148" s="8"/>
    </row>
    <row r="127174" spans="13:13">
      <c r="M127174" s="8"/>
    </row>
    <row r="127175" spans="13:13" ht="13">
      <c r="M127175" s="17"/>
    </row>
    <row r="127176" spans="13:13">
      <c r="M127176" s="8"/>
    </row>
    <row r="127202" spans="13:13">
      <c r="M127202" s="8"/>
    </row>
    <row r="127203" spans="13:13" ht="13">
      <c r="M127203" s="17"/>
    </row>
    <row r="127204" spans="13:13">
      <c r="M127204" s="8"/>
    </row>
    <row r="127230" spans="13:13">
      <c r="M127230" s="8"/>
    </row>
    <row r="127231" spans="13:13" ht="13">
      <c r="M127231" s="17"/>
    </row>
    <row r="127232" spans="13:13">
      <c r="M127232" s="8"/>
    </row>
    <row r="127258" spans="13:13">
      <c r="M127258" s="8"/>
    </row>
    <row r="127259" spans="13:13" ht="13">
      <c r="M127259" s="17"/>
    </row>
    <row r="127260" spans="13:13">
      <c r="M127260" s="8"/>
    </row>
    <row r="127286" spans="13:13">
      <c r="M127286" s="8"/>
    </row>
    <row r="127287" spans="13:13" ht="13">
      <c r="M127287" s="17"/>
    </row>
    <row r="127288" spans="13:13">
      <c r="M127288" s="8"/>
    </row>
    <row r="127314" spans="13:13">
      <c r="M127314" s="8"/>
    </row>
    <row r="127315" spans="13:13" ht="13">
      <c r="M127315" s="17"/>
    </row>
    <row r="127316" spans="13:13">
      <c r="M127316" s="8"/>
    </row>
    <row r="127342" spans="13:13">
      <c r="M127342" s="8"/>
    </row>
    <row r="127343" spans="13:13" ht="13">
      <c r="M127343" s="17"/>
    </row>
    <row r="127344" spans="13:13">
      <c r="M127344" s="8"/>
    </row>
    <row r="127370" spans="13:13">
      <c r="M127370" s="8"/>
    </row>
    <row r="127371" spans="13:13" ht="13">
      <c r="M127371" s="17"/>
    </row>
    <row r="127372" spans="13:13">
      <c r="M127372" s="8"/>
    </row>
    <row r="127398" spans="13:13">
      <c r="M127398" s="8"/>
    </row>
    <row r="127399" spans="13:13" ht="13">
      <c r="M127399" s="17"/>
    </row>
    <row r="127400" spans="13:13">
      <c r="M127400" s="8"/>
    </row>
    <row r="127426" spans="13:13">
      <c r="M127426" s="8"/>
    </row>
    <row r="127427" spans="13:13" ht="13">
      <c r="M127427" s="17"/>
    </row>
    <row r="127428" spans="13:13">
      <c r="M127428" s="8"/>
    </row>
    <row r="127454" spans="13:13">
      <c r="M127454" s="8"/>
    </row>
    <row r="127455" spans="13:13" ht="13">
      <c r="M127455" s="17"/>
    </row>
    <row r="127456" spans="13:13">
      <c r="M127456" s="8"/>
    </row>
    <row r="127482" spans="13:13">
      <c r="M127482" s="8"/>
    </row>
    <row r="127483" spans="13:13" ht="13">
      <c r="M127483" s="17"/>
    </row>
    <row r="127484" spans="13:13">
      <c r="M127484" s="8"/>
    </row>
    <row r="127510" spans="13:13">
      <c r="M127510" s="8"/>
    </row>
    <row r="127511" spans="13:13" ht="13">
      <c r="M127511" s="17"/>
    </row>
    <row r="127512" spans="13:13">
      <c r="M127512" s="8"/>
    </row>
    <row r="127538" spans="13:13">
      <c r="M127538" s="8"/>
    </row>
    <row r="127539" spans="13:13" ht="13">
      <c r="M127539" s="17"/>
    </row>
    <row r="127540" spans="13:13">
      <c r="M127540" s="8"/>
    </row>
    <row r="127566" spans="13:13">
      <c r="M127566" s="8"/>
    </row>
    <row r="127567" spans="13:13" ht="13">
      <c r="M127567" s="17"/>
    </row>
    <row r="127568" spans="13:13">
      <c r="M127568" s="8"/>
    </row>
    <row r="127594" spans="13:13">
      <c r="M127594" s="8"/>
    </row>
    <row r="127595" spans="13:13" ht="13">
      <c r="M127595" s="17"/>
    </row>
    <row r="127596" spans="13:13">
      <c r="M127596" s="8"/>
    </row>
    <row r="127622" spans="13:13">
      <c r="M127622" s="8"/>
    </row>
    <row r="127623" spans="13:13" ht="13">
      <c r="M127623" s="17"/>
    </row>
    <row r="127624" spans="13:13">
      <c r="M127624" s="8"/>
    </row>
    <row r="127650" spans="13:13">
      <c r="M127650" s="8"/>
    </row>
    <row r="127651" spans="13:13" ht="13">
      <c r="M127651" s="17"/>
    </row>
    <row r="127652" spans="13:13">
      <c r="M127652" s="8"/>
    </row>
    <row r="127678" spans="13:13">
      <c r="M127678" s="8"/>
    </row>
    <row r="127679" spans="13:13" ht="13">
      <c r="M127679" s="17"/>
    </row>
    <row r="127680" spans="13:13">
      <c r="M127680" s="8"/>
    </row>
    <row r="127706" spans="13:13">
      <c r="M127706" s="8"/>
    </row>
    <row r="127707" spans="13:13" ht="13">
      <c r="M127707" s="17"/>
    </row>
    <row r="127708" spans="13:13">
      <c r="M127708" s="8"/>
    </row>
    <row r="127734" spans="13:13">
      <c r="M127734" s="8"/>
    </row>
    <row r="127735" spans="13:13" ht="13">
      <c r="M127735" s="17"/>
    </row>
    <row r="127736" spans="13:13">
      <c r="M127736" s="8"/>
    </row>
    <row r="127762" spans="13:13">
      <c r="M127762" s="8"/>
    </row>
    <row r="127763" spans="13:13" ht="13">
      <c r="M127763" s="17"/>
    </row>
    <row r="127764" spans="13:13">
      <c r="M127764" s="8"/>
    </row>
    <row r="127790" spans="13:13">
      <c r="M127790" s="8"/>
    </row>
    <row r="127791" spans="13:13" ht="13">
      <c r="M127791" s="17"/>
    </row>
    <row r="127792" spans="13:13">
      <c r="M127792" s="8"/>
    </row>
    <row r="127818" spans="13:13">
      <c r="M127818" s="8"/>
    </row>
    <row r="127819" spans="13:13" ht="13">
      <c r="M127819" s="17"/>
    </row>
    <row r="127820" spans="13:13">
      <c r="M127820" s="8"/>
    </row>
    <row r="127846" spans="13:13">
      <c r="M127846" s="8"/>
    </row>
    <row r="127847" spans="13:13" ht="13">
      <c r="M127847" s="17"/>
    </row>
    <row r="127848" spans="13:13">
      <c r="M127848" s="8"/>
    </row>
    <row r="127874" spans="13:13">
      <c r="M127874" s="8"/>
    </row>
    <row r="127875" spans="13:13" ht="13">
      <c r="M127875" s="17"/>
    </row>
    <row r="127876" spans="13:13">
      <c r="M127876" s="8"/>
    </row>
    <row r="127902" spans="13:13">
      <c r="M127902" s="8"/>
    </row>
    <row r="127903" spans="13:13" ht="13">
      <c r="M127903" s="17"/>
    </row>
    <row r="127904" spans="13:13">
      <c r="M127904" s="8"/>
    </row>
    <row r="127930" spans="13:13">
      <c r="M127930" s="8"/>
    </row>
    <row r="127931" spans="13:13" ht="13">
      <c r="M127931" s="17"/>
    </row>
    <row r="127932" spans="13:13">
      <c r="M127932" s="8"/>
    </row>
    <row r="127958" spans="13:13">
      <c r="M127958" s="8"/>
    </row>
    <row r="127959" spans="13:13" ht="13">
      <c r="M127959" s="17"/>
    </row>
    <row r="127960" spans="13:13">
      <c r="M127960" s="8"/>
    </row>
    <row r="127986" spans="13:13">
      <c r="M127986" s="8"/>
    </row>
    <row r="127987" spans="13:13" ht="13">
      <c r="M127987" s="17"/>
    </row>
    <row r="127988" spans="13:13">
      <c r="M127988" s="8"/>
    </row>
    <row r="128014" spans="13:13">
      <c r="M128014" s="8"/>
    </row>
    <row r="128015" spans="13:13" ht="13">
      <c r="M128015" s="17"/>
    </row>
    <row r="128016" spans="13:13">
      <c r="M128016" s="8"/>
    </row>
    <row r="128042" spans="13:13">
      <c r="M128042" s="8"/>
    </row>
    <row r="128043" spans="13:13" ht="13">
      <c r="M128043" s="17"/>
    </row>
    <row r="128044" spans="13:13">
      <c r="M128044" s="8"/>
    </row>
    <row r="128070" spans="13:13">
      <c r="M128070" s="8"/>
    </row>
    <row r="128071" spans="13:13" ht="13">
      <c r="M128071" s="17"/>
    </row>
    <row r="128072" spans="13:13">
      <c r="M128072" s="8"/>
    </row>
    <row r="128098" spans="13:13">
      <c r="M128098" s="8"/>
    </row>
    <row r="128099" spans="13:13" ht="13">
      <c r="M128099" s="17"/>
    </row>
    <row r="128100" spans="13:13">
      <c r="M128100" s="8"/>
    </row>
    <row r="128126" spans="13:13">
      <c r="M128126" s="8"/>
    </row>
    <row r="128127" spans="13:13" ht="13">
      <c r="M128127" s="17"/>
    </row>
    <row r="128128" spans="13:13">
      <c r="M128128" s="8"/>
    </row>
    <row r="128154" spans="13:13">
      <c r="M128154" s="8"/>
    </row>
    <row r="128155" spans="13:13" ht="13">
      <c r="M128155" s="17"/>
    </row>
    <row r="128156" spans="13:13">
      <c r="M128156" s="8"/>
    </row>
    <row r="128182" spans="13:13">
      <c r="M128182" s="8"/>
    </row>
    <row r="128183" spans="13:13" ht="13">
      <c r="M128183" s="17"/>
    </row>
    <row r="128184" spans="13:13">
      <c r="M128184" s="8"/>
    </row>
    <row r="128210" spans="13:13">
      <c r="M128210" s="8"/>
    </row>
    <row r="128211" spans="13:13" ht="13">
      <c r="M128211" s="17"/>
    </row>
    <row r="128212" spans="13:13">
      <c r="M128212" s="8"/>
    </row>
    <row r="128238" spans="13:13">
      <c r="M128238" s="8"/>
    </row>
    <row r="128239" spans="13:13" ht="13">
      <c r="M128239" s="17"/>
    </row>
    <row r="128240" spans="13:13">
      <c r="M128240" s="8"/>
    </row>
    <row r="128266" spans="13:13">
      <c r="M128266" s="8"/>
    </row>
    <row r="128267" spans="13:13" ht="13">
      <c r="M128267" s="17"/>
    </row>
    <row r="128268" spans="13:13">
      <c r="M128268" s="8"/>
    </row>
    <row r="128294" spans="13:13">
      <c r="M128294" s="8"/>
    </row>
    <row r="128295" spans="13:13" ht="13">
      <c r="M128295" s="17"/>
    </row>
    <row r="128296" spans="13:13">
      <c r="M128296" s="8"/>
    </row>
    <row r="128322" spans="13:13">
      <c r="M128322" s="8"/>
    </row>
    <row r="128323" spans="13:13" ht="13">
      <c r="M128323" s="17"/>
    </row>
    <row r="128324" spans="13:13">
      <c r="M128324" s="8"/>
    </row>
    <row r="128350" spans="13:13">
      <c r="M128350" s="8"/>
    </row>
    <row r="128351" spans="13:13" ht="13">
      <c r="M128351" s="17"/>
    </row>
    <row r="128352" spans="13:13">
      <c r="M128352" s="8"/>
    </row>
    <row r="128378" spans="13:13">
      <c r="M128378" s="8"/>
    </row>
    <row r="128379" spans="13:13" ht="13">
      <c r="M128379" s="17"/>
    </row>
    <row r="128380" spans="13:13">
      <c r="M128380" s="8"/>
    </row>
    <row r="128406" spans="13:13">
      <c r="M128406" s="8"/>
    </row>
    <row r="128407" spans="13:13" ht="13">
      <c r="M128407" s="17"/>
    </row>
    <row r="128408" spans="13:13">
      <c r="M128408" s="8"/>
    </row>
    <row r="128434" spans="13:13">
      <c r="M128434" s="8"/>
    </row>
    <row r="128435" spans="13:13" ht="13">
      <c r="M128435" s="17"/>
    </row>
    <row r="128436" spans="13:13">
      <c r="M128436" s="8"/>
    </row>
    <row r="128462" spans="13:13">
      <c r="M128462" s="8"/>
    </row>
    <row r="128463" spans="13:13" ht="13">
      <c r="M128463" s="17"/>
    </row>
    <row r="128464" spans="13:13">
      <c r="M128464" s="8"/>
    </row>
    <row r="128490" spans="13:13">
      <c r="M128490" s="8"/>
    </row>
    <row r="128491" spans="13:13" ht="13">
      <c r="M128491" s="17"/>
    </row>
    <row r="128492" spans="13:13">
      <c r="M128492" s="8"/>
    </row>
    <row r="128518" spans="13:13">
      <c r="M128518" s="8"/>
    </row>
    <row r="128519" spans="13:13" ht="13">
      <c r="M128519" s="17"/>
    </row>
    <row r="128520" spans="13:13">
      <c r="M128520" s="8"/>
    </row>
    <row r="128546" spans="13:13">
      <c r="M128546" s="8"/>
    </row>
    <row r="128547" spans="13:13" ht="13">
      <c r="M128547" s="17"/>
    </row>
    <row r="128548" spans="13:13">
      <c r="M128548" s="8"/>
    </row>
    <row r="128574" spans="13:13">
      <c r="M128574" s="8"/>
    </row>
    <row r="128575" spans="13:13" ht="13">
      <c r="M128575" s="17"/>
    </row>
    <row r="128576" spans="13:13">
      <c r="M128576" s="8"/>
    </row>
    <row r="128602" spans="13:13">
      <c r="M128602" s="8"/>
    </row>
    <row r="128603" spans="13:13" ht="13">
      <c r="M128603" s="17"/>
    </row>
    <row r="128604" spans="13:13">
      <c r="M128604" s="8"/>
    </row>
    <row r="128630" spans="13:13">
      <c r="M128630" s="8"/>
    </row>
    <row r="128631" spans="13:13" ht="13">
      <c r="M128631" s="17"/>
    </row>
    <row r="128632" spans="13:13">
      <c r="M128632" s="8"/>
    </row>
    <row r="128658" spans="13:13">
      <c r="M128658" s="8"/>
    </row>
    <row r="128659" spans="13:13" ht="13">
      <c r="M128659" s="17"/>
    </row>
    <row r="128660" spans="13:13">
      <c r="M128660" s="8"/>
    </row>
    <row r="128686" spans="13:13">
      <c r="M128686" s="8"/>
    </row>
    <row r="128687" spans="13:13" ht="13">
      <c r="M128687" s="17"/>
    </row>
    <row r="128688" spans="13:13">
      <c r="M128688" s="8"/>
    </row>
    <row r="128714" spans="13:13">
      <c r="M128714" s="8"/>
    </row>
    <row r="128715" spans="13:13" ht="13">
      <c r="M128715" s="17"/>
    </row>
    <row r="128716" spans="13:13">
      <c r="M128716" s="8"/>
    </row>
    <row r="128742" spans="13:13">
      <c r="M128742" s="8"/>
    </row>
    <row r="128743" spans="13:13" ht="13">
      <c r="M128743" s="17"/>
    </row>
    <row r="128744" spans="13:13">
      <c r="M128744" s="8"/>
    </row>
    <row r="128770" spans="13:13">
      <c r="M128770" s="8"/>
    </row>
    <row r="128771" spans="13:13" ht="13">
      <c r="M128771" s="17"/>
    </row>
    <row r="128772" spans="13:13">
      <c r="M128772" s="8"/>
    </row>
    <row r="128798" spans="13:13">
      <c r="M128798" s="8"/>
    </row>
    <row r="128799" spans="13:13" ht="13">
      <c r="M128799" s="17"/>
    </row>
    <row r="128800" spans="13:13">
      <c r="M128800" s="8"/>
    </row>
    <row r="128826" spans="13:13">
      <c r="M128826" s="8"/>
    </row>
    <row r="128827" spans="13:13" ht="13">
      <c r="M128827" s="17"/>
    </row>
    <row r="128828" spans="13:13">
      <c r="M128828" s="8"/>
    </row>
    <row r="128854" spans="13:13">
      <c r="M128854" s="8"/>
    </row>
    <row r="128855" spans="13:13" ht="13">
      <c r="M128855" s="17"/>
    </row>
    <row r="128856" spans="13:13">
      <c r="M128856" s="8"/>
    </row>
    <row r="128882" spans="13:13">
      <c r="M128882" s="8"/>
    </row>
    <row r="128883" spans="13:13" ht="13">
      <c r="M128883" s="17"/>
    </row>
    <row r="128884" spans="13:13">
      <c r="M128884" s="8"/>
    </row>
    <row r="128910" spans="13:13">
      <c r="M128910" s="8"/>
    </row>
    <row r="128911" spans="13:13" ht="13">
      <c r="M128911" s="17"/>
    </row>
    <row r="128912" spans="13:13">
      <c r="M128912" s="8"/>
    </row>
    <row r="128938" spans="13:13">
      <c r="M128938" s="8"/>
    </row>
    <row r="128939" spans="13:13" ht="13">
      <c r="M128939" s="17"/>
    </row>
    <row r="128940" spans="13:13">
      <c r="M128940" s="8"/>
    </row>
    <row r="128966" spans="13:13">
      <c r="M128966" s="8"/>
    </row>
    <row r="128967" spans="13:13" ht="13">
      <c r="M128967" s="17"/>
    </row>
    <row r="128968" spans="13:13">
      <c r="M128968" s="8"/>
    </row>
    <row r="128994" spans="13:13">
      <c r="M128994" s="8"/>
    </row>
    <row r="128995" spans="13:13" ht="13">
      <c r="M128995" s="17"/>
    </row>
    <row r="128996" spans="13:13">
      <c r="M128996" s="8"/>
    </row>
    <row r="129022" spans="13:13">
      <c r="M129022" s="8"/>
    </row>
    <row r="129023" spans="13:13" ht="13">
      <c r="M129023" s="17"/>
    </row>
    <row r="129024" spans="13:13">
      <c r="M129024" s="8"/>
    </row>
    <row r="129050" spans="13:13">
      <c r="M129050" s="8"/>
    </row>
    <row r="129051" spans="13:13" ht="13">
      <c r="M129051" s="17"/>
    </row>
    <row r="129052" spans="13:13">
      <c r="M129052" s="8"/>
    </row>
    <row r="129078" spans="13:13">
      <c r="M129078" s="8"/>
    </row>
    <row r="129079" spans="13:13" ht="13">
      <c r="M129079" s="17"/>
    </row>
    <row r="129080" spans="13:13">
      <c r="M129080" s="8"/>
    </row>
    <row r="129106" spans="13:13">
      <c r="M129106" s="8"/>
    </row>
    <row r="129107" spans="13:13" ht="13">
      <c r="M129107" s="17"/>
    </row>
    <row r="129108" spans="13:13">
      <c r="M129108" s="8"/>
    </row>
    <row r="129134" spans="13:13">
      <c r="M129134" s="8"/>
    </row>
    <row r="129135" spans="13:13" ht="13">
      <c r="M129135" s="17"/>
    </row>
    <row r="129136" spans="13:13">
      <c r="M129136" s="8"/>
    </row>
    <row r="129162" spans="13:13">
      <c r="M129162" s="8"/>
    </row>
    <row r="129163" spans="13:13" ht="13">
      <c r="M129163" s="17"/>
    </row>
    <row r="129164" spans="13:13">
      <c r="M129164" s="8"/>
    </row>
    <row r="129190" spans="13:13">
      <c r="M129190" s="8"/>
    </row>
    <row r="129191" spans="13:13" ht="13">
      <c r="M129191" s="17"/>
    </row>
    <row r="129192" spans="13:13">
      <c r="M129192" s="8"/>
    </row>
    <row r="129218" spans="13:13">
      <c r="M129218" s="8"/>
    </row>
    <row r="129219" spans="13:13" ht="13">
      <c r="M129219" s="17"/>
    </row>
    <row r="129220" spans="13:13">
      <c r="M129220" s="8"/>
    </row>
    <row r="129246" spans="13:13">
      <c r="M129246" s="8"/>
    </row>
    <row r="129247" spans="13:13" ht="13">
      <c r="M129247" s="17"/>
    </row>
    <row r="129248" spans="13:13">
      <c r="M129248" s="8"/>
    </row>
    <row r="129274" spans="13:13">
      <c r="M129274" s="8"/>
    </row>
    <row r="129275" spans="13:13" ht="13">
      <c r="M129275" s="17"/>
    </row>
    <row r="129276" spans="13:13">
      <c r="M129276" s="8"/>
    </row>
    <row r="129302" spans="13:13">
      <c r="M129302" s="8"/>
    </row>
    <row r="129303" spans="13:13" ht="13">
      <c r="M129303" s="17"/>
    </row>
    <row r="129304" spans="13:13">
      <c r="M129304" s="8"/>
    </row>
    <row r="129330" spans="13:13">
      <c r="M129330" s="8"/>
    </row>
    <row r="129331" spans="13:13" ht="13">
      <c r="M129331" s="17"/>
    </row>
    <row r="129332" spans="13:13">
      <c r="M129332" s="8"/>
    </row>
    <row r="129358" spans="13:13">
      <c r="M129358" s="8"/>
    </row>
    <row r="129359" spans="13:13" ht="13">
      <c r="M129359" s="17"/>
    </row>
    <row r="129360" spans="13:13">
      <c r="M129360" s="8"/>
    </row>
    <row r="129386" spans="13:13">
      <c r="M129386" s="8"/>
    </row>
    <row r="129387" spans="13:13" ht="13">
      <c r="M129387" s="17"/>
    </row>
    <row r="129388" spans="13:13">
      <c r="M129388" s="8"/>
    </row>
    <row r="129414" spans="13:13">
      <c r="M129414" s="8"/>
    </row>
    <row r="129415" spans="13:13" ht="13">
      <c r="M129415" s="17"/>
    </row>
    <row r="129416" spans="13:13">
      <c r="M129416" s="8"/>
    </row>
    <row r="129442" spans="13:13">
      <c r="M129442" s="8"/>
    </row>
    <row r="129443" spans="13:13" ht="13">
      <c r="M129443" s="17"/>
    </row>
    <row r="129444" spans="13:13">
      <c r="M129444" s="8"/>
    </row>
    <row r="129470" spans="13:13">
      <c r="M129470" s="8"/>
    </row>
    <row r="129471" spans="13:13" ht="13">
      <c r="M129471" s="17"/>
    </row>
    <row r="129472" spans="13:13">
      <c r="M129472" s="8"/>
    </row>
    <row r="129498" spans="13:13">
      <c r="M129498" s="8"/>
    </row>
    <row r="129499" spans="13:13" ht="13">
      <c r="M129499" s="17"/>
    </row>
    <row r="129500" spans="13:13">
      <c r="M129500" s="8"/>
    </row>
    <row r="129526" spans="13:13">
      <c r="M129526" s="8"/>
    </row>
    <row r="129527" spans="13:13" ht="13">
      <c r="M129527" s="17"/>
    </row>
    <row r="129528" spans="13:13">
      <c r="M129528" s="8"/>
    </row>
    <row r="129554" spans="13:13">
      <c r="M129554" s="8"/>
    </row>
    <row r="129555" spans="13:13" ht="13">
      <c r="M129555" s="17"/>
    </row>
    <row r="129556" spans="13:13">
      <c r="M129556" s="8"/>
    </row>
    <row r="129582" spans="13:13">
      <c r="M129582" s="8"/>
    </row>
    <row r="129583" spans="13:13" ht="13">
      <c r="M129583" s="17"/>
    </row>
    <row r="129584" spans="13:13">
      <c r="M129584" s="8"/>
    </row>
    <row r="129610" spans="13:13">
      <c r="M129610" s="8"/>
    </row>
    <row r="129611" spans="13:13" ht="13">
      <c r="M129611" s="17"/>
    </row>
    <row r="129612" spans="13:13">
      <c r="M129612" s="8"/>
    </row>
    <row r="129638" spans="13:13">
      <c r="M129638" s="8"/>
    </row>
    <row r="129639" spans="13:13" ht="13">
      <c r="M129639" s="17"/>
    </row>
    <row r="129640" spans="13:13">
      <c r="M129640" s="8"/>
    </row>
    <row r="129666" spans="13:13">
      <c r="M129666" s="8"/>
    </row>
    <row r="129667" spans="13:13" ht="13">
      <c r="M129667" s="17"/>
    </row>
    <row r="129668" spans="13:13">
      <c r="M129668" s="8"/>
    </row>
    <row r="129694" spans="13:13">
      <c r="M129694" s="8"/>
    </row>
    <row r="129695" spans="13:13" ht="13">
      <c r="M129695" s="17"/>
    </row>
    <row r="129696" spans="13:13">
      <c r="M129696" s="8"/>
    </row>
    <row r="129722" spans="13:13">
      <c r="M129722" s="8"/>
    </row>
    <row r="129723" spans="13:13" ht="13">
      <c r="M129723" s="17"/>
    </row>
    <row r="129724" spans="13:13">
      <c r="M129724" s="8"/>
    </row>
    <row r="129750" spans="13:13">
      <c r="M129750" s="8"/>
    </row>
    <row r="129751" spans="13:13" ht="13">
      <c r="M129751" s="17"/>
    </row>
    <row r="129752" spans="13:13">
      <c r="M129752" s="8"/>
    </row>
    <row r="129778" spans="13:13">
      <c r="M129778" s="8"/>
    </row>
    <row r="129779" spans="13:13" ht="13">
      <c r="M129779" s="17"/>
    </row>
    <row r="129780" spans="13:13">
      <c r="M129780" s="8"/>
    </row>
    <row r="129806" spans="13:13">
      <c r="M129806" s="8"/>
    </row>
    <row r="129807" spans="13:13" ht="13">
      <c r="M129807" s="17"/>
    </row>
    <row r="129808" spans="13:13">
      <c r="M129808" s="8"/>
    </row>
    <row r="129834" spans="13:13">
      <c r="M129834" s="8"/>
    </row>
    <row r="129835" spans="13:13" ht="13">
      <c r="M129835" s="17"/>
    </row>
    <row r="129836" spans="13:13">
      <c r="M129836" s="8"/>
    </row>
    <row r="129862" spans="13:13">
      <c r="M129862" s="8"/>
    </row>
    <row r="129863" spans="13:13" ht="13">
      <c r="M129863" s="17"/>
    </row>
    <row r="129864" spans="13:13">
      <c r="M129864" s="8"/>
    </row>
    <row r="129890" spans="13:13">
      <c r="M129890" s="8"/>
    </row>
    <row r="129891" spans="13:13" ht="13">
      <c r="M129891" s="17"/>
    </row>
    <row r="129892" spans="13:13">
      <c r="M129892" s="8"/>
    </row>
    <row r="129918" spans="13:13">
      <c r="M129918" s="8"/>
    </row>
    <row r="129919" spans="13:13" ht="13">
      <c r="M129919" s="17"/>
    </row>
    <row r="129920" spans="13:13">
      <c r="M129920" s="8"/>
    </row>
    <row r="129946" spans="13:13">
      <c r="M129946" s="8"/>
    </row>
    <row r="129947" spans="13:13" ht="13">
      <c r="M129947" s="17"/>
    </row>
    <row r="129948" spans="13:13">
      <c r="M129948" s="8"/>
    </row>
    <row r="129974" spans="13:13">
      <c r="M129974" s="8"/>
    </row>
    <row r="129975" spans="13:13" ht="13">
      <c r="M129975" s="17"/>
    </row>
    <row r="129976" spans="13:13">
      <c r="M129976" s="8"/>
    </row>
    <row r="130002" spans="13:13">
      <c r="M130002" s="8"/>
    </row>
    <row r="130003" spans="13:13" ht="13">
      <c r="M130003" s="17"/>
    </row>
    <row r="130004" spans="13:13">
      <c r="M130004" s="8"/>
    </row>
    <row r="130030" spans="13:13">
      <c r="M130030" s="8"/>
    </row>
    <row r="130031" spans="13:13" ht="13">
      <c r="M130031" s="17"/>
    </row>
    <row r="130032" spans="13:13">
      <c r="M130032" s="8"/>
    </row>
    <row r="130058" spans="13:13">
      <c r="M130058" s="8"/>
    </row>
    <row r="130059" spans="13:13" ht="13">
      <c r="M130059" s="17"/>
    </row>
    <row r="130060" spans="13:13">
      <c r="M130060" s="8"/>
    </row>
    <row r="130086" spans="13:13">
      <c r="M130086" s="8"/>
    </row>
    <row r="130087" spans="13:13" ht="13">
      <c r="M130087" s="17"/>
    </row>
    <row r="130088" spans="13:13">
      <c r="M130088" s="8"/>
    </row>
    <row r="130114" spans="13:13">
      <c r="M130114" s="8"/>
    </row>
    <row r="130115" spans="13:13" ht="13">
      <c r="M130115" s="17"/>
    </row>
    <row r="130116" spans="13:13">
      <c r="M130116" s="8"/>
    </row>
    <row r="130142" spans="13:13">
      <c r="M130142" s="8"/>
    </row>
    <row r="130143" spans="13:13" ht="13">
      <c r="M130143" s="17"/>
    </row>
    <row r="130144" spans="13:13">
      <c r="M130144" s="8"/>
    </row>
    <row r="130170" spans="13:13">
      <c r="M130170" s="8"/>
    </row>
    <row r="130171" spans="13:13" ht="13">
      <c r="M130171" s="17"/>
    </row>
    <row r="130172" spans="13:13">
      <c r="M130172" s="8"/>
    </row>
    <row r="130198" spans="13:13">
      <c r="M130198" s="8"/>
    </row>
    <row r="130199" spans="13:13" ht="13">
      <c r="M130199" s="17"/>
    </row>
    <row r="130200" spans="13:13">
      <c r="M130200" s="8"/>
    </row>
    <row r="130226" spans="13:13">
      <c r="M130226" s="8"/>
    </row>
    <row r="130227" spans="13:13" ht="13">
      <c r="M130227" s="17"/>
    </row>
    <row r="130228" spans="13:13">
      <c r="M130228" s="8"/>
    </row>
    <row r="130254" spans="13:13">
      <c r="M130254" s="8"/>
    </row>
    <row r="130255" spans="13:13" ht="13">
      <c r="M130255" s="17"/>
    </row>
    <row r="130256" spans="13:13">
      <c r="M130256" s="8"/>
    </row>
    <row r="130282" spans="13:13">
      <c r="M130282" s="8"/>
    </row>
    <row r="130283" spans="13:13" ht="13">
      <c r="M130283" s="17"/>
    </row>
    <row r="130284" spans="13:13">
      <c r="M130284" s="8"/>
    </row>
    <row r="130310" spans="13:13">
      <c r="M130310" s="8"/>
    </row>
    <row r="130311" spans="13:13" ht="13">
      <c r="M130311" s="17"/>
    </row>
    <row r="130312" spans="13:13">
      <c r="M130312" s="8"/>
    </row>
    <row r="130338" spans="13:13">
      <c r="M130338" s="8"/>
    </row>
    <row r="130339" spans="13:13" ht="13">
      <c r="M130339" s="17"/>
    </row>
    <row r="130340" spans="13:13">
      <c r="M130340" s="8"/>
    </row>
    <row r="130366" spans="13:13">
      <c r="M130366" s="8"/>
    </row>
    <row r="130367" spans="13:13" ht="13">
      <c r="M130367" s="17"/>
    </row>
    <row r="130368" spans="13:13">
      <c r="M130368" s="8"/>
    </row>
    <row r="130394" spans="13:13">
      <c r="M130394" s="8"/>
    </row>
    <row r="130395" spans="13:13" ht="13">
      <c r="M130395" s="17"/>
    </row>
    <row r="130396" spans="13:13">
      <c r="M130396" s="8"/>
    </row>
    <row r="130422" spans="13:13">
      <c r="M130422" s="8"/>
    </row>
    <row r="130423" spans="13:13" ht="13">
      <c r="M130423" s="17"/>
    </row>
    <row r="130424" spans="13:13">
      <c r="M130424" s="8"/>
    </row>
    <row r="130450" spans="13:13">
      <c r="M130450" s="8"/>
    </row>
    <row r="130451" spans="13:13" ht="13">
      <c r="M130451" s="17"/>
    </row>
    <row r="130452" spans="13:13">
      <c r="M130452" s="8"/>
    </row>
    <row r="130478" spans="13:13">
      <c r="M130478" s="8"/>
    </row>
    <row r="130479" spans="13:13" ht="13">
      <c r="M130479" s="17"/>
    </row>
    <row r="130480" spans="13:13">
      <c r="M130480" s="8"/>
    </row>
    <row r="130506" spans="13:13">
      <c r="M130506" s="8"/>
    </row>
    <row r="130507" spans="13:13" ht="13">
      <c r="M130507" s="17"/>
    </row>
    <row r="130508" spans="13:13">
      <c r="M130508" s="8"/>
    </row>
    <row r="130534" spans="13:13">
      <c r="M130534" s="8"/>
    </row>
    <row r="130535" spans="13:13" ht="13">
      <c r="M130535" s="17"/>
    </row>
    <row r="130536" spans="13:13">
      <c r="M130536" s="8"/>
    </row>
    <row r="130562" spans="13:13">
      <c r="M130562" s="8"/>
    </row>
    <row r="130563" spans="13:13" ht="13">
      <c r="M130563" s="17"/>
    </row>
    <row r="130564" spans="13:13">
      <c r="M130564" s="8"/>
    </row>
    <row r="130590" spans="13:13">
      <c r="M130590" s="8"/>
    </row>
    <row r="130591" spans="13:13" ht="13">
      <c r="M130591" s="17"/>
    </row>
    <row r="130592" spans="13:13">
      <c r="M130592" s="8"/>
    </row>
    <row r="130618" spans="13:13">
      <c r="M130618" s="8"/>
    </row>
    <row r="130619" spans="13:13" ht="13">
      <c r="M130619" s="17"/>
    </row>
    <row r="130620" spans="13:13">
      <c r="M130620" s="8"/>
    </row>
    <row r="130646" spans="13:13">
      <c r="M130646" s="8"/>
    </row>
    <row r="130647" spans="13:13" ht="13">
      <c r="M130647" s="17"/>
    </row>
    <row r="130648" spans="13:13">
      <c r="M130648" s="8"/>
    </row>
    <row r="130674" spans="13:13">
      <c r="M130674" s="8"/>
    </row>
    <row r="130675" spans="13:13" ht="13">
      <c r="M130675" s="17"/>
    </row>
    <row r="130676" spans="13:13">
      <c r="M130676" s="8"/>
    </row>
    <row r="130702" spans="13:13">
      <c r="M130702" s="8"/>
    </row>
    <row r="130703" spans="13:13" ht="13">
      <c r="M130703" s="17"/>
    </row>
    <row r="130704" spans="13:13">
      <c r="M130704" s="8"/>
    </row>
    <row r="130730" spans="13:13">
      <c r="M130730" s="8"/>
    </row>
    <row r="130731" spans="13:13" ht="13">
      <c r="M130731" s="17"/>
    </row>
    <row r="130732" spans="13:13">
      <c r="M130732" s="8"/>
    </row>
    <row r="130758" spans="13:13">
      <c r="M130758" s="8"/>
    </row>
    <row r="130759" spans="13:13" ht="13">
      <c r="M130759" s="17"/>
    </row>
    <row r="130760" spans="13:13">
      <c r="M130760" s="8"/>
    </row>
    <row r="130786" spans="13:13">
      <c r="M130786" s="8"/>
    </row>
    <row r="130787" spans="13:13" ht="13">
      <c r="M130787" s="17"/>
    </row>
    <row r="130788" spans="13:13">
      <c r="M130788" s="8"/>
    </row>
    <row r="130814" spans="13:13">
      <c r="M130814" s="8"/>
    </row>
    <row r="130815" spans="13:13" ht="13">
      <c r="M130815" s="17"/>
    </row>
    <row r="130816" spans="13:13">
      <c r="M130816" s="8"/>
    </row>
    <row r="130842" spans="13:13">
      <c r="M130842" s="8"/>
    </row>
    <row r="130843" spans="13:13" ht="13">
      <c r="M130843" s="17"/>
    </row>
    <row r="130844" spans="13:13">
      <c r="M130844" s="8"/>
    </row>
    <row r="130870" spans="13:13">
      <c r="M130870" s="8"/>
    </row>
    <row r="130871" spans="13:13" ht="13">
      <c r="M130871" s="17"/>
    </row>
    <row r="130872" spans="13:13">
      <c r="M130872" s="8"/>
    </row>
    <row r="130898" spans="13:13">
      <c r="M130898" s="8"/>
    </row>
    <row r="130899" spans="13:13" ht="13">
      <c r="M130899" s="17"/>
    </row>
    <row r="130900" spans="13:13">
      <c r="M130900" s="8"/>
    </row>
    <row r="130926" spans="13:13">
      <c r="M130926" s="8"/>
    </row>
    <row r="130927" spans="13:13" ht="13">
      <c r="M130927" s="17"/>
    </row>
    <row r="130928" spans="13:13">
      <c r="M130928" s="8"/>
    </row>
    <row r="130954" spans="13:13">
      <c r="M130954" s="8"/>
    </row>
    <row r="130955" spans="13:13" ht="13">
      <c r="M130955" s="17"/>
    </row>
    <row r="130956" spans="13:13">
      <c r="M130956" s="8"/>
    </row>
    <row r="130982" spans="13:13">
      <c r="M130982" s="8"/>
    </row>
    <row r="130983" spans="13:13" ht="13">
      <c r="M130983" s="17"/>
    </row>
    <row r="130984" spans="13:13">
      <c r="M130984" s="8"/>
    </row>
    <row r="131010" spans="13:13">
      <c r="M131010" s="8"/>
    </row>
    <row r="131011" spans="13:13" ht="13">
      <c r="M131011" s="17"/>
    </row>
    <row r="131012" spans="13:13">
      <c r="M131012" s="8"/>
    </row>
    <row r="131038" spans="13:13">
      <c r="M131038" s="8"/>
    </row>
    <row r="131039" spans="13:13" ht="13">
      <c r="M131039" s="17"/>
    </row>
    <row r="131040" spans="13:13">
      <c r="M131040" s="8"/>
    </row>
    <row r="131066" spans="13:13">
      <c r="M131066" s="8"/>
    </row>
    <row r="131067" spans="13:13" ht="13">
      <c r="M131067" s="17"/>
    </row>
    <row r="131068" spans="13:13">
      <c r="M131068" s="8"/>
    </row>
    <row r="131094" spans="13:13">
      <c r="M131094" s="8"/>
    </row>
    <row r="131095" spans="13:13" ht="13">
      <c r="M131095" s="17"/>
    </row>
    <row r="131096" spans="13:13">
      <c r="M131096" s="8"/>
    </row>
    <row r="131122" spans="13:13">
      <c r="M131122" s="8"/>
    </row>
    <row r="131123" spans="13:13" ht="13">
      <c r="M131123" s="17"/>
    </row>
    <row r="131124" spans="13:13">
      <c r="M131124" s="8"/>
    </row>
    <row r="131150" spans="13:13">
      <c r="M131150" s="8"/>
    </row>
    <row r="131151" spans="13:13" ht="13">
      <c r="M131151" s="17"/>
    </row>
    <row r="131152" spans="13:13">
      <c r="M131152" s="8"/>
    </row>
    <row r="131178" spans="13:13">
      <c r="M131178" s="8"/>
    </row>
    <row r="131179" spans="13:13" ht="13">
      <c r="M131179" s="17"/>
    </row>
    <row r="131180" spans="13:13">
      <c r="M131180" s="8"/>
    </row>
    <row r="131206" spans="13:13">
      <c r="M131206" s="8"/>
    </row>
    <row r="131207" spans="13:13" ht="13">
      <c r="M131207" s="17"/>
    </row>
    <row r="131208" spans="13:13">
      <c r="M131208" s="8"/>
    </row>
    <row r="131234" spans="13:13">
      <c r="M131234" s="8"/>
    </row>
    <row r="131235" spans="13:13" ht="13">
      <c r="M131235" s="17"/>
    </row>
    <row r="131236" spans="13:13">
      <c r="M131236" s="8"/>
    </row>
    <row r="131262" spans="13:13">
      <c r="M131262" s="8"/>
    </row>
    <row r="131263" spans="13:13" ht="13">
      <c r="M131263" s="17"/>
    </row>
    <row r="131264" spans="13:13">
      <c r="M131264" s="8"/>
    </row>
    <row r="131290" spans="13:13">
      <c r="M131290" s="8"/>
    </row>
    <row r="131291" spans="13:13" ht="13">
      <c r="M131291" s="17"/>
    </row>
    <row r="131292" spans="13:13">
      <c r="M131292" s="8"/>
    </row>
    <row r="131318" spans="13:13">
      <c r="M131318" s="8"/>
    </row>
    <row r="131319" spans="13:13" ht="13">
      <c r="M131319" s="17"/>
    </row>
    <row r="131320" spans="13:13">
      <c r="M131320" s="8"/>
    </row>
    <row r="131346" spans="13:13">
      <c r="M131346" s="8"/>
    </row>
    <row r="131347" spans="13:13" ht="13">
      <c r="M131347" s="17"/>
    </row>
    <row r="131348" spans="13:13">
      <c r="M131348" s="8"/>
    </row>
    <row r="131374" spans="13:13">
      <c r="M131374" s="8"/>
    </row>
    <row r="131375" spans="13:13" ht="13">
      <c r="M131375" s="17"/>
    </row>
    <row r="131376" spans="13:13">
      <c r="M131376" s="8"/>
    </row>
    <row r="131402" spans="13:13">
      <c r="M131402" s="8"/>
    </row>
    <row r="131403" spans="13:13" ht="13">
      <c r="M131403" s="17"/>
    </row>
    <row r="131404" spans="13:13">
      <c r="M131404" s="8"/>
    </row>
    <row r="131430" spans="13:13">
      <c r="M131430" s="8"/>
    </row>
    <row r="131431" spans="13:13" ht="13">
      <c r="M131431" s="17"/>
    </row>
    <row r="131432" spans="13:13">
      <c r="M131432" s="8"/>
    </row>
    <row r="131458" spans="13:13">
      <c r="M131458" s="8"/>
    </row>
    <row r="131459" spans="13:13" ht="13">
      <c r="M131459" s="17"/>
    </row>
    <row r="131460" spans="13:13">
      <c r="M131460" s="8"/>
    </row>
    <row r="131486" spans="13:13">
      <c r="M131486" s="8"/>
    </row>
    <row r="131487" spans="13:13" ht="13">
      <c r="M131487" s="17"/>
    </row>
    <row r="131488" spans="13:13">
      <c r="M131488" s="8"/>
    </row>
    <row r="131514" spans="13:13">
      <c r="M131514" s="8"/>
    </row>
    <row r="131515" spans="13:13" ht="13">
      <c r="M131515" s="17"/>
    </row>
    <row r="131516" spans="13:13">
      <c r="M131516" s="8"/>
    </row>
    <row r="131542" spans="13:13">
      <c r="M131542" s="8"/>
    </row>
    <row r="131543" spans="13:13" ht="13">
      <c r="M131543" s="17"/>
    </row>
    <row r="131544" spans="13:13">
      <c r="M131544" s="8"/>
    </row>
    <row r="131570" spans="13:13">
      <c r="M131570" s="8"/>
    </row>
    <row r="131571" spans="13:13" ht="13">
      <c r="M131571" s="17"/>
    </row>
    <row r="131572" spans="13:13">
      <c r="M131572" s="8"/>
    </row>
    <row r="131598" spans="13:13">
      <c r="M131598" s="8"/>
    </row>
    <row r="131599" spans="13:13" ht="13">
      <c r="M131599" s="17"/>
    </row>
    <row r="131600" spans="13:13">
      <c r="M131600" s="8"/>
    </row>
    <row r="131626" spans="13:13">
      <c r="M131626" s="8"/>
    </row>
    <row r="131627" spans="13:13" ht="13">
      <c r="M131627" s="17"/>
    </row>
    <row r="131628" spans="13:13">
      <c r="M131628" s="8"/>
    </row>
    <row r="131654" spans="13:13">
      <c r="M131654" s="8"/>
    </row>
    <row r="131655" spans="13:13" ht="13">
      <c r="M131655" s="17"/>
    </row>
    <row r="131656" spans="13:13">
      <c r="M131656" s="8"/>
    </row>
    <row r="131682" spans="13:13">
      <c r="M131682" s="8"/>
    </row>
    <row r="131683" spans="13:13" ht="13">
      <c r="M131683" s="17"/>
    </row>
    <row r="131684" spans="13:13">
      <c r="M131684" s="8"/>
    </row>
    <row r="131710" spans="13:13">
      <c r="M131710" s="8"/>
    </row>
    <row r="131711" spans="13:13" ht="13">
      <c r="M131711" s="17"/>
    </row>
    <row r="131712" spans="13:13">
      <c r="M131712" s="8"/>
    </row>
    <row r="131738" spans="13:13">
      <c r="M131738" s="8"/>
    </row>
    <row r="131739" spans="13:13" ht="13">
      <c r="M131739" s="17"/>
    </row>
    <row r="131740" spans="13:13">
      <c r="M131740" s="8"/>
    </row>
    <row r="131766" spans="13:13">
      <c r="M131766" s="8"/>
    </row>
    <row r="131767" spans="13:13" ht="13">
      <c r="M131767" s="17"/>
    </row>
    <row r="131768" spans="13:13">
      <c r="M131768" s="8"/>
    </row>
    <row r="131794" spans="13:13">
      <c r="M131794" s="8"/>
    </row>
    <row r="131795" spans="13:13" ht="13">
      <c r="M131795" s="17"/>
    </row>
    <row r="131796" spans="13:13">
      <c r="M131796" s="8"/>
    </row>
    <row r="131822" spans="13:13">
      <c r="M131822" s="8"/>
    </row>
    <row r="131823" spans="13:13" ht="13">
      <c r="M131823" s="17"/>
    </row>
    <row r="131824" spans="13:13">
      <c r="M131824" s="8"/>
    </row>
    <row r="131850" spans="13:13">
      <c r="M131850" s="8"/>
    </row>
    <row r="131851" spans="13:13" ht="13">
      <c r="M131851" s="17"/>
    </row>
    <row r="131852" spans="13:13">
      <c r="M131852" s="8"/>
    </row>
    <row r="131878" spans="13:13">
      <c r="M131878" s="8"/>
    </row>
    <row r="131879" spans="13:13" ht="13">
      <c r="M131879" s="17"/>
    </row>
    <row r="131880" spans="13:13">
      <c r="M131880" s="8"/>
    </row>
    <row r="131906" spans="13:13">
      <c r="M131906" s="8"/>
    </row>
    <row r="131907" spans="13:13" ht="13">
      <c r="M131907" s="17"/>
    </row>
    <row r="131908" spans="13:13">
      <c r="M131908" s="8"/>
    </row>
    <row r="131934" spans="13:13">
      <c r="M131934" s="8"/>
    </row>
    <row r="131935" spans="13:13" ht="13">
      <c r="M131935" s="17"/>
    </row>
    <row r="131936" spans="13:13">
      <c r="M131936" s="8"/>
    </row>
    <row r="131962" spans="13:13">
      <c r="M131962" s="8"/>
    </row>
    <row r="131963" spans="13:13" ht="13">
      <c r="M131963" s="17"/>
    </row>
    <row r="131964" spans="13:13">
      <c r="M131964" s="8"/>
    </row>
    <row r="131990" spans="13:13">
      <c r="M131990" s="8"/>
    </row>
    <row r="131991" spans="13:13" ht="13">
      <c r="M131991" s="17"/>
    </row>
    <row r="131992" spans="13:13">
      <c r="M131992" s="8"/>
    </row>
    <row r="132018" spans="13:13">
      <c r="M132018" s="8"/>
    </row>
    <row r="132019" spans="13:13" ht="13">
      <c r="M132019" s="17"/>
    </row>
    <row r="132020" spans="13:13">
      <c r="M132020" s="8"/>
    </row>
    <row r="132046" spans="13:13">
      <c r="M132046" s="8"/>
    </row>
    <row r="132047" spans="13:13" ht="13">
      <c r="M132047" s="17"/>
    </row>
    <row r="132048" spans="13:13">
      <c r="M132048" s="8"/>
    </row>
    <row r="132074" spans="13:13">
      <c r="M132074" s="8"/>
    </row>
    <row r="132075" spans="13:13" ht="13">
      <c r="M132075" s="17"/>
    </row>
    <row r="132076" spans="13:13">
      <c r="M132076" s="8"/>
    </row>
    <row r="132102" spans="13:13">
      <c r="M132102" s="8"/>
    </row>
    <row r="132103" spans="13:13" ht="13">
      <c r="M132103" s="17"/>
    </row>
    <row r="132104" spans="13:13">
      <c r="M132104" s="8"/>
    </row>
    <row r="132130" spans="13:13">
      <c r="M132130" s="8"/>
    </row>
    <row r="132131" spans="13:13" ht="13">
      <c r="M132131" s="17"/>
    </row>
    <row r="132132" spans="13:13">
      <c r="M132132" s="8"/>
    </row>
    <row r="132158" spans="13:13">
      <c r="M132158" s="8"/>
    </row>
    <row r="132159" spans="13:13" ht="13">
      <c r="M132159" s="17"/>
    </row>
    <row r="132160" spans="13:13">
      <c r="M132160" s="8"/>
    </row>
    <row r="132186" spans="13:13">
      <c r="M132186" s="8"/>
    </row>
    <row r="132187" spans="13:13" ht="13">
      <c r="M132187" s="17"/>
    </row>
    <row r="132188" spans="13:13">
      <c r="M132188" s="8"/>
    </row>
    <row r="132214" spans="13:13">
      <c r="M132214" s="8"/>
    </row>
    <row r="132215" spans="13:13" ht="13">
      <c r="M132215" s="17"/>
    </row>
    <row r="132216" spans="13:13">
      <c r="M132216" s="8"/>
    </row>
    <row r="132242" spans="13:13">
      <c r="M132242" s="8"/>
    </row>
    <row r="132243" spans="13:13" ht="13">
      <c r="M132243" s="17"/>
    </row>
    <row r="132244" spans="13:13">
      <c r="M132244" s="8"/>
    </row>
    <row r="132270" spans="13:13">
      <c r="M132270" s="8"/>
    </row>
    <row r="132271" spans="13:13" ht="13">
      <c r="M132271" s="17"/>
    </row>
    <row r="132272" spans="13:13">
      <c r="M132272" s="8"/>
    </row>
    <row r="132298" spans="13:13">
      <c r="M132298" s="8"/>
    </row>
    <row r="132299" spans="13:13" ht="13">
      <c r="M132299" s="17"/>
    </row>
    <row r="132300" spans="13:13">
      <c r="M132300" s="8"/>
    </row>
    <row r="132326" spans="13:13">
      <c r="M132326" s="8"/>
    </row>
    <row r="132327" spans="13:13" ht="13">
      <c r="M132327" s="17"/>
    </row>
    <row r="132328" spans="13:13">
      <c r="M132328" s="8"/>
    </row>
    <row r="132354" spans="13:13">
      <c r="M132354" s="8"/>
    </row>
    <row r="132355" spans="13:13" ht="13">
      <c r="M132355" s="17"/>
    </row>
    <row r="132356" spans="13:13">
      <c r="M132356" s="8"/>
    </row>
    <row r="132382" spans="13:13">
      <c r="M132382" s="8"/>
    </row>
    <row r="132383" spans="13:13" ht="13">
      <c r="M132383" s="17"/>
    </row>
    <row r="132384" spans="13:13">
      <c r="M132384" s="8"/>
    </row>
    <row r="132410" spans="13:13">
      <c r="M132410" s="8"/>
    </row>
    <row r="132411" spans="13:13" ht="13">
      <c r="M132411" s="17"/>
    </row>
    <row r="132412" spans="13:13">
      <c r="M132412" s="8"/>
    </row>
    <row r="132438" spans="13:13">
      <c r="M132438" s="8"/>
    </row>
    <row r="132439" spans="13:13" ht="13">
      <c r="M132439" s="17"/>
    </row>
    <row r="132440" spans="13:13">
      <c r="M132440" s="8"/>
    </row>
    <row r="132466" spans="13:13">
      <c r="M132466" s="8"/>
    </row>
    <row r="132467" spans="13:13" ht="13">
      <c r="M132467" s="17"/>
    </row>
    <row r="132468" spans="13:13">
      <c r="M132468" s="8"/>
    </row>
    <row r="132494" spans="13:13">
      <c r="M132494" s="8"/>
    </row>
    <row r="132495" spans="13:13" ht="13">
      <c r="M132495" s="17"/>
    </row>
    <row r="132496" spans="13:13">
      <c r="M132496" s="8"/>
    </row>
    <row r="132522" spans="13:13">
      <c r="M132522" s="8"/>
    </row>
    <row r="132523" spans="13:13" ht="13">
      <c r="M132523" s="17"/>
    </row>
    <row r="132524" spans="13:13">
      <c r="M132524" s="8"/>
    </row>
    <row r="132550" spans="13:13">
      <c r="M132550" s="8"/>
    </row>
    <row r="132551" spans="13:13" ht="13">
      <c r="M132551" s="17"/>
    </row>
    <row r="132552" spans="13:13">
      <c r="M132552" s="8"/>
    </row>
    <row r="132578" spans="13:13">
      <c r="M132578" s="8"/>
    </row>
    <row r="132579" spans="13:13" ht="13">
      <c r="M132579" s="17"/>
    </row>
    <row r="132580" spans="13:13">
      <c r="M132580" s="8"/>
    </row>
    <row r="132606" spans="13:13">
      <c r="M132606" s="8"/>
    </row>
    <row r="132607" spans="13:13" ht="13">
      <c r="M132607" s="17"/>
    </row>
    <row r="132608" spans="13:13">
      <c r="M132608" s="8"/>
    </row>
    <row r="132634" spans="13:13">
      <c r="M132634" s="8"/>
    </row>
    <row r="132635" spans="13:13" ht="13">
      <c r="M132635" s="17"/>
    </row>
    <row r="132636" spans="13:13">
      <c r="M132636" s="8"/>
    </row>
    <row r="132662" spans="13:13">
      <c r="M132662" s="8"/>
    </row>
    <row r="132663" spans="13:13" ht="13">
      <c r="M132663" s="17"/>
    </row>
    <row r="132664" spans="13:13">
      <c r="M132664" s="8"/>
    </row>
    <row r="132690" spans="13:13">
      <c r="M132690" s="8"/>
    </row>
    <row r="132691" spans="13:13" ht="13">
      <c r="M132691" s="17"/>
    </row>
    <row r="132692" spans="13:13">
      <c r="M132692" s="8"/>
    </row>
    <row r="132718" spans="13:13">
      <c r="M132718" s="8"/>
    </row>
    <row r="132719" spans="13:13" ht="13">
      <c r="M132719" s="17"/>
    </row>
    <row r="132720" spans="13:13">
      <c r="M132720" s="8"/>
    </row>
    <row r="132746" spans="13:13">
      <c r="M132746" s="8"/>
    </row>
    <row r="132747" spans="13:13" ht="13">
      <c r="M132747" s="17"/>
    </row>
    <row r="132748" spans="13:13">
      <c r="M132748" s="8"/>
    </row>
    <row r="132774" spans="13:13">
      <c r="M132774" s="8"/>
    </row>
    <row r="132775" spans="13:13" ht="13">
      <c r="M132775" s="17"/>
    </row>
    <row r="132776" spans="13:13">
      <c r="M132776" s="8"/>
    </row>
    <row r="132802" spans="13:13">
      <c r="M132802" s="8"/>
    </row>
    <row r="132803" spans="13:13" ht="13">
      <c r="M132803" s="17"/>
    </row>
    <row r="132804" spans="13:13">
      <c r="M132804" s="8"/>
    </row>
    <row r="132830" spans="13:13">
      <c r="M132830" s="8"/>
    </row>
    <row r="132831" spans="13:13" ht="13">
      <c r="M132831" s="17"/>
    </row>
    <row r="132832" spans="13:13">
      <c r="M132832" s="8"/>
    </row>
    <row r="132858" spans="13:13">
      <c r="M132858" s="8"/>
    </row>
    <row r="132859" spans="13:13" ht="13">
      <c r="M132859" s="17"/>
    </row>
    <row r="132860" spans="13:13">
      <c r="M132860" s="8"/>
    </row>
    <row r="132886" spans="13:13">
      <c r="M132886" s="8"/>
    </row>
    <row r="132887" spans="13:13" ht="13">
      <c r="M132887" s="17"/>
    </row>
    <row r="132888" spans="13:13">
      <c r="M132888" s="8"/>
    </row>
    <row r="132914" spans="13:13">
      <c r="M132914" s="8"/>
    </row>
    <row r="132915" spans="13:13" ht="13">
      <c r="M132915" s="17"/>
    </row>
    <row r="132916" spans="13:13">
      <c r="M132916" s="8"/>
    </row>
    <row r="132942" spans="13:13">
      <c r="M132942" s="8"/>
    </row>
    <row r="132943" spans="13:13" ht="13">
      <c r="M132943" s="17"/>
    </row>
    <row r="132944" spans="13:13">
      <c r="M132944" s="8"/>
    </row>
    <row r="132970" spans="13:13">
      <c r="M132970" s="8"/>
    </row>
    <row r="132971" spans="13:13" ht="13">
      <c r="M132971" s="17"/>
    </row>
    <row r="132972" spans="13:13">
      <c r="M132972" s="8"/>
    </row>
    <row r="132998" spans="13:13">
      <c r="M132998" s="8"/>
    </row>
    <row r="132999" spans="13:13" ht="13">
      <c r="M132999" s="17"/>
    </row>
    <row r="133000" spans="13:13">
      <c r="M133000" s="8"/>
    </row>
    <row r="133026" spans="13:13">
      <c r="M133026" s="8"/>
    </row>
    <row r="133027" spans="13:13" ht="13">
      <c r="M133027" s="17"/>
    </row>
    <row r="133028" spans="13:13">
      <c r="M133028" s="8"/>
    </row>
    <row r="133054" spans="13:13">
      <c r="M133054" s="8"/>
    </row>
    <row r="133055" spans="13:13" ht="13">
      <c r="M133055" s="17"/>
    </row>
    <row r="133056" spans="13:13">
      <c r="M133056" s="8"/>
    </row>
    <row r="133082" spans="13:13">
      <c r="M133082" s="8"/>
    </row>
    <row r="133083" spans="13:13" ht="13">
      <c r="M133083" s="17"/>
    </row>
    <row r="133084" spans="13:13">
      <c r="M133084" s="8"/>
    </row>
    <row r="133110" spans="13:13">
      <c r="M133110" s="8"/>
    </row>
    <row r="133111" spans="13:13" ht="13">
      <c r="M133111" s="17"/>
    </row>
    <row r="133112" spans="13:13">
      <c r="M133112" s="8"/>
    </row>
    <row r="133138" spans="13:13">
      <c r="M133138" s="8"/>
    </row>
    <row r="133139" spans="13:13" ht="13">
      <c r="M133139" s="17"/>
    </row>
    <row r="133140" spans="13:13">
      <c r="M133140" s="8"/>
    </row>
    <row r="133166" spans="13:13">
      <c r="M133166" s="8"/>
    </row>
    <row r="133167" spans="13:13" ht="13">
      <c r="M133167" s="17"/>
    </row>
    <row r="133168" spans="13:13">
      <c r="M133168" s="8"/>
    </row>
    <row r="133194" spans="13:13">
      <c r="M133194" s="8"/>
    </row>
    <row r="133195" spans="13:13" ht="13">
      <c r="M133195" s="17"/>
    </row>
    <row r="133196" spans="13:13">
      <c r="M133196" s="8"/>
    </row>
    <row r="133222" spans="13:13">
      <c r="M133222" s="8"/>
    </row>
    <row r="133223" spans="13:13" ht="13">
      <c r="M133223" s="17"/>
    </row>
    <row r="133224" spans="13:13">
      <c r="M133224" s="8"/>
    </row>
    <row r="133250" spans="13:13">
      <c r="M133250" s="8"/>
    </row>
    <row r="133251" spans="13:13" ht="13">
      <c r="M133251" s="17"/>
    </row>
    <row r="133252" spans="13:13">
      <c r="M133252" s="8"/>
    </row>
    <row r="133278" spans="13:13">
      <c r="M133278" s="8"/>
    </row>
    <row r="133279" spans="13:13" ht="13">
      <c r="M133279" s="17"/>
    </row>
    <row r="133280" spans="13:13">
      <c r="M133280" s="8"/>
    </row>
    <row r="133306" spans="13:13">
      <c r="M133306" s="8"/>
    </row>
    <row r="133307" spans="13:13" ht="13">
      <c r="M133307" s="17"/>
    </row>
    <row r="133308" spans="13:13">
      <c r="M133308" s="8"/>
    </row>
    <row r="133334" spans="13:13">
      <c r="M133334" s="8"/>
    </row>
    <row r="133335" spans="13:13" ht="13">
      <c r="M133335" s="17"/>
    </row>
    <row r="133336" spans="13:13">
      <c r="M133336" s="8"/>
    </row>
    <row r="133362" spans="13:13">
      <c r="M133362" s="8"/>
    </row>
    <row r="133363" spans="13:13" ht="13">
      <c r="M133363" s="17"/>
    </row>
    <row r="133364" spans="13:13">
      <c r="M133364" s="8"/>
    </row>
    <row r="133390" spans="13:13">
      <c r="M133390" s="8"/>
    </row>
    <row r="133391" spans="13:13" ht="13">
      <c r="M133391" s="17"/>
    </row>
    <row r="133392" spans="13:13">
      <c r="M133392" s="8"/>
    </row>
    <row r="133418" spans="13:13">
      <c r="M133418" s="8"/>
    </row>
    <row r="133419" spans="13:13" ht="13">
      <c r="M133419" s="17"/>
    </row>
    <row r="133420" spans="13:13">
      <c r="M133420" s="8"/>
    </row>
    <row r="133446" spans="13:13">
      <c r="M133446" s="8"/>
    </row>
    <row r="133447" spans="13:13" ht="13">
      <c r="M133447" s="17"/>
    </row>
    <row r="133448" spans="13:13">
      <c r="M133448" s="8"/>
    </row>
    <row r="133474" spans="13:13">
      <c r="M133474" s="8"/>
    </row>
    <row r="133475" spans="13:13" ht="13">
      <c r="M133475" s="17"/>
    </row>
    <row r="133476" spans="13:13">
      <c r="M133476" s="8"/>
    </row>
    <row r="133502" spans="13:13">
      <c r="M133502" s="8"/>
    </row>
    <row r="133503" spans="13:13" ht="13">
      <c r="M133503" s="17"/>
    </row>
    <row r="133504" spans="13:13">
      <c r="M133504" s="8"/>
    </row>
    <row r="133530" spans="13:13">
      <c r="M133530" s="8"/>
    </row>
    <row r="133531" spans="13:13" ht="13">
      <c r="M133531" s="17"/>
    </row>
    <row r="133532" spans="13:13">
      <c r="M133532" s="8"/>
    </row>
    <row r="133558" spans="13:13">
      <c r="M133558" s="8"/>
    </row>
    <row r="133559" spans="13:13" ht="13">
      <c r="M133559" s="17"/>
    </row>
    <row r="133560" spans="13:13">
      <c r="M133560" s="8"/>
    </row>
    <row r="133586" spans="13:13">
      <c r="M133586" s="8"/>
    </row>
    <row r="133587" spans="13:13" ht="13">
      <c r="M133587" s="17"/>
    </row>
    <row r="133588" spans="13:13">
      <c r="M133588" s="8"/>
    </row>
    <row r="133614" spans="13:13">
      <c r="M133614" s="8"/>
    </row>
    <row r="133615" spans="13:13" ht="13">
      <c r="M133615" s="17"/>
    </row>
    <row r="133616" spans="13:13">
      <c r="M133616" s="8"/>
    </row>
    <row r="133642" spans="13:13">
      <c r="M133642" s="8"/>
    </row>
    <row r="133643" spans="13:13" ht="13">
      <c r="M133643" s="17"/>
    </row>
    <row r="133644" spans="13:13">
      <c r="M133644" s="8"/>
    </row>
    <row r="133670" spans="13:13">
      <c r="M133670" s="8"/>
    </row>
    <row r="133671" spans="13:13" ht="13">
      <c r="M133671" s="17"/>
    </row>
    <row r="133672" spans="13:13">
      <c r="M133672" s="8"/>
    </row>
    <row r="133698" spans="13:13">
      <c r="M133698" s="8"/>
    </row>
    <row r="133699" spans="13:13" ht="13">
      <c r="M133699" s="17"/>
    </row>
    <row r="133700" spans="13:13">
      <c r="M133700" s="8"/>
    </row>
    <row r="133726" spans="13:13">
      <c r="M133726" s="8"/>
    </row>
    <row r="133727" spans="13:13" ht="13">
      <c r="M133727" s="17"/>
    </row>
    <row r="133728" spans="13:13">
      <c r="M133728" s="8"/>
    </row>
    <row r="133754" spans="13:13">
      <c r="M133754" s="8"/>
    </row>
    <row r="133755" spans="13:13" ht="13">
      <c r="M133755" s="17"/>
    </row>
    <row r="133756" spans="13:13">
      <c r="M133756" s="8"/>
    </row>
    <row r="133782" spans="13:13">
      <c r="M133782" s="8"/>
    </row>
    <row r="133783" spans="13:13" ht="13">
      <c r="M133783" s="17"/>
    </row>
    <row r="133784" spans="13:13">
      <c r="M133784" s="8"/>
    </row>
    <row r="133810" spans="13:13">
      <c r="M133810" s="8"/>
    </row>
    <row r="133811" spans="13:13" ht="13">
      <c r="M133811" s="17"/>
    </row>
    <row r="133812" spans="13:13">
      <c r="M133812" s="8"/>
    </row>
    <row r="133838" spans="13:13">
      <c r="M133838" s="8"/>
    </row>
    <row r="133839" spans="13:13" ht="13">
      <c r="M133839" s="17"/>
    </row>
    <row r="133840" spans="13:13">
      <c r="M133840" s="8"/>
    </row>
    <row r="133866" spans="13:13">
      <c r="M133866" s="8"/>
    </row>
    <row r="133867" spans="13:13" ht="13">
      <c r="M133867" s="17"/>
    </row>
    <row r="133868" spans="13:13">
      <c r="M133868" s="8"/>
    </row>
    <row r="133894" spans="13:13">
      <c r="M133894" s="8"/>
    </row>
    <row r="133895" spans="13:13" ht="13">
      <c r="M133895" s="17"/>
    </row>
    <row r="133896" spans="13:13">
      <c r="M133896" s="8"/>
    </row>
    <row r="133922" spans="13:13">
      <c r="M133922" s="8"/>
    </row>
    <row r="133923" spans="13:13" ht="13">
      <c r="M133923" s="17"/>
    </row>
    <row r="133924" spans="13:13">
      <c r="M133924" s="8"/>
    </row>
    <row r="133950" spans="13:13">
      <c r="M133950" s="8"/>
    </row>
    <row r="133951" spans="13:13" ht="13">
      <c r="M133951" s="17"/>
    </row>
    <row r="133952" spans="13:13">
      <c r="M133952" s="8"/>
    </row>
    <row r="133978" spans="13:13">
      <c r="M133978" s="8"/>
    </row>
    <row r="133979" spans="13:13" ht="13">
      <c r="M133979" s="17"/>
    </row>
    <row r="133980" spans="13:13">
      <c r="M133980" s="8"/>
    </row>
    <row r="134006" spans="13:13">
      <c r="M134006" s="8"/>
    </row>
    <row r="134007" spans="13:13" ht="13">
      <c r="M134007" s="17"/>
    </row>
    <row r="134008" spans="13:13">
      <c r="M134008" s="8"/>
    </row>
    <row r="134034" spans="13:13">
      <c r="M134034" s="8"/>
    </row>
    <row r="134035" spans="13:13" ht="13">
      <c r="M134035" s="17"/>
    </row>
    <row r="134036" spans="13:13">
      <c r="M134036" s="8"/>
    </row>
    <row r="134062" spans="13:13">
      <c r="M134062" s="8"/>
    </row>
    <row r="134063" spans="13:13" ht="13">
      <c r="M134063" s="17"/>
    </row>
    <row r="134064" spans="13:13">
      <c r="M134064" s="8"/>
    </row>
    <row r="134090" spans="13:13">
      <c r="M134090" s="8"/>
    </row>
    <row r="134091" spans="13:13" ht="13">
      <c r="M134091" s="17"/>
    </row>
    <row r="134092" spans="13:13">
      <c r="M134092" s="8"/>
    </row>
    <row r="134118" spans="13:13">
      <c r="M134118" s="8"/>
    </row>
    <row r="134119" spans="13:13" ht="13">
      <c r="M134119" s="17"/>
    </row>
    <row r="134120" spans="13:13">
      <c r="M134120" s="8"/>
    </row>
    <row r="134146" spans="13:13">
      <c r="M134146" s="8"/>
    </row>
    <row r="134147" spans="13:13" ht="13">
      <c r="M134147" s="17"/>
    </row>
    <row r="134148" spans="13:13">
      <c r="M134148" s="8"/>
    </row>
    <row r="134174" spans="13:13">
      <c r="M134174" s="8"/>
    </row>
    <row r="134175" spans="13:13" ht="13">
      <c r="M134175" s="17"/>
    </row>
    <row r="134176" spans="13:13">
      <c r="M134176" s="8"/>
    </row>
    <row r="134202" spans="13:13">
      <c r="M134202" s="8"/>
    </row>
    <row r="134203" spans="13:13" ht="13">
      <c r="M134203" s="17"/>
    </row>
    <row r="134204" spans="13:13">
      <c r="M134204" s="8"/>
    </row>
    <row r="134230" spans="13:13">
      <c r="M134230" s="8"/>
    </row>
    <row r="134231" spans="13:13" ht="13">
      <c r="M134231" s="17"/>
    </row>
    <row r="134232" spans="13:13">
      <c r="M134232" s="8"/>
    </row>
    <row r="134258" spans="13:13">
      <c r="M134258" s="8"/>
    </row>
    <row r="134259" spans="13:13" ht="13">
      <c r="M134259" s="17"/>
    </row>
    <row r="134260" spans="13:13">
      <c r="M134260" s="8"/>
    </row>
    <row r="134286" spans="13:13">
      <c r="M134286" s="8"/>
    </row>
    <row r="134287" spans="13:13" ht="13">
      <c r="M134287" s="17"/>
    </row>
    <row r="134288" spans="13:13">
      <c r="M134288" s="8"/>
    </row>
    <row r="134314" spans="13:13">
      <c r="M134314" s="8"/>
    </row>
    <row r="134315" spans="13:13" ht="13">
      <c r="M134315" s="17"/>
    </row>
    <row r="134316" spans="13:13">
      <c r="M134316" s="8"/>
    </row>
    <row r="134342" spans="13:13">
      <c r="M134342" s="8"/>
    </row>
    <row r="134343" spans="13:13" ht="13">
      <c r="M134343" s="17"/>
    </row>
    <row r="134344" spans="13:13">
      <c r="M134344" s="8"/>
    </row>
    <row r="134370" spans="13:13">
      <c r="M134370" s="8"/>
    </row>
    <row r="134371" spans="13:13" ht="13">
      <c r="M134371" s="17"/>
    </row>
    <row r="134372" spans="13:13">
      <c r="M134372" s="8"/>
    </row>
    <row r="134398" spans="13:13">
      <c r="M134398" s="8"/>
    </row>
    <row r="134399" spans="13:13" ht="13">
      <c r="M134399" s="17"/>
    </row>
    <row r="134400" spans="13:13">
      <c r="M134400" s="8"/>
    </row>
    <row r="134426" spans="13:13">
      <c r="M134426" s="8"/>
    </row>
    <row r="134427" spans="13:13" ht="13">
      <c r="M134427" s="17"/>
    </row>
    <row r="134428" spans="13:13">
      <c r="M134428" s="8"/>
    </row>
    <row r="134454" spans="13:13">
      <c r="M134454" s="8"/>
    </row>
    <row r="134455" spans="13:13" ht="13">
      <c r="M134455" s="17"/>
    </row>
    <row r="134456" spans="13:13">
      <c r="M134456" s="8"/>
    </row>
    <row r="134482" spans="13:13">
      <c r="M134482" s="8"/>
    </row>
    <row r="134483" spans="13:13" ht="13">
      <c r="M134483" s="17"/>
    </row>
    <row r="134484" spans="13:13">
      <c r="M134484" s="8"/>
    </row>
    <row r="134510" spans="13:13">
      <c r="M134510" s="8"/>
    </row>
    <row r="134511" spans="13:13" ht="13">
      <c r="M134511" s="17"/>
    </row>
    <row r="134512" spans="13:13">
      <c r="M134512" s="8"/>
    </row>
    <row r="134538" spans="13:13">
      <c r="M134538" s="8"/>
    </row>
    <row r="134539" spans="13:13" ht="13">
      <c r="M134539" s="17"/>
    </row>
    <row r="134540" spans="13:13">
      <c r="M134540" s="8"/>
    </row>
    <row r="134566" spans="13:13">
      <c r="M134566" s="8"/>
    </row>
    <row r="134567" spans="13:13" ht="13">
      <c r="M134567" s="17"/>
    </row>
    <row r="134568" spans="13:13">
      <c r="M134568" s="8"/>
    </row>
    <row r="134594" spans="13:13">
      <c r="M134594" s="8"/>
    </row>
    <row r="134595" spans="13:13" ht="13">
      <c r="M134595" s="17"/>
    </row>
    <row r="134596" spans="13:13">
      <c r="M134596" s="8"/>
    </row>
    <row r="134622" spans="13:13">
      <c r="M134622" s="8"/>
    </row>
    <row r="134623" spans="13:13" ht="13">
      <c r="M134623" s="17"/>
    </row>
    <row r="134624" spans="13:13">
      <c r="M134624" s="8"/>
    </row>
    <row r="134650" spans="13:13">
      <c r="M134650" s="8"/>
    </row>
    <row r="134651" spans="13:13" ht="13">
      <c r="M134651" s="17"/>
    </row>
    <row r="134652" spans="13:13">
      <c r="M134652" s="8"/>
    </row>
    <row r="134678" spans="13:13">
      <c r="M134678" s="8"/>
    </row>
    <row r="134679" spans="13:13" ht="13">
      <c r="M134679" s="17"/>
    </row>
    <row r="134680" spans="13:13">
      <c r="M134680" s="8"/>
    </row>
    <row r="134706" spans="13:13">
      <c r="M134706" s="8"/>
    </row>
    <row r="134707" spans="13:13" ht="13">
      <c r="M134707" s="17"/>
    </row>
    <row r="134708" spans="13:13">
      <c r="M134708" s="8"/>
    </row>
    <row r="134734" spans="13:13">
      <c r="M134734" s="8"/>
    </row>
    <row r="134735" spans="13:13" ht="13">
      <c r="M134735" s="17"/>
    </row>
    <row r="134736" spans="13:13">
      <c r="M134736" s="8"/>
    </row>
    <row r="134762" spans="13:13">
      <c r="M134762" s="8"/>
    </row>
    <row r="134763" spans="13:13" ht="13">
      <c r="M134763" s="17"/>
    </row>
    <row r="134764" spans="13:13">
      <c r="M134764" s="8"/>
    </row>
    <row r="134790" spans="13:13">
      <c r="M134790" s="8"/>
    </row>
    <row r="134791" spans="13:13" ht="13">
      <c r="M134791" s="17"/>
    </row>
    <row r="134792" spans="13:13">
      <c r="M134792" s="8"/>
    </row>
    <row r="134818" spans="13:13">
      <c r="M134818" s="8"/>
    </row>
    <row r="134819" spans="13:13" ht="13">
      <c r="M134819" s="17"/>
    </row>
    <row r="134820" spans="13:13">
      <c r="M134820" s="8"/>
    </row>
    <row r="134846" spans="13:13">
      <c r="M134846" s="8"/>
    </row>
    <row r="134847" spans="13:13" ht="13">
      <c r="M134847" s="17"/>
    </row>
    <row r="134848" spans="13:13">
      <c r="M134848" s="8"/>
    </row>
    <row r="134874" spans="13:13">
      <c r="M134874" s="8"/>
    </row>
    <row r="134875" spans="13:13" ht="13">
      <c r="M134875" s="17"/>
    </row>
    <row r="134876" spans="13:13">
      <c r="M134876" s="8"/>
    </row>
    <row r="134902" spans="13:13">
      <c r="M134902" s="8"/>
    </row>
    <row r="134903" spans="13:13" ht="13">
      <c r="M134903" s="17"/>
    </row>
    <row r="134904" spans="13:13">
      <c r="M134904" s="8"/>
    </row>
    <row r="134930" spans="13:13">
      <c r="M134930" s="8"/>
    </row>
    <row r="134931" spans="13:13" ht="13">
      <c r="M134931" s="17"/>
    </row>
    <row r="134932" spans="13:13">
      <c r="M134932" s="8"/>
    </row>
    <row r="134958" spans="13:13">
      <c r="M134958" s="8"/>
    </row>
    <row r="134959" spans="13:13" ht="13">
      <c r="M134959" s="17"/>
    </row>
    <row r="134960" spans="13:13">
      <c r="M134960" s="8"/>
    </row>
    <row r="134986" spans="13:13">
      <c r="M134986" s="8"/>
    </row>
    <row r="134987" spans="13:13" ht="13">
      <c r="M134987" s="17"/>
    </row>
    <row r="134988" spans="13:13">
      <c r="M134988" s="8"/>
    </row>
    <row r="135014" spans="13:13">
      <c r="M135014" s="8"/>
    </row>
    <row r="135015" spans="13:13" ht="13">
      <c r="M135015" s="17"/>
    </row>
    <row r="135016" spans="13:13">
      <c r="M135016" s="8"/>
    </row>
    <row r="135042" spans="13:13">
      <c r="M135042" s="8"/>
    </row>
    <row r="135043" spans="13:13" ht="13">
      <c r="M135043" s="17"/>
    </row>
    <row r="135044" spans="13:13">
      <c r="M135044" s="8"/>
    </row>
    <row r="135070" spans="13:13">
      <c r="M135070" s="8"/>
    </row>
    <row r="135071" spans="13:13" ht="13">
      <c r="M135071" s="17"/>
    </row>
    <row r="135072" spans="13:13">
      <c r="M135072" s="8"/>
    </row>
    <row r="135098" spans="13:13">
      <c r="M135098" s="8"/>
    </row>
    <row r="135099" spans="13:13" ht="13">
      <c r="M135099" s="17"/>
    </row>
    <row r="135100" spans="13:13">
      <c r="M135100" s="8"/>
    </row>
    <row r="135126" spans="13:13">
      <c r="M135126" s="8"/>
    </row>
    <row r="135127" spans="13:13" ht="13">
      <c r="M135127" s="17"/>
    </row>
    <row r="135128" spans="13:13">
      <c r="M135128" s="8"/>
    </row>
    <row r="135154" spans="13:13">
      <c r="M135154" s="8"/>
    </row>
    <row r="135155" spans="13:13" ht="13">
      <c r="M135155" s="17"/>
    </row>
    <row r="135156" spans="13:13">
      <c r="M135156" s="8"/>
    </row>
    <row r="135182" spans="13:13">
      <c r="M135182" s="8"/>
    </row>
    <row r="135183" spans="13:13" ht="13">
      <c r="M135183" s="17"/>
    </row>
    <row r="135184" spans="13:13">
      <c r="M135184" s="8"/>
    </row>
    <row r="135210" spans="13:13">
      <c r="M135210" s="8"/>
    </row>
    <row r="135211" spans="13:13" ht="13">
      <c r="M135211" s="17"/>
    </row>
    <row r="135212" spans="13:13">
      <c r="M135212" s="8"/>
    </row>
    <row r="135238" spans="13:13">
      <c r="M135238" s="8"/>
    </row>
    <row r="135239" spans="13:13" ht="13">
      <c r="M135239" s="17"/>
    </row>
    <row r="135240" spans="13:13">
      <c r="M135240" s="8"/>
    </row>
    <row r="135266" spans="13:13">
      <c r="M135266" s="8"/>
    </row>
    <row r="135267" spans="13:13" ht="13">
      <c r="M135267" s="17"/>
    </row>
    <row r="135268" spans="13:13">
      <c r="M135268" s="8"/>
    </row>
    <row r="135294" spans="13:13">
      <c r="M135294" s="8"/>
    </row>
    <row r="135295" spans="13:13" ht="13">
      <c r="M135295" s="17"/>
    </row>
    <row r="135296" spans="13:13">
      <c r="M135296" s="8"/>
    </row>
    <row r="135322" spans="13:13">
      <c r="M135322" s="8"/>
    </row>
    <row r="135323" spans="13:13" ht="13">
      <c r="M135323" s="17"/>
    </row>
    <row r="135324" spans="13:13">
      <c r="M135324" s="8"/>
    </row>
    <row r="135350" spans="13:13">
      <c r="M135350" s="8"/>
    </row>
    <row r="135351" spans="13:13" ht="13">
      <c r="M135351" s="17"/>
    </row>
    <row r="135352" spans="13:13">
      <c r="M135352" s="8"/>
    </row>
    <row r="135378" spans="13:13">
      <c r="M135378" s="8"/>
    </row>
    <row r="135379" spans="13:13" ht="13">
      <c r="M135379" s="17"/>
    </row>
    <row r="135380" spans="13:13">
      <c r="M135380" s="8"/>
    </row>
    <row r="135406" spans="13:13">
      <c r="M135406" s="8"/>
    </row>
    <row r="135407" spans="13:13" ht="13">
      <c r="M135407" s="17"/>
    </row>
    <row r="135408" spans="13:13">
      <c r="M135408" s="8"/>
    </row>
    <row r="135434" spans="13:13">
      <c r="M135434" s="8"/>
    </row>
    <row r="135435" spans="13:13" ht="13">
      <c r="M135435" s="17"/>
    </row>
    <row r="135436" spans="13:13">
      <c r="M135436" s="8"/>
    </row>
    <row r="135462" spans="13:13">
      <c r="M135462" s="8"/>
    </row>
    <row r="135463" spans="13:13" ht="13">
      <c r="M135463" s="17"/>
    </row>
    <row r="135464" spans="13:13">
      <c r="M135464" s="8"/>
    </row>
    <row r="135490" spans="13:13">
      <c r="M135490" s="8"/>
    </row>
    <row r="135491" spans="13:13" ht="13">
      <c r="M135491" s="17"/>
    </row>
    <row r="135492" spans="13:13">
      <c r="M135492" s="8"/>
    </row>
    <row r="135518" spans="13:13">
      <c r="M135518" s="8"/>
    </row>
    <row r="135519" spans="13:13" ht="13">
      <c r="M135519" s="17"/>
    </row>
    <row r="135520" spans="13:13">
      <c r="M135520" s="8"/>
    </row>
    <row r="135546" spans="13:13">
      <c r="M135546" s="8"/>
    </row>
    <row r="135547" spans="13:13" ht="13">
      <c r="M135547" s="17"/>
    </row>
    <row r="135548" spans="13:13">
      <c r="M135548" s="8"/>
    </row>
    <row r="135574" spans="13:13">
      <c r="M135574" s="8"/>
    </row>
    <row r="135575" spans="13:13" ht="13">
      <c r="M135575" s="17"/>
    </row>
    <row r="135576" spans="13:13">
      <c r="M135576" s="8"/>
    </row>
    <row r="135602" spans="13:13">
      <c r="M135602" s="8"/>
    </row>
    <row r="135603" spans="13:13" ht="13">
      <c r="M135603" s="17"/>
    </row>
    <row r="135604" spans="13:13">
      <c r="M135604" s="8"/>
    </row>
    <row r="135630" spans="13:13">
      <c r="M135630" s="8"/>
    </row>
    <row r="135631" spans="13:13" ht="13">
      <c r="M135631" s="17"/>
    </row>
    <row r="135632" spans="13:13">
      <c r="M135632" s="8"/>
    </row>
    <row r="135658" spans="13:13">
      <c r="M135658" s="8"/>
    </row>
    <row r="135659" spans="13:13" ht="13">
      <c r="M135659" s="17"/>
    </row>
    <row r="135660" spans="13:13">
      <c r="M135660" s="8"/>
    </row>
    <row r="135686" spans="13:13">
      <c r="M135686" s="8"/>
    </row>
    <row r="135687" spans="13:13" ht="13">
      <c r="M135687" s="17"/>
    </row>
    <row r="135688" spans="13:13">
      <c r="M135688" s="8"/>
    </row>
    <row r="135714" spans="13:13">
      <c r="M135714" s="8"/>
    </row>
    <row r="135715" spans="13:13" ht="13">
      <c r="M135715" s="17"/>
    </row>
    <row r="135716" spans="13:13">
      <c r="M135716" s="8"/>
    </row>
    <row r="135742" spans="13:13">
      <c r="M135742" s="8"/>
    </row>
    <row r="135743" spans="13:13" ht="13">
      <c r="M135743" s="17"/>
    </row>
    <row r="135744" spans="13:13">
      <c r="M135744" s="8"/>
    </row>
    <row r="135770" spans="13:13">
      <c r="M135770" s="8"/>
    </row>
    <row r="135771" spans="13:13" ht="13">
      <c r="M135771" s="17"/>
    </row>
    <row r="135772" spans="13:13">
      <c r="M135772" s="8"/>
    </row>
    <row r="135798" spans="13:13">
      <c r="M135798" s="8"/>
    </row>
    <row r="135799" spans="13:13" ht="13">
      <c r="M135799" s="17"/>
    </row>
    <row r="135800" spans="13:13">
      <c r="M135800" s="8"/>
    </row>
    <row r="135826" spans="13:13">
      <c r="M135826" s="8"/>
    </row>
    <row r="135827" spans="13:13" ht="13">
      <c r="M135827" s="17"/>
    </row>
    <row r="135828" spans="13:13">
      <c r="M135828" s="8"/>
    </row>
    <row r="135854" spans="13:13">
      <c r="M135854" s="8"/>
    </row>
    <row r="135855" spans="13:13" ht="13">
      <c r="M135855" s="17"/>
    </row>
    <row r="135856" spans="13:13">
      <c r="M135856" s="8"/>
    </row>
    <row r="135882" spans="13:13">
      <c r="M135882" s="8"/>
    </row>
    <row r="135883" spans="13:13" ht="13">
      <c r="M135883" s="17"/>
    </row>
    <row r="135884" spans="13:13">
      <c r="M135884" s="8"/>
    </row>
    <row r="135910" spans="13:13">
      <c r="M135910" s="8"/>
    </row>
    <row r="135911" spans="13:13" ht="13">
      <c r="M135911" s="17"/>
    </row>
    <row r="135912" spans="13:13">
      <c r="M135912" s="8"/>
    </row>
    <row r="135938" spans="13:13">
      <c r="M135938" s="8"/>
    </row>
    <row r="135939" spans="13:13" ht="13">
      <c r="M135939" s="17"/>
    </row>
    <row r="135940" spans="13:13">
      <c r="M135940" s="8"/>
    </row>
    <row r="135966" spans="13:13">
      <c r="M135966" s="8"/>
    </row>
    <row r="135967" spans="13:13" ht="13">
      <c r="M135967" s="17"/>
    </row>
    <row r="135968" spans="13:13">
      <c r="M135968" s="8"/>
    </row>
    <row r="135994" spans="13:13">
      <c r="M135994" s="8"/>
    </row>
    <row r="135995" spans="13:13" ht="13">
      <c r="M135995" s="17"/>
    </row>
    <row r="135996" spans="13:13">
      <c r="M135996" s="8"/>
    </row>
    <row r="136022" spans="13:13">
      <c r="M136022" s="8"/>
    </row>
    <row r="136023" spans="13:13" ht="13">
      <c r="M136023" s="17"/>
    </row>
    <row r="136024" spans="13:13">
      <c r="M136024" s="8"/>
    </row>
    <row r="136050" spans="13:13">
      <c r="M136050" s="8"/>
    </row>
    <row r="136051" spans="13:13" ht="13">
      <c r="M136051" s="17"/>
    </row>
    <row r="136052" spans="13:13">
      <c r="M136052" s="8"/>
    </row>
    <row r="136078" spans="13:13">
      <c r="M136078" s="8"/>
    </row>
    <row r="136079" spans="13:13" ht="13">
      <c r="M136079" s="17"/>
    </row>
    <row r="136080" spans="13:13">
      <c r="M136080" s="8"/>
    </row>
    <row r="136106" spans="13:13">
      <c r="M136106" s="8"/>
    </row>
    <row r="136107" spans="13:13" ht="13">
      <c r="M136107" s="17"/>
    </row>
    <row r="136108" spans="13:13">
      <c r="M136108" s="8"/>
    </row>
    <row r="136134" spans="13:13">
      <c r="M136134" s="8"/>
    </row>
    <row r="136135" spans="13:13" ht="13">
      <c r="M136135" s="17"/>
    </row>
    <row r="136136" spans="13:13">
      <c r="M136136" s="8"/>
    </row>
    <row r="136162" spans="13:13">
      <c r="M136162" s="8"/>
    </row>
    <row r="136163" spans="13:13" ht="13">
      <c r="M136163" s="17"/>
    </row>
    <row r="136164" spans="13:13">
      <c r="M136164" s="8"/>
    </row>
    <row r="136190" spans="13:13">
      <c r="M136190" s="8"/>
    </row>
    <row r="136191" spans="13:13" ht="13">
      <c r="M136191" s="17"/>
    </row>
    <row r="136192" spans="13:13">
      <c r="M136192" s="8"/>
    </row>
    <row r="136218" spans="13:13">
      <c r="M136218" s="8"/>
    </row>
    <row r="136219" spans="13:13" ht="13">
      <c r="M136219" s="17"/>
    </row>
    <row r="136220" spans="13:13">
      <c r="M136220" s="8"/>
    </row>
    <row r="136246" spans="13:13">
      <c r="M136246" s="8"/>
    </row>
    <row r="136247" spans="13:13" ht="13">
      <c r="M136247" s="17"/>
    </row>
    <row r="136248" spans="13:13">
      <c r="M136248" s="8"/>
    </row>
    <row r="136274" spans="13:13">
      <c r="M136274" s="8"/>
    </row>
    <row r="136275" spans="13:13" ht="13">
      <c r="M136275" s="17"/>
    </row>
    <row r="136276" spans="13:13">
      <c r="M136276" s="8"/>
    </row>
    <row r="136302" spans="13:13">
      <c r="M136302" s="8"/>
    </row>
    <row r="136303" spans="13:13" ht="13">
      <c r="M136303" s="17"/>
    </row>
    <row r="136304" spans="13:13">
      <c r="M136304" s="8"/>
    </row>
    <row r="136330" spans="13:13">
      <c r="M136330" s="8"/>
    </row>
    <row r="136331" spans="13:13" ht="13">
      <c r="M136331" s="17"/>
    </row>
    <row r="136332" spans="13:13">
      <c r="M136332" s="8"/>
    </row>
    <row r="136358" spans="13:13">
      <c r="M136358" s="8"/>
    </row>
    <row r="136359" spans="13:13" ht="13">
      <c r="M136359" s="17"/>
    </row>
    <row r="136360" spans="13:13">
      <c r="M136360" s="8"/>
    </row>
    <row r="136386" spans="13:13">
      <c r="M136386" s="8"/>
    </row>
    <row r="136387" spans="13:13" ht="13">
      <c r="M136387" s="17"/>
    </row>
    <row r="136388" spans="13:13">
      <c r="M136388" s="8"/>
    </row>
    <row r="136414" spans="13:13">
      <c r="M136414" s="8"/>
    </row>
    <row r="136415" spans="13:13" ht="13">
      <c r="M136415" s="17"/>
    </row>
    <row r="136416" spans="13:13">
      <c r="M136416" s="8"/>
    </row>
    <row r="136442" spans="13:13">
      <c r="M136442" s="8"/>
    </row>
    <row r="136443" spans="13:13" ht="13">
      <c r="M136443" s="17"/>
    </row>
    <row r="136444" spans="13:13">
      <c r="M136444" s="8"/>
    </row>
    <row r="136470" spans="13:13">
      <c r="M136470" s="8"/>
    </row>
    <row r="136471" spans="13:13" ht="13">
      <c r="M136471" s="17"/>
    </row>
    <row r="136472" spans="13:13">
      <c r="M136472" s="8"/>
    </row>
    <row r="136498" spans="13:13">
      <c r="M136498" s="8"/>
    </row>
    <row r="136499" spans="13:13" ht="13">
      <c r="M136499" s="17"/>
    </row>
    <row r="136500" spans="13:13">
      <c r="M136500" s="8"/>
    </row>
    <row r="136526" spans="13:13">
      <c r="M136526" s="8"/>
    </row>
    <row r="136527" spans="13:13" ht="13">
      <c r="M136527" s="17"/>
    </row>
    <row r="136528" spans="13:13">
      <c r="M136528" s="8"/>
    </row>
    <row r="136554" spans="13:13">
      <c r="M136554" s="8"/>
    </row>
    <row r="136555" spans="13:13" ht="13">
      <c r="M136555" s="17"/>
    </row>
    <row r="136556" spans="13:13">
      <c r="M136556" s="8"/>
    </row>
    <row r="136582" spans="13:13">
      <c r="M136582" s="8"/>
    </row>
    <row r="136583" spans="13:13" ht="13">
      <c r="M136583" s="17"/>
    </row>
    <row r="136584" spans="13:13">
      <c r="M136584" s="8"/>
    </row>
    <row r="136610" spans="13:13">
      <c r="M136610" s="8"/>
    </row>
    <row r="136611" spans="13:13" ht="13">
      <c r="M136611" s="17"/>
    </row>
    <row r="136612" spans="13:13">
      <c r="M136612" s="8"/>
    </row>
    <row r="136638" spans="13:13">
      <c r="M136638" s="8"/>
    </row>
    <row r="136639" spans="13:13" ht="13">
      <c r="M136639" s="17"/>
    </row>
    <row r="136640" spans="13:13">
      <c r="M136640" s="8"/>
    </row>
    <row r="136666" spans="13:13">
      <c r="M136666" s="8"/>
    </row>
    <row r="136667" spans="13:13" ht="13">
      <c r="M136667" s="17"/>
    </row>
    <row r="136668" spans="13:13">
      <c r="M136668" s="8"/>
    </row>
    <row r="136694" spans="13:13">
      <c r="M136694" s="8"/>
    </row>
    <row r="136695" spans="13:13" ht="13">
      <c r="M136695" s="17"/>
    </row>
    <row r="136696" spans="13:13">
      <c r="M136696" s="8"/>
    </row>
    <row r="136722" spans="13:13">
      <c r="M136722" s="8"/>
    </row>
    <row r="136723" spans="13:13" ht="13">
      <c r="M136723" s="17"/>
    </row>
    <row r="136724" spans="13:13">
      <c r="M136724" s="8"/>
    </row>
    <row r="136750" spans="13:13">
      <c r="M136750" s="8"/>
    </row>
    <row r="136751" spans="13:13" ht="13">
      <c r="M136751" s="17"/>
    </row>
    <row r="136752" spans="13:13">
      <c r="M136752" s="8"/>
    </row>
    <row r="136778" spans="13:13">
      <c r="M136778" s="8"/>
    </row>
    <row r="136779" spans="13:13" ht="13">
      <c r="M136779" s="17"/>
    </row>
    <row r="136780" spans="13:13">
      <c r="M136780" s="8"/>
    </row>
    <row r="136806" spans="13:13">
      <c r="M136806" s="8"/>
    </row>
    <row r="136807" spans="13:13" ht="13">
      <c r="M136807" s="17"/>
    </row>
    <row r="136808" spans="13:13">
      <c r="M136808" s="8"/>
    </row>
    <row r="136834" spans="13:13">
      <c r="M136834" s="8"/>
    </row>
    <row r="136835" spans="13:13" ht="13">
      <c r="M136835" s="17"/>
    </row>
    <row r="136836" spans="13:13">
      <c r="M136836" s="8"/>
    </row>
    <row r="136862" spans="13:13">
      <c r="M136862" s="8"/>
    </row>
    <row r="136863" spans="13:13" ht="13">
      <c r="M136863" s="17"/>
    </row>
    <row r="136864" spans="13:13">
      <c r="M136864" s="8"/>
    </row>
    <row r="136890" spans="13:13">
      <c r="M136890" s="8"/>
    </row>
    <row r="136891" spans="13:13" ht="13">
      <c r="M136891" s="17"/>
    </row>
    <row r="136892" spans="13:13">
      <c r="M136892" s="8"/>
    </row>
    <row r="136918" spans="13:13">
      <c r="M136918" s="8"/>
    </row>
    <row r="136919" spans="13:13" ht="13">
      <c r="M136919" s="17"/>
    </row>
    <row r="136920" spans="13:13">
      <c r="M136920" s="8"/>
    </row>
    <row r="136946" spans="13:13">
      <c r="M136946" s="8"/>
    </row>
    <row r="136947" spans="13:13" ht="13">
      <c r="M136947" s="17"/>
    </row>
    <row r="136948" spans="13:13">
      <c r="M136948" s="8"/>
    </row>
    <row r="136974" spans="13:13">
      <c r="M136974" s="8"/>
    </row>
    <row r="136975" spans="13:13" ht="13">
      <c r="M136975" s="17"/>
    </row>
    <row r="136976" spans="13:13">
      <c r="M136976" s="8"/>
    </row>
    <row r="137002" spans="13:13">
      <c r="M137002" s="8"/>
    </row>
    <row r="137003" spans="13:13" ht="13">
      <c r="M137003" s="17"/>
    </row>
    <row r="137004" spans="13:13">
      <c r="M137004" s="8"/>
    </row>
    <row r="137030" spans="13:13">
      <c r="M137030" s="8"/>
    </row>
    <row r="137031" spans="13:13" ht="13">
      <c r="M137031" s="17"/>
    </row>
    <row r="137032" spans="13:13">
      <c r="M137032" s="8"/>
    </row>
    <row r="137058" spans="13:13">
      <c r="M137058" s="8"/>
    </row>
    <row r="137059" spans="13:13" ht="13">
      <c r="M137059" s="17"/>
    </row>
    <row r="137060" spans="13:13">
      <c r="M137060" s="8"/>
    </row>
    <row r="137086" spans="13:13">
      <c r="M137086" s="8"/>
    </row>
    <row r="137087" spans="13:13" ht="13">
      <c r="M137087" s="17"/>
    </row>
    <row r="137088" spans="13:13">
      <c r="M137088" s="8"/>
    </row>
    <row r="137114" spans="13:13">
      <c r="M137114" s="8"/>
    </row>
    <row r="137115" spans="13:13" ht="13">
      <c r="M137115" s="17"/>
    </row>
    <row r="137116" spans="13:13">
      <c r="M137116" s="8"/>
    </row>
    <row r="137142" spans="13:13">
      <c r="M137142" s="8"/>
    </row>
    <row r="137143" spans="13:13" ht="13">
      <c r="M137143" s="17"/>
    </row>
    <row r="137144" spans="13:13">
      <c r="M137144" s="8"/>
    </row>
    <row r="137170" spans="13:13">
      <c r="M137170" s="8"/>
    </row>
    <row r="137171" spans="13:13" ht="13">
      <c r="M137171" s="17"/>
    </row>
    <row r="137172" spans="13:13">
      <c r="M137172" s="8"/>
    </row>
    <row r="137198" spans="13:13">
      <c r="M137198" s="8"/>
    </row>
    <row r="137199" spans="13:13" ht="13">
      <c r="M137199" s="17"/>
    </row>
    <row r="137200" spans="13:13">
      <c r="M137200" s="8"/>
    </row>
    <row r="137226" spans="13:13">
      <c r="M137226" s="8"/>
    </row>
    <row r="137227" spans="13:13" ht="13">
      <c r="M137227" s="17"/>
    </row>
    <row r="137228" spans="13:13">
      <c r="M137228" s="8"/>
    </row>
    <row r="137254" spans="13:13">
      <c r="M137254" s="8"/>
    </row>
    <row r="137255" spans="13:13" ht="13">
      <c r="M137255" s="17"/>
    </row>
    <row r="137256" spans="13:13">
      <c r="M137256" s="8"/>
    </row>
    <row r="137282" spans="13:13">
      <c r="M137282" s="8"/>
    </row>
    <row r="137283" spans="13:13" ht="13">
      <c r="M137283" s="17"/>
    </row>
    <row r="137284" spans="13:13">
      <c r="M137284" s="8"/>
    </row>
    <row r="137310" spans="13:13">
      <c r="M137310" s="8"/>
    </row>
    <row r="137311" spans="13:13" ht="13">
      <c r="M137311" s="17"/>
    </row>
    <row r="137312" spans="13:13">
      <c r="M137312" s="8"/>
    </row>
    <row r="137338" spans="13:13">
      <c r="M137338" s="8"/>
    </row>
    <row r="137339" spans="13:13" ht="13">
      <c r="M137339" s="17"/>
    </row>
    <row r="137340" spans="13:13">
      <c r="M137340" s="8"/>
    </row>
    <row r="137366" spans="13:13">
      <c r="M137366" s="8"/>
    </row>
    <row r="137367" spans="13:13" ht="13">
      <c r="M137367" s="17"/>
    </row>
    <row r="137368" spans="13:13">
      <c r="M137368" s="8"/>
    </row>
    <row r="137394" spans="13:13">
      <c r="M137394" s="8"/>
    </row>
    <row r="137395" spans="13:13" ht="13">
      <c r="M137395" s="17"/>
    </row>
    <row r="137396" spans="13:13">
      <c r="M137396" s="8"/>
    </row>
    <row r="137422" spans="13:13">
      <c r="M137422" s="8"/>
    </row>
    <row r="137423" spans="13:13" ht="13">
      <c r="M137423" s="17"/>
    </row>
    <row r="137424" spans="13:13">
      <c r="M137424" s="8"/>
    </row>
    <row r="137450" spans="13:13">
      <c r="M137450" s="8"/>
    </row>
    <row r="137451" spans="13:13" ht="13">
      <c r="M137451" s="17"/>
    </row>
    <row r="137452" spans="13:13">
      <c r="M137452" s="8"/>
    </row>
    <row r="137478" spans="13:13">
      <c r="M137478" s="8"/>
    </row>
    <row r="137479" spans="13:13" ht="13">
      <c r="M137479" s="17"/>
    </row>
    <row r="137480" spans="13:13">
      <c r="M137480" s="8"/>
    </row>
    <row r="137506" spans="13:13">
      <c r="M137506" s="8"/>
    </row>
    <row r="137507" spans="13:13" ht="13">
      <c r="M137507" s="17"/>
    </row>
    <row r="137508" spans="13:13">
      <c r="M137508" s="8"/>
    </row>
    <row r="137534" spans="13:13">
      <c r="M137534" s="8"/>
    </row>
    <row r="137535" spans="13:13" ht="13">
      <c r="M137535" s="17"/>
    </row>
    <row r="137536" spans="13:13">
      <c r="M137536" s="8"/>
    </row>
    <row r="137562" spans="13:13">
      <c r="M137562" s="8"/>
    </row>
    <row r="137563" spans="13:13" ht="13">
      <c r="M137563" s="17"/>
    </row>
    <row r="137564" spans="13:13">
      <c r="M137564" s="8"/>
    </row>
    <row r="137590" spans="13:13">
      <c r="M137590" s="8"/>
    </row>
    <row r="137591" spans="13:13" ht="13">
      <c r="M137591" s="17"/>
    </row>
    <row r="137592" spans="13:13">
      <c r="M137592" s="8"/>
    </row>
    <row r="137618" spans="13:13">
      <c r="M137618" s="8"/>
    </row>
    <row r="137619" spans="13:13" ht="13">
      <c r="M137619" s="17"/>
    </row>
    <row r="137620" spans="13:13">
      <c r="M137620" s="8"/>
    </row>
    <row r="137646" spans="13:13">
      <c r="M137646" s="8"/>
    </row>
    <row r="137647" spans="13:13" ht="13">
      <c r="M137647" s="17"/>
    </row>
    <row r="137648" spans="13:13">
      <c r="M137648" s="8"/>
    </row>
    <row r="137674" spans="13:13">
      <c r="M137674" s="8"/>
    </row>
    <row r="137675" spans="13:13" ht="13">
      <c r="M137675" s="17"/>
    </row>
    <row r="137676" spans="13:13">
      <c r="M137676" s="8"/>
    </row>
    <row r="137702" spans="13:13">
      <c r="M137702" s="8"/>
    </row>
    <row r="137703" spans="13:13" ht="13">
      <c r="M137703" s="17"/>
    </row>
    <row r="137704" spans="13:13">
      <c r="M137704" s="8"/>
    </row>
    <row r="137730" spans="13:13">
      <c r="M137730" s="8"/>
    </row>
    <row r="137731" spans="13:13" ht="13">
      <c r="M137731" s="17"/>
    </row>
    <row r="137732" spans="13:13">
      <c r="M137732" s="8"/>
    </row>
    <row r="137758" spans="13:13">
      <c r="M137758" s="8"/>
    </row>
    <row r="137759" spans="13:13" ht="13">
      <c r="M137759" s="17"/>
    </row>
    <row r="137760" spans="13:13">
      <c r="M137760" s="8"/>
    </row>
    <row r="137786" spans="13:13">
      <c r="M137786" s="8"/>
    </row>
    <row r="137787" spans="13:13" ht="13">
      <c r="M137787" s="17"/>
    </row>
    <row r="137788" spans="13:13">
      <c r="M137788" s="8"/>
    </row>
    <row r="137814" spans="13:13">
      <c r="M137814" s="8"/>
    </row>
    <row r="137815" spans="13:13" ht="13">
      <c r="M137815" s="17"/>
    </row>
    <row r="137816" spans="13:13">
      <c r="M137816" s="8"/>
    </row>
    <row r="137842" spans="13:13">
      <c r="M137842" s="8"/>
    </row>
    <row r="137843" spans="13:13" ht="13">
      <c r="M137843" s="17"/>
    </row>
    <row r="137844" spans="13:13">
      <c r="M137844" s="8"/>
    </row>
    <row r="137870" spans="13:13">
      <c r="M137870" s="8"/>
    </row>
    <row r="137871" spans="13:13" ht="13">
      <c r="M137871" s="17"/>
    </row>
    <row r="137872" spans="13:13">
      <c r="M137872" s="8"/>
    </row>
    <row r="137898" spans="13:13">
      <c r="M137898" s="8"/>
    </row>
    <row r="137899" spans="13:13" ht="13">
      <c r="M137899" s="17"/>
    </row>
    <row r="137900" spans="13:13">
      <c r="M137900" s="8"/>
    </row>
    <row r="137926" spans="13:13">
      <c r="M137926" s="8"/>
    </row>
    <row r="137927" spans="13:13" ht="13">
      <c r="M137927" s="17"/>
    </row>
    <row r="137928" spans="13:13">
      <c r="M137928" s="8"/>
    </row>
    <row r="137954" spans="13:13">
      <c r="M137954" s="8"/>
    </row>
    <row r="137955" spans="13:13" ht="13">
      <c r="M137955" s="17"/>
    </row>
    <row r="137956" spans="13:13">
      <c r="M137956" s="8"/>
    </row>
    <row r="137982" spans="13:13">
      <c r="M137982" s="8"/>
    </row>
    <row r="137983" spans="13:13" ht="13">
      <c r="M137983" s="17"/>
    </row>
    <row r="137984" spans="13:13">
      <c r="M137984" s="8"/>
    </row>
    <row r="138010" spans="13:13">
      <c r="M138010" s="8"/>
    </row>
    <row r="138011" spans="13:13" ht="13">
      <c r="M138011" s="17"/>
    </row>
    <row r="138012" spans="13:13">
      <c r="M138012" s="8"/>
    </row>
    <row r="138038" spans="13:13">
      <c r="M138038" s="8"/>
    </row>
    <row r="138039" spans="13:13" ht="13">
      <c r="M138039" s="17"/>
    </row>
    <row r="138040" spans="13:13">
      <c r="M138040" s="8"/>
    </row>
    <row r="138066" spans="13:13">
      <c r="M138066" s="8"/>
    </row>
    <row r="138067" spans="13:13" ht="13">
      <c r="M138067" s="17"/>
    </row>
    <row r="138068" spans="13:13">
      <c r="M138068" s="8"/>
    </row>
    <row r="138094" spans="13:13">
      <c r="M138094" s="8"/>
    </row>
    <row r="138095" spans="13:13" ht="13">
      <c r="M138095" s="17"/>
    </row>
    <row r="138096" spans="13:13">
      <c r="M138096" s="8"/>
    </row>
    <row r="138122" spans="13:13">
      <c r="M138122" s="8"/>
    </row>
    <row r="138123" spans="13:13" ht="13">
      <c r="M138123" s="17"/>
    </row>
    <row r="138124" spans="13:13">
      <c r="M138124" s="8"/>
    </row>
    <row r="138150" spans="13:13">
      <c r="M138150" s="8"/>
    </row>
    <row r="138151" spans="13:13" ht="13">
      <c r="M138151" s="17"/>
    </row>
    <row r="138152" spans="13:13">
      <c r="M138152" s="8"/>
    </row>
    <row r="138178" spans="13:13">
      <c r="M138178" s="8"/>
    </row>
    <row r="138179" spans="13:13" ht="13">
      <c r="M138179" s="17"/>
    </row>
    <row r="138180" spans="13:13">
      <c r="M138180" s="8"/>
    </row>
    <row r="138206" spans="13:13">
      <c r="M138206" s="8"/>
    </row>
    <row r="138207" spans="13:13" ht="13">
      <c r="M138207" s="17"/>
    </row>
    <row r="138208" spans="13:13">
      <c r="M138208" s="8"/>
    </row>
    <row r="138234" spans="13:13">
      <c r="M138234" s="8"/>
    </row>
    <row r="138235" spans="13:13" ht="13">
      <c r="M138235" s="17"/>
    </row>
    <row r="138236" spans="13:13">
      <c r="M138236" s="8"/>
    </row>
    <row r="138262" spans="13:13">
      <c r="M138262" s="8"/>
    </row>
    <row r="138263" spans="13:13" ht="13">
      <c r="M138263" s="17"/>
    </row>
    <row r="138264" spans="13:13">
      <c r="M138264" s="8"/>
    </row>
    <row r="138290" spans="13:13">
      <c r="M138290" s="8"/>
    </row>
    <row r="138291" spans="13:13" ht="13">
      <c r="M138291" s="17"/>
    </row>
    <row r="138292" spans="13:13">
      <c r="M138292" s="8"/>
    </row>
    <row r="138318" spans="13:13">
      <c r="M138318" s="8"/>
    </row>
    <row r="138319" spans="13:13" ht="13">
      <c r="M138319" s="17"/>
    </row>
    <row r="138320" spans="13:13">
      <c r="M138320" s="8"/>
    </row>
    <row r="138346" spans="13:13">
      <c r="M138346" s="8"/>
    </row>
    <row r="138347" spans="13:13" ht="13">
      <c r="M138347" s="17"/>
    </row>
    <row r="138348" spans="13:13">
      <c r="M138348" s="8"/>
    </row>
    <row r="138374" spans="13:13">
      <c r="M138374" s="8"/>
    </row>
    <row r="138375" spans="13:13" ht="13">
      <c r="M138375" s="17"/>
    </row>
    <row r="138376" spans="13:13">
      <c r="M138376" s="8"/>
    </row>
    <row r="138402" spans="13:13">
      <c r="M138402" s="8"/>
    </row>
    <row r="138403" spans="13:13" ht="13">
      <c r="M138403" s="17"/>
    </row>
    <row r="138404" spans="13:13">
      <c r="M138404" s="8"/>
    </row>
    <row r="138430" spans="13:13">
      <c r="M138430" s="8"/>
    </row>
    <row r="138431" spans="13:13" ht="13">
      <c r="M138431" s="17"/>
    </row>
    <row r="138432" spans="13:13">
      <c r="M138432" s="8"/>
    </row>
    <row r="138458" spans="13:13">
      <c r="M138458" s="8"/>
    </row>
    <row r="138459" spans="13:13" ht="13">
      <c r="M138459" s="17"/>
    </row>
    <row r="138460" spans="13:13">
      <c r="M138460" s="8"/>
    </row>
    <row r="138486" spans="13:13">
      <c r="M138486" s="8"/>
    </row>
    <row r="138487" spans="13:13" ht="13">
      <c r="M138487" s="17"/>
    </row>
    <row r="138488" spans="13:13">
      <c r="M138488" s="8"/>
    </row>
    <row r="138514" spans="13:13">
      <c r="M138514" s="8"/>
    </row>
    <row r="138515" spans="13:13" ht="13">
      <c r="M138515" s="17"/>
    </row>
    <row r="138516" spans="13:13">
      <c r="M138516" s="8"/>
    </row>
    <row r="138542" spans="13:13">
      <c r="M138542" s="8"/>
    </row>
    <row r="138543" spans="13:13" ht="13">
      <c r="M138543" s="17"/>
    </row>
    <row r="138544" spans="13:13">
      <c r="M138544" s="8"/>
    </row>
    <row r="138570" spans="13:13">
      <c r="M138570" s="8"/>
    </row>
    <row r="138571" spans="13:13" ht="13">
      <c r="M138571" s="17"/>
    </row>
    <row r="138572" spans="13:13">
      <c r="M138572" s="8"/>
    </row>
    <row r="138598" spans="13:13">
      <c r="M138598" s="8"/>
    </row>
    <row r="138599" spans="13:13" ht="13">
      <c r="M138599" s="17"/>
    </row>
    <row r="138600" spans="13:13">
      <c r="M138600" s="8"/>
    </row>
    <row r="138626" spans="13:13">
      <c r="M138626" s="8"/>
    </row>
    <row r="138627" spans="13:13" ht="13">
      <c r="M138627" s="17"/>
    </row>
    <row r="138628" spans="13:13">
      <c r="M138628" s="8"/>
    </row>
    <row r="138654" spans="13:13">
      <c r="M138654" s="8"/>
    </row>
    <row r="138655" spans="13:13" ht="13">
      <c r="M138655" s="17"/>
    </row>
    <row r="138656" spans="13:13">
      <c r="M138656" s="8"/>
    </row>
    <row r="138682" spans="13:13">
      <c r="M138682" s="8"/>
    </row>
    <row r="138683" spans="13:13" ht="13">
      <c r="M138683" s="17"/>
    </row>
    <row r="138684" spans="13:13">
      <c r="M138684" s="8"/>
    </row>
    <row r="138710" spans="13:13">
      <c r="M138710" s="8"/>
    </row>
    <row r="138711" spans="13:13" ht="13">
      <c r="M138711" s="17"/>
    </row>
    <row r="138712" spans="13:13">
      <c r="M138712" s="8"/>
    </row>
    <row r="138738" spans="13:13">
      <c r="M138738" s="8"/>
    </row>
    <row r="138739" spans="13:13" ht="13">
      <c r="M138739" s="17"/>
    </row>
    <row r="138740" spans="13:13">
      <c r="M138740" s="8"/>
    </row>
    <row r="138766" spans="13:13">
      <c r="M138766" s="8"/>
    </row>
    <row r="138767" spans="13:13" ht="13">
      <c r="M138767" s="17"/>
    </row>
    <row r="138768" spans="13:13">
      <c r="M138768" s="8"/>
    </row>
    <row r="138794" spans="13:13">
      <c r="M138794" s="8"/>
    </row>
    <row r="138795" spans="13:13" ht="13">
      <c r="M138795" s="17"/>
    </row>
    <row r="138796" spans="13:13">
      <c r="M138796" s="8"/>
    </row>
    <row r="138822" spans="13:13">
      <c r="M138822" s="8"/>
    </row>
    <row r="138823" spans="13:13" ht="13">
      <c r="M138823" s="17"/>
    </row>
    <row r="138824" spans="13:13">
      <c r="M138824" s="8"/>
    </row>
    <row r="138850" spans="13:13">
      <c r="M138850" s="8"/>
    </row>
    <row r="138851" spans="13:13" ht="13">
      <c r="M138851" s="17"/>
    </row>
    <row r="138852" spans="13:13">
      <c r="M138852" s="8"/>
    </row>
    <row r="138878" spans="13:13">
      <c r="M138878" s="8"/>
    </row>
    <row r="138879" spans="13:13" ht="13">
      <c r="M138879" s="17"/>
    </row>
    <row r="138880" spans="13:13">
      <c r="M138880" s="8"/>
    </row>
    <row r="138906" spans="13:13">
      <c r="M138906" s="8"/>
    </row>
    <row r="138907" spans="13:13" ht="13">
      <c r="M138907" s="17"/>
    </row>
    <row r="138908" spans="13:13">
      <c r="M138908" s="8"/>
    </row>
    <row r="138934" spans="13:13">
      <c r="M138934" s="8"/>
    </row>
    <row r="138935" spans="13:13" ht="13">
      <c r="M138935" s="17"/>
    </row>
    <row r="138936" spans="13:13">
      <c r="M138936" s="8"/>
    </row>
    <row r="138962" spans="13:13">
      <c r="M138962" s="8"/>
    </row>
    <row r="138963" spans="13:13" ht="13">
      <c r="M138963" s="17"/>
    </row>
    <row r="138964" spans="13:13">
      <c r="M138964" s="8"/>
    </row>
    <row r="138990" spans="13:13">
      <c r="M138990" s="8"/>
    </row>
    <row r="138991" spans="13:13" ht="13">
      <c r="M138991" s="17"/>
    </row>
    <row r="138992" spans="13:13">
      <c r="M138992" s="8"/>
    </row>
    <row r="139018" spans="13:13">
      <c r="M139018" s="8"/>
    </row>
    <row r="139019" spans="13:13" ht="13">
      <c r="M139019" s="17"/>
    </row>
    <row r="139020" spans="13:13">
      <c r="M139020" s="8"/>
    </row>
    <row r="139046" spans="13:13">
      <c r="M139046" s="8"/>
    </row>
    <row r="139047" spans="13:13" ht="13">
      <c r="M139047" s="17"/>
    </row>
    <row r="139048" spans="13:13">
      <c r="M139048" s="8"/>
    </row>
    <row r="139074" spans="13:13">
      <c r="M139074" s="8"/>
    </row>
    <row r="139075" spans="13:13" ht="13">
      <c r="M139075" s="17"/>
    </row>
    <row r="139076" spans="13:13">
      <c r="M139076" s="8"/>
    </row>
    <row r="139102" spans="13:13">
      <c r="M139102" s="8"/>
    </row>
    <row r="139103" spans="13:13" ht="13">
      <c r="M139103" s="17"/>
    </row>
    <row r="139104" spans="13:13">
      <c r="M139104" s="8"/>
    </row>
    <row r="139130" spans="13:13">
      <c r="M139130" s="8"/>
    </row>
    <row r="139131" spans="13:13" ht="13">
      <c r="M139131" s="17"/>
    </row>
    <row r="139132" spans="13:13">
      <c r="M139132" s="8"/>
    </row>
    <row r="139158" spans="13:13">
      <c r="M139158" s="8"/>
    </row>
    <row r="139159" spans="13:13" ht="13">
      <c r="M139159" s="17"/>
    </row>
    <row r="139160" spans="13:13">
      <c r="M139160" s="8"/>
    </row>
    <row r="139186" spans="13:13">
      <c r="M139186" s="8"/>
    </row>
    <row r="139187" spans="13:13" ht="13">
      <c r="M139187" s="17"/>
    </row>
    <row r="139188" spans="13:13">
      <c r="M139188" s="8"/>
    </row>
    <row r="139214" spans="13:13">
      <c r="M139214" s="8"/>
    </row>
    <row r="139215" spans="13:13" ht="13">
      <c r="M139215" s="17"/>
    </row>
    <row r="139216" spans="13:13">
      <c r="M139216" s="8"/>
    </row>
    <row r="139242" spans="13:13">
      <c r="M139242" s="8"/>
    </row>
    <row r="139243" spans="13:13" ht="13">
      <c r="M139243" s="17"/>
    </row>
    <row r="139244" spans="13:13">
      <c r="M139244" s="8"/>
    </row>
    <row r="139270" spans="13:13">
      <c r="M139270" s="8"/>
    </row>
    <row r="139271" spans="13:13" ht="13">
      <c r="M139271" s="17"/>
    </row>
    <row r="139272" spans="13:13">
      <c r="M139272" s="8"/>
    </row>
    <row r="139298" spans="13:13">
      <c r="M139298" s="8"/>
    </row>
    <row r="139299" spans="13:13" ht="13">
      <c r="M139299" s="17"/>
    </row>
    <row r="139300" spans="13:13">
      <c r="M139300" s="8"/>
    </row>
    <row r="139326" spans="13:13">
      <c r="M139326" s="8"/>
    </row>
    <row r="139327" spans="13:13" ht="13">
      <c r="M139327" s="17"/>
    </row>
    <row r="139328" spans="13:13">
      <c r="M139328" s="8"/>
    </row>
    <row r="139354" spans="13:13">
      <c r="M139354" s="8"/>
    </row>
    <row r="139355" spans="13:13" ht="13">
      <c r="M139355" s="17"/>
    </row>
    <row r="139356" spans="13:13">
      <c r="M139356" s="8"/>
    </row>
    <row r="139382" spans="13:13">
      <c r="M139382" s="8"/>
    </row>
    <row r="139383" spans="13:13" ht="13">
      <c r="M139383" s="17"/>
    </row>
    <row r="139384" spans="13:13">
      <c r="M139384" s="8"/>
    </row>
    <row r="139410" spans="13:13">
      <c r="M139410" s="8"/>
    </row>
    <row r="139411" spans="13:13" ht="13">
      <c r="M139411" s="17"/>
    </row>
    <row r="139412" spans="13:13">
      <c r="M139412" s="8"/>
    </row>
    <row r="139438" spans="13:13">
      <c r="M139438" s="8"/>
    </row>
    <row r="139439" spans="13:13" ht="13">
      <c r="M139439" s="17"/>
    </row>
    <row r="139440" spans="13:13">
      <c r="M139440" s="8"/>
    </row>
    <row r="139466" spans="13:13">
      <c r="M139466" s="8"/>
    </row>
    <row r="139467" spans="13:13" ht="13">
      <c r="M139467" s="17"/>
    </row>
    <row r="139468" spans="13:13">
      <c r="M139468" s="8"/>
    </row>
    <row r="139494" spans="13:13">
      <c r="M139494" s="8"/>
    </row>
    <row r="139495" spans="13:13" ht="13">
      <c r="M139495" s="17"/>
    </row>
    <row r="139496" spans="13:13">
      <c r="M139496" s="8"/>
    </row>
    <row r="139522" spans="13:13">
      <c r="M139522" s="8"/>
    </row>
    <row r="139523" spans="13:13" ht="13">
      <c r="M139523" s="17"/>
    </row>
    <row r="139524" spans="13:13">
      <c r="M139524" s="8"/>
    </row>
    <row r="139550" spans="13:13">
      <c r="M139550" s="8"/>
    </row>
    <row r="139551" spans="13:13" ht="13">
      <c r="M139551" s="17"/>
    </row>
    <row r="139552" spans="13:13">
      <c r="M139552" s="8"/>
    </row>
    <row r="139578" spans="13:13">
      <c r="M139578" s="8"/>
    </row>
    <row r="139579" spans="13:13" ht="13">
      <c r="M139579" s="17"/>
    </row>
    <row r="139580" spans="13:13">
      <c r="M139580" s="8"/>
    </row>
    <row r="139606" spans="13:13">
      <c r="M139606" s="8"/>
    </row>
    <row r="139607" spans="13:13" ht="13">
      <c r="M139607" s="17"/>
    </row>
    <row r="139608" spans="13:13">
      <c r="M139608" s="8"/>
    </row>
    <row r="139634" spans="13:13">
      <c r="M139634" s="8"/>
    </row>
    <row r="139635" spans="13:13" ht="13">
      <c r="M139635" s="17"/>
    </row>
    <row r="139636" spans="13:13">
      <c r="M139636" s="8"/>
    </row>
    <row r="139662" spans="13:13">
      <c r="M139662" s="8"/>
    </row>
    <row r="139663" spans="13:13" ht="13">
      <c r="M139663" s="17"/>
    </row>
    <row r="139664" spans="13:13">
      <c r="M139664" s="8"/>
    </row>
    <row r="139690" spans="13:13">
      <c r="M139690" s="8"/>
    </row>
    <row r="139691" spans="13:13" ht="13">
      <c r="M139691" s="17"/>
    </row>
    <row r="139692" spans="13:13">
      <c r="M139692" s="8"/>
    </row>
    <row r="139718" spans="13:13">
      <c r="M139718" s="8"/>
    </row>
    <row r="139719" spans="13:13" ht="13">
      <c r="M139719" s="17"/>
    </row>
    <row r="139720" spans="13:13">
      <c r="M139720" s="8"/>
    </row>
    <row r="139746" spans="13:13">
      <c r="M139746" s="8"/>
    </row>
    <row r="139747" spans="13:13" ht="13">
      <c r="M139747" s="17"/>
    </row>
    <row r="139748" spans="13:13">
      <c r="M139748" s="8"/>
    </row>
    <row r="139774" spans="13:13">
      <c r="M139774" s="8"/>
    </row>
    <row r="139775" spans="13:13" ht="13">
      <c r="M139775" s="17"/>
    </row>
    <row r="139776" spans="13:13">
      <c r="M139776" s="8"/>
    </row>
    <row r="139802" spans="13:13">
      <c r="M139802" s="8"/>
    </row>
    <row r="139803" spans="13:13" ht="13">
      <c r="M139803" s="17"/>
    </row>
    <row r="139804" spans="13:13">
      <c r="M139804" s="8"/>
    </row>
    <row r="139830" spans="13:13">
      <c r="M139830" s="8"/>
    </row>
    <row r="139831" spans="13:13" ht="13">
      <c r="M139831" s="17"/>
    </row>
    <row r="139832" spans="13:13">
      <c r="M139832" s="8"/>
    </row>
    <row r="139858" spans="13:13">
      <c r="M139858" s="8"/>
    </row>
    <row r="139859" spans="13:13" ht="13">
      <c r="M139859" s="17"/>
    </row>
    <row r="139860" spans="13:13">
      <c r="M139860" s="8"/>
    </row>
    <row r="139886" spans="13:13">
      <c r="M139886" s="8"/>
    </row>
    <row r="139887" spans="13:13" ht="13">
      <c r="M139887" s="17"/>
    </row>
    <row r="139888" spans="13:13">
      <c r="M139888" s="8"/>
    </row>
    <row r="139914" spans="13:13">
      <c r="M139914" s="8"/>
    </row>
    <row r="139915" spans="13:13" ht="13">
      <c r="M139915" s="17"/>
    </row>
    <row r="139916" spans="13:13">
      <c r="M139916" s="8"/>
    </row>
    <row r="139942" spans="13:13">
      <c r="M139942" s="8"/>
    </row>
    <row r="139943" spans="13:13" ht="13">
      <c r="M139943" s="17"/>
    </row>
    <row r="139944" spans="13:13">
      <c r="M139944" s="8"/>
    </row>
    <row r="139970" spans="13:13">
      <c r="M139970" s="8"/>
    </row>
    <row r="139971" spans="13:13" ht="13">
      <c r="M139971" s="17"/>
    </row>
    <row r="139972" spans="13:13">
      <c r="M139972" s="8"/>
    </row>
    <row r="139998" spans="13:13">
      <c r="M139998" s="8"/>
    </row>
    <row r="139999" spans="13:13" ht="13">
      <c r="M139999" s="17"/>
    </row>
    <row r="140000" spans="13:13">
      <c r="M140000" s="8"/>
    </row>
    <row r="140026" spans="13:13">
      <c r="M140026" s="8"/>
    </row>
    <row r="140027" spans="13:13" ht="13">
      <c r="M140027" s="17"/>
    </row>
    <row r="140028" spans="13:13">
      <c r="M140028" s="8"/>
    </row>
    <row r="140054" spans="13:13">
      <c r="M140054" s="8"/>
    </row>
    <row r="140055" spans="13:13" ht="13">
      <c r="M140055" s="17"/>
    </row>
    <row r="140056" spans="13:13">
      <c r="M140056" s="8"/>
    </row>
    <row r="140082" spans="13:13">
      <c r="M140082" s="8"/>
    </row>
    <row r="140083" spans="13:13" ht="13">
      <c r="M140083" s="17"/>
    </row>
    <row r="140084" spans="13:13">
      <c r="M140084" s="8"/>
    </row>
    <row r="140110" spans="13:13">
      <c r="M140110" s="8"/>
    </row>
    <row r="140111" spans="13:13" ht="13">
      <c r="M140111" s="17"/>
    </row>
    <row r="140112" spans="13:13">
      <c r="M140112" s="8"/>
    </row>
    <row r="140138" spans="13:13">
      <c r="M140138" s="8"/>
    </row>
    <row r="140139" spans="13:13" ht="13">
      <c r="M140139" s="17"/>
    </row>
    <row r="140140" spans="13:13">
      <c r="M140140" s="8"/>
    </row>
    <row r="140166" spans="13:13">
      <c r="M140166" s="8"/>
    </row>
    <row r="140167" spans="13:13" ht="13">
      <c r="M140167" s="17"/>
    </row>
    <row r="140168" spans="13:13">
      <c r="M140168" s="8"/>
    </row>
    <row r="140194" spans="13:13">
      <c r="M140194" s="8"/>
    </row>
    <row r="140195" spans="13:13" ht="13">
      <c r="M140195" s="17"/>
    </row>
    <row r="140196" spans="13:13">
      <c r="M140196" s="8"/>
    </row>
    <row r="140222" spans="13:13">
      <c r="M140222" s="8"/>
    </row>
    <row r="140223" spans="13:13" ht="13">
      <c r="M140223" s="17"/>
    </row>
    <row r="140224" spans="13:13">
      <c r="M140224" s="8"/>
    </row>
    <row r="140250" spans="13:13">
      <c r="M140250" s="8"/>
    </row>
    <row r="140251" spans="13:13" ht="13">
      <c r="M140251" s="17"/>
    </row>
    <row r="140252" spans="13:13">
      <c r="M140252" s="8"/>
    </row>
    <row r="140278" spans="13:13">
      <c r="M140278" s="8"/>
    </row>
    <row r="140279" spans="13:13" ht="13">
      <c r="M140279" s="17"/>
    </row>
    <row r="140280" spans="13:13">
      <c r="M140280" s="8"/>
    </row>
    <row r="140306" spans="13:13">
      <c r="M140306" s="8"/>
    </row>
    <row r="140307" spans="13:13" ht="13">
      <c r="M140307" s="17"/>
    </row>
    <row r="140308" spans="13:13">
      <c r="M140308" s="8"/>
    </row>
    <row r="140334" spans="13:13">
      <c r="M140334" s="8"/>
    </row>
    <row r="140335" spans="13:13" ht="13">
      <c r="M140335" s="17"/>
    </row>
    <row r="140336" spans="13:13">
      <c r="M140336" s="8"/>
    </row>
    <row r="140362" spans="13:13">
      <c r="M140362" s="8"/>
    </row>
    <row r="140363" spans="13:13" ht="13">
      <c r="M140363" s="17"/>
    </row>
    <row r="140364" spans="13:13">
      <c r="M140364" s="8"/>
    </row>
    <row r="140390" spans="13:13">
      <c r="M140390" s="8"/>
    </row>
    <row r="140391" spans="13:13" ht="13">
      <c r="M140391" s="17"/>
    </row>
    <row r="140392" spans="13:13">
      <c r="M140392" s="8"/>
    </row>
    <row r="140418" spans="13:13">
      <c r="M140418" s="8"/>
    </row>
    <row r="140419" spans="13:13" ht="13">
      <c r="M140419" s="17"/>
    </row>
    <row r="140420" spans="13:13">
      <c r="M140420" s="8"/>
    </row>
    <row r="140446" spans="13:13">
      <c r="M140446" s="8"/>
    </row>
    <row r="140447" spans="13:13" ht="13">
      <c r="M140447" s="17"/>
    </row>
    <row r="140448" spans="13:13">
      <c r="M140448" s="8"/>
    </row>
    <row r="140474" spans="13:13">
      <c r="M140474" s="8"/>
    </row>
    <row r="140475" spans="13:13" ht="13">
      <c r="M140475" s="17"/>
    </row>
    <row r="140476" spans="13:13">
      <c r="M140476" s="8"/>
    </row>
    <row r="140502" spans="13:13">
      <c r="M140502" s="8"/>
    </row>
    <row r="140503" spans="13:13" ht="13">
      <c r="M140503" s="17"/>
    </row>
    <row r="140504" spans="13:13">
      <c r="M140504" s="8"/>
    </row>
    <row r="140530" spans="13:13">
      <c r="M140530" s="8"/>
    </row>
    <row r="140531" spans="13:13" ht="13">
      <c r="M140531" s="17"/>
    </row>
    <row r="140532" spans="13:13">
      <c r="M140532" s="8"/>
    </row>
    <row r="140558" spans="13:13">
      <c r="M140558" s="8"/>
    </row>
    <row r="140559" spans="13:13" ht="13">
      <c r="M140559" s="17"/>
    </row>
    <row r="140560" spans="13:13">
      <c r="M140560" s="8"/>
    </row>
    <row r="140586" spans="13:13">
      <c r="M140586" s="8"/>
    </row>
    <row r="140587" spans="13:13" ht="13">
      <c r="M140587" s="17"/>
    </row>
    <row r="140588" spans="13:13">
      <c r="M140588" s="8"/>
    </row>
    <row r="140614" spans="13:13">
      <c r="M140614" s="8"/>
    </row>
    <row r="140615" spans="13:13" ht="13">
      <c r="M140615" s="17"/>
    </row>
    <row r="140616" spans="13:13">
      <c r="M140616" s="8"/>
    </row>
    <row r="140642" spans="13:13">
      <c r="M140642" s="8"/>
    </row>
    <row r="140643" spans="13:13" ht="13">
      <c r="M140643" s="17"/>
    </row>
    <row r="140644" spans="13:13">
      <c r="M140644" s="8"/>
    </row>
    <row r="140670" spans="13:13">
      <c r="M140670" s="8"/>
    </row>
    <row r="140671" spans="13:13" ht="13">
      <c r="M140671" s="17"/>
    </row>
    <row r="140672" spans="13:13">
      <c r="M140672" s="8"/>
    </row>
    <row r="140698" spans="13:13">
      <c r="M140698" s="8"/>
    </row>
    <row r="140699" spans="13:13" ht="13">
      <c r="M140699" s="17"/>
    </row>
    <row r="140700" spans="13:13">
      <c r="M140700" s="8"/>
    </row>
    <row r="140726" spans="13:13">
      <c r="M140726" s="8"/>
    </row>
    <row r="140727" spans="13:13" ht="13">
      <c r="M140727" s="17"/>
    </row>
    <row r="140728" spans="13:13">
      <c r="M140728" s="8"/>
    </row>
    <row r="140754" spans="13:13">
      <c r="M140754" s="8"/>
    </row>
    <row r="140755" spans="13:13" ht="13">
      <c r="M140755" s="17"/>
    </row>
    <row r="140756" spans="13:13">
      <c r="M140756" s="8"/>
    </row>
    <row r="140782" spans="13:13">
      <c r="M140782" s="8"/>
    </row>
    <row r="140783" spans="13:13" ht="13">
      <c r="M140783" s="17"/>
    </row>
    <row r="140784" spans="13:13">
      <c r="M140784" s="8"/>
    </row>
    <row r="140810" spans="13:13">
      <c r="M140810" s="8"/>
    </row>
    <row r="140811" spans="13:13" ht="13">
      <c r="M140811" s="17"/>
    </row>
    <row r="140812" spans="13:13">
      <c r="M140812" s="8"/>
    </row>
    <row r="140838" spans="13:13">
      <c r="M140838" s="8"/>
    </row>
    <row r="140839" spans="13:13" ht="13">
      <c r="M140839" s="17"/>
    </row>
    <row r="140840" spans="13:13">
      <c r="M140840" s="8"/>
    </row>
    <row r="140866" spans="13:13">
      <c r="M140866" s="8"/>
    </row>
    <row r="140867" spans="13:13" ht="13">
      <c r="M140867" s="17"/>
    </row>
    <row r="140868" spans="13:13">
      <c r="M140868" s="8"/>
    </row>
    <row r="140894" spans="13:13">
      <c r="M140894" s="8"/>
    </row>
    <row r="140895" spans="13:13" ht="13">
      <c r="M140895" s="17"/>
    </row>
    <row r="140896" spans="13:13">
      <c r="M140896" s="8"/>
    </row>
    <row r="140922" spans="13:13">
      <c r="M140922" s="8"/>
    </row>
    <row r="140923" spans="13:13" ht="13">
      <c r="M140923" s="17"/>
    </row>
    <row r="140924" spans="13:13">
      <c r="M140924" s="8"/>
    </row>
    <row r="140950" spans="13:13">
      <c r="M140950" s="8"/>
    </row>
    <row r="140951" spans="13:13" ht="13">
      <c r="M140951" s="17"/>
    </row>
    <row r="140952" spans="13:13">
      <c r="M140952" s="8"/>
    </row>
    <row r="140978" spans="13:13">
      <c r="M140978" s="8"/>
    </row>
    <row r="140979" spans="13:13" ht="13">
      <c r="M140979" s="17"/>
    </row>
    <row r="140980" spans="13:13">
      <c r="M140980" s="8"/>
    </row>
    <row r="141006" spans="13:13">
      <c r="M141006" s="8"/>
    </row>
    <row r="141007" spans="13:13" ht="13">
      <c r="M141007" s="17"/>
    </row>
    <row r="141008" spans="13:13">
      <c r="M141008" s="8"/>
    </row>
    <row r="141034" spans="13:13">
      <c r="M141034" s="8"/>
    </row>
    <row r="141035" spans="13:13" ht="13">
      <c r="M141035" s="17"/>
    </row>
    <row r="141036" spans="13:13">
      <c r="M141036" s="8"/>
    </row>
    <row r="141062" spans="13:13">
      <c r="M141062" s="8"/>
    </row>
    <row r="141063" spans="13:13" ht="13">
      <c r="M141063" s="17"/>
    </row>
    <row r="141064" spans="13:13">
      <c r="M141064" s="8"/>
    </row>
    <row r="141090" spans="13:13">
      <c r="M141090" s="8"/>
    </row>
    <row r="141091" spans="13:13" ht="13">
      <c r="M141091" s="17"/>
    </row>
    <row r="141092" spans="13:13">
      <c r="M141092" s="8"/>
    </row>
    <row r="141118" spans="13:13">
      <c r="M141118" s="8"/>
    </row>
    <row r="141119" spans="13:13" ht="13">
      <c r="M141119" s="17"/>
    </row>
    <row r="141120" spans="13:13">
      <c r="M141120" s="8"/>
    </row>
    <row r="141146" spans="13:13">
      <c r="M141146" s="8"/>
    </row>
    <row r="141147" spans="13:13" ht="13">
      <c r="M141147" s="17"/>
    </row>
    <row r="141148" spans="13:13">
      <c r="M141148" s="8"/>
    </row>
    <row r="141174" spans="13:13">
      <c r="M141174" s="8"/>
    </row>
    <row r="141175" spans="13:13" ht="13">
      <c r="M141175" s="17"/>
    </row>
    <row r="141176" spans="13:13">
      <c r="M141176" s="8"/>
    </row>
    <row r="141202" spans="13:13">
      <c r="M141202" s="8"/>
    </row>
    <row r="141203" spans="13:13" ht="13">
      <c r="M141203" s="17"/>
    </row>
    <row r="141204" spans="13:13">
      <c r="M141204" s="8"/>
    </row>
    <row r="141230" spans="13:13">
      <c r="M141230" s="8"/>
    </row>
    <row r="141231" spans="13:13" ht="13">
      <c r="M141231" s="17"/>
    </row>
    <row r="141232" spans="13:13">
      <c r="M141232" s="8"/>
    </row>
    <row r="141258" spans="13:13">
      <c r="M141258" s="8"/>
    </row>
    <row r="141259" spans="13:13" ht="13">
      <c r="M141259" s="17"/>
    </row>
    <row r="141260" spans="13:13">
      <c r="M141260" s="8"/>
    </row>
    <row r="141286" spans="13:13">
      <c r="M141286" s="8"/>
    </row>
    <row r="141287" spans="13:13" ht="13">
      <c r="M141287" s="17"/>
    </row>
    <row r="141288" spans="13:13">
      <c r="M141288" s="8"/>
    </row>
    <row r="141314" spans="13:13">
      <c r="M141314" s="8"/>
    </row>
    <row r="141315" spans="13:13" ht="13">
      <c r="M141315" s="17"/>
    </row>
    <row r="141316" spans="13:13">
      <c r="M141316" s="8"/>
    </row>
    <row r="141342" spans="13:13">
      <c r="M141342" s="8"/>
    </row>
    <row r="141343" spans="13:13" ht="13">
      <c r="M141343" s="17"/>
    </row>
    <row r="141344" spans="13:13">
      <c r="M141344" s="8"/>
    </row>
    <row r="141370" spans="13:13">
      <c r="M141370" s="8"/>
    </row>
    <row r="141371" spans="13:13" ht="13">
      <c r="M141371" s="17"/>
    </row>
    <row r="141372" spans="13:13">
      <c r="M141372" s="8"/>
    </row>
    <row r="141398" spans="13:13">
      <c r="M141398" s="8"/>
    </row>
    <row r="141399" spans="13:13" ht="13">
      <c r="M141399" s="17"/>
    </row>
    <row r="141400" spans="13:13">
      <c r="M141400" s="8"/>
    </row>
    <row r="141426" spans="13:13">
      <c r="M141426" s="8"/>
    </row>
    <row r="141427" spans="13:13" ht="13">
      <c r="M141427" s="17"/>
    </row>
    <row r="141428" spans="13:13">
      <c r="M141428" s="8"/>
    </row>
    <row r="141454" spans="13:13">
      <c r="M141454" s="8"/>
    </row>
    <row r="141455" spans="13:13" ht="13">
      <c r="M141455" s="17"/>
    </row>
    <row r="141456" spans="13:13">
      <c r="M141456" s="8"/>
    </row>
    <row r="141482" spans="13:13">
      <c r="M141482" s="8"/>
    </row>
    <row r="141483" spans="13:13" ht="13">
      <c r="M141483" s="17"/>
    </row>
    <row r="141484" spans="13:13">
      <c r="M141484" s="8"/>
    </row>
    <row r="141510" spans="13:13">
      <c r="M141510" s="8"/>
    </row>
    <row r="141511" spans="13:13" ht="13">
      <c r="M141511" s="17"/>
    </row>
    <row r="141512" spans="13:13">
      <c r="M141512" s="8"/>
    </row>
    <row r="141538" spans="13:13">
      <c r="M141538" s="8"/>
    </row>
    <row r="141539" spans="13:13" ht="13">
      <c r="M141539" s="17"/>
    </row>
    <row r="141540" spans="13:13">
      <c r="M141540" s="8"/>
    </row>
    <row r="141566" spans="13:13">
      <c r="M141566" s="8"/>
    </row>
    <row r="141567" spans="13:13" ht="13">
      <c r="M141567" s="17"/>
    </row>
    <row r="141568" spans="13:13">
      <c r="M141568" s="8"/>
    </row>
    <row r="141594" spans="13:13">
      <c r="M141594" s="8"/>
    </row>
    <row r="141595" spans="13:13" ht="13">
      <c r="M141595" s="17"/>
    </row>
    <row r="141596" spans="13:13">
      <c r="M141596" s="8"/>
    </row>
    <row r="141622" spans="13:13">
      <c r="M141622" s="8"/>
    </row>
    <row r="141623" spans="13:13" ht="13">
      <c r="M141623" s="17"/>
    </row>
    <row r="141624" spans="13:13">
      <c r="M141624" s="8"/>
    </row>
    <row r="141650" spans="13:13">
      <c r="M141650" s="8"/>
    </row>
    <row r="141651" spans="13:13" ht="13">
      <c r="M141651" s="17"/>
    </row>
    <row r="141652" spans="13:13">
      <c r="M141652" s="8"/>
    </row>
    <row r="141678" spans="13:13">
      <c r="M141678" s="8"/>
    </row>
    <row r="141679" spans="13:13" ht="13">
      <c r="M141679" s="17"/>
    </row>
    <row r="141680" spans="13:13">
      <c r="M141680" s="8"/>
    </row>
    <row r="141706" spans="13:13">
      <c r="M141706" s="8"/>
    </row>
    <row r="141707" spans="13:13" ht="13">
      <c r="M141707" s="17"/>
    </row>
    <row r="141708" spans="13:13">
      <c r="M141708" s="8"/>
    </row>
    <row r="141734" spans="13:13">
      <c r="M141734" s="8"/>
    </row>
    <row r="141735" spans="13:13" ht="13">
      <c r="M141735" s="17"/>
    </row>
    <row r="141736" spans="13:13">
      <c r="M141736" s="8"/>
    </row>
    <row r="141762" spans="13:13">
      <c r="M141762" s="8"/>
    </row>
    <row r="141763" spans="13:13" ht="13">
      <c r="M141763" s="17"/>
    </row>
    <row r="141764" spans="13:13">
      <c r="M141764" s="8"/>
    </row>
    <row r="141790" spans="13:13">
      <c r="M141790" s="8"/>
    </row>
    <row r="141791" spans="13:13" ht="13">
      <c r="M141791" s="17"/>
    </row>
    <row r="141792" spans="13:13">
      <c r="M141792" s="8"/>
    </row>
    <row r="141818" spans="13:13">
      <c r="M141818" s="8"/>
    </row>
    <row r="141819" spans="13:13" ht="13">
      <c r="M141819" s="17"/>
    </row>
    <row r="141820" spans="13:13">
      <c r="M141820" s="8"/>
    </row>
    <row r="141846" spans="13:13">
      <c r="M141846" s="8"/>
    </row>
    <row r="141847" spans="13:13" ht="13">
      <c r="M141847" s="17"/>
    </row>
    <row r="141848" spans="13:13">
      <c r="M141848" s="8"/>
    </row>
    <row r="141874" spans="13:13">
      <c r="M141874" s="8"/>
    </row>
    <row r="141875" spans="13:13" ht="13">
      <c r="M141875" s="17"/>
    </row>
    <row r="141876" spans="13:13">
      <c r="M141876" s="8"/>
    </row>
    <row r="141902" spans="13:13">
      <c r="M141902" s="8"/>
    </row>
    <row r="141903" spans="13:13" ht="13">
      <c r="M141903" s="17"/>
    </row>
    <row r="141904" spans="13:13">
      <c r="M141904" s="8"/>
    </row>
    <row r="141930" spans="13:13">
      <c r="M141930" s="8"/>
    </row>
    <row r="141931" spans="13:13" ht="13">
      <c r="M141931" s="17"/>
    </row>
    <row r="141932" spans="13:13">
      <c r="M141932" s="8"/>
    </row>
    <row r="141958" spans="13:13">
      <c r="M141958" s="8"/>
    </row>
    <row r="141959" spans="13:13" ht="13">
      <c r="M141959" s="17"/>
    </row>
    <row r="141960" spans="13:13">
      <c r="M141960" s="8"/>
    </row>
    <row r="141986" spans="13:13">
      <c r="M141986" s="8"/>
    </row>
    <row r="141987" spans="13:13" ht="13">
      <c r="M141987" s="17"/>
    </row>
    <row r="141988" spans="13:13">
      <c r="M141988" s="8"/>
    </row>
    <row r="142014" spans="13:13">
      <c r="M142014" s="8"/>
    </row>
    <row r="142015" spans="13:13" ht="13">
      <c r="M142015" s="17"/>
    </row>
    <row r="142016" spans="13:13">
      <c r="M142016" s="8"/>
    </row>
    <row r="142042" spans="13:13">
      <c r="M142042" s="8"/>
    </row>
    <row r="142043" spans="13:13" ht="13">
      <c r="M142043" s="17"/>
    </row>
    <row r="142044" spans="13:13">
      <c r="M142044" s="8"/>
    </row>
    <row r="142070" spans="13:13">
      <c r="M142070" s="8"/>
    </row>
    <row r="142071" spans="13:13" ht="13">
      <c r="M142071" s="17"/>
    </row>
    <row r="142072" spans="13:13">
      <c r="M142072" s="8"/>
    </row>
    <row r="142098" spans="13:13">
      <c r="M142098" s="8"/>
    </row>
    <row r="142099" spans="13:13" ht="13">
      <c r="M142099" s="17"/>
    </row>
    <row r="142100" spans="13:13">
      <c r="M142100" s="8"/>
    </row>
    <row r="142126" spans="13:13">
      <c r="M142126" s="8"/>
    </row>
    <row r="142127" spans="13:13" ht="13">
      <c r="M142127" s="17"/>
    </row>
    <row r="142128" spans="13:13">
      <c r="M142128" s="8"/>
    </row>
    <row r="142154" spans="13:13">
      <c r="M142154" s="8"/>
    </row>
    <row r="142155" spans="13:13" ht="13">
      <c r="M142155" s="17"/>
    </row>
    <row r="142156" spans="13:13">
      <c r="M142156" s="8"/>
    </row>
    <row r="142182" spans="13:13">
      <c r="M142182" s="8"/>
    </row>
    <row r="142183" spans="13:13" ht="13">
      <c r="M142183" s="17"/>
    </row>
    <row r="142184" spans="13:13">
      <c r="M142184" s="8"/>
    </row>
    <row r="142210" spans="13:13">
      <c r="M142210" s="8"/>
    </row>
    <row r="142211" spans="13:13" ht="13">
      <c r="M142211" s="17"/>
    </row>
    <row r="142212" spans="13:13">
      <c r="M142212" s="8"/>
    </row>
    <row r="142238" spans="13:13">
      <c r="M142238" s="8"/>
    </row>
    <row r="142239" spans="13:13" ht="13">
      <c r="M142239" s="17"/>
    </row>
    <row r="142240" spans="13:13">
      <c r="M142240" s="8"/>
    </row>
    <row r="142266" spans="13:13">
      <c r="M142266" s="8"/>
    </row>
    <row r="142267" spans="13:13" ht="13">
      <c r="M142267" s="17"/>
    </row>
    <row r="142268" spans="13:13">
      <c r="M142268" s="8"/>
    </row>
    <row r="142294" spans="13:13">
      <c r="M142294" s="8"/>
    </row>
    <row r="142295" spans="13:13" ht="13">
      <c r="M142295" s="17"/>
    </row>
    <row r="142296" spans="13:13">
      <c r="M142296" s="8"/>
    </row>
    <row r="142322" spans="13:13">
      <c r="M142322" s="8"/>
    </row>
    <row r="142323" spans="13:13" ht="13">
      <c r="M142323" s="17"/>
    </row>
    <row r="142324" spans="13:13">
      <c r="M142324" s="8"/>
    </row>
    <row r="142350" spans="13:13">
      <c r="M142350" s="8"/>
    </row>
    <row r="142351" spans="13:13" ht="13">
      <c r="M142351" s="17"/>
    </row>
    <row r="142352" spans="13:13">
      <c r="M142352" s="8"/>
    </row>
    <row r="142378" spans="13:13">
      <c r="M142378" s="8"/>
    </row>
    <row r="142379" spans="13:13" ht="13">
      <c r="M142379" s="17"/>
    </row>
    <row r="142380" spans="13:13">
      <c r="M142380" s="8"/>
    </row>
    <row r="142406" spans="13:13">
      <c r="M142406" s="8"/>
    </row>
    <row r="142407" spans="13:13" ht="13">
      <c r="M142407" s="17"/>
    </row>
    <row r="142408" spans="13:13">
      <c r="M142408" s="8"/>
    </row>
    <row r="142434" spans="13:13">
      <c r="M142434" s="8"/>
    </row>
    <row r="142435" spans="13:13" ht="13">
      <c r="M142435" s="17"/>
    </row>
    <row r="142436" spans="13:13">
      <c r="M142436" s="8"/>
    </row>
    <row r="142462" spans="13:13">
      <c r="M142462" s="8"/>
    </row>
    <row r="142463" spans="13:13" ht="13">
      <c r="M142463" s="17"/>
    </row>
    <row r="142464" spans="13:13">
      <c r="M142464" s="8"/>
    </row>
    <row r="142490" spans="13:13">
      <c r="M142490" s="8"/>
    </row>
    <row r="142491" spans="13:13" ht="13">
      <c r="M142491" s="17"/>
    </row>
    <row r="142492" spans="13:13">
      <c r="M142492" s="8"/>
    </row>
    <row r="142518" spans="13:13">
      <c r="M142518" s="8"/>
    </row>
    <row r="142519" spans="13:13" ht="13">
      <c r="M142519" s="17"/>
    </row>
    <row r="142520" spans="13:13">
      <c r="M142520" s="8"/>
    </row>
    <row r="142546" spans="13:13">
      <c r="M142546" s="8"/>
    </row>
    <row r="142547" spans="13:13" ht="13">
      <c r="M142547" s="17"/>
    </row>
    <row r="142548" spans="13:13">
      <c r="M142548" s="8"/>
    </row>
    <row r="142574" spans="13:13">
      <c r="M142574" s="8"/>
    </row>
    <row r="142575" spans="13:13" ht="13">
      <c r="M142575" s="17"/>
    </row>
    <row r="142576" spans="13:13">
      <c r="M142576" s="8"/>
    </row>
    <row r="142602" spans="13:13">
      <c r="M142602" s="8"/>
    </row>
    <row r="142603" spans="13:13" ht="13">
      <c r="M142603" s="17"/>
    </row>
    <row r="142604" spans="13:13">
      <c r="M142604" s="8"/>
    </row>
    <row r="142630" spans="13:13">
      <c r="M142630" s="8"/>
    </row>
    <row r="142631" spans="13:13" ht="13">
      <c r="M142631" s="17"/>
    </row>
    <row r="142632" spans="13:13">
      <c r="M142632" s="8"/>
    </row>
    <row r="142658" spans="13:13">
      <c r="M142658" s="8"/>
    </row>
    <row r="142659" spans="13:13" ht="13">
      <c r="M142659" s="17"/>
    </row>
    <row r="142660" spans="13:13">
      <c r="M142660" s="8"/>
    </row>
    <row r="142686" spans="13:13">
      <c r="M142686" s="8"/>
    </row>
    <row r="142687" spans="13:13" ht="13">
      <c r="M142687" s="17"/>
    </row>
    <row r="142688" spans="13:13">
      <c r="M142688" s="8"/>
    </row>
    <row r="142714" spans="13:13">
      <c r="M142714" s="8"/>
    </row>
    <row r="142715" spans="13:13" ht="13">
      <c r="M142715" s="17"/>
    </row>
    <row r="142716" spans="13:13">
      <c r="M142716" s="8"/>
    </row>
    <row r="142742" spans="13:13">
      <c r="M142742" s="8"/>
    </row>
    <row r="142743" spans="13:13" ht="13">
      <c r="M142743" s="17"/>
    </row>
    <row r="142744" spans="13:13">
      <c r="M142744" s="8"/>
    </row>
    <row r="142770" spans="13:13">
      <c r="M142770" s="8"/>
    </row>
    <row r="142771" spans="13:13" ht="13">
      <c r="M142771" s="17"/>
    </row>
    <row r="142772" spans="13:13">
      <c r="M142772" s="8"/>
    </row>
    <row r="142798" spans="13:13">
      <c r="M142798" s="8"/>
    </row>
    <row r="142799" spans="13:13" ht="13">
      <c r="M142799" s="17"/>
    </row>
    <row r="142800" spans="13:13">
      <c r="M142800" s="8"/>
    </row>
    <row r="142826" spans="13:13">
      <c r="M142826" s="8"/>
    </row>
    <row r="142827" spans="13:13" ht="13">
      <c r="M142827" s="17"/>
    </row>
    <row r="142828" spans="13:13">
      <c r="M142828" s="8"/>
    </row>
    <row r="142854" spans="13:13">
      <c r="M142854" s="8"/>
    </row>
    <row r="142855" spans="13:13" ht="13">
      <c r="M142855" s="17"/>
    </row>
    <row r="142856" spans="13:13">
      <c r="M142856" s="8"/>
    </row>
    <row r="142882" spans="13:13">
      <c r="M142882" s="8"/>
    </row>
    <row r="142883" spans="13:13" ht="13">
      <c r="M142883" s="17"/>
    </row>
    <row r="142884" spans="13:13">
      <c r="M142884" s="8"/>
    </row>
    <row r="142910" spans="13:13">
      <c r="M142910" s="8"/>
    </row>
    <row r="142911" spans="13:13" ht="13">
      <c r="M142911" s="17"/>
    </row>
    <row r="142912" spans="13:13">
      <c r="M142912" s="8"/>
    </row>
    <row r="142938" spans="13:13">
      <c r="M142938" s="8"/>
    </row>
    <row r="142939" spans="13:13" ht="13">
      <c r="M142939" s="17"/>
    </row>
    <row r="142940" spans="13:13">
      <c r="M142940" s="8"/>
    </row>
    <row r="142966" spans="13:13">
      <c r="M142966" s="8"/>
    </row>
    <row r="142967" spans="13:13" ht="13">
      <c r="M142967" s="17"/>
    </row>
    <row r="142968" spans="13:13">
      <c r="M142968" s="8"/>
    </row>
    <row r="142994" spans="13:13">
      <c r="M142994" s="8"/>
    </row>
    <row r="142995" spans="13:13" ht="13">
      <c r="M142995" s="17"/>
    </row>
    <row r="142996" spans="13:13">
      <c r="M142996" s="8"/>
    </row>
    <row r="143022" spans="13:13">
      <c r="M143022" s="8"/>
    </row>
    <row r="143023" spans="13:13" ht="13">
      <c r="M143023" s="17"/>
    </row>
    <row r="143024" spans="13:13">
      <c r="M143024" s="8"/>
    </row>
    <row r="143050" spans="13:13">
      <c r="M143050" s="8"/>
    </row>
    <row r="143051" spans="13:13" ht="13">
      <c r="M143051" s="17"/>
    </row>
    <row r="143052" spans="13:13">
      <c r="M143052" s="8"/>
    </row>
    <row r="143078" spans="13:13">
      <c r="M143078" s="8"/>
    </row>
    <row r="143079" spans="13:13" ht="13">
      <c r="M143079" s="17"/>
    </row>
    <row r="143080" spans="13:13">
      <c r="M143080" s="8"/>
    </row>
    <row r="143106" spans="13:13">
      <c r="M143106" s="8"/>
    </row>
    <row r="143107" spans="13:13" ht="13">
      <c r="M143107" s="17"/>
    </row>
    <row r="143108" spans="13:13">
      <c r="M143108" s="8"/>
    </row>
    <row r="143134" spans="13:13">
      <c r="M143134" s="8"/>
    </row>
    <row r="143135" spans="13:13" ht="13">
      <c r="M143135" s="17"/>
    </row>
    <row r="143136" spans="13:13">
      <c r="M143136" s="8"/>
    </row>
    <row r="143162" spans="13:13">
      <c r="M143162" s="8"/>
    </row>
    <row r="143163" spans="13:13" ht="13">
      <c r="M143163" s="17"/>
    </row>
    <row r="143164" spans="13:13">
      <c r="M143164" s="8"/>
    </row>
    <row r="143190" spans="13:13">
      <c r="M143190" s="8"/>
    </row>
    <row r="143191" spans="13:13" ht="13">
      <c r="M143191" s="17"/>
    </row>
    <row r="143192" spans="13:13">
      <c r="M143192" s="8"/>
    </row>
    <row r="143218" spans="13:13">
      <c r="M143218" s="8"/>
    </row>
    <row r="143219" spans="13:13" ht="13">
      <c r="M143219" s="17"/>
    </row>
    <row r="143220" spans="13:13">
      <c r="M143220" s="8"/>
    </row>
    <row r="143246" spans="13:13">
      <c r="M143246" s="8"/>
    </row>
    <row r="143247" spans="13:13" ht="13">
      <c r="M143247" s="17"/>
    </row>
    <row r="143248" spans="13:13">
      <c r="M143248" s="8"/>
    </row>
    <row r="143274" spans="13:13">
      <c r="M143274" s="8"/>
    </row>
    <row r="143275" spans="13:13" ht="13">
      <c r="M143275" s="17"/>
    </row>
    <row r="143276" spans="13:13">
      <c r="M143276" s="8"/>
    </row>
    <row r="143302" spans="13:13">
      <c r="M143302" s="8"/>
    </row>
    <row r="143303" spans="13:13" ht="13">
      <c r="M143303" s="17"/>
    </row>
    <row r="143304" spans="13:13">
      <c r="M143304" s="8"/>
    </row>
    <row r="143330" spans="13:13">
      <c r="M143330" s="8"/>
    </row>
    <row r="143331" spans="13:13" ht="13">
      <c r="M143331" s="17"/>
    </row>
    <row r="143332" spans="13:13">
      <c r="M143332" s="8"/>
    </row>
    <row r="143358" spans="13:13">
      <c r="M143358" s="8"/>
    </row>
    <row r="143359" spans="13:13" ht="13">
      <c r="M143359" s="17"/>
    </row>
    <row r="143360" spans="13:13">
      <c r="M143360" s="8"/>
    </row>
    <row r="143386" spans="13:13">
      <c r="M143386" s="8"/>
    </row>
    <row r="143387" spans="13:13" ht="13">
      <c r="M143387" s="17"/>
    </row>
    <row r="143388" spans="13:13">
      <c r="M143388" s="8"/>
    </row>
    <row r="143414" spans="13:13">
      <c r="M143414" s="8"/>
    </row>
    <row r="143415" spans="13:13" ht="13">
      <c r="M143415" s="17"/>
    </row>
    <row r="143416" spans="13:13">
      <c r="M143416" s="8"/>
    </row>
    <row r="143442" spans="13:13">
      <c r="M143442" s="8"/>
    </row>
    <row r="143443" spans="13:13" ht="13">
      <c r="M143443" s="17"/>
    </row>
    <row r="143444" spans="13:13">
      <c r="M143444" s="8"/>
    </row>
    <row r="143470" spans="13:13">
      <c r="M143470" s="8"/>
    </row>
    <row r="143471" spans="13:13" ht="13">
      <c r="M143471" s="17"/>
    </row>
    <row r="143472" spans="13:13">
      <c r="M143472" s="8"/>
    </row>
    <row r="143498" spans="13:13">
      <c r="M143498" s="8"/>
    </row>
    <row r="143499" spans="13:13" ht="13">
      <c r="M143499" s="17"/>
    </row>
    <row r="143500" spans="13:13">
      <c r="M143500" s="8"/>
    </row>
    <row r="143526" spans="13:13">
      <c r="M143526" s="8"/>
    </row>
    <row r="143527" spans="13:13" ht="13">
      <c r="M143527" s="17"/>
    </row>
    <row r="143528" spans="13:13">
      <c r="M143528" s="8"/>
    </row>
    <row r="143554" spans="13:13">
      <c r="M143554" s="8"/>
    </row>
    <row r="143555" spans="13:13" ht="13">
      <c r="M143555" s="17"/>
    </row>
    <row r="143556" spans="13:13">
      <c r="M143556" s="8"/>
    </row>
    <row r="143582" spans="13:13">
      <c r="M143582" s="8"/>
    </row>
    <row r="143583" spans="13:13" ht="13">
      <c r="M143583" s="17"/>
    </row>
    <row r="143584" spans="13:13">
      <c r="M143584" s="8"/>
    </row>
    <row r="143610" spans="13:13">
      <c r="M143610" s="8"/>
    </row>
    <row r="143611" spans="13:13" ht="13">
      <c r="M143611" s="17"/>
    </row>
    <row r="143612" spans="13:13">
      <c r="M143612" s="8"/>
    </row>
    <row r="143638" spans="13:13">
      <c r="M143638" s="8"/>
    </row>
    <row r="143639" spans="13:13" ht="13">
      <c r="M143639" s="17"/>
    </row>
    <row r="143640" spans="13:13">
      <c r="M143640" s="8"/>
    </row>
    <row r="143666" spans="13:13">
      <c r="M143666" s="8"/>
    </row>
    <row r="143667" spans="13:13" ht="13">
      <c r="M143667" s="17"/>
    </row>
    <row r="143668" spans="13:13">
      <c r="M143668" s="8"/>
    </row>
    <row r="143694" spans="13:13">
      <c r="M143694" s="8"/>
    </row>
    <row r="143695" spans="13:13" ht="13">
      <c r="M143695" s="17"/>
    </row>
    <row r="143696" spans="13:13">
      <c r="M143696" s="8"/>
    </row>
    <row r="143722" spans="13:13">
      <c r="M143722" s="8"/>
    </row>
    <row r="143723" spans="13:13" ht="13">
      <c r="M143723" s="17"/>
    </row>
    <row r="143724" spans="13:13">
      <c r="M143724" s="8"/>
    </row>
    <row r="143750" spans="13:13">
      <c r="M143750" s="8"/>
    </row>
    <row r="143751" spans="13:13" ht="13">
      <c r="M143751" s="17"/>
    </row>
    <row r="143752" spans="13:13">
      <c r="M143752" s="8"/>
    </row>
    <row r="143778" spans="13:13">
      <c r="M143778" s="8"/>
    </row>
    <row r="143779" spans="13:13" ht="13">
      <c r="M143779" s="17"/>
    </row>
    <row r="143780" spans="13:13">
      <c r="M143780" s="8"/>
    </row>
    <row r="143806" spans="13:13">
      <c r="M143806" s="8"/>
    </row>
    <row r="143807" spans="13:13" ht="13">
      <c r="M143807" s="17"/>
    </row>
    <row r="143808" spans="13:13">
      <c r="M143808" s="8"/>
    </row>
    <row r="143834" spans="13:13">
      <c r="M143834" s="8"/>
    </row>
    <row r="143835" spans="13:13" ht="13">
      <c r="M143835" s="17"/>
    </row>
    <row r="143836" spans="13:13">
      <c r="M143836" s="8"/>
    </row>
    <row r="143862" spans="13:13">
      <c r="M143862" s="8"/>
    </row>
    <row r="143863" spans="13:13" ht="13">
      <c r="M143863" s="17"/>
    </row>
    <row r="143864" spans="13:13">
      <c r="M143864" s="8"/>
    </row>
    <row r="143890" spans="13:13">
      <c r="M143890" s="8"/>
    </row>
    <row r="143891" spans="13:13" ht="13">
      <c r="M143891" s="17"/>
    </row>
    <row r="143892" spans="13:13">
      <c r="M143892" s="8"/>
    </row>
    <row r="143918" spans="13:13">
      <c r="M143918" s="8"/>
    </row>
    <row r="143919" spans="13:13" ht="13">
      <c r="M143919" s="17"/>
    </row>
    <row r="143920" spans="13:13">
      <c r="M143920" s="8"/>
    </row>
    <row r="143946" spans="13:13">
      <c r="M143946" s="8"/>
    </row>
    <row r="143947" spans="13:13" ht="13">
      <c r="M143947" s="17"/>
    </row>
    <row r="143948" spans="13:13">
      <c r="M143948" s="8"/>
    </row>
    <row r="143974" spans="13:13">
      <c r="M143974" s="8"/>
    </row>
    <row r="143975" spans="13:13" ht="13">
      <c r="M143975" s="17"/>
    </row>
    <row r="143976" spans="13:13">
      <c r="M143976" s="8"/>
    </row>
    <row r="144002" spans="13:13">
      <c r="M144002" s="8"/>
    </row>
    <row r="144003" spans="13:13" ht="13">
      <c r="M144003" s="17"/>
    </row>
    <row r="144004" spans="13:13">
      <c r="M144004" s="8"/>
    </row>
    <row r="144030" spans="13:13">
      <c r="M144030" s="8"/>
    </row>
    <row r="144031" spans="13:13" ht="13">
      <c r="M144031" s="17"/>
    </row>
    <row r="144032" spans="13:13">
      <c r="M144032" s="8"/>
    </row>
    <row r="144058" spans="13:13">
      <c r="M144058" s="8"/>
    </row>
    <row r="144059" spans="13:13" ht="13">
      <c r="M144059" s="17"/>
    </row>
    <row r="144060" spans="13:13">
      <c r="M144060" s="8"/>
    </row>
    <row r="144086" spans="13:13">
      <c r="M144086" s="8"/>
    </row>
    <row r="144087" spans="13:13" ht="13">
      <c r="M144087" s="17"/>
    </row>
    <row r="144088" spans="13:13">
      <c r="M144088" s="8"/>
    </row>
    <row r="144114" spans="13:13">
      <c r="M144114" s="8"/>
    </row>
    <row r="144115" spans="13:13" ht="13">
      <c r="M144115" s="17"/>
    </row>
    <row r="144116" spans="13:13">
      <c r="M144116" s="8"/>
    </row>
    <row r="144142" spans="13:13">
      <c r="M144142" s="8"/>
    </row>
    <row r="144143" spans="13:13" ht="13">
      <c r="M144143" s="17"/>
    </row>
    <row r="144144" spans="13:13">
      <c r="M144144" s="8"/>
    </row>
    <row r="144170" spans="13:13">
      <c r="M144170" s="8"/>
    </row>
    <row r="144171" spans="13:13" ht="13">
      <c r="M144171" s="17"/>
    </row>
    <row r="144172" spans="13:13">
      <c r="M144172" s="8"/>
    </row>
    <row r="144198" spans="13:13">
      <c r="M144198" s="8"/>
    </row>
    <row r="144199" spans="13:13" ht="13">
      <c r="M144199" s="17"/>
    </row>
    <row r="144200" spans="13:13">
      <c r="M144200" s="8"/>
    </row>
    <row r="144226" spans="13:13">
      <c r="M144226" s="8"/>
    </row>
    <row r="144227" spans="13:13" ht="13">
      <c r="M144227" s="17"/>
    </row>
    <row r="144228" spans="13:13">
      <c r="M144228" s="8"/>
    </row>
    <row r="144254" spans="13:13">
      <c r="M144254" s="8"/>
    </row>
    <row r="144255" spans="13:13" ht="13">
      <c r="M144255" s="17"/>
    </row>
    <row r="144256" spans="13:13">
      <c r="M144256" s="8"/>
    </row>
    <row r="144282" spans="13:13">
      <c r="M144282" s="8"/>
    </row>
    <row r="144283" spans="13:13" ht="13">
      <c r="M144283" s="17"/>
    </row>
    <row r="144284" spans="13:13">
      <c r="M144284" s="8"/>
    </row>
    <row r="144310" spans="13:13">
      <c r="M144310" s="8"/>
    </row>
    <row r="144311" spans="13:13" ht="13">
      <c r="M144311" s="17"/>
    </row>
    <row r="144312" spans="13:13">
      <c r="M144312" s="8"/>
    </row>
    <row r="144338" spans="13:13">
      <c r="M144338" s="8"/>
    </row>
    <row r="144339" spans="13:13" ht="13">
      <c r="M144339" s="17"/>
    </row>
    <row r="144340" spans="13:13">
      <c r="M144340" s="8"/>
    </row>
    <row r="144366" spans="13:13">
      <c r="M144366" s="8"/>
    </row>
    <row r="144367" spans="13:13" ht="13">
      <c r="M144367" s="17"/>
    </row>
    <row r="144368" spans="13:13">
      <c r="M144368" s="8"/>
    </row>
    <row r="144394" spans="13:13">
      <c r="M144394" s="8"/>
    </row>
    <row r="144395" spans="13:13" ht="13">
      <c r="M144395" s="17"/>
    </row>
    <row r="144396" spans="13:13">
      <c r="M144396" s="8"/>
    </row>
    <row r="144422" spans="13:13">
      <c r="M144422" s="8"/>
    </row>
    <row r="144423" spans="13:13" ht="13">
      <c r="M144423" s="17"/>
    </row>
    <row r="144424" spans="13:13">
      <c r="M144424" s="8"/>
    </row>
    <row r="144450" spans="13:13">
      <c r="M144450" s="8"/>
    </row>
    <row r="144451" spans="13:13" ht="13">
      <c r="M144451" s="17"/>
    </row>
    <row r="144452" spans="13:13">
      <c r="M144452" s="8"/>
    </row>
    <row r="144478" spans="13:13">
      <c r="M144478" s="8"/>
    </row>
    <row r="144479" spans="13:13" ht="13">
      <c r="M144479" s="17"/>
    </row>
    <row r="144480" spans="13:13">
      <c r="M144480" s="8"/>
    </row>
    <row r="144506" spans="13:13">
      <c r="M144506" s="8"/>
    </row>
    <row r="144507" spans="13:13" ht="13">
      <c r="M144507" s="17"/>
    </row>
    <row r="144508" spans="13:13">
      <c r="M144508" s="8"/>
    </row>
    <row r="144534" spans="13:13">
      <c r="M144534" s="8"/>
    </row>
    <row r="144535" spans="13:13" ht="13">
      <c r="M144535" s="17"/>
    </row>
    <row r="144536" spans="13:13">
      <c r="M144536" s="8"/>
    </row>
    <row r="144562" spans="13:13">
      <c r="M144562" s="8"/>
    </row>
    <row r="144563" spans="13:13" ht="13">
      <c r="M144563" s="17"/>
    </row>
    <row r="144564" spans="13:13">
      <c r="M144564" s="8"/>
    </row>
    <row r="144590" spans="13:13">
      <c r="M144590" s="8"/>
    </row>
    <row r="144591" spans="13:13" ht="13">
      <c r="M144591" s="17"/>
    </row>
    <row r="144592" spans="13:13">
      <c r="M144592" s="8"/>
    </row>
    <row r="144618" spans="13:13">
      <c r="M144618" s="8"/>
    </row>
    <row r="144619" spans="13:13" ht="13">
      <c r="M144619" s="17"/>
    </row>
    <row r="144620" spans="13:13">
      <c r="M144620" s="8"/>
    </row>
    <row r="144646" spans="13:13">
      <c r="M144646" s="8"/>
    </row>
    <row r="144647" spans="13:13" ht="13">
      <c r="M144647" s="17"/>
    </row>
    <row r="144648" spans="13:13">
      <c r="M144648" s="8"/>
    </row>
    <row r="144674" spans="13:13">
      <c r="M144674" s="8"/>
    </row>
    <row r="144675" spans="13:13" ht="13">
      <c r="M144675" s="17"/>
    </row>
    <row r="144676" spans="13:13">
      <c r="M144676" s="8"/>
    </row>
    <row r="144702" spans="13:13">
      <c r="M144702" s="8"/>
    </row>
    <row r="144703" spans="13:13" ht="13">
      <c r="M144703" s="17"/>
    </row>
    <row r="144704" spans="13:13">
      <c r="M144704" s="8"/>
    </row>
    <row r="144730" spans="13:13">
      <c r="M144730" s="8"/>
    </row>
    <row r="144731" spans="13:13" ht="13">
      <c r="M144731" s="17"/>
    </row>
    <row r="144732" spans="13:13">
      <c r="M144732" s="8"/>
    </row>
    <row r="144758" spans="13:13">
      <c r="M144758" s="8"/>
    </row>
    <row r="144759" spans="13:13" ht="13">
      <c r="M144759" s="17"/>
    </row>
    <row r="144760" spans="13:13">
      <c r="M144760" s="8"/>
    </row>
    <row r="144786" spans="13:13">
      <c r="M144786" s="8"/>
    </row>
    <row r="144787" spans="13:13" ht="13">
      <c r="M144787" s="17"/>
    </row>
    <row r="144788" spans="13:13">
      <c r="M144788" s="8"/>
    </row>
    <row r="144814" spans="13:13">
      <c r="M144814" s="8"/>
    </row>
    <row r="144815" spans="13:13" ht="13">
      <c r="M144815" s="17"/>
    </row>
    <row r="144816" spans="13:13">
      <c r="M144816" s="8"/>
    </row>
    <row r="144842" spans="13:13">
      <c r="M144842" s="8"/>
    </row>
    <row r="144843" spans="13:13" ht="13">
      <c r="M144843" s="17"/>
    </row>
    <row r="144844" spans="13:13">
      <c r="M144844" s="8"/>
    </row>
    <row r="144870" spans="13:13">
      <c r="M144870" s="8"/>
    </row>
    <row r="144871" spans="13:13" ht="13">
      <c r="M144871" s="17"/>
    </row>
    <row r="144872" spans="13:13">
      <c r="M144872" s="8"/>
    </row>
    <row r="144898" spans="13:13">
      <c r="M144898" s="8"/>
    </row>
    <row r="144899" spans="13:13" ht="13">
      <c r="M144899" s="17"/>
    </row>
    <row r="144900" spans="13:13">
      <c r="M144900" s="8"/>
    </row>
    <row r="144926" spans="13:13">
      <c r="M144926" s="8"/>
    </row>
    <row r="144927" spans="13:13" ht="13">
      <c r="M144927" s="17"/>
    </row>
    <row r="144928" spans="13:13">
      <c r="M144928" s="8"/>
    </row>
    <row r="144954" spans="13:13">
      <c r="M144954" s="8"/>
    </row>
    <row r="144955" spans="13:13" ht="13">
      <c r="M144955" s="17"/>
    </row>
    <row r="144956" spans="13:13">
      <c r="M144956" s="8"/>
    </row>
    <row r="144982" spans="13:13">
      <c r="M144982" s="8"/>
    </row>
    <row r="144983" spans="13:13" ht="13">
      <c r="M144983" s="17"/>
    </row>
    <row r="144984" spans="13:13">
      <c r="M144984" s="8"/>
    </row>
    <row r="145010" spans="13:13">
      <c r="M145010" s="8"/>
    </row>
    <row r="145011" spans="13:13" ht="13">
      <c r="M145011" s="17"/>
    </row>
    <row r="145012" spans="13:13">
      <c r="M145012" s="8"/>
    </row>
    <row r="145038" spans="13:13">
      <c r="M145038" s="8"/>
    </row>
    <row r="145039" spans="13:13" ht="13">
      <c r="M145039" s="17"/>
    </row>
    <row r="145040" spans="13:13">
      <c r="M145040" s="8"/>
    </row>
    <row r="145066" spans="13:13">
      <c r="M145066" s="8"/>
    </row>
    <row r="145067" spans="13:13" ht="13">
      <c r="M145067" s="17"/>
    </row>
    <row r="145068" spans="13:13">
      <c r="M145068" s="8"/>
    </row>
    <row r="145094" spans="13:13">
      <c r="M145094" s="8"/>
    </row>
    <row r="145095" spans="13:13" ht="13">
      <c r="M145095" s="17"/>
    </row>
    <row r="145096" spans="13:13">
      <c r="M145096" s="8"/>
    </row>
    <row r="145122" spans="13:13">
      <c r="M145122" s="8"/>
    </row>
    <row r="145123" spans="13:13" ht="13">
      <c r="M145123" s="17"/>
    </row>
    <row r="145124" spans="13:13">
      <c r="M145124" s="8"/>
    </row>
    <row r="145150" spans="13:13">
      <c r="M145150" s="8"/>
    </row>
    <row r="145151" spans="13:13" ht="13">
      <c r="M145151" s="17"/>
    </row>
    <row r="145152" spans="13:13">
      <c r="M145152" s="8"/>
    </row>
    <row r="145178" spans="13:13">
      <c r="M145178" s="8"/>
    </row>
    <row r="145179" spans="13:13" ht="13">
      <c r="M145179" s="17"/>
    </row>
    <row r="145180" spans="13:13">
      <c r="M145180" s="8"/>
    </row>
    <row r="145206" spans="13:13">
      <c r="M145206" s="8"/>
    </row>
    <row r="145207" spans="13:13" ht="13">
      <c r="M145207" s="17"/>
    </row>
    <row r="145208" spans="13:13">
      <c r="M145208" s="8"/>
    </row>
    <row r="145234" spans="13:13">
      <c r="M145234" s="8"/>
    </row>
    <row r="145235" spans="13:13" ht="13">
      <c r="M145235" s="17"/>
    </row>
    <row r="145236" spans="13:13">
      <c r="M145236" s="8"/>
    </row>
    <row r="145262" spans="13:13">
      <c r="M145262" s="8"/>
    </row>
    <row r="145263" spans="13:13" ht="13">
      <c r="M145263" s="17"/>
    </row>
    <row r="145264" spans="13:13">
      <c r="M145264" s="8"/>
    </row>
    <row r="145290" spans="13:13">
      <c r="M145290" s="8"/>
    </row>
    <row r="145291" spans="13:13" ht="13">
      <c r="M145291" s="17"/>
    </row>
    <row r="145292" spans="13:13">
      <c r="M145292" s="8"/>
    </row>
    <row r="145318" spans="13:13">
      <c r="M145318" s="8"/>
    </row>
    <row r="145319" spans="13:13" ht="13">
      <c r="M145319" s="17"/>
    </row>
    <row r="145320" spans="13:13">
      <c r="M145320" s="8"/>
    </row>
    <row r="145346" spans="13:13">
      <c r="M145346" s="8"/>
    </row>
    <row r="145347" spans="13:13" ht="13">
      <c r="M145347" s="17"/>
    </row>
    <row r="145348" spans="13:13">
      <c r="M145348" s="8"/>
    </row>
    <row r="145374" spans="13:13">
      <c r="M145374" s="8"/>
    </row>
    <row r="145375" spans="13:13" ht="13">
      <c r="M145375" s="17"/>
    </row>
    <row r="145376" spans="13:13">
      <c r="M145376" s="8"/>
    </row>
    <row r="145402" spans="13:13">
      <c r="M145402" s="8"/>
    </row>
    <row r="145403" spans="13:13" ht="13">
      <c r="M145403" s="17"/>
    </row>
    <row r="145404" spans="13:13">
      <c r="M145404" s="8"/>
    </row>
    <row r="145430" spans="13:13">
      <c r="M145430" s="8"/>
    </row>
    <row r="145431" spans="13:13" ht="13">
      <c r="M145431" s="17"/>
    </row>
    <row r="145432" spans="13:13">
      <c r="M145432" s="8"/>
    </row>
    <row r="145458" spans="13:13">
      <c r="M145458" s="8"/>
    </row>
    <row r="145459" spans="13:13" ht="13">
      <c r="M145459" s="17"/>
    </row>
    <row r="145460" spans="13:13">
      <c r="M145460" s="8"/>
    </row>
    <row r="145486" spans="13:13">
      <c r="M145486" s="8"/>
    </row>
    <row r="145487" spans="13:13" ht="13">
      <c r="M145487" s="17"/>
    </row>
    <row r="145488" spans="13:13">
      <c r="M145488" s="8"/>
    </row>
    <row r="145514" spans="13:13">
      <c r="M145514" s="8"/>
    </row>
    <row r="145515" spans="13:13" ht="13">
      <c r="M145515" s="17"/>
    </row>
    <row r="145516" spans="13:13">
      <c r="M145516" s="8"/>
    </row>
    <row r="145542" spans="13:13">
      <c r="M145542" s="8"/>
    </row>
    <row r="145543" spans="13:13" ht="13">
      <c r="M145543" s="17"/>
    </row>
    <row r="145544" spans="13:13">
      <c r="M145544" s="8"/>
    </row>
    <row r="145570" spans="13:13">
      <c r="M145570" s="8"/>
    </row>
    <row r="145571" spans="13:13" ht="13">
      <c r="M145571" s="17"/>
    </row>
    <row r="145572" spans="13:13">
      <c r="M145572" s="8"/>
    </row>
    <row r="145598" spans="13:13">
      <c r="M145598" s="8"/>
    </row>
    <row r="145599" spans="13:13" ht="13">
      <c r="M145599" s="17"/>
    </row>
    <row r="145600" spans="13:13">
      <c r="M145600" s="8"/>
    </row>
    <row r="145626" spans="13:13">
      <c r="M145626" s="8"/>
    </row>
    <row r="145627" spans="13:13" ht="13">
      <c r="M145627" s="17"/>
    </row>
    <row r="145628" spans="13:13">
      <c r="M145628" s="8"/>
    </row>
    <row r="145654" spans="13:13">
      <c r="M145654" s="8"/>
    </row>
    <row r="145655" spans="13:13" ht="13">
      <c r="M145655" s="17"/>
    </row>
    <row r="145656" spans="13:13">
      <c r="M145656" s="8"/>
    </row>
    <row r="145682" spans="13:13">
      <c r="M145682" s="8"/>
    </row>
    <row r="145683" spans="13:13" ht="13">
      <c r="M145683" s="17"/>
    </row>
    <row r="145684" spans="13:13">
      <c r="M145684" s="8"/>
    </row>
    <row r="145710" spans="13:13">
      <c r="M145710" s="8"/>
    </row>
    <row r="145711" spans="13:13" ht="13">
      <c r="M145711" s="17"/>
    </row>
    <row r="145712" spans="13:13">
      <c r="M145712" s="8"/>
    </row>
    <row r="145738" spans="13:13">
      <c r="M145738" s="8"/>
    </row>
    <row r="145739" spans="13:13" ht="13">
      <c r="M145739" s="17"/>
    </row>
    <row r="145740" spans="13:13">
      <c r="M145740" s="8"/>
    </row>
    <row r="145766" spans="13:13">
      <c r="M145766" s="8"/>
    </row>
    <row r="145767" spans="13:13" ht="13">
      <c r="M145767" s="17"/>
    </row>
    <row r="145768" spans="13:13">
      <c r="M145768" s="8"/>
    </row>
    <row r="145794" spans="13:13">
      <c r="M145794" s="8"/>
    </row>
    <row r="145795" spans="13:13" ht="13">
      <c r="M145795" s="17"/>
    </row>
    <row r="145796" spans="13:13">
      <c r="M145796" s="8"/>
    </row>
    <row r="145822" spans="13:13">
      <c r="M145822" s="8"/>
    </row>
    <row r="145823" spans="13:13" ht="13">
      <c r="M145823" s="17"/>
    </row>
    <row r="145824" spans="13:13">
      <c r="M145824" s="8"/>
    </row>
    <row r="145850" spans="13:13">
      <c r="M145850" s="8"/>
    </row>
    <row r="145851" spans="13:13" ht="13">
      <c r="M145851" s="17"/>
    </row>
    <row r="145852" spans="13:13">
      <c r="M145852" s="8"/>
    </row>
    <row r="145878" spans="13:13">
      <c r="M145878" s="8"/>
    </row>
    <row r="145879" spans="13:13" ht="13">
      <c r="M145879" s="17"/>
    </row>
    <row r="145880" spans="13:13">
      <c r="M145880" s="8"/>
    </row>
    <row r="145906" spans="13:13">
      <c r="M145906" s="8"/>
    </row>
    <row r="145907" spans="13:13" ht="13">
      <c r="M145907" s="17"/>
    </row>
    <row r="145908" spans="13:13">
      <c r="M145908" s="8"/>
    </row>
    <row r="145934" spans="13:13">
      <c r="M145934" s="8"/>
    </row>
    <row r="145935" spans="13:13" ht="13">
      <c r="M145935" s="17"/>
    </row>
    <row r="145936" spans="13:13">
      <c r="M145936" s="8"/>
    </row>
    <row r="145962" spans="13:13">
      <c r="M145962" s="8"/>
    </row>
    <row r="145963" spans="13:13" ht="13">
      <c r="M145963" s="17"/>
    </row>
    <row r="145964" spans="13:13">
      <c r="M145964" s="8"/>
    </row>
    <row r="145990" spans="13:13">
      <c r="M145990" s="8"/>
    </row>
    <row r="145991" spans="13:13" ht="13">
      <c r="M145991" s="17"/>
    </row>
    <row r="145992" spans="13:13">
      <c r="M145992" s="8"/>
    </row>
    <row r="146018" spans="13:13">
      <c r="M146018" s="8"/>
    </row>
    <row r="146019" spans="13:13" ht="13">
      <c r="M146019" s="17"/>
    </row>
    <row r="146020" spans="13:13">
      <c r="M146020" s="8"/>
    </row>
    <row r="146046" spans="13:13">
      <c r="M146046" s="8"/>
    </row>
    <row r="146047" spans="13:13" ht="13">
      <c r="M146047" s="17"/>
    </row>
    <row r="146048" spans="13:13">
      <c r="M146048" s="8"/>
    </row>
    <row r="146074" spans="13:13">
      <c r="M146074" s="8"/>
    </row>
    <row r="146075" spans="13:13" ht="13">
      <c r="M146075" s="17"/>
    </row>
    <row r="146076" spans="13:13">
      <c r="M146076" s="8"/>
    </row>
    <row r="146102" spans="13:13">
      <c r="M146102" s="8"/>
    </row>
    <row r="146103" spans="13:13" ht="13">
      <c r="M146103" s="17"/>
    </row>
    <row r="146104" spans="13:13">
      <c r="M146104" s="8"/>
    </row>
    <row r="146130" spans="13:13">
      <c r="M146130" s="8"/>
    </row>
    <row r="146131" spans="13:13" ht="13">
      <c r="M146131" s="17"/>
    </row>
    <row r="146132" spans="13:13">
      <c r="M146132" s="8"/>
    </row>
    <row r="146158" spans="13:13">
      <c r="M146158" s="8"/>
    </row>
    <row r="146159" spans="13:13" ht="13">
      <c r="M146159" s="17"/>
    </row>
    <row r="146160" spans="13:13">
      <c r="M146160" s="8"/>
    </row>
    <row r="146186" spans="13:13">
      <c r="M146186" s="8"/>
    </row>
    <row r="146187" spans="13:13" ht="13">
      <c r="M146187" s="17"/>
    </row>
    <row r="146188" spans="13:13">
      <c r="M146188" s="8"/>
    </row>
    <row r="146214" spans="13:13">
      <c r="M146214" s="8"/>
    </row>
    <row r="146215" spans="13:13" ht="13">
      <c r="M146215" s="17"/>
    </row>
    <row r="146216" spans="13:13">
      <c r="M146216" s="8"/>
    </row>
    <row r="146242" spans="13:13">
      <c r="M146242" s="8"/>
    </row>
    <row r="146243" spans="13:13" ht="13">
      <c r="M146243" s="17"/>
    </row>
    <row r="146244" spans="13:13">
      <c r="M146244" s="8"/>
    </row>
    <row r="146270" spans="13:13">
      <c r="M146270" s="8"/>
    </row>
    <row r="146271" spans="13:13" ht="13">
      <c r="M146271" s="17"/>
    </row>
    <row r="146272" spans="13:13">
      <c r="M146272" s="8"/>
    </row>
    <row r="146298" spans="13:13">
      <c r="M146298" s="8"/>
    </row>
    <row r="146299" spans="13:13" ht="13">
      <c r="M146299" s="17"/>
    </row>
    <row r="146300" spans="13:13">
      <c r="M146300" s="8"/>
    </row>
    <row r="146326" spans="13:13">
      <c r="M146326" s="8"/>
    </row>
    <row r="146327" spans="13:13" ht="13">
      <c r="M146327" s="17"/>
    </row>
    <row r="146328" spans="13:13">
      <c r="M146328" s="8"/>
    </row>
    <row r="146354" spans="13:13">
      <c r="M146354" s="8"/>
    </row>
    <row r="146355" spans="13:13" ht="13">
      <c r="M146355" s="17"/>
    </row>
    <row r="146356" spans="13:13">
      <c r="M146356" s="8"/>
    </row>
    <row r="146382" spans="13:13">
      <c r="M146382" s="8"/>
    </row>
    <row r="146383" spans="13:13" ht="13">
      <c r="M146383" s="17"/>
    </row>
    <row r="146384" spans="13:13">
      <c r="M146384" s="8"/>
    </row>
    <row r="146410" spans="13:13">
      <c r="M146410" s="8"/>
    </row>
    <row r="146411" spans="13:13" ht="13">
      <c r="M146411" s="17"/>
    </row>
    <row r="146412" spans="13:13">
      <c r="M146412" s="8"/>
    </row>
    <row r="146438" spans="13:13">
      <c r="M146438" s="8"/>
    </row>
    <row r="146439" spans="13:13" ht="13">
      <c r="M146439" s="17"/>
    </row>
    <row r="146440" spans="13:13">
      <c r="M146440" s="8"/>
    </row>
    <row r="146466" spans="13:13">
      <c r="M146466" s="8"/>
    </row>
    <row r="146467" spans="13:13" ht="13">
      <c r="M146467" s="17"/>
    </row>
    <row r="146468" spans="13:13">
      <c r="M146468" s="8"/>
    </row>
    <row r="146494" spans="13:13">
      <c r="M146494" s="8"/>
    </row>
    <row r="146495" spans="13:13" ht="13">
      <c r="M146495" s="17"/>
    </row>
    <row r="146496" spans="13:13">
      <c r="M146496" s="8"/>
    </row>
    <row r="146522" spans="13:13">
      <c r="M146522" s="8"/>
    </row>
    <row r="146523" spans="13:13" ht="13">
      <c r="M146523" s="17"/>
    </row>
    <row r="146524" spans="13:13">
      <c r="M146524" s="8"/>
    </row>
    <row r="146550" spans="13:13">
      <c r="M146550" s="8"/>
    </row>
    <row r="146551" spans="13:13" ht="13">
      <c r="M146551" s="17"/>
    </row>
    <row r="146552" spans="13:13">
      <c r="M146552" s="8"/>
    </row>
    <row r="146578" spans="13:13">
      <c r="M146578" s="8"/>
    </row>
    <row r="146579" spans="13:13" ht="13">
      <c r="M146579" s="17"/>
    </row>
    <row r="146580" spans="13:13">
      <c r="M146580" s="8"/>
    </row>
    <row r="146606" spans="13:13">
      <c r="M146606" s="8"/>
    </row>
    <row r="146607" spans="13:13" ht="13">
      <c r="M146607" s="17"/>
    </row>
    <row r="146608" spans="13:13">
      <c r="M146608" s="8"/>
    </row>
    <row r="146634" spans="13:13">
      <c r="M146634" s="8"/>
    </row>
    <row r="146635" spans="13:13" ht="13">
      <c r="M146635" s="17"/>
    </row>
    <row r="146636" spans="13:13">
      <c r="M146636" s="8"/>
    </row>
    <row r="146662" spans="13:13">
      <c r="M146662" s="8"/>
    </row>
    <row r="146663" spans="13:13" ht="13">
      <c r="M146663" s="17"/>
    </row>
    <row r="146664" spans="13:13">
      <c r="M146664" s="8"/>
    </row>
    <row r="146690" spans="13:13">
      <c r="M146690" s="8"/>
    </row>
    <row r="146691" spans="13:13" ht="13">
      <c r="M146691" s="17"/>
    </row>
    <row r="146692" spans="13:13">
      <c r="M146692" s="8"/>
    </row>
    <row r="146718" spans="13:13">
      <c r="M146718" s="8"/>
    </row>
    <row r="146719" spans="13:13" ht="13">
      <c r="M146719" s="17"/>
    </row>
    <row r="146720" spans="13:13">
      <c r="M146720" s="8"/>
    </row>
    <row r="146746" spans="13:13">
      <c r="M146746" s="8"/>
    </row>
    <row r="146747" spans="13:13" ht="13">
      <c r="M146747" s="17"/>
    </row>
    <row r="146748" spans="13:13">
      <c r="M146748" s="8"/>
    </row>
    <row r="146774" spans="13:13">
      <c r="M146774" s="8"/>
    </row>
    <row r="146775" spans="13:13" ht="13">
      <c r="M146775" s="17"/>
    </row>
    <row r="146776" spans="13:13">
      <c r="M146776" s="8"/>
    </row>
    <row r="146802" spans="13:13">
      <c r="M146802" s="8"/>
    </row>
    <row r="146803" spans="13:13" ht="13">
      <c r="M146803" s="17"/>
    </row>
    <row r="146804" spans="13:13">
      <c r="M146804" s="8"/>
    </row>
    <row r="146830" spans="13:13">
      <c r="M146830" s="8"/>
    </row>
    <row r="146831" spans="13:13" ht="13">
      <c r="M146831" s="17"/>
    </row>
    <row r="146832" spans="13:13">
      <c r="M146832" s="8"/>
    </row>
    <row r="146858" spans="13:13">
      <c r="M146858" s="8"/>
    </row>
    <row r="146859" spans="13:13" ht="13">
      <c r="M146859" s="17"/>
    </row>
    <row r="146860" spans="13:13">
      <c r="M146860" s="8"/>
    </row>
    <row r="146886" spans="13:13">
      <c r="M146886" s="8"/>
    </row>
    <row r="146887" spans="13:13" ht="13">
      <c r="M146887" s="17"/>
    </row>
    <row r="146888" spans="13:13">
      <c r="M146888" s="8"/>
    </row>
    <row r="146914" spans="13:13">
      <c r="M146914" s="8"/>
    </row>
    <row r="146915" spans="13:13" ht="13">
      <c r="M146915" s="17"/>
    </row>
    <row r="146916" spans="13:13">
      <c r="M146916" s="8"/>
    </row>
    <row r="146942" spans="13:13">
      <c r="M146942" s="8"/>
    </row>
    <row r="146943" spans="13:13" ht="13">
      <c r="M146943" s="17"/>
    </row>
    <row r="146944" spans="13:13">
      <c r="M146944" s="8"/>
    </row>
    <row r="146970" spans="13:13">
      <c r="M146970" s="8"/>
    </row>
    <row r="146971" spans="13:13" ht="13">
      <c r="M146971" s="17"/>
    </row>
    <row r="146972" spans="13:13">
      <c r="M146972" s="8"/>
    </row>
    <row r="146998" spans="13:13">
      <c r="M146998" s="8"/>
    </row>
    <row r="146999" spans="13:13" ht="13">
      <c r="M146999" s="17"/>
    </row>
    <row r="147000" spans="13:13">
      <c r="M147000" s="8"/>
    </row>
    <row r="147026" spans="13:13">
      <c r="M147026" s="8"/>
    </row>
    <row r="147027" spans="13:13" ht="13">
      <c r="M147027" s="17"/>
    </row>
    <row r="147028" spans="13:13">
      <c r="M147028" s="8"/>
    </row>
    <row r="147054" spans="13:13">
      <c r="M147054" s="8"/>
    </row>
    <row r="147055" spans="13:13" ht="13">
      <c r="M147055" s="17"/>
    </row>
    <row r="147056" spans="13:13">
      <c r="M147056" s="8"/>
    </row>
    <row r="147082" spans="13:13">
      <c r="M147082" s="8"/>
    </row>
    <row r="147083" spans="13:13" ht="13">
      <c r="M147083" s="17"/>
    </row>
    <row r="147084" spans="13:13">
      <c r="M147084" s="8"/>
    </row>
    <row r="147110" spans="13:13">
      <c r="M147110" s="8"/>
    </row>
    <row r="147111" spans="13:13" ht="13">
      <c r="M147111" s="17"/>
    </row>
    <row r="147112" spans="13:13">
      <c r="M147112" s="8"/>
    </row>
    <row r="147138" spans="13:13">
      <c r="M147138" s="8"/>
    </row>
    <row r="147139" spans="13:13" ht="13">
      <c r="M147139" s="17"/>
    </row>
    <row r="147140" spans="13:13">
      <c r="M147140" s="8"/>
    </row>
    <row r="147166" spans="13:13">
      <c r="M147166" s="8"/>
    </row>
    <row r="147167" spans="13:13" ht="13">
      <c r="M147167" s="17"/>
    </row>
    <row r="147168" spans="13:13">
      <c r="M147168" s="8"/>
    </row>
    <row r="147194" spans="13:13">
      <c r="M147194" s="8"/>
    </row>
    <row r="147195" spans="13:13" ht="13">
      <c r="M147195" s="17"/>
    </row>
    <row r="147196" spans="13:13">
      <c r="M147196" s="8"/>
    </row>
    <row r="147222" spans="13:13">
      <c r="M147222" s="8"/>
    </row>
    <row r="147223" spans="13:13" ht="13">
      <c r="M147223" s="17"/>
    </row>
    <row r="147224" spans="13:13">
      <c r="M147224" s="8"/>
    </row>
    <row r="147250" spans="13:13">
      <c r="M147250" s="8"/>
    </row>
    <row r="147251" spans="13:13" ht="13">
      <c r="M147251" s="17"/>
    </row>
    <row r="147252" spans="13:13">
      <c r="M147252" s="8"/>
    </row>
    <row r="147278" spans="13:13">
      <c r="M147278" s="8"/>
    </row>
    <row r="147279" spans="13:13" ht="13">
      <c r="M147279" s="17"/>
    </row>
    <row r="147280" spans="13:13">
      <c r="M147280" s="8"/>
    </row>
    <row r="147306" spans="13:13">
      <c r="M147306" s="8"/>
    </row>
    <row r="147307" spans="13:13" ht="13">
      <c r="M147307" s="17"/>
    </row>
    <row r="147308" spans="13:13">
      <c r="M147308" s="8"/>
    </row>
    <row r="147334" spans="13:13">
      <c r="M147334" s="8"/>
    </row>
    <row r="147335" spans="13:13" ht="13">
      <c r="M147335" s="17"/>
    </row>
    <row r="147336" spans="13:13">
      <c r="M147336" s="8"/>
    </row>
    <row r="147362" spans="13:13">
      <c r="M147362" s="8"/>
    </row>
    <row r="147363" spans="13:13" ht="13">
      <c r="M147363" s="17"/>
    </row>
    <row r="147364" spans="13:13">
      <c r="M147364" s="8"/>
    </row>
    <row r="147390" spans="13:13">
      <c r="M147390" s="8"/>
    </row>
    <row r="147391" spans="13:13" ht="13">
      <c r="M147391" s="17"/>
    </row>
    <row r="147392" spans="13:13">
      <c r="M147392" s="8"/>
    </row>
    <row r="147418" spans="13:13">
      <c r="M147418" s="8"/>
    </row>
    <row r="147419" spans="13:13" ht="13">
      <c r="M147419" s="17"/>
    </row>
    <row r="147420" spans="13:13">
      <c r="M147420" s="8"/>
    </row>
    <row r="147446" spans="13:13">
      <c r="M147446" s="8"/>
    </row>
    <row r="147447" spans="13:13" ht="13">
      <c r="M147447" s="17"/>
    </row>
    <row r="147448" spans="13:13">
      <c r="M147448" s="8"/>
    </row>
    <row r="147474" spans="13:13">
      <c r="M147474" s="8"/>
    </row>
    <row r="147475" spans="13:13" ht="13">
      <c r="M147475" s="17"/>
    </row>
    <row r="147476" spans="13:13">
      <c r="M147476" s="8"/>
    </row>
    <row r="147502" spans="13:13">
      <c r="M147502" s="8"/>
    </row>
    <row r="147503" spans="13:13" ht="13">
      <c r="M147503" s="17"/>
    </row>
    <row r="147504" spans="13:13">
      <c r="M147504" s="8"/>
    </row>
    <row r="147530" spans="13:13">
      <c r="M147530" s="8"/>
    </row>
    <row r="147531" spans="13:13" ht="13">
      <c r="M147531" s="17"/>
    </row>
    <row r="147532" spans="13:13">
      <c r="M147532" s="8"/>
    </row>
    <row r="147558" spans="13:13">
      <c r="M147558" s="8"/>
    </row>
    <row r="147559" spans="13:13" ht="13">
      <c r="M147559" s="17"/>
    </row>
    <row r="147560" spans="13:13">
      <c r="M147560" s="8"/>
    </row>
    <row r="147586" spans="13:13">
      <c r="M147586" s="8"/>
    </row>
    <row r="147587" spans="13:13" ht="13">
      <c r="M147587" s="17"/>
    </row>
    <row r="147588" spans="13:13">
      <c r="M147588" s="8"/>
    </row>
    <row r="147614" spans="13:13">
      <c r="M147614" s="8"/>
    </row>
    <row r="147615" spans="13:13" ht="13">
      <c r="M147615" s="17"/>
    </row>
    <row r="147616" spans="13:13">
      <c r="M147616" s="8"/>
    </row>
    <row r="147642" spans="13:13">
      <c r="M147642" s="8"/>
    </row>
    <row r="147643" spans="13:13" ht="13">
      <c r="M147643" s="17"/>
    </row>
    <row r="147644" spans="13:13">
      <c r="M147644" s="8"/>
    </row>
    <row r="147670" spans="13:13">
      <c r="M147670" s="8"/>
    </row>
    <row r="147671" spans="13:13" ht="13">
      <c r="M147671" s="17"/>
    </row>
    <row r="147672" spans="13:13">
      <c r="M147672" s="8"/>
    </row>
    <row r="147698" spans="13:13">
      <c r="M147698" s="8"/>
    </row>
    <row r="147699" spans="13:13" ht="13">
      <c r="M147699" s="17"/>
    </row>
    <row r="147700" spans="13:13">
      <c r="M147700" s="8"/>
    </row>
    <row r="147726" spans="13:13">
      <c r="M147726" s="8"/>
    </row>
    <row r="147727" spans="13:13" ht="13">
      <c r="M147727" s="17"/>
    </row>
    <row r="147728" spans="13:13">
      <c r="M147728" s="8"/>
    </row>
    <row r="147754" spans="13:13">
      <c r="M147754" s="8"/>
    </row>
    <row r="147755" spans="13:13" ht="13">
      <c r="M147755" s="17"/>
    </row>
    <row r="147756" spans="13:13">
      <c r="M147756" s="8"/>
    </row>
    <row r="147782" spans="13:13">
      <c r="M147782" s="8"/>
    </row>
    <row r="147783" spans="13:13" ht="13">
      <c r="M147783" s="17"/>
    </row>
    <row r="147784" spans="13:13">
      <c r="M147784" s="8"/>
    </row>
    <row r="147810" spans="13:13">
      <c r="M147810" s="8"/>
    </row>
    <row r="147811" spans="13:13" ht="13">
      <c r="M147811" s="17"/>
    </row>
    <row r="147812" spans="13:13">
      <c r="M147812" s="8"/>
    </row>
    <row r="147838" spans="13:13">
      <c r="M147838" s="8"/>
    </row>
    <row r="147839" spans="13:13" ht="13">
      <c r="M147839" s="17"/>
    </row>
    <row r="147840" spans="13:13">
      <c r="M147840" s="8"/>
    </row>
    <row r="147866" spans="13:13">
      <c r="M147866" s="8"/>
    </row>
    <row r="147867" spans="13:13" ht="13">
      <c r="M147867" s="17"/>
    </row>
    <row r="147868" spans="13:13">
      <c r="M147868" s="8"/>
    </row>
    <row r="147894" spans="13:13">
      <c r="M147894" s="8"/>
    </row>
    <row r="147895" spans="13:13" ht="13">
      <c r="M147895" s="17"/>
    </row>
    <row r="147896" spans="13:13">
      <c r="M147896" s="8"/>
    </row>
    <row r="147922" spans="13:13">
      <c r="M147922" s="8"/>
    </row>
    <row r="147923" spans="13:13" ht="13">
      <c r="M147923" s="17"/>
    </row>
    <row r="147924" spans="13:13">
      <c r="M147924" s="8"/>
    </row>
    <row r="147950" spans="13:13">
      <c r="M147950" s="8"/>
    </row>
    <row r="147951" spans="13:13" ht="13">
      <c r="M147951" s="17"/>
    </row>
    <row r="147952" spans="13:13">
      <c r="M147952" s="8"/>
    </row>
    <row r="147978" spans="13:13">
      <c r="M147978" s="8"/>
    </row>
    <row r="147979" spans="13:13" ht="13">
      <c r="M147979" s="17"/>
    </row>
    <row r="147980" spans="13:13">
      <c r="M147980" s="8"/>
    </row>
    <row r="148006" spans="13:13">
      <c r="M148006" s="8"/>
    </row>
    <row r="148007" spans="13:13" ht="13">
      <c r="M148007" s="17"/>
    </row>
    <row r="148008" spans="13:13">
      <c r="M148008" s="8"/>
    </row>
    <row r="148034" spans="13:13">
      <c r="M148034" s="8"/>
    </row>
    <row r="148035" spans="13:13" ht="13">
      <c r="M148035" s="17"/>
    </row>
    <row r="148036" spans="13:13">
      <c r="M148036" s="8"/>
    </row>
    <row r="148062" spans="13:13">
      <c r="M148062" s="8"/>
    </row>
    <row r="148063" spans="13:13" ht="13">
      <c r="M148063" s="17"/>
    </row>
    <row r="148064" spans="13:13">
      <c r="M148064" s="8"/>
    </row>
    <row r="148090" spans="13:13">
      <c r="M148090" s="8"/>
    </row>
    <row r="148091" spans="13:13" ht="13">
      <c r="M148091" s="17"/>
    </row>
    <row r="148092" spans="13:13">
      <c r="M148092" s="8"/>
    </row>
    <row r="148118" spans="13:13">
      <c r="M148118" s="8"/>
    </row>
    <row r="148119" spans="13:13" ht="13">
      <c r="M148119" s="17"/>
    </row>
    <row r="148120" spans="13:13">
      <c r="M148120" s="8"/>
    </row>
    <row r="148146" spans="13:13">
      <c r="M148146" s="8"/>
    </row>
    <row r="148147" spans="13:13" ht="13">
      <c r="M148147" s="17"/>
    </row>
    <row r="148148" spans="13:13">
      <c r="M148148" s="8"/>
    </row>
    <row r="148174" spans="13:13">
      <c r="M148174" s="8"/>
    </row>
    <row r="148175" spans="13:13" ht="13">
      <c r="M148175" s="17"/>
    </row>
    <row r="148176" spans="13:13">
      <c r="M148176" s="8"/>
    </row>
    <row r="148202" spans="13:13">
      <c r="M148202" s="8"/>
    </row>
    <row r="148203" spans="13:13" ht="13">
      <c r="M148203" s="17"/>
    </row>
    <row r="148204" spans="13:13">
      <c r="M148204" s="8"/>
    </row>
    <row r="148230" spans="13:13">
      <c r="M148230" s="8"/>
    </row>
    <row r="148231" spans="13:13" ht="13">
      <c r="M148231" s="17"/>
    </row>
    <row r="148232" spans="13:13">
      <c r="M148232" s="8"/>
    </row>
    <row r="148258" spans="13:13">
      <c r="M148258" s="8"/>
    </row>
    <row r="148259" spans="13:13" ht="13">
      <c r="M148259" s="17"/>
    </row>
    <row r="148260" spans="13:13">
      <c r="M148260" s="8"/>
    </row>
    <row r="148286" spans="13:13">
      <c r="M148286" s="8"/>
    </row>
    <row r="148287" spans="13:13" ht="13">
      <c r="M148287" s="17"/>
    </row>
    <row r="148288" spans="13:13">
      <c r="M148288" s="8"/>
    </row>
    <row r="148314" spans="13:13">
      <c r="M148314" s="8"/>
    </row>
    <row r="148315" spans="13:13" ht="13">
      <c r="M148315" s="17"/>
    </row>
    <row r="148316" spans="13:13">
      <c r="M148316" s="8"/>
    </row>
    <row r="148342" spans="13:13">
      <c r="M148342" s="8"/>
    </row>
    <row r="148343" spans="13:13" ht="13">
      <c r="M148343" s="17"/>
    </row>
    <row r="148344" spans="13:13">
      <c r="M148344" s="8"/>
    </row>
    <row r="148370" spans="13:13">
      <c r="M148370" s="8"/>
    </row>
    <row r="148371" spans="13:13" ht="13">
      <c r="M148371" s="17"/>
    </row>
    <row r="148372" spans="13:13">
      <c r="M148372" s="8"/>
    </row>
    <row r="148398" spans="13:13">
      <c r="M148398" s="8"/>
    </row>
    <row r="148399" spans="13:13" ht="13">
      <c r="M148399" s="17"/>
    </row>
    <row r="148400" spans="13:13">
      <c r="M148400" s="8"/>
    </row>
    <row r="148426" spans="13:13">
      <c r="M148426" s="8"/>
    </row>
    <row r="148427" spans="13:13" ht="13">
      <c r="M148427" s="17"/>
    </row>
    <row r="148428" spans="13:13">
      <c r="M148428" s="8"/>
    </row>
    <row r="148454" spans="13:13">
      <c r="M148454" s="8"/>
    </row>
    <row r="148455" spans="13:13" ht="13">
      <c r="M148455" s="17"/>
    </row>
    <row r="148456" spans="13:13">
      <c r="M148456" s="8"/>
    </row>
    <row r="148482" spans="13:13">
      <c r="M148482" s="8"/>
    </row>
    <row r="148483" spans="13:13" ht="13">
      <c r="M148483" s="17"/>
    </row>
    <row r="148484" spans="13:13">
      <c r="M148484" s="8"/>
    </row>
    <row r="148510" spans="13:13">
      <c r="M148510" s="8"/>
    </row>
    <row r="148511" spans="13:13" ht="13">
      <c r="M148511" s="17"/>
    </row>
    <row r="148512" spans="13:13">
      <c r="M148512" s="8"/>
    </row>
    <row r="148538" spans="13:13">
      <c r="M148538" s="8"/>
    </row>
    <row r="148539" spans="13:13" ht="13">
      <c r="M148539" s="17"/>
    </row>
    <row r="148540" spans="13:13">
      <c r="M148540" s="8"/>
    </row>
    <row r="148566" spans="13:13">
      <c r="M148566" s="8"/>
    </row>
    <row r="148567" spans="13:13" ht="13">
      <c r="M148567" s="17"/>
    </row>
    <row r="148568" spans="13:13">
      <c r="M148568" s="8"/>
    </row>
    <row r="148594" spans="13:13">
      <c r="M148594" s="8"/>
    </row>
    <row r="148595" spans="13:13" ht="13">
      <c r="M148595" s="17"/>
    </row>
    <row r="148596" spans="13:13">
      <c r="M148596" s="8"/>
    </row>
    <row r="148622" spans="13:13">
      <c r="M148622" s="8"/>
    </row>
    <row r="148623" spans="13:13" ht="13">
      <c r="M148623" s="17"/>
    </row>
    <row r="148624" spans="13:13">
      <c r="M148624" s="8"/>
    </row>
    <row r="148650" spans="13:13">
      <c r="M148650" s="8"/>
    </row>
    <row r="148651" spans="13:13" ht="13">
      <c r="M148651" s="17"/>
    </row>
    <row r="148652" spans="13:13">
      <c r="M148652" s="8"/>
    </row>
    <row r="148678" spans="13:13">
      <c r="M148678" s="8"/>
    </row>
    <row r="148679" spans="13:13" ht="13">
      <c r="M148679" s="17"/>
    </row>
    <row r="148680" spans="13:13">
      <c r="M148680" s="8"/>
    </row>
    <row r="148706" spans="13:13">
      <c r="M148706" s="8"/>
    </row>
    <row r="148707" spans="13:13" ht="13">
      <c r="M148707" s="17"/>
    </row>
    <row r="148708" spans="13:13">
      <c r="M148708" s="8"/>
    </row>
    <row r="148734" spans="13:13">
      <c r="M148734" s="8"/>
    </row>
    <row r="148735" spans="13:13" ht="13">
      <c r="M148735" s="17"/>
    </row>
    <row r="148736" spans="13:13">
      <c r="M148736" s="8"/>
    </row>
    <row r="148762" spans="13:13">
      <c r="M148762" s="8"/>
    </row>
    <row r="148763" spans="13:13" ht="13">
      <c r="M148763" s="17"/>
    </row>
    <row r="148764" spans="13:13">
      <c r="M148764" s="8"/>
    </row>
    <row r="148790" spans="13:13">
      <c r="M148790" s="8"/>
    </row>
    <row r="148791" spans="13:13" ht="13">
      <c r="M148791" s="17"/>
    </row>
    <row r="148792" spans="13:13">
      <c r="M148792" s="8"/>
    </row>
    <row r="148818" spans="13:13">
      <c r="M148818" s="8"/>
    </row>
    <row r="148819" spans="13:13" ht="13">
      <c r="M148819" s="17"/>
    </row>
    <row r="148820" spans="13:13">
      <c r="M148820" s="8"/>
    </row>
    <row r="148846" spans="13:13">
      <c r="M148846" s="8"/>
    </row>
    <row r="148847" spans="13:13" ht="13">
      <c r="M148847" s="17"/>
    </row>
    <row r="148848" spans="13:13">
      <c r="M148848" s="8"/>
    </row>
    <row r="148874" spans="13:13">
      <c r="M148874" s="8"/>
    </row>
    <row r="148875" spans="13:13" ht="13">
      <c r="M148875" s="17"/>
    </row>
    <row r="148876" spans="13:13">
      <c r="M148876" s="8"/>
    </row>
    <row r="148902" spans="13:13">
      <c r="M148902" s="8"/>
    </row>
    <row r="148903" spans="13:13" ht="13">
      <c r="M148903" s="17"/>
    </row>
    <row r="148904" spans="13:13">
      <c r="M148904" s="8"/>
    </row>
    <row r="148930" spans="13:13">
      <c r="M148930" s="8"/>
    </row>
    <row r="148931" spans="13:13" ht="13">
      <c r="M148931" s="17"/>
    </row>
    <row r="148932" spans="13:13">
      <c r="M148932" s="8"/>
    </row>
    <row r="148958" spans="13:13">
      <c r="M148958" s="8"/>
    </row>
    <row r="148959" spans="13:13" ht="13">
      <c r="M148959" s="17"/>
    </row>
    <row r="148960" spans="13:13">
      <c r="M148960" s="8"/>
    </row>
    <row r="148986" spans="13:13">
      <c r="M148986" s="8"/>
    </row>
    <row r="148987" spans="13:13" ht="13">
      <c r="M148987" s="17"/>
    </row>
    <row r="148988" spans="13:13">
      <c r="M148988" s="8"/>
    </row>
    <row r="149014" spans="13:13">
      <c r="M149014" s="8"/>
    </row>
    <row r="149015" spans="13:13" ht="13">
      <c r="M149015" s="17"/>
    </row>
    <row r="149016" spans="13:13">
      <c r="M149016" s="8"/>
    </row>
    <row r="149042" spans="13:13">
      <c r="M149042" s="8"/>
    </row>
    <row r="149043" spans="13:13" ht="13">
      <c r="M149043" s="17"/>
    </row>
    <row r="149044" spans="13:13">
      <c r="M149044" s="8"/>
    </row>
    <row r="149070" spans="13:13">
      <c r="M149070" s="8"/>
    </row>
    <row r="149071" spans="13:13" ht="13">
      <c r="M149071" s="17"/>
    </row>
    <row r="149072" spans="13:13">
      <c r="M149072" s="8"/>
    </row>
    <row r="149098" spans="13:13">
      <c r="M149098" s="8"/>
    </row>
    <row r="149099" spans="13:13" ht="13">
      <c r="M149099" s="17"/>
    </row>
    <row r="149100" spans="13:13">
      <c r="M149100" s="8"/>
    </row>
    <row r="149126" spans="13:13">
      <c r="M149126" s="8"/>
    </row>
    <row r="149127" spans="13:13" ht="13">
      <c r="M149127" s="17"/>
    </row>
    <row r="149128" spans="13:13">
      <c r="M149128" s="8"/>
    </row>
    <row r="149154" spans="13:13">
      <c r="M149154" s="8"/>
    </row>
    <row r="149155" spans="13:13" ht="13">
      <c r="M149155" s="17"/>
    </row>
    <row r="149156" spans="13:13">
      <c r="M149156" s="8"/>
    </row>
    <row r="149182" spans="13:13">
      <c r="M149182" s="8"/>
    </row>
    <row r="149183" spans="13:13" ht="13">
      <c r="M149183" s="17"/>
    </row>
    <row r="149184" spans="13:13">
      <c r="M149184" s="8"/>
    </row>
    <row r="149210" spans="13:13">
      <c r="M149210" s="8"/>
    </row>
    <row r="149211" spans="13:13" ht="13">
      <c r="M149211" s="17"/>
    </row>
    <row r="149212" spans="13:13">
      <c r="M149212" s="8"/>
    </row>
    <row r="149238" spans="13:13">
      <c r="M149238" s="8"/>
    </row>
    <row r="149239" spans="13:13" ht="13">
      <c r="M149239" s="17"/>
    </row>
    <row r="149240" spans="13:13">
      <c r="M149240" s="8"/>
    </row>
    <row r="149266" spans="13:13">
      <c r="M149266" s="8"/>
    </row>
    <row r="149267" spans="13:13" ht="13">
      <c r="M149267" s="17"/>
    </row>
    <row r="149268" spans="13:13">
      <c r="M149268" s="8"/>
    </row>
    <row r="149294" spans="13:13">
      <c r="M149294" s="8"/>
    </row>
    <row r="149295" spans="13:13" ht="13">
      <c r="M149295" s="17"/>
    </row>
    <row r="149296" spans="13:13">
      <c r="M149296" s="8"/>
    </row>
    <row r="149322" spans="13:13">
      <c r="M149322" s="8"/>
    </row>
    <row r="149323" spans="13:13" ht="13">
      <c r="M149323" s="17"/>
    </row>
    <row r="149324" spans="13:13">
      <c r="M149324" s="8"/>
    </row>
    <row r="149350" spans="13:13">
      <c r="M149350" s="8"/>
    </row>
    <row r="149351" spans="13:13" ht="13">
      <c r="M149351" s="17"/>
    </row>
    <row r="149352" spans="13:13">
      <c r="M149352" s="8"/>
    </row>
    <row r="149378" spans="13:13">
      <c r="M149378" s="8"/>
    </row>
    <row r="149379" spans="13:13" ht="13">
      <c r="M149379" s="17"/>
    </row>
    <row r="149380" spans="13:13">
      <c r="M149380" s="8"/>
    </row>
    <row r="149406" spans="13:13">
      <c r="M149406" s="8"/>
    </row>
    <row r="149407" spans="13:13" ht="13">
      <c r="M149407" s="17"/>
    </row>
    <row r="149408" spans="13:13">
      <c r="M149408" s="8"/>
    </row>
    <row r="149434" spans="13:13">
      <c r="M149434" s="8"/>
    </row>
    <row r="149435" spans="13:13" ht="13">
      <c r="M149435" s="17"/>
    </row>
    <row r="149436" spans="13:13">
      <c r="M149436" s="8"/>
    </row>
    <row r="149462" spans="13:13">
      <c r="M149462" s="8"/>
    </row>
    <row r="149463" spans="13:13" ht="13">
      <c r="M149463" s="17"/>
    </row>
    <row r="149464" spans="13:13">
      <c r="M149464" s="8"/>
    </row>
    <row r="149490" spans="13:13">
      <c r="M149490" s="8"/>
    </row>
    <row r="149491" spans="13:13" ht="13">
      <c r="M149491" s="17"/>
    </row>
    <row r="149492" spans="13:13">
      <c r="M149492" s="8"/>
    </row>
    <row r="149518" spans="13:13">
      <c r="M149518" s="8"/>
    </row>
    <row r="149519" spans="13:13" ht="13">
      <c r="M149519" s="17"/>
    </row>
    <row r="149520" spans="13:13">
      <c r="M149520" s="8"/>
    </row>
    <row r="149546" spans="13:13">
      <c r="M149546" s="8"/>
    </row>
    <row r="149547" spans="13:13" ht="13">
      <c r="M149547" s="17"/>
    </row>
    <row r="149548" spans="13:13">
      <c r="M149548" s="8"/>
    </row>
    <row r="149574" spans="13:13">
      <c r="M149574" s="8"/>
    </row>
    <row r="149575" spans="13:13" ht="13">
      <c r="M149575" s="17"/>
    </row>
    <row r="149576" spans="13:13">
      <c r="M149576" s="8"/>
    </row>
    <row r="149602" spans="13:13">
      <c r="M149602" s="8"/>
    </row>
    <row r="149603" spans="13:13" ht="13">
      <c r="M149603" s="17"/>
    </row>
    <row r="149604" spans="13:13">
      <c r="M149604" s="8"/>
    </row>
    <row r="149630" spans="13:13">
      <c r="M149630" s="8"/>
    </row>
    <row r="149631" spans="13:13" ht="13">
      <c r="M149631" s="17"/>
    </row>
    <row r="149632" spans="13:13">
      <c r="M149632" s="8"/>
    </row>
    <row r="149658" spans="13:13">
      <c r="M149658" s="8"/>
    </row>
    <row r="149659" spans="13:13" ht="13">
      <c r="M149659" s="17"/>
    </row>
    <row r="149660" spans="13:13">
      <c r="M149660" s="8"/>
    </row>
    <row r="149686" spans="13:13">
      <c r="M149686" s="8"/>
    </row>
    <row r="149687" spans="13:13" ht="13">
      <c r="M149687" s="17"/>
    </row>
    <row r="149688" spans="13:13">
      <c r="M149688" s="8"/>
    </row>
    <row r="149714" spans="13:13">
      <c r="M149714" s="8"/>
    </row>
    <row r="149715" spans="13:13" ht="13">
      <c r="M149715" s="17"/>
    </row>
    <row r="149716" spans="13:13">
      <c r="M149716" s="8"/>
    </row>
    <row r="149742" spans="13:13">
      <c r="M149742" s="8"/>
    </row>
    <row r="149743" spans="13:13" ht="13">
      <c r="M149743" s="17"/>
    </row>
    <row r="149744" spans="13:13">
      <c r="M149744" s="8"/>
    </row>
    <row r="149770" spans="13:13">
      <c r="M149770" s="8"/>
    </row>
    <row r="149771" spans="13:13" ht="13">
      <c r="M149771" s="17"/>
    </row>
    <row r="149772" spans="13:13">
      <c r="M149772" s="8"/>
    </row>
    <row r="149798" spans="13:13">
      <c r="M149798" s="8"/>
    </row>
    <row r="149799" spans="13:13" ht="13">
      <c r="M149799" s="17"/>
    </row>
    <row r="149800" spans="13:13">
      <c r="M149800" s="8"/>
    </row>
    <row r="149826" spans="13:13">
      <c r="M149826" s="8"/>
    </row>
    <row r="149827" spans="13:13" ht="13">
      <c r="M149827" s="17"/>
    </row>
    <row r="149828" spans="13:13">
      <c r="M149828" s="8"/>
    </row>
    <row r="149854" spans="13:13">
      <c r="M149854" s="8"/>
    </row>
    <row r="149855" spans="13:13" ht="13">
      <c r="M149855" s="17"/>
    </row>
    <row r="149856" spans="13:13">
      <c r="M149856" s="8"/>
    </row>
    <row r="149882" spans="13:13">
      <c r="M149882" s="8"/>
    </row>
    <row r="149883" spans="13:13" ht="13">
      <c r="M149883" s="17"/>
    </row>
    <row r="149884" spans="13:13">
      <c r="M149884" s="8"/>
    </row>
    <row r="149910" spans="13:13">
      <c r="M149910" s="8"/>
    </row>
    <row r="149911" spans="13:13" ht="13">
      <c r="M149911" s="17"/>
    </row>
    <row r="149912" spans="13:13">
      <c r="M149912" s="8"/>
    </row>
    <row r="149938" spans="13:13">
      <c r="M149938" s="8"/>
    </row>
    <row r="149939" spans="13:13" ht="13">
      <c r="M149939" s="17"/>
    </row>
    <row r="149940" spans="13:13">
      <c r="M149940" s="8"/>
    </row>
    <row r="149966" spans="13:13">
      <c r="M149966" s="8"/>
    </row>
    <row r="149967" spans="13:13" ht="13">
      <c r="M149967" s="17"/>
    </row>
    <row r="149968" spans="13:13">
      <c r="M149968" s="8"/>
    </row>
    <row r="149994" spans="13:13">
      <c r="M149994" s="8"/>
    </row>
    <row r="149995" spans="13:13" ht="13">
      <c r="M149995" s="17"/>
    </row>
    <row r="149996" spans="13:13">
      <c r="M149996" s="8"/>
    </row>
    <row r="150022" spans="13:13">
      <c r="M150022" s="8"/>
    </row>
    <row r="150023" spans="13:13" ht="13">
      <c r="M150023" s="17"/>
    </row>
    <row r="150024" spans="13:13">
      <c r="M150024" s="8"/>
    </row>
    <row r="150050" spans="13:13">
      <c r="M150050" s="8"/>
    </row>
    <row r="150051" spans="13:13" ht="13">
      <c r="M150051" s="17"/>
    </row>
    <row r="150052" spans="13:13">
      <c r="M150052" s="8"/>
    </row>
    <row r="150078" spans="13:13">
      <c r="M150078" s="8"/>
    </row>
    <row r="150079" spans="13:13" ht="13">
      <c r="M150079" s="17"/>
    </row>
    <row r="150080" spans="13:13">
      <c r="M150080" s="8"/>
    </row>
    <row r="150106" spans="13:13">
      <c r="M150106" s="8"/>
    </row>
    <row r="150107" spans="13:13" ht="13">
      <c r="M150107" s="17"/>
    </row>
    <row r="150108" spans="13:13">
      <c r="M150108" s="8"/>
    </row>
    <row r="150134" spans="13:13">
      <c r="M150134" s="8"/>
    </row>
    <row r="150135" spans="13:13" ht="13">
      <c r="M150135" s="17"/>
    </row>
    <row r="150136" spans="13:13">
      <c r="M150136" s="8"/>
    </row>
    <row r="150162" spans="13:13">
      <c r="M150162" s="8"/>
    </row>
    <row r="150163" spans="13:13" ht="13">
      <c r="M150163" s="17"/>
    </row>
    <row r="150164" spans="13:13">
      <c r="M150164" s="8"/>
    </row>
    <row r="150190" spans="13:13">
      <c r="M150190" s="8"/>
    </row>
    <row r="150191" spans="13:13" ht="13">
      <c r="M150191" s="17"/>
    </row>
    <row r="150192" spans="13:13">
      <c r="M150192" s="8"/>
    </row>
    <row r="150218" spans="13:13">
      <c r="M150218" s="8"/>
    </row>
    <row r="150219" spans="13:13" ht="13">
      <c r="M150219" s="17"/>
    </row>
    <row r="150220" spans="13:13">
      <c r="M150220" s="8"/>
    </row>
    <row r="150246" spans="13:13">
      <c r="M150246" s="8"/>
    </row>
    <row r="150247" spans="13:13" ht="13">
      <c r="M150247" s="17"/>
    </row>
    <row r="150248" spans="13:13">
      <c r="M150248" s="8"/>
    </row>
    <row r="150274" spans="13:13">
      <c r="M150274" s="8"/>
    </row>
    <row r="150275" spans="13:13" ht="13">
      <c r="M150275" s="17"/>
    </row>
    <row r="150276" spans="13:13">
      <c r="M150276" s="8"/>
    </row>
    <row r="150302" spans="13:13">
      <c r="M150302" s="8"/>
    </row>
    <row r="150303" spans="13:13" ht="13">
      <c r="M150303" s="17"/>
    </row>
    <row r="150304" spans="13:13">
      <c r="M150304" s="8"/>
    </row>
    <row r="150330" spans="13:13">
      <c r="M150330" s="8"/>
    </row>
    <row r="150331" spans="13:13" ht="13">
      <c r="M150331" s="17"/>
    </row>
    <row r="150332" spans="13:13">
      <c r="M150332" s="8"/>
    </row>
    <row r="150358" spans="13:13">
      <c r="M150358" s="8"/>
    </row>
    <row r="150359" spans="13:13" ht="13">
      <c r="M150359" s="17"/>
    </row>
    <row r="150360" spans="13:13">
      <c r="M150360" s="8"/>
    </row>
    <row r="150386" spans="13:13">
      <c r="M150386" s="8"/>
    </row>
    <row r="150387" spans="13:13" ht="13">
      <c r="M150387" s="17"/>
    </row>
    <row r="150388" spans="13:13">
      <c r="M150388" s="8"/>
    </row>
    <row r="150414" spans="13:13">
      <c r="M150414" s="8"/>
    </row>
    <row r="150415" spans="13:13" ht="13">
      <c r="M150415" s="17"/>
    </row>
    <row r="150416" spans="13:13">
      <c r="M150416" s="8"/>
    </row>
    <row r="150442" spans="13:13">
      <c r="M150442" s="8"/>
    </row>
    <row r="150443" spans="13:13" ht="13">
      <c r="M150443" s="17"/>
    </row>
    <row r="150444" spans="13:13">
      <c r="M150444" s="8"/>
    </row>
    <row r="150470" spans="13:13">
      <c r="M150470" s="8"/>
    </row>
    <row r="150471" spans="13:13" ht="13">
      <c r="M150471" s="17"/>
    </row>
    <row r="150472" spans="13:13">
      <c r="M150472" s="8"/>
    </row>
    <row r="150498" spans="13:13">
      <c r="M150498" s="8"/>
    </row>
    <row r="150499" spans="13:13" ht="13">
      <c r="M150499" s="17"/>
    </row>
    <row r="150500" spans="13:13">
      <c r="M150500" s="8"/>
    </row>
    <row r="150526" spans="13:13">
      <c r="M150526" s="8"/>
    </row>
    <row r="150527" spans="13:13" ht="13">
      <c r="M150527" s="17"/>
    </row>
    <row r="150528" spans="13:13">
      <c r="M150528" s="8"/>
    </row>
    <row r="150554" spans="13:13">
      <c r="M150554" s="8"/>
    </row>
    <row r="150555" spans="13:13" ht="13">
      <c r="M150555" s="17"/>
    </row>
    <row r="150556" spans="13:13">
      <c r="M150556" s="8"/>
    </row>
    <row r="150582" spans="13:13">
      <c r="M150582" s="8"/>
    </row>
    <row r="150583" spans="13:13" ht="13">
      <c r="M150583" s="17"/>
    </row>
    <row r="150584" spans="13:13">
      <c r="M150584" s="8"/>
    </row>
    <row r="150610" spans="13:13">
      <c r="M150610" s="8"/>
    </row>
    <row r="150611" spans="13:13" ht="13">
      <c r="M150611" s="17"/>
    </row>
    <row r="150612" spans="13:13">
      <c r="M150612" s="8"/>
    </row>
    <row r="150638" spans="13:13">
      <c r="M150638" s="8"/>
    </row>
    <row r="150639" spans="13:13" ht="13">
      <c r="M150639" s="17"/>
    </row>
    <row r="150640" spans="13:13">
      <c r="M150640" s="8"/>
    </row>
    <row r="150666" spans="13:13">
      <c r="M150666" s="8"/>
    </row>
    <row r="150667" spans="13:13" ht="13">
      <c r="M150667" s="17"/>
    </row>
    <row r="150668" spans="13:13">
      <c r="M150668" s="8"/>
    </row>
    <row r="150694" spans="13:13">
      <c r="M150694" s="8"/>
    </row>
    <row r="150695" spans="13:13" ht="13">
      <c r="M150695" s="17"/>
    </row>
    <row r="150696" spans="13:13">
      <c r="M150696" s="8"/>
    </row>
    <row r="150722" spans="13:13">
      <c r="M150722" s="8"/>
    </row>
    <row r="150723" spans="13:13" ht="13">
      <c r="M150723" s="17"/>
    </row>
    <row r="150724" spans="13:13">
      <c r="M150724" s="8"/>
    </row>
    <row r="150750" spans="13:13">
      <c r="M150750" s="8"/>
    </row>
    <row r="150751" spans="13:13" ht="13">
      <c r="M150751" s="17"/>
    </row>
    <row r="150752" spans="13:13">
      <c r="M150752" s="8"/>
    </row>
    <row r="150778" spans="13:13">
      <c r="M150778" s="8"/>
    </row>
    <row r="150779" spans="13:13" ht="13">
      <c r="M150779" s="17"/>
    </row>
    <row r="150780" spans="13:13">
      <c r="M150780" s="8"/>
    </row>
    <row r="150806" spans="13:13">
      <c r="M150806" s="8"/>
    </row>
    <row r="150807" spans="13:13" ht="13">
      <c r="M150807" s="17"/>
    </row>
    <row r="150808" spans="13:13">
      <c r="M150808" s="8"/>
    </row>
    <row r="150834" spans="13:13">
      <c r="M150834" s="8"/>
    </row>
    <row r="150835" spans="13:13" ht="13">
      <c r="M150835" s="17"/>
    </row>
    <row r="150836" spans="13:13">
      <c r="M150836" s="8"/>
    </row>
    <row r="150862" spans="13:13">
      <c r="M150862" s="8"/>
    </row>
    <row r="150863" spans="13:13" ht="13">
      <c r="M150863" s="17"/>
    </row>
    <row r="150864" spans="13:13">
      <c r="M150864" s="8"/>
    </row>
    <row r="150890" spans="13:13">
      <c r="M150890" s="8"/>
    </row>
    <row r="150891" spans="13:13" ht="13">
      <c r="M150891" s="17"/>
    </row>
    <row r="150892" spans="13:13">
      <c r="M150892" s="8"/>
    </row>
    <row r="150918" spans="13:13">
      <c r="M150918" s="8"/>
    </row>
    <row r="150919" spans="13:13" ht="13">
      <c r="M150919" s="17"/>
    </row>
    <row r="150920" spans="13:13">
      <c r="M150920" s="8"/>
    </row>
    <row r="150946" spans="13:13">
      <c r="M150946" s="8"/>
    </row>
    <row r="150947" spans="13:13" ht="13">
      <c r="M150947" s="17"/>
    </row>
    <row r="150948" spans="13:13">
      <c r="M150948" s="8"/>
    </row>
    <row r="150974" spans="13:13">
      <c r="M150974" s="8"/>
    </row>
    <row r="150975" spans="13:13" ht="13">
      <c r="M150975" s="17"/>
    </row>
    <row r="150976" spans="13:13">
      <c r="M150976" s="8"/>
    </row>
    <row r="151002" spans="13:13">
      <c r="M151002" s="8"/>
    </row>
    <row r="151003" spans="13:13" ht="13">
      <c r="M151003" s="17"/>
    </row>
    <row r="151004" spans="13:13">
      <c r="M151004" s="8"/>
    </row>
    <row r="151030" spans="13:13">
      <c r="M151030" s="8"/>
    </row>
    <row r="151031" spans="13:13" ht="13">
      <c r="M151031" s="17"/>
    </row>
    <row r="151032" spans="13:13">
      <c r="M151032" s="8"/>
    </row>
    <row r="151058" spans="13:13">
      <c r="M151058" s="8"/>
    </row>
    <row r="151059" spans="13:13" ht="13">
      <c r="M151059" s="17"/>
    </row>
    <row r="151060" spans="13:13">
      <c r="M151060" s="8"/>
    </row>
    <row r="151086" spans="13:13">
      <c r="M151086" s="8"/>
    </row>
    <row r="151087" spans="13:13" ht="13">
      <c r="M151087" s="17"/>
    </row>
    <row r="151088" spans="13:13">
      <c r="M151088" s="8"/>
    </row>
    <row r="151114" spans="13:13">
      <c r="M151114" s="8"/>
    </row>
    <row r="151115" spans="13:13" ht="13">
      <c r="M151115" s="17"/>
    </row>
    <row r="151116" spans="13:13">
      <c r="M151116" s="8"/>
    </row>
    <row r="151142" spans="13:13">
      <c r="M151142" s="8"/>
    </row>
    <row r="151143" spans="13:13" ht="13">
      <c r="M151143" s="17"/>
    </row>
    <row r="151144" spans="13:13">
      <c r="M151144" s="8"/>
    </row>
    <row r="151170" spans="13:13">
      <c r="M151170" s="8"/>
    </row>
    <row r="151171" spans="13:13" ht="13">
      <c r="M151171" s="17"/>
    </row>
    <row r="151172" spans="13:13">
      <c r="M151172" s="8"/>
    </row>
    <row r="151198" spans="13:13">
      <c r="M151198" s="8"/>
    </row>
    <row r="151199" spans="13:13" ht="13">
      <c r="M151199" s="17"/>
    </row>
    <row r="151200" spans="13:13">
      <c r="M151200" s="8"/>
    </row>
    <row r="151226" spans="13:13">
      <c r="M151226" s="8"/>
    </row>
    <row r="151227" spans="13:13" ht="13">
      <c r="M151227" s="17"/>
    </row>
    <row r="151228" spans="13:13">
      <c r="M151228" s="8"/>
    </row>
    <row r="151254" spans="13:13">
      <c r="M151254" s="8"/>
    </row>
    <row r="151255" spans="13:13" ht="13">
      <c r="M151255" s="17"/>
    </row>
    <row r="151256" spans="13:13">
      <c r="M151256" s="8"/>
    </row>
    <row r="151282" spans="13:13">
      <c r="M151282" s="8"/>
    </row>
    <row r="151283" spans="13:13" ht="13">
      <c r="M151283" s="17"/>
    </row>
    <row r="151284" spans="13:13">
      <c r="M151284" s="8"/>
    </row>
    <row r="151310" spans="13:13">
      <c r="M151310" s="8"/>
    </row>
    <row r="151311" spans="13:13" ht="13">
      <c r="M151311" s="17"/>
    </row>
    <row r="151312" spans="13:13">
      <c r="M151312" s="8"/>
    </row>
    <row r="151338" spans="13:13">
      <c r="M151338" s="8"/>
    </row>
    <row r="151339" spans="13:13" ht="13">
      <c r="M151339" s="17"/>
    </row>
    <row r="151340" spans="13:13">
      <c r="M151340" s="8"/>
    </row>
    <row r="151366" spans="13:13">
      <c r="M151366" s="8"/>
    </row>
    <row r="151367" spans="13:13" ht="13">
      <c r="M151367" s="17"/>
    </row>
    <row r="151368" spans="13:13">
      <c r="M151368" s="8"/>
    </row>
    <row r="151394" spans="13:13">
      <c r="M151394" s="8"/>
    </row>
    <row r="151395" spans="13:13" ht="13">
      <c r="M151395" s="17"/>
    </row>
    <row r="151396" spans="13:13">
      <c r="M151396" s="8"/>
    </row>
    <row r="151422" spans="13:13">
      <c r="M151422" s="8"/>
    </row>
    <row r="151423" spans="13:13" ht="13">
      <c r="M151423" s="17"/>
    </row>
    <row r="151424" spans="13:13">
      <c r="M151424" s="8"/>
    </row>
    <row r="151450" spans="13:13">
      <c r="M151450" s="8"/>
    </row>
    <row r="151451" spans="13:13" ht="13">
      <c r="M151451" s="17"/>
    </row>
    <row r="151452" spans="13:13">
      <c r="M151452" s="8"/>
    </row>
    <row r="151478" spans="13:13">
      <c r="M151478" s="8"/>
    </row>
    <row r="151479" spans="13:13" ht="13">
      <c r="M151479" s="17"/>
    </row>
    <row r="151480" spans="13:13">
      <c r="M151480" s="8"/>
    </row>
    <row r="151506" spans="13:13">
      <c r="M151506" s="8"/>
    </row>
    <row r="151507" spans="13:13" ht="13">
      <c r="M151507" s="17"/>
    </row>
    <row r="151508" spans="13:13">
      <c r="M151508" s="8"/>
    </row>
    <row r="151534" spans="13:13">
      <c r="M151534" s="8"/>
    </row>
    <row r="151535" spans="13:13" ht="13">
      <c r="M151535" s="17"/>
    </row>
    <row r="151536" spans="13:13">
      <c r="M151536" s="8"/>
    </row>
    <row r="151562" spans="13:13">
      <c r="M151562" s="8"/>
    </row>
    <row r="151563" spans="13:13" ht="13">
      <c r="M151563" s="17"/>
    </row>
    <row r="151564" spans="13:13">
      <c r="M151564" s="8"/>
    </row>
    <row r="151590" spans="13:13">
      <c r="M151590" s="8"/>
    </row>
    <row r="151591" spans="13:13" ht="13">
      <c r="M151591" s="17"/>
    </row>
    <row r="151592" spans="13:13">
      <c r="M151592" s="8"/>
    </row>
    <row r="151618" spans="13:13">
      <c r="M151618" s="8"/>
    </row>
    <row r="151619" spans="13:13" ht="13">
      <c r="M151619" s="17"/>
    </row>
    <row r="151620" spans="13:13">
      <c r="M151620" s="8"/>
    </row>
    <row r="151646" spans="13:13">
      <c r="M151646" s="8"/>
    </row>
    <row r="151647" spans="13:13" ht="13">
      <c r="M151647" s="17"/>
    </row>
    <row r="151648" spans="13:13">
      <c r="M151648" s="8"/>
    </row>
    <row r="151674" spans="13:13">
      <c r="M151674" s="8"/>
    </row>
    <row r="151675" spans="13:13" ht="13">
      <c r="M151675" s="17"/>
    </row>
    <row r="151676" spans="13:13">
      <c r="M151676" s="8"/>
    </row>
    <row r="151702" spans="13:13">
      <c r="M151702" s="8"/>
    </row>
    <row r="151703" spans="13:13" ht="13">
      <c r="M151703" s="17"/>
    </row>
    <row r="151704" spans="13:13">
      <c r="M151704" s="8"/>
    </row>
    <row r="151730" spans="13:13">
      <c r="M151730" s="8"/>
    </row>
    <row r="151731" spans="13:13" ht="13">
      <c r="M151731" s="17"/>
    </row>
    <row r="151732" spans="13:13">
      <c r="M151732" s="8"/>
    </row>
    <row r="151758" spans="13:13">
      <c r="M151758" s="8"/>
    </row>
    <row r="151759" spans="13:13" ht="13">
      <c r="M151759" s="17"/>
    </row>
    <row r="151760" spans="13:13">
      <c r="M151760" s="8"/>
    </row>
    <row r="151786" spans="13:13">
      <c r="M151786" s="8"/>
    </row>
    <row r="151787" spans="13:13" ht="13">
      <c r="M151787" s="17"/>
    </row>
    <row r="151788" spans="13:13">
      <c r="M151788" s="8"/>
    </row>
    <row r="151814" spans="13:13">
      <c r="M151814" s="8"/>
    </row>
    <row r="151815" spans="13:13" ht="13">
      <c r="M151815" s="17"/>
    </row>
    <row r="151816" spans="13:13">
      <c r="M151816" s="8"/>
    </row>
    <row r="151842" spans="13:13">
      <c r="M151842" s="8"/>
    </row>
    <row r="151843" spans="13:13" ht="13">
      <c r="M151843" s="17"/>
    </row>
    <row r="151844" spans="13:13">
      <c r="M151844" s="8"/>
    </row>
    <row r="151870" spans="13:13">
      <c r="M151870" s="8"/>
    </row>
    <row r="151871" spans="13:13" ht="13">
      <c r="M151871" s="17"/>
    </row>
    <row r="151872" spans="13:13">
      <c r="M151872" s="8"/>
    </row>
    <row r="151898" spans="13:13">
      <c r="M151898" s="8"/>
    </row>
    <row r="151899" spans="13:13" ht="13">
      <c r="M151899" s="17"/>
    </row>
    <row r="151900" spans="13:13">
      <c r="M151900" s="8"/>
    </row>
    <row r="151926" spans="13:13">
      <c r="M151926" s="8"/>
    </row>
    <row r="151927" spans="13:13" ht="13">
      <c r="M151927" s="17"/>
    </row>
    <row r="151928" spans="13:13">
      <c r="M151928" s="8"/>
    </row>
    <row r="151954" spans="13:13">
      <c r="M151954" s="8"/>
    </row>
    <row r="151955" spans="13:13" ht="13">
      <c r="M151955" s="17"/>
    </row>
    <row r="151956" spans="13:13">
      <c r="M151956" s="8"/>
    </row>
    <row r="151982" spans="13:13">
      <c r="M151982" s="8"/>
    </row>
    <row r="151983" spans="13:13" ht="13">
      <c r="M151983" s="17"/>
    </row>
    <row r="151984" spans="13:13">
      <c r="M151984" s="8"/>
    </row>
    <row r="152010" spans="13:13">
      <c r="M152010" s="8"/>
    </row>
    <row r="152011" spans="13:13" ht="13">
      <c r="M152011" s="17"/>
    </row>
    <row r="152012" spans="13:13">
      <c r="M152012" s="8"/>
    </row>
    <row r="152038" spans="13:13">
      <c r="M152038" s="8"/>
    </row>
    <row r="152039" spans="13:13" ht="13">
      <c r="M152039" s="17"/>
    </row>
    <row r="152040" spans="13:13">
      <c r="M152040" s="8"/>
    </row>
    <row r="152066" spans="13:13">
      <c r="M152066" s="8"/>
    </row>
    <row r="152067" spans="13:13" ht="13">
      <c r="M152067" s="17"/>
    </row>
    <row r="152068" spans="13:13">
      <c r="M152068" s="8"/>
    </row>
    <row r="152094" spans="13:13">
      <c r="M152094" s="8"/>
    </row>
    <row r="152095" spans="13:13" ht="13">
      <c r="M152095" s="17"/>
    </row>
    <row r="152096" spans="13:13">
      <c r="M152096" s="8"/>
    </row>
    <row r="152122" spans="13:13">
      <c r="M152122" s="8"/>
    </row>
    <row r="152123" spans="13:13" ht="13">
      <c r="M152123" s="17"/>
    </row>
    <row r="152124" spans="13:13">
      <c r="M152124" s="8"/>
    </row>
    <row r="152150" spans="13:13">
      <c r="M152150" s="8"/>
    </row>
    <row r="152151" spans="13:13" ht="13">
      <c r="M152151" s="17"/>
    </row>
    <row r="152152" spans="13:13">
      <c r="M152152" s="8"/>
    </row>
    <row r="152178" spans="13:13">
      <c r="M152178" s="8"/>
    </row>
    <row r="152179" spans="13:13" ht="13">
      <c r="M152179" s="17"/>
    </row>
    <row r="152180" spans="13:13">
      <c r="M152180" s="8"/>
    </row>
    <row r="152206" spans="13:13">
      <c r="M152206" s="8"/>
    </row>
    <row r="152207" spans="13:13" ht="13">
      <c r="M152207" s="17"/>
    </row>
    <row r="152208" spans="13:13">
      <c r="M152208" s="8"/>
    </row>
    <row r="152234" spans="13:13">
      <c r="M152234" s="8"/>
    </row>
    <row r="152235" spans="13:13" ht="13">
      <c r="M152235" s="17"/>
    </row>
    <row r="152236" spans="13:13">
      <c r="M152236" s="8"/>
    </row>
    <row r="152262" spans="13:13">
      <c r="M152262" s="8"/>
    </row>
    <row r="152263" spans="13:13" ht="13">
      <c r="M152263" s="17"/>
    </row>
    <row r="152264" spans="13:13">
      <c r="M152264" s="8"/>
    </row>
    <row r="152290" spans="13:13">
      <c r="M152290" s="8"/>
    </row>
    <row r="152291" spans="13:13" ht="13">
      <c r="M152291" s="17"/>
    </row>
    <row r="152292" spans="13:13">
      <c r="M152292" s="8"/>
    </row>
    <row r="152318" spans="13:13">
      <c r="M152318" s="8"/>
    </row>
    <row r="152319" spans="13:13" ht="13">
      <c r="M152319" s="17"/>
    </row>
    <row r="152320" spans="13:13">
      <c r="M152320" s="8"/>
    </row>
    <row r="152346" spans="13:13">
      <c r="M152346" s="8"/>
    </row>
    <row r="152347" spans="13:13" ht="13">
      <c r="M152347" s="17"/>
    </row>
    <row r="152348" spans="13:13">
      <c r="M152348" s="8"/>
    </row>
    <row r="152374" spans="13:13">
      <c r="M152374" s="8"/>
    </row>
    <row r="152375" spans="13:13" ht="13">
      <c r="M152375" s="17"/>
    </row>
    <row r="152376" spans="13:13">
      <c r="M152376" s="8"/>
    </row>
    <row r="152402" spans="13:13">
      <c r="M152402" s="8"/>
    </row>
    <row r="152403" spans="13:13" ht="13">
      <c r="M152403" s="17"/>
    </row>
    <row r="152404" spans="13:13">
      <c r="M152404" s="8"/>
    </row>
    <row r="152430" spans="13:13">
      <c r="M152430" s="8"/>
    </row>
    <row r="152431" spans="13:13" ht="13">
      <c r="M152431" s="17"/>
    </row>
    <row r="152432" spans="13:13">
      <c r="M152432" s="8"/>
    </row>
    <row r="152458" spans="13:13">
      <c r="M152458" s="8"/>
    </row>
    <row r="152459" spans="13:13" ht="13">
      <c r="M152459" s="17"/>
    </row>
    <row r="152460" spans="13:13">
      <c r="M152460" s="8"/>
    </row>
    <row r="152486" spans="13:13">
      <c r="M152486" s="8"/>
    </row>
    <row r="152487" spans="13:13" ht="13">
      <c r="M152487" s="17"/>
    </row>
    <row r="152488" spans="13:13">
      <c r="M152488" s="8"/>
    </row>
    <row r="152514" spans="13:13">
      <c r="M152514" s="8"/>
    </row>
    <row r="152515" spans="13:13" ht="13">
      <c r="M152515" s="17"/>
    </row>
    <row r="152516" spans="13:13">
      <c r="M152516" s="8"/>
    </row>
    <row r="152542" spans="13:13">
      <c r="M152542" s="8"/>
    </row>
    <row r="152543" spans="13:13" ht="13">
      <c r="M152543" s="17"/>
    </row>
    <row r="152544" spans="13:13">
      <c r="M152544" s="8"/>
    </row>
    <row r="152570" spans="13:13">
      <c r="M152570" s="8"/>
    </row>
    <row r="152571" spans="13:13" ht="13">
      <c r="M152571" s="17"/>
    </row>
    <row r="152572" spans="13:13">
      <c r="M152572" s="8"/>
    </row>
    <row r="152598" spans="13:13">
      <c r="M152598" s="8"/>
    </row>
    <row r="152599" spans="13:13" ht="13">
      <c r="M152599" s="17"/>
    </row>
    <row r="152600" spans="13:13">
      <c r="M152600" s="8"/>
    </row>
    <row r="152626" spans="13:13">
      <c r="M152626" s="8"/>
    </row>
    <row r="152627" spans="13:13" ht="13">
      <c r="M152627" s="17"/>
    </row>
    <row r="152628" spans="13:13">
      <c r="M152628" s="8"/>
    </row>
    <row r="152654" spans="13:13">
      <c r="M152654" s="8"/>
    </row>
    <row r="152655" spans="13:13" ht="13">
      <c r="M152655" s="17"/>
    </row>
    <row r="152656" spans="13:13">
      <c r="M152656" s="8"/>
    </row>
    <row r="152682" spans="13:13">
      <c r="M152682" s="8"/>
    </row>
    <row r="152683" spans="13:13" ht="13">
      <c r="M152683" s="17"/>
    </row>
    <row r="152684" spans="13:13">
      <c r="M152684" s="8"/>
    </row>
    <row r="152710" spans="13:13">
      <c r="M152710" s="8"/>
    </row>
    <row r="152711" spans="13:13" ht="13">
      <c r="M152711" s="17"/>
    </row>
    <row r="152712" spans="13:13">
      <c r="M152712" s="8"/>
    </row>
    <row r="152738" spans="13:13">
      <c r="M152738" s="8"/>
    </row>
    <row r="152739" spans="13:13" ht="13">
      <c r="M152739" s="17"/>
    </row>
    <row r="152740" spans="13:13">
      <c r="M152740" s="8"/>
    </row>
    <row r="152766" spans="13:13">
      <c r="M152766" s="8"/>
    </row>
    <row r="152767" spans="13:13" ht="13">
      <c r="M152767" s="17"/>
    </row>
    <row r="152768" spans="13:13">
      <c r="M152768" s="8"/>
    </row>
    <row r="152794" spans="13:13">
      <c r="M152794" s="8"/>
    </row>
    <row r="152795" spans="13:13" ht="13">
      <c r="M152795" s="17"/>
    </row>
    <row r="152796" spans="13:13">
      <c r="M152796" s="8"/>
    </row>
    <row r="152822" spans="13:13">
      <c r="M152822" s="8"/>
    </row>
    <row r="152823" spans="13:13" ht="13">
      <c r="M152823" s="17"/>
    </row>
    <row r="152824" spans="13:13">
      <c r="M152824" s="8"/>
    </row>
    <row r="152850" spans="13:13">
      <c r="M152850" s="8"/>
    </row>
    <row r="152851" spans="13:13" ht="13">
      <c r="M152851" s="17"/>
    </row>
    <row r="152852" spans="13:13">
      <c r="M152852" s="8"/>
    </row>
    <row r="152878" spans="13:13">
      <c r="M152878" s="8"/>
    </row>
    <row r="152879" spans="13:13" ht="13">
      <c r="M152879" s="17"/>
    </row>
    <row r="152880" spans="13:13">
      <c r="M152880" s="8"/>
    </row>
    <row r="152906" spans="13:13">
      <c r="M152906" s="8"/>
    </row>
    <row r="152907" spans="13:13" ht="13">
      <c r="M152907" s="17"/>
    </row>
    <row r="152908" spans="13:13">
      <c r="M152908" s="8"/>
    </row>
    <row r="152934" spans="13:13">
      <c r="M152934" s="8"/>
    </row>
    <row r="152935" spans="13:13" ht="13">
      <c r="M152935" s="17"/>
    </row>
    <row r="152936" spans="13:13">
      <c r="M152936" s="8"/>
    </row>
    <row r="152962" spans="13:13">
      <c r="M152962" s="8"/>
    </row>
    <row r="152963" spans="13:13" ht="13">
      <c r="M152963" s="17"/>
    </row>
    <row r="152964" spans="13:13">
      <c r="M152964" s="8"/>
    </row>
    <row r="152990" spans="13:13">
      <c r="M152990" s="8"/>
    </row>
    <row r="152991" spans="13:13" ht="13">
      <c r="M152991" s="17"/>
    </row>
    <row r="152992" spans="13:13">
      <c r="M152992" s="8"/>
    </row>
    <row r="153018" spans="13:13">
      <c r="M153018" s="8"/>
    </row>
    <row r="153019" spans="13:13" ht="13">
      <c r="M153019" s="17"/>
    </row>
    <row r="153020" spans="13:13">
      <c r="M153020" s="8"/>
    </row>
    <row r="153046" spans="13:13">
      <c r="M153046" s="8"/>
    </row>
    <row r="153047" spans="13:13" ht="13">
      <c r="M153047" s="17"/>
    </row>
    <row r="153048" spans="13:13">
      <c r="M153048" s="8"/>
    </row>
    <row r="153074" spans="13:13">
      <c r="M153074" s="8"/>
    </row>
    <row r="153075" spans="13:13" ht="13">
      <c r="M153075" s="17"/>
    </row>
    <row r="153076" spans="13:13">
      <c r="M153076" s="8"/>
    </row>
    <row r="153102" spans="13:13">
      <c r="M153102" s="8"/>
    </row>
    <row r="153103" spans="13:13" ht="13">
      <c r="M153103" s="17"/>
    </row>
    <row r="153104" spans="13:13">
      <c r="M153104" s="8"/>
    </row>
    <row r="153130" spans="13:13">
      <c r="M153130" s="8"/>
    </row>
    <row r="153131" spans="13:13" ht="13">
      <c r="M153131" s="17"/>
    </row>
    <row r="153132" spans="13:13">
      <c r="M153132" s="8"/>
    </row>
    <row r="153158" spans="13:13">
      <c r="M153158" s="8"/>
    </row>
    <row r="153159" spans="13:13" ht="13">
      <c r="M153159" s="17"/>
    </row>
    <row r="153160" spans="13:13">
      <c r="M153160" s="8"/>
    </row>
    <row r="153186" spans="13:13">
      <c r="M153186" s="8"/>
    </row>
    <row r="153187" spans="13:13" ht="13">
      <c r="M153187" s="17"/>
    </row>
    <row r="153188" spans="13:13">
      <c r="M153188" s="8"/>
    </row>
    <row r="153214" spans="13:13">
      <c r="M153214" s="8"/>
    </row>
    <row r="153215" spans="13:13" ht="13">
      <c r="M153215" s="17"/>
    </row>
    <row r="153216" spans="13:13">
      <c r="M153216" s="8"/>
    </row>
    <row r="153242" spans="13:13">
      <c r="M153242" s="8"/>
    </row>
    <row r="153243" spans="13:13" ht="13">
      <c r="M153243" s="17"/>
    </row>
    <row r="153244" spans="13:13">
      <c r="M153244" s="8"/>
    </row>
    <row r="153270" spans="13:13">
      <c r="M153270" s="8"/>
    </row>
    <row r="153271" spans="13:13" ht="13">
      <c r="M153271" s="17"/>
    </row>
    <row r="153272" spans="13:13">
      <c r="M153272" s="8"/>
    </row>
    <row r="153298" spans="13:13">
      <c r="M153298" s="8"/>
    </row>
    <row r="153299" spans="13:13" ht="13">
      <c r="M153299" s="17"/>
    </row>
    <row r="153300" spans="13:13">
      <c r="M153300" s="8"/>
    </row>
    <row r="153326" spans="13:13">
      <c r="M153326" s="8"/>
    </row>
    <row r="153327" spans="13:13" ht="13">
      <c r="M153327" s="17"/>
    </row>
    <row r="153328" spans="13:13">
      <c r="M153328" s="8"/>
    </row>
    <row r="153354" spans="13:13">
      <c r="M153354" s="8"/>
    </row>
    <row r="153355" spans="13:13" ht="13">
      <c r="M153355" s="17"/>
    </row>
    <row r="153356" spans="13:13">
      <c r="M153356" s="8"/>
    </row>
    <row r="153382" spans="13:13">
      <c r="M153382" s="8"/>
    </row>
    <row r="153383" spans="13:13" ht="13">
      <c r="M153383" s="17"/>
    </row>
    <row r="153384" spans="13:13">
      <c r="M153384" s="8"/>
    </row>
    <row r="153410" spans="13:13">
      <c r="M153410" s="8"/>
    </row>
    <row r="153411" spans="13:13" ht="13">
      <c r="M153411" s="17"/>
    </row>
    <row r="153412" spans="13:13">
      <c r="M153412" s="8"/>
    </row>
    <row r="153438" spans="13:13">
      <c r="M153438" s="8"/>
    </row>
    <row r="153439" spans="13:13" ht="13">
      <c r="M153439" s="17"/>
    </row>
    <row r="153440" spans="13:13">
      <c r="M153440" s="8"/>
    </row>
    <row r="153466" spans="13:13">
      <c r="M153466" s="8"/>
    </row>
    <row r="153467" spans="13:13" ht="13">
      <c r="M153467" s="17"/>
    </row>
    <row r="153468" spans="13:13">
      <c r="M153468" s="8"/>
    </row>
    <row r="153494" spans="13:13">
      <c r="M153494" s="8"/>
    </row>
    <row r="153495" spans="13:13" ht="13">
      <c r="M153495" s="17"/>
    </row>
    <row r="153496" spans="13:13">
      <c r="M153496" s="8"/>
    </row>
    <row r="153522" spans="13:13">
      <c r="M153522" s="8"/>
    </row>
    <row r="153523" spans="13:13" ht="13">
      <c r="M153523" s="17"/>
    </row>
    <row r="153524" spans="13:13">
      <c r="M153524" s="8"/>
    </row>
    <row r="153550" spans="13:13">
      <c r="M153550" s="8"/>
    </row>
    <row r="153551" spans="13:13" ht="13">
      <c r="M153551" s="17"/>
    </row>
    <row r="153552" spans="13:13">
      <c r="M153552" s="8"/>
    </row>
    <row r="153578" spans="13:13">
      <c r="M153578" s="8"/>
    </row>
    <row r="153579" spans="13:13" ht="13">
      <c r="M153579" s="17"/>
    </row>
    <row r="153580" spans="13:13">
      <c r="M153580" s="8"/>
    </row>
    <row r="153606" spans="13:13">
      <c r="M153606" s="8"/>
    </row>
    <row r="153607" spans="13:13" ht="13">
      <c r="M153607" s="17"/>
    </row>
    <row r="153608" spans="13:13">
      <c r="M153608" s="8"/>
    </row>
    <row r="153634" spans="13:13">
      <c r="M153634" s="8"/>
    </row>
    <row r="153635" spans="13:13" ht="13">
      <c r="M153635" s="17"/>
    </row>
    <row r="153636" spans="13:13">
      <c r="M153636" s="8"/>
    </row>
    <row r="153662" spans="13:13">
      <c r="M153662" s="8"/>
    </row>
    <row r="153663" spans="13:13" ht="13">
      <c r="M153663" s="17"/>
    </row>
    <row r="153664" spans="13:13">
      <c r="M153664" s="8"/>
    </row>
    <row r="153690" spans="13:13">
      <c r="M153690" s="8"/>
    </row>
    <row r="153691" spans="13:13" ht="13">
      <c r="M153691" s="17"/>
    </row>
    <row r="153692" spans="13:13">
      <c r="M153692" s="8"/>
    </row>
    <row r="153718" spans="13:13">
      <c r="M153718" s="8"/>
    </row>
    <row r="153719" spans="13:13" ht="13">
      <c r="M153719" s="17"/>
    </row>
    <row r="153720" spans="13:13">
      <c r="M153720" s="8"/>
    </row>
    <row r="153746" spans="13:13">
      <c r="M153746" s="8"/>
    </row>
    <row r="153747" spans="13:13" ht="13">
      <c r="M153747" s="17"/>
    </row>
    <row r="153748" spans="13:13">
      <c r="M153748" s="8"/>
    </row>
    <row r="153774" spans="13:13">
      <c r="M153774" s="8"/>
    </row>
    <row r="153775" spans="13:13" ht="13">
      <c r="M153775" s="17"/>
    </row>
    <row r="153776" spans="13:13">
      <c r="M153776" s="8"/>
    </row>
    <row r="153802" spans="13:13">
      <c r="M153802" s="8"/>
    </row>
    <row r="153803" spans="13:13" ht="13">
      <c r="M153803" s="17"/>
    </row>
    <row r="153804" spans="13:13">
      <c r="M153804" s="8"/>
    </row>
    <row r="153830" spans="13:13">
      <c r="M153830" s="8"/>
    </row>
    <row r="153831" spans="13:13" ht="13">
      <c r="M153831" s="17"/>
    </row>
    <row r="153832" spans="13:13">
      <c r="M153832" s="8"/>
    </row>
    <row r="153858" spans="13:13">
      <c r="M153858" s="8"/>
    </row>
    <row r="153859" spans="13:13" ht="13">
      <c r="M153859" s="17"/>
    </row>
    <row r="153860" spans="13:13">
      <c r="M153860" s="8"/>
    </row>
    <row r="153886" spans="13:13">
      <c r="M153886" s="8"/>
    </row>
    <row r="153887" spans="13:13" ht="13">
      <c r="M153887" s="17"/>
    </row>
    <row r="153888" spans="13:13">
      <c r="M153888" s="8"/>
    </row>
    <row r="153914" spans="13:13">
      <c r="M153914" s="8"/>
    </row>
    <row r="153915" spans="13:13" ht="13">
      <c r="M153915" s="17"/>
    </row>
    <row r="153916" spans="13:13">
      <c r="M153916" s="8"/>
    </row>
    <row r="153942" spans="13:13">
      <c r="M153942" s="8"/>
    </row>
    <row r="153943" spans="13:13" ht="13">
      <c r="M153943" s="17"/>
    </row>
    <row r="153944" spans="13:13">
      <c r="M153944" s="8"/>
    </row>
    <row r="153970" spans="13:13">
      <c r="M153970" s="8"/>
    </row>
    <row r="153971" spans="13:13" ht="13">
      <c r="M153971" s="17"/>
    </row>
    <row r="153972" spans="13:13">
      <c r="M153972" s="8"/>
    </row>
    <row r="153998" spans="13:13">
      <c r="M153998" s="8"/>
    </row>
    <row r="153999" spans="13:13" ht="13">
      <c r="M153999" s="17"/>
    </row>
    <row r="154000" spans="13:13">
      <c r="M154000" s="8"/>
    </row>
    <row r="154026" spans="13:13">
      <c r="M154026" s="8"/>
    </row>
    <row r="154027" spans="13:13" ht="13">
      <c r="M154027" s="17"/>
    </row>
    <row r="154028" spans="13:13">
      <c r="M154028" s="8"/>
    </row>
    <row r="154054" spans="13:13">
      <c r="M154054" s="8"/>
    </row>
    <row r="154055" spans="13:13" ht="13">
      <c r="M154055" s="17"/>
    </row>
    <row r="154056" spans="13:13">
      <c r="M154056" s="8"/>
    </row>
    <row r="154082" spans="13:13">
      <c r="M154082" s="8"/>
    </row>
    <row r="154083" spans="13:13" ht="13">
      <c r="M154083" s="17"/>
    </row>
    <row r="154084" spans="13:13">
      <c r="M154084" s="8"/>
    </row>
    <row r="154110" spans="13:13">
      <c r="M154110" s="8"/>
    </row>
    <row r="154111" spans="13:13" ht="13">
      <c r="M154111" s="17"/>
    </row>
    <row r="154112" spans="13:13">
      <c r="M154112" s="8"/>
    </row>
    <row r="154138" spans="13:13">
      <c r="M154138" s="8"/>
    </row>
    <row r="154139" spans="13:13" ht="13">
      <c r="M154139" s="17"/>
    </row>
    <row r="154140" spans="13:13">
      <c r="M154140" s="8"/>
    </row>
    <row r="154166" spans="13:13">
      <c r="M154166" s="8"/>
    </row>
    <row r="154167" spans="13:13" ht="13">
      <c r="M154167" s="17"/>
    </row>
    <row r="154168" spans="13:13">
      <c r="M154168" s="8"/>
    </row>
    <row r="154194" spans="13:13">
      <c r="M154194" s="8"/>
    </row>
    <row r="154195" spans="13:13" ht="13">
      <c r="M154195" s="17"/>
    </row>
    <row r="154196" spans="13:13">
      <c r="M154196" s="8"/>
    </row>
    <row r="154222" spans="13:13">
      <c r="M154222" s="8"/>
    </row>
    <row r="154223" spans="13:13" ht="13">
      <c r="M154223" s="17"/>
    </row>
    <row r="154224" spans="13:13">
      <c r="M154224" s="8"/>
    </row>
    <row r="154250" spans="13:13">
      <c r="M154250" s="8"/>
    </row>
    <row r="154251" spans="13:13" ht="13">
      <c r="M154251" s="17"/>
    </row>
    <row r="154252" spans="13:13">
      <c r="M154252" s="8"/>
    </row>
    <row r="154278" spans="13:13">
      <c r="M154278" s="8"/>
    </row>
    <row r="154279" spans="13:13" ht="13">
      <c r="M154279" s="17"/>
    </row>
    <row r="154280" spans="13:13">
      <c r="M154280" s="8"/>
    </row>
    <row r="154306" spans="13:13">
      <c r="M154306" s="8"/>
    </row>
    <row r="154307" spans="13:13" ht="13">
      <c r="M154307" s="17"/>
    </row>
    <row r="154308" spans="13:13">
      <c r="M154308" s="8"/>
    </row>
    <row r="154334" spans="13:13">
      <c r="M154334" s="8"/>
    </row>
    <row r="154335" spans="13:13" ht="13">
      <c r="M154335" s="17"/>
    </row>
    <row r="154336" spans="13:13">
      <c r="M154336" s="8"/>
    </row>
    <row r="154362" spans="13:13">
      <c r="M154362" s="8"/>
    </row>
    <row r="154363" spans="13:13" ht="13">
      <c r="M154363" s="17"/>
    </row>
    <row r="154364" spans="13:13">
      <c r="M154364" s="8"/>
    </row>
    <row r="154390" spans="13:13">
      <c r="M154390" s="8"/>
    </row>
    <row r="154391" spans="13:13" ht="13">
      <c r="M154391" s="17"/>
    </row>
    <row r="154392" spans="13:13">
      <c r="M154392" s="8"/>
    </row>
    <row r="154418" spans="13:13">
      <c r="M154418" s="8"/>
    </row>
    <row r="154419" spans="13:13" ht="13">
      <c r="M154419" s="17"/>
    </row>
    <row r="154420" spans="13:13">
      <c r="M154420" s="8"/>
    </row>
    <row r="154446" spans="13:13">
      <c r="M154446" s="8"/>
    </row>
    <row r="154447" spans="13:13" ht="13">
      <c r="M154447" s="17"/>
    </row>
    <row r="154448" spans="13:13">
      <c r="M154448" s="8"/>
    </row>
    <row r="154474" spans="13:13">
      <c r="M154474" s="8"/>
    </row>
    <row r="154475" spans="13:13" ht="13">
      <c r="M154475" s="17"/>
    </row>
    <row r="154476" spans="13:13">
      <c r="M154476" s="8"/>
    </row>
    <row r="154502" spans="13:13">
      <c r="M154502" s="8"/>
    </row>
    <row r="154503" spans="13:13" ht="13">
      <c r="M154503" s="17"/>
    </row>
    <row r="154504" spans="13:13">
      <c r="M154504" s="8"/>
    </row>
    <row r="154530" spans="13:13">
      <c r="M154530" s="8"/>
    </row>
    <row r="154531" spans="13:13" ht="13">
      <c r="M154531" s="17"/>
    </row>
    <row r="154532" spans="13:13">
      <c r="M154532" s="8"/>
    </row>
    <row r="154558" spans="13:13">
      <c r="M154558" s="8"/>
    </row>
    <row r="154559" spans="13:13" ht="13">
      <c r="M154559" s="17"/>
    </row>
    <row r="154560" spans="13:13">
      <c r="M154560" s="8"/>
    </row>
    <row r="154586" spans="13:13">
      <c r="M154586" s="8"/>
    </row>
    <row r="154587" spans="13:13" ht="13">
      <c r="M154587" s="17"/>
    </row>
    <row r="154588" spans="13:13">
      <c r="M154588" s="8"/>
    </row>
    <row r="154614" spans="13:13">
      <c r="M154614" s="8"/>
    </row>
    <row r="154615" spans="13:13" ht="13">
      <c r="M154615" s="17"/>
    </row>
    <row r="154616" spans="13:13">
      <c r="M154616" s="8"/>
    </row>
    <row r="154642" spans="13:13">
      <c r="M154642" s="8"/>
    </row>
    <row r="154643" spans="13:13" ht="13">
      <c r="M154643" s="17"/>
    </row>
    <row r="154644" spans="13:13">
      <c r="M154644" s="8"/>
    </row>
    <row r="154670" spans="13:13">
      <c r="M154670" s="8"/>
    </row>
    <row r="154671" spans="13:13" ht="13">
      <c r="M154671" s="17"/>
    </row>
    <row r="154672" spans="13:13">
      <c r="M154672" s="8"/>
    </row>
    <row r="154698" spans="13:13">
      <c r="M154698" s="8"/>
    </row>
    <row r="154699" spans="13:13" ht="13">
      <c r="M154699" s="17"/>
    </row>
    <row r="154700" spans="13:13">
      <c r="M154700" s="8"/>
    </row>
    <row r="154726" spans="13:13">
      <c r="M154726" s="8"/>
    </row>
    <row r="154727" spans="13:13" ht="13">
      <c r="M154727" s="17"/>
    </row>
    <row r="154728" spans="13:13">
      <c r="M154728" s="8"/>
    </row>
    <row r="154754" spans="13:13">
      <c r="M154754" s="8"/>
    </row>
    <row r="154755" spans="13:13" ht="13">
      <c r="M154755" s="17"/>
    </row>
    <row r="154756" spans="13:13">
      <c r="M154756" s="8"/>
    </row>
    <row r="154782" spans="13:13">
      <c r="M154782" s="8"/>
    </row>
    <row r="154783" spans="13:13" ht="13">
      <c r="M154783" s="17"/>
    </row>
    <row r="154784" spans="13:13">
      <c r="M154784" s="8"/>
    </row>
    <row r="154810" spans="13:13">
      <c r="M154810" s="8"/>
    </row>
    <row r="154811" spans="13:13" ht="13">
      <c r="M154811" s="17"/>
    </row>
    <row r="154812" spans="13:13">
      <c r="M154812" s="8"/>
    </row>
    <row r="154838" spans="13:13">
      <c r="M154838" s="8"/>
    </row>
    <row r="154839" spans="13:13" ht="13">
      <c r="M154839" s="17"/>
    </row>
    <row r="154840" spans="13:13">
      <c r="M154840" s="8"/>
    </row>
    <row r="154866" spans="13:13">
      <c r="M154866" s="8"/>
    </row>
    <row r="154867" spans="13:13" ht="13">
      <c r="M154867" s="17"/>
    </row>
    <row r="154868" spans="13:13">
      <c r="M154868" s="8"/>
    </row>
    <row r="154894" spans="13:13">
      <c r="M154894" s="8"/>
    </row>
    <row r="154895" spans="13:13" ht="13">
      <c r="M154895" s="17"/>
    </row>
    <row r="154896" spans="13:13">
      <c r="M154896" s="8"/>
    </row>
    <row r="154922" spans="13:13">
      <c r="M154922" s="8"/>
    </row>
    <row r="154923" spans="13:13" ht="13">
      <c r="M154923" s="17"/>
    </row>
    <row r="154924" spans="13:13">
      <c r="M154924" s="8"/>
    </row>
    <row r="154950" spans="13:13">
      <c r="M154950" s="8"/>
    </row>
    <row r="154951" spans="13:13" ht="13">
      <c r="M154951" s="17"/>
    </row>
    <row r="154952" spans="13:13">
      <c r="M154952" s="8"/>
    </row>
    <row r="154978" spans="13:13">
      <c r="M154978" s="8"/>
    </row>
    <row r="154979" spans="13:13" ht="13">
      <c r="M154979" s="17"/>
    </row>
    <row r="154980" spans="13:13">
      <c r="M154980" s="8"/>
    </row>
    <row r="155006" spans="13:13">
      <c r="M155006" s="8"/>
    </row>
    <row r="155007" spans="13:13" ht="13">
      <c r="M155007" s="17"/>
    </row>
    <row r="155008" spans="13:13">
      <c r="M155008" s="8"/>
    </row>
    <row r="155034" spans="13:13">
      <c r="M155034" s="8"/>
    </row>
    <row r="155035" spans="13:13" ht="13">
      <c r="M155035" s="17"/>
    </row>
    <row r="155036" spans="13:13">
      <c r="M155036" s="8"/>
    </row>
    <row r="155062" spans="13:13">
      <c r="M155062" s="8"/>
    </row>
    <row r="155063" spans="13:13" ht="13">
      <c r="M155063" s="17"/>
    </row>
    <row r="155064" spans="13:13">
      <c r="M155064" s="8"/>
    </row>
    <row r="155090" spans="13:13">
      <c r="M155090" s="8"/>
    </row>
    <row r="155091" spans="13:13" ht="13">
      <c r="M155091" s="17"/>
    </row>
    <row r="155092" spans="13:13">
      <c r="M155092" s="8"/>
    </row>
    <row r="155118" spans="13:13">
      <c r="M155118" s="8"/>
    </row>
    <row r="155119" spans="13:13" ht="13">
      <c r="M155119" s="17"/>
    </row>
    <row r="155120" spans="13:13">
      <c r="M155120" s="8"/>
    </row>
    <row r="155146" spans="13:13">
      <c r="M155146" s="8"/>
    </row>
    <row r="155147" spans="13:13" ht="13">
      <c r="M155147" s="17"/>
    </row>
    <row r="155148" spans="13:13">
      <c r="M155148" s="8"/>
    </row>
    <row r="155174" spans="13:13">
      <c r="M155174" s="8"/>
    </row>
    <row r="155175" spans="13:13" ht="13">
      <c r="M155175" s="17"/>
    </row>
    <row r="155176" spans="13:13">
      <c r="M155176" s="8"/>
    </row>
    <row r="155202" spans="13:13">
      <c r="M155202" s="8"/>
    </row>
    <row r="155203" spans="13:13" ht="13">
      <c r="M155203" s="17"/>
    </row>
    <row r="155204" spans="13:13">
      <c r="M155204" s="8"/>
    </row>
    <row r="155230" spans="13:13">
      <c r="M155230" s="8"/>
    </row>
    <row r="155231" spans="13:13" ht="13">
      <c r="M155231" s="17"/>
    </row>
    <row r="155232" spans="13:13">
      <c r="M155232" s="8"/>
    </row>
    <row r="155258" spans="13:13">
      <c r="M155258" s="8"/>
    </row>
    <row r="155259" spans="13:13" ht="13">
      <c r="M155259" s="17"/>
    </row>
    <row r="155260" spans="13:13">
      <c r="M155260" s="8"/>
    </row>
    <row r="155286" spans="13:13">
      <c r="M155286" s="8"/>
    </row>
    <row r="155287" spans="13:13" ht="13">
      <c r="M155287" s="17"/>
    </row>
    <row r="155288" spans="13:13">
      <c r="M155288" s="8"/>
    </row>
    <row r="155314" spans="13:13">
      <c r="M155314" s="8"/>
    </row>
    <row r="155315" spans="13:13" ht="13">
      <c r="M155315" s="17"/>
    </row>
    <row r="155316" spans="13:13">
      <c r="M155316" s="8"/>
    </row>
    <row r="155342" spans="13:13">
      <c r="M155342" s="8"/>
    </row>
    <row r="155343" spans="13:13" ht="13">
      <c r="M155343" s="17"/>
    </row>
    <row r="155344" spans="13:13">
      <c r="M155344" s="8"/>
    </row>
    <row r="155370" spans="13:13">
      <c r="M155370" s="8"/>
    </row>
    <row r="155371" spans="13:13" ht="13">
      <c r="M155371" s="17"/>
    </row>
    <row r="155372" spans="13:13">
      <c r="M155372" s="8"/>
    </row>
    <row r="155398" spans="13:13">
      <c r="M155398" s="8"/>
    </row>
    <row r="155399" spans="13:13" ht="13">
      <c r="M155399" s="17"/>
    </row>
    <row r="155400" spans="13:13">
      <c r="M155400" s="8"/>
    </row>
    <row r="155426" spans="13:13">
      <c r="M155426" s="8"/>
    </row>
    <row r="155427" spans="13:13" ht="13">
      <c r="M155427" s="17"/>
    </row>
    <row r="155428" spans="13:13">
      <c r="M155428" s="8"/>
    </row>
    <row r="155454" spans="13:13">
      <c r="M155454" s="8"/>
    </row>
    <row r="155455" spans="13:13" ht="13">
      <c r="M155455" s="17"/>
    </row>
    <row r="155456" spans="13:13">
      <c r="M155456" s="8"/>
    </row>
    <row r="155482" spans="13:13">
      <c r="M155482" s="8"/>
    </row>
    <row r="155483" spans="13:13" ht="13">
      <c r="M155483" s="17"/>
    </row>
    <row r="155484" spans="13:13">
      <c r="M155484" s="8"/>
    </row>
    <row r="155510" spans="13:13">
      <c r="M155510" s="8"/>
    </row>
    <row r="155511" spans="13:13" ht="13">
      <c r="M155511" s="17"/>
    </row>
    <row r="155512" spans="13:13">
      <c r="M155512" s="8"/>
    </row>
    <row r="155538" spans="13:13">
      <c r="M155538" s="8"/>
    </row>
    <row r="155539" spans="13:13" ht="13">
      <c r="M155539" s="17"/>
    </row>
    <row r="155540" spans="13:13">
      <c r="M155540" s="8"/>
    </row>
    <row r="155566" spans="13:13">
      <c r="M155566" s="8"/>
    </row>
    <row r="155567" spans="13:13" ht="13">
      <c r="M155567" s="17"/>
    </row>
    <row r="155568" spans="13:13">
      <c r="M155568" s="8"/>
    </row>
    <row r="155594" spans="13:13">
      <c r="M155594" s="8"/>
    </row>
    <row r="155595" spans="13:13" ht="13">
      <c r="M155595" s="17"/>
    </row>
    <row r="155596" spans="13:13">
      <c r="M155596" s="8"/>
    </row>
    <row r="155622" spans="13:13">
      <c r="M155622" s="8"/>
    </row>
    <row r="155623" spans="13:13" ht="13">
      <c r="M155623" s="17"/>
    </row>
    <row r="155624" spans="13:13">
      <c r="M155624" s="8"/>
    </row>
    <row r="155650" spans="13:13">
      <c r="M155650" s="8"/>
    </row>
    <row r="155651" spans="13:13" ht="13">
      <c r="M155651" s="17"/>
    </row>
    <row r="155652" spans="13:13">
      <c r="M155652" s="8"/>
    </row>
    <row r="155678" spans="13:13">
      <c r="M155678" s="8"/>
    </row>
    <row r="155679" spans="13:13" ht="13">
      <c r="M155679" s="17"/>
    </row>
    <row r="155680" spans="13:13">
      <c r="M155680" s="8"/>
    </row>
    <row r="155706" spans="13:13">
      <c r="M155706" s="8"/>
    </row>
    <row r="155707" spans="13:13" ht="13">
      <c r="M155707" s="17"/>
    </row>
    <row r="155708" spans="13:13">
      <c r="M155708" s="8"/>
    </row>
    <row r="155734" spans="13:13">
      <c r="M155734" s="8"/>
    </row>
    <row r="155735" spans="13:13" ht="13">
      <c r="M155735" s="17"/>
    </row>
    <row r="155736" spans="13:13">
      <c r="M155736" s="8"/>
    </row>
    <row r="155762" spans="13:13">
      <c r="M155762" s="8"/>
    </row>
    <row r="155763" spans="13:13" ht="13">
      <c r="M155763" s="17"/>
    </row>
    <row r="155764" spans="13:13">
      <c r="M155764" s="8"/>
    </row>
    <row r="155790" spans="13:13">
      <c r="M155790" s="8"/>
    </row>
    <row r="155791" spans="13:13" ht="13">
      <c r="M155791" s="17"/>
    </row>
    <row r="155792" spans="13:13">
      <c r="M155792" s="8"/>
    </row>
    <row r="155818" spans="13:13">
      <c r="M155818" s="8"/>
    </row>
    <row r="155819" spans="13:13" ht="13">
      <c r="M155819" s="17"/>
    </row>
    <row r="155820" spans="13:13">
      <c r="M155820" s="8"/>
    </row>
    <row r="155846" spans="13:13">
      <c r="M155846" s="8"/>
    </row>
    <row r="155847" spans="13:13" ht="13">
      <c r="M155847" s="17"/>
    </row>
    <row r="155848" spans="13:13">
      <c r="M155848" s="8"/>
    </row>
    <row r="155874" spans="13:13">
      <c r="M155874" s="8"/>
    </row>
    <row r="155875" spans="13:13" ht="13">
      <c r="M155875" s="17"/>
    </row>
    <row r="155876" spans="13:13">
      <c r="M155876" s="8"/>
    </row>
    <row r="155902" spans="13:13">
      <c r="M155902" s="8"/>
    </row>
    <row r="155903" spans="13:13" ht="13">
      <c r="M155903" s="17"/>
    </row>
    <row r="155904" spans="13:13">
      <c r="M155904" s="8"/>
    </row>
    <row r="155930" spans="13:13">
      <c r="M155930" s="8"/>
    </row>
    <row r="155931" spans="13:13" ht="13">
      <c r="M155931" s="17"/>
    </row>
    <row r="155932" spans="13:13">
      <c r="M155932" s="8"/>
    </row>
    <row r="155958" spans="13:13">
      <c r="M155958" s="8"/>
    </row>
    <row r="155959" spans="13:13" ht="13">
      <c r="M155959" s="17"/>
    </row>
    <row r="155960" spans="13:13">
      <c r="M155960" s="8"/>
    </row>
    <row r="155986" spans="13:13">
      <c r="M155986" s="8"/>
    </row>
    <row r="155987" spans="13:13" ht="13">
      <c r="M155987" s="17"/>
    </row>
    <row r="155988" spans="13:13">
      <c r="M155988" s="8"/>
    </row>
    <row r="156014" spans="13:13">
      <c r="M156014" s="8"/>
    </row>
    <row r="156015" spans="13:13" ht="13">
      <c r="M156015" s="17"/>
    </row>
    <row r="156016" spans="13:13">
      <c r="M156016" s="8"/>
    </row>
    <row r="156042" spans="13:13">
      <c r="M156042" s="8"/>
    </row>
    <row r="156043" spans="13:13" ht="13">
      <c r="M156043" s="17"/>
    </row>
    <row r="156044" spans="13:13">
      <c r="M156044" s="8"/>
    </row>
    <row r="156070" spans="13:13">
      <c r="M156070" s="8"/>
    </row>
    <row r="156071" spans="13:13" ht="13">
      <c r="M156071" s="17"/>
    </row>
    <row r="156072" spans="13:13">
      <c r="M156072" s="8"/>
    </row>
    <row r="156098" spans="13:13">
      <c r="M156098" s="8"/>
    </row>
    <row r="156099" spans="13:13" ht="13">
      <c r="M156099" s="17"/>
    </row>
    <row r="156100" spans="13:13">
      <c r="M156100" s="8"/>
    </row>
    <row r="156126" spans="13:13">
      <c r="M156126" s="8"/>
    </row>
    <row r="156127" spans="13:13" ht="13">
      <c r="M156127" s="17"/>
    </row>
    <row r="156128" spans="13:13">
      <c r="M156128" s="8"/>
    </row>
    <row r="156154" spans="13:13">
      <c r="M156154" s="8"/>
    </row>
    <row r="156155" spans="13:13" ht="13">
      <c r="M156155" s="17"/>
    </row>
    <row r="156156" spans="13:13">
      <c r="M156156" s="8"/>
    </row>
    <row r="156182" spans="13:13">
      <c r="M156182" s="8"/>
    </row>
    <row r="156183" spans="13:13" ht="13">
      <c r="M156183" s="17"/>
    </row>
    <row r="156184" spans="13:13">
      <c r="M156184" s="8"/>
    </row>
    <row r="156210" spans="13:13">
      <c r="M156210" s="8"/>
    </row>
    <row r="156211" spans="13:13" ht="13">
      <c r="M156211" s="17"/>
    </row>
    <row r="156212" spans="13:13">
      <c r="M156212" s="8"/>
    </row>
    <row r="156238" spans="13:13">
      <c r="M156238" s="8"/>
    </row>
    <row r="156239" spans="13:13" ht="13">
      <c r="M156239" s="17"/>
    </row>
    <row r="156240" spans="13:13">
      <c r="M156240" s="8"/>
    </row>
    <row r="156266" spans="13:13">
      <c r="M156266" s="8"/>
    </row>
    <row r="156267" spans="13:13" ht="13">
      <c r="M156267" s="17"/>
    </row>
    <row r="156268" spans="13:13">
      <c r="M156268" s="8"/>
    </row>
    <row r="156294" spans="13:13">
      <c r="M156294" s="8"/>
    </row>
    <row r="156295" spans="13:13" ht="13">
      <c r="M156295" s="17"/>
    </row>
    <row r="156296" spans="13:13">
      <c r="M156296" s="8"/>
    </row>
    <row r="156322" spans="13:13">
      <c r="M156322" s="8"/>
    </row>
    <row r="156323" spans="13:13" ht="13">
      <c r="M156323" s="17"/>
    </row>
    <row r="156324" spans="13:13">
      <c r="M156324" s="8"/>
    </row>
    <row r="156350" spans="13:13">
      <c r="M156350" s="8"/>
    </row>
    <row r="156351" spans="13:13" ht="13">
      <c r="M156351" s="17"/>
    </row>
    <row r="156352" spans="13:13">
      <c r="M156352" s="8"/>
    </row>
    <row r="156378" spans="13:13">
      <c r="M156378" s="8"/>
    </row>
    <row r="156379" spans="13:13" ht="13">
      <c r="M156379" s="17"/>
    </row>
    <row r="156380" spans="13:13">
      <c r="M156380" s="8"/>
    </row>
    <row r="156406" spans="13:13">
      <c r="M156406" s="8"/>
    </row>
    <row r="156407" spans="13:13" ht="13">
      <c r="M156407" s="17"/>
    </row>
    <row r="156408" spans="13:13">
      <c r="M156408" s="8"/>
    </row>
    <row r="156434" spans="13:13">
      <c r="M156434" s="8"/>
    </row>
    <row r="156435" spans="13:13" ht="13">
      <c r="M156435" s="17"/>
    </row>
    <row r="156436" spans="13:13">
      <c r="M156436" s="8"/>
    </row>
    <row r="156462" spans="13:13">
      <c r="M156462" s="8"/>
    </row>
    <row r="156463" spans="13:13" ht="13">
      <c r="M156463" s="17"/>
    </row>
    <row r="156464" spans="13:13">
      <c r="M156464" s="8"/>
    </row>
    <row r="156490" spans="13:13">
      <c r="M156490" s="8"/>
    </row>
    <row r="156491" spans="13:13" ht="13">
      <c r="M156491" s="17"/>
    </row>
    <row r="156492" spans="13:13">
      <c r="M156492" s="8"/>
    </row>
    <row r="156518" spans="13:13">
      <c r="M156518" s="8"/>
    </row>
    <row r="156519" spans="13:13" ht="13">
      <c r="M156519" s="17"/>
    </row>
    <row r="156520" spans="13:13">
      <c r="M156520" s="8"/>
    </row>
    <row r="156546" spans="13:13">
      <c r="M156546" s="8"/>
    </row>
    <row r="156547" spans="13:13" ht="13">
      <c r="M156547" s="17"/>
    </row>
    <row r="156548" spans="13:13">
      <c r="M156548" s="8"/>
    </row>
    <row r="156574" spans="13:13">
      <c r="M156574" s="8"/>
    </row>
    <row r="156575" spans="13:13" ht="13">
      <c r="M156575" s="17"/>
    </row>
    <row r="156576" spans="13:13">
      <c r="M156576" s="8"/>
    </row>
    <row r="156602" spans="13:13">
      <c r="M156602" s="8"/>
    </row>
    <row r="156603" spans="13:13" ht="13">
      <c r="M156603" s="17"/>
    </row>
    <row r="156604" spans="13:13">
      <c r="M156604" s="8"/>
    </row>
    <row r="156630" spans="13:13">
      <c r="M156630" s="8"/>
    </row>
    <row r="156631" spans="13:13" ht="13">
      <c r="M156631" s="17"/>
    </row>
    <row r="156632" spans="13:13">
      <c r="M156632" s="8"/>
    </row>
    <row r="156658" spans="13:13">
      <c r="M156658" s="8"/>
    </row>
    <row r="156659" spans="13:13" ht="13">
      <c r="M156659" s="17"/>
    </row>
    <row r="156660" spans="13:13">
      <c r="M156660" s="8"/>
    </row>
    <row r="156686" spans="13:13">
      <c r="M156686" s="8"/>
    </row>
    <row r="156687" spans="13:13" ht="13">
      <c r="M156687" s="17"/>
    </row>
    <row r="156688" spans="13:13">
      <c r="M156688" s="8"/>
    </row>
    <row r="156714" spans="13:13">
      <c r="M156714" s="8"/>
    </row>
    <row r="156715" spans="13:13" ht="13">
      <c r="M156715" s="17"/>
    </row>
    <row r="156716" spans="13:13">
      <c r="M156716" s="8"/>
    </row>
    <row r="156742" spans="13:13">
      <c r="M156742" s="8"/>
    </row>
    <row r="156743" spans="13:13" ht="13">
      <c r="M156743" s="17"/>
    </row>
    <row r="156744" spans="13:13">
      <c r="M156744" s="8"/>
    </row>
    <row r="156770" spans="13:13">
      <c r="M156770" s="8"/>
    </row>
    <row r="156771" spans="13:13" ht="13">
      <c r="M156771" s="17"/>
    </row>
    <row r="156772" spans="13:13">
      <c r="M156772" s="8"/>
    </row>
    <row r="156798" spans="13:13">
      <c r="M156798" s="8"/>
    </row>
    <row r="156799" spans="13:13" ht="13">
      <c r="M156799" s="17"/>
    </row>
    <row r="156800" spans="13:13">
      <c r="M156800" s="8"/>
    </row>
    <row r="156826" spans="13:13">
      <c r="M156826" s="8"/>
    </row>
    <row r="156827" spans="13:13" ht="13">
      <c r="M156827" s="17"/>
    </row>
    <row r="156828" spans="13:13">
      <c r="M156828" s="8"/>
    </row>
    <row r="156854" spans="13:13">
      <c r="M156854" s="8"/>
    </row>
    <row r="156855" spans="13:13" ht="13">
      <c r="M156855" s="17"/>
    </row>
    <row r="156856" spans="13:13">
      <c r="M156856" s="8"/>
    </row>
    <row r="156882" spans="13:13">
      <c r="M156882" s="8"/>
    </row>
    <row r="156883" spans="13:13" ht="13">
      <c r="M156883" s="17"/>
    </row>
    <row r="156884" spans="13:13">
      <c r="M156884" s="8"/>
    </row>
    <row r="156910" spans="13:13">
      <c r="M156910" s="8"/>
    </row>
    <row r="156911" spans="13:13" ht="13">
      <c r="M156911" s="17"/>
    </row>
    <row r="156912" spans="13:13">
      <c r="M156912" s="8"/>
    </row>
    <row r="156938" spans="13:13">
      <c r="M156938" s="8"/>
    </row>
    <row r="156939" spans="13:13" ht="13">
      <c r="M156939" s="17"/>
    </row>
    <row r="156940" spans="13:13">
      <c r="M156940" s="8"/>
    </row>
    <row r="156966" spans="13:13">
      <c r="M156966" s="8"/>
    </row>
    <row r="156967" spans="13:13" ht="13">
      <c r="M156967" s="17"/>
    </row>
    <row r="156968" spans="13:13">
      <c r="M156968" s="8"/>
    </row>
    <row r="156994" spans="13:13">
      <c r="M156994" s="8"/>
    </row>
    <row r="156995" spans="13:13" ht="13">
      <c r="M156995" s="17"/>
    </row>
    <row r="156996" spans="13:13">
      <c r="M156996" s="8"/>
    </row>
    <row r="157022" spans="13:13">
      <c r="M157022" s="8"/>
    </row>
    <row r="157023" spans="13:13" ht="13">
      <c r="M157023" s="17"/>
    </row>
    <row r="157024" spans="13:13">
      <c r="M157024" s="8"/>
    </row>
    <row r="157050" spans="13:13">
      <c r="M157050" s="8"/>
    </row>
    <row r="157051" spans="13:13" ht="13">
      <c r="M157051" s="17"/>
    </row>
    <row r="157052" spans="13:13">
      <c r="M157052" s="8"/>
    </row>
    <row r="157078" spans="13:13">
      <c r="M157078" s="8"/>
    </row>
    <row r="157079" spans="13:13" ht="13">
      <c r="M157079" s="17"/>
    </row>
    <row r="157080" spans="13:13">
      <c r="M157080" s="8"/>
    </row>
    <row r="157106" spans="13:13">
      <c r="M157106" s="8"/>
    </row>
    <row r="157107" spans="13:13" ht="13">
      <c r="M157107" s="17"/>
    </row>
    <row r="157108" spans="13:13">
      <c r="M157108" s="8"/>
    </row>
    <row r="157134" spans="13:13">
      <c r="M157134" s="8"/>
    </row>
    <row r="157135" spans="13:13" ht="13">
      <c r="M157135" s="17"/>
    </row>
    <row r="157136" spans="13:13">
      <c r="M157136" s="8"/>
    </row>
    <row r="157162" spans="13:13">
      <c r="M157162" s="8"/>
    </row>
    <row r="157163" spans="13:13" ht="13">
      <c r="M157163" s="17"/>
    </row>
    <row r="157164" spans="13:13">
      <c r="M157164" s="8"/>
    </row>
    <row r="157190" spans="13:13">
      <c r="M157190" s="8"/>
    </row>
    <row r="157191" spans="13:13" ht="13">
      <c r="M157191" s="17"/>
    </row>
    <row r="157192" spans="13:13">
      <c r="M157192" s="8"/>
    </row>
    <row r="157218" spans="13:13">
      <c r="M157218" s="8"/>
    </row>
    <row r="157219" spans="13:13" ht="13">
      <c r="M157219" s="17"/>
    </row>
    <row r="157220" spans="13:13">
      <c r="M157220" s="8"/>
    </row>
    <row r="157246" spans="13:13">
      <c r="M157246" s="8"/>
    </row>
    <row r="157247" spans="13:13" ht="13">
      <c r="M157247" s="17"/>
    </row>
    <row r="157248" spans="13:13">
      <c r="M157248" s="8"/>
    </row>
    <row r="157274" spans="13:13">
      <c r="M157274" s="8"/>
    </row>
    <row r="157275" spans="13:13" ht="13">
      <c r="M157275" s="17"/>
    </row>
    <row r="157276" spans="13:13">
      <c r="M157276" s="8"/>
    </row>
    <row r="157302" spans="13:13">
      <c r="M157302" s="8"/>
    </row>
    <row r="157303" spans="13:13" ht="13">
      <c r="M157303" s="17"/>
    </row>
    <row r="157304" spans="13:13">
      <c r="M157304" s="8"/>
    </row>
    <row r="157330" spans="13:13">
      <c r="M157330" s="8"/>
    </row>
    <row r="157331" spans="13:13" ht="13">
      <c r="M157331" s="17"/>
    </row>
    <row r="157332" spans="13:13">
      <c r="M157332" s="8"/>
    </row>
    <row r="157358" spans="13:13">
      <c r="M157358" s="8"/>
    </row>
    <row r="157359" spans="13:13" ht="13">
      <c r="M157359" s="17"/>
    </row>
    <row r="157360" spans="13:13">
      <c r="M157360" s="8"/>
    </row>
    <row r="157386" spans="13:13">
      <c r="M157386" s="8"/>
    </row>
    <row r="157387" spans="13:13" ht="13">
      <c r="M157387" s="17"/>
    </row>
    <row r="157388" spans="13:13">
      <c r="M157388" s="8"/>
    </row>
    <row r="157414" spans="13:13">
      <c r="M157414" s="8"/>
    </row>
    <row r="157415" spans="13:13" ht="13">
      <c r="M157415" s="17"/>
    </row>
    <row r="157416" spans="13:13">
      <c r="M157416" s="8"/>
    </row>
    <row r="157442" spans="13:13">
      <c r="M157442" s="8"/>
    </row>
    <row r="157443" spans="13:13" ht="13">
      <c r="M157443" s="17"/>
    </row>
    <row r="157444" spans="13:13">
      <c r="M157444" s="8"/>
    </row>
    <row r="157470" spans="13:13">
      <c r="M157470" s="8"/>
    </row>
    <row r="157471" spans="13:13" ht="13">
      <c r="M157471" s="17"/>
    </row>
    <row r="157472" spans="13:13">
      <c r="M157472" s="8"/>
    </row>
    <row r="157498" spans="13:13">
      <c r="M157498" s="8"/>
    </row>
    <row r="157499" spans="13:13" ht="13">
      <c r="M157499" s="17"/>
    </row>
    <row r="157500" spans="13:13">
      <c r="M157500" s="8"/>
    </row>
    <row r="157526" spans="13:13">
      <c r="M157526" s="8"/>
    </row>
    <row r="157527" spans="13:13" ht="13">
      <c r="M157527" s="17"/>
    </row>
    <row r="157528" spans="13:13">
      <c r="M157528" s="8"/>
    </row>
    <row r="157554" spans="13:13">
      <c r="M157554" s="8"/>
    </row>
    <row r="157555" spans="13:13" ht="13">
      <c r="M157555" s="17"/>
    </row>
    <row r="157556" spans="13:13">
      <c r="M157556" s="8"/>
    </row>
    <row r="157582" spans="13:13">
      <c r="M157582" s="8"/>
    </row>
    <row r="157583" spans="13:13" ht="13">
      <c r="M157583" s="17"/>
    </row>
    <row r="157584" spans="13:13">
      <c r="M157584" s="8"/>
    </row>
    <row r="157610" spans="13:13">
      <c r="M157610" s="8"/>
    </row>
    <row r="157611" spans="13:13" ht="13">
      <c r="M157611" s="17"/>
    </row>
    <row r="157612" spans="13:13">
      <c r="M157612" s="8"/>
    </row>
    <row r="157638" spans="13:13">
      <c r="M157638" s="8"/>
    </row>
    <row r="157639" spans="13:13" ht="13">
      <c r="M157639" s="17"/>
    </row>
    <row r="157640" spans="13:13">
      <c r="M157640" s="8"/>
    </row>
    <row r="157666" spans="13:13">
      <c r="M157666" s="8"/>
    </row>
    <row r="157667" spans="13:13" ht="13">
      <c r="M157667" s="17"/>
    </row>
    <row r="157668" spans="13:13">
      <c r="M157668" s="8"/>
    </row>
    <row r="157694" spans="13:13">
      <c r="M157694" s="8"/>
    </row>
    <row r="157695" spans="13:13" ht="13">
      <c r="M157695" s="17"/>
    </row>
    <row r="157696" spans="13:13">
      <c r="M157696" s="8"/>
    </row>
    <row r="157722" spans="13:13">
      <c r="M157722" s="8"/>
    </row>
    <row r="157723" spans="13:13" ht="13">
      <c r="M157723" s="17"/>
    </row>
    <row r="157724" spans="13:13">
      <c r="M157724" s="8"/>
    </row>
    <row r="157750" spans="13:13">
      <c r="M157750" s="8"/>
    </row>
    <row r="157751" spans="13:13" ht="13">
      <c r="M157751" s="17"/>
    </row>
    <row r="157752" spans="13:13">
      <c r="M157752" s="8"/>
    </row>
    <row r="157778" spans="13:13">
      <c r="M157778" s="8"/>
    </row>
    <row r="157779" spans="13:13" ht="13">
      <c r="M157779" s="17"/>
    </row>
    <row r="157780" spans="13:13">
      <c r="M157780" s="8"/>
    </row>
    <row r="157806" spans="13:13">
      <c r="M157806" s="8"/>
    </row>
    <row r="157807" spans="13:13" ht="13">
      <c r="M157807" s="17"/>
    </row>
    <row r="157808" spans="13:13">
      <c r="M157808" s="8"/>
    </row>
    <row r="157834" spans="13:13">
      <c r="M157834" s="8"/>
    </row>
    <row r="157835" spans="13:13" ht="13">
      <c r="M157835" s="17"/>
    </row>
    <row r="157836" spans="13:13">
      <c r="M157836" s="8"/>
    </row>
    <row r="157862" spans="13:13">
      <c r="M157862" s="8"/>
    </row>
    <row r="157863" spans="13:13" ht="13">
      <c r="M157863" s="17"/>
    </row>
    <row r="157864" spans="13:13">
      <c r="M157864" s="8"/>
    </row>
    <row r="157890" spans="13:13">
      <c r="M157890" s="8"/>
    </row>
    <row r="157891" spans="13:13" ht="13">
      <c r="M157891" s="17"/>
    </row>
    <row r="157892" spans="13:13">
      <c r="M157892" s="8"/>
    </row>
    <row r="157918" spans="13:13">
      <c r="M157918" s="8"/>
    </row>
    <row r="157919" spans="13:13" ht="13">
      <c r="M157919" s="17"/>
    </row>
    <row r="157920" spans="13:13">
      <c r="M157920" s="8"/>
    </row>
    <row r="157946" spans="13:13">
      <c r="M157946" s="8"/>
    </row>
    <row r="157947" spans="13:13" ht="13">
      <c r="M157947" s="17"/>
    </row>
    <row r="157948" spans="13:13">
      <c r="M157948" s="8"/>
    </row>
    <row r="157974" spans="13:13">
      <c r="M157974" s="8"/>
    </row>
    <row r="157975" spans="13:13" ht="13">
      <c r="M157975" s="17"/>
    </row>
    <row r="157976" spans="13:13">
      <c r="M157976" s="8"/>
    </row>
    <row r="158002" spans="13:13">
      <c r="M158002" s="8"/>
    </row>
    <row r="158003" spans="13:13" ht="13">
      <c r="M158003" s="17"/>
    </row>
    <row r="158004" spans="13:13">
      <c r="M158004" s="8"/>
    </row>
    <row r="158030" spans="13:13">
      <c r="M158030" s="8"/>
    </row>
    <row r="158031" spans="13:13" ht="13">
      <c r="M158031" s="17"/>
    </row>
    <row r="158032" spans="13:13">
      <c r="M158032" s="8"/>
    </row>
    <row r="158058" spans="13:13">
      <c r="M158058" s="8"/>
    </row>
    <row r="158059" spans="13:13" ht="13">
      <c r="M158059" s="17"/>
    </row>
    <row r="158060" spans="13:13">
      <c r="M158060" s="8"/>
    </row>
    <row r="158086" spans="13:13">
      <c r="M158086" s="8"/>
    </row>
    <row r="158087" spans="13:13" ht="13">
      <c r="M158087" s="17"/>
    </row>
    <row r="158088" spans="13:13">
      <c r="M158088" s="8"/>
    </row>
    <row r="158114" spans="13:13">
      <c r="M158114" s="8"/>
    </row>
    <row r="158115" spans="13:13" ht="13">
      <c r="M158115" s="17"/>
    </row>
    <row r="158116" spans="13:13">
      <c r="M158116" s="8"/>
    </row>
    <row r="158142" spans="13:13">
      <c r="M158142" s="8"/>
    </row>
    <row r="158143" spans="13:13" ht="13">
      <c r="M158143" s="17"/>
    </row>
    <row r="158144" spans="13:13">
      <c r="M158144" s="8"/>
    </row>
    <row r="158170" spans="13:13">
      <c r="M158170" s="8"/>
    </row>
    <row r="158171" spans="13:13" ht="13">
      <c r="M158171" s="17"/>
    </row>
    <row r="158172" spans="13:13">
      <c r="M158172" s="8"/>
    </row>
    <row r="158198" spans="13:13">
      <c r="M158198" s="8"/>
    </row>
    <row r="158199" spans="13:13" ht="13">
      <c r="M158199" s="17"/>
    </row>
    <row r="158200" spans="13:13">
      <c r="M158200" s="8"/>
    </row>
    <row r="158226" spans="13:13">
      <c r="M158226" s="8"/>
    </row>
    <row r="158227" spans="13:13" ht="13">
      <c r="M158227" s="17"/>
    </row>
    <row r="158228" spans="13:13">
      <c r="M158228" s="8"/>
    </row>
    <row r="158254" spans="13:13">
      <c r="M158254" s="8"/>
    </row>
    <row r="158255" spans="13:13" ht="13">
      <c r="M158255" s="17"/>
    </row>
    <row r="158256" spans="13:13">
      <c r="M158256" s="8"/>
    </row>
    <row r="158282" spans="13:13">
      <c r="M158282" s="8"/>
    </row>
    <row r="158283" spans="13:13" ht="13">
      <c r="M158283" s="17"/>
    </row>
    <row r="158284" spans="13:13">
      <c r="M158284" s="8"/>
    </row>
    <row r="158310" spans="13:13">
      <c r="M158310" s="8"/>
    </row>
    <row r="158311" spans="13:13" ht="13">
      <c r="M158311" s="17"/>
    </row>
    <row r="158312" spans="13:13">
      <c r="M158312" s="8"/>
    </row>
    <row r="158338" spans="13:13">
      <c r="M158338" s="8"/>
    </row>
    <row r="158339" spans="13:13" ht="13">
      <c r="M158339" s="17"/>
    </row>
    <row r="158340" spans="13:13">
      <c r="M158340" s="8"/>
    </row>
    <row r="158366" spans="13:13">
      <c r="M158366" s="8"/>
    </row>
    <row r="158367" spans="13:13" ht="13">
      <c r="M158367" s="17"/>
    </row>
    <row r="158368" spans="13:13">
      <c r="M158368" s="8"/>
    </row>
    <row r="158394" spans="13:13">
      <c r="M158394" s="8"/>
    </row>
    <row r="158395" spans="13:13" ht="13">
      <c r="M158395" s="17"/>
    </row>
    <row r="158396" spans="13:13">
      <c r="M158396" s="8"/>
    </row>
    <row r="158422" spans="13:13">
      <c r="M158422" s="8"/>
    </row>
    <row r="158423" spans="13:13" ht="13">
      <c r="M158423" s="17"/>
    </row>
    <row r="158424" spans="13:13">
      <c r="M158424" s="8"/>
    </row>
    <row r="158450" spans="13:13">
      <c r="M158450" s="8"/>
    </row>
    <row r="158451" spans="13:13" ht="13">
      <c r="M158451" s="17"/>
    </row>
    <row r="158452" spans="13:13">
      <c r="M158452" s="8"/>
    </row>
    <row r="158478" spans="13:13">
      <c r="M158478" s="8"/>
    </row>
    <row r="158479" spans="13:13" ht="13">
      <c r="M158479" s="17"/>
    </row>
    <row r="158480" spans="13:13">
      <c r="M158480" s="8"/>
    </row>
    <row r="158506" spans="13:13">
      <c r="M158506" s="8"/>
    </row>
    <row r="158507" spans="13:13" ht="13">
      <c r="M158507" s="17"/>
    </row>
    <row r="158508" spans="13:13">
      <c r="M158508" s="8"/>
    </row>
    <row r="158534" spans="13:13">
      <c r="M158534" s="8"/>
    </row>
    <row r="158535" spans="13:13" ht="13">
      <c r="M158535" s="17"/>
    </row>
    <row r="158536" spans="13:13">
      <c r="M158536" s="8"/>
    </row>
    <row r="158562" spans="13:13">
      <c r="M158562" s="8"/>
    </row>
    <row r="158563" spans="13:13" ht="13">
      <c r="M158563" s="17"/>
    </row>
    <row r="158564" spans="13:13">
      <c r="M158564" s="8"/>
    </row>
    <row r="158590" spans="13:13">
      <c r="M158590" s="8"/>
    </row>
    <row r="158591" spans="13:13" ht="13">
      <c r="M158591" s="17"/>
    </row>
    <row r="158592" spans="13:13">
      <c r="M158592" s="8"/>
    </row>
    <row r="158618" spans="13:13">
      <c r="M158618" s="8"/>
    </row>
    <row r="158619" spans="13:13" ht="13">
      <c r="M158619" s="17"/>
    </row>
    <row r="158620" spans="13:13">
      <c r="M158620" s="8"/>
    </row>
    <row r="158646" spans="13:13">
      <c r="M158646" s="8"/>
    </row>
    <row r="158647" spans="13:13" ht="13">
      <c r="M158647" s="17"/>
    </row>
    <row r="158648" spans="13:13">
      <c r="M158648" s="8"/>
    </row>
    <row r="158674" spans="13:13">
      <c r="M158674" s="8"/>
    </row>
    <row r="158675" spans="13:13" ht="13">
      <c r="M158675" s="17"/>
    </row>
    <row r="158676" spans="13:13">
      <c r="M158676" s="8"/>
    </row>
    <row r="158702" spans="13:13">
      <c r="M158702" s="8"/>
    </row>
    <row r="158703" spans="13:13" ht="13">
      <c r="M158703" s="17"/>
    </row>
    <row r="158704" spans="13:13">
      <c r="M158704" s="8"/>
    </row>
    <row r="158730" spans="13:13">
      <c r="M158730" s="8"/>
    </row>
    <row r="158731" spans="13:13" ht="13">
      <c r="M158731" s="17"/>
    </row>
    <row r="158732" spans="13:13">
      <c r="M158732" s="8"/>
    </row>
    <row r="158758" spans="13:13">
      <c r="M158758" s="8"/>
    </row>
    <row r="158759" spans="13:13" ht="13">
      <c r="M158759" s="17"/>
    </row>
    <row r="158760" spans="13:13">
      <c r="M158760" s="8"/>
    </row>
    <row r="158786" spans="13:13">
      <c r="M158786" s="8"/>
    </row>
    <row r="158787" spans="13:13" ht="13">
      <c r="M158787" s="17"/>
    </row>
    <row r="158788" spans="13:13">
      <c r="M158788" s="8"/>
    </row>
    <row r="158814" spans="13:13">
      <c r="M158814" s="8"/>
    </row>
    <row r="158815" spans="13:13" ht="13">
      <c r="M158815" s="17"/>
    </row>
    <row r="158816" spans="13:13">
      <c r="M158816" s="8"/>
    </row>
    <row r="158842" spans="13:13">
      <c r="M158842" s="8"/>
    </row>
    <row r="158843" spans="13:13" ht="13">
      <c r="M158843" s="17"/>
    </row>
    <row r="158844" spans="13:13">
      <c r="M158844" s="8"/>
    </row>
    <row r="158870" spans="13:13">
      <c r="M158870" s="8"/>
    </row>
    <row r="158871" spans="13:13" ht="13">
      <c r="M158871" s="17"/>
    </row>
    <row r="158872" spans="13:13">
      <c r="M158872" s="8"/>
    </row>
    <row r="158898" spans="13:13">
      <c r="M158898" s="8"/>
    </row>
    <row r="158899" spans="13:13" ht="13">
      <c r="M158899" s="17"/>
    </row>
    <row r="158900" spans="13:13">
      <c r="M158900" s="8"/>
    </row>
    <row r="158926" spans="13:13">
      <c r="M158926" s="8"/>
    </row>
    <row r="158927" spans="13:13" ht="13">
      <c r="M158927" s="17"/>
    </row>
    <row r="158928" spans="13:13">
      <c r="M158928" s="8"/>
    </row>
    <row r="158954" spans="13:13">
      <c r="M158954" s="8"/>
    </row>
    <row r="158955" spans="13:13" ht="13">
      <c r="M158955" s="17"/>
    </row>
    <row r="158956" spans="13:13">
      <c r="M158956" s="8"/>
    </row>
    <row r="158982" spans="13:13">
      <c r="M158982" s="8"/>
    </row>
    <row r="158983" spans="13:13" ht="13">
      <c r="M158983" s="17"/>
    </row>
    <row r="158984" spans="13:13">
      <c r="M158984" s="8"/>
    </row>
    <row r="159010" spans="13:13">
      <c r="M159010" s="8"/>
    </row>
    <row r="159011" spans="13:13" ht="13">
      <c r="M159011" s="17"/>
    </row>
    <row r="159012" spans="13:13">
      <c r="M159012" s="8"/>
    </row>
    <row r="159038" spans="13:13">
      <c r="M159038" s="8"/>
    </row>
    <row r="159039" spans="13:13" ht="13">
      <c r="M159039" s="17"/>
    </row>
    <row r="159040" spans="13:13">
      <c r="M159040" s="8"/>
    </row>
    <row r="159066" spans="13:13">
      <c r="M159066" s="8"/>
    </row>
    <row r="159067" spans="13:13" ht="13">
      <c r="M159067" s="17"/>
    </row>
    <row r="159068" spans="13:13">
      <c r="M159068" s="8"/>
    </row>
    <row r="159094" spans="13:13">
      <c r="M159094" s="8"/>
    </row>
    <row r="159095" spans="13:13" ht="13">
      <c r="M159095" s="17"/>
    </row>
    <row r="159096" spans="13:13">
      <c r="M159096" s="8"/>
    </row>
    <row r="159122" spans="13:13">
      <c r="M159122" s="8"/>
    </row>
    <row r="159123" spans="13:13" ht="13">
      <c r="M159123" s="17"/>
    </row>
    <row r="159124" spans="13:13">
      <c r="M159124" s="8"/>
    </row>
    <row r="159150" spans="13:13">
      <c r="M159150" s="8"/>
    </row>
    <row r="159151" spans="13:13" ht="13">
      <c r="M159151" s="17"/>
    </row>
    <row r="159152" spans="13:13">
      <c r="M159152" s="8"/>
    </row>
    <row r="159178" spans="13:13">
      <c r="M159178" s="8"/>
    </row>
    <row r="159179" spans="13:13" ht="13">
      <c r="M159179" s="17"/>
    </row>
    <row r="159180" spans="13:13">
      <c r="M159180" s="8"/>
    </row>
    <row r="159206" spans="13:13">
      <c r="M159206" s="8"/>
    </row>
    <row r="159207" spans="13:13" ht="13">
      <c r="M159207" s="17"/>
    </row>
    <row r="159208" spans="13:13">
      <c r="M159208" s="8"/>
    </row>
    <row r="159234" spans="13:13">
      <c r="M159234" s="8"/>
    </row>
    <row r="159235" spans="13:13" ht="13">
      <c r="M159235" s="17"/>
    </row>
    <row r="159236" spans="13:13">
      <c r="M159236" s="8"/>
    </row>
    <row r="159262" spans="13:13">
      <c r="M159262" s="8"/>
    </row>
    <row r="159263" spans="13:13" ht="13">
      <c r="M159263" s="17"/>
    </row>
    <row r="159264" spans="13:13">
      <c r="M159264" s="8"/>
    </row>
    <row r="159290" spans="13:13">
      <c r="M159290" s="8"/>
    </row>
    <row r="159291" spans="13:13" ht="13">
      <c r="M159291" s="17"/>
    </row>
    <row r="159292" spans="13:13">
      <c r="M159292" s="8"/>
    </row>
    <row r="159318" spans="13:13">
      <c r="M159318" s="8"/>
    </row>
    <row r="159319" spans="13:13" ht="13">
      <c r="M159319" s="17"/>
    </row>
    <row r="159320" spans="13:13">
      <c r="M159320" s="8"/>
    </row>
    <row r="159346" spans="13:13">
      <c r="M159346" s="8"/>
    </row>
    <row r="159347" spans="13:13" ht="13">
      <c r="M159347" s="17"/>
    </row>
    <row r="159348" spans="13:13">
      <c r="M159348" s="8"/>
    </row>
    <row r="159374" spans="13:13">
      <c r="M159374" s="8"/>
    </row>
    <row r="159375" spans="13:13" ht="13">
      <c r="M159375" s="17"/>
    </row>
    <row r="159376" spans="13:13">
      <c r="M159376" s="8"/>
    </row>
    <row r="159402" spans="13:13">
      <c r="M159402" s="8"/>
    </row>
    <row r="159403" spans="13:13" ht="13">
      <c r="M159403" s="17"/>
    </row>
    <row r="159404" spans="13:13">
      <c r="M159404" s="8"/>
    </row>
    <row r="159430" spans="13:13">
      <c r="M159430" s="8"/>
    </row>
    <row r="159431" spans="13:13" ht="13">
      <c r="M159431" s="17"/>
    </row>
    <row r="159432" spans="13:13">
      <c r="M159432" s="8"/>
    </row>
    <row r="159458" spans="13:13">
      <c r="M159458" s="8"/>
    </row>
    <row r="159459" spans="13:13" ht="13">
      <c r="M159459" s="17"/>
    </row>
    <row r="159460" spans="13:13">
      <c r="M159460" s="8"/>
    </row>
    <row r="159486" spans="13:13">
      <c r="M159486" s="8"/>
    </row>
    <row r="159487" spans="13:13" ht="13">
      <c r="M159487" s="17"/>
    </row>
    <row r="159488" spans="13:13">
      <c r="M159488" s="8"/>
    </row>
    <row r="159514" spans="13:13">
      <c r="M159514" s="8"/>
    </row>
    <row r="159515" spans="13:13" ht="13">
      <c r="M159515" s="17"/>
    </row>
    <row r="159516" spans="13:13">
      <c r="M159516" s="8"/>
    </row>
    <row r="159542" spans="13:13">
      <c r="M159542" s="8"/>
    </row>
    <row r="159543" spans="13:13" ht="13">
      <c r="M159543" s="17"/>
    </row>
    <row r="159544" spans="13:13">
      <c r="M159544" s="8"/>
    </row>
    <row r="159570" spans="13:13">
      <c r="M159570" s="8"/>
    </row>
    <row r="159571" spans="13:13" ht="13">
      <c r="M159571" s="17"/>
    </row>
    <row r="159572" spans="13:13">
      <c r="M159572" s="8"/>
    </row>
    <row r="159598" spans="13:13">
      <c r="M159598" s="8"/>
    </row>
    <row r="159599" spans="13:13" ht="13">
      <c r="M159599" s="17"/>
    </row>
    <row r="159600" spans="13:13">
      <c r="M159600" s="8"/>
    </row>
    <row r="159626" spans="13:13">
      <c r="M159626" s="8"/>
    </row>
    <row r="159627" spans="13:13" ht="13">
      <c r="M159627" s="17"/>
    </row>
    <row r="159628" spans="13:13">
      <c r="M159628" s="8"/>
    </row>
    <row r="159654" spans="13:13">
      <c r="M159654" s="8"/>
    </row>
    <row r="159655" spans="13:13" ht="13">
      <c r="M159655" s="17"/>
    </row>
    <row r="159656" spans="13:13">
      <c r="M159656" s="8"/>
    </row>
    <row r="159682" spans="13:13">
      <c r="M159682" s="8"/>
    </row>
    <row r="159683" spans="13:13" ht="13">
      <c r="M159683" s="17"/>
    </row>
    <row r="159684" spans="13:13">
      <c r="M159684" s="8"/>
    </row>
    <row r="159710" spans="13:13">
      <c r="M159710" s="8"/>
    </row>
    <row r="159711" spans="13:13" ht="13">
      <c r="M159711" s="17"/>
    </row>
    <row r="159712" spans="13:13">
      <c r="M159712" s="8"/>
    </row>
    <row r="159738" spans="13:13">
      <c r="M159738" s="8"/>
    </row>
    <row r="159739" spans="13:13" ht="13">
      <c r="M159739" s="17"/>
    </row>
    <row r="159740" spans="13:13">
      <c r="M159740" s="8"/>
    </row>
    <row r="159766" spans="13:13">
      <c r="M159766" s="8"/>
    </row>
    <row r="159767" spans="13:13" ht="13">
      <c r="M159767" s="17"/>
    </row>
    <row r="159768" spans="13:13">
      <c r="M159768" s="8"/>
    </row>
    <row r="159794" spans="13:13">
      <c r="M159794" s="8"/>
    </row>
    <row r="159795" spans="13:13" ht="13">
      <c r="M159795" s="17"/>
    </row>
    <row r="159796" spans="13:13">
      <c r="M159796" s="8"/>
    </row>
    <row r="159822" spans="13:13">
      <c r="M159822" s="8"/>
    </row>
    <row r="159823" spans="13:13" ht="13">
      <c r="M159823" s="17"/>
    </row>
    <row r="159824" spans="13:13">
      <c r="M159824" s="8"/>
    </row>
    <row r="159850" spans="13:13">
      <c r="M159850" s="8"/>
    </row>
    <row r="159851" spans="13:13" ht="13">
      <c r="M159851" s="17"/>
    </row>
    <row r="159852" spans="13:13">
      <c r="M159852" s="8"/>
    </row>
    <row r="159878" spans="13:13">
      <c r="M159878" s="8"/>
    </row>
    <row r="159879" spans="13:13" ht="13">
      <c r="M159879" s="17"/>
    </row>
    <row r="159880" spans="13:13">
      <c r="M159880" s="8"/>
    </row>
    <row r="159906" spans="13:13">
      <c r="M159906" s="8"/>
    </row>
    <row r="159907" spans="13:13" ht="13">
      <c r="M159907" s="17"/>
    </row>
    <row r="159908" spans="13:13">
      <c r="M159908" s="8"/>
    </row>
    <row r="159934" spans="13:13">
      <c r="M159934" s="8"/>
    </row>
    <row r="159935" spans="13:13" ht="13">
      <c r="M159935" s="17"/>
    </row>
    <row r="159936" spans="13:13">
      <c r="M159936" s="8"/>
    </row>
    <row r="159962" spans="13:13">
      <c r="M159962" s="8"/>
    </row>
    <row r="159963" spans="13:13" ht="13">
      <c r="M159963" s="17"/>
    </row>
    <row r="159964" spans="13:13">
      <c r="M159964" s="8"/>
    </row>
    <row r="159990" spans="13:13">
      <c r="M159990" s="8"/>
    </row>
    <row r="159991" spans="13:13" ht="13">
      <c r="M159991" s="17"/>
    </row>
    <row r="159992" spans="13:13">
      <c r="M159992" s="8"/>
    </row>
    <row r="160018" spans="13:13">
      <c r="M160018" s="8"/>
    </row>
    <row r="160019" spans="13:13" ht="13">
      <c r="M160019" s="17"/>
    </row>
    <row r="160020" spans="13:13">
      <c r="M160020" s="8"/>
    </row>
    <row r="160046" spans="13:13">
      <c r="M160046" s="8"/>
    </row>
    <row r="160047" spans="13:13" ht="13">
      <c r="M160047" s="17"/>
    </row>
    <row r="160048" spans="13:13">
      <c r="M160048" s="8"/>
    </row>
    <row r="160074" spans="13:13">
      <c r="M160074" s="8"/>
    </row>
    <row r="160075" spans="13:13" ht="13">
      <c r="M160075" s="17"/>
    </row>
    <row r="160076" spans="13:13">
      <c r="M160076" s="8"/>
    </row>
    <row r="160102" spans="13:13">
      <c r="M160102" s="8"/>
    </row>
    <row r="160103" spans="13:13" ht="13">
      <c r="M160103" s="17"/>
    </row>
    <row r="160104" spans="13:13">
      <c r="M160104" s="8"/>
    </row>
    <row r="160130" spans="13:13">
      <c r="M160130" s="8"/>
    </row>
    <row r="160131" spans="13:13" ht="13">
      <c r="M160131" s="17"/>
    </row>
    <row r="160132" spans="13:13">
      <c r="M160132" s="8"/>
    </row>
    <row r="160158" spans="13:13">
      <c r="M160158" s="8"/>
    </row>
    <row r="160159" spans="13:13" ht="13">
      <c r="M160159" s="17"/>
    </row>
    <row r="160160" spans="13:13">
      <c r="M160160" s="8"/>
    </row>
    <row r="160186" spans="13:13">
      <c r="M160186" s="8"/>
    </row>
    <row r="160187" spans="13:13" ht="13">
      <c r="M160187" s="17"/>
    </row>
    <row r="160188" spans="13:13">
      <c r="M160188" s="8"/>
    </row>
    <row r="160214" spans="13:13">
      <c r="M160214" s="8"/>
    </row>
    <row r="160215" spans="13:13" ht="13">
      <c r="M160215" s="17"/>
    </row>
    <row r="160216" spans="13:13">
      <c r="M160216" s="8"/>
    </row>
    <row r="160242" spans="13:13">
      <c r="M160242" s="8"/>
    </row>
    <row r="160243" spans="13:13" ht="13">
      <c r="M160243" s="17"/>
    </row>
    <row r="160244" spans="13:13">
      <c r="M160244" s="8"/>
    </row>
    <row r="160270" spans="13:13">
      <c r="M160270" s="8"/>
    </row>
    <row r="160271" spans="13:13" ht="13">
      <c r="M160271" s="17"/>
    </row>
    <row r="160272" spans="13:13">
      <c r="M160272" s="8"/>
    </row>
    <row r="160298" spans="13:13">
      <c r="M160298" s="8"/>
    </row>
    <row r="160299" spans="13:13" ht="13">
      <c r="M160299" s="17"/>
    </row>
    <row r="160300" spans="13:13">
      <c r="M160300" s="8"/>
    </row>
    <row r="160326" spans="13:13">
      <c r="M160326" s="8"/>
    </row>
    <row r="160327" spans="13:13" ht="13">
      <c r="M160327" s="17"/>
    </row>
    <row r="160328" spans="13:13">
      <c r="M160328" s="8"/>
    </row>
    <row r="160354" spans="13:13">
      <c r="M160354" s="8"/>
    </row>
    <row r="160355" spans="13:13" ht="13">
      <c r="M160355" s="17"/>
    </row>
    <row r="160356" spans="13:13">
      <c r="M160356" s="8"/>
    </row>
    <row r="160382" spans="13:13">
      <c r="M160382" s="8"/>
    </row>
    <row r="160383" spans="13:13" ht="13">
      <c r="M160383" s="17"/>
    </row>
    <row r="160384" spans="13:13">
      <c r="M160384" s="8"/>
    </row>
    <row r="160410" spans="13:13">
      <c r="M160410" s="8"/>
    </row>
    <row r="160411" spans="13:13" ht="13">
      <c r="M160411" s="17"/>
    </row>
    <row r="160412" spans="13:13">
      <c r="M160412" s="8"/>
    </row>
    <row r="160438" spans="13:13">
      <c r="M160438" s="8"/>
    </row>
    <row r="160439" spans="13:13" ht="13">
      <c r="M160439" s="17"/>
    </row>
    <row r="160440" spans="13:13">
      <c r="M160440" s="8"/>
    </row>
    <row r="160466" spans="13:13">
      <c r="M160466" s="8"/>
    </row>
    <row r="160467" spans="13:13" ht="13">
      <c r="M160467" s="17"/>
    </row>
    <row r="160468" spans="13:13">
      <c r="M160468" s="8"/>
    </row>
    <row r="160494" spans="13:13">
      <c r="M160494" s="8"/>
    </row>
    <row r="160495" spans="13:13" ht="13">
      <c r="M160495" s="17"/>
    </row>
    <row r="160496" spans="13:13">
      <c r="M160496" s="8"/>
    </row>
    <row r="160522" spans="13:13">
      <c r="M160522" s="8"/>
    </row>
    <row r="160523" spans="13:13" ht="13">
      <c r="M160523" s="17"/>
    </row>
    <row r="160524" spans="13:13">
      <c r="M160524" s="8"/>
    </row>
    <row r="160550" spans="13:13">
      <c r="M160550" s="8"/>
    </row>
    <row r="160551" spans="13:13" ht="13">
      <c r="M160551" s="17"/>
    </row>
    <row r="160552" spans="13:13">
      <c r="M160552" s="8"/>
    </row>
    <row r="160578" spans="13:13">
      <c r="M160578" s="8"/>
    </row>
    <row r="160579" spans="13:13" ht="13">
      <c r="M160579" s="17"/>
    </row>
    <row r="160580" spans="13:13">
      <c r="M160580" s="8"/>
    </row>
    <row r="160606" spans="13:13">
      <c r="M160606" s="8"/>
    </row>
    <row r="160607" spans="13:13" ht="13">
      <c r="M160607" s="17"/>
    </row>
    <row r="160608" spans="13:13">
      <c r="M160608" s="8"/>
    </row>
    <row r="160634" spans="13:13">
      <c r="M160634" s="8"/>
    </row>
    <row r="160635" spans="13:13" ht="13">
      <c r="M160635" s="17"/>
    </row>
    <row r="160636" spans="13:13">
      <c r="M160636" s="8"/>
    </row>
    <row r="160662" spans="13:13">
      <c r="M160662" s="8"/>
    </row>
    <row r="160663" spans="13:13" ht="13">
      <c r="M160663" s="17"/>
    </row>
    <row r="160664" spans="13:13">
      <c r="M160664" s="8"/>
    </row>
    <row r="160690" spans="13:13">
      <c r="M160690" s="8"/>
    </row>
    <row r="160691" spans="13:13" ht="13">
      <c r="M160691" s="17"/>
    </row>
    <row r="160692" spans="13:13">
      <c r="M160692" s="8"/>
    </row>
    <row r="160718" spans="13:13">
      <c r="M160718" s="8"/>
    </row>
    <row r="160719" spans="13:13" ht="13">
      <c r="M160719" s="17"/>
    </row>
    <row r="160720" spans="13:13">
      <c r="M160720" s="8"/>
    </row>
    <row r="160746" spans="13:13">
      <c r="M160746" s="8"/>
    </row>
    <row r="160747" spans="13:13" ht="13">
      <c r="M160747" s="17"/>
    </row>
    <row r="160748" spans="13:13">
      <c r="M160748" s="8"/>
    </row>
    <row r="160774" spans="13:13">
      <c r="M160774" s="8"/>
    </row>
    <row r="160775" spans="13:13" ht="13">
      <c r="M160775" s="17"/>
    </row>
    <row r="160776" spans="13:13">
      <c r="M160776" s="8"/>
    </row>
    <row r="160802" spans="13:13">
      <c r="M160802" s="8"/>
    </row>
    <row r="160803" spans="13:13" ht="13">
      <c r="M160803" s="17"/>
    </row>
    <row r="160804" spans="13:13">
      <c r="M160804" s="8"/>
    </row>
    <row r="160830" spans="13:13">
      <c r="M160830" s="8"/>
    </row>
    <row r="160831" spans="13:13" ht="13">
      <c r="M160831" s="17"/>
    </row>
    <row r="160832" spans="13:13">
      <c r="M160832" s="8"/>
    </row>
    <row r="160858" spans="13:13">
      <c r="M160858" s="8"/>
    </row>
    <row r="160859" spans="13:13" ht="13">
      <c r="M160859" s="17"/>
    </row>
    <row r="160860" spans="13:13">
      <c r="M160860" s="8"/>
    </row>
    <row r="160886" spans="13:13">
      <c r="M160886" s="8"/>
    </row>
    <row r="160887" spans="13:13" ht="13">
      <c r="M160887" s="17"/>
    </row>
    <row r="160888" spans="13:13">
      <c r="M160888" s="8"/>
    </row>
    <row r="160914" spans="13:13">
      <c r="M160914" s="8"/>
    </row>
    <row r="160915" spans="13:13" ht="13">
      <c r="M160915" s="17"/>
    </row>
    <row r="160916" spans="13:13">
      <c r="M160916" s="8"/>
    </row>
    <row r="160942" spans="13:13">
      <c r="M160942" s="8"/>
    </row>
    <row r="160943" spans="13:13" ht="13">
      <c r="M160943" s="17"/>
    </row>
    <row r="160944" spans="13:13">
      <c r="M160944" s="8"/>
    </row>
    <row r="160970" spans="13:13">
      <c r="M160970" s="8"/>
    </row>
    <row r="160971" spans="13:13" ht="13">
      <c r="M160971" s="17"/>
    </row>
    <row r="160972" spans="13:13">
      <c r="M160972" s="8"/>
    </row>
    <row r="160998" spans="13:13">
      <c r="M160998" s="8"/>
    </row>
    <row r="160999" spans="13:13" ht="13">
      <c r="M160999" s="17"/>
    </row>
    <row r="161000" spans="13:13">
      <c r="M161000" s="8"/>
    </row>
    <row r="161026" spans="13:13">
      <c r="M161026" s="8"/>
    </row>
    <row r="161027" spans="13:13" ht="13">
      <c r="M161027" s="17"/>
    </row>
    <row r="161028" spans="13:13">
      <c r="M161028" s="8"/>
    </row>
    <row r="161054" spans="13:13">
      <c r="M161054" s="8"/>
    </row>
    <row r="161055" spans="13:13" ht="13">
      <c r="M161055" s="17"/>
    </row>
    <row r="161056" spans="13:13">
      <c r="M161056" s="8"/>
    </row>
    <row r="161082" spans="13:13">
      <c r="M161082" s="8"/>
    </row>
    <row r="161083" spans="13:13" ht="13">
      <c r="M161083" s="17"/>
    </row>
    <row r="161084" spans="13:13">
      <c r="M161084" s="8"/>
    </row>
    <row r="161110" spans="13:13">
      <c r="M161110" s="8"/>
    </row>
    <row r="161111" spans="13:13" ht="13">
      <c r="M161111" s="17"/>
    </row>
    <row r="161112" spans="13:13">
      <c r="M161112" s="8"/>
    </row>
    <row r="161138" spans="13:13">
      <c r="M161138" s="8"/>
    </row>
    <row r="161139" spans="13:13" ht="13">
      <c r="M161139" s="17"/>
    </row>
    <row r="161140" spans="13:13">
      <c r="M161140" s="8"/>
    </row>
    <row r="161166" spans="13:13">
      <c r="M161166" s="8"/>
    </row>
    <row r="161167" spans="13:13" ht="13">
      <c r="M161167" s="17"/>
    </row>
    <row r="161168" spans="13:13">
      <c r="M161168" s="8"/>
    </row>
    <row r="161194" spans="13:13">
      <c r="M161194" s="8"/>
    </row>
    <row r="161195" spans="13:13" ht="13">
      <c r="M161195" s="17"/>
    </row>
    <row r="161196" spans="13:13">
      <c r="M161196" s="8"/>
    </row>
    <row r="161222" spans="13:13">
      <c r="M161222" s="8"/>
    </row>
    <row r="161223" spans="13:13" ht="13">
      <c r="M161223" s="17"/>
    </row>
    <row r="161224" spans="13:13">
      <c r="M161224" s="8"/>
    </row>
    <row r="161250" spans="13:13">
      <c r="M161250" s="8"/>
    </row>
    <row r="161251" spans="13:13" ht="13">
      <c r="M161251" s="17"/>
    </row>
    <row r="161252" spans="13:13">
      <c r="M161252" s="8"/>
    </row>
    <row r="161278" spans="13:13">
      <c r="M161278" s="8"/>
    </row>
    <row r="161279" spans="13:13" ht="13">
      <c r="M161279" s="17"/>
    </row>
    <row r="161280" spans="13:13">
      <c r="M161280" s="8"/>
    </row>
    <row r="161306" spans="13:13">
      <c r="M161306" s="8"/>
    </row>
    <row r="161307" spans="13:13" ht="13">
      <c r="M161307" s="17"/>
    </row>
    <row r="161308" spans="13:13">
      <c r="M161308" s="8"/>
    </row>
    <row r="161334" spans="13:13">
      <c r="M161334" s="8"/>
    </row>
    <row r="161335" spans="13:13" ht="13">
      <c r="M161335" s="17"/>
    </row>
    <row r="161336" spans="13:13">
      <c r="M161336" s="8"/>
    </row>
    <row r="161362" spans="13:13">
      <c r="M161362" s="8"/>
    </row>
    <row r="161363" spans="13:13" ht="13">
      <c r="M161363" s="17"/>
    </row>
    <row r="161364" spans="13:13">
      <c r="M161364" s="8"/>
    </row>
    <row r="161390" spans="13:13">
      <c r="M161390" s="8"/>
    </row>
    <row r="161391" spans="13:13" ht="13">
      <c r="M161391" s="17"/>
    </row>
    <row r="161392" spans="13:13">
      <c r="M161392" s="8"/>
    </row>
    <row r="161418" spans="13:13">
      <c r="M161418" s="8"/>
    </row>
    <row r="161419" spans="13:13" ht="13">
      <c r="M161419" s="17"/>
    </row>
    <row r="161420" spans="13:13">
      <c r="M161420" s="8"/>
    </row>
    <row r="161446" spans="13:13">
      <c r="M161446" s="8"/>
    </row>
    <row r="161447" spans="13:13" ht="13">
      <c r="M161447" s="17"/>
    </row>
    <row r="161448" spans="13:13">
      <c r="M161448" s="8"/>
    </row>
    <row r="161474" spans="13:13">
      <c r="M161474" s="8"/>
    </row>
    <row r="161475" spans="13:13" ht="13">
      <c r="M161475" s="17"/>
    </row>
    <row r="161476" spans="13:13">
      <c r="M161476" s="8"/>
    </row>
    <row r="161502" spans="13:13">
      <c r="M161502" s="8"/>
    </row>
    <row r="161503" spans="13:13" ht="13">
      <c r="M161503" s="17"/>
    </row>
    <row r="161504" spans="13:13">
      <c r="M161504" s="8"/>
    </row>
    <row r="161530" spans="13:13">
      <c r="M161530" s="8"/>
    </row>
    <row r="161531" spans="13:13" ht="13">
      <c r="M161531" s="17"/>
    </row>
    <row r="161532" spans="13:13">
      <c r="M161532" s="8"/>
    </row>
    <row r="161558" spans="13:13">
      <c r="M161558" s="8"/>
    </row>
    <row r="161559" spans="13:13" ht="13">
      <c r="M161559" s="17"/>
    </row>
    <row r="161560" spans="13:13">
      <c r="M161560" s="8"/>
    </row>
    <row r="161586" spans="13:13">
      <c r="M161586" s="8"/>
    </row>
    <row r="161587" spans="13:13" ht="13">
      <c r="M161587" s="17"/>
    </row>
    <row r="161588" spans="13:13">
      <c r="M161588" s="8"/>
    </row>
    <row r="161614" spans="13:13">
      <c r="M161614" s="8"/>
    </row>
    <row r="161615" spans="13:13" ht="13">
      <c r="M161615" s="17"/>
    </row>
    <row r="161616" spans="13:13">
      <c r="M161616" s="8"/>
    </row>
    <row r="161642" spans="13:13">
      <c r="M161642" s="8"/>
    </row>
    <row r="161643" spans="13:13" ht="13">
      <c r="M161643" s="17"/>
    </row>
    <row r="161644" spans="13:13">
      <c r="M161644" s="8"/>
    </row>
    <row r="161670" spans="13:13">
      <c r="M161670" s="8"/>
    </row>
    <row r="161671" spans="13:13" ht="13">
      <c r="M161671" s="17"/>
    </row>
    <row r="161672" spans="13:13">
      <c r="M161672" s="8"/>
    </row>
    <row r="161698" spans="13:13">
      <c r="M161698" s="8"/>
    </row>
    <row r="161699" spans="13:13" ht="13">
      <c r="M161699" s="17"/>
    </row>
    <row r="161700" spans="13:13">
      <c r="M161700" s="8"/>
    </row>
    <row r="161726" spans="13:13">
      <c r="M161726" s="8"/>
    </row>
    <row r="161727" spans="13:13" ht="13">
      <c r="M161727" s="17"/>
    </row>
    <row r="161728" spans="13:13">
      <c r="M161728" s="8"/>
    </row>
    <row r="161754" spans="13:13">
      <c r="M161754" s="8"/>
    </row>
    <row r="161755" spans="13:13" ht="13">
      <c r="M161755" s="17"/>
    </row>
    <row r="161756" spans="13:13">
      <c r="M161756" s="8"/>
    </row>
    <row r="161782" spans="13:13">
      <c r="M161782" s="8"/>
    </row>
    <row r="161783" spans="13:13" ht="13">
      <c r="M161783" s="17"/>
    </row>
    <row r="161784" spans="13:13">
      <c r="M161784" s="8"/>
    </row>
    <row r="161810" spans="13:13">
      <c r="M161810" s="8"/>
    </row>
    <row r="161811" spans="13:13" ht="13">
      <c r="M161811" s="17"/>
    </row>
    <row r="161812" spans="13:13">
      <c r="M161812" s="8"/>
    </row>
    <row r="161838" spans="13:13">
      <c r="M161838" s="8"/>
    </row>
    <row r="161839" spans="13:13" ht="13">
      <c r="M161839" s="17"/>
    </row>
    <row r="161840" spans="13:13">
      <c r="M161840" s="8"/>
    </row>
    <row r="161866" spans="13:13">
      <c r="M161866" s="8"/>
    </row>
    <row r="161867" spans="13:13" ht="13">
      <c r="M161867" s="17"/>
    </row>
    <row r="161868" spans="13:13">
      <c r="M161868" s="8"/>
    </row>
    <row r="161894" spans="13:13">
      <c r="M161894" s="8"/>
    </row>
    <row r="161895" spans="13:13" ht="13">
      <c r="M161895" s="17"/>
    </row>
    <row r="161896" spans="13:13">
      <c r="M161896" s="8"/>
    </row>
    <row r="161922" spans="13:13">
      <c r="M161922" s="8"/>
    </row>
    <row r="161923" spans="13:13" ht="13">
      <c r="M161923" s="17"/>
    </row>
    <row r="161924" spans="13:13">
      <c r="M161924" s="8"/>
    </row>
    <row r="161950" spans="13:13">
      <c r="M161950" s="8"/>
    </row>
    <row r="161951" spans="13:13" ht="13">
      <c r="M161951" s="17"/>
    </row>
    <row r="161952" spans="13:13">
      <c r="M161952" s="8"/>
    </row>
    <row r="161978" spans="13:13">
      <c r="M161978" s="8"/>
    </row>
    <row r="161979" spans="13:13" ht="13">
      <c r="M161979" s="17"/>
    </row>
    <row r="161980" spans="13:13">
      <c r="M161980" s="8"/>
    </row>
    <row r="162006" spans="13:13">
      <c r="M162006" s="8"/>
    </row>
    <row r="162007" spans="13:13" ht="13">
      <c r="M162007" s="17"/>
    </row>
    <row r="162008" spans="13:13">
      <c r="M162008" s="8"/>
    </row>
    <row r="162034" spans="13:13">
      <c r="M162034" s="8"/>
    </row>
    <row r="162035" spans="13:13" ht="13">
      <c r="M162035" s="17"/>
    </row>
    <row r="162036" spans="13:13">
      <c r="M162036" s="8"/>
    </row>
    <row r="162062" spans="13:13">
      <c r="M162062" s="8"/>
    </row>
    <row r="162063" spans="13:13" ht="13">
      <c r="M162063" s="17"/>
    </row>
    <row r="162064" spans="13:13">
      <c r="M162064" s="8"/>
    </row>
    <row r="162090" spans="13:13">
      <c r="M162090" s="8"/>
    </row>
    <row r="162091" spans="13:13" ht="13">
      <c r="M162091" s="17"/>
    </row>
    <row r="162092" spans="13:13">
      <c r="M162092" s="8"/>
    </row>
    <row r="162118" spans="13:13">
      <c r="M162118" s="8"/>
    </row>
    <row r="162119" spans="13:13" ht="13">
      <c r="M162119" s="17"/>
    </row>
    <row r="162120" spans="13:13">
      <c r="M162120" s="8"/>
    </row>
    <row r="162146" spans="13:13">
      <c r="M162146" s="8"/>
    </row>
    <row r="162147" spans="13:13" ht="13">
      <c r="M162147" s="17"/>
    </row>
    <row r="162148" spans="13:13">
      <c r="M162148" s="8"/>
    </row>
    <row r="162174" spans="13:13">
      <c r="M162174" s="8"/>
    </row>
    <row r="162175" spans="13:13" ht="13">
      <c r="M162175" s="17"/>
    </row>
    <row r="162176" spans="13:13">
      <c r="M162176" s="8"/>
    </row>
    <row r="162202" spans="13:13">
      <c r="M162202" s="8"/>
    </row>
    <row r="162203" spans="13:13" ht="13">
      <c r="M162203" s="17"/>
    </row>
    <row r="162204" spans="13:13">
      <c r="M162204" s="8"/>
    </row>
    <row r="162230" spans="13:13">
      <c r="M162230" s="8"/>
    </row>
    <row r="162231" spans="13:13" ht="13">
      <c r="M162231" s="17"/>
    </row>
    <row r="162232" spans="13:13">
      <c r="M162232" s="8"/>
    </row>
    <row r="162258" spans="13:13">
      <c r="M162258" s="8"/>
    </row>
    <row r="162259" spans="13:13" ht="13">
      <c r="M162259" s="17"/>
    </row>
    <row r="162260" spans="13:13">
      <c r="M162260" s="8"/>
    </row>
    <row r="162286" spans="13:13">
      <c r="M162286" s="8"/>
    </row>
    <row r="162287" spans="13:13" ht="13">
      <c r="M162287" s="17"/>
    </row>
    <row r="162288" spans="13:13">
      <c r="M162288" s="8"/>
    </row>
    <row r="162314" spans="13:13">
      <c r="M162314" s="8"/>
    </row>
    <row r="162315" spans="13:13" ht="13">
      <c r="M162315" s="17"/>
    </row>
    <row r="162316" spans="13:13">
      <c r="M162316" s="8"/>
    </row>
    <row r="162342" spans="13:13">
      <c r="M162342" s="8"/>
    </row>
    <row r="162343" spans="13:13" ht="13">
      <c r="M162343" s="17"/>
    </row>
    <row r="162344" spans="13:13">
      <c r="M162344" s="8"/>
    </row>
    <row r="162370" spans="13:13">
      <c r="M162370" s="8"/>
    </row>
    <row r="162371" spans="13:13" ht="13">
      <c r="M162371" s="17"/>
    </row>
    <row r="162372" spans="13:13">
      <c r="M162372" s="8"/>
    </row>
    <row r="162398" spans="13:13">
      <c r="M162398" s="8"/>
    </row>
    <row r="162399" spans="13:13" ht="13">
      <c r="M162399" s="17"/>
    </row>
    <row r="162400" spans="13:13">
      <c r="M162400" s="8"/>
    </row>
    <row r="162426" spans="13:13">
      <c r="M162426" s="8"/>
    </row>
    <row r="162427" spans="13:13" ht="13">
      <c r="M162427" s="17"/>
    </row>
    <row r="162428" spans="13:13">
      <c r="M162428" s="8"/>
    </row>
    <row r="162454" spans="13:13">
      <c r="M162454" s="8"/>
    </row>
    <row r="162455" spans="13:13" ht="13">
      <c r="M162455" s="17"/>
    </row>
    <row r="162456" spans="13:13">
      <c r="M162456" s="8"/>
    </row>
    <row r="162482" spans="13:13">
      <c r="M162482" s="8"/>
    </row>
    <row r="162483" spans="13:13" ht="13">
      <c r="M162483" s="17"/>
    </row>
    <row r="162484" spans="13:13">
      <c r="M162484" s="8"/>
    </row>
    <row r="162510" spans="13:13">
      <c r="M162510" s="8"/>
    </row>
    <row r="162511" spans="13:13" ht="13">
      <c r="M162511" s="17"/>
    </row>
    <row r="162512" spans="13:13">
      <c r="M162512" s="8"/>
    </row>
    <row r="162538" spans="13:13">
      <c r="M162538" s="8"/>
    </row>
    <row r="162539" spans="13:13" ht="13">
      <c r="M162539" s="17"/>
    </row>
    <row r="162540" spans="13:13">
      <c r="M162540" s="8"/>
    </row>
    <row r="162566" spans="13:13">
      <c r="M162566" s="8"/>
    </row>
    <row r="162567" spans="13:13" ht="13">
      <c r="M162567" s="17"/>
    </row>
    <row r="162568" spans="13:13">
      <c r="M162568" s="8"/>
    </row>
    <row r="162594" spans="13:13">
      <c r="M162594" s="8"/>
    </row>
    <row r="162595" spans="13:13" ht="13">
      <c r="M162595" s="17"/>
    </row>
    <row r="162596" spans="13:13">
      <c r="M162596" s="8"/>
    </row>
    <row r="162622" spans="13:13">
      <c r="M162622" s="8"/>
    </row>
    <row r="162623" spans="13:13" ht="13">
      <c r="M162623" s="17"/>
    </row>
    <row r="162624" spans="13:13">
      <c r="M162624" s="8"/>
    </row>
    <row r="162650" spans="13:13">
      <c r="M162650" s="8"/>
    </row>
    <row r="162651" spans="13:13" ht="13">
      <c r="M162651" s="17"/>
    </row>
    <row r="162652" spans="13:13">
      <c r="M162652" s="8"/>
    </row>
    <row r="162678" spans="13:13">
      <c r="M162678" s="8"/>
    </row>
    <row r="162679" spans="13:13" ht="13">
      <c r="M162679" s="17"/>
    </row>
    <row r="162680" spans="13:13">
      <c r="M162680" s="8"/>
    </row>
    <row r="162706" spans="13:13">
      <c r="M162706" s="8"/>
    </row>
    <row r="162707" spans="13:13" ht="13">
      <c r="M162707" s="17"/>
    </row>
    <row r="162708" spans="13:13">
      <c r="M162708" s="8"/>
    </row>
    <row r="162734" spans="13:13">
      <c r="M162734" s="8"/>
    </row>
    <row r="162735" spans="13:13" ht="13">
      <c r="M162735" s="17"/>
    </row>
    <row r="162736" spans="13:13">
      <c r="M162736" s="8"/>
    </row>
    <row r="162762" spans="13:13">
      <c r="M162762" s="8"/>
    </row>
    <row r="162763" spans="13:13" ht="13">
      <c r="M162763" s="17"/>
    </row>
    <row r="162764" spans="13:13">
      <c r="M162764" s="8"/>
    </row>
    <row r="162790" spans="13:13">
      <c r="M162790" s="8"/>
    </row>
    <row r="162791" spans="13:13" ht="13">
      <c r="M162791" s="17"/>
    </row>
    <row r="162792" spans="13:13">
      <c r="M162792" s="8"/>
    </row>
    <row r="162818" spans="13:13">
      <c r="M162818" s="8"/>
    </row>
    <row r="162819" spans="13:13" ht="13">
      <c r="M162819" s="17"/>
    </row>
    <row r="162820" spans="13:13">
      <c r="M162820" s="8"/>
    </row>
    <row r="162846" spans="13:13">
      <c r="M162846" s="8"/>
    </row>
    <row r="162847" spans="13:13" ht="13">
      <c r="M162847" s="17"/>
    </row>
    <row r="162848" spans="13:13">
      <c r="M162848" s="8"/>
    </row>
    <row r="162874" spans="13:13">
      <c r="M162874" s="8"/>
    </row>
    <row r="162875" spans="13:13" ht="13">
      <c r="M162875" s="17"/>
    </row>
    <row r="162876" spans="13:13">
      <c r="M162876" s="8"/>
    </row>
    <row r="162902" spans="13:13">
      <c r="M162902" s="8"/>
    </row>
    <row r="162903" spans="13:13" ht="13">
      <c r="M162903" s="17"/>
    </row>
    <row r="162904" spans="13:13">
      <c r="M162904" s="8"/>
    </row>
    <row r="162930" spans="13:13">
      <c r="M162930" s="8"/>
    </row>
    <row r="162931" spans="13:13" ht="13">
      <c r="M162931" s="17"/>
    </row>
    <row r="162932" spans="13:13">
      <c r="M162932" s="8"/>
    </row>
    <row r="162958" spans="13:13">
      <c r="M162958" s="8"/>
    </row>
    <row r="162959" spans="13:13" ht="13">
      <c r="M162959" s="17"/>
    </row>
    <row r="162960" spans="13:13">
      <c r="M162960" s="8"/>
    </row>
    <row r="162986" spans="13:13">
      <c r="M162986" s="8"/>
    </row>
    <row r="162987" spans="13:13" ht="13">
      <c r="M162987" s="17"/>
    </row>
    <row r="162988" spans="13:13">
      <c r="M162988" s="8"/>
    </row>
    <row r="163014" spans="13:13">
      <c r="M163014" s="8"/>
    </row>
    <row r="163015" spans="13:13" ht="13">
      <c r="M163015" s="17"/>
    </row>
    <row r="163016" spans="13:13">
      <c r="M163016" s="8"/>
    </row>
    <row r="163042" spans="13:13">
      <c r="M163042" s="8"/>
    </row>
    <row r="163043" spans="13:13" ht="13">
      <c r="M163043" s="17"/>
    </row>
    <row r="163044" spans="13:13">
      <c r="M163044" s="8"/>
    </row>
    <row r="163070" spans="13:13">
      <c r="M163070" s="8"/>
    </row>
    <row r="163071" spans="13:13" ht="13">
      <c r="M163071" s="17"/>
    </row>
    <row r="163072" spans="13:13">
      <c r="M163072" s="8"/>
    </row>
    <row r="163098" spans="13:13">
      <c r="M163098" s="8"/>
    </row>
    <row r="163099" spans="13:13" ht="13">
      <c r="M163099" s="17"/>
    </row>
    <row r="163100" spans="13:13">
      <c r="M163100" s="8"/>
    </row>
    <row r="163126" spans="13:13">
      <c r="M163126" s="8"/>
    </row>
    <row r="163127" spans="13:13" ht="13">
      <c r="M163127" s="17"/>
    </row>
    <row r="163128" spans="13:13">
      <c r="M163128" s="8"/>
    </row>
    <row r="163154" spans="13:13">
      <c r="M163154" s="8"/>
    </row>
    <row r="163155" spans="13:13" ht="13">
      <c r="M163155" s="17"/>
    </row>
    <row r="163156" spans="13:13">
      <c r="M163156" s="8"/>
    </row>
    <row r="163182" spans="13:13">
      <c r="M163182" s="8"/>
    </row>
    <row r="163183" spans="13:13" ht="13">
      <c r="M163183" s="17"/>
    </row>
    <row r="163184" spans="13:13">
      <c r="M163184" s="8"/>
    </row>
    <row r="163210" spans="13:13">
      <c r="M163210" s="8"/>
    </row>
    <row r="163211" spans="13:13" ht="13">
      <c r="M163211" s="17"/>
    </row>
    <row r="163212" spans="13:13">
      <c r="M163212" s="8"/>
    </row>
    <row r="163238" spans="13:13">
      <c r="M163238" s="8"/>
    </row>
    <row r="163239" spans="13:13" ht="13">
      <c r="M163239" s="17"/>
    </row>
    <row r="163240" spans="13:13">
      <c r="M163240" s="8"/>
    </row>
    <row r="163266" spans="13:13">
      <c r="M163266" s="8"/>
    </row>
    <row r="163267" spans="13:13" ht="13">
      <c r="M163267" s="17"/>
    </row>
    <row r="163268" spans="13:13">
      <c r="M163268" s="8"/>
    </row>
    <row r="163294" spans="13:13">
      <c r="M163294" s="8"/>
    </row>
    <row r="163295" spans="13:13" ht="13">
      <c r="M163295" s="17"/>
    </row>
    <row r="163296" spans="13:13">
      <c r="M163296" s="8"/>
    </row>
    <row r="163322" spans="13:13">
      <c r="M163322" s="8"/>
    </row>
    <row r="163323" spans="13:13" ht="13">
      <c r="M163323" s="17"/>
    </row>
    <row r="163324" spans="13:13">
      <c r="M163324" s="8"/>
    </row>
    <row r="163350" spans="13:13">
      <c r="M163350" s="8"/>
    </row>
    <row r="163351" spans="13:13" ht="13">
      <c r="M163351" s="17"/>
    </row>
    <row r="163352" spans="13:13">
      <c r="M163352" s="8"/>
    </row>
    <row r="163378" spans="13:13">
      <c r="M163378" s="8"/>
    </row>
    <row r="163379" spans="13:13" ht="13">
      <c r="M163379" s="17"/>
    </row>
    <row r="163380" spans="13:13">
      <c r="M163380" s="8"/>
    </row>
    <row r="163406" spans="13:13">
      <c r="M163406" s="8"/>
    </row>
    <row r="163407" spans="13:13" ht="13">
      <c r="M163407" s="17"/>
    </row>
    <row r="163408" spans="13:13">
      <c r="M163408" s="8"/>
    </row>
    <row r="163434" spans="13:13">
      <c r="M163434" s="8"/>
    </row>
    <row r="163435" spans="13:13" ht="13">
      <c r="M163435" s="17"/>
    </row>
    <row r="163436" spans="13:13">
      <c r="M163436" s="8"/>
    </row>
    <row r="163462" spans="13:13">
      <c r="M163462" s="8"/>
    </row>
    <row r="163463" spans="13:13" ht="13">
      <c r="M163463" s="17"/>
    </row>
    <row r="163464" spans="13:13">
      <c r="M163464" s="8"/>
    </row>
    <row r="163490" spans="13:13">
      <c r="M163490" s="8"/>
    </row>
    <row r="163491" spans="13:13" ht="13">
      <c r="M163491" s="17"/>
    </row>
    <row r="163492" spans="13:13">
      <c r="M163492" s="8"/>
    </row>
    <row r="163518" spans="13:13">
      <c r="M163518" s="8"/>
    </row>
    <row r="163519" spans="13:13" ht="13">
      <c r="M163519" s="17"/>
    </row>
    <row r="163520" spans="13:13">
      <c r="M163520" s="8"/>
    </row>
    <row r="163546" spans="13:13">
      <c r="M163546" s="8"/>
    </row>
    <row r="163547" spans="13:13" ht="13">
      <c r="M163547" s="17"/>
    </row>
    <row r="163548" spans="13:13">
      <c r="M163548" s="8"/>
    </row>
    <row r="163574" spans="13:13">
      <c r="M163574" s="8"/>
    </row>
    <row r="163575" spans="13:13" ht="13">
      <c r="M163575" s="17"/>
    </row>
    <row r="163576" spans="13:13">
      <c r="M163576" s="8"/>
    </row>
    <row r="163602" spans="13:13">
      <c r="M163602" s="8"/>
    </row>
    <row r="163603" spans="13:13" ht="13">
      <c r="M163603" s="17"/>
    </row>
    <row r="163604" spans="13:13">
      <c r="M163604" s="8"/>
    </row>
    <row r="163630" spans="13:13">
      <c r="M163630" s="8"/>
    </row>
    <row r="163631" spans="13:13" ht="13">
      <c r="M163631" s="17"/>
    </row>
    <row r="163632" spans="13:13">
      <c r="M163632" s="8"/>
    </row>
    <row r="163658" spans="13:13">
      <c r="M163658" s="8"/>
    </row>
    <row r="163659" spans="13:13" ht="13">
      <c r="M163659" s="17"/>
    </row>
    <row r="163660" spans="13:13">
      <c r="M163660" s="8"/>
    </row>
    <row r="163686" spans="13:13">
      <c r="M163686" s="8"/>
    </row>
    <row r="163687" spans="13:13" ht="13">
      <c r="M163687" s="17"/>
    </row>
    <row r="163688" spans="13:13">
      <c r="M163688" s="8"/>
    </row>
    <row r="163714" spans="13:13">
      <c r="M163714" s="8"/>
    </row>
    <row r="163715" spans="13:13" ht="13">
      <c r="M163715" s="17"/>
    </row>
    <row r="163716" spans="13:13">
      <c r="M163716" s="8"/>
    </row>
    <row r="163742" spans="13:13">
      <c r="M163742" s="8"/>
    </row>
    <row r="163743" spans="13:13" ht="13">
      <c r="M163743" s="17"/>
    </row>
    <row r="163744" spans="13:13">
      <c r="M163744" s="8"/>
    </row>
    <row r="163770" spans="13:13">
      <c r="M163770" s="8"/>
    </row>
    <row r="163771" spans="13:13" ht="13">
      <c r="M163771" s="17"/>
    </row>
    <row r="163772" spans="13:13">
      <c r="M163772" s="8"/>
    </row>
    <row r="163798" spans="13:13">
      <c r="M163798" s="8"/>
    </row>
    <row r="163799" spans="13:13" ht="13">
      <c r="M163799" s="17"/>
    </row>
    <row r="163800" spans="13:13">
      <c r="M163800" s="8"/>
    </row>
    <row r="163826" spans="13:13">
      <c r="M163826" s="8"/>
    </row>
    <row r="163827" spans="13:13" ht="13">
      <c r="M163827" s="17"/>
    </row>
    <row r="163828" spans="13:13">
      <c r="M163828" s="8"/>
    </row>
    <row r="163854" spans="13:13">
      <c r="M163854" s="8"/>
    </row>
    <row r="163855" spans="13:13" ht="13">
      <c r="M163855" s="17"/>
    </row>
    <row r="163856" spans="13:13">
      <c r="M163856" s="8"/>
    </row>
    <row r="163882" spans="13:13">
      <c r="M163882" s="8"/>
    </row>
    <row r="163883" spans="13:13" ht="13">
      <c r="M163883" s="17"/>
    </row>
    <row r="163884" spans="13:13">
      <c r="M163884" s="8"/>
    </row>
    <row r="163910" spans="13:13">
      <c r="M163910" s="8"/>
    </row>
    <row r="163911" spans="13:13" ht="13">
      <c r="M163911" s="17"/>
    </row>
    <row r="163912" spans="13:13">
      <c r="M163912" s="8"/>
    </row>
    <row r="163938" spans="13:13">
      <c r="M163938" s="8"/>
    </row>
    <row r="163939" spans="13:13" ht="13">
      <c r="M163939" s="17"/>
    </row>
    <row r="163940" spans="13:13">
      <c r="M163940" s="8"/>
    </row>
    <row r="163966" spans="13:13">
      <c r="M163966" s="8"/>
    </row>
    <row r="163967" spans="13:13" ht="13">
      <c r="M163967" s="17"/>
    </row>
    <row r="163968" spans="13:13">
      <c r="M163968" s="8"/>
    </row>
    <row r="163994" spans="13:13">
      <c r="M163994" s="8"/>
    </row>
    <row r="163995" spans="13:13" ht="13">
      <c r="M163995" s="17"/>
    </row>
    <row r="163996" spans="13:13">
      <c r="M163996" s="8"/>
    </row>
    <row r="164022" spans="13:13">
      <c r="M164022" s="8"/>
    </row>
    <row r="164023" spans="13:13" ht="13">
      <c r="M164023" s="17"/>
    </row>
    <row r="164024" spans="13:13">
      <c r="M164024" s="8"/>
    </row>
    <row r="164050" spans="13:13">
      <c r="M164050" s="8"/>
    </row>
    <row r="164051" spans="13:13" ht="13">
      <c r="M164051" s="17"/>
    </row>
    <row r="164052" spans="13:13">
      <c r="M164052" s="8"/>
    </row>
    <row r="164078" spans="13:13">
      <c r="M164078" s="8"/>
    </row>
    <row r="164079" spans="13:13" ht="13">
      <c r="M164079" s="17"/>
    </row>
    <row r="164080" spans="13:13">
      <c r="M164080" s="8"/>
    </row>
    <row r="164106" spans="13:13">
      <c r="M164106" s="8"/>
    </row>
    <row r="164107" spans="13:13" ht="13">
      <c r="M164107" s="17"/>
    </row>
    <row r="164108" spans="13:13">
      <c r="M164108" s="8"/>
    </row>
    <row r="164134" spans="13:13">
      <c r="M164134" s="8"/>
    </row>
    <row r="164135" spans="13:13" ht="13">
      <c r="M164135" s="17"/>
    </row>
    <row r="164136" spans="13:13">
      <c r="M164136" s="8"/>
    </row>
    <row r="164162" spans="13:13">
      <c r="M164162" s="8"/>
    </row>
    <row r="164163" spans="13:13" ht="13">
      <c r="M164163" s="17"/>
    </row>
    <row r="164164" spans="13:13">
      <c r="M164164" s="8"/>
    </row>
    <row r="164190" spans="13:13">
      <c r="M164190" s="8"/>
    </row>
    <row r="164191" spans="13:13" ht="13">
      <c r="M164191" s="17"/>
    </row>
    <row r="164192" spans="13:13">
      <c r="M164192" s="8"/>
    </row>
    <row r="164218" spans="13:13">
      <c r="M164218" s="8"/>
    </row>
    <row r="164219" spans="13:13" ht="13">
      <c r="M164219" s="17"/>
    </row>
    <row r="164220" spans="13:13">
      <c r="M164220" s="8"/>
    </row>
    <row r="164246" spans="13:13">
      <c r="M164246" s="8"/>
    </row>
    <row r="164247" spans="13:13" ht="13">
      <c r="M164247" s="17"/>
    </row>
    <row r="164248" spans="13:13">
      <c r="M164248" s="8"/>
    </row>
    <row r="164274" spans="13:13">
      <c r="M164274" s="8"/>
    </row>
    <row r="164275" spans="13:13" ht="13">
      <c r="M164275" s="17"/>
    </row>
    <row r="164276" spans="13:13">
      <c r="M164276" s="8"/>
    </row>
    <row r="164302" spans="13:13">
      <c r="M164302" s="8"/>
    </row>
    <row r="164303" spans="13:13" ht="13">
      <c r="M164303" s="17"/>
    </row>
    <row r="164304" spans="13:13">
      <c r="M164304" s="8"/>
    </row>
    <row r="164330" spans="13:13">
      <c r="M164330" s="8"/>
    </row>
    <row r="164331" spans="13:13" ht="13">
      <c r="M164331" s="17"/>
    </row>
    <row r="164332" spans="13:13">
      <c r="M164332" s="8"/>
    </row>
    <row r="164358" spans="13:13">
      <c r="M164358" s="8"/>
    </row>
    <row r="164359" spans="13:13" ht="13">
      <c r="M164359" s="17"/>
    </row>
    <row r="164360" spans="13:13">
      <c r="M164360" s="8"/>
    </row>
    <row r="164386" spans="13:13">
      <c r="M164386" s="8"/>
    </row>
    <row r="164387" spans="13:13" ht="13">
      <c r="M164387" s="17"/>
    </row>
    <row r="164388" spans="13:13">
      <c r="M164388" s="8"/>
    </row>
    <row r="164414" spans="13:13">
      <c r="M164414" s="8"/>
    </row>
    <row r="164415" spans="13:13" ht="13">
      <c r="M164415" s="17"/>
    </row>
    <row r="164416" spans="13:13">
      <c r="M164416" s="8"/>
    </row>
    <row r="164442" spans="13:13">
      <c r="M164442" s="8"/>
    </row>
    <row r="164443" spans="13:13" ht="13">
      <c r="M164443" s="17"/>
    </row>
    <row r="164444" spans="13:13">
      <c r="M164444" s="8"/>
    </row>
    <row r="164470" spans="13:13">
      <c r="M164470" s="8"/>
    </row>
    <row r="164471" spans="13:13" ht="13">
      <c r="M164471" s="17"/>
    </row>
    <row r="164472" spans="13:13">
      <c r="M164472" s="8"/>
    </row>
    <row r="164498" spans="13:13">
      <c r="M164498" s="8"/>
    </row>
    <row r="164499" spans="13:13" ht="13">
      <c r="M164499" s="17"/>
    </row>
    <row r="164500" spans="13:13">
      <c r="M164500" s="8"/>
    </row>
    <row r="164526" spans="13:13">
      <c r="M164526" s="8"/>
    </row>
    <row r="164527" spans="13:13" ht="13">
      <c r="M164527" s="17"/>
    </row>
    <row r="164528" spans="13:13">
      <c r="M164528" s="8"/>
    </row>
    <row r="164554" spans="13:13">
      <c r="M164554" s="8"/>
    </row>
    <row r="164555" spans="13:13" ht="13">
      <c r="M164555" s="17"/>
    </row>
    <row r="164556" spans="13:13">
      <c r="M164556" s="8"/>
    </row>
    <row r="164582" spans="13:13">
      <c r="M164582" s="8"/>
    </row>
    <row r="164583" spans="13:13" ht="13">
      <c r="M164583" s="17"/>
    </row>
    <row r="164584" spans="13:13">
      <c r="M164584" s="8"/>
    </row>
    <row r="164610" spans="13:13">
      <c r="M164610" s="8"/>
    </row>
    <row r="164611" spans="13:13" ht="13">
      <c r="M164611" s="17"/>
    </row>
    <row r="164612" spans="13:13">
      <c r="M164612" s="8"/>
    </row>
    <row r="164638" spans="13:13">
      <c r="M164638" s="8"/>
    </row>
    <row r="164639" spans="13:13" ht="13">
      <c r="M164639" s="17"/>
    </row>
    <row r="164640" spans="13:13">
      <c r="M164640" s="8"/>
    </row>
    <row r="164666" spans="13:13">
      <c r="M164666" s="8"/>
    </row>
    <row r="164667" spans="13:13" ht="13">
      <c r="M164667" s="17"/>
    </row>
    <row r="164668" spans="13:13">
      <c r="M164668" s="8"/>
    </row>
    <row r="164694" spans="13:13">
      <c r="M164694" s="8"/>
    </row>
    <row r="164695" spans="13:13" ht="13">
      <c r="M164695" s="17"/>
    </row>
    <row r="164696" spans="13:13">
      <c r="M164696" s="8"/>
    </row>
    <row r="164722" spans="13:13">
      <c r="M164722" s="8"/>
    </row>
    <row r="164723" spans="13:13" ht="13">
      <c r="M164723" s="17"/>
    </row>
    <row r="164724" spans="13:13">
      <c r="M164724" s="8"/>
    </row>
    <row r="164750" spans="13:13">
      <c r="M164750" s="8"/>
    </row>
    <row r="164751" spans="13:13" ht="13">
      <c r="M164751" s="17"/>
    </row>
    <row r="164752" spans="13:13">
      <c r="M164752" s="8"/>
    </row>
    <row r="164778" spans="13:13">
      <c r="M164778" s="8"/>
    </row>
    <row r="164779" spans="13:13" ht="13">
      <c r="M164779" s="17"/>
    </row>
    <row r="164780" spans="13:13">
      <c r="M164780" s="8"/>
    </row>
    <row r="164806" spans="13:13">
      <c r="M164806" s="8"/>
    </row>
    <row r="164807" spans="13:13" ht="13">
      <c r="M164807" s="17"/>
    </row>
    <row r="164808" spans="13:13">
      <c r="M164808" s="8"/>
    </row>
    <row r="164834" spans="13:13">
      <c r="M164834" s="8"/>
    </row>
    <row r="164835" spans="13:13" ht="13">
      <c r="M164835" s="17"/>
    </row>
    <row r="164836" spans="13:13">
      <c r="M164836" s="8"/>
    </row>
    <row r="164862" spans="13:13">
      <c r="M164862" s="8"/>
    </row>
    <row r="164863" spans="13:13" ht="13">
      <c r="M164863" s="17"/>
    </row>
    <row r="164864" spans="13:13">
      <c r="M164864" s="8"/>
    </row>
    <row r="164890" spans="13:13">
      <c r="M164890" s="8"/>
    </row>
    <row r="164891" spans="13:13" ht="13">
      <c r="M164891" s="17"/>
    </row>
    <row r="164892" spans="13:13">
      <c r="M164892" s="8"/>
    </row>
    <row r="164918" spans="13:13">
      <c r="M164918" s="8"/>
    </row>
    <row r="164919" spans="13:13" ht="13">
      <c r="M164919" s="17"/>
    </row>
    <row r="164920" spans="13:13">
      <c r="M164920" s="8"/>
    </row>
    <row r="164946" spans="13:13">
      <c r="M164946" s="8"/>
    </row>
    <row r="164947" spans="13:13" ht="13">
      <c r="M164947" s="17"/>
    </row>
    <row r="164948" spans="13:13">
      <c r="M164948" s="8"/>
    </row>
    <row r="164974" spans="13:13">
      <c r="M164974" s="8"/>
    </row>
    <row r="164975" spans="13:13" ht="13">
      <c r="M164975" s="17"/>
    </row>
    <row r="164976" spans="13:13">
      <c r="M164976" s="8"/>
    </row>
    <row r="165002" spans="13:13">
      <c r="M165002" s="8"/>
    </row>
    <row r="165003" spans="13:13" ht="13">
      <c r="M165003" s="17"/>
    </row>
    <row r="165004" spans="13:13">
      <c r="M165004" s="8"/>
    </row>
    <row r="165030" spans="13:13">
      <c r="M165030" s="8"/>
    </row>
    <row r="165031" spans="13:13" ht="13">
      <c r="M165031" s="17"/>
    </row>
    <row r="165032" spans="13:13">
      <c r="M165032" s="8"/>
    </row>
    <row r="165058" spans="13:13">
      <c r="M165058" s="8"/>
    </row>
    <row r="165059" spans="13:13" ht="13">
      <c r="M165059" s="17"/>
    </row>
    <row r="165060" spans="13:13">
      <c r="M165060" s="8"/>
    </row>
    <row r="165086" spans="13:13">
      <c r="M165086" s="8"/>
    </row>
    <row r="165087" spans="13:13" ht="13">
      <c r="M165087" s="17"/>
    </row>
    <row r="165088" spans="13:13">
      <c r="M165088" s="8"/>
    </row>
    <row r="165114" spans="13:13">
      <c r="M165114" s="8"/>
    </row>
    <row r="165115" spans="13:13" ht="13">
      <c r="M165115" s="17"/>
    </row>
    <row r="165116" spans="13:13">
      <c r="M165116" s="8"/>
    </row>
    <row r="165142" spans="13:13">
      <c r="M165142" s="8"/>
    </row>
    <row r="165143" spans="13:13" ht="13">
      <c r="M165143" s="17"/>
    </row>
    <row r="165144" spans="13:13">
      <c r="M165144" s="8"/>
    </row>
    <row r="165170" spans="13:13">
      <c r="M165170" s="8"/>
    </row>
    <row r="165171" spans="13:13" ht="13">
      <c r="M165171" s="17"/>
    </row>
    <row r="165172" spans="13:13">
      <c r="M165172" s="8"/>
    </row>
    <row r="165198" spans="13:13">
      <c r="M165198" s="8"/>
    </row>
    <row r="165199" spans="13:13" ht="13">
      <c r="M165199" s="17"/>
    </row>
    <row r="165200" spans="13:13">
      <c r="M165200" s="8"/>
    </row>
    <row r="165226" spans="13:13">
      <c r="M165226" s="8"/>
    </row>
    <row r="165227" spans="13:13" ht="13">
      <c r="M165227" s="17"/>
    </row>
    <row r="165228" spans="13:13">
      <c r="M165228" s="8"/>
    </row>
    <row r="165254" spans="13:13">
      <c r="M165254" s="8"/>
    </row>
    <row r="165255" spans="13:13" ht="13">
      <c r="M165255" s="17"/>
    </row>
    <row r="165256" spans="13:13">
      <c r="M165256" s="8"/>
    </row>
    <row r="165282" spans="13:13">
      <c r="M165282" s="8"/>
    </row>
    <row r="165283" spans="13:13" ht="13">
      <c r="M165283" s="17"/>
    </row>
    <row r="165284" spans="13:13">
      <c r="M165284" s="8"/>
    </row>
    <row r="165310" spans="13:13">
      <c r="M165310" s="8"/>
    </row>
    <row r="165311" spans="13:13" ht="13">
      <c r="M165311" s="17"/>
    </row>
    <row r="165312" spans="13:13">
      <c r="M165312" s="8"/>
    </row>
    <row r="165338" spans="13:13">
      <c r="M165338" s="8"/>
    </row>
    <row r="165339" spans="13:13" ht="13">
      <c r="M165339" s="17"/>
    </row>
    <row r="165340" spans="13:13">
      <c r="M165340" s="8"/>
    </row>
    <row r="165366" spans="13:13">
      <c r="M165366" s="8"/>
    </row>
    <row r="165367" spans="13:13" ht="13">
      <c r="M165367" s="17"/>
    </row>
    <row r="165368" spans="13:13">
      <c r="M165368" s="8"/>
    </row>
    <row r="165394" spans="13:13">
      <c r="M165394" s="8"/>
    </row>
    <row r="165395" spans="13:13" ht="13">
      <c r="M165395" s="17"/>
    </row>
    <row r="165396" spans="13:13">
      <c r="M165396" s="8"/>
    </row>
    <row r="165422" spans="13:13">
      <c r="M165422" s="8"/>
    </row>
    <row r="165423" spans="13:13" ht="13">
      <c r="M165423" s="17"/>
    </row>
    <row r="165424" spans="13:13">
      <c r="M165424" s="8"/>
    </row>
    <row r="165450" spans="13:13">
      <c r="M165450" s="8"/>
    </row>
    <row r="165451" spans="13:13" ht="13">
      <c r="M165451" s="17"/>
    </row>
    <row r="165452" spans="13:13">
      <c r="M165452" s="8"/>
    </row>
    <row r="165478" spans="13:13">
      <c r="M165478" s="8"/>
    </row>
    <row r="165479" spans="13:13" ht="13">
      <c r="M165479" s="17"/>
    </row>
    <row r="165480" spans="13:13">
      <c r="M165480" s="8"/>
    </row>
    <row r="165506" spans="13:13">
      <c r="M165506" s="8"/>
    </row>
    <row r="165507" spans="13:13" ht="13">
      <c r="M165507" s="17"/>
    </row>
    <row r="165508" spans="13:13">
      <c r="M165508" s="8"/>
    </row>
    <row r="165534" spans="13:13">
      <c r="M165534" s="8"/>
    </row>
    <row r="165535" spans="13:13" ht="13">
      <c r="M165535" s="17"/>
    </row>
    <row r="165536" spans="13:13">
      <c r="M165536" s="8"/>
    </row>
    <row r="165562" spans="13:13">
      <c r="M165562" s="8"/>
    </row>
    <row r="165563" spans="13:13" ht="13">
      <c r="M165563" s="17"/>
    </row>
    <row r="165564" spans="13:13">
      <c r="M165564" s="8"/>
    </row>
    <row r="165590" spans="13:13">
      <c r="M165590" s="8"/>
    </row>
    <row r="165591" spans="13:13" ht="13">
      <c r="M165591" s="17"/>
    </row>
    <row r="165592" spans="13:13">
      <c r="M165592" s="8"/>
    </row>
    <row r="165618" spans="13:13">
      <c r="M165618" s="8"/>
    </row>
    <row r="165619" spans="13:13" ht="13">
      <c r="M165619" s="17"/>
    </row>
    <row r="165620" spans="13:13">
      <c r="M165620" s="8"/>
    </row>
    <row r="165646" spans="13:13">
      <c r="M165646" s="8"/>
    </row>
    <row r="165647" spans="13:13" ht="13">
      <c r="M165647" s="17"/>
    </row>
    <row r="165648" spans="13:13">
      <c r="M165648" s="8"/>
    </row>
    <row r="165674" spans="13:13">
      <c r="M165674" s="8"/>
    </row>
    <row r="165675" spans="13:13" ht="13">
      <c r="M165675" s="17"/>
    </row>
    <row r="165676" spans="13:13">
      <c r="M165676" s="8"/>
    </row>
    <row r="165702" spans="13:13">
      <c r="M165702" s="8"/>
    </row>
    <row r="165703" spans="13:13" ht="13">
      <c r="M165703" s="17"/>
    </row>
    <row r="165704" spans="13:13">
      <c r="M165704" s="8"/>
    </row>
    <row r="165730" spans="13:13">
      <c r="M165730" s="8"/>
    </row>
    <row r="165731" spans="13:13" ht="13">
      <c r="M165731" s="17"/>
    </row>
    <row r="165732" spans="13:13">
      <c r="M165732" s="8"/>
    </row>
    <row r="165758" spans="13:13">
      <c r="M165758" s="8"/>
    </row>
    <row r="165759" spans="13:13" ht="13">
      <c r="M165759" s="17"/>
    </row>
    <row r="165760" spans="13:13">
      <c r="M165760" s="8"/>
    </row>
    <row r="165786" spans="13:13">
      <c r="M165786" s="8"/>
    </row>
    <row r="165787" spans="13:13" ht="13">
      <c r="M165787" s="17"/>
    </row>
    <row r="165788" spans="13:13">
      <c r="M165788" s="8"/>
    </row>
    <row r="165814" spans="13:13">
      <c r="M165814" s="8"/>
    </row>
    <row r="165815" spans="13:13" ht="13">
      <c r="M165815" s="17"/>
    </row>
    <row r="165816" spans="13:13">
      <c r="M165816" s="8"/>
    </row>
    <row r="165842" spans="13:13">
      <c r="M165842" s="8"/>
    </row>
    <row r="165843" spans="13:13" ht="13">
      <c r="M165843" s="17"/>
    </row>
    <row r="165844" spans="13:13">
      <c r="M165844" s="8"/>
    </row>
    <row r="165870" spans="13:13">
      <c r="M165870" s="8"/>
    </row>
    <row r="165871" spans="13:13" ht="13">
      <c r="M165871" s="17"/>
    </row>
    <row r="165872" spans="13:13">
      <c r="M165872" s="8"/>
    </row>
    <row r="165898" spans="13:13">
      <c r="M165898" s="8"/>
    </row>
    <row r="165899" spans="13:13" ht="13">
      <c r="M165899" s="17"/>
    </row>
    <row r="165900" spans="13:13">
      <c r="M165900" s="8"/>
    </row>
    <row r="165926" spans="13:13">
      <c r="M165926" s="8"/>
    </row>
    <row r="165927" spans="13:13" ht="13">
      <c r="M165927" s="17"/>
    </row>
    <row r="165928" spans="13:13">
      <c r="M165928" s="8"/>
    </row>
    <row r="165954" spans="13:13">
      <c r="M165954" s="8"/>
    </row>
    <row r="165955" spans="13:13" ht="13">
      <c r="M165955" s="17"/>
    </row>
    <row r="165956" spans="13:13">
      <c r="M165956" s="8"/>
    </row>
    <row r="165982" spans="13:13">
      <c r="M165982" s="8"/>
    </row>
    <row r="165983" spans="13:13" ht="13">
      <c r="M165983" s="17"/>
    </row>
    <row r="165984" spans="13:13">
      <c r="M165984" s="8"/>
    </row>
    <row r="166010" spans="13:13">
      <c r="M166010" s="8"/>
    </row>
    <row r="166011" spans="13:13" ht="13">
      <c r="M166011" s="17"/>
    </row>
    <row r="166012" spans="13:13">
      <c r="M166012" s="8"/>
    </row>
    <row r="166038" spans="13:13">
      <c r="M166038" s="8"/>
    </row>
    <row r="166039" spans="13:13" ht="13">
      <c r="M166039" s="17"/>
    </row>
    <row r="166040" spans="13:13">
      <c r="M166040" s="8"/>
    </row>
    <row r="166066" spans="13:13">
      <c r="M166066" s="8"/>
    </row>
    <row r="166067" spans="13:13" ht="13">
      <c r="M166067" s="17"/>
    </row>
    <row r="166068" spans="13:13">
      <c r="M166068" s="8"/>
    </row>
    <row r="166094" spans="13:13">
      <c r="M166094" s="8"/>
    </row>
    <row r="166095" spans="13:13" ht="13">
      <c r="M166095" s="17"/>
    </row>
    <row r="166096" spans="13:13">
      <c r="M166096" s="8"/>
    </row>
    <row r="166122" spans="13:13">
      <c r="M166122" s="8"/>
    </row>
    <row r="166123" spans="13:13" ht="13">
      <c r="M166123" s="17"/>
    </row>
    <row r="166124" spans="13:13">
      <c r="M166124" s="8"/>
    </row>
    <row r="166150" spans="13:13">
      <c r="M166150" s="8"/>
    </row>
    <row r="166151" spans="13:13" ht="13">
      <c r="M166151" s="17"/>
    </row>
    <row r="166152" spans="13:13">
      <c r="M166152" s="8"/>
    </row>
    <row r="166178" spans="13:13">
      <c r="M166178" s="8"/>
    </row>
    <row r="166179" spans="13:13" ht="13">
      <c r="M166179" s="17"/>
    </row>
    <row r="166180" spans="13:13">
      <c r="M166180" s="8"/>
    </row>
    <row r="166206" spans="13:13">
      <c r="M166206" s="8"/>
    </row>
    <row r="166207" spans="13:13" ht="13">
      <c r="M166207" s="17"/>
    </row>
    <row r="166208" spans="13:13">
      <c r="M166208" s="8"/>
    </row>
    <row r="166234" spans="13:13">
      <c r="M166234" s="8"/>
    </row>
    <row r="166235" spans="13:13" ht="13">
      <c r="M166235" s="17"/>
    </row>
    <row r="166236" spans="13:13">
      <c r="M166236" s="8"/>
    </row>
    <row r="166262" spans="13:13">
      <c r="M166262" s="8"/>
    </row>
    <row r="166263" spans="13:13" ht="13">
      <c r="M166263" s="17"/>
    </row>
    <row r="166264" spans="13:13">
      <c r="M166264" s="8"/>
    </row>
    <row r="166290" spans="13:13">
      <c r="M166290" s="8"/>
    </row>
    <row r="166291" spans="13:13" ht="13">
      <c r="M166291" s="17"/>
    </row>
    <row r="166292" spans="13:13">
      <c r="M166292" s="8"/>
    </row>
    <row r="166318" spans="13:13">
      <c r="M166318" s="8"/>
    </row>
    <row r="166319" spans="13:13" ht="13">
      <c r="M166319" s="17"/>
    </row>
    <row r="166320" spans="13:13">
      <c r="M166320" s="8"/>
    </row>
    <row r="166346" spans="13:13">
      <c r="M166346" s="8"/>
    </row>
    <row r="166347" spans="13:13" ht="13">
      <c r="M166347" s="17"/>
    </row>
    <row r="166348" spans="13:13">
      <c r="M166348" s="8"/>
    </row>
    <row r="166374" spans="13:13">
      <c r="M166374" s="8"/>
    </row>
    <row r="166375" spans="13:13" ht="13">
      <c r="M166375" s="17"/>
    </row>
    <row r="166376" spans="13:13">
      <c r="M166376" s="8"/>
    </row>
    <row r="166402" spans="13:13">
      <c r="M166402" s="8"/>
    </row>
    <row r="166403" spans="13:13" ht="13">
      <c r="M166403" s="17"/>
    </row>
    <row r="166404" spans="13:13">
      <c r="M166404" s="8"/>
    </row>
    <row r="166430" spans="13:13">
      <c r="M166430" s="8"/>
    </row>
    <row r="166431" spans="13:13" ht="13">
      <c r="M166431" s="17"/>
    </row>
    <row r="166432" spans="13:13">
      <c r="M166432" s="8"/>
    </row>
    <row r="166458" spans="13:13">
      <c r="M166458" s="8"/>
    </row>
    <row r="166459" spans="13:13" ht="13">
      <c r="M166459" s="17"/>
    </row>
    <row r="166460" spans="13:13">
      <c r="M166460" s="8"/>
    </row>
    <row r="166486" spans="13:13">
      <c r="M166486" s="8"/>
    </row>
    <row r="166487" spans="13:13" ht="13">
      <c r="M166487" s="17"/>
    </row>
    <row r="166488" spans="13:13">
      <c r="M166488" s="8"/>
    </row>
    <row r="166514" spans="13:13">
      <c r="M166514" s="8"/>
    </row>
    <row r="166515" spans="13:13" ht="13">
      <c r="M166515" s="17"/>
    </row>
    <row r="166516" spans="13:13">
      <c r="M166516" s="8"/>
    </row>
    <row r="166542" spans="13:13">
      <c r="M166542" s="8"/>
    </row>
    <row r="166543" spans="13:13" ht="13">
      <c r="M166543" s="17"/>
    </row>
    <row r="166544" spans="13:13">
      <c r="M166544" s="8"/>
    </row>
    <row r="166570" spans="13:13">
      <c r="M166570" s="8"/>
    </row>
    <row r="166571" spans="13:13" ht="13">
      <c r="M166571" s="17"/>
    </row>
    <row r="166572" spans="13:13">
      <c r="M166572" s="8"/>
    </row>
    <row r="166598" spans="13:13">
      <c r="M166598" s="8"/>
    </row>
    <row r="166599" spans="13:13" ht="13">
      <c r="M166599" s="17"/>
    </row>
    <row r="166600" spans="13:13">
      <c r="M166600" s="8"/>
    </row>
    <row r="166626" spans="13:13">
      <c r="M166626" s="8"/>
    </row>
    <row r="166627" spans="13:13" ht="13">
      <c r="M166627" s="17"/>
    </row>
    <row r="166628" spans="13:13">
      <c r="M166628" s="8"/>
    </row>
    <row r="166654" spans="13:13">
      <c r="M166654" s="8"/>
    </row>
    <row r="166655" spans="13:13" ht="13">
      <c r="M166655" s="17"/>
    </row>
    <row r="166656" spans="13:13">
      <c r="M166656" s="8"/>
    </row>
    <row r="166682" spans="13:13">
      <c r="M166682" s="8"/>
    </row>
    <row r="166683" spans="13:13" ht="13">
      <c r="M166683" s="17"/>
    </row>
    <row r="166684" spans="13:13">
      <c r="M166684" s="8"/>
    </row>
    <row r="166710" spans="13:13">
      <c r="M166710" s="8"/>
    </row>
    <row r="166711" spans="13:13" ht="13">
      <c r="M166711" s="17"/>
    </row>
    <row r="166712" spans="13:13">
      <c r="M166712" s="8"/>
    </row>
    <row r="166738" spans="13:13">
      <c r="M166738" s="8"/>
    </row>
    <row r="166739" spans="13:13" ht="13">
      <c r="M166739" s="17"/>
    </row>
    <row r="166740" spans="13:13">
      <c r="M166740" s="8"/>
    </row>
    <row r="166766" spans="13:13">
      <c r="M166766" s="8"/>
    </row>
    <row r="166767" spans="13:13" ht="13">
      <c r="M166767" s="17"/>
    </row>
    <row r="166768" spans="13:13">
      <c r="M166768" s="8"/>
    </row>
    <row r="166794" spans="13:13">
      <c r="M166794" s="8"/>
    </row>
    <row r="166795" spans="13:13" ht="13">
      <c r="M166795" s="17"/>
    </row>
    <row r="166796" spans="13:13">
      <c r="M166796" s="8"/>
    </row>
    <row r="166822" spans="13:13">
      <c r="M166822" s="8"/>
    </row>
    <row r="166823" spans="13:13" ht="13">
      <c r="M166823" s="17"/>
    </row>
    <row r="166824" spans="13:13">
      <c r="M166824" s="8"/>
    </row>
    <row r="166850" spans="13:13">
      <c r="M166850" s="8"/>
    </row>
    <row r="166851" spans="13:13" ht="13">
      <c r="M166851" s="17"/>
    </row>
    <row r="166852" spans="13:13">
      <c r="M166852" s="8"/>
    </row>
    <row r="166878" spans="13:13">
      <c r="M166878" s="8"/>
    </row>
    <row r="166879" spans="13:13" ht="13">
      <c r="M166879" s="17"/>
    </row>
    <row r="166880" spans="13:13">
      <c r="M166880" s="8"/>
    </row>
    <row r="166906" spans="13:13">
      <c r="M166906" s="8"/>
    </row>
    <row r="166907" spans="13:13" ht="13">
      <c r="M166907" s="17"/>
    </row>
    <row r="166908" spans="13:13">
      <c r="M166908" s="8"/>
    </row>
    <row r="166934" spans="13:13">
      <c r="M166934" s="8"/>
    </row>
    <row r="166935" spans="13:13" ht="13">
      <c r="M166935" s="17"/>
    </row>
    <row r="166936" spans="13:13">
      <c r="M166936" s="8"/>
    </row>
    <row r="166962" spans="13:13">
      <c r="M166962" s="8"/>
    </row>
    <row r="166963" spans="13:13" ht="13">
      <c r="M166963" s="17"/>
    </row>
    <row r="166964" spans="13:13">
      <c r="M166964" s="8"/>
    </row>
    <row r="166990" spans="13:13">
      <c r="M166990" s="8"/>
    </row>
    <row r="166991" spans="13:13" ht="13">
      <c r="M166991" s="17"/>
    </row>
    <row r="166992" spans="13:13">
      <c r="M166992" s="8"/>
    </row>
    <row r="167018" spans="13:13">
      <c r="M167018" s="8"/>
    </row>
    <row r="167019" spans="13:13" ht="13">
      <c r="M167019" s="17"/>
    </row>
    <row r="167020" spans="13:13">
      <c r="M167020" s="8"/>
    </row>
    <row r="167046" spans="13:13">
      <c r="M167046" s="8"/>
    </row>
    <row r="167047" spans="13:13" ht="13">
      <c r="M167047" s="17"/>
    </row>
    <row r="167048" spans="13:13">
      <c r="M167048" s="8"/>
    </row>
    <row r="167074" spans="13:13">
      <c r="M167074" s="8"/>
    </row>
    <row r="167075" spans="13:13" ht="13">
      <c r="M167075" s="17"/>
    </row>
    <row r="167076" spans="13:13">
      <c r="M167076" s="8"/>
    </row>
    <row r="167102" spans="13:13">
      <c r="M167102" s="8"/>
    </row>
    <row r="167103" spans="13:13" ht="13">
      <c r="M167103" s="17"/>
    </row>
    <row r="167104" spans="13:13">
      <c r="M167104" s="8"/>
    </row>
    <row r="167130" spans="13:13">
      <c r="M167130" s="8"/>
    </row>
    <row r="167131" spans="13:13" ht="13">
      <c r="M167131" s="17"/>
    </row>
    <row r="167132" spans="13:13">
      <c r="M167132" s="8"/>
    </row>
    <row r="167158" spans="13:13">
      <c r="M167158" s="8"/>
    </row>
    <row r="167159" spans="13:13" ht="13">
      <c r="M167159" s="17"/>
    </row>
    <row r="167160" spans="13:13">
      <c r="M167160" s="8"/>
    </row>
    <row r="167186" spans="13:13">
      <c r="M167186" s="8"/>
    </row>
    <row r="167187" spans="13:13" ht="13">
      <c r="M167187" s="17"/>
    </row>
    <row r="167188" spans="13:13">
      <c r="M167188" s="8"/>
    </row>
    <row r="167214" spans="13:13">
      <c r="M167214" s="8"/>
    </row>
    <row r="167215" spans="13:13" ht="13">
      <c r="M167215" s="17"/>
    </row>
    <row r="167216" spans="13:13">
      <c r="M167216" s="8"/>
    </row>
    <row r="167242" spans="13:13">
      <c r="M167242" s="8"/>
    </row>
    <row r="167243" spans="13:13" ht="13">
      <c r="M167243" s="17"/>
    </row>
    <row r="167244" spans="13:13">
      <c r="M167244" s="8"/>
    </row>
    <row r="167270" spans="13:13">
      <c r="M167270" s="8"/>
    </row>
    <row r="167271" spans="13:13" ht="13">
      <c r="M167271" s="17"/>
    </row>
    <row r="167272" spans="13:13">
      <c r="M167272" s="8"/>
    </row>
    <row r="167298" spans="13:13">
      <c r="M167298" s="8"/>
    </row>
    <row r="167299" spans="13:13" ht="13">
      <c r="M167299" s="17"/>
    </row>
    <row r="167300" spans="13:13">
      <c r="M167300" s="8"/>
    </row>
    <row r="167326" spans="13:13">
      <c r="M167326" s="8"/>
    </row>
    <row r="167327" spans="13:13" ht="13">
      <c r="M167327" s="17"/>
    </row>
    <row r="167328" spans="13:13">
      <c r="M167328" s="8"/>
    </row>
    <row r="167354" spans="13:13">
      <c r="M167354" s="8"/>
    </row>
    <row r="167355" spans="13:13" ht="13">
      <c r="M167355" s="17"/>
    </row>
    <row r="167356" spans="13:13">
      <c r="M167356" s="8"/>
    </row>
    <row r="167382" spans="13:13">
      <c r="M167382" s="8"/>
    </row>
    <row r="167383" spans="13:13" ht="13">
      <c r="M167383" s="17"/>
    </row>
    <row r="167384" spans="13:13">
      <c r="M167384" s="8"/>
    </row>
    <row r="167410" spans="13:13">
      <c r="M167410" s="8"/>
    </row>
    <row r="167411" spans="13:13" ht="13">
      <c r="M167411" s="17"/>
    </row>
    <row r="167412" spans="13:13">
      <c r="M167412" s="8"/>
    </row>
    <row r="167438" spans="13:13">
      <c r="M167438" s="8"/>
    </row>
    <row r="167439" spans="13:13" ht="13">
      <c r="M167439" s="17"/>
    </row>
    <row r="167440" spans="13:13">
      <c r="M167440" s="8"/>
    </row>
    <row r="167466" spans="13:13">
      <c r="M167466" s="8"/>
    </row>
    <row r="167467" spans="13:13" ht="13">
      <c r="M167467" s="17"/>
    </row>
    <row r="167468" spans="13:13">
      <c r="M167468" s="8"/>
    </row>
    <row r="167494" spans="13:13">
      <c r="M167494" s="8"/>
    </row>
    <row r="167495" spans="13:13" ht="13">
      <c r="M167495" s="17"/>
    </row>
    <row r="167496" spans="13:13">
      <c r="M167496" s="8"/>
    </row>
    <row r="167522" spans="13:13">
      <c r="M167522" s="8"/>
    </row>
    <row r="167523" spans="13:13" ht="13">
      <c r="M167523" s="17"/>
    </row>
    <row r="167524" spans="13:13">
      <c r="M167524" s="8"/>
    </row>
    <row r="167550" spans="13:13">
      <c r="M167550" s="8"/>
    </row>
    <row r="167551" spans="13:13" ht="13">
      <c r="M167551" s="17"/>
    </row>
    <row r="167552" spans="13:13">
      <c r="M167552" s="8"/>
    </row>
    <row r="167578" spans="13:13">
      <c r="M167578" s="8"/>
    </row>
    <row r="167579" spans="13:13" ht="13">
      <c r="M167579" s="17"/>
    </row>
    <row r="167580" spans="13:13">
      <c r="M167580" s="8"/>
    </row>
    <row r="167606" spans="13:13">
      <c r="M167606" s="8"/>
    </row>
    <row r="167607" spans="13:13" ht="13">
      <c r="M167607" s="17"/>
    </row>
    <row r="167608" spans="13:13">
      <c r="M167608" s="8"/>
    </row>
    <row r="167634" spans="13:13">
      <c r="M167634" s="8"/>
    </row>
    <row r="167635" spans="13:13" ht="13">
      <c r="M167635" s="17"/>
    </row>
    <row r="167636" spans="13:13">
      <c r="M167636" s="8"/>
    </row>
    <row r="167662" spans="13:13">
      <c r="M167662" s="8"/>
    </row>
    <row r="167663" spans="13:13" ht="13">
      <c r="M167663" s="17"/>
    </row>
    <row r="167664" spans="13:13">
      <c r="M167664" s="8"/>
    </row>
    <row r="167690" spans="13:13">
      <c r="M167690" s="8"/>
    </row>
    <row r="167691" spans="13:13" ht="13">
      <c r="M167691" s="17"/>
    </row>
    <row r="167692" spans="13:13">
      <c r="M167692" s="8"/>
    </row>
    <row r="167718" spans="13:13">
      <c r="M167718" s="8"/>
    </row>
    <row r="167719" spans="13:13" ht="13">
      <c r="M167719" s="17"/>
    </row>
    <row r="167720" spans="13:13">
      <c r="M167720" s="8"/>
    </row>
    <row r="167746" spans="13:13">
      <c r="M167746" s="8"/>
    </row>
    <row r="167747" spans="13:13" ht="13">
      <c r="M167747" s="17"/>
    </row>
    <row r="167748" spans="13:13">
      <c r="M167748" s="8"/>
    </row>
    <row r="167774" spans="13:13">
      <c r="M167774" s="8"/>
    </row>
    <row r="167775" spans="13:13" ht="13">
      <c r="M167775" s="17"/>
    </row>
    <row r="167776" spans="13:13">
      <c r="M167776" s="8"/>
    </row>
    <row r="167802" spans="13:13">
      <c r="M167802" s="8"/>
    </row>
    <row r="167803" spans="13:13" ht="13">
      <c r="M167803" s="17"/>
    </row>
    <row r="167804" spans="13:13">
      <c r="M167804" s="8"/>
    </row>
    <row r="167830" spans="13:13">
      <c r="M167830" s="8"/>
    </row>
    <row r="167831" spans="13:13" ht="13">
      <c r="M167831" s="17"/>
    </row>
    <row r="167832" spans="13:13">
      <c r="M167832" s="8"/>
    </row>
    <row r="167858" spans="13:13">
      <c r="M167858" s="8"/>
    </row>
    <row r="167859" spans="13:13" ht="13">
      <c r="M167859" s="17"/>
    </row>
    <row r="167860" spans="13:13">
      <c r="M167860" s="8"/>
    </row>
    <row r="167886" spans="13:13">
      <c r="M167886" s="8"/>
    </row>
    <row r="167887" spans="13:13" ht="13">
      <c r="M167887" s="17"/>
    </row>
    <row r="167888" spans="13:13">
      <c r="M167888" s="8"/>
    </row>
    <row r="167914" spans="13:13">
      <c r="M167914" s="8"/>
    </row>
    <row r="167915" spans="13:13" ht="13">
      <c r="M167915" s="17"/>
    </row>
    <row r="167916" spans="13:13">
      <c r="M167916" s="8"/>
    </row>
    <row r="167942" spans="13:13">
      <c r="M167942" s="8"/>
    </row>
    <row r="167943" spans="13:13" ht="13">
      <c r="M167943" s="17"/>
    </row>
    <row r="167944" spans="13:13">
      <c r="M167944" s="8"/>
    </row>
    <row r="167970" spans="13:13">
      <c r="M167970" s="8"/>
    </row>
    <row r="167971" spans="13:13" ht="13">
      <c r="M167971" s="17"/>
    </row>
    <row r="167972" spans="13:13">
      <c r="M167972" s="8"/>
    </row>
    <row r="167998" spans="13:13">
      <c r="M167998" s="8"/>
    </row>
    <row r="167999" spans="13:13" ht="13">
      <c r="M167999" s="17"/>
    </row>
    <row r="168000" spans="13:13">
      <c r="M168000" s="8"/>
    </row>
    <row r="168026" spans="13:13">
      <c r="M168026" s="8"/>
    </row>
    <row r="168027" spans="13:13" ht="13">
      <c r="M168027" s="17"/>
    </row>
    <row r="168028" spans="13:13">
      <c r="M168028" s="8"/>
    </row>
    <row r="168054" spans="13:13">
      <c r="M168054" s="8"/>
    </row>
    <row r="168055" spans="13:13" ht="13">
      <c r="M168055" s="17"/>
    </row>
    <row r="168056" spans="13:13">
      <c r="M168056" s="8"/>
    </row>
    <row r="168082" spans="13:13">
      <c r="M168082" s="8"/>
    </row>
    <row r="168083" spans="13:13" ht="13">
      <c r="M168083" s="17"/>
    </row>
    <row r="168084" spans="13:13">
      <c r="M168084" s="8"/>
    </row>
    <row r="168110" spans="13:13">
      <c r="M168110" s="8"/>
    </row>
    <row r="168111" spans="13:13" ht="13">
      <c r="M168111" s="17"/>
    </row>
    <row r="168112" spans="13:13">
      <c r="M168112" s="8"/>
    </row>
    <row r="168138" spans="13:13">
      <c r="M168138" s="8"/>
    </row>
    <row r="168139" spans="13:13" ht="13">
      <c r="M168139" s="17"/>
    </row>
    <row r="168140" spans="13:13">
      <c r="M168140" s="8"/>
    </row>
    <row r="168166" spans="13:13">
      <c r="M168166" s="8"/>
    </row>
    <row r="168167" spans="13:13" ht="13">
      <c r="M168167" s="17"/>
    </row>
    <row r="168168" spans="13:13">
      <c r="M168168" s="8"/>
    </row>
    <row r="168194" spans="13:13">
      <c r="M168194" s="8"/>
    </row>
    <row r="168195" spans="13:13" ht="13">
      <c r="M168195" s="17"/>
    </row>
    <row r="168196" spans="13:13">
      <c r="M168196" s="8"/>
    </row>
    <row r="168222" spans="13:13">
      <c r="M168222" s="8"/>
    </row>
    <row r="168223" spans="13:13" ht="13">
      <c r="M168223" s="17"/>
    </row>
    <row r="168224" spans="13:13">
      <c r="M168224" s="8"/>
    </row>
    <row r="168250" spans="13:13">
      <c r="M168250" s="8"/>
    </row>
    <row r="168251" spans="13:13" ht="13">
      <c r="M168251" s="17"/>
    </row>
    <row r="168252" spans="13:13">
      <c r="M168252" s="8"/>
    </row>
    <row r="168278" spans="13:13">
      <c r="M168278" s="8"/>
    </row>
    <row r="168279" spans="13:13" ht="13">
      <c r="M168279" s="17"/>
    </row>
    <row r="168280" spans="13:13">
      <c r="M168280" s="8"/>
    </row>
    <row r="168306" spans="13:13">
      <c r="M168306" s="8"/>
    </row>
    <row r="168307" spans="13:13" ht="13">
      <c r="M168307" s="17"/>
    </row>
    <row r="168308" spans="13:13">
      <c r="M168308" s="8"/>
    </row>
    <row r="168334" spans="13:13">
      <c r="M168334" s="8"/>
    </row>
    <row r="168335" spans="13:13" ht="13">
      <c r="M168335" s="17"/>
    </row>
    <row r="168336" spans="13:13">
      <c r="M168336" s="8"/>
    </row>
    <row r="168362" spans="13:13">
      <c r="M168362" s="8"/>
    </row>
    <row r="168363" spans="13:13" ht="13">
      <c r="M168363" s="17"/>
    </row>
    <row r="168364" spans="13:13">
      <c r="M168364" s="8"/>
    </row>
    <row r="168390" spans="13:13">
      <c r="M168390" s="8"/>
    </row>
    <row r="168391" spans="13:13" ht="13">
      <c r="M168391" s="17"/>
    </row>
    <row r="168392" spans="13:13">
      <c r="M168392" s="8"/>
    </row>
    <row r="168418" spans="13:13">
      <c r="M168418" s="8"/>
    </row>
    <row r="168419" spans="13:13" ht="13">
      <c r="M168419" s="17"/>
    </row>
    <row r="168420" spans="13:13">
      <c r="M168420" s="8"/>
    </row>
    <row r="168446" spans="13:13">
      <c r="M168446" s="8"/>
    </row>
    <row r="168447" spans="13:13" ht="13">
      <c r="M168447" s="17"/>
    </row>
    <row r="168448" spans="13:13">
      <c r="M168448" s="8"/>
    </row>
    <row r="168474" spans="13:13">
      <c r="M168474" s="8"/>
    </row>
    <row r="168475" spans="13:13" ht="13">
      <c r="M168475" s="17"/>
    </row>
    <row r="168476" spans="13:13">
      <c r="M168476" s="8"/>
    </row>
    <row r="168502" spans="13:13">
      <c r="M168502" s="8"/>
    </row>
    <row r="168503" spans="13:13" ht="13">
      <c r="M168503" s="17"/>
    </row>
    <row r="168504" spans="13:13">
      <c r="M168504" s="8"/>
    </row>
    <row r="168530" spans="13:13">
      <c r="M168530" s="8"/>
    </row>
    <row r="168531" spans="13:13" ht="13">
      <c r="M168531" s="17"/>
    </row>
    <row r="168532" spans="13:13">
      <c r="M168532" s="8"/>
    </row>
    <row r="168558" spans="13:13">
      <c r="M168558" s="8"/>
    </row>
    <row r="168559" spans="13:13" ht="13">
      <c r="M168559" s="17"/>
    </row>
    <row r="168560" spans="13:13">
      <c r="M168560" s="8"/>
    </row>
    <row r="168586" spans="13:13">
      <c r="M168586" s="8"/>
    </row>
    <row r="168587" spans="13:13" ht="13">
      <c r="M168587" s="17"/>
    </row>
    <row r="168588" spans="13:13">
      <c r="M168588" s="8"/>
    </row>
    <row r="168614" spans="13:13">
      <c r="M168614" s="8"/>
    </row>
    <row r="168615" spans="13:13" ht="13">
      <c r="M168615" s="17"/>
    </row>
    <row r="168616" spans="13:13">
      <c r="M168616" s="8"/>
    </row>
    <row r="168642" spans="13:13">
      <c r="M168642" s="8"/>
    </row>
    <row r="168643" spans="13:13" ht="13">
      <c r="M168643" s="17"/>
    </row>
    <row r="168644" spans="13:13">
      <c r="M168644" s="8"/>
    </row>
    <row r="168670" spans="13:13">
      <c r="M168670" s="8"/>
    </row>
    <row r="168671" spans="13:13" ht="13">
      <c r="M168671" s="17"/>
    </row>
    <row r="168672" spans="13:13">
      <c r="M168672" s="8"/>
    </row>
    <row r="168698" spans="13:13">
      <c r="M168698" s="8"/>
    </row>
    <row r="168699" spans="13:13" ht="13">
      <c r="M168699" s="17"/>
    </row>
    <row r="168700" spans="13:13">
      <c r="M168700" s="8"/>
    </row>
    <row r="168726" spans="13:13">
      <c r="M168726" s="8"/>
    </row>
    <row r="168727" spans="13:13" ht="13">
      <c r="M168727" s="17"/>
    </row>
    <row r="168728" spans="13:13">
      <c r="M168728" s="8"/>
    </row>
    <row r="168754" spans="13:13">
      <c r="M168754" s="8"/>
    </row>
    <row r="168755" spans="13:13" ht="13">
      <c r="M168755" s="17"/>
    </row>
    <row r="168756" spans="13:13">
      <c r="M168756" s="8"/>
    </row>
    <row r="168782" spans="13:13">
      <c r="M168782" s="8"/>
    </row>
    <row r="168783" spans="13:13" ht="13">
      <c r="M168783" s="17"/>
    </row>
    <row r="168784" spans="13:13">
      <c r="M168784" s="8"/>
    </row>
    <row r="168810" spans="13:13">
      <c r="M168810" s="8"/>
    </row>
    <row r="168811" spans="13:13" ht="13">
      <c r="M168811" s="17"/>
    </row>
    <row r="168812" spans="13:13">
      <c r="M168812" s="8"/>
    </row>
    <row r="168838" spans="13:13">
      <c r="M168838" s="8"/>
    </row>
    <row r="168839" spans="13:13" ht="13">
      <c r="M168839" s="17"/>
    </row>
    <row r="168840" spans="13:13">
      <c r="M168840" s="8"/>
    </row>
    <row r="168866" spans="13:13">
      <c r="M168866" s="8"/>
    </row>
    <row r="168867" spans="13:13" ht="13">
      <c r="M168867" s="17"/>
    </row>
    <row r="168868" spans="13:13">
      <c r="M168868" s="8"/>
    </row>
    <row r="168894" spans="13:13">
      <c r="M168894" s="8"/>
    </row>
    <row r="168895" spans="13:13" ht="13">
      <c r="M168895" s="17"/>
    </row>
    <row r="168896" spans="13:13">
      <c r="M168896" s="8"/>
    </row>
    <row r="168922" spans="13:13">
      <c r="M168922" s="8"/>
    </row>
    <row r="168923" spans="13:13" ht="13">
      <c r="M168923" s="17"/>
    </row>
    <row r="168924" spans="13:13">
      <c r="M168924" s="8"/>
    </row>
    <row r="168950" spans="13:13">
      <c r="M168950" s="8"/>
    </row>
    <row r="168951" spans="13:13" ht="13">
      <c r="M168951" s="17"/>
    </row>
    <row r="168952" spans="13:13">
      <c r="M168952" s="8"/>
    </row>
    <row r="168978" spans="13:13">
      <c r="M168978" s="8"/>
    </row>
    <row r="168979" spans="13:13" ht="13">
      <c r="M168979" s="17"/>
    </row>
    <row r="168980" spans="13:13">
      <c r="M168980" s="8"/>
    </row>
    <row r="169006" spans="13:13">
      <c r="M169006" s="8"/>
    </row>
    <row r="169007" spans="13:13" ht="13">
      <c r="M169007" s="17"/>
    </row>
    <row r="169008" spans="13:13">
      <c r="M169008" s="8"/>
    </row>
    <row r="169034" spans="13:13">
      <c r="M169034" s="8"/>
    </row>
    <row r="169035" spans="13:13" ht="13">
      <c r="M169035" s="17"/>
    </row>
    <row r="169036" spans="13:13">
      <c r="M169036" s="8"/>
    </row>
    <row r="169062" spans="13:13">
      <c r="M169062" s="8"/>
    </row>
    <row r="169063" spans="13:13" ht="13">
      <c r="M169063" s="17"/>
    </row>
    <row r="169064" spans="13:13">
      <c r="M169064" s="8"/>
    </row>
    <row r="169090" spans="13:13">
      <c r="M169090" s="8"/>
    </row>
    <row r="169091" spans="13:13" ht="13">
      <c r="M169091" s="17"/>
    </row>
    <row r="169092" spans="13:13">
      <c r="M169092" s="8"/>
    </row>
    <row r="169118" spans="13:13">
      <c r="M169118" s="8"/>
    </row>
    <row r="169119" spans="13:13" ht="13">
      <c r="M169119" s="17"/>
    </row>
    <row r="169120" spans="13:13">
      <c r="M169120" s="8"/>
    </row>
    <row r="169146" spans="13:13">
      <c r="M169146" s="8"/>
    </row>
    <row r="169147" spans="13:13" ht="13">
      <c r="M169147" s="17"/>
    </row>
    <row r="169148" spans="13:13">
      <c r="M169148" s="8"/>
    </row>
    <row r="169174" spans="13:13">
      <c r="M169174" s="8"/>
    </row>
    <row r="169175" spans="13:13" ht="13">
      <c r="M169175" s="17"/>
    </row>
    <row r="169176" spans="13:13">
      <c r="M169176" s="8"/>
    </row>
    <row r="169202" spans="13:13">
      <c r="M169202" s="8"/>
    </row>
    <row r="169203" spans="13:13" ht="13">
      <c r="M169203" s="17"/>
    </row>
    <row r="169204" spans="13:13">
      <c r="M169204" s="8"/>
    </row>
    <row r="169230" spans="13:13">
      <c r="M169230" s="8"/>
    </row>
    <row r="169231" spans="13:13" ht="13">
      <c r="M169231" s="17"/>
    </row>
    <row r="169232" spans="13:13">
      <c r="M169232" s="8"/>
    </row>
    <row r="169258" spans="13:13">
      <c r="M169258" s="8"/>
    </row>
    <row r="169259" spans="13:13" ht="13">
      <c r="M169259" s="17"/>
    </row>
    <row r="169260" spans="13:13">
      <c r="M169260" s="8"/>
    </row>
    <row r="169286" spans="13:13">
      <c r="M169286" s="8"/>
    </row>
    <row r="169287" spans="13:13" ht="13">
      <c r="M169287" s="17"/>
    </row>
    <row r="169288" spans="13:13">
      <c r="M169288" s="8"/>
    </row>
    <row r="169314" spans="13:13">
      <c r="M169314" s="8"/>
    </row>
    <row r="169315" spans="13:13" ht="13">
      <c r="M169315" s="17"/>
    </row>
    <row r="169316" spans="13:13">
      <c r="M169316" s="8"/>
    </row>
    <row r="169342" spans="13:13">
      <c r="M169342" s="8"/>
    </row>
    <row r="169343" spans="13:13" ht="13">
      <c r="M169343" s="17"/>
    </row>
    <row r="169344" spans="13:13">
      <c r="M169344" s="8"/>
    </row>
    <row r="169370" spans="13:13">
      <c r="M169370" s="8"/>
    </row>
    <row r="169371" spans="13:13" ht="13">
      <c r="M169371" s="17"/>
    </row>
    <row r="169372" spans="13:13">
      <c r="M169372" s="8"/>
    </row>
    <row r="169398" spans="13:13">
      <c r="M169398" s="8"/>
    </row>
    <row r="169399" spans="13:13" ht="13">
      <c r="M169399" s="17"/>
    </row>
    <row r="169400" spans="13:13">
      <c r="M169400" s="8"/>
    </row>
    <row r="169426" spans="13:13">
      <c r="M169426" s="8"/>
    </row>
    <row r="169427" spans="13:13" ht="13">
      <c r="M169427" s="17"/>
    </row>
    <row r="169428" spans="13:13">
      <c r="M169428" s="8"/>
    </row>
    <row r="169454" spans="13:13">
      <c r="M169454" s="8"/>
    </row>
    <row r="169455" spans="13:13" ht="13">
      <c r="M169455" s="17"/>
    </row>
    <row r="169456" spans="13:13">
      <c r="M169456" s="8"/>
    </row>
    <row r="169482" spans="13:13">
      <c r="M169482" s="8"/>
    </row>
    <row r="169483" spans="13:13" ht="13">
      <c r="M169483" s="17"/>
    </row>
    <row r="169484" spans="13:13">
      <c r="M169484" s="8"/>
    </row>
    <row r="169510" spans="13:13">
      <c r="M169510" s="8"/>
    </row>
    <row r="169511" spans="13:13" ht="13">
      <c r="M169511" s="17"/>
    </row>
    <row r="169512" spans="13:13">
      <c r="M169512" s="8"/>
    </row>
    <row r="169538" spans="13:13">
      <c r="M169538" s="8"/>
    </row>
    <row r="169539" spans="13:13" ht="13">
      <c r="M169539" s="17"/>
    </row>
    <row r="169540" spans="13:13">
      <c r="M169540" s="8"/>
    </row>
    <row r="169566" spans="13:13">
      <c r="M169566" s="8"/>
    </row>
    <row r="169567" spans="13:13" ht="13">
      <c r="M169567" s="17"/>
    </row>
    <row r="169568" spans="13:13">
      <c r="M169568" s="8"/>
    </row>
    <row r="169594" spans="13:13">
      <c r="M169594" s="8"/>
    </row>
    <row r="169595" spans="13:13" ht="13">
      <c r="M169595" s="17"/>
    </row>
    <row r="169596" spans="13:13">
      <c r="M169596" s="8"/>
    </row>
    <row r="169622" spans="13:13">
      <c r="M169622" s="8"/>
    </row>
    <row r="169623" spans="13:13" ht="13">
      <c r="M169623" s="17"/>
    </row>
    <row r="169624" spans="13:13">
      <c r="M169624" s="8"/>
    </row>
    <row r="169650" spans="13:13">
      <c r="M169650" s="8"/>
    </row>
    <row r="169651" spans="13:13" ht="13">
      <c r="M169651" s="17"/>
    </row>
    <row r="169652" spans="13:13">
      <c r="M169652" s="8"/>
    </row>
    <row r="169678" spans="13:13">
      <c r="M169678" s="8"/>
    </row>
    <row r="169679" spans="13:13" ht="13">
      <c r="M169679" s="17"/>
    </row>
    <row r="169680" spans="13:13">
      <c r="M169680" s="8"/>
    </row>
    <row r="169706" spans="13:13">
      <c r="M169706" s="8"/>
    </row>
    <row r="169707" spans="13:13" ht="13">
      <c r="M169707" s="17"/>
    </row>
    <row r="169708" spans="13:13">
      <c r="M169708" s="8"/>
    </row>
    <row r="169734" spans="13:13">
      <c r="M169734" s="8"/>
    </row>
    <row r="169735" spans="13:13" ht="13">
      <c r="M169735" s="17"/>
    </row>
    <row r="169736" spans="13:13">
      <c r="M169736" s="8"/>
    </row>
    <row r="169762" spans="13:13">
      <c r="M169762" s="8"/>
    </row>
    <row r="169763" spans="13:13" ht="13">
      <c r="M169763" s="17"/>
    </row>
    <row r="169764" spans="13:13">
      <c r="M169764" s="8"/>
    </row>
    <row r="169790" spans="13:13">
      <c r="M169790" s="8"/>
    </row>
    <row r="169791" spans="13:13" ht="13">
      <c r="M169791" s="17"/>
    </row>
    <row r="169792" spans="13:13">
      <c r="M169792" s="8"/>
    </row>
    <row r="169818" spans="13:13">
      <c r="M169818" s="8"/>
    </row>
    <row r="169819" spans="13:13" ht="13">
      <c r="M169819" s="17"/>
    </row>
    <row r="169820" spans="13:13">
      <c r="M169820" s="8"/>
    </row>
    <row r="169846" spans="13:13">
      <c r="M169846" s="8"/>
    </row>
    <row r="169847" spans="13:13" ht="13">
      <c r="M169847" s="17"/>
    </row>
    <row r="169848" spans="13:13">
      <c r="M169848" s="8"/>
    </row>
    <row r="169874" spans="13:13">
      <c r="M169874" s="8"/>
    </row>
    <row r="169875" spans="13:13" ht="13">
      <c r="M169875" s="17"/>
    </row>
    <row r="169876" spans="13:13">
      <c r="M169876" s="8"/>
    </row>
    <row r="169902" spans="13:13">
      <c r="M169902" s="8"/>
    </row>
    <row r="169903" spans="13:13" ht="13">
      <c r="M169903" s="17"/>
    </row>
    <row r="169904" spans="13:13">
      <c r="M169904" s="8"/>
    </row>
    <row r="169930" spans="13:13">
      <c r="M169930" s="8"/>
    </row>
    <row r="169931" spans="13:13" ht="13">
      <c r="M169931" s="17"/>
    </row>
    <row r="169932" spans="13:13">
      <c r="M169932" s="8"/>
    </row>
    <row r="169958" spans="13:13">
      <c r="M169958" s="8"/>
    </row>
    <row r="169959" spans="13:13" ht="13">
      <c r="M169959" s="17"/>
    </row>
    <row r="169960" spans="13:13">
      <c r="M169960" s="8"/>
    </row>
    <row r="169986" spans="13:13">
      <c r="M169986" s="8"/>
    </row>
    <row r="169987" spans="13:13" ht="13">
      <c r="M169987" s="17"/>
    </row>
    <row r="169988" spans="13:13">
      <c r="M169988" s="8"/>
    </row>
    <row r="170014" spans="13:13">
      <c r="M170014" s="8"/>
    </row>
    <row r="170015" spans="13:13" ht="13">
      <c r="M170015" s="17"/>
    </row>
    <row r="170016" spans="13:13">
      <c r="M170016" s="8"/>
    </row>
    <row r="170042" spans="13:13">
      <c r="M170042" s="8"/>
    </row>
    <row r="170043" spans="13:13" ht="13">
      <c r="M170043" s="17"/>
    </row>
    <row r="170044" spans="13:13">
      <c r="M170044" s="8"/>
    </row>
    <row r="170070" spans="13:13">
      <c r="M170070" s="8"/>
    </row>
    <row r="170071" spans="13:13" ht="13">
      <c r="M170071" s="17"/>
    </row>
    <row r="170072" spans="13:13">
      <c r="M170072" s="8"/>
    </row>
    <row r="170098" spans="13:13">
      <c r="M170098" s="8"/>
    </row>
    <row r="170099" spans="13:13" ht="13">
      <c r="M170099" s="17"/>
    </row>
    <row r="170100" spans="13:13">
      <c r="M170100" s="8"/>
    </row>
    <row r="170126" spans="13:13">
      <c r="M170126" s="8"/>
    </row>
    <row r="170127" spans="13:13" ht="13">
      <c r="M170127" s="17"/>
    </row>
    <row r="170128" spans="13:13">
      <c r="M170128" s="8"/>
    </row>
    <row r="170154" spans="13:13">
      <c r="M170154" s="8"/>
    </row>
    <row r="170155" spans="13:13" ht="13">
      <c r="M170155" s="17"/>
    </row>
    <row r="170156" spans="13:13">
      <c r="M170156" s="8"/>
    </row>
    <row r="170182" spans="13:13">
      <c r="M170182" s="8"/>
    </row>
    <row r="170183" spans="13:13" ht="13">
      <c r="M170183" s="17"/>
    </row>
    <row r="170184" spans="13:13">
      <c r="M170184" s="8"/>
    </row>
    <row r="170210" spans="13:13">
      <c r="M170210" s="8"/>
    </row>
    <row r="170211" spans="13:13" ht="13">
      <c r="M170211" s="17"/>
    </row>
    <row r="170212" spans="13:13">
      <c r="M170212" s="8"/>
    </row>
    <row r="170238" spans="13:13">
      <c r="M170238" s="8"/>
    </row>
    <row r="170239" spans="13:13" ht="13">
      <c r="M170239" s="17"/>
    </row>
    <row r="170240" spans="13:13">
      <c r="M170240" s="8"/>
    </row>
    <row r="170266" spans="13:13">
      <c r="M170266" s="8"/>
    </row>
    <row r="170267" spans="13:13" ht="13">
      <c r="M170267" s="17"/>
    </row>
    <row r="170268" spans="13:13">
      <c r="M170268" s="8"/>
    </row>
    <row r="170294" spans="13:13">
      <c r="M170294" s="8"/>
    </row>
    <row r="170295" spans="13:13" ht="13">
      <c r="M170295" s="17"/>
    </row>
    <row r="170296" spans="13:13">
      <c r="M170296" s="8"/>
    </row>
    <row r="170322" spans="13:13">
      <c r="M170322" s="8"/>
    </row>
    <row r="170323" spans="13:13" ht="13">
      <c r="M170323" s="17"/>
    </row>
    <row r="170324" spans="13:13">
      <c r="M170324" s="8"/>
    </row>
    <row r="170350" spans="13:13">
      <c r="M170350" s="8"/>
    </row>
    <row r="170351" spans="13:13" ht="13">
      <c r="M170351" s="17"/>
    </row>
    <row r="170352" spans="13:13">
      <c r="M170352" s="8"/>
    </row>
    <row r="170378" spans="13:13">
      <c r="M170378" s="8"/>
    </row>
    <row r="170379" spans="13:13" ht="13">
      <c r="M170379" s="17"/>
    </row>
    <row r="170380" spans="13:13">
      <c r="M170380" s="8"/>
    </row>
    <row r="170406" spans="13:13">
      <c r="M170406" s="8"/>
    </row>
    <row r="170407" spans="13:13" ht="13">
      <c r="M170407" s="17"/>
    </row>
    <row r="170408" spans="13:13">
      <c r="M170408" s="8"/>
    </row>
    <row r="170434" spans="13:13">
      <c r="M170434" s="8"/>
    </row>
    <row r="170435" spans="13:13" ht="13">
      <c r="M170435" s="17"/>
    </row>
    <row r="170436" spans="13:13">
      <c r="M170436" s="8"/>
    </row>
    <row r="170462" spans="13:13">
      <c r="M170462" s="8"/>
    </row>
    <row r="170463" spans="13:13" ht="13">
      <c r="M170463" s="17"/>
    </row>
    <row r="170464" spans="13:13">
      <c r="M170464" s="8"/>
    </row>
    <row r="170490" spans="13:13">
      <c r="M170490" s="8"/>
    </row>
    <row r="170491" spans="13:13" ht="13">
      <c r="M170491" s="17"/>
    </row>
    <row r="170492" spans="13:13">
      <c r="M170492" s="8"/>
    </row>
    <row r="170518" spans="13:13">
      <c r="M170518" s="8"/>
    </row>
    <row r="170519" spans="13:13" ht="13">
      <c r="M170519" s="17"/>
    </row>
    <row r="170520" spans="13:13">
      <c r="M170520" s="8"/>
    </row>
    <row r="170546" spans="13:13">
      <c r="M170546" s="8"/>
    </row>
    <row r="170547" spans="13:13" ht="13">
      <c r="M170547" s="17"/>
    </row>
    <row r="170548" spans="13:13">
      <c r="M170548" s="8"/>
    </row>
    <row r="170574" spans="13:13">
      <c r="M170574" s="8"/>
    </row>
    <row r="170575" spans="13:13" ht="13">
      <c r="M170575" s="17"/>
    </row>
    <row r="170576" spans="13:13">
      <c r="M170576" s="8"/>
    </row>
    <row r="170602" spans="13:13">
      <c r="M170602" s="8"/>
    </row>
    <row r="170603" spans="13:13" ht="13">
      <c r="M170603" s="17"/>
    </row>
    <row r="170604" spans="13:13">
      <c r="M170604" s="8"/>
    </row>
    <row r="170630" spans="13:13">
      <c r="M170630" s="8"/>
    </row>
    <row r="170631" spans="13:13" ht="13">
      <c r="M170631" s="17"/>
    </row>
    <row r="170632" spans="13:13">
      <c r="M170632" s="8"/>
    </row>
    <row r="170658" spans="13:13">
      <c r="M170658" s="8"/>
    </row>
    <row r="170659" spans="13:13" ht="13">
      <c r="M170659" s="17"/>
    </row>
    <row r="170660" spans="13:13">
      <c r="M170660" s="8"/>
    </row>
    <row r="170686" spans="13:13">
      <c r="M170686" s="8"/>
    </row>
    <row r="170687" spans="13:13" ht="13">
      <c r="M170687" s="17"/>
    </row>
    <row r="170688" spans="13:13">
      <c r="M170688" s="8"/>
    </row>
    <row r="170714" spans="13:13">
      <c r="M170714" s="8"/>
    </row>
    <row r="170715" spans="13:13" ht="13">
      <c r="M170715" s="17"/>
    </row>
    <row r="170716" spans="13:13">
      <c r="M170716" s="8"/>
    </row>
    <row r="170742" spans="13:13">
      <c r="M170742" s="8"/>
    </row>
    <row r="170743" spans="13:13" ht="13">
      <c r="M170743" s="17"/>
    </row>
    <row r="170744" spans="13:13">
      <c r="M170744" s="8"/>
    </row>
    <row r="170770" spans="13:13">
      <c r="M170770" s="8"/>
    </row>
    <row r="170771" spans="13:13" ht="13">
      <c r="M170771" s="17"/>
    </row>
    <row r="170772" spans="13:13">
      <c r="M170772" s="8"/>
    </row>
    <row r="170798" spans="13:13">
      <c r="M170798" s="8"/>
    </row>
    <row r="170799" spans="13:13" ht="13">
      <c r="M170799" s="17"/>
    </row>
    <row r="170800" spans="13:13">
      <c r="M170800" s="8"/>
    </row>
    <row r="170826" spans="13:13">
      <c r="M170826" s="8"/>
    </row>
    <row r="170827" spans="13:13" ht="13">
      <c r="M170827" s="17"/>
    </row>
    <row r="170828" spans="13:13">
      <c r="M170828" s="8"/>
    </row>
    <row r="170854" spans="13:13">
      <c r="M170854" s="8"/>
    </row>
    <row r="170855" spans="13:13" ht="13">
      <c r="M170855" s="17"/>
    </row>
    <row r="170856" spans="13:13">
      <c r="M170856" s="8"/>
    </row>
    <row r="170882" spans="13:13">
      <c r="M170882" s="8"/>
    </row>
    <row r="170883" spans="13:13" ht="13">
      <c r="M170883" s="17"/>
    </row>
    <row r="170884" spans="13:13">
      <c r="M170884" s="8"/>
    </row>
    <row r="170910" spans="13:13">
      <c r="M170910" s="8"/>
    </row>
    <row r="170911" spans="13:13" ht="13">
      <c r="M170911" s="17"/>
    </row>
    <row r="170912" spans="13:13">
      <c r="M170912" s="8"/>
    </row>
    <row r="170938" spans="13:13">
      <c r="M170938" s="8"/>
    </row>
    <row r="170939" spans="13:13" ht="13">
      <c r="M170939" s="17"/>
    </row>
    <row r="170940" spans="13:13">
      <c r="M170940" s="8"/>
    </row>
    <row r="170966" spans="13:13">
      <c r="M170966" s="8"/>
    </row>
    <row r="170967" spans="13:13" ht="13">
      <c r="M170967" s="17"/>
    </row>
    <row r="170968" spans="13:13">
      <c r="M170968" s="8"/>
    </row>
    <row r="170994" spans="13:13">
      <c r="M170994" s="8"/>
    </row>
    <row r="170995" spans="13:13" ht="13">
      <c r="M170995" s="17"/>
    </row>
    <row r="170996" spans="13:13">
      <c r="M170996" s="8"/>
    </row>
    <row r="171022" spans="13:13">
      <c r="M171022" s="8"/>
    </row>
    <row r="171023" spans="13:13" ht="13">
      <c r="M171023" s="17"/>
    </row>
    <row r="171024" spans="13:13">
      <c r="M171024" s="8"/>
    </row>
    <row r="171050" spans="13:13">
      <c r="M171050" s="8"/>
    </row>
    <row r="171051" spans="13:13" ht="13">
      <c r="M171051" s="17"/>
    </row>
    <row r="171052" spans="13:13">
      <c r="M171052" s="8"/>
    </row>
    <row r="171078" spans="13:13">
      <c r="M171078" s="8"/>
    </row>
    <row r="171079" spans="13:13" ht="13">
      <c r="M171079" s="17"/>
    </row>
    <row r="171080" spans="13:13">
      <c r="M171080" s="8"/>
    </row>
    <row r="171106" spans="13:13">
      <c r="M171106" s="8"/>
    </row>
    <row r="171107" spans="13:13" ht="13">
      <c r="M171107" s="17"/>
    </row>
    <row r="171108" spans="13:13">
      <c r="M171108" s="8"/>
    </row>
    <row r="171134" spans="13:13">
      <c r="M171134" s="8"/>
    </row>
    <row r="171135" spans="13:13" ht="13">
      <c r="M171135" s="17"/>
    </row>
    <row r="171136" spans="13:13">
      <c r="M171136" s="8"/>
    </row>
    <row r="171162" spans="13:13">
      <c r="M171162" s="8"/>
    </row>
    <row r="171163" spans="13:13" ht="13">
      <c r="M171163" s="17"/>
    </row>
    <row r="171164" spans="13:13">
      <c r="M171164" s="8"/>
    </row>
    <row r="171190" spans="13:13">
      <c r="M171190" s="8"/>
    </row>
    <row r="171191" spans="13:13" ht="13">
      <c r="M171191" s="17"/>
    </row>
    <row r="171192" spans="13:13">
      <c r="M171192" s="8"/>
    </row>
    <row r="171218" spans="13:13">
      <c r="M171218" s="8"/>
    </row>
    <row r="171219" spans="13:13" ht="13">
      <c r="M171219" s="17"/>
    </row>
    <row r="171220" spans="13:13">
      <c r="M171220" s="8"/>
    </row>
    <row r="171246" spans="13:13">
      <c r="M171246" s="8"/>
    </row>
    <row r="171247" spans="13:13" ht="13">
      <c r="M171247" s="17"/>
    </row>
    <row r="171248" spans="13:13">
      <c r="M171248" s="8"/>
    </row>
    <row r="171274" spans="13:13">
      <c r="M171274" s="8"/>
    </row>
    <row r="171275" spans="13:13" ht="13">
      <c r="M171275" s="17"/>
    </row>
    <row r="171276" spans="13:13">
      <c r="M171276" s="8"/>
    </row>
    <row r="171302" spans="13:13">
      <c r="M171302" s="8"/>
    </row>
    <row r="171303" spans="13:13" ht="13">
      <c r="M171303" s="17"/>
    </row>
    <row r="171304" spans="13:13">
      <c r="M171304" s="8"/>
    </row>
    <row r="171330" spans="13:13">
      <c r="M171330" s="8"/>
    </row>
    <row r="171331" spans="13:13" ht="13">
      <c r="M171331" s="17"/>
    </row>
    <row r="171332" spans="13:13">
      <c r="M171332" s="8"/>
    </row>
    <row r="171358" spans="13:13">
      <c r="M171358" s="8"/>
    </row>
    <row r="171359" spans="13:13" ht="13">
      <c r="M171359" s="17"/>
    </row>
    <row r="171360" spans="13:13">
      <c r="M171360" s="8"/>
    </row>
    <row r="171386" spans="13:13">
      <c r="M171386" s="8"/>
    </row>
    <row r="171387" spans="13:13" ht="13">
      <c r="M171387" s="17"/>
    </row>
    <row r="171388" spans="13:13">
      <c r="M171388" s="8"/>
    </row>
    <row r="171414" spans="13:13">
      <c r="M171414" s="8"/>
    </row>
    <row r="171415" spans="13:13" ht="13">
      <c r="M171415" s="17"/>
    </row>
    <row r="171416" spans="13:13">
      <c r="M171416" s="8"/>
    </row>
    <row r="171442" spans="13:13">
      <c r="M171442" s="8"/>
    </row>
    <row r="171443" spans="13:13" ht="13">
      <c r="M171443" s="17"/>
    </row>
    <row r="171444" spans="13:13">
      <c r="M171444" s="8"/>
    </row>
    <row r="171470" spans="13:13">
      <c r="M171470" s="8"/>
    </row>
    <row r="171471" spans="13:13" ht="13">
      <c r="M171471" s="17"/>
    </row>
    <row r="171472" spans="13:13">
      <c r="M171472" s="8"/>
    </row>
    <row r="171498" spans="13:13">
      <c r="M171498" s="8"/>
    </row>
    <row r="171499" spans="13:13" ht="13">
      <c r="M171499" s="17"/>
    </row>
    <row r="171500" spans="13:13">
      <c r="M171500" s="8"/>
    </row>
    <row r="171526" spans="13:13">
      <c r="M171526" s="8"/>
    </row>
    <row r="171527" spans="13:13" ht="13">
      <c r="M171527" s="17"/>
    </row>
    <row r="171528" spans="13:13">
      <c r="M171528" s="8"/>
    </row>
    <row r="171554" spans="13:13">
      <c r="M171554" s="8"/>
    </row>
    <row r="171555" spans="13:13" ht="13">
      <c r="M171555" s="17"/>
    </row>
    <row r="171556" spans="13:13">
      <c r="M171556" s="8"/>
    </row>
    <row r="171582" spans="13:13">
      <c r="M171582" s="8"/>
    </row>
    <row r="171583" spans="13:13" ht="13">
      <c r="M171583" s="17"/>
    </row>
    <row r="171584" spans="13:13">
      <c r="M171584" s="8"/>
    </row>
    <row r="171610" spans="13:13">
      <c r="M171610" s="8"/>
    </row>
    <row r="171611" spans="13:13" ht="13">
      <c r="M171611" s="17"/>
    </row>
    <row r="171612" spans="13:13">
      <c r="M171612" s="8"/>
    </row>
    <row r="171638" spans="13:13">
      <c r="M171638" s="8"/>
    </row>
    <row r="171639" spans="13:13" ht="13">
      <c r="M171639" s="17"/>
    </row>
    <row r="171640" spans="13:13">
      <c r="M171640" s="8"/>
    </row>
    <row r="171666" spans="13:13">
      <c r="M171666" s="8"/>
    </row>
    <row r="171667" spans="13:13" ht="13">
      <c r="M171667" s="17"/>
    </row>
    <row r="171668" spans="13:13">
      <c r="M171668" s="8"/>
    </row>
    <row r="171694" spans="13:13">
      <c r="M171694" s="8"/>
    </row>
    <row r="171695" spans="13:13" ht="13">
      <c r="M171695" s="17"/>
    </row>
    <row r="171696" spans="13:13">
      <c r="M171696" s="8"/>
    </row>
    <row r="171722" spans="13:13">
      <c r="M171722" s="8"/>
    </row>
    <row r="171723" spans="13:13" ht="13">
      <c r="M171723" s="17"/>
    </row>
    <row r="171724" spans="13:13">
      <c r="M171724" s="8"/>
    </row>
    <row r="171750" spans="13:13">
      <c r="M171750" s="8"/>
    </row>
    <row r="171751" spans="13:13" ht="13">
      <c r="M171751" s="17"/>
    </row>
    <row r="171752" spans="13:13">
      <c r="M171752" s="8"/>
    </row>
    <row r="171778" spans="13:13">
      <c r="M171778" s="8"/>
    </row>
    <row r="171779" spans="13:13" ht="13">
      <c r="M171779" s="17"/>
    </row>
    <row r="171780" spans="13:13">
      <c r="M171780" s="8"/>
    </row>
    <row r="171806" spans="13:13">
      <c r="M171806" s="8"/>
    </row>
    <row r="171807" spans="13:13" ht="13">
      <c r="M171807" s="17"/>
    </row>
    <row r="171808" spans="13:13">
      <c r="M171808" s="8"/>
    </row>
    <row r="171834" spans="13:13">
      <c r="M171834" s="8"/>
    </row>
    <row r="171835" spans="13:13" ht="13">
      <c r="M171835" s="17"/>
    </row>
    <row r="171836" spans="13:13">
      <c r="M171836" s="8"/>
    </row>
    <row r="171862" spans="13:13">
      <c r="M171862" s="8"/>
    </row>
    <row r="171863" spans="13:13" ht="13">
      <c r="M171863" s="17"/>
    </row>
    <row r="171864" spans="13:13">
      <c r="M171864" s="8"/>
    </row>
    <row r="171890" spans="13:13">
      <c r="M171890" s="8"/>
    </row>
    <row r="171891" spans="13:13" ht="13">
      <c r="M171891" s="17"/>
    </row>
    <row r="171892" spans="13:13">
      <c r="M171892" s="8"/>
    </row>
    <row r="171918" spans="13:13">
      <c r="M171918" s="8"/>
    </row>
    <row r="171919" spans="13:13" ht="13">
      <c r="M171919" s="17"/>
    </row>
    <row r="171920" spans="13:13">
      <c r="M171920" s="8"/>
    </row>
    <row r="171946" spans="13:13">
      <c r="M171946" s="8"/>
    </row>
    <row r="171947" spans="13:13" ht="13">
      <c r="M171947" s="17"/>
    </row>
    <row r="171948" spans="13:13">
      <c r="M171948" s="8"/>
    </row>
    <row r="171974" spans="13:13">
      <c r="M171974" s="8"/>
    </row>
    <row r="171975" spans="13:13" ht="13">
      <c r="M171975" s="17"/>
    </row>
    <row r="171976" spans="13:13">
      <c r="M171976" s="8"/>
    </row>
    <row r="172002" spans="13:13">
      <c r="M172002" s="8"/>
    </row>
    <row r="172003" spans="13:13" ht="13">
      <c r="M172003" s="17"/>
    </row>
    <row r="172004" spans="13:13">
      <c r="M172004" s="8"/>
    </row>
    <row r="172030" spans="13:13">
      <c r="M172030" s="8"/>
    </row>
    <row r="172031" spans="13:13" ht="13">
      <c r="M172031" s="17"/>
    </row>
    <row r="172032" spans="13:13">
      <c r="M172032" s="8"/>
    </row>
    <row r="172058" spans="13:13">
      <c r="M172058" s="8"/>
    </row>
    <row r="172059" spans="13:13" ht="13">
      <c r="M172059" s="17"/>
    </row>
    <row r="172060" spans="13:13">
      <c r="M172060" s="8"/>
    </row>
    <row r="172086" spans="13:13">
      <c r="M172086" s="8"/>
    </row>
    <row r="172087" spans="13:13" ht="13">
      <c r="M172087" s="17"/>
    </row>
    <row r="172088" spans="13:13">
      <c r="M172088" s="8"/>
    </row>
    <row r="172114" spans="13:13">
      <c r="M172114" s="8"/>
    </row>
    <row r="172115" spans="13:13" ht="13">
      <c r="M172115" s="17"/>
    </row>
    <row r="172116" spans="13:13">
      <c r="M172116" s="8"/>
    </row>
    <row r="172142" spans="13:13">
      <c r="M172142" s="8"/>
    </row>
    <row r="172143" spans="13:13" ht="13">
      <c r="M172143" s="17"/>
    </row>
    <row r="172144" spans="13:13">
      <c r="M172144" s="8"/>
    </row>
    <row r="172170" spans="13:13">
      <c r="M172170" s="8"/>
    </row>
    <row r="172171" spans="13:13" ht="13">
      <c r="M172171" s="17"/>
    </row>
    <row r="172172" spans="13:13">
      <c r="M172172" s="8"/>
    </row>
    <row r="172198" spans="13:13">
      <c r="M172198" s="8"/>
    </row>
    <row r="172199" spans="13:13" ht="13">
      <c r="M172199" s="17"/>
    </row>
    <row r="172200" spans="13:13">
      <c r="M172200" s="8"/>
    </row>
    <row r="172226" spans="13:13">
      <c r="M172226" s="8"/>
    </row>
    <row r="172227" spans="13:13" ht="13">
      <c r="M172227" s="17"/>
    </row>
    <row r="172228" spans="13:13">
      <c r="M172228" s="8"/>
    </row>
    <row r="172254" spans="13:13">
      <c r="M172254" s="8"/>
    </row>
    <row r="172255" spans="13:13" ht="13">
      <c r="M172255" s="17"/>
    </row>
    <row r="172256" spans="13:13">
      <c r="M172256" s="8"/>
    </row>
    <row r="172282" spans="13:13">
      <c r="M172282" s="8"/>
    </row>
    <row r="172283" spans="13:13" ht="13">
      <c r="M172283" s="17"/>
    </row>
    <row r="172284" spans="13:13">
      <c r="M172284" s="8"/>
    </row>
    <row r="172310" spans="13:13">
      <c r="M172310" s="8"/>
    </row>
    <row r="172311" spans="13:13" ht="13">
      <c r="M172311" s="17"/>
    </row>
    <row r="172312" spans="13:13">
      <c r="M172312" s="8"/>
    </row>
    <row r="172338" spans="13:13">
      <c r="M172338" s="8"/>
    </row>
    <row r="172339" spans="13:13" ht="13">
      <c r="M172339" s="17"/>
    </row>
    <row r="172340" spans="13:13">
      <c r="M172340" s="8"/>
    </row>
    <row r="172366" spans="13:13">
      <c r="M172366" s="8"/>
    </row>
    <row r="172367" spans="13:13" ht="13">
      <c r="M172367" s="17"/>
    </row>
    <row r="172368" spans="13:13">
      <c r="M172368" s="8"/>
    </row>
    <row r="172394" spans="13:13">
      <c r="M172394" s="8"/>
    </row>
    <row r="172395" spans="13:13" ht="13">
      <c r="M172395" s="17"/>
    </row>
    <row r="172396" spans="13:13">
      <c r="M172396" s="8"/>
    </row>
    <row r="172422" spans="13:13">
      <c r="M172422" s="8"/>
    </row>
    <row r="172423" spans="13:13" ht="13">
      <c r="M172423" s="17"/>
    </row>
    <row r="172424" spans="13:13">
      <c r="M172424" s="8"/>
    </row>
    <row r="172450" spans="13:13">
      <c r="M172450" s="8"/>
    </row>
    <row r="172451" spans="13:13" ht="13">
      <c r="M172451" s="17"/>
    </row>
    <row r="172452" spans="13:13">
      <c r="M172452" s="8"/>
    </row>
    <row r="172478" spans="13:13">
      <c r="M172478" s="8"/>
    </row>
    <row r="172479" spans="13:13" ht="13">
      <c r="M172479" s="17"/>
    </row>
    <row r="172480" spans="13:13">
      <c r="M172480" s="8"/>
    </row>
    <row r="172506" spans="13:13">
      <c r="M172506" s="8"/>
    </row>
    <row r="172507" spans="13:13" ht="13">
      <c r="M172507" s="17"/>
    </row>
    <row r="172508" spans="13:13">
      <c r="M172508" s="8"/>
    </row>
    <row r="172534" spans="13:13">
      <c r="M172534" s="8"/>
    </row>
    <row r="172535" spans="13:13" ht="13">
      <c r="M172535" s="17"/>
    </row>
    <row r="172536" spans="13:13">
      <c r="M172536" s="8"/>
    </row>
    <row r="172562" spans="13:13">
      <c r="M172562" s="8"/>
    </row>
    <row r="172563" spans="13:13" ht="13">
      <c r="M172563" s="17"/>
    </row>
    <row r="172564" spans="13:13">
      <c r="M172564" s="8"/>
    </row>
    <row r="172590" spans="13:13">
      <c r="M172590" s="8"/>
    </row>
    <row r="172591" spans="13:13" ht="13">
      <c r="M172591" s="17"/>
    </row>
    <row r="172592" spans="13:13">
      <c r="M172592" s="8"/>
    </row>
    <row r="172618" spans="13:13">
      <c r="M172618" s="8"/>
    </row>
    <row r="172619" spans="13:13" ht="13">
      <c r="M172619" s="17"/>
    </row>
    <row r="172620" spans="13:13">
      <c r="M172620" s="8"/>
    </row>
    <row r="172646" spans="13:13">
      <c r="M172646" s="8"/>
    </row>
    <row r="172647" spans="13:13" ht="13">
      <c r="M172647" s="17"/>
    </row>
    <row r="172648" spans="13:13">
      <c r="M172648" s="8"/>
    </row>
    <row r="172674" spans="13:13">
      <c r="M172674" s="8"/>
    </row>
    <row r="172675" spans="13:13" ht="13">
      <c r="M172675" s="17"/>
    </row>
    <row r="172676" spans="13:13">
      <c r="M172676" s="8"/>
    </row>
    <row r="172702" spans="13:13">
      <c r="M172702" s="8"/>
    </row>
    <row r="172703" spans="13:13" ht="13">
      <c r="M172703" s="17"/>
    </row>
    <row r="172704" spans="13:13">
      <c r="M172704" s="8"/>
    </row>
    <row r="172730" spans="13:13">
      <c r="M172730" s="8"/>
    </row>
    <row r="172731" spans="13:13" ht="13">
      <c r="M172731" s="17"/>
    </row>
    <row r="172732" spans="13:13">
      <c r="M172732" s="8"/>
    </row>
    <row r="172758" spans="13:13">
      <c r="M172758" s="8"/>
    </row>
    <row r="172759" spans="13:13" ht="13">
      <c r="M172759" s="17"/>
    </row>
    <row r="172760" spans="13:13">
      <c r="M172760" s="8"/>
    </row>
    <row r="172786" spans="13:13">
      <c r="M172786" s="8"/>
    </row>
    <row r="172787" spans="13:13" ht="13">
      <c r="M172787" s="17"/>
    </row>
    <row r="172788" spans="13:13">
      <c r="M172788" s="8"/>
    </row>
    <row r="172814" spans="13:13">
      <c r="M172814" s="8"/>
    </row>
    <row r="172815" spans="13:13" ht="13">
      <c r="M172815" s="17"/>
    </row>
    <row r="172816" spans="13:13">
      <c r="M172816" s="8"/>
    </row>
    <row r="172842" spans="13:13">
      <c r="M172842" s="8"/>
    </row>
    <row r="172843" spans="13:13" ht="13">
      <c r="M172843" s="17"/>
    </row>
    <row r="172844" spans="13:13">
      <c r="M172844" s="8"/>
    </row>
    <row r="172870" spans="13:13">
      <c r="M172870" s="8"/>
    </row>
    <row r="172871" spans="13:13" ht="13">
      <c r="M172871" s="17"/>
    </row>
    <row r="172872" spans="13:13">
      <c r="M172872" s="8"/>
    </row>
    <row r="172898" spans="13:13">
      <c r="M172898" s="8"/>
    </row>
    <row r="172899" spans="13:13" ht="13">
      <c r="M172899" s="17"/>
    </row>
    <row r="172900" spans="13:13">
      <c r="M172900" s="8"/>
    </row>
    <row r="172926" spans="13:13">
      <c r="M172926" s="8"/>
    </row>
    <row r="172927" spans="13:13" ht="13">
      <c r="M172927" s="17"/>
    </row>
    <row r="172928" spans="13:13">
      <c r="M172928" s="8"/>
    </row>
    <row r="172954" spans="13:13">
      <c r="M172954" s="8"/>
    </row>
    <row r="172955" spans="13:13" ht="13">
      <c r="M172955" s="17"/>
    </row>
    <row r="172956" spans="13:13">
      <c r="M172956" s="8"/>
    </row>
    <row r="172982" spans="13:13">
      <c r="M172982" s="8"/>
    </row>
    <row r="172983" spans="13:13" ht="13">
      <c r="M172983" s="17"/>
    </row>
    <row r="172984" spans="13:13">
      <c r="M172984" s="8"/>
    </row>
    <row r="173010" spans="13:13">
      <c r="M173010" s="8"/>
    </row>
    <row r="173011" spans="13:13" ht="13">
      <c r="M173011" s="17"/>
    </row>
    <row r="173012" spans="13:13">
      <c r="M173012" s="8"/>
    </row>
    <row r="173038" spans="13:13">
      <c r="M173038" s="8"/>
    </row>
    <row r="173039" spans="13:13" ht="13">
      <c r="M173039" s="17"/>
    </row>
    <row r="173040" spans="13:13">
      <c r="M173040" s="8"/>
    </row>
    <row r="173066" spans="13:13">
      <c r="M173066" s="8"/>
    </row>
    <row r="173067" spans="13:13" ht="13">
      <c r="M173067" s="17"/>
    </row>
    <row r="173068" spans="13:13">
      <c r="M173068" s="8"/>
    </row>
    <row r="173094" spans="13:13">
      <c r="M173094" s="8"/>
    </row>
    <row r="173095" spans="13:13" ht="13">
      <c r="M173095" s="17"/>
    </row>
    <row r="173096" spans="13:13">
      <c r="M173096" s="8"/>
    </row>
    <row r="173122" spans="13:13">
      <c r="M173122" s="8"/>
    </row>
    <row r="173123" spans="13:13" ht="13">
      <c r="M173123" s="17"/>
    </row>
    <row r="173124" spans="13:13">
      <c r="M173124" s="8"/>
    </row>
    <row r="173150" spans="13:13">
      <c r="M173150" s="8"/>
    </row>
    <row r="173151" spans="13:13" ht="13">
      <c r="M173151" s="17"/>
    </row>
    <row r="173152" spans="13:13">
      <c r="M173152" s="8"/>
    </row>
    <row r="173178" spans="13:13">
      <c r="M173178" s="8"/>
    </row>
    <row r="173179" spans="13:13" ht="13">
      <c r="M173179" s="17"/>
    </row>
    <row r="173180" spans="13:13">
      <c r="M173180" s="8"/>
    </row>
    <row r="173206" spans="13:13">
      <c r="M173206" s="8"/>
    </row>
    <row r="173207" spans="13:13" ht="13">
      <c r="M173207" s="17"/>
    </row>
    <row r="173208" spans="13:13">
      <c r="M173208" s="8"/>
    </row>
    <row r="173234" spans="13:13">
      <c r="M173234" s="8"/>
    </row>
    <row r="173235" spans="13:13" ht="13">
      <c r="M173235" s="17"/>
    </row>
    <row r="173236" spans="13:13">
      <c r="M173236" s="8"/>
    </row>
    <row r="173262" spans="13:13">
      <c r="M173262" s="8"/>
    </row>
    <row r="173263" spans="13:13" ht="13">
      <c r="M173263" s="17"/>
    </row>
    <row r="173264" spans="13:13">
      <c r="M173264" s="8"/>
    </row>
    <row r="173290" spans="13:13">
      <c r="M173290" s="8"/>
    </row>
    <row r="173291" spans="13:13" ht="13">
      <c r="M173291" s="17"/>
    </row>
    <row r="173292" spans="13:13">
      <c r="M173292" s="8"/>
    </row>
    <row r="173318" spans="13:13">
      <c r="M173318" s="8"/>
    </row>
    <row r="173319" spans="13:13" ht="13">
      <c r="M173319" s="17"/>
    </row>
    <row r="173320" spans="13:13">
      <c r="M173320" s="8"/>
    </row>
    <row r="173346" spans="13:13">
      <c r="M173346" s="8"/>
    </row>
    <row r="173347" spans="13:13" ht="13">
      <c r="M173347" s="17"/>
    </row>
    <row r="173348" spans="13:13">
      <c r="M173348" s="8"/>
    </row>
    <row r="173374" spans="13:13">
      <c r="M173374" s="8"/>
    </row>
    <row r="173375" spans="13:13" ht="13">
      <c r="M173375" s="17"/>
    </row>
    <row r="173376" spans="13:13">
      <c r="M173376" s="8"/>
    </row>
    <row r="173402" spans="13:13">
      <c r="M173402" s="8"/>
    </row>
    <row r="173403" spans="13:13" ht="13">
      <c r="M173403" s="17"/>
    </row>
    <row r="173404" spans="13:13">
      <c r="M173404" s="8"/>
    </row>
    <row r="173430" spans="13:13">
      <c r="M173430" s="8"/>
    </row>
    <row r="173431" spans="13:13" ht="13">
      <c r="M173431" s="17"/>
    </row>
    <row r="173432" spans="13:13">
      <c r="M173432" s="8"/>
    </row>
    <row r="173458" spans="13:13">
      <c r="M173458" s="8"/>
    </row>
    <row r="173459" spans="13:13" ht="13">
      <c r="M173459" s="17"/>
    </row>
    <row r="173460" spans="13:13">
      <c r="M173460" s="8"/>
    </row>
    <row r="173486" spans="13:13">
      <c r="M173486" s="8"/>
    </row>
    <row r="173487" spans="13:13" ht="13">
      <c r="M173487" s="17"/>
    </row>
    <row r="173488" spans="13:13">
      <c r="M173488" s="8"/>
    </row>
    <row r="173514" spans="13:13">
      <c r="M173514" s="8"/>
    </row>
    <row r="173515" spans="13:13" ht="13">
      <c r="M173515" s="17"/>
    </row>
    <row r="173516" spans="13:13">
      <c r="M173516" s="8"/>
    </row>
    <row r="173542" spans="13:13">
      <c r="M173542" s="8"/>
    </row>
    <row r="173543" spans="13:13" ht="13">
      <c r="M173543" s="17"/>
    </row>
    <row r="173544" spans="13:13">
      <c r="M173544" s="8"/>
    </row>
    <row r="173570" spans="13:13">
      <c r="M173570" s="8"/>
    </row>
    <row r="173571" spans="13:13" ht="13">
      <c r="M173571" s="17"/>
    </row>
    <row r="173572" spans="13:13">
      <c r="M173572" s="8"/>
    </row>
    <row r="173598" spans="13:13">
      <c r="M173598" s="8"/>
    </row>
    <row r="173599" spans="13:13" ht="13">
      <c r="M173599" s="17"/>
    </row>
    <row r="173600" spans="13:13">
      <c r="M173600" s="8"/>
    </row>
    <row r="173626" spans="13:13">
      <c r="M173626" s="8"/>
    </row>
    <row r="173627" spans="13:13" ht="13">
      <c r="M173627" s="17"/>
    </row>
    <row r="173628" spans="13:13">
      <c r="M173628" s="8"/>
    </row>
    <row r="173654" spans="13:13">
      <c r="M173654" s="8"/>
    </row>
    <row r="173655" spans="13:13" ht="13">
      <c r="M173655" s="17"/>
    </row>
    <row r="173656" spans="13:13">
      <c r="M173656" s="8"/>
    </row>
    <row r="173682" spans="13:13">
      <c r="M173682" s="8"/>
    </row>
    <row r="173683" spans="13:13" ht="13">
      <c r="M173683" s="17"/>
    </row>
    <row r="173684" spans="13:13">
      <c r="M173684" s="8"/>
    </row>
    <row r="173710" spans="13:13">
      <c r="M173710" s="8"/>
    </row>
    <row r="173711" spans="13:13" ht="13">
      <c r="M173711" s="17"/>
    </row>
    <row r="173712" spans="13:13">
      <c r="M173712" s="8"/>
    </row>
    <row r="173738" spans="13:13">
      <c r="M173738" s="8"/>
    </row>
    <row r="173739" spans="13:13" ht="13">
      <c r="M173739" s="17"/>
    </row>
    <row r="173740" spans="13:13">
      <c r="M173740" s="8"/>
    </row>
    <row r="173766" spans="13:13">
      <c r="M173766" s="8"/>
    </row>
    <row r="173767" spans="13:13" ht="13">
      <c r="M173767" s="17"/>
    </row>
    <row r="173768" spans="13:13">
      <c r="M173768" s="8"/>
    </row>
    <row r="173794" spans="13:13">
      <c r="M173794" s="8"/>
    </row>
    <row r="173795" spans="13:13" ht="13">
      <c r="M173795" s="17"/>
    </row>
    <row r="173796" spans="13:13">
      <c r="M173796" s="8"/>
    </row>
    <row r="173822" spans="13:13">
      <c r="M173822" s="8"/>
    </row>
    <row r="173823" spans="13:13" ht="13">
      <c r="M173823" s="17"/>
    </row>
    <row r="173824" spans="13:13">
      <c r="M173824" s="8"/>
    </row>
    <row r="173850" spans="13:13">
      <c r="M173850" s="8"/>
    </row>
    <row r="173851" spans="13:13" ht="13">
      <c r="M173851" s="17"/>
    </row>
    <row r="173852" spans="13:13">
      <c r="M173852" s="8"/>
    </row>
    <row r="173878" spans="13:13">
      <c r="M173878" s="8"/>
    </row>
    <row r="173879" spans="13:13" ht="13">
      <c r="M173879" s="17"/>
    </row>
    <row r="173880" spans="13:13">
      <c r="M173880" s="8"/>
    </row>
    <row r="173906" spans="13:13">
      <c r="M173906" s="8"/>
    </row>
    <row r="173907" spans="13:13" ht="13">
      <c r="M173907" s="17"/>
    </row>
    <row r="173908" spans="13:13">
      <c r="M173908" s="8"/>
    </row>
    <row r="173934" spans="13:13">
      <c r="M173934" s="8"/>
    </row>
    <row r="173935" spans="13:13" ht="13">
      <c r="M173935" s="17"/>
    </row>
    <row r="173936" spans="13:13">
      <c r="M173936" s="8"/>
    </row>
    <row r="173962" spans="13:13">
      <c r="M173962" s="8"/>
    </row>
    <row r="173963" spans="13:13" ht="13">
      <c r="M173963" s="17"/>
    </row>
    <row r="173964" spans="13:13">
      <c r="M173964" s="8"/>
    </row>
    <row r="173990" spans="13:13">
      <c r="M173990" s="8"/>
    </row>
    <row r="173991" spans="13:13" ht="13">
      <c r="M173991" s="17"/>
    </row>
    <row r="173992" spans="13:13">
      <c r="M173992" s="8"/>
    </row>
    <row r="174018" spans="13:13">
      <c r="M174018" s="8"/>
    </row>
    <row r="174019" spans="13:13" ht="13">
      <c r="M174019" s="17"/>
    </row>
    <row r="174020" spans="13:13">
      <c r="M174020" s="8"/>
    </row>
    <row r="174046" spans="13:13">
      <c r="M174046" s="8"/>
    </row>
    <row r="174047" spans="13:13" ht="13">
      <c r="M174047" s="17"/>
    </row>
    <row r="174048" spans="13:13">
      <c r="M174048" s="8"/>
    </row>
    <row r="174074" spans="13:13">
      <c r="M174074" s="8"/>
    </row>
    <row r="174075" spans="13:13" ht="13">
      <c r="M174075" s="17"/>
    </row>
    <row r="174076" spans="13:13">
      <c r="M174076" s="8"/>
    </row>
    <row r="174102" spans="13:13">
      <c r="M174102" s="8"/>
    </row>
    <row r="174103" spans="13:13" ht="13">
      <c r="M174103" s="17"/>
    </row>
    <row r="174104" spans="13:13">
      <c r="M174104" s="8"/>
    </row>
    <row r="174130" spans="13:13">
      <c r="M174130" s="8"/>
    </row>
    <row r="174131" spans="13:13" ht="13">
      <c r="M174131" s="17"/>
    </row>
    <row r="174132" spans="13:13">
      <c r="M174132" s="8"/>
    </row>
    <row r="174158" spans="13:13">
      <c r="M174158" s="8"/>
    </row>
    <row r="174159" spans="13:13" ht="13">
      <c r="M174159" s="17"/>
    </row>
    <row r="174160" spans="13:13">
      <c r="M174160" s="8"/>
    </row>
    <row r="174186" spans="13:13">
      <c r="M174186" s="8"/>
    </row>
    <row r="174187" spans="13:13" ht="13">
      <c r="M174187" s="17"/>
    </row>
    <row r="174188" spans="13:13">
      <c r="M174188" s="8"/>
    </row>
    <row r="174214" spans="13:13">
      <c r="M174214" s="8"/>
    </row>
    <row r="174215" spans="13:13" ht="13">
      <c r="M174215" s="17"/>
    </row>
    <row r="174216" spans="13:13">
      <c r="M174216" s="8"/>
    </row>
    <row r="174242" spans="13:13">
      <c r="M174242" s="8"/>
    </row>
    <row r="174243" spans="13:13" ht="13">
      <c r="M174243" s="17"/>
    </row>
    <row r="174244" spans="13:13">
      <c r="M174244" s="8"/>
    </row>
    <row r="174270" spans="13:13">
      <c r="M174270" s="8"/>
    </row>
    <row r="174271" spans="13:13" ht="13">
      <c r="M174271" s="17"/>
    </row>
    <row r="174272" spans="13:13">
      <c r="M174272" s="8"/>
    </row>
    <row r="174298" spans="13:13">
      <c r="M174298" s="8"/>
    </row>
    <row r="174299" spans="13:13" ht="13">
      <c r="M174299" s="17"/>
    </row>
    <row r="174300" spans="13:13">
      <c r="M174300" s="8"/>
    </row>
    <row r="174326" spans="13:13">
      <c r="M174326" s="8"/>
    </row>
    <row r="174327" spans="13:13" ht="13">
      <c r="M174327" s="17"/>
    </row>
    <row r="174328" spans="13:13">
      <c r="M174328" s="8"/>
    </row>
    <row r="174354" spans="13:13">
      <c r="M174354" s="8"/>
    </row>
    <row r="174355" spans="13:13" ht="13">
      <c r="M174355" s="17"/>
    </row>
    <row r="174356" spans="13:13">
      <c r="M174356" s="8"/>
    </row>
    <row r="174382" spans="13:13">
      <c r="M174382" s="8"/>
    </row>
    <row r="174383" spans="13:13" ht="13">
      <c r="M174383" s="17"/>
    </row>
    <row r="174384" spans="13:13">
      <c r="M174384" s="8"/>
    </row>
    <row r="174410" spans="13:13">
      <c r="M174410" s="8"/>
    </row>
    <row r="174411" spans="13:13" ht="13">
      <c r="M174411" s="17"/>
    </row>
    <row r="174412" spans="13:13">
      <c r="M174412" s="8"/>
    </row>
    <row r="174438" spans="13:13">
      <c r="M174438" s="8"/>
    </row>
    <row r="174439" spans="13:13" ht="13">
      <c r="M174439" s="17"/>
    </row>
    <row r="174440" spans="13:13">
      <c r="M174440" s="8"/>
    </row>
    <row r="174466" spans="13:13">
      <c r="M174466" s="8"/>
    </row>
    <row r="174467" spans="13:13" ht="13">
      <c r="M174467" s="17"/>
    </row>
    <row r="174468" spans="13:13">
      <c r="M174468" s="8"/>
    </row>
    <row r="174494" spans="13:13">
      <c r="M174494" s="8"/>
    </row>
    <row r="174495" spans="13:13" ht="13">
      <c r="M174495" s="17"/>
    </row>
    <row r="174496" spans="13:13">
      <c r="M174496" s="8"/>
    </row>
    <row r="174522" spans="13:13">
      <c r="M174522" s="8"/>
    </row>
    <row r="174523" spans="13:13" ht="13">
      <c r="M174523" s="17"/>
    </row>
    <row r="174524" spans="13:13">
      <c r="M174524" s="8"/>
    </row>
    <row r="174550" spans="13:13">
      <c r="M174550" s="8"/>
    </row>
    <row r="174551" spans="13:13" ht="13">
      <c r="M174551" s="17"/>
    </row>
    <row r="174552" spans="13:13">
      <c r="M174552" s="8"/>
    </row>
    <row r="174578" spans="13:13">
      <c r="M174578" s="8"/>
    </row>
    <row r="174579" spans="13:13" ht="13">
      <c r="M174579" s="17"/>
    </row>
    <row r="174580" spans="13:13">
      <c r="M174580" s="8"/>
    </row>
    <row r="174606" spans="13:13">
      <c r="M174606" s="8"/>
    </row>
    <row r="174607" spans="13:13" ht="13">
      <c r="M174607" s="17"/>
    </row>
    <row r="174608" spans="13:13">
      <c r="M174608" s="8"/>
    </row>
    <row r="174634" spans="13:13">
      <c r="M174634" s="8"/>
    </row>
    <row r="174635" spans="13:13" ht="13">
      <c r="M174635" s="17"/>
    </row>
    <row r="174636" spans="13:13">
      <c r="M174636" s="8"/>
    </row>
    <row r="174662" spans="13:13">
      <c r="M174662" s="8"/>
    </row>
    <row r="174663" spans="13:13" ht="13">
      <c r="M174663" s="17"/>
    </row>
    <row r="174664" spans="13:13">
      <c r="M174664" s="8"/>
    </row>
    <row r="174690" spans="13:13">
      <c r="M174690" s="8"/>
    </row>
    <row r="174691" spans="13:13" ht="13">
      <c r="M174691" s="17"/>
    </row>
    <row r="174692" spans="13:13">
      <c r="M174692" s="8"/>
    </row>
    <row r="174718" spans="13:13">
      <c r="M174718" s="8"/>
    </row>
    <row r="174719" spans="13:13" ht="13">
      <c r="M174719" s="17"/>
    </row>
    <row r="174720" spans="13:13">
      <c r="M174720" s="8"/>
    </row>
    <row r="174746" spans="13:13">
      <c r="M174746" s="8"/>
    </row>
    <row r="174747" spans="13:13" ht="13">
      <c r="M174747" s="17"/>
    </row>
    <row r="174748" spans="13:13">
      <c r="M174748" s="8"/>
    </row>
    <row r="174774" spans="13:13">
      <c r="M174774" s="8"/>
    </row>
    <row r="174775" spans="13:13" ht="13">
      <c r="M174775" s="17"/>
    </row>
    <row r="174776" spans="13:13">
      <c r="M174776" s="8"/>
    </row>
    <row r="174802" spans="13:13">
      <c r="M174802" s="8"/>
    </row>
    <row r="174803" spans="13:13" ht="13">
      <c r="M174803" s="17"/>
    </row>
    <row r="174804" spans="13:13">
      <c r="M174804" s="8"/>
    </row>
    <row r="174830" spans="13:13">
      <c r="M174830" s="8"/>
    </row>
    <row r="174831" spans="13:13" ht="13">
      <c r="M174831" s="17"/>
    </row>
    <row r="174832" spans="13:13">
      <c r="M174832" s="8"/>
    </row>
    <row r="174858" spans="13:13">
      <c r="M174858" s="8"/>
    </row>
    <row r="174859" spans="13:13" ht="13">
      <c r="M174859" s="17"/>
    </row>
    <row r="174860" spans="13:13">
      <c r="M174860" s="8"/>
    </row>
    <row r="174886" spans="13:13">
      <c r="M174886" s="8"/>
    </row>
    <row r="174887" spans="13:13" ht="13">
      <c r="M174887" s="17"/>
    </row>
    <row r="174888" spans="13:13">
      <c r="M174888" s="8"/>
    </row>
    <row r="174914" spans="13:13">
      <c r="M174914" s="8"/>
    </row>
    <row r="174915" spans="13:13" ht="13">
      <c r="M174915" s="17"/>
    </row>
    <row r="174916" spans="13:13">
      <c r="M174916" s="8"/>
    </row>
    <row r="174942" spans="13:13">
      <c r="M174942" s="8"/>
    </row>
    <row r="174943" spans="13:13" ht="13">
      <c r="M174943" s="17"/>
    </row>
    <row r="174944" spans="13:13">
      <c r="M174944" s="8"/>
    </row>
    <row r="174970" spans="13:13">
      <c r="M174970" s="8"/>
    </row>
    <row r="174971" spans="13:13" ht="13">
      <c r="M174971" s="17"/>
    </row>
    <row r="174972" spans="13:13">
      <c r="M174972" s="8"/>
    </row>
    <row r="174998" spans="13:13">
      <c r="M174998" s="8"/>
    </row>
    <row r="174999" spans="13:13" ht="13">
      <c r="M174999" s="17"/>
    </row>
    <row r="175000" spans="13:13">
      <c r="M175000" s="8"/>
    </row>
    <row r="175026" spans="13:13">
      <c r="M175026" s="8"/>
    </row>
    <row r="175027" spans="13:13" ht="13">
      <c r="M175027" s="17"/>
    </row>
    <row r="175028" spans="13:13">
      <c r="M175028" s="8"/>
    </row>
    <row r="175054" spans="13:13">
      <c r="M175054" s="8"/>
    </row>
    <row r="175055" spans="13:13" ht="13">
      <c r="M175055" s="17"/>
    </row>
    <row r="175056" spans="13:13">
      <c r="M175056" s="8"/>
    </row>
    <row r="175082" spans="13:13">
      <c r="M175082" s="8"/>
    </row>
    <row r="175083" spans="13:13" ht="13">
      <c r="M175083" s="17"/>
    </row>
    <row r="175084" spans="13:13">
      <c r="M175084" s="8"/>
    </row>
    <row r="175110" spans="13:13">
      <c r="M175110" s="8"/>
    </row>
    <row r="175111" spans="13:13" ht="13">
      <c r="M175111" s="17"/>
    </row>
    <row r="175112" spans="13:13">
      <c r="M175112" s="8"/>
    </row>
    <row r="175138" spans="13:13">
      <c r="M175138" s="8"/>
    </row>
    <row r="175139" spans="13:13" ht="13">
      <c r="M175139" s="17"/>
    </row>
    <row r="175140" spans="13:13">
      <c r="M175140" s="8"/>
    </row>
    <row r="175166" spans="13:13">
      <c r="M175166" s="8"/>
    </row>
    <row r="175167" spans="13:13" ht="13">
      <c r="M175167" s="17"/>
    </row>
    <row r="175168" spans="13:13">
      <c r="M175168" s="8"/>
    </row>
    <row r="175194" spans="13:13">
      <c r="M175194" s="8"/>
    </row>
    <row r="175195" spans="13:13" ht="13">
      <c r="M175195" s="17"/>
    </row>
    <row r="175196" spans="13:13">
      <c r="M175196" s="8"/>
    </row>
    <row r="175222" spans="13:13">
      <c r="M175222" s="8"/>
    </row>
    <row r="175223" spans="13:13" ht="13">
      <c r="M175223" s="17"/>
    </row>
    <row r="175224" spans="13:13">
      <c r="M175224" s="8"/>
    </row>
    <row r="175250" spans="13:13">
      <c r="M175250" s="8"/>
    </row>
    <row r="175251" spans="13:13" ht="13">
      <c r="M175251" s="17"/>
    </row>
    <row r="175252" spans="13:13">
      <c r="M175252" s="8"/>
    </row>
    <row r="175278" spans="13:13">
      <c r="M175278" s="8"/>
    </row>
    <row r="175279" spans="13:13" ht="13">
      <c r="M175279" s="17"/>
    </row>
    <row r="175280" spans="13:13">
      <c r="M175280" s="8"/>
    </row>
    <row r="175306" spans="13:13">
      <c r="M175306" s="8"/>
    </row>
    <row r="175307" spans="13:13" ht="13">
      <c r="M175307" s="17"/>
    </row>
    <row r="175308" spans="13:13">
      <c r="M175308" s="8"/>
    </row>
    <row r="175334" spans="13:13">
      <c r="M175334" s="8"/>
    </row>
    <row r="175335" spans="13:13" ht="13">
      <c r="M175335" s="17"/>
    </row>
    <row r="175336" spans="13:13">
      <c r="M175336" s="8"/>
    </row>
    <row r="175362" spans="13:13">
      <c r="M175362" s="8"/>
    </row>
    <row r="175363" spans="13:13" ht="13">
      <c r="M175363" s="17"/>
    </row>
    <row r="175364" spans="13:13">
      <c r="M175364" s="8"/>
    </row>
    <row r="175390" spans="13:13">
      <c r="M175390" s="8"/>
    </row>
    <row r="175391" spans="13:13" ht="13">
      <c r="M175391" s="17"/>
    </row>
    <row r="175392" spans="13:13">
      <c r="M175392" s="8"/>
    </row>
    <row r="175418" spans="13:13">
      <c r="M175418" s="8"/>
    </row>
    <row r="175419" spans="13:13" ht="13">
      <c r="M175419" s="17"/>
    </row>
    <row r="175420" spans="13:13">
      <c r="M175420" s="8"/>
    </row>
    <row r="175446" spans="13:13">
      <c r="M175446" s="8"/>
    </row>
    <row r="175447" spans="13:13" ht="13">
      <c r="M175447" s="17"/>
    </row>
    <row r="175448" spans="13:13">
      <c r="M175448" s="8"/>
    </row>
    <row r="175474" spans="13:13">
      <c r="M175474" s="8"/>
    </row>
    <row r="175475" spans="13:13" ht="13">
      <c r="M175475" s="17"/>
    </row>
    <row r="175476" spans="13:13">
      <c r="M175476" s="8"/>
    </row>
    <row r="175502" spans="13:13">
      <c r="M175502" s="8"/>
    </row>
    <row r="175503" spans="13:13" ht="13">
      <c r="M175503" s="17"/>
    </row>
    <row r="175504" spans="13:13">
      <c r="M175504" s="8"/>
    </row>
    <row r="175530" spans="13:13">
      <c r="M175530" s="8"/>
    </row>
    <row r="175531" spans="13:13" ht="13">
      <c r="M175531" s="17"/>
    </row>
    <row r="175532" spans="13:13">
      <c r="M175532" s="8"/>
    </row>
    <row r="175558" spans="13:13">
      <c r="M175558" s="8"/>
    </row>
    <row r="175559" spans="13:13" ht="13">
      <c r="M175559" s="17"/>
    </row>
    <row r="175560" spans="13:13">
      <c r="M175560" s="8"/>
    </row>
    <row r="175586" spans="13:13">
      <c r="M175586" s="8"/>
    </row>
    <row r="175587" spans="13:13" ht="13">
      <c r="M175587" s="17"/>
    </row>
    <row r="175588" spans="13:13">
      <c r="M175588" s="8"/>
    </row>
    <row r="175614" spans="13:13">
      <c r="M175614" s="8"/>
    </row>
    <row r="175615" spans="13:13" ht="13">
      <c r="M175615" s="17"/>
    </row>
    <row r="175616" spans="13:13">
      <c r="M175616" s="8"/>
    </row>
    <row r="175642" spans="13:13">
      <c r="M175642" s="8"/>
    </row>
    <row r="175643" spans="13:13" ht="13">
      <c r="M175643" s="17"/>
    </row>
    <row r="175644" spans="13:13">
      <c r="M175644" s="8"/>
    </row>
    <row r="175670" spans="13:13">
      <c r="M175670" s="8"/>
    </row>
    <row r="175671" spans="13:13" ht="13">
      <c r="M175671" s="17"/>
    </row>
    <row r="175672" spans="13:13">
      <c r="M175672" s="8"/>
    </row>
    <row r="175698" spans="13:13">
      <c r="M175698" s="8"/>
    </row>
    <row r="175699" spans="13:13" ht="13">
      <c r="M175699" s="17"/>
    </row>
    <row r="175700" spans="13:13">
      <c r="M175700" s="8"/>
    </row>
    <row r="175726" spans="13:13">
      <c r="M175726" s="8"/>
    </row>
    <row r="175727" spans="13:13" ht="13">
      <c r="M175727" s="17"/>
    </row>
    <row r="175728" spans="13:13">
      <c r="M175728" s="8"/>
    </row>
    <row r="175754" spans="13:13">
      <c r="M175754" s="8"/>
    </row>
    <row r="175755" spans="13:13" ht="13">
      <c r="M175755" s="17"/>
    </row>
    <row r="175756" spans="13:13">
      <c r="M175756" s="8"/>
    </row>
    <row r="175782" spans="13:13">
      <c r="M175782" s="8"/>
    </row>
    <row r="175783" spans="13:13" ht="13">
      <c r="M175783" s="17"/>
    </row>
    <row r="175784" spans="13:13">
      <c r="M175784" s="8"/>
    </row>
    <row r="175810" spans="13:13">
      <c r="M175810" s="8"/>
    </row>
    <row r="175811" spans="13:13" ht="13">
      <c r="M175811" s="17"/>
    </row>
    <row r="175812" spans="13:13">
      <c r="M175812" s="8"/>
    </row>
    <row r="175838" spans="13:13">
      <c r="M175838" s="8"/>
    </row>
    <row r="175839" spans="13:13" ht="13">
      <c r="M175839" s="17"/>
    </row>
    <row r="175840" spans="13:13">
      <c r="M175840" s="8"/>
    </row>
    <row r="175866" spans="13:13">
      <c r="M175866" s="8"/>
    </row>
    <row r="175867" spans="13:13" ht="13">
      <c r="M175867" s="17"/>
    </row>
    <row r="175868" spans="13:13">
      <c r="M175868" s="8"/>
    </row>
    <row r="175894" spans="13:13">
      <c r="M175894" s="8"/>
    </row>
    <row r="175895" spans="13:13" ht="13">
      <c r="M175895" s="17"/>
    </row>
    <row r="175896" spans="13:13">
      <c r="M175896" s="8"/>
    </row>
    <row r="175922" spans="13:13">
      <c r="M175922" s="8"/>
    </row>
    <row r="175923" spans="13:13" ht="13">
      <c r="M175923" s="17"/>
    </row>
    <row r="175924" spans="13:13">
      <c r="M175924" s="8"/>
    </row>
    <row r="175950" spans="13:13">
      <c r="M175950" s="8"/>
    </row>
    <row r="175951" spans="13:13" ht="13">
      <c r="M175951" s="17"/>
    </row>
    <row r="175952" spans="13:13">
      <c r="M175952" s="8"/>
    </row>
    <row r="175978" spans="13:13">
      <c r="M175978" s="8"/>
    </row>
    <row r="175979" spans="13:13" ht="13">
      <c r="M175979" s="17"/>
    </row>
    <row r="175980" spans="13:13">
      <c r="M175980" s="8"/>
    </row>
    <row r="176006" spans="13:13">
      <c r="M176006" s="8"/>
    </row>
    <row r="176007" spans="13:13" ht="13">
      <c r="M176007" s="17"/>
    </row>
    <row r="176008" spans="13:13">
      <c r="M176008" s="8"/>
    </row>
    <row r="176034" spans="13:13">
      <c r="M176034" s="8"/>
    </row>
    <row r="176035" spans="13:13" ht="13">
      <c r="M176035" s="17"/>
    </row>
    <row r="176036" spans="13:13">
      <c r="M176036" s="8"/>
    </row>
    <row r="176062" spans="13:13">
      <c r="M176062" s="8"/>
    </row>
    <row r="176063" spans="13:13" ht="13">
      <c r="M176063" s="17"/>
    </row>
    <row r="176064" spans="13:13">
      <c r="M176064" s="8"/>
    </row>
    <row r="176090" spans="13:13">
      <c r="M176090" s="8"/>
    </row>
    <row r="176091" spans="13:13" ht="13">
      <c r="M176091" s="17"/>
    </row>
    <row r="176092" spans="13:13">
      <c r="M176092" s="8"/>
    </row>
    <row r="176118" spans="13:13">
      <c r="M176118" s="8"/>
    </row>
    <row r="176119" spans="13:13" ht="13">
      <c r="M176119" s="17"/>
    </row>
    <row r="176120" spans="13:13">
      <c r="M176120" s="8"/>
    </row>
    <row r="176146" spans="13:13">
      <c r="M176146" s="8"/>
    </row>
    <row r="176147" spans="13:13" ht="13">
      <c r="M176147" s="17"/>
    </row>
    <row r="176148" spans="13:13">
      <c r="M176148" s="8"/>
    </row>
    <row r="176174" spans="13:13">
      <c r="M176174" s="8"/>
    </row>
    <row r="176175" spans="13:13" ht="13">
      <c r="M176175" s="17"/>
    </row>
    <row r="176176" spans="13:13">
      <c r="M176176" s="8"/>
    </row>
    <row r="176202" spans="13:13">
      <c r="M176202" s="8"/>
    </row>
    <row r="176203" spans="13:13" ht="13">
      <c r="M176203" s="17"/>
    </row>
    <row r="176204" spans="13:13">
      <c r="M176204" s="8"/>
    </row>
    <row r="176230" spans="13:13">
      <c r="M176230" s="8"/>
    </row>
    <row r="176231" spans="13:13" ht="13">
      <c r="M176231" s="17"/>
    </row>
    <row r="176232" spans="13:13">
      <c r="M176232" s="8"/>
    </row>
    <row r="176258" spans="13:13">
      <c r="M176258" s="8"/>
    </row>
    <row r="176259" spans="13:13" ht="13">
      <c r="M176259" s="17"/>
    </row>
    <row r="176260" spans="13:13">
      <c r="M176260" s="8"/>
    </row>
    <row r="176286" spans="13:13">
      <c r="M176286" s="8"/>
    </row>
    <row r="176287" spans="13:13" ht="13">
      <c r="M176287" s="17"/>
    </row>
    <row r="176288" spans="13:13">
      <c r="M176288" s="8"/>
    </row>
    <row r="176314" spans="13:13">
      <c r="M176314" s="8"/>
    </row>
    <row r="176315" spans="13:13" ht="13">
      <c r="M176315" s="17"/>
    </row>
    <row r="176316" spans="13:13">
      <c r="M176316" s="8"/>
    </row>
    <row r="176342" spans="13:13">
      <c r="M176342" s="8"/>
    </row>
    <row r="176343" spans="13:13" ht="13">
      <c r="M176343" s="17"/>
    </row>
    <row r="176344" spans="13:13">
      <c r="M176344" s="8"/>
    </row>
    <row r="176370" spans="13:13">
      <c r="M176370" s="8"/>
    </row>
    <row r="176371" spans="13:13" ht="13">
      <c r="M176371" s="17"/>
    </row>
    <row r="176372" spans="13:13">
      <c r="M176372" s="8"/>
    </row>
    <row r="176398" spans="13:13">
      <c r="M176398" s="8"/>
    </row>
    <row r="176399" spans="13:13" ht="13">
      <c r="M176399" s="17"/>
    </row>
    <row r="176400" spans="13:13">
      <c r="M176400" s="8"/>
    </row>
    <row r="176426" spans="13:13">
      <c r="M176426" s="8"/>
    </row>
    <row r="176427" spans="13:13" ht="13">
      <c r="M176427" s="17"/>
    </row>
    <row r="176428" spans="13:13">
      <c r="M176428" s="8"/>
    </row>
    <row r="176454" spans="13:13">
      <c r="M176454" s="8"/>
    </row>
    <row r="176455" spans="13:13" ht="13">
      <c r="M176455" s="17"/>
    </row>
    <row r="176456" spans="13:13">
      <c r="M176456" s="8"/>
    </row>
    <row r="176482" spans="13:13">
      <c r="M176482" s="8"/>
    </row>
    <row r="176483" spans="13:13" ht="13">
      <c r="M176483" s="17"/>
    </row>
    <row r="176484" spans="13:13">
      <c r="M176484" s="8"/>
    </row>
    <row r="176510" spans="13:13">
      <c r="M176510" s="8"/>
    </row>
    <row r="176511" spans="13:13" ht="13">
      <c r="M176511" s="17"/>
    </row>
    <row r="176512" spans="13:13">
      <c r="M176512" s="8"/>
    </row>
    <row r="176538" spans="13:13">
      <c r="M176538" s="8"/>
    </row>
    <row r="176539" spans="13:13" ht="13">
      <c r="M176539" s="17"/>
    </row>
    <row r="176540" spans="13:13">
      <c r="M176540" s="8"/>
    </row>
    <row r="176566" spans="13:13">
      <c r="M176566" s="8"/>
    </row>
    <row r="176567" spans="13:13" ht="13">
      <c r="M176567" s="17"/>
    </row>
    <row r="176568" spans="13:13">
      <c r="M176568" s="8"/>
    </row>
    <row r="176594" spans="13:13">
      <c r="M176594" s="8"/>
    </row>
    <row r="176595" spans="13:13" ht="13">
      <c r="M176595" s="17"/>
    </row>
    <row r="176596" spans="13:13">
      <c r="M176596" s="8"/>
    </row>
    <row r="176622" spans="13:13">
      <c r="M176622" s="8"/>
    </row>
    <row r="176623" spans="13:13" ht="13">
      <c r="M176623" s="17"/>
    </row>
    <row r="176624" spans="13:13">
      <c r="M176624" s="8"/>
    </row>
    <row r="176650" spans="13:13">
      <c r="M176650" s="8"/>
    </row>
    <row r="176651" spans="13:13" ht="13">
      <c r="M176651" s="17"/>
    </row>
    <row r="176652" spans="13:13">
      <c r="M176652" s="8"/>
    </row>
    <row r="176678" spans="13:13">
      <c r="M176678" s="8"/>
    </row>
    <row r="176679" spans="13:13" ht="13">
      <c r="M176679" s="17"/>
    </row>
    <row r="176680" spans="13:13">
      <c r="M176680" s="8"/>
    </row>
    <row r="176706" spans="13:13">
      <c r="M176706" s="8"/>
    </row>
    <row r="176707" spans="13:13" ht="13">
      <c r="M176707" s="17"/>
    </row>
    <row r="176708" spans="13:13">
      <c r="M176708" s="8"/>
    </row>
    <row r="176734" spans="13:13">
      <c r="M176734" s="8"/>
    </row>
    <row r="176735" spans="13:13" ht="13">
      <c r="M176735" s="17"/>
    </row>
    <row r="176736" spans="13:13">
      <c r="M176736" s="8"/>
    </row>
    <row r="176762" spans="13:13">
      <c r="M176762" s="8"/>
    </row>
    <row r="176763" spans="13:13" ht="13">
      <c r="M176763" s="17"/>
    </row>
    <row r="176764" spans="13:13">
      <c r="M176764" s="8"/>
    </row>
    <row r="176790" spans="13:13">
      <c r="M176790" s="8"/>
    </row>
    <row r="176791" spans="13:13" ht="13">
      <c r="M176791" s="17"/>
    </row>
    <row r="176792" spans="13:13">
      <c r="M176792" s="8"/>
    </row>
    <row r="176818" spans="13:13">
      <c r="M176818" s="8"/>
    </row>
    <row r="176819" spans="13:13" ht="13">
      <c r="M176819" s="17"/>
    </row>
    <row r="176820" spans="13:13">
      <c r="M176820" s="8"/>
    </row>
    <row r="176846" spans="13:13">
      <c r="M176846" s="8"/>
    </row>
    <row r="176847" spans="13:13" ht="13">
      <c r="M176847" s="17"/>
    </row>
    <row r="176848" spans="13:13">
      <c r="M176848" s="8"/>
    </row>
    <row r="176874" spans="13:13">
      <c r="M176874" s="8"/>
    </row>
    <row r="176875" spans="13:13" ht="13">
      <c r="M176875" s="17"/>
    </row>
    <row r="176876" spans="13:13">
      <c r="M176876" s="8"/>
    </row>
    <row r="176902" spans="13:13">
      <c r="M176902" s="8"/>
    </row>
    <row r="176903" spans="13:13" ht="13">
      <c r="M176903" s="17"/>
    </row>
    <row r="176904" spans="13:13">
      <c r="M176904" s="8"/>
    </row>
    <row r="176930" spans="13:13">
      <c r="M176930" s="8"/>
    </row>
    <row r="176931" spans="13:13" ht="13">
      <c r="M176931" s="17"/>
    </row>
    <row r="176932" spans="13:13">
      <c r="M176932" s="8"/>
    </row>
    <row r="176958" spans="13:13">
      <c r="M176958" s="8"/>
    </row>
    <row r="176959" spans="13:13" ht="13">
      <c r="M176959" s="17"/>
    </row>
    <row r="176960" spans="13:13">
      <c r="M176960" s="8"/>
    </row>
    <row r="176986" spans="13:13">
      <c r="M176986" s="8"/>
    </row>
    <row r="176987" spans="13:13" ht="13">
      <c r="M176987" s="17"/>
    </row>
    <row r="176988" spans="13:13">
      <c r="M176988" s="8"/>
    </row>
    <row r="177014" spans="13:13">
      <c r="M177014" s="8"/>
    </row>
    <row r="177015" spans="13:13" ht="13">
      <c r="M177015" s="17"/>
    </row>
    <row r="177016" spans="13:13">
      <c r="M177016" s="8"/>
    </row>
    <row r="177042" spans="13:13">
      <c r="M177042" s="8"/>
    </row>
    <row r="177043" spans="13:13" ht="13">
      <c r="M177043" s="17"/>
    </row>
    <row r="177044" spans="13:13">
      <c r="M177044" s="8"/>
    </row>
    <row r="177070" spans="13:13">
      <c r="M177070" s="8"/>
    </row>
    <row r="177071" spans="13:13" ht="13">
      <c r="M177071" s="17"/>
    </row>
    <row r="177072" spans="13:13">
      <c r="M177072" s="8"/>
    </row>
    <row r="177098" spans="13:13">
      <c r="M177098" s="8"/>
    </row>
    <row r="177099" spans="13:13" ht="13">
      <c r="M177099" s="17"/>
    </row>
    <row r="177100" spans="13:13">
      <c r="M177100" s="8"/>
    </row>
    <row r="177126" spans="13:13">
      <c r="M177126" s="8"/>
    </row>
    <row r="177127" spans="13:13" ht="13">
      <c r="M177127" s="17"/>
    </row>
    <row r="177128" spans="13:13">
      <c r="M177128" s="8"/>
    </row>
    <row r="177154" spans="13:13">
      <c r="M177154" s="8"/>
    </row>
    <row r="177155" spans="13:13" ht="13">
      <c r="M177155" s="17"/>
    </row>
    <row r="177156" spans="13:13">
      <c r="M177156" s="8"/>
    </row>
    <row r="177182" spans="13:13">
      <c r="M177182" s="8"/>
    </row>
    <row r="177183" spans="13:13" ht="13">
      <c r="M177183" s="17"/>
    </row>
    <row r="177184" spans="13:13">
      <c r="M177184" s="8"/>
    </row>
    <row r="177210" spans="13:13">
      <c r="M177210" s="8"/>
    </row>
    <row r="177211" spans="13:13" ht="13">
      <c r="M177211" s="17"/>
    </row>
    <row r="177212" spans="13:13">
      <c r="M177212" s="8"/>
    </row>
    <row r="177238" spans="13:13">
      <c r="M177238" s="8"/>
    </row>
    <row r="177239" spans="13:13" ht="13">
      <c r="M177239" s="17"/>
    </row>
    <row r="177240" spans="13:13">
      <c r="M177240" s="8"/>
    </row>
    <row r="177266" spans="13:13">
      <c r="M177266" s="8"/>
    </row>
    <row r="177267" spans="13:13" ht="13">
      <c r="M177267" s="17"/>
    </row>
    <row r="177268" spans="13:13">
      <c r="M177268" s="8"/>
    </row>
    <row r="177294" spans="13:13">
      <c r="M177294" s="8"/>
    </row>
    <row r="177295" spans="13:13" ht="13">
      <c r="M177295" s="17"/>
    </row>
    <row r="177296" spans="13:13">
      <c r="M177296" s="8"/>
    </row>
    <row r="177322" spans="13:13">
      <c r="M177322" s="8"/>
    </row>
    <row r="177323" spans="13:13" ht="13">
      <c r="M177323" s="17"/>
    </row>
    <row r="177324" spans="13:13">
      <c r="M177324" s="8"/>
    </row>
    <row r="177350" spans="13:13">
      <c r="M177350" s="8"/>
    </row>
    <row r="177351" spans="13:13" ht="13">
      <c r="M177351" s="17"/>
    </row>
    <row r="177352" spans="13:13">
      <c r="M177352" s="8"/>
    </row>
    <row r="177378" spans="13:13">
      <c r="M177378" s="8"/>
    </row>
    <row r="177379" spans="13:13" ht="13">
      <c r="M177379" s="17"/>
    </row>
    <row r="177380" spans="13:13">
      <c r="M177380" s="8"/>
    </row>
    <row r="177406" spans="13:13">
      <c r="M177406" s="8"/>
    </row>
    <row r="177407" spans="13:13" ht="13">
      <c r="M177407" s="17"/>
    </row>
    <row r="177408" spans="13:13">
      <c r="M177408" s="8"/>
    </row>
    <row r="177434" spans="13:13">
      <c r="M177434" s="8"/>
    </row>
    <row r="177435" spans="13:13" ht="13">
      <c r="M177435" s="17"/>
    </row>
    <row r="177436" spans="13:13">
      <c r="M177436" s="8"/>
    </row>
    <row r="177462" spans="13:13">
      <c r="M177462" s="8"/>
    </row>
    <row r="177463" spans="13:13" ht="13">
      <c r="M177463" s="17"/>
    </row>
    <row r="177464" spans="13:13">
      <c r="M177464" s="8"/>
    </row>
    <row r="177490" spans="13:13">
      <c r="M177490" s="8"/>
    </row>
    <row r="177491" spans="13:13" ht="13">
      <c r="M177491" s="17"/>
    </row>
    <row r="177492" spans="13:13">
      <c r="M177492" s="8"/>
    </row>
    <row r="177518" spans="13:13">
      <c r="M177518" s="8"/>
    </row>
    <row r="177519" spans="13:13" ht="13">
      <c r="M177519" s="17"/>
    </row>
    <row r="177520" spans="13:13">
      <c r="M177520" s="8"/>
    </row>
    <row r="177546" spans="13:13">
      <c r="M177546" s="8"/>
    </row>
    <row r="177547" spans="13:13" ht="13">
      <c r="M177547" s="17"/>
    </row>
    <row r="177548" spans="13:13">
      <c r="M177548" s="8"/>
    </row>
    <row r="177574" spans="13:13">
      <c r="M177574" s="8"/>
    </row>
    <row r="177575" spans="13:13" ht="13">
      <c r="M177575" s="17"/>
    </row>
    <row r="177576" spans="13:13">
      <c r="M177576" s="8"/>
    </row>
    <row r="177602" spans="13:13">
      <c r="M177602" s="8"/>
    </row>
    <row r="177603" spans="13:13" ht="13">
      <c r="M177603" s="17"/>
    </row>
    <row r="177604" spans="13:13">
      <c r="M177604" s="8"/>
    </row>
    <row r="177630" spans="13:13">
      <c r="M177630" s="8"/>
    </row>
    <row r="177631" spans="13:13" ht="13">
      <c r="M177631" s="17"/>
    </row>
    <row r="177632" spans="13:13">
      <c r="M177632" s="8"/>
    </row>
    <row r="177658" spans="13:13">
      <c r="M177658" s="8"/>
    </row>
    <row r="177659" spans="13:13" ht="13">
      <c r="M177659" s="17"/>
    </row>
    <row r="177660" spans="13:13">
      <c r="M177660" s="8"/>
    </row>
    <row r="177686" spans="13:13">
      <c r="M177686" s="8"/>
    </row>
    <row r="177687" spans="13:13" ht="13">
      <c r="M177687" s="17"/>
    </row>
    <row r="177688" spans="13:13">
      <c r="M177688" s="8"/>
    </row>
    <row r="177714" spans="13:13">
      <c r="M177714" s="8"/>
    </row>
    <row r="177715" spans="13:13" ht="13">
      <c r="M177715" s="17"/>
    </row>
    <row r="177716" spans="13:13">
      <c r="M177716" s="8"/>
    </row>
    <row r="177742" spans="13:13">
      <c r="M177742" s="8"/>
    </row>
    <row r="177743" spans="13:13" ht="13">
      <c r="M177743" s="17"/>
    </row>
    <row r="177744" spans="13:13">
      <c r="M177744" s="8"/>
    </row>
    <row r="177770" spans="13:13">
      <c r="M177770" s="8"/>
    </row>
    <row r="177771" spans="13:13" ht="13">
      <c r="M177771" s="17"/>
    </row>
    <row r="177772" spans="13:13">
      <c r="M177772" s="8"/>
    </row>
    <row r="177798" spans="13:13">
      <c r="M177798" s="8"/>
    </row>
    <row r="177799" spans="13:13" ht="13">
      <c r="M177799" s="17"/>
    </row>
    <row r="177800" spans="13:13">
      <c r="M177800" s="8"/>
    </row>
    <row r="177826" spans="13:13">
      <c r="M177826" s="8"/>
    </row>
    <row r="177827" spans="13:13" ht="13">
      <c r="M177827" s="17"/>
    </row>
    <row r="177828" spans="13:13">
      <c r="M177828" s="8"/>
    </row>
    <row r="177854" spans="13:13">
      <c r="M177854" s="8"/>
    </row>
    <row r="177855" spans="13:13" ht="13">
      <c r="M177855" s="17"/>
    </row>
    <row r="177856" spans="13:13">
      <c r="M177856" s="8"/>
    </row>
    <row r="177882" spans="13:13">
      <c r="M177882" s="8"/>
    </row>
    <row r="177883" spans="13:13" ht="13">
      <c r="M177883" s="17"/>
    </row>
    <row r="177884" spans="13:13">
      <c r="M177884" s="8"/>
    </row>
    <row r="177910" spans="13:13">
      <c r="M177910" s="8"/>
    </row>
    <row r="177911" spans="13:13" ht="13">
      <c r="M177911" s="17"/>
    </row>
    <row r="177912" spans="13:13">
      <c r="M177912" s="8"/>
    </row>
    <row r="177938" spans="13:13">
      <c r="M177938" s="8"/>
    </row>
    <row r="177939" spans="13:13" ht="13">
      <c r="M177939" s="17"/>
    </row>
    <row r="177940" spans="13:13">
      <c r="M177940" s="8"/>
    </row>
    <row r="177966" spans="13:13">
      <c r="M177966" s="8"/>
    </row>
    <row r="177967" spans="13:13" ht="13">
      <c r="M177967" s="17"/>
    </row>
    <row r="177968" spans="13:13">
      <c r="M177968" s="8"/>
    </row>
    <row r="177994" spans="13:13">
      <c r="M177994" s="8"/>
    </row>
    <row r="177995" spans="13:13" ht="13">
      <c r="M177995" s="17"/>
    </row>
    <row r="177996" spans="13:13">
      <c r="M177996" s="8"/>
    </row>
    <row r="178022" spans="13:13">
      <c r="M178022" s="8"/>
    </row>
    <row r="178023" spans="13:13" ht="13">
      <c r="M178023" s="17"/>
    </row>
    <row r="178024" spans="13:13">
      <c r="M178024" s="8"/>
    </row>
    <row r="178050" spans="13:13">
      <c r="M178050" s="8"/>
    </row>
    <row r="178051" spans="13:13" ht="13">
      <c r="M178051" s="17"/>
    </row>
    <row r="178052" spans="13:13">
      <c r="M178052" s="8"/>
    </row>
    <row r="178078" spans="13:13">
      <c r="M178078" s="8"/>
    </row>
    <row r="178079" spans="13:13" ht="13">
      <c r="M178079" s="17"/>
    </row>
    <row r="178080" spans="13:13">
      <c r="M178080" s="8"/>
    </row>
    <row r="178106" spans="13:13">
      <c r="M178106" s="8"/>
    </row>
    <row r="178107" spans="13:13" ht="13">
      <c r="M178107" s="17"/>
    </row>
    <row r="178108" spans="13:13">
      <c r="M178108" s="8"/>
    </row>
    <row r="178134" spans="13:13">
      <c r="M178134" s="8"/>
    </row>
    <row r="178135" spans="13:13" ht="13">
      <c r="M178135" s="17"/>
    </row>
    <row r="178136" spans="13:13">
      <c r="M178136" s="8"/>
    </row>
    <row r="178162" spans="13:13">
      <c r="M178162" s="8"/>
    </row>
    <row r="178163" spans="13:13" ht="13">
      <c r="M178163" s="17"/>
    </row>
    <row r="178164" spans="13:13">
      <c r="M178164" s="8"/>
    </row>
    <row r="178190" spans="13:13">
      <c r="M178190" s="8"/>
    </row>
    <row r="178191" spans="13:13" ht="13">
      <c r="M178191" s="17"/>
    </row>
    <row r="178192" spans="13:13">
      <c r="M178192" s="8"/>
    </row>
    <row r="178218" spans="13:13">
      <c r="M178218" s="8"/>
    </row>
    <row r="178219" spans="13:13" ht="13">
      <c r="M178219" s="17"/>
    </row>
    <row r="178220" spans="13:13">
      <c r="M178220" s="8"/>
    </row>
    <row r="178246" spans="13:13">
      <c r="M178246" s="8"/>
    </row>
    <row r="178247" spans="13:13" ht="13">
      <c r="M178247" s="17"/>
    </row>
    <row r="178248" spans="13:13">
      <c r="M178248" s="8"/>
    </row>
    <row r="178274" spans="13:13">
      <c r="M178274" s="8"/>
    </row>
    <row r="178275" spans="13:13" ht="13">
      <c r="M178275" s="17"/>
    </row>
    <row r="178276" spans="13:13">
      <c r="M178276" s="8"/>
    </row>
    <row r="178302" spans="13:13">
      <c r="M178302" s="8"/>
    </row>
    <row r="178303" spans="13:13" ht="13">
      <c r="M178303" s="17"/>
    </row>
    <row r="178304" spans="13:13">
      <c r="M178304" s="8"/>
    </row>
    <row r="178330" spans="13:13">
      <c r="M178330" s="8"/>
    </row>
    <row r="178331" spans="13:13" ht="13">
      <c r="M178331" s="17"/>
    </row>
    <row r="178332" spans="13:13">
      <c r="M178332" s="8"/>
    </row>
    <row r="178358" spans="13:13">
      <c r="M178358" s="8"/>
    </row>
    <row r="178359" spans="13:13" ht="13">
      <c r="M178359" s="17"/>
    </row>
    <row r="178360" spans="13:13">
      <c r="M178360" s="8"/>
    </row>
    <row r="178386" spans="13:13">
      <c r="M178386" s="8"/>
    </row>
    <row r="178387" spans="13:13" ht="13">
      <c r="M178387" s="17"/>
    </row>
    <row r="178388" spans="13:13">
      <c r="M178388" s="8"/>
    </row>
    <row r="178414" spans="13:13">
      <c r="M178414" s="8"/>
    </row>
    <row r="178415" spans="13:13" ht="13">
      <c r="M178415" s="17"/>
    </row>
    <row r="178416" spans="13:13">
      <c r="M178416" s="8"/>
    </row>
    <row r="178442" spans="13:13">
      <c r="M178442" s="8"/>
    </row>
    <row r="178443" spans="13:13" ht="13">
      <c r="M178443" s="17"/>
    </row>
    <row r="178444" spans="13:13">
      <c r="M178444" s="8"/>
    </row>
    <row r="178470" spans="13:13">
      <c r="M178470" s="8"/>
    </row>
    <row r="178471" spans="13:13" ht="13">
      <c r="M178471" s="17"/>
    </row>
    <row r="178472" spans="13:13">
      <c r="M178472" s="8"/>
    </row>
    <row r="178498" spans="13:13">
      <c r="M178498" s="8"/>
    </row>
    <row r="178499" spans="13:13" ht="13">
      <c r="M178499" s="17"/>
    </row>
    <row r="178500" spans="13:13">
      <c r="M178500" s="8"/>
    </row>
    <row r="178526" spans="13:13">
      <c r="M178526" s="8"/>
    </row>
    <row r="178527" spans="13:13" ht="13">
      <c r="M178527" s="17"/>
    </row>
    <row r="178528" spans="13:13">
      <c r="M178528" s="8"/>
    </row>
    <row r="178554" spans="13:13">
      <c r="M178554" s="8"/>
    </row>
    <row r="178555" spans="13:13" ht="13">
      <c r="M178555" s="17"/>
    </row>
    <row r="178556" spans="13:13">
      <c r="M178556" s="8"/>
    </row>
    <row r="178582" spans="13:13">
      <c r="M178582" s="8"/>
    </row>
    <row r="178583" spans="13:13" ht="13">
      <c r="M178583" s="17"/>
    </row>
    <row r="178584" spans="13:13">
      <c r="M178584" s="8"/>
    </row>
    <row r="178610" spans="13:13">
      <c r="M178610" s="8"/>
    </row>
    <row r="178611" spans="13:13" ht="13">
      <c r="M178611" s="17"/>
    </row>
    <row r="178612" spans="13:13">
      <c r="M178612" s="8"/>
    </row>
    <row r="178638" spans="13:13">
      <c r="M178638" s="8"/>
    </row>
    <row r="178639" spans="13:13" ht="13">
      <c r="M178639" s="17"/>
    </row>
    <row r="178640" spans="13:13">
      <c r="M178640" s="8"/>
    </row>
    <row r="178666" spans="13:13">
      <c r="M178666" s="8"/>
    </row>
    <row r="178667" spans="13:13" ht="13">
      <c r="M178667" s="17"/>
    </row>
    <row r="178668" spans="13:13">
      <c r="M178668" s="8"/>
    </row>
    <row r="178694" spans="13:13">
      <c r="M178694" s="8"/>
    </row>
    <row r="178695" spans="13:13" ht="13">
      <c r="M178695" s="17"/>
    </row>
    <row r="178696" spans="13:13">
      <c r="M178696" s="8"/>
    </row>
    <row r="178722" spans="13:13">
      <c r="M178722" s="8"/>
    </row>
    <row r="178723" spans="13:13" ht="13">
      <c r="M178723" s="17"/>
    </row>
    <row r="178724" spans="13:13">
      <c r="M178724" s="8"/>
    </row>
    <row r="178750" spans="13:13">
      <c r="M178750" s="8"/>
    </row>
    <row r="178751" spans="13:13" ht="13">
      <c r="M178751" s="17"/>
    </row>
    <row r="178752" spans="13:13">
      <c r="M178752" s="8"/>
    </row>
    <row r="178778" spans="13:13">
      <c r="M178778" s="8"/>
    </row>
    <row r="178779" spans="13:13" ht="13">
      <c r="M178779" s="17"/>
    </row>
    <row r="178780" spans="13:13">
      <c r="M178780" s="8"/>
    </row>
    <row r="178806" spans="13:13">
      <c r="M178806" s="8"/>
    </row>
    <row r="178807" spans="13:13" ht="13">
      <c r="M178807" s="17"/>
    </row>
    <row r="178808" spans="13:13">
      <c r="M178808" s="8"/>
    </row>
    <row r="178834" spans="13:13">
      <c r="M178834" s="8"/>
    </row>
    <row r="178835" spans="13:13" ht="13">
      <c r="M178835" s="17"/>
    </row>
    <row r="178836" spans="13:13">
      <c r="M178836" s="8"/>
    </row>
    <row r="178862" spans="13:13">
      <c r="M178862" s="8"/>
    </row>
    <row r="178863" spans="13:13" ht="13">
      <c r="M178863" s="17"/>
    </row>
    <row r="178864" spans="13:13">
      <c r="M178864" s="8"/>
    </row>
    <row r="178890" spans="13:13">
      <c r="M178890" s="8"/>
    </row>
    <row r="178891" spans="13:13" ht="13">
      <c r="M178891" s="17"/>
    </row>
    <row r="178892" spans="13:13">
      <c r="M178892" s="8"/>
    </row>
    <row r="178918" spans="13:13">
      <c r="M178918" s="8"/>
    </row>
    <row r="178919" spans="13:13" ht="13">
      <c r="M178919" s="17"/>
    </row>
    <row r="178920" spans="13:13">
      <c r="M178920" s="8"/>
    </row>
    <row r="178946" spans="13:13">
      <c r="M178946" s="8"/>
    </row>
    <row r="178947" spans="13:13" ht="13">
      <c r="M178947" s="17"/>
    </row>
    <row r="178948" spans="13:13">
      <c r="M178948" s="8"/>
    </row>
    <row r="178974" spans="13:13">
      <c r="M178974" s="8"/>
    </row>
    <row r="178975" spans="13:13" ht="13">
      <c r="M178975" s="17"/>
    </row>
    <row r="178976" spans="13:13">
      <c r="M178976" s="8"/>
    </row>
    <row r="179002" spans="13:13">
      <c r="M179002" s="8"/>
    </row>
    <row r="179003" spans="13:13" ht="13">
      <c r="M179003" s="17"/>
    </row>
    <row r="179004" spans="13:13">
      <c r="M179004" s="8"/>
    </row>
    <row r="179030" spans="13:13">
      <c r="M179030" s="8"/>
    </row>
    <row r="179031" spans="13:13" ht="13">
      <c r="M179031" s="17"/>
    </row>
    <row r="179032" spans="13:13">
      <c r="M179032" s="8"/>
    </row>
    <row r="179058" spans="13:13">
      <c r="M179058" s="8"/>
    </row>
    <row r="179059" spans="13:13" ht="13">
      <c r="M179059" s="17"/>
    </row>
    <row r="179060" spans="13:13">
      <c r="M179060" s="8"/>
    </row>
    <row r="179086" spans="13:13">
      <c r="M179086" s="8"/>
    </row>
    <row r="179087" spans="13:13" ht="13">
      <c r="M179087" s="17"/>
    </row>
    <row r="179088" spans="13:13">
      <c r="M179088" s="8"/>
    </row>
    <row r="179114" spans="13:13">
      <c r="M179114" s="8"/>
    </row>
    <row r="179115" spans="13:13" ht="13">
      <c r="M179115" s="17"/>
    </row>
    <row r="179116" spans="13:13">
      <c r="M179116" s="8"/>
    </row>
    <row r="179142" spans="13:13">
      <c r="M179142" s="8"/>
    </row>
    <row r="179143" spans="13:13" ht="13">
      <c r="M179143" s="17"/>
    </row>
    <row r="179144" spans="13:13">
      <c r="M179144" s="8"/>
    </row>
    <row r="179170" spans="13:13">
      <c r="M179170" s="8"/>
    </row>
    <row r="179171" spans="13:13" ht="13">
      <c r="M179171" s="17"/>
    </row>
    <row r="179172" spans="13:13">
      <c r="M179172" s="8"/>
    </row>
    <row r="179198" spans="13:13">
      <c r="M179198" s="8"/>
    </row>
    <row r="179199" spans="13:13" ht="13">
      <c r="M179199" s="17"/>
    </row>
    <row r="179200" spans="13:13">
      <c r="M179200" s="8"/>
    </row>
    <row r="179226" spans="13:13">
      <c r="M179226" s="8"/>
    </row>
    <row r="179227" spans="13:13" ht="13">
      <c r="M179227" s="17"/>
    </row>
    <row r="179228" spans="13:13">
      <c r="M179228" s="8"/>
    </row>
    <row r="179254" spans="13:13">
      <c r="M179254" s="8"/>
    </row>
    <row r="179255" spans="13:13" ht="13">
      <c r="M179255" s="17"/>
    </row>
    <row r="179256" spans="13:13">
      <c r="M179256" s="8"/>
    </row>
    <row r="179282" spans="13:13">
      <c r="M179282" s="8"/>
    </row>
    <row r="179283" spans="13:13" ht="13">
      <c r="M179283" s="17"/>
    </row>
    <row r="179284" spans="13:13">
      <c r="M179284" s="8"/>
    </row>
    <row r="179310" spans="13:13">
      <c r="M179310" s="8"/>
    </row>
    <row r="179311" spans="13:13" ht="13">
      <c r="M179311" s="17"/>
    </row>
    <row r="179312" spans="13:13">
      <c r="M179312" s="8"/>
    </row>
    <row r="179338" spans="13:13">
      <c r="M179338" s="8"/>
    </row>
    <row r="179339" spans="13:13" ht="13">
      <c r="M179339" s="17"/>
    </row>
    <row r="179340" spans="13:13">
      <c r="M179340" s="8"/>
    </row>
    <row r="179366" spans="13:13">
      <c r="M179366" s="8"/>
    </row>
    <row r="179367" spans="13:13" ht="13">
      <c r="M179367" s="17"/>
    </row>
    <row r="179368" spans="13:13">
      <c r="M179368" s="8"/>
    </row>
    <row r="179394" spans="13:13">
      <c r="M179394" s="8"/>
    </row>
    <row r="179395" spans="13:13" ht="13">
      <c r="M179395" s="17"/>
    </row>
    <row r="179396" spans="13:13">
      <c r="M179396" s="8"/>
    </row>
    <row r="179422" spans="13:13">
      <c r="M179422" s="8"/>
    </row>
    <row r="179423" spans="13:13" ht="13">
      <c r="M179423" s="17"/>
    </row>
    <row r="179424" spans="13:13">
      <c r="M179424" s="8"/>
    </row>
    <row r="179450" spans="13:13">
      <c r="M179450" s="8"/>
    </row>
    <row r="179451" spans="13:13" ht="13">
      <c r="M179451" s="17"/>
    </row>
    <row r="179452" spans="13:13">
      <c r="M179452" s="8"/>
    </row>
    <row r="179478" spans="13:13">
      <c r="M179478" s="8"/>
    </row>
    <row r="179479" spans="13:13" ht="13">
      <c r="M179479" s="17"/>
    </row>
    <row r="179480" spans="13:13">
      <c r="M179480" s="8"/>
    </row>
    <row r="179506" spans="13:13">
      <c r="M179506" s="8"/>
    </row>
    <row r="179507" spans="13:13" ht="13">
      <c r="M179507" s="17"/>
    </row>
    <row r="179508" spans="13:13">
      <c r="M179508" s="8"/>
    </row>
    <row r="179534" spans="13:13">
      <c r="M179534" s="8"/>
    </row>
    <row r="179535" spans="13:13" ht="13">
      <c r="M179535" s="17"/>
    </row>
    <row r="179536" spans="13:13">
      <c r="M179536" s="8"/>
    </row>
    <row r="179562" spans="13:13">
      <c r="M179562" s="8"/>
    </row>
    <row r="179563" spans="13:13" ht="13">
      <c r="M179563" s="17"/>
    </row>
    <row r="179564" spans="13:13">
      <c r="M179564" s="8"/>
    </row>
    <row r="179590" spans="13:13">
      <c r="M179590" s="8"/>
    </row>
    <row r="179591" spans="13:13" ht="13">
      <c r="M179591" s="17"/>
    </row>
    <row r="179592" spans="13:13">
      <c r="M179592" s="8"/>
    </row>
    <row r="179618" spans="13:13">
      <c r="M179618" s="8"/>
    </row>
    <row r="179619" spans="13:13" ht="13">
      <c r="M179619" s="17"/>
    </row>
    <row r="179620" spans="13:13">
      <c r="M179620" s="8"/>
    </row>
    <row r="179646" spans="13:13">
      <c r="M179646" s="8"/>
    </row>
    <row r="179647" spans="13:13" ht="13">
      <c r="M179647" s="17"/>
    </row>
    <row r="179648" spans="13:13">
      <c r="M179648" s="8"/>
    </row>
    <row r="179674" spans="13:13">
      <c r="M179674" s="8"/>
    </row>
    <row r="179675" spans="13:13" ht="13">
      <c r="M179675" s="17"/>
    </row>
    <row r="179676" spans="13:13">
      <c r="M179676" s="8"/>
    </row>
    <row r="179702" spans="13:13">
      <c r="M179702" s="8"/>
    </row>
    <row r="179703" spans="13:13" ht="13">
      <c r="M179703" s="17"/>
    </row>
    <row r="179704" spans="13:13">
      <c r="M179704" s="8"/>
    </row>
    <row r="179730" spans="13:13">
      <c r="M179730" s="8"/>
    </row>
    <row r="179731" spans="13:13" ht="13">
      <c r="M179731" s="17"/>
    </row>
    <row r="179732" spans="13:13">
      <c r="M179732" s="8"/>
    </row>
    <row r="179758" spans="13:13">
      <c r="M179758" s="8"/>
    </row>
    <row r="179759" spans="13:13" ht="13">
      <c r="M179759" s="17"/>
    </row>
    <row r="179760" spans="13:13">
      <c r="M179760" s="8"/>
    </row>
    <row r="179786" spans="13:13">
      <c r="M179786" s="8"/>
    </row>
    <row r="179787" spans="13:13" ht="13">
      <c r="M179787" s="17"/>
    </row>
    <row r="179788" spans="13:13">
      <c r="M179788" s="8"/>
    </row>
    <row r="179814" spans="13:13">
      <c r="M179814" s="8"/>
    </row>
    <row r="179815" spans="13:13" ht="13">
      <c r="M179815" s="17"/>
    </row>
    <row r="179816" spans="13:13">
      <c r="M179816" s="8"/>
    </row>
    <row r="179842" spans="13:13">
      <c r="M179842" s="8"/>
    </row>
    <row r="179843" spans="13:13" ht="13">
      <c r="M179843" s="17"/>
    </row>
    <row r="179844" spans="13:13">
      <c r="M179844" s="8"/>
    </row>
    <row r="179870" spans="13:13">
      <c r="M179870" s="8"/>
    </row>
    <row r="179871" spans="13:13" ht="13">
      <c r="M179871" s="17"/>
    </row>
    <row r="179872" spans="13:13">
      <c r="M179872" s="8"/>
    </row>
    <row r="179898" spans="13:13">
      <c r="M179898" s="8"/>
    </row>
    <row r="179899" spans="13:13" ht="13">
      <c r="M179899" s="17"/>
    </row>
    <row r="179900" spans="13:13">
      <c r="M179900" s="8"/>
    </row>
    <row r="179926" spans="13:13">
      <c r="M179926" s="8"/>
    </row>
    <row r="179927" spans="13:13" ht="13">
      <c r="M179927" s="17"/>
    </row>
    <row r="179928" spans="13:13">
      <c r="M179928" s="8"/>
    </row>
    <row r="179954" spans="13:13">
      <c r="M179954" s="8"/>
    </row>
    <row r="179955" spans="13:13" ht="13">
      <c r="M179955" s="17"/>
    </row>
    <row r="179956" spans="13:13">
      <c r="M179956" s="8"/>
    </row>
    <row r="179982" spans="13:13">
      <c r="M179982" s="8"/>
    </row>
    <row r="179983" spans="13:13" ht="13">
      <c r="M179983" s="17"/>
    </row>
    <row r="179984" spans="13:13">
      <c r="M179984" s="8"/>
    </row>
    <row r="180010" spans="13:13">
      <c r="M180010" s="8"/>
    </row>
    <row r="180011" spans="13:13" ht="13">
      <c r="M180011" s="17"/>
    </row>
    <row r="180012" spans="13:13">
      <c r="M180012" s="8"/>
    </row>
    <row r="180038" spans="13:13">
      <c r="M180038" s="8"/>
    </row>
    <row r="180039" spans="13:13" ht="13">
      <c r="M180039" s="17"/>
    </row>
    <row r="180040" spans="13:13">
      <c r="M180040" s="8"/>
    </row>
    <row r="180066" spans="13:13">
      <c r="M180066" s="8"/>
    </row>
    <row r="180067" spans="13:13" ht="13">
      <c r="M180067" s="17"/>
    </row>
    <row r="180068" spans="13:13">
      <c r="M180068" s="8"/>
    </row>
    <row r="180094" spans="13:13">
      <c r="M180094" s="8"/>
    </row>
    <row r="180095" spans="13:13" ht="13">
      <c r="M180095" s="17"/>
    </row>
    <row r="180096" spans="13:13">
      <c r="M180096" s="8"/>
    </row>
    <row r="180122" spans="13:13">
      <c r="M180122" s="8"/>
    </row>
    <row r="180123" spans="13:13" ht="13">
      <c r="M180123" s="17"/>
    </row>
    <row r="180124" spans="13:13">
      <c r="M180124" s="8"/>
    </row>
    <row r="180150" spans="13:13">
      <c r="M180150" s="8"/>
    </row>
    <row r="180151" spans="13:13" ht="13">
      <c r="M180151" s="17"/>
    </row>
    <row r="180152" spans="13:13">
      <c r="M180152" s="8"/>
    </row>
    <row r="180178" spans="13:13">
      <c r="M180178" s="8"/>
    </row>
    <row r="180179" spans="13:13" ht="13">
      <c r="M180179" s="17"/>
    </row>
    <row r="180180" spans="13:13">
      <c r="M180180" s="8"/>
    </row>
    <row r="180206" spans="13:13">
      <c r="M180206" s="8"/>
    </row>
    <row r="180207" spans="13:13" ht="13">
      <c r="M180207" s="17"/>
    </row>
    <row r="180208" spans="13:13">
      <c r="M180208" s="8"/>
    </row>
    <row r="180234" spans="13:13">
      <c r="M180234" s="8"/>
    </row>
    <row r="180235" spans="13:13" ht="13">
      <c r="M180235" s="17"/>
    </row>
    <row r="180236" spans="13:13">
      <c r="M180236" s="8"/>
    </row>
    <row r="180262" spans="13:13">
      <c r="M180262" s="8"/>
    </row>
    <row r="180263" spans="13:13" ht="13">
      <c r="M180263" s="17"/>
    </row>
    <row r="180264" spans="13:13">
      <c r="M180264" s="8"/>
    </row>
    <row r="180290" spans="13:13">
      <c r="M180290" s="8"/>
    </row>
    <row r="180291" spans="13:13" ht="13">
      <c r="M180291" s="17"/>
    </row>
    <row r="180292" spans="13:13">
      <c r="M180292" s="8"/>
    </row>
    <row r="180318" spans="13:13">
      <c r="M180318" s="8"/>
    </row>
    <row r="180319" spans="13:13" ht="13">
      <c r="M180319" s="17"/>
    </row>
    <row r="180320" spans="13:13">
      <c r="M180320" s="8"/>
    </row>
    <row r="180346" spans="13:13">
      <c r="M180346" s="8"/>
    </row>
    <row r="180347" spans="13:13" ht="13">
      <c r="M180347" s="17"/>
    </row>
    <row r="180348" spans="13:13">
      <c r="M180348" s="8"/>
    </row>
    <row r="180374" spans="13:13">
      <c r="M180374" s="8"/>
    </row>
    <row r="180375" spans="13:13" ht="13">
      <c r="M180375" s="17"/>
    </row>
    <row r="180376" spans="13:13">
      <c r="M180376" s="8"/>
    </row>
    <row r="180402" spans="13:13">
      <c r="M180402" s="8"/>
    </row>
    <row r="180403" spans="13:13" ht="13">
      <c r="M180403" s="17"/>
    </row>
    <row r="180404" spans="13:13">
      <c r="M180404" s="8"/>
    </row>
    <row r="180430" spans="13:13">
      <c r="M180430" s="8"/>
    </row>
    <row r="180431" spans="13:13" ht="13">
      <c r="M180431" s="17"/>
    </row>
    <row r="180432" spans="13:13">
      <c r="M180432" s="8"/>
    </row>
    <row r="180458" spans="13:13">
      <c r="M180458" s="8"/>
    </row>
    <row r="180459" spans="13:13" ht="13">
      <c r="M180459" s="17"/>
    </row>
    <row r="180460" spans="13:13">
      <c r="M180460" s="8"/>
    </row>
    <row r="180486" spans="13:13">
      <c r="M180486" s="8"/>
    </row>
    <row r="180487" spans="13:13" ht="13">
      <c r="M180487" s="17"/>
    </row>
    <row r="180488" spans="13:13">
      <c r="M180488" s="8"/>
    </row>
    <row r="180514" spans="13:13">
      <c r="M180514" s="8"/>
    </row>
    <row r="180515" spans="13:13" ht="13">
      <c r="M180515" s="17"/>
    </row>
    <row r="180516" spans="13:13">
      <c r="M180516" s="8"/>
    </row>
    <row r="180542" spans="13:13">
      <c r="M180542" s="8"/>
    </row>
    <row r="180543" spans="13:13" ht="13">
      <c r="M180543" s="17"/>
    </row>
    <row r="180544" spans="13:13">
      <c r="M180544" s="8"/>
    </row>
    <row r="180570" spans="13:13">
      <c r="M180570" s="8"/>
    </row>
    <row r="180571" spans="13:13" ht="13">
      <c r="M180571" s="17"/>
    </row>
    <row r="180572" spans="13:13">
      <c r="M180572" s="8"/>
    </row>
    <row r="180598" spans="13:13">
      <c r="M180598" s="8"/>
    </row>
    <row r="180599" spans="13:13" ht="13">
      <c r="M180599" s="17"/>
    </row>
    <row r="180600" spans="13:13">
      <c r="M180600" s="8"/>
    </row>
    <row r="180626" spans="13:13">
      <c r="M180626" s="8"/>
    </row>
    <row r="180627" spans="13:13" ht="13">
      <c r="M180627" s="17"/>
    </row>
    <row r="180628" spans="13:13">
      <c r="M180628" s="8"/>
    </row>
    <row r="180654" spans="13:13">
      <c r="M180654" s="8"/>
    </row>
    <row r="180655" spans="13:13" ht="13">
      <c r="M180655" s="17"/>
    </row>
    <row r="180656" spans="13:13">
      <c r="M180656" s="8"/>
    </row>
    <row r="180682" spans="13:13">
      <c r="M180682" s="8"/>
    </row>
    <row r="180683" spans="13:13" ht="13">
      <c r="M180683" s="17"/>
    </row>
    <row r="180684" spans="13:13">
      <c r="M180684" s="8"/>
    </row>
    <row r="180710" spans="13:13">
      <c r="M180710" s="8"/>
    </row>
    <row r="180711" spans="13:13" ht="13">
      <c r="M180711" s="17"/>
    </row>
    <row r="180712" spans="13:13">
      <c r="M180712" s="8"/>
    </row>
    <row r="180738" spans="13:13">
      <c r="M180738" s="8"/>
    </row>
    <row r="180739" spans="13:13" ht="13">
      <c r="M180739" s="17"/>
    </row>
    <row r="180740" spans="13:13">
      <c r="M180740" s="8"/>
    </row>
    <row r="180766" spans="13:13">
      <c r="M180766" s="8"/>
    </row>
    <row r="180767" spans="13:13" ht="13">
      <c r="M180767" s="17"/>
    </row>
    <row r="180768" spans="13:13">
      <c r="M180768" s="8"/>
    </row>
    <row r="180794" spans="13:13">
      <c r="M180794" s="8"/>
    </row>
    <row r="180795" spans="13:13" ht="13">
      <c r="M180795" s="17"/>
    </row>
    <row r="180796" spans="13:13">
      <c r="M180796" s="8"/>
    </row>
    <row r="180822" spans="13:13">
      <c r="M180822" s="8"/>
    </row>
    <row r="180823" spans="13:13" ht="13">
      <c r="M180823" s="17"/>
    </row>
    <row r="180824" spans="13:13">
      <c r="M180824" s="8"/>
    </row>
    <row r="180850" spans="13:13">
      <c r="M180850" s="8"/>
    </row>
    <row r="180851" spans="13:13" ht="13">
      <c r="M180851" s="17"/>
    </row>
    <row r="180852" spans="13:13">
      <c r="M180852" s="8"/>
    </row>
    <row r="180878" spans="13:13">
      <c r="M180878" s="8"/>
    </row>
    <row r="180879" spans="13:13" ht="13">
      <c r="M180879" s="17"/>
    </row>
    <row r="180880" spans="13:13">
      <c r="M180880" s="8"/>
    </row>
    <row r="180906" spans="13:13">
      <c r="M180906" s="8"/>
    </row>
    <row r="180907" spans="13:13" ht="13">
      <c r="M180907" s="17"/>
    </row>
    <row r="180908" spans="13:13">
      <c r="M180908" s="8"/>
    </row>
    <row r="180934" spans="13:13">
      <c r="M180934" s="8"/>
    </row>
    <row r="180935" spans="13:13" ht="13">
      <c r="M180935" s="17"/>
    </row>
    <row r="180936" spans="13:13">
      <c r="M180936" s="8"/>
    </row>
    <row r="180962" spans="13:13">
      <c r="M180962" s="8"/>
    </row>
    <row r="180963" spans="13:13" ht="13">
      <c r="M180963" s="17"/>
    </row>
    <row r="180964" spans="13:13">
      <c r="M180964" s="8"/>
    </row>
    <row r="180990" spans="13:13">
      <c r="M180990" s="8"/>
    </row>
    <row r="180991" spans="13:13" ht="13">
      <c r="M180991" s="17"/>
    </row>
    <row r="180992" spans="13:13">
      <c r="M180992" s="8"/>
    </row>
    <row r="181018" spans="13:13">
      <c r="M181018" s="8"/>
    </row>
    <row r="181019" spans="13:13" ht="13">
      <c r="M181019" s="17"/>
    </row>
    <row r="181020" spans="13:13">
      <c r="M181020" s="8"/>
    </row>
    <row r="181046" spans="13:13">
      <c r="M181046" s="8"/>
    </row>
    <row r="181047" spans="13:13" ht="13">
      <c r="M181047" s="17"/>
    </row>
    <row r="181048" spans="13:13">
      <c r="M181048" s="8"/>
    </row>
    <row r="181074" spans="13:13">
      <c r="M181074" s="8"/>
    </row>
    <row r="181075" spans="13:13" ht="13">
      <c r="M181075" s="17"/>
    </row>
    <row r="181076" spans="13:13">
      <c r="M181076" s="8"/>
    </row>
    <row r="181102" spans="13:13">
      <c r="M181102" s="8"/>
    </row>
    <row r="181103" spans="13:13" ht="13">
      <c r="M181103" s="17"/>
    </row>
    <row r="181104" spans="13:13">
      <c r="M181104" s="8"/>
    </row>
    <row r="181130" spans="13:13">
      <c r="M181130" s="8"/>
    </row>
    <row r="181131" spans="13:13" ht="13">
      <c r="M181131" s="17"/>
    </row>
    <row r="181132" spans="13:13">
      <c r="M181132" s="8"/>
    </row>
    <row r="181158" spans="13:13">
      <c r="M181158" s="8"/>
    </row>
    <row r="181159" spans="13:13" ht="13">
      <c r="M181159" s="17"/>
    </row>
    <row r="181160" spans="13:13">
      <c r="M181160" s="8"/>
    </row>
    <row r="181186" spans="13:13">
      <c r="M181186" s="8"/>
    </row>
    <row r="181187" spans="13:13" ht="13">
      <c r="M181187" s="17"/>
    </row>
    <row r="181188" spans="13:13">
      <c r="M181188" s="8"/>
    </row>
    <row r="181214" spans="13:13">
      <c r="M181214" s="8"/>
    </row>
    <row r="181215" spans="13:13" ht="13">
      <c r="M181215" s="17"/>
    </row>
    <row r="181216" spans="13:13">
      <c r="M181216" s="8"/>
    </row>
    <row r="181242" spans="13:13">
      <c r="M181242" s="8"/>
    </row>
    <row r="181243" spans="13:13" ht="13">
      <c r="M181243" s="17"/>
    </row>
    <row r="181244" spans="13:13">
      <c r="M181244" s="8"/>
    </row>
    <row r="181270" spans="13:13">
      <c r="M181270" s="8"/>
    </row>
    <row r="181271" spans="13:13" ht="13">
      <c r="M181271" s="17"/>
    </row>
    <row r="181272" spans="13:13">
      <c r="M181272" s="8"/>
    </row>
    <row r="181298" spans="13:13">
      <c r="M181298" s="8"/>
    </row>
    <row r="181299" spans="13:13" ht="13">
      <c r="M181299" s="17"/>
    </row>
    <row r="181300" spans="13:13">
      <c r="M181300" s="8"/>
    </row>
    <row r="181326" spans="13:13">
      <c r="M181326" s="8"/>
    </row>
    <row r="181327" spans="13:13" ht="13">
      <c r="M181327" s="17"/>
    </row>
    <row r="181328" spans="13:13">
      <c r="M181328" s="8"/>
    </row>
    <row r="181354" spans="13:13">
      <c r="M181354" s="8"/>
    </row>
    <row r="181355" spans="13:13" ht="13">
      <c r="M181355" s="17"/>
    </row>
    <row r="181356" spans="13:13">
      <c r="M181356" s="8"/>
    </row>
    <row r="181382" spans="13:13">
      <c r="M181382" s="8"/>
    </row>
    <row r="181383" spans="13:13" ht="13">
      <c r="M181383" s="17"/>
    </row>
    <row r="181384" spans="13:13">
      <c r="M181384" s="8"/>
    </row>
    <row r="181410" spans="13:13">
      <c r="M181410" s="8"/>
    </row>
    <row r="181411" spans="13:13" ht="13">
      <c r="M181411" s="17"/>
    </row>
    <row r="181412" spans="13:13">
      <c r="M181412" s="8"/>
    </row>
    <row r="181438" spans="13:13">
      <c r="M181438" s="8"/>
    </row>
    <row r="181439" spans="13:13" ht="13">
      <c r="M181439" s="17"/>
    </row>
    <row r="181440" spans="13:13">
      <c r="M181440" s="8"/>
    </row>
    <row r="181466" spans="13:13">
      <c r="M181466" s="8"/>
    </row>
    <row r="181467" spans="13:13" ht="13">
      <c r="M181467" s="17"/>
    </row>
    <row r="181468" spans="13:13">
      <c r="M181468" s="8"/>
    </row>
    <row r="181494" spans="13:13">
      <c r="M181494" s="8"/>
    </row>
    <row r="181495" spans="13:13" ht="13">
      <c r="M181495" s="17"/>
    </row>
    <row r="181496" spans="13:13">
      <c r="M181496" s="8"/>
    </row>
    <row r="181522" spans="13:13">
      <c r="M181522" s="8"/>
    </row>
    <row r="181523" spans="13:13" ht="13">
      <c r="M181523" s="17"/>
    </row>
    <row r="181524" spans="13:13">
      <c r="M181524" s="8"/>
    </row>
    <row r="181550" spans="13:13">
      <c r="M181550" s="8"/>
    </row>
    <row r="181551" spans="13:13" ht="13">
      <c r="M181551" s="17"/>
    </row>
    <row r="181552" spans="13:13">
      <c r="M181552" s="8"/>
    </row>
    <row r="181578" spans="13:13">
      <c r="M181578" s="8"/>
    </row>
    <row r="181579" spans="13:13" ht="13">
      <c r="M181579" s="17"/>
    </row>
    <row r="181580" spans="13:13">
      <c r="M181580" s="8"/>
    </row>
    <row r="181606" spans="13:13">
      <c r="M181606" s="8"/>
    </row>
    <row r="181607" spans="13:13" ht="13">
      <c r="M181607" s="17"/>
    </row>
    <row r="181608" spans="13:13">
      <c r="M181608" s="8"/>
    </row>
    <row r="181634" spans="13:13">
      <c r="M181634" s="8"/>
    </row>
    <row r="181635" spans="13:13" ht="13">
      <c r="M181635" s="17"/>
    </row>
    <row r="181636" spans="13:13">
      <c r="M181636" s="8"/>
    </row>
    <row r="181662" spans="13:13">
      <c r="M181662" s="8"/>
    </row>
    <row r="181663" spans="13:13" ht="13">
      <c r="M181663" s="17"/>
    </row>
    <row r="181664" spans="13:13">
      <c r="M181664" s="8"/>
    </row>
    <row r="181690" spans="13:13">
      <c r="M181690" s="8"/>
    </row>
    <row r="181691" spans="13:13" ht="13">
      <c r="M181691" s="17"/>
    </row>
    <row r="181692" spans="13:13">
      <c r="M181692" s="8"/>
    </row>
    <row r="181718" spans="13:13">
      <c r="M181718" s="8"/>
    </row>
    <row r="181719" spans="13:13" ht="13">
      <c r="M181719" s="17"/>
    </row>
    <row r="181720" spans="13:13">
      <c r="M181720" s="8"/>
    </row>
    <row r="181746" spans="13:13">
      <c r="M181746" s="8"/>
    </row>
    <row r="181747" spans="13:13" ht="13">
      <c r="M181747" s="17"/>
    </row>
    <row r="181748" spans="13:13">
      <c r="M181748" s="8"/>
    </row>
    <row r="181774" spans="13:13">
      <c r="M181774" s="8"/>
    </row>
    <row r="181775" spans="13:13" ht="13">
      <c r="M181775" s="17"/>
    </row>
    <row r="181776" spans="13:13">
      <c r="M181776" s="8"/>
    </row>
    <row r="181802" spans="13:13">
      <c r="M181802" s="8"/>
    </row>
    <row r="181803" spans="13:13" ht="13">
      <c r="M181803" s="17"/>
    </row>
    <row r="181804" spans="13:13">
      <c r="M181804" s="8"/>
    </row>
    <row r="181830" spans="13:13">
      <c r="M181830" s="8"/>
    </row>
    <row r="181831" spans="13:13" ht="13">
      <c r="M181831" s="17"/>
    </row>
    <row r="181832" spans="13:13">
      <c r="M181832" s="8"/>
    </row>
    <row r="181858" spans="13:13">
      <c r="M181858" s="8"/>
    </row>
    <row r="181859" spans="13:13" ht="13">
      <c r="M181859" s="17"/>
    </row>
    <row r="181860" spans="13:13">
      <c r="M181860" s="8"/>
    </row>
    <row r="181886" spans="13:13">
      <c r="M181886" s="8"/>
    </row>
    <row r="181887" spans="13:13" ht="13">
      <c r="M181887" s="17"/>
    </row>
    <row r="181888" spans="13:13">
      <c r="M181888" s="8"/>
    </row>
    <row r="181914" spans="13:13">
      <c r="M181914" s="8"/>
    </row>
    <row r="181915" spans="13:13" ht="13">
      <c r="M181915" s="17"/>
    </row>
    <row r="181916" spans="13:13">
      <c r="M181916" s="8"/>
    </row>
    <row r="181942" spans="13:13">
      <c r="M181942" s="8"/>
    </row>
    <row r="181943" spans="13:13" ht="13">
      <c r="M181943" s="17"/>
    </row>
    <row r="181944" spans="13:13">
      <c r="M181944" s="8"/>
    </row>
    <row r="181970" spans="13:13">
      <c r="M181970" s="8"/>
    </row>
    <row r="181971" spans="13:13" ht="13">
      <c r="M181971" s="17"/>
    </row>
    <row r="181972" spans="13:13">
      <c r="M181972" s="8"/>
    </row>
    <row r="181998" spans="13:13">
      <c r="M181998" s="8"/>
    </row>
    <row r="181999" spans="13:13" ht="13">
      <c r="M181999" s="17"/>
    </row>
    <row r="182000" spans="13:13">
      <c r="M182000" s="8"/>
    </row>
    <row r="182026" spans="13:13">
      <c r="M182026" s="8"/>
    </row>
    <row r="182027" spans="13:13" ht="13">
      <c r="M182027" s="17"/>
    </row>
    <row r="182028" spans="13:13">
      <c r="M182028" s="8"/>
    </row>
    <row r="182054" spans="13:13">
      <c r="M182054" s="8"/>
    </row>
    <row r="182055" spans="13:13" ht="13">
      <c r="M182055" s="17"/>
    </row>
    <row r="182056" spans="13:13">
      <c r="M182056" s="8"/>
    </row>
    <row r="182082" spans="13:13">
      <c r="M182082" s="8"/>
    </row>
    <row r="182083" spans="13:13" ht="13">
      <c r="M182083" s="17"/>
    </row>
    <row r="182084" spans="13:13">
      <c r="M182084" s="8"/>
    </row>
    <row r="182110" spans="13:13">
      <c r="M182110" s="8"/>
    </row>
    <row r="182111" spans="13:13" ht="13">
      <c r="M182111" s="17"/>
    </row>
    <row r="182112" spans="13:13">
      <c r="M182112" s="8"/>
    </row>
    <row r="182138" spans="13:13">
      <c r="M182138" s="8"/>
    </row>
    <row r="182139" spans="13:13" ht="13">
      <c r="M182139" s="17"/>
    </row>
    <row r="182140" spans="13:13">
      <c r="M182140" s="8"/>
    </row>
    <row r="182166" spans="13:13">
      <c r="M182166" s="8"/>
    </row>
    <row r="182167" spans="13:13" ht="13">
      <c r="M182167" s="17"/>
    </row>
    <row r="182168" spans="13:13">
      <c r="M182168" s="8"/>
    </row>
    <row r="182194" spans="13:13">
      <c r="M182194" s="8"/>
    </row>
    <row r="182195" spans="13:13" ht="13">
      <c r="M182195" s="17"/>
    </row>
    <row r="182196" spans="13:13">
      <c r="M182196" s="8"/>
    </row>
    <row r="182222" spans="13:13">
      <c r="M182222" s="8"/>
    </row>
    <row r="182223" spans="13:13" ht="13">
      <c r="M182223" s="17"/>
    </row>
    <row r="182224" spans="13:13">
      <c r="M182224" s="8"/>
    </row>
    <row r="182250" spans="13:13">
      <c r="M182250" s="8"/>
    </row>
    <row r="182251" spans="13:13" ht="13">
      <c r="M182251" s="17"/>
    </row>
    <row r="182252" spans="13:13">
      <c r="M182252" s="8"/>
    </row>
    <row r="182278" spans="13:13">
      <c r="M182278" s="8"/>
    </row>
    <row r="182279" spans="13:13" ht="13">
      <c r="M182279" s="17"/>
    </row>
    <row r="182280" spans="13:13">
      <c r="M182280" s="8"/>
    </row>
    <row r="182306" spans="13:13">
      <c r="M182306" s="8"/>
    </row>
    <row r="182307" spans="13:13" ht="13">
      <c r="M182307" s="17"/>
    </row>
    <row r="182308" spans="13:13">
      <c r="M182308" s="8"/>
    </row>
    <row r="182334" spans="13:13">
      <c r="M182334" s="8"/>
    </row>
    <row r="182335" spans="13:13" ht="13">
      <c r="M182335" s="17"/>
    </row>
    <row r="182336" spans="13:13">
      <c r="M182336" s="8"/>
    </row>
    <row r="182362" spans="13:13">
      <c r="M182362" s="8"/>
    </row>
    <row r="182363" spans="13:13" ht="13">
      <c r="M182363" s="17"/>
    </row>
    <row r="182364" spans="13:13">
      <c r="M182364" s="8"/>
    </row>
    <row r="182390" spans="13:13">
      <c r="M182390" s="8"/>
    </row>
    <row r="182391" spans="13:13" ht="13">
      <c r="M182391" s="17"/>
    </row>
    <row r="182392" spans="13:13">
      <c r="M182392" s="8"/>
    </row>
    <row r="182418" spans="13:13">
      <c r="M182418" s="8"/>
    </row>
    <row r="182419" spans="13:13" ht="13">
      <c r="M182419" s="17"/>
    </row>
    <row r="182420" spans="13:13">
      <c r="M182420" s="8"/>
    </row>
    <row r="182446" spans="13:13">
      <c r="M182446" s="8"/>
    </row>
    <row r="182447" spans="13:13" ht="13">
      <c r="M182447" s="17"/>
    </row>
    <row r="182448" spans="13:13">
      <c r="M182448" s="8"/>
    </row>
    <row r="182474" spans="13:13">
      <c r="M182474" s="8"/>
    </row>
    <row r="182475" spans="13:13" ht="13">
      <c r="M182475" s="17"/>
    </row>
    <row r="182476" spans="13:13">
      <c r="M182476" s="8"/>
    </row>
    <row r="182502" spans="13:13">
      <c r="M182502" s="8"/>
    </row>
    <row r="182503" spans="13:13" ht="13">
      <c r="M182503" s="17"/>
    </row>
    <row r="182504" spans="13:13">
      <c r="M182504" s="8"/>
    </row>
    <row r="182530" spans="13:13">
      <c r="M182530" s="8"/>
    </row>
    <row r="182531" spans="13:13" ht="13">
      <c r="M182531" s="17"/>
    </row>
    <row r="182532" spans="13:13">
      <c r="M182532" s="8"/>
    </row>
    <row r="182558" spans="13:13">
      <c r="M182558" s="8"/>
    </row>
    <row r="182559" spans="13:13" ht="13">
      <c r="M182559" s="17"/>
    </row>
    <row r="182560" spans="13:13">
      <c r="M182560" s="8"/>
    </row>
    <row r="182586" spans="13:13">
      <c r="M182586" s="8"/>
    </row>
    <row r="182587" spans="13:13" ht="13">
      <c r="M182587" s="17"/>
    </row>
    <row r="182588" spans="13:13">
      <c r="M182588" s="8"/>
    </row>
    <row r="182614" spans="13:13">
      <c r="M182614" s="8"/>
    </row>
    <row r="182615" spans="13:13" ht="13">
      <c r="M182615" s="17"/>
    </row>
    <row r="182616" spans="13:13">
      <c r="M182616" s="8"/>
    </row>
    <row r="182642" spans="13:13">
      <c r="M182642" s="8"/>
    </row>
    <row r="182643" spans="13:13" ht="13">
      <c r="M182643" s="17"/>
    </row>
    <row r="182644" spans="13:13">
      <c r="M182644" s="8"/>
    </row>
    <row r="182670" spans="13:13">
      <c r="M182670" s="8"/>
    </row>
    <row r="182671" spans="13:13" ht="13">
      <c r="M182671" s="17"/>
    </row>
    <row r="182672" spans="13:13">
      <c r="M182672" s="8"/>
    </row>
    <row r="182698" spans="13:13">
      <c r="M182698" s="8"/>
    </row>
    <row r="182699" spans="13:13" ht="13">
      <c r="M182699" s="17"/>
    </row>
    <row r="182700" spans="13:13">
      <c r="M182700" s="8"/>
    </row>
    <row r="182726" spans="13:13">
      <c r="M182726" s="8"/>
    </row>
    <row r="182727" spans="13:13" ht="13">
      <c r="M182727" s="17"/>
    </row>
    <row r="182728" spans="13:13">
      <c r="M182728" s="8"/>
    </row>
    <row r="182754" spans="13:13">
      <c r="M182754" s="8"/>
    </row>
    <row r="182755" spans="13:13" ht="13">
      <c r="M182755" s="17"/>
    </row>
    <row r="182756" spans="13:13">
      <c r="M182756" s="8"/>
    </row>
    <row r="182782" spans="13:13">
      <c r="M182782" s="8"/>
    </row>
    <row r="182783" spans="13:13" ht="13">
      <c r="M182783" s="17"/>
    </row>
    <row r="182784" spans="13:13">
      <c r="M182784" s="8"/>
    </row>
    <row r="182810" spans="13:13">
      <c r="M182810" s="8"/>
    </row>
    <row r="182811" spans="13:13" ht="13">
      <c r="M182811" s="17"/>
    </row>
    <row r="182812" spans="13:13">
      <c r="M182812" s="8"/>
    </row>
    <row r="182838" spans="13:13">
      <c r="M182838" s="8"/>
    </row>
    <row r="182839" spans="13:13" ht="13">
      <c r="M182839" s="17"/>
    </row>
    <row r="182840" spans="13:13">
      <c r="M182840" s="8"/>
    </row>
    <row r="182866" spans="13:13">
      <c r="M182866" s="8"/>
    </row>
    <row r="182867" spans="13:13" ht="13">
      <c r="M182867" s="17"/>
    </row>
    <row r="182868" spans="13:13">
      <c r="M182868" s="8"/>
    </row>
    <row r="182894" spans="13:13">
      <c r="M182894" s="8"/>
    </row>
    <row r="182895" spans="13:13" ht="13">
      <c r="M182895" s="17"/>
    </row>
    <row r="182896" spans="13:13">
      <c r="M182896" s="8"/>
    </row>
    <row r="182922" spans="13:13">
      <c r="M182922" s="8"/>
    </row>
    <row r="182923" spans="13:13" ht="13">
      <c r="M182923" s="17"/>
    </row>
    <row r="182924" spans="13:13">
      <c r="M182924" s="8"/>
    </row>
    <row r="182950" spans="13:13">
      <c r="M182950" s="8"/>
    </row>
    <row r="182951" spans="13:13" ht="13">
      <c r="M182951" s="17"/>
    </row>
    <row r="182952" spans="13:13">
      <c r="M182952" s="8"/>
    </row>
    <row r="182978" spans="13:13">
      <c r="M182978" s="8"/>
    </row>
    <row r="182979" spans="13:13" ht="13">
      <c r="M182979" s="17"/>
    </row>
    <row r="182980" spans="13:13">
      <c r="M182980" s="8"/>
    </row>
    <row r="183006" spans="13:13">
      <c r="M183006" s="8"/>
    </row>
    <row r="183007" spans="13:13" ht="13">
      <c r="M183007" s="17"/>
    </row>
    <row r="183008" spans="13:13">
      <c r="M183008" s="8"/>
    </row>
    <row r="183034" spans="13:13">
      <c r="M183034" s="8"/>
    </row>
    <row r="183035" spans="13:13" ht="13">
      <c r="M183035" s="17"/>
    </row>
    <row r="183036" spans="13:13">
      <c r="M183036" s="8"/>
    </row>
    <row r="183062" spans="13:13">
      <c r="M183062" s="8"/>
    </row>
    <row r="183063" spans="13:13" ht="13">
      <c r="M183063" s="17"/>
    </row>
    <row r="183064" spans="13:13">
      <c r="M183064" s="8"/>
    </row>
    <row r="183090" spans="13:13">
      <c r="M183090" s="8"/>
    </row>
    <row r="183091" spans="13:13" ht="13">
      <c r="M183091" s="17"/>
    </row>
    <row r="183092" spans="13:13">
      <c r="M183092" s="8"/>
    </row>
    <row r="183118" spans="13:13">
      <c r="M183118" s="8"/>
    </row>
    <row r="183119" spans="13:13" ht="13">
      <c r="M183119" s="17"/>
    </row>
    <row r="183120" spans="13:13">
      <c r="M183120" s="8"/>
    </row>
    <row r="183146" spans="13:13">
      <c r="M183146" s="8"/>
    </row>
    <row r="183147" spans="13:13" ht="13">
      <c r="M183147" s="17"/>
    </row>
    <row r="183148" spans="13:13">
      <c r="M183148" s="8"/>
    </row>
    <row r="183174" spans="13:13">
      <c r="M183174" s="8"/>
    </row>
    <row r="183175" spans="13:13" ht="13">
      <c r="M183175" s="17"/>
    </row>
    <row r="183176" spans="13:13">
      <c r="M183176" s="8"/>
    </row>
    <row r="183202" spans="13:13">
      <c r="M183202" s="8"/>
    </row>
    <row r="183203" spans="13:13" ht="13">
      <c r="M183203" s="17"/>
    </row>
    <row r="183204" spans="13:13">
      <c r="M183204" s="8"/>
    </row>
    <row r="183230" spans="13:13">
      <c r="M183230" s="8"/>
    </row>
    <row r="183231" spans="13:13" ht="13">
      <c r="M183231" s="17"/>
    </row>
    <row r="183232" spans="13:13">
      <c r="M183232" s="8"/>
    </row>
    <row r="183258" spans="13:13">
      <c r="M183258" s="8"/>
    </row>
    <row r="183259" spans="13:13" ht="13">
      <c r="M183259" s="17"/>
    </row>
    <row r="183260" spans="13:13">
      <c r="M183260" s="8"/>
    </row>
    <row r="183286" spans="13:13">
      <c r="M183286" s="8"/>
    </row>
    <row r="183287" spans="13:13" ht="13">
      <c r="M183287" s="17"/>
    </row>
    <row r="183288" spans="13:13">
      <c r="M183288" s="8"/>
    </row>
    <row r="183314" spans="13:13">
      <c r="M183314" s="8"/>
    </row>
    <row r="183315" spans="13:13" ht="13">
      <c r="M183315" s="17"/>
    </row>
    <row r="183316" spans="13:13">
      <c r="M183316" s="8"/>
    </row>
    <row r="183342" spans="13:13">
      <c r="M183342" s="8"/>
    </row>
    <row r="183343" spans="13:13" ht="13">
      <c r="M183343" s="17"/>
    </row>
    <row r="183344" spans="13:13">
      <c r="M183344" s="8"/>
    </row>
    <row r="183370" spans="13:13">
      <c r="M183370" s="8"/>
    </row>
    <row r="183371" spans="13:13" ht="13">
      <c r="M183371" s="17"/>
    </row>
    <row r="183372" spans="13:13">
      <c r="M183372" s="8"/>
    </row>
    <row r="183398" spans="13:13">
      <c r="M183398" s="8"/>
    </row>
    <row r="183399" spans="13:13" ht="13">
      <c r="M183399" s="17"/>
    </row>
    <row r="183400" spans="13:13">
      <c r="M183400" s="8"/>
    </row>
    <row r="183426" spans="13:13">
      <c r="M183426" s="8"/>
    </row>
    <row r="183427" spans="13:13" ht="13">
      <c r="M183427" s="17"/>
    </row>
    <row r="183428" spans="13:13">
      <c r="M183428" s="8"/>
    </row>
    <row r="183454" spans="13:13">
      <c r="M183454" s="8"/>
    </row>
    <row r="183455" spans="13:13" ht="13">
      <c r="M183455" s="17"/>
    </row>
    <row r="183456" spans="13:13">
      <c r="M183456" s="8"/>
    </row>
    <row r="183482" spans="13:13">
      <c r="M183482" s="8"/>
    </row>
    <row r="183483" spans="13:13" ht="13">
      <c r="M183483" s="17"/>
    </row>
    <row r="183484" spans="13:13">
      <c r="M183484" s="8"/>
    </row>
    <row r="183510" spans="13:13">
      <c r="M183510" s="8"/>
    </row>
    <row r="183511" spans="13:13" ht="13">
      <c r="M183511" s="17"/>
    </row>
    <row r="183512" spans="13:13">
      <c r="M183512" s="8"/>
    </row>
    <row r="183538" spans="13:13">
      <c r="M183538" s="8"/>
    </row>
    <row r="183539" spans="13:13" ht="13">
      <c r="M183539" s="17"/>
    </row>
    <row r="183540" spans="13:13">
      <c r="M183540" s="8"/>
    </row>
    <row r="183566" spans="13:13">
      <c r="M183566" s="8"/>
    </row>
    <row r="183567" spans="13:13" ht="13">
      <c r="M183567" s="17"/>
    </row>
    <row r="183568" spans="13:13">
      <c r="M183568" s="8"/>
    </row>
    <row r="183594" spans="13:13">
      <c r="M183594" s="8"/>
    </row>
    <row r="183595" spans="13:13" ht="13">
      <c r="M183595" s="17"/>
    </row>
    <row r="183596" spans="13:13">
      <c r="M183596" s="8"/>
    </row>
    <row r="183622" spans="13:13">
      <c r="M183622" s="8"/>
    </row>
    <row r="183623" spans="13:13" ht="13">
      <c r="M183623" s="17"/>
    </row>
    <row r="183624" spans="13:13">
      <c r="M183624" s="8"/>
    </row>
    <row r="183650" spans="13:13">
      <c r="M183650" s="8"/>
    </row>
    <row r="183651" spans="13:13" ht="13">
      <c r="M183651" s="17"/>
    </row>
    <row r="183652" spans="13:13">
      <c r="M183652" s="8"/>
    </row>
    <row r="183678" spans="13:13">
      <c r="M183678" s="8"/>
    </row>
    <row r="183679" spans="13:13" ht="13">
      <c r="M183679" s="17"/>
    </row>
    <row r="183680" spans="13:13">
      <c r="M183680" s="8"/>
    </row>
    <row r="183706" spans="13:13">
      <c r="M183706" s="8"/>
    </row>
    <row r="183707" spans="13:13" ht="13">
      <c r="M183707" s="17"/>
    </row>
    <row r="183708" spans="13:13">
      <c r="M183708" s="8"/>
    </row>
    <row r="183734" spans="13:13">
      <c r="M183734" s="8"/>
    </row>
    <row r="183735" spans="13:13" ht="13">
      <c r="M183735" s="17"/>
    </row>
    <row r="183736" spans="13:13">
      <c r="M183736" s="8"/>
    </row>
    <row r="183762" spans="13:13">
      <c r="M183762" s="8"/>
    </row>
    <row r="183763" spans="13:13" ht="13">
      <c r="M183763" s="17"/>
    </row>
    <row r="183764" spans="13:13">
      <c r="M183764" s="8"/>
    </row>
    <row r="183790" spans="13:13">
      <c r="M183790" s="8"/>
    </row>
    <row r="183791" spans="13:13" ht="13">
      <c r="M183791" s="17"/>
    </row>
    <row r="183792" spans="13:13">
      <c r="M183792" s="8"/>
    </row>
    <row r="183818" spans="13:13">
      <c r="M183818" s="8"/>
    </row>
    <row r="183819" spans="13:13" ht="13">
      <c r="M183819" s="17"/>
    </row>
    <row r="183820" spans="13:13">
      <c r="M183820" s="8"/>
    </row>
    <row r="183846" spans="13:13">
      <c r="M183846" s="8"/>
    </row>
    <row r="183847" spans="13:13" ht="13">
      <c r="M183847" s="17"/>
    </row>
    <row r="183848" spans="13:13">
      <c r="M183848" s="8"/>
    </row>
    <row r="183874" spans="13:13">
      <c r="M183874" s="8"/>
    </row>
    <row r="183875" spans="13:13" ht="13">
      <c r="M183875" s="17"/>
    </row>
    <row r="183876" spans="13:13">
      <c r="M183876" s="8"/>
    </row>
    <row r="183902" spans="13:13">
      <c r="M183902" s="8"/>
    </row>
    <row r="183903" spans="13:13" ht="13">
      <c r="M183903" s="17"/>
    </row>
    <row r="183904" spans="13:13">
      <c r="M183904" s="8"/>
    </row>
    <row r="183930" spans="13:13">
      <c r="M183930" s="8"/>
    </row>
    <row r="183931" spans="13:13" ht="13">
      <c r="M183931" s="17"/>
    </row>
    <row r="183932" spans="13:13">
      <c r="M183932" s="8"/>
    </row>
    <row r="183958" spans="13:13">
      <c r="M183958" s="8"/>
    </row>
    <row r="183959" spans="13:13" ht="13">
      <c r="M183959" s="17"/>
    </row>
    <row r="183960" spans="13:13">
      <c r="M183960" s="8"/>
    </row>
    <row r="183986" spans="13:13">
      <c r="M183986" s="8"/>
    </row>
    <row r="183987" spans="13:13" ht="13">
      <c r="M183987" s="17"/>
    </row>
    <row r="183988" spans="13:13">
      <c r="M183988" s="8"/>
    </row>
    <row r="184014" spans="13:13">
      <c r="M184014" s="8"/>
    </row>
    <row r="184015" spans="13:13" ht="13">
      <c r="M184015" s="17"/>
    </row>
    <row r="184016" spans="13:13">
      <c r="M184016" s="8"/>
    </row>
    <row r="184042" spans="13:13">
      <c r="M184042" s="8"/>
    </row>
    <row r="184043" spans="13:13" ht="13">
      <c r="M184043" s="17"/>
    </row>
    <row r="184044" spans="13:13">
      <c r="M184044" s="8"/>
    </row>
    <row r="184070" spans="13:13">
      <c r="M184070" s="8"/>
    </row>
    <row r="184071" spans="13:13" ht="13">
      <c r="M184071" s="17"/>
    </row>
    <row r="184072" spans="13:13">
      <c r="M184072" s="8"/>
    </row>
    <row r="184098" spans="13:13">
      <c r="M184098" s="8"/>
    </row>
    <row r="184099" spans="13:13" ht="13">
      <c r="M184099" s="17"/>
    </row>
    <row r="184100" spans="13:13">
      <c r="M184100" s="8"/>
    </row>
    <row r="184126" spans="13:13">
      <c r="M184126" s="8"/>
    </row>
    <row r="184127" spans="13:13" ht="13">
      <c r="M184127" s="17"/>
    </row>
    <row r="184128" spans="13:13">
      <c r="M184128" s="8"/>
    </row>
    <row r="184154" spans="13:13">
      <c r="M184154" s="8"/>
    </row>
    <row r="184155" spans="13:13" ht="13">
      <c r="M184155" s="17"/>
    </row>
    <row r="184156" spans="13:13">
      <c r="M184156" s="8"/>
    </row>
    <row r="184182" spans="13:13">
      <c r="M184182" s="8"/>
    </row>
    <row r="184183" spans="13:13" ht="13">
      <c r="M184183" s="17"/>
    </row>
    <row r="184184" spans="13:13">
      <c r="M184184" s="8"/>
    </row>
    <row r="184210" spans="13:13">
      <c r="M184210" s="8"/>
    </row>
    <row r="184211" spans="13:13" ht="13">
      <c r="M184211" s="17"/>
    </row>
    <row r="184212" spans="13:13">
      <c r="M184212" s="8"/>
    </row>
    <row r="184238" spans="13:13">
      <c r="M184238" s="8"/>
    </row>
    <row r="184239" spans="13:13" ht="13">
      <c r="M184239" s="17"/>
    </row>
    <row r="184240" spans="13:13">
      <c r="M184240" s="8"/>
    </row>
    <row r="184266" spans="13:13">
      <c r="M184266" s="8"/>
    </row>
    <row r="184267" spans="13:13" ht="13">
      <c r="M184267" s="17"/>
    </row>
    <row r="184268" spans="13:13">
      <c r="M184268" s="8"/>
    </row>
    <row r="184294" spans="13:13">
      <c r="M184294" s="8"/>
    </row>
    <row r="184295" spans="13:13" ht="13">
      <c r="M184295" s="17"/>
    </row>
    <row r="184296" spans="13:13">
      <c r="M184296" s="8"/>
    </row>
    <row r="184322" spans="13:13">
      <c r="M184322" s="8"/>
    </row>
    <row r="184323" spans="13:13" ht="13">
      <c r="M184323" s="17"/>
    </row>
    <row r="184324" spans="13:13">
      <c r="M184324" s="8"/>
    </row>
    <row r="184350" spans="13:13">
      <c r="M184350" s="8"/>
    </row>
    <row r="184351" spans="13:13" ht="13">
      <c r="M184351" s="17"/>
    </row>
    <row r="184352" spans="13:13">
      <c r="M184352" s="8"/>
    </row>
    <row r="184378" spans="13:13">
      <c r="M184378" s="8"/>
    </row>
    <row r="184379" spans="13:13" ht="13">
      <c r="M184379" s="17"/>
    </row>
    <row r="184380" spans="13:13">
      <c r="M184380" s="8"/>
    </row>
    <row r="184406" spans="13:13">
      <c r="M184406" s="8"/>
    </row>
    <row r="184407" spans="13:13" ht="13">
      <c r="M184407" s="17"/>
    </row>
    <row r="184408" spans="13:13">
      <c r="M184408" s="8"/>
    </row>
    <row r="184434" spans="13:13">
      <c r="M184434" s="8"/>
    </row>
    <row r="184435" spans="13:13" ht="13">
      <c r="M184435" s="17"/>
    </row>
    <row r="184436" spans="13:13">
      <c r="M184436" s="8"/>
    </row>
    <row r="184462" spans="13:13">
      <c r="M184462" s="8"/>
    </row>
    <row r="184463" spans="13:13" ht="13">
      <c r="M184463" s="17"/>
    </row>
    <row r="184464" spans="13:13">
      <c r="M184464" s="8"/>
    </row>
    <row r="184490" spans="13:13">
      <c r="M184490" s="8"/>
    </row>
    <row r="184491" spans="13:13" ht="13">
      <c r="M184491" s="17"/>
    </row>
    <row r="184492" spans="13:13">
      <c r="M184492" s="8"/>
    </row>
    <row r="184518" spans="13:13">
      <c r="M184518" s="8"/>
    </row>
    <row r="184519" spans="13:13" ht="13">
      <c r="M184519" s="17"/>
    </row>
    <row r="184520" spans="13:13">
      <c r="M184520" s="8"/>
    </row>
    <row r="184546" spans="13:13">
      <c r="M184546" s="8"/>
    </row>
    <row r="184547" spans="13:13" ht="13">
      <c r="M184547" s="17"/>
    </row>
    <row r="184548" spans="13:13">
      <c r="M184548" s="8"/>
    </row>
    <row r="184574" spans="13:13">
      <c r="M184574" s="8"/>
    </row>
    <row r="184575" spans="13:13" ht="13">
      <c r="M184575" s="17"/>
    </row>
    <row r="184576" spans="13:13">
      <c r="M184576" s="8"/>
    </row>
    <row r="184602" spans="13:13">
      <c r="M184602" s="8"/>
    </row>
    <row r="184603" spans="13:13" ht="13">
      <c r="M184603" s="17"/>
    </row>
    <row r="184604" spans="13:13">
      <c r="M184604" s="8"/>
    </row>
    <row r="184630" spans="13:13">
      <c r="M184630" s="8"/>
    </row>
    <row r="184631" spans="13:13" ht="13">
      <c r="M184631" s="17"/>
    </row>
    <row r="184632" spans="13:13">
      <c r="M184632" s="8"/>
    </row>
    <row r="184658" spans="13:13">
      <c r="M184658" s="8"/>
    </row>
    <row r="184659" spans="13:13" ht="13">
      <c r="M184659" s="17"/>
    </row>
    <row r="184660" spans="13:13">
      <c r="M184660" s="8"/>
    </row>
    <row r="184686" spans="13:13">
      <c r="M184686" s="8"/>
    </row>
    <row r="184687" spans="13:13" ht="13">
      <c r="M184687" s="17"/>
    </row>
    <row r="184688" spans="13:13">
      <c r="M184688" s="8"/>
    </row>
    <row r="184714" spans="13:13">
      <c r="M184714" s="8"/>
    </row>
    <row r="184715" spans="13:13" ht="13">
      <c r="M184715" s="17"/>
    </row>
    <row r="184716" spans="13:13">
      <c r="M184716" s="8"/>
    </row>
    <row r="184742" spans="13:13">
      <c r="M184742" s="8"/>
    </row>
    <row r="184743" spans="13:13" ht="13">
      <c r="M184743" s="17"/>
    </row>
    <row r="184744" spans="13:13">
      <c r="M184744" s="8"/>
    </row>
    <row r="184770" spans="13:13">
      <c r="M184770" s="8"/>
    </row>
    <row r="184771" spans="13:13" ht="13">
      <c r="M184771" s="17"/>
    </row>
    <row r="184772" spans="13:13">
      <c r="M184772" s="8"/>
    </row>
    <row r="184798" spans="13:13">
      <c r="M184798" s="8"/>
    </row>
    <row r="184799" spans="13:13" ht="13">
      <c r="M184799" s="17"/>
    </row>
    <row r="184800" spans="13:13">
      <c r="M184800" s="8"/>
    </row>
    <row r="184826" spans="13:13">
      <c r="M184826" s="8"/>
    </row>
    <row r="184827" spans="13:13" ht="13">
      <c r="M184827" s="17"/>
    </row>
    <row r="184828" spans="13:13">
      <c r="M184828" s="8"/>
    </row>
    <row r="184854" spans="13:13">
      <c r="M184854" s="8"/>
    </row>
    <row r="184855" spans="13:13" ht="13">
      <c r="M184855" s="17"/>
    </row>
    <row r="184856" spans="13:13">
      <c r="M184856" s="8"/>
    </row>
    <row r="184882" spans="13:13">
      <c r="M184882" s="8"/>
    </row>
    <row r="184883" spans="13:13" ht="13">
      <c r="M184883" s="17"/>
    </row>
    <row r="184884" spans="13:13">
      <c r="M184884" s="8"/>
    </row>
    <row r="184910" spans="13:13">
      <c r="M184910" s="8"/>
    </row>
    <row r="184911" spans="13:13" ht="13">
      <c r="M184911" s="17"/>
    </row>
    <row r="184912" spans="13:13">
      <c r="M184912" s="8"/>
    </row>
    <row r="184938" spans="13:13">
      <c r="M184938" s="8"/>
    </row>
    <row r="184939" spans="13:13" ht="13">
      <c r="M184939" s="17"/>
    </row>
    <row r="184940" spans="13:13">
      <c r="M184940" s="8"/>
    </row>
    <row r="184966" spans="13:13">
      <c r="M184966" s="8"/>
    </row>
    <row r="184967" spans="13:13" ht="13">
      <c r="M184967" s="17"/>
    </row>
    <row r="184968" spans="13:13">
      <c r="M184968" s="8"/>
    </row>
    <row r="184994" spans="13:13">
      <c r="M184994" s="8"/>
    </row>
    <row r="184995" spans="13:13" ht="13">
      <c r="M184995" s="17"/>
    </row>
    <row r="184996" spans="13:13">
      <c r="M184996" s="8"/>
    </row>
    <row r="185022" spans="13:13">
      <c r="M185022" s="8"/>
    </row>
    <row r="185023" spans="13:13" ht="13">
      <c r="M185023" s="17"/>
    </row>
    <row r="185024" spans="13:13">
      <c r="M185024" s="8"/>
    </row>
    <row r="185050" spans="13:13">
      <c r="M185050" s="8"/>
    </row>
    <row r="185051" spans="13:13" ht="13">
      <c r="M185051" s="17"/>
    </row>
    <row r="185052" spans="13:13">
      <c r="M185052" s="8"/>
    </row>
    <row r="185078" spans="13:13">
      <c r="M185078" s="8"/>
    </row>
    <row r="185079" spans="13:13" ht="13">
      <c r="M185079" s="17"/>
    </row>
    <row r="185080" spans="13:13">
      <c r="M185080" s="8"/>
    </row>
    <row r="185106" spans="13:13">
      <c r="M185106" s="8"/>
    </row>
    <row r="185107" spans="13:13" ht="13">
      <c r="M185107" s="17"/>
    </row>
    <row r="185108" spans="13:13">
      <c r="M185108" s="8"/>
    </row>
    <row r="185134" spans="13:13">
      <c r="M185134" s="8"/>
    </row>
    <row r="185135" spans="13:13" ht="13">
      <c r="M185135" s="17"/>
    </row>
    <row r="185136" spans="13:13">
      <c r="M185136" s="8"/>
    </row>
    <row r="185162" spans="13:13">
      <c r="M185162" s="8"/>
    </row>
    <row r="185163" spans="13:13" ht="13">
      <c r="M185163" s="17"/>
    </row>
    <row r="185164" spans="13:13">
      <c r="M185164" s="8"/>
    </row>
    <row r="185190" spans="13:13">
      <c r="M185190" s="8"/>
    </row>
    <row r="185191" spans="13:13" ht="13">
      <c r="M185191" s="17"/>
    </row>
    <row r="185192" spans="13:13">
      <c r="M185192" s="8"/>
    </row>
    <row r="185218" spans="13:13">
      <c r="M185218" s="8"/>
    </row>
    <row r="185219" spans="13:13" ht="13">
      <c r="M185219" s="17"/>
    </row>
    <row r="185220" spans="13:13">
      <c r="M185220" s="8"/>
    </row>
    <row r="185246" spans="13:13">
      <c r="M185246" s="8"/>
    </row>
    <row r="185247" spans="13:13" ht="13">
      <c r="M185247" s="17"/>
    </row>
    <row r="185248" spans="13:13">
      <c r="M185248" s="8"/>
    </row>
    <row r="185274" spans="13:13">
      <c r="M185274" s="8"/>
    </row>
    <row r="185275" spans="13:13" ht="13">
      <c r="M185275" s="17"/>
    </row>
    <row r="185276" spans="13:13">
      <c r="M185276" s="8"/>
    </row>
    <row r="185302" spans="13:13">
      <c r="M185302" s="8"/>
    </row>
    <row r="185303" spans="13:13" ht="13">
      <c r="M185303" s="17"/>
    </row>
    <row r="185304" spans="13:13">
      <c r="M185304" s="8"/>
    </row>
    <row r="185330" spans="13:13">
      <c r="M185330" s="8"/>
    </row>
    <row r="185331" spans="13:13" ht="13">
      <c r="M185331" s="17"/>
    </row>
    <row r="185332" spans="13:13">
      <c r="M185332" s="8"/>
    </row>
    <row r="185358" spans="13:13">
      <c r="M185358" s="8"/>
    </row>
    <row r="185359" spans="13:13" ht="13">
      <c r="M185359" s="17"/>
    </row>
    <row r="185360" spans="13:13">
      <c r="M185360" s="8"/>
    </row>
    <row r="185386" spans="13:13">
      <c r="M185386" s="8"/>
    </row>
    <row r="185387" spans="13:13" ht="13">
      <c r="M185387" s="17"/>
    </row>
    <row r="185388" spans="13:13">
      <c r="M185388" s="8"/>
    </row>
    <row r="185414" spans="13:13">
      <c r="M185414" s="8"/>
    </row>
    <row r="185415" spans="13:13" ht="13">
      <c r="M185415" s="17"/>
    </row>
    <row r="185416" spans="13:13">
      <c r="M185416" s="8"/>
    </row>
    <row r="185442" spans="13:13">
      <c r="M185442" s="8"/>
    </row>
    <row r="185443" spans="13:13" ht="13">
      <c r="M185443" s="17"/>
    </row>
    <row r="185444" spans="13:13">
      <c r="M185444" s="8"/>
    </row>
    <row r="185470" spans="13:13">
      <c r="M185470" s="8"/>
    </row>
    <row r="185471" spans="13:13" ht="13">
      <c r="M185471" s="17"/>
    </row>
    <row r="185472" spans="13:13">
      <c r="M185472" s="8"/>
    </row>
    <row r="185498" spans="13:13">
      <c r="M185498" s="8"/>
    </row>
    <row r="185499" spans="13:13" ht="13">
      <c r="M185499" s="17"/>
    </row>
    <row r="185500" spans="13:13">
      <c r="M185500" s="8"/>
    </row>
    <row r="185526" spans="13:13">
      <c r="M185526" s="8"/>
    </row>
    <row r="185527" spans="13:13" ht="13">
      <c r="M185527" s="17"/>
    </row>
    <row r="185528" spans="13:13">
      <c r="M185528" s="8"/>
    </row>
    <row r="185554" spans="13:13">
      <c r="M185554" s="8"/>
    </row>
    <row r="185555" spans="13:13" ht="13">
      <c r="M185555" s="17"/>
    </row>
    <row r="185556" spans="13:13">
      <c r="M185556" s="8"/>
    </row>
    <row r="185582" spans="13:13">
      <c r="M185582" s="8"/>
    </row>
    <row r="185583" spans="13:13" ht="13">
      <c r="M185583" s="17"/>
    </row>
    <row r="185584" spans="13:13">
      <c r="M185584" s="8"/>
    </row>
    <row r="185610" spans="13:13">
      <c r="M185610" s="8"/>
    </row>
    <row r="185611" spans="13:13" ht="13">
      <c r="M185611" s="17"/>
    </row>
    <row r="185612" spans="13:13">
      <c r="M185612" s="8"/>
    </row>
    <row r="185638" spans="13:13">
      <c r="M185638" s="8"/>
    </row>
    <row r="185639" spans="13:13" ht="13">
      <c r="M185639" s="17"/>
    </row>
    <row r="185640" spans="13:13">
      <c r="M185640" s="8"/>
    </row>
    <row r="185666" spans="13:13">
      <c r="M185666" s="8"/>
    </row>
    <row r="185667" spans="13:13" ht="13">
      <c r="M185667" s="17"/>
    </row>
    <row r="185668" spans="13:13">
      <c r="M185668" s="8"/>
    </row>
    <row r="185694" spans="13:13">
      <c r="M185694" s="8"/>
    </row>
    <row r="185695" spans="13:13" ht="13">
      <c r="M185695" s="17"/>
    </row>
    <row r="185696" spans="13:13">
      <c r="M185696" s="8"/>
    </row>
    <row r="185722" spans="13:13">
      <c r="M185722" s="8"/>
    </row>
    <row r="185723" spans="13:13" ht="13">
      <c r="M185723" s="17"/>
    </row>
    <row r="185724" spans="13:13">
      <c r="M185724" s="8"/>
    </row>
    <row r="185750" spans="13:13">
      <c r="M185750" s="8"/>
    </row>
    <row r="185751" spans="13:13" ht="13">
      <c r="M185751" s="17"/>
    </row>
    <row r="185752" spans="13:13">
      <c r="M185752" s="8"/>
    </row>
    <row r="185778" spans="13:13">
      <c r="M185778" s="8"/>
    </row>
    <row r="185779" spans="13:13" ht="13">
      <c r="M185779" s="17"/>
    </row>
    <row r="185780" spans="13:13">
      <c r="M185780" s="8"/>
    </row>
    <row r="185806" spans="13:13">
      <c r="M185806" s="8"/>
    </row>
    <row r="185807" spans="13:13" ht="13">
      <c r="M185807" s="17"/>
    </row>
    <row r="185808" spans="13:13">
      <c r="M185808" s="8"/>
    </row>
    <row r="185834" spans="13:13">
      <c r="M185834" s="8"/>
    </row>
    <row r="185835" spans="13:13" ht="13">
      <c r="M185835" s="17"/>
    </row>
    <row r="185836" spans="13:13">
      <c r="M185836" s="8"/>
    </row>
    <row r="185862" spans="13:13">
      <c r="M185862" s="8"/>
    </row>
    <row r="185863" spans="13:13" ht="13">
      <c r="M185863" s="17"/>
    </row>
    <row r="185864" spans="13:13">
      <c r="M185864" s="8"/>
    </row>
    <row r="185890" spans="13:13">
      <c r="M185890" s="8"/>
    </row>
    <row r="185891" spans="13:13" ht="13">
      <c r="M185891" s="17"/>
    </row>
    <row r="185892" spans="13:13">
      <c r="M185892" s="8"/>
    </row>
    <row r="185918" spans="13:13">
      <c r="M185918" s="8"/>
    </row>
    <row r="185919" spans="13:13" ht="13">
      <c r="M185919" s="17"/>
    </row>
    <row r="185920" spans="13:13">
      <c r="M185920" s="8"/>
    </row>
    <row r="185946" spans="13:13">
      <c r="M185946" s="8"/>
    </row>
    <row r="185947" spans="13:13" ht="13">
      <c r="M185947" s="17"/>
    </row>
    <row r="185948" spans="13:13">
      <c r="M185948" s="8"/>
    </row>
    <row r="185974" spans="13:13">
      <c r="M185974" s="8"/>
    </row>
    <row r="185975" spans="13:13" ht="13">
      <c r="M185975" s="17"/>
    </row>
    <row r="185976" spans="13:13">
      <c r="M185976" s="8"/>
    </row>
    <row r="186002" spans="13:13">
      <c r="M186002" s="8"/>
    </row>
    <row r="186003" spans="13:13" ht="13">
      <c r="M186003" s="17"/>
    </row>
    <row r="186004" spans="13:13">
      <c r="M186004" s="8"/>
    </row>
    <row r="186030" spans="13:13">
      <c r="M186030" s="8"/>
    </row>
    <row r="186031" spans="13:13" ht="13">
      <c r="M186031" s="17"/>
    </row>
    <row r="186032" spans="13:13">
      <c r="M186032" s="8"/>
    </row>
    <row r="186058" spans="13:13">
      <c r="M186058" s="8"/>
    </row>
    <row r="186059" spans="13:13" ht="13">
      <c r="M186059" s="17"/>
    </row>
    <row r="186060" spans="13:13">
      <c r="M186060" s="8"/>
    </row>
    <row r="186086" spans="13:13">
      <c r="M186086" s="8"/>
    </row>
    <row r="186087" spans="13:13" ht="13">
      <c r="M186087" s="17"/>
    </row>
    <row r="186088" spans="13:13">
      <c r="M186088" s="8"/>
    </row>
    <row r="186114" spans="13:13">
      <c r="M186114" s="8"/>
    </row>
    <row r="186115" spans="13:13" ht="13">
      <c r="M186115" s="17"/>
    </row>
    <row r="186116" spans="13:13">
      <c r="M186116" s="8"/>
    </row>
    <row r="186142" spans="13:13">
      <c r="M186142" s="8"/>
    </row>
    <row r="186143" spans="13:13" ht="13">
      <c r="M186143" s="17"/>
    </row>
    <row r="186144" spans="13:13">
      <c r="M186144" s="8"/>
    </row>
    <row r="186170" spans="13:13">
      <c r="M186170" s="8"/>
    </row>
    <row r="186171" spans="13:13" ht="13">
      <c r="M186171" s="17"/>
    </row>
    <row r="186172" spans="13:13">
      <c r="M186172" s="8"/>
    </row>
    <row r="186198" spans="13:13">
      <c r="M186198" s="8"/>
    </row>
    <row r="186199" spans="13:13" ht="13">
      <c r="M186199" s="17"/>
    </row>
    <row r="186200" spans="13:13">
      <c r="M186200" s="8"/>
    </row>
    <row r="186226" spans="13:13">
      <c r="M186226" s="8"/>
    </row>
    <row r="186227" spans="13:13" ht="13">
      <c r="M186227" s="17"/>
    </row>
    <row r="186228" spans="13:13">
      <c r="M186228" s="8"/>
    </row>
    <row r="186254" spans="13:13">
      <c r="M186254" s="8"/>
    </row>
    <row r="186255" spans="13:13" ht="13">
      <c r="M186255" s="17"/>
    </row>
    <row r="186256" spans="13:13">
      <c r="M186256" s="8"/>
    </row>
    <row r="186282" spans="13:13">
      <c r="M186282" s="8"/>
    </row>
    <row r="186283" spans="13:13" ht="13">
      <c r="M186283" s="17"/>
    </row>
    <row r="186284" spans="13:13">
      <c r="M186284" s="8"/>
    </row>
    <row r="186310" spans="13:13">
      <c r="M186310" s="8"/>
    </row>
    <row r="186311" spans="13:13" ht="13">
      <c r="M186311" s="17"/>
    </row>
    <row r="186312" spans="13:13">
      <c r="M186312" s="8"/>
    </row>
    <row r="186338" spans="13:13">
      <c r="M186338" s="8"/>
    </row>
    <row r="186339" spans="13:13" ht="13">
      <c r="M186339" s="17"/>
    </row>
    <row r="186340" spans="13:13">
      <c r="M186340" s="8"/>
    </row>
    <row r="186366" spans="13:13">
      <c r="M186366" s="8"/>
    </row>
    <row r="186367" spans="13:13" ht="13">
      <c r="M186367" s="17"/>
    </row>
    <row r="186368" spans="13:13">
      <c r="M186368" s="8"/>
    </row>
    <row r="186394" spans="13:13">
      <c r="M186394" s="8"/>
    </row>
    <row r="186395" spans="13:13" ht="13">
      <c r="M186395" s="17"/>
    </row>
    <row r="186396" spans="13:13">
      <c r="M186396" s="8"/>
    </row>
    <row r="186422" spans="13:13">
      <c r="M186422" s="8"/>
    </row>
    <row r="186423" spans="13:13" ht="13">
      <c r="M186423" s="17"/>
    </row>
    <row r="186424" spans="13:13">
      <c r="M186424" s="8"/>
    </row>
    <row r="186450" spans="13:13">
      <c r="M186450" s="8"/>
    </row>
    <row r="186451" spans="13:13" ht="13">
      <c r="M186451" s="17"/>
    </row>
    <row r="186452" spans="13:13">
      <c r="M186452" s="8"/>
    </row>
    <row r="186478" spans="13:13">
      <c r="M186478" s="8"/>
    </row>
    <row r="186479" spans="13:13" ht="13">
      <c r="M186479" s="17"/>
    </row>
    <row r="186480" spans="13:13">
      <c r="M186480" s="8"/>
    </row>
    <row r="186506" spans="13:13">
      <c r="M186506" s="8"/>
    </row>
    <row r="186507" spans="13:13" ht="13">
      <c r="M186507" s="17"/>
    </row>
    <row r="186508" spans="13:13">
      <c r="M186508" s="8"/>
    </row>
    <row r="186534" spans="13:13">
      <c r="M186534" s="8"/>
    </row>
    <row r="186535" spans="13:13" ht="13">
      <c r="M186535" s="17"/>
    </row>
    <row r="186536" spans="13:13">
      <c r="M186536" s="8"/>
    </row>
    <row r="186562" spans="13:13">
      <c r="M186562" s="8"/>
    </row>
    <row r="186563" spans="13:13" ht="13">
      <c r="M186563" s="17"/>
    </row>
    <row r="186564" spans="13:13">
      <c r="M186564" s="8"/>
    </row>
    <row r="186590" spans="13:13">
      <c r="M186590" s="8"/>
    </row>
    <row r="186591" spans="13:13" ht="13">
      <c r="M186591" s="17"/>
    </row>
    <row r="186592" spans="13:13">
      <c r="M186592" s="8"/>
    </row>
    <row r="186618" spans="13:13">
      <c r="M186618" s="8"/>
    </row>
    <row r="186619" spans="13:13" ht="13">
      <c r="M186619" s="17"/>
    </row>
    <row r="186620" spans="13:13">
      <c r="M186620" s="8"/>
    </row>
    <row r="186646" spans="13:13">
      <c r="M186646" s="8"/>
    </row>
    <row r="186647" spans="13:13" ht="13">
      <c r="M186647" s="17"/>
    </row>
    <row r="186648" spans="13:13">
      <c r="M186648" s="8"/>
    </row>
    <row r="186674" spans="13:13">
      <c r="M186674" s="8"/>
    </row>
    <row r="186675" spans="13:13" ht="13">
      <c r="M186675" s="17"/>
    </row>
    <row r="186676" spans="13:13">
      <c r="M186676" s="8"/>
    </row>
    <row r="186702" spans="13:13">
      <c r="M186702" s="8"/>
    </row>
    <row r="186703" spans="13:13" ht="13">
      <c r="M186703" s="17"/>
    </row>
    <row r="186704" spans="13:13">
      <c r="M186704" s="8"/>
    </row>
    <row r="186730" spans="13:13">
      <c r="M186730" s="8"/>
    </row>
    <row r="186731" spans="13:13" ht="13">
      <c r="M186731" s="17"/>
    </row>
    <row r="186732" spans="13:13">
      <c r="M186732" s="8"/>
    </row>
    <row r="186758" spans="13:13">
      <c r="M186758" s="8"/>
    </row>
    <row r="186759" spans="13:13" ht="13">
      <c r="M186759" s="17"/>
    </row>
    <row r="186760" spans="13:13">
      <c r="M186760" s="8"/>
    </row>
    <row r="186786" spans="13:13">
      <c r="M186786" s="8"/>
    </row>
    <row r="186787" spans="13:13" ht="13">
      <c r="M186787" s="17"/>
    </row>
    <row r="186788" spans="13:13">
      <c r="M186788" s="8"/>
    </row>
    <row r="186814" spans="13:13">
      <c r="M186814" s="8"/>
    </row>
    <row r="186815" spans="13:13" ht="13">
      <c r="M186815" s="17"/>
    </row>
    <row r="186816" spans="13:13">
      <c r="M186816" s="8"/>
    </row>
    <row r="186842" spans="13:13">
      <c r="M186842" s="8"/>
    </row>
    <row r="186843" spans="13:13" ht="13">
      <c r="M186843" s="17"/>
    </row>
    <row r="186844" spans="13:13">
      <c r="M186844" s="8"/>
    </row>
    <row r="186870" spans="13:13">
      <c r="M186870" s="8"/>
    </row>
    <row r="186871" spans="13:13" ht="13">
      <c r="M186871" s="17"/>
    </row>
    <row r="186872" spans="13:13">
      <c r="M186872" s="8"/>
    </row>
    <row r="186898" spans="13:13">
      <c r="M186898" s="8"/>
    </row>
    <row r="186899" spans="13:13" ht="13">
      <c r="M186899" s="17"/>
    </row>
    <row r="186900" spans="13:13">
      <c r="M186900" s="8"/>
    </row>
    <row r="186926" spans="13:13">
      <c r="M186926" s="8"/>
    </row>
    <row r="186927" spans="13:13" ht="13">
      <c r="M186927" s="17"/>
    </row>
    <row r="186928" spans="13:13">
      <c r="M186928" s="8"/>
    </row>
    <row r="186954" spans="13:13">
      <c r="M186954" s="8"/>
    </row>
    <row r="186955" spans="13:13" ht="13">
      <c r="M186955" s="17"/>
    </row>
    <row r="186956" spans="13:13">
      <c r="M186956" s="8"/>
    </row>
    <row r="186982" spans="13:13">
      <c r="M186982" s="8"/>
    </row>
    <row r="186983" spans="13:13" ht="13">
      <c r="M186983" s="17"/>
    </row>
    <row r="186984" spans="13:13">
      <c r="M186984" s="8"/>
    </row>
    <row r="187010" spans="13:13">
      <c r="M187010" s="8"/>
    </row>
    <row r="187011" spans="13:13" ht="13">
      <c r="M187011" s="17"/>
    </row>
    <row r="187012" spans="13:13">
      <c r="M187012" s="8"/>
    </row>
    <row r="187038" spans="13:13">
      <c r="M187038" s="8"/>
    </row>
    <row r="187039" spans="13:13" ht="13">
      <c r="M187039" s="17"/>
    </row>
    <row r="187040" spans="13:13">
      <c r="M187040" s="8"/>
    </row>
    <row r="187066" spans="13:13">
      <c r="M187066" s="8"/>
    </row>
    <row r="187067" spans="13:13" ht="13">
      <c r="M187067" s="17"/>
    </row>
    <row r="187068" spans="13:13">
      <c r="M187068" s="8"/>
    </row>
    <row r="187094" spans="13:13">
      <c r="M187094" s="8"/>
    </row>
    <row r="187095" spans="13:13" ht="13">
      <c r="M187095" s="17"/>
    </row>
    <row r="187096" spans="13:13">
      <c r="M187096" s="8"/>
    </row>
    <row r="187122" spans="13:13">
      <c r="M187122" s="8"/>
    </row>
    <row r="187123" spans="13:13" ht="13">
      <c r="M187123" s="17"/>
    </row>
    <row r="187124" spans="13:13">
      <c r="M187124" s="8"/>
    </row>
    <row r="187150" spans="13:13">
      <c r="M187150" s="8"/>
    </row>
    <row r="187151" spans="13:13" ht="13">
      <c r="M187151" s="17"/>
    </row>
    <row r="187152" spans="13:13">
      <c r="M187152" s="8"/>
    </row>
    <row r="187178" spans="13:13">
      <c r="M187178" s="8"/>
    </row>
    <row r="187179" spans="13:13" ht="13">
      <c r="M187179" s="17"/>
    </row>
    <row r="187180" spans="13:13">
      <c r="M187180" s="8"/>
    </row>
    <row r="187206" spans="13:13">
      <c r="M187206" s="8"/>
    </row>
    <row r="187207" spans="13:13" ht="13">
      <c r="M187207" s="17"/>
    </row>
    <row r="187208" spans="13:13">
      <c r="M187208" s="8"/>
    </row>
    <row r="187234" spans="13:13">
      <c r="M187234" s="8"/>
    </row>
    <row r="187235" spans="13:13" ht="13">
      <c r="M187235" s="17"/>
    </row>
    <row r="187236" spans="13:13">
      <c r="M187236" s="8"/>
    </row>
    <row r="187262" spans="13:13">
      <c r="M187262" s="8"/>
    </row>
    <row r="187263" spans="13:13" ht="13">
      <c r="M187263" s="17"/>
    </row>
    <row r="187264" spans="13:13">
      <c r="M187264" s="8"/>
    </row>
    <row r="187290" spans="13:13">
      <c r="M187290" s="8"/>
    </row>
    <row r="187291" spans="13:13" ht="13">
      <c r="M187291" s="17"/>
    </row>
    <row r="187292" spans="13:13">
      <c r="M187292" s="8"/>
    </row>
    <row r="187318" spans="13:13">
      <c r="M187318" s="8"/>
    </row>
    <row r="187319" spans="13:13" ht="13">
      <c r="M187319" s="17"/>
    </row>
    <row r="187320" spans="13:13">
      <c r="M187320" s="8"/>
    </row>
    <row r="187346" spans="13:13">
      <c r="M187346" s="8"/>
    </row>
    <row r="187347" spans="13:13" ht="13">
      <c r="M187347" s="17"/>
    </row>
    <row r="187348" spans="13:13">
      <c r="M187348" s="8"/>
    </row>
    <row r="187374" spans="13:13">
      <c r="M187374" s="8"/>
    </row>
    <row r="187375" spans="13:13" ht="13">
      <c r="M187375" s="17"/>
    </row>
    <row r="187376" spans="13:13">
      <c r="M187376" s="8"/>
    </row>
    <row r="187402" spans="13:13">
      <c r="M187402" s="8"/>
    </row>
    <row r="187403" spans="13:13" ht="13">
      <c r="M187403" s="17"/>
    </row>
    <row r="187404" spans="13:13">
      <c r="M187404" s="8"/>
    </row>
    <row r="187430" spans="13:13">
      <c r="M187430" s="8"/>
    </row>
    <row r="187431" spans="13:13" ht="13">
      <c r="M187431" s="17"/>
    </row>
    <row r="187432" spans="13:13">
      <c r="M187432" s="8"/>
    </row>
    <row r="187458" spans="13:13">
      <c r="M187458" s="8"/>
    </row>
    <row r="187459" spans="13:13" ht="13">
      <c r="M187459" s="17"/>
    </row>
    <row r="187460" spans="13:13">
      <c r="M187460" s="8"/>
    </row>
    <row r="187486" spans="13:13">
      <c r="M187486" s="8"/>
    </row>
    <row r="187487" spans="13:13" ht="13">
      <c r="M187487" s="17"/>
    </row>
    <row r="187488" spans="13:13">
      <c r="M187488" s="8"/>
    </row>
    <row r="187514" spans="13:13">
      <c r="M187514" s="8"/>
    </row>
    <row r="187515" spans="13:13" ht="13">
      <c r="M187515" s="17"/>
    </row>
    <row r="187516" spans="13:13">
      <c r="M187516" s="8"/>
    </row>
    <row r="187542" spans="13:13">
      <c r="M187542" s="8"/>
    </row>
    <row r="187543" spans="13:13" ht="13">
      <c r="M187543" s="17"/>
    </row>
    <row r="187544" spans="13:13">
      <c r="M187544" s="8"/>
    </row>
    <row r="187570" spans="13:13">
      <c r="M187570" s="8"/>
    </row>
    <row r="187571" spans="13:13" ht="13">
      <c r="M187571" s="17"/>
    </row>
    <row r="187572" spans="13:13">
      <c r="M187572" s="8"/>
    </row>
    <row r="187598" spans="13:13">
      <c r="M187598" s="8"/>
    </row>
    <row r="187599" spans="13:13" ht="13">
      <c r="M187599" s="17"/>
    </row>
    <row r="187600" spans="13:13">
      <c r="M187600" s="8"/>
    </row>
    <row r="187626" spans="13:13">
      <c r="M187626" s="8"/>
    </row>
    <row r="187627" spans="13:13" ht="13">
      <c r="M187627" s="17"/>
    </row>
    <row r="187628" spans="13:13">
      <c r="M187628" s="8"/>
    </row>
    <row r="187654" spans="13:13">
      <c r="M187654" s="8"/>
    </row>
    <row r="187655" spans="13:13" ht="13">
      <c r="M187655" s="17"/>
    </row>
    <row r="187656" spans="13:13">
      <c r="M187656" s="8"/>
    </row>
    <row r="187682" spans="13:13">
      <c r="M187682" s="8"/>
    </row>
    <row r="187683" spans="13:13" ht="13">
      <c r="M187683" s="17"/>
    </row>
    <row r="187684" spans="13:13">
      <c r="M187684" s="8"/>
    </row>
    <row r="187710" spans="13:13">
      <c r="M187710" s="8"/>
    </row>
    <row r="187711" spans="13:13" ht="13">
      <c r="M187711" s="17"/>
    </row>
    <row r="187712" spans="13:13">
      <c r="M187712" s="8"/>
    </row>
    <row r="187738" spans="13:13">
      <c r="M187738" s="8"/>
    </row>
    <row r="187739" spans="13:13" ht="13">
      <c r="M187739" s="17"/>
    </row>
    <row r="187740" spans="13:13">
      <c r="M187740" s="8"/>
    </row>
    <row r="187766" spans="13:13">
      <c r="M187766" s="8"/>
    </row>
    <row r="187767" spans="13:13" ht="13">
      <c r="M187767" s="17"/>
    </row>
    <row r="187768" spans="13:13">
      <c r="M187768" s="8"/>
    </row>
    <row r="187794" spans="13:13">
      <c r="M187794" s="8"/>
    </row>
    <row r="187795" spans="13:13" ht="13">
      <c r="M187795" s="17"/>
    </row>
    <row r="187796" spans="13:13">
      <c r="M187796" s="8"/>
    </row>
    <row r="187822" spans="13:13">
      <c r="M187822" s="8"/>
    </row>
    <row r="187823" spans="13:13" ht="13">
      <c r="M187823" s="17"/>
    </row>
    <row r="187824" spans="13:13">
      <c r="M187824" s="8"/>
    </row>
    <row r="187850" spans="13:13">
      <c r="M187850" s="8"/>
    </row>
    <row r="187851" spans="13:13" ht="13">
      <c r="M187851" s="17"/>
    </row>
    <row r="187852" spans="13:13">
      <c r="M187852" s="8"/>
    </row>
    <row r="187878" spans="13:13">
      <c r="M187878" s="8"/>
    </row>
    <row r="187879" spans="13:13" ht="13">
      <c r="M187879" s="17"/>
    </row>
    <row r="187880" spans="13:13">
      <c r="M187880" s="8"/>
    </row>
    <row r="187906" spans="13:13">
      <c r="M187906" s="8"/>
    </row>
    <row r="187907" spans="13:13" ht="13">
      <c r="M187907" s="17"/>
    </row>
    <row r="187908" spans="13:13">
      <c r="M187908" s="8"/>
    </row>
    <row r="187934" spans="13:13">
      <c r="M187934" s="8"/>
    </row>
    <row r="187935" spans="13:13" ht="13">
      <c r="M187935" s="17"/>
    </row>
    <row r="187936" spans="13:13">
      <c r="M187936" s="8"/>
    </row>
    <row r="187962" spans="13:13">
      <c r="M187962" s="8"/>
    </row>
    <row r="187963" spans="13:13" ht="13">
      <c r="M187963" s="17"/>
    </row>
    <row r="187964" spans="13:13">
      <c r="M187964" s="8"/>
    </row>
    <row r="187990" spans="13:13">
      <c r="M187990" s="8"/>
    </row>
    <row r="187991" spans="13:13" ht="13">
      <c r="M187991" s="17"/>
    </row>
    <row r="187992" spans="13:13">
      <c r="M187992" s="8"/>
    </row>
    <row r="188018" spans="13:13">
      <c r="M188018" s="8"/>
    </row>
    <row r="188019" spans="13:13" ht="13">
      <c r="M188019" s="17"/>
    </row>
    <row r="188020" spans="13:13">
      <c r="M188020" s="8"/>
    </row>
    <row r="188046" spans="13:13">
      <c r="M188046" s="8"/>
    </row>
    <row r="188047" spans="13:13" ht="13">
      <c r="M188047" s="17"/>
    </row>
    <row r="188048" spans="13:13">
      <c r="M188048" s="8"/>
    </row>
    <row r="188074" spans="13:13">
      <c r="M188074" s="8"/>
    </row>
    <row r="188075" spans="13:13" ht="13">
      <c r="M188075" s="17"/>
    </row>
    <row r="188076" spans="13:13">
      <c r="M188076" s="8"/>
    </row>
    <row r="188102" spans="13:13">
      <c r="M188102" s="8"/>
    </row>
    <row r="188103" spans="13:13" ht="13">
      <c r="M188103" s="17"/>
    </row>
    <row r="188104" spans="13:13">
      <c r="M188104" s="8"/>
    </row>
    <row r="188130" spans="13:13">
      <c r="M188130" s="8"/>
    </row>
    <row r="188131" spans="13:13" ht="13">
      <c r="M188131" s="17"/>
    </row>
    <row r="188132" spans="13:13">
      <c r="M188132" s="8"/>
    </row>
    <row r="188158" spans="13:13">
      <c r="M188158" s="8"/>
    </row>
    <row r="188159" spans="13:13" ht="13">
      <c r="M188159" s="17"/>
    </row>
    <row r="188160" spans="13:13">
      <c r="M188160" s="8"/>
    </row>
    <row r="188186" spans="13:13">
      <c r="M188186" s="8"/>
    </row>
    <row r="188187" spans="13:13" ht="13">
      <c r="M188187" s="17"/>
    </row>
    <row r="188188" spans="13:13">
      <c r="M188188" s="8"/>
    </row>
    <row r="188214" spans="13:13">
      <c r="M188214" s="8"/>
    </row>
    <row r="188215" spans="13:13" ht="13">
      <c r="M188215" s="17"/>
    </row>
    <row r="188216" spans="13:13">
      <c r="M188216" s="8"/>
    </row>
    <row r="188242" spans="13:13">
      <c r="M188242" s="8"/>
    </row>
    <row r="188243" spans="13:13" ht="13">
      <c r="M188243" s="17"/>
    </row>
    <row r="188244" spans="13:13">
      <c r="M188244" s="8"/>
    </row>
    <row r="188270" spans="13:13">
      <c r="M188270" s="8"/>
    </row>
    <row r="188271" spans="13:13" ht="13">
      <c r="M188271" s="17"/>
    </row>
    <row r="188272" spans="13:13">
      <c r="M188272" s="8"/>
    </row>
    <row r="188298" spans="13:13">
      <c r="M188298" s="8"/>
    </row>
    <row r="188299" spans="13:13" ht="13">
      <c r="M188299" s="17"/>
    </row>
    <row r="188300" spans="13:13">
      <c r="M188300" s="8"/>
    </row>
    <row r="188326" spans="13:13">
      <c r="M188326" s="8"/>
    </row>
    <row r="188327" spans="13:13" ht="13">
      <c r="M188327" s="17"/>
    </row>
    <row r="188328" spans="13:13">
      <c r="M188328" s="8"/>
    </row>
    <row r="188354" spans="13:13">
      <c r="M188354" s="8"/>
    </row>
    <row r="188355" spans="13:13" ht="13">
      <c r="M188355" s="17"/>
    </row>
    <row r="188356" spans="13:13">
      <c r="M188356" s="8"/>
    </row>
    <row r="188382" spans="13:13">
      <c r="M188382" s="8"/>
    </row>
    <row r="188383" spans="13:13" ht="13">
      <c r="M188383" s="17"/>
    </row>
    <row r="188384" spans="13:13">
      <c r="M188384" s="8"/>
    </row>
    <row r="188410" spans="13:13">
      <c r="M188410" s="8"/>
    </row>
    <row r="188411" spans="13:13" ht="13">
      <c r="M188411" s="17"/>
    </row>
    <row r="188412" spans="13:13">
      <c r="M188412" s="8"/>
    </row>
    <row r="188438" spans="13:13">
      <c r="M188438" s="8"/>
    </row>
    <row r="188439" spans="13:13" ht="13">
      <c r="M188439" s="17"/>
    </row>
    <row r="188440" spans="13:13">
      <c r="M188440" s="8"/>
    </row>
    <row r="188466" spans="13:13">
      <c r="M188466" s="8"/>
    </row>
    <row r="188467" spans="13:13" ht="13">
      <c r="M188467" s="17"/>
    </row>
    <row r="188468" spans="13:13">
      <c r="M188468" s="8"/>
    </row>
    <row r="188494" spans="13:13">
      <c r="M188494" s="8"/>
    </row>
    <row r="188495" spans="13:13" ht="13">
      <c r="M188495" s="17"/>
    </row>
    <row r="188496" spans="13:13">
      <c r="M188496" s="8"/>
    </row>
    <row r="188522" spans="13:13">
      <c r="M188522" s="8"/>
    </row>
    <row r="188523" spans="13:13" ht="13">
      <c r="M188523" s="17"/>
    </row>
    <row r="188524" spans="13:13">
      <c r="M188524" s="8"/>
    </row>
    <row r="188550" spans="13:13">
      <c r="M188550" s="8"/>
    </row>
    <row r="188551" spans="13:13" ht="13">
      <c r="M188551" s="17"/>
    </row>
    <row r="188552" spans="13:13">
      <c r="M188552" s="8"/>
    </row>
    <row r="188578" spans="13:13">
      <c r="M188578" s="8"/>
    </row>
    <row r="188579" spans="13:13" ht="13">
      <c r="M188579" s="17"/>
    </row>
    <row r="188580" spans="13:13">
      <c r="M188580" s="8"/>
    </row>
    <row r="188606" spans="13:13">
      <c r="M188606" s="8"/>
    </row>
    <row r="188607" spans="13:13" ht="13">
      <c r="M188607" s="17"/>
    </row>
    <row r="188608" spans="13:13">
      <c r="M188608" s="8"/>
    </row>
    <row r="188634" spans="13:13">
      <c r="M188634" s="8"/>
    </row>
    <row r="188635" spans="13:13" ht="13">
      <c r="M188635" s="17"/>
    </row>
    <row r="188636" spans="13:13">
      <c r="M188636" s="8"/>
    </row>
    <row r="188662" spans="13:13">
      <c r="M188662" s="8"/>
    </row>
    <row r="188663" spans="13:13" ht="13">
      <c r="M188663" s="17"/>
    </row>
    <row r="188664" spans="13:13">
      <c r="M188664" s="8"/>
    </row>
    <row r="188690" spans="13:13">
      <c r="M188690" s="8"/>
    </row>
    <row r="188691" spans="13:13" ht="13">
      <c r="M188691" s="17"/>
    </row>
    <row r="188692" spans="13:13">
      <c r="M188692" s="8"/>
    </row>
    <row r="188718" spans="13:13">
      <c r="M188718" s="8"/>
    </row>
    <row r="188719" spans="13:13" ht="13">
      <c r="M188719" s="17"/>
    </row>
    <row r="188720" spans="13:13">
      <c r="M188720" s="8"/>
    </row>
    <row r="188746" spans="13:13">
      <c r="M188746" s="8"/>
    </row>
    <row r="188747" spans="13:13" ht="13">
      <c r="M188747" s="17"/>
    </row>
    <row r="188748" spans="13:13">
      <c r="M188748" s="8"/>
    </row>
    <row r="188774" spans="13:13">
      <c r="M188774" s="8"/>
    </row>
    <row r="188775" spans="13:13" ht="13">
      <c r="M188775" s="17"/>
    </row>
    <row r="188776" spans="13:13">
      <c r="M188776" s="8"/>
    </row>
    <row r="188802" spans="13:13">
      <c r="M188802" s="8"/>
    </row>
    <row r="188803" spans="13:13" ht="13">
      <c r="M188803" s="17"/>
    </row>
    <row r="188804" spans="13:13">
      <c r="M188804" s="8"/>
    </row>
    <row r="188830" spans="13:13">
      <c r="M188830" s="8"/>
    </row>
    <row r="188831" spans="13:13" ht="13">
      <c r="M188831" s="17"/>
    </row>
    <row r="188832" spans="13:13">
      <c r="M188832" s="8"/>
    </row>
    <row r="188858" spans="13:13">
      <c r="M188858" s="8"/>
    </row>
    <row r="188859" spans="13:13" ht="13">
      <c r="M188859" s="17"/>
    </row>
    <row r="188860" spans="13:13">
      <c r="M188860" s="8"/>
    </row>
    <row r="188886" spans="13:13">
      <c r="M188886" s="8"/>
    </row>
    <row r="188887" spans="13:13" ht="13">
      <c r="M188887" s="17"/>
    </row>
    <row r="188888" spans="13:13">
      <c r="M188888" s="8"/>
    </row>
    <row r="188914" spans="13:13">
      <c r="M188914" s="8"/>
    </row>
    <row r="188915" spans="13:13" ht="13">
      <c r="M188915" s="17"/>
    </row>
    <row r="188916" spans="13:13">
      <c r="M188916" s="8"/>
    </row>
    <row r="188942" spans="13:13">
      <c r="M188942" s="8"/>
    </row>
    <row r="188943" spans="13:13" ht="13">
      <c r="M188943" s="17"/>
    </row>
    <row r="188944" spans="13:13">
      <c r="M188944" s="8"/>
    </row>
    <row r="188970" spans="13:13">
      <c r="M188970" s="8"/>
    </row>
    <row r="188971" spans="13:13" ht="13">
      <c r="M188971" s="17"/>
    </row>
    <row r="188972" spans="13:13">
      <c r="M188972" s="8"/>
    </row>
    <row r="188998" spans="13:13">
      <c r="M188998" s="8"/>
    </row>
    <row r="188999" spans="13:13" ht="13">
      <c r="M188999" s="17"/>
    </row>
    <row r="189000" spans="13:13">
      <c r="M189000" s="8"/>
    </row>
    <row r="189026" spans="13:13">
      <c r="M189026" s="8"/>
    </row>
    <row r="189027" spans="13:13" ht="13">
      <c r="M189027" s="17"/>
    </row>
    <row r="189028" spans="13:13">
      <c r="M189028" s="8"/>
    </row>
    <row r="189054" spans="13:13">
      <c r="M189054" s="8"/>
    </row>
    <row r="189055" spans="13:13" ht="13">
      <c r="M189055" s="17"/>
    </row>
    <row r="189056" spans="13:13">
      <c r="M189056" s="8"/>
    </row>
    <row r="189082" spans="13:13">
      <c r="M189082" s="8"/>
    </row>
    <row r="189083" spans="13:13" ht="13">
      <c r="M189083" s="17"/>
    </row>
    <row r="189084" spans="13:13">
      <c r="M189084" s="8"/>
    </row>
    <row r="189110" spans="13:13">
      <c r="M189110" s="8"/>
    </row>
    <row r="189111" spans="13:13" ht="13">
      <c r="M189111" s="17"/>
    </row>
    <row r="189112" spans="13:13">
      <c r="M189112" s="8"/>
    </row>
    <row r="189138" spans="13:13">
      <c r="M189138" s="8"/>
    </row>
    <row r="189139" spans="13:13" ht="13">
      <c r="M189139" s="17"/>
    </row>
    <row r="189140" spans="13:13">
      <c r="M189140" s="8"/>
    </row>
    <row r="189166" spans="13:13">
      <c r="M189166" s="8"/>
    </row>
    <row r="189167" spans="13:13" ht="13">
      <c r="M189167" s="17"/>
    </row>
    <row r="189168" spans="13:13">
      <c r="M189168" s="8"/>
    </row>
    <row r="189194" spans="13:13">
      <c r="M189194" s="8"/>
    </row>
    <row r="189195" spans="13:13" ht="13">
      <c r="M189195" s="17"/>
    </row>
    <row r="189196" spans="13:13">
      <c r="M189196" s="8"/>
    </row>
    <row r="189222" spans="13:13">
      <c r="M189222" s="8"/>
    </row>
    <row r="189223" spans="13:13" ht="13">
      <c r="M189223" s="17"/>
    </row>
    <row r="189224" spans="13:13">
      <c r="M189224" s="8"/>
    </row>
    <row r="189250" spans="13:13">
      <c r="M189250" s="8"/>
    </row>
    <row r="189251" spans="13:13" ht="13">
      <c r="M189251" s="17"/>
    </row>
    <row r="189252" spans="13:13">
      <c r="M189252" s="8"/>
    </row>
    <row r="189278" spans="13:13">
      <c r="M189278" s="8"/>
    </row>
    <row r="189279" spans="13:13" ht="13">
      <c r="M189279" s="17"/>
    </row>
    <row r="189280" spans="13:13">
      <c r="M189280" s="8"/>
    </row>
    <row r="189306" spans="13:13">
      <c r="M189306" s="8"/>
    </row>
    <row r="189307" spans="13:13" ht="13">
      <c r="M189307" s="17"/>
    </row>
    <row r="189308" spans="13:13">
      <c r="M189308" s="8"/>
    </row>
    <row r="189334" spans="13:13">
      <c r="M189334" s="8"/>
    </row>
    <row r="189335" spans="13:13" ht="13">
      <c r="M189335" s="17"/>
    </row>
    <row r="189336" spans="13:13">
      <c r="M189336" s="8"/>
    </row>
    <row r="189362" spans="13:13">
      <c r="M189362" s="8"/>
    </row>
    <row r="189363" spans="13:13" ht="13">
      <c r="M189363" s="17"/>
    </row>
    <row r="189364" spans="13:13">
      <c r="M189364" s="8"/>
    </row>
    <row r="189390" spans="13:13">
      <c r="M189390" s="8"/>
    </row>
    <row r="189391" spans="13:13" ht="13">
      <c r="M189391" s="17"/>
    </row>
    <row r="189392" spans="13:13">
      <c r="M189392" s="8"/>
    </row>
    <row r="189418" spans="13:13">
      <c r="M189418" s="8"/>
    </row>
    <row r="189419" spans="13:13" ht="13">
      <c r="M189419" s="17"/>
    </row>
    <row r="189420" spans="13:13">
      <c r="M189420" s="8"/>
    </row>
    <row r="189446" spans="13:13">
      <c r="M189446" s="8"/>
    </row>
    <row r="189447" spans="13:13" ht="13">
      <c r="M189447" s="17"/>
    </row>
    <row r="189448" spans="13:13">
      <c r="M189448" s="8"/>
    </row>
    <row r="189474" spans="13:13">
      <c r="M189474" s="8"/>
    </row>
    <row r="189475" spans="13:13" ht="13">
      <c r="M189475" s="17"/>
    </row>
    <row r="189476" spans="13:13">
      <c r="M189476" s="8"/>
    </row>
    <row r="189502" spans="13:13">
      <c r="M189502" s="8"/>
    </row>
    <row r="189503" spans="13:13" ht="13">
      <c r="M189503" s="17"/>
    </row>
    <row r="189504" spans="13:13">
      <c r="M189504" s="8"/>
    </row>
    <row r="189530" spans="13:13">
      <c r="M189530" s="8"/>
    </row>
    <row r="189531" spans="13:13" ht="13">
      <c r="M189531" s="17"/>
    </row>
    <row r="189532" spans="13:13">
      <c r="M189532" s="8"/>
    </row>
    <row r="189558" spans="13:13">
      <c r="M189558" s="8"/>
    </row>
    <row r="189559" spans="13:13" ht="13">
      <c r="M189559" s="17"/>
    </row>
    <row r="189560" spans="13:13">
      <c r="M189560" s="8"/>
    </row>
    <row r="189586" spans="13:13">
      <c r="M189586" s="8"/>
    </row>
    <row r="189587" spans="13:13" ht="13">
      <c r="M189587" s="17"/>
    </row>
    <row r="189588" spans="13:13">
      <c r="M189588" s="8"/>
    </row>
    <row r="189614" spans="13:13">
      <c r="M189614" s="8"/>
    </row>
    <row r="189615" spans="13:13" ht="13">
      <c r="M189615" s="17"/>
    </row>
    <row r="189616" spans="13:13">
      <c r="M189616" s="8"/>
    </row>
    <row r="189642" spans="13:13">
      <c r="M189642" s="8"/>
    </row>
    <row r="189643" spans="13:13" ht="13">
      <c r="M189643" s="17"/>
    </row>
    <row r="189644" spans="13:13">
      <c r="M189644" s="8"/>
    </row>
    <row r="189670" spans="13:13">
      <c r="M189670" s="8"/>
    </row>
    <row r="189671" spans="13:13" ht="13">
      <c r="M189671" s="17"/>
    </row>
    <row r="189672" spans="13:13">
      <c r="M189672" s="8"/>
    </row>
    <row r="189698" spans="13:13">
      <c r="M189698" s="8"/>
    </row>
    <row r="189699" spans="13:13" ht="13">
      <c r="M189699" s="17"/>
    </row>
    <row r="189700" spans="13:13">
      <c r="M189700" s="8"/>
    </row>
    <row r="189726" spans="13:13">
      <c r="M189726" s="8"/>
    </row>
    <row r="189727" spans="13:13" ht="13">
      <c r="M189727" s="17"/>
    </row>
    <row r="189728" spans="13:13">
      <c r="M189728" s="8"/>
    </row>
    <row r="189754" spans="13:13">
      <c r="M189754" s="8"/>
    </row>
    <row r="189755" spans="13:13" ht="13">
      <c r="M189755" s="17"/>
    </row>
    <row r="189756" spans="13:13">
      <c r="M189756" s="8"/>
    </row>
    <row r="189782" spans="13:13">
      <c r="M189782" s="8"/>
    </row>
    <row r="189783" spans="13:13" ht="13">
      <c r="M189783" s="17"/>
    </row>
    <row r="189784" spans="13:13">
      <c r="M189784" s="8"/>
    </row>
    <row r="189810" spans="13:13">
      <c r="M189810" s="8"/>
    </row>
    <row r="189811" spans="13:13" ht="13">
      <c r="M189811" s="17"/>
    </row>
    <row r="189812" spans="13:13">
      <c r="M189812" s="8"/>
    </row>
    <row r="189838" spans="13:13">
      <c r="M189838" s="8"/>
    </row>
    <row r="189839" spans="13:13" ht="13">
      <c r="M189839" s="17"/>
    </row>
    <row r="189840" spans="13:13">
      <c r="M189840" s="8"/>
    </row>
    <row r="189866" spans="13:13">
      <c r="M189866" s="8"/>
    </row>
    <row r="189867" spans="13:13" ht="13">
      <c r="M189867" s="17"/>
    </row>
    <row r="189868" spans="13:13">
      <c r="M189868" s="8"/>
    </row>
    <row r="189894" spans="13:13">
      <c r="M189894" s="8"/>
    </row>
    <row r="189895" spans="13:13" ht="13">
      <c r="M189895" s="17"/>
    </row>
    <row r="189896" spans="13:13">
      <c r="M189896" s="8"/>
    </row>
    <row r="189922" spans="13:13">
      <c r="M189922" s="8"/>
    </row>
    <row r="189923" spans="13:13" ht="13">
      <c r="M189923" s="17"/>
    </row>
    <row r="189924" spans="13:13">
      <c r="M189924" s="8"/>
    </row>
    <row r="189950" spans="13:13">
      <c r="M189950" s="8"/>
    </row>
    <row r="189951" spans="13:13" ht="13">
      <c r="M189951" s="17"/>
    </row>
    <row r="189952" spans="13:13">
      <c r="M189952" s="8"/>
    </row>
    <row r="189978" spans="13:13">
      <c r="M189978" s="8"/>
    </row>
    <row r="189979" spans="13:13" ht="13">
      <c r="M189979" s="17"/>
    </row>
    <row r="189980" spans="13:13">
      <c r="M189980" s="8"/>
    </row>
    <row r="190006" spans="13:13">
      <c r="M190006" s="8"/>
    </row>
    <row r="190007" spans="13:13" ht="13">
      <c r="M190007" s="17"/>
    </row>
    <row r="190008" spans="13:13">
      <c r="M190008" s="8"/>
    </row>
    <row r="190034" spans="13:13">
      <c r="M190034" s="8"/>
    </row>
    <row r="190035" spans="13:13" ht="13">
      <c r="M190035" s="17"/>
    </row>
    <row r="190036" spans="13:13">
      <c r="M190036" s="8"/>
    </row>
    <row r="190062" spans="13:13">
      <c r="M190062" s="8"/>
    </row>
    <row r="190063" spans="13:13" ht="13">
      <c r="M190063" s="17"/>
    </row>
    <row r="190064" spans="13:13">
      <c r="M190064" s="8"/>
    </row>
    <row r="190090" spans="13:13">
      <c r="M190090" s="8"/>
    </row>
    <row r="190091" spans="13:13" ht="13">
      <c r="M190091" s="17"/>
    </row>
    <row r="190092" spans="13:13">
      <c r="M190092" s="8"/>
    </row>
    <row r="190118" spans="13:13">
      <c r="M190118" s="8"/>
    </row>
    <row r="190119" spans="13:13" ht="13">
      <c r="M190119" s="17"/>
    </row>
    <row r="190120" spans="13:13">
      <c r="M190120" s="8"/>
    </row>
    <row r="190146" spans="13:13">
      <c r="M190146" s="8"/>
    </row>
    <row r="190147" spans="13:13" ht="13">
      <c r="M190147" s="17"/>
    </row>
    <row r="190148" spans="13:13">
      <c r="M190148" s="8"/>
    </row>
    <row r="190174" spans="13:13">
      <c r="M190174" s="8"/>
    </row>
    <row r="190175" spans="13:13" ht="13">
      <c r="M190175" s="17"/>
    </row>
    <row r="190176" spans="13:13">
      <c r="M190176" s="8"/>
    </row>
    <row r="190202" spans="13:13">
      <c r="M190202" s="8"/>
    </row>
    <row r="190203" spans="13:13" ht="13">
      <c r="M190203" s="17"/>
    </row>
    <row r="190204" spans="13:13">
      <c r="M190204" s="8"/>
    </row>
    <row r="190230" spans="13:13">
      <c r="M190230" s="8"/>
    </row>
    <row r="190231" spans="13:13" ht="13">
      <c r="M190231" s="17"/>
    </row>
    <row r="190232" spans="13:13">
      <c r="M190232" s="8"/>
    </row>
    <row r="190258" spans="13:13">
      <c r="M190258" s="8"/>
    </row>
    <row r="190259" spans="13:13" ht="13">
      <c r="M190259" s="17"/>
    </row>
    <row r="190260" spans="13:13">
      <c r="M190260" s="8"/>
    </row>
    <row r="190286" spans="13:13">
      <c r="M190286" s="8"/>
    </row>
    <row r="190287" spans="13:13" ht="13">
      <c r="M190287" s="17"/>
    </row>
    <row r="190288" spans="13:13">
      <c r="M190288" s="8"/>
    </row>
    <row r="190314" spans="13:13">
      <c r="M190314" s="8"/>
    </row>
    <row r="190315" spans="13:13" ht="13">
      <c r="M190315" s="17"/>
    </row>
    <row r="190316" spans="13:13">
      <c r="M190316" s="8"/>
    </row>
    <row r="190342" spans="13:13">
      <c r="M190342" s="8"/>
    </row>
    <row r="190343" spans="13:13" ht="13">
      <c r="M190343" s="17"/>
    </row>
    <row r="190344" spans="13:13">
      <c r="M190344" s="8"/>
    </row>
    <row r="190370" spans="13:13">
      <c r="M190370" s="8"/>
    </row>
    <row r="190371" spans="13:13" ht="13">
      <c r="M190371" s="17"/>
    </row>
    <row r="190372" spans="13:13">
      <c r="M190372" s="8"/>
    </row>
    <row r="190398" spans="13:13">
      <c r="M190398" s="8"/>
    </row>
    <row r="190399" spans="13:13" ht="13">
      <c r="M190399" s="17"/>
    </row>
    <row r="190400" spans="13:13">
      <c r="M190400" s="8"/>
    </row>
    <row r="190426" spans="13:13">
      <c r="M190426" s="8"/>
    </row>
    <row r="190427" spans="13:13" ht="13">
      <c r="M190427" s="17"/>
    </row>
    <row r="190428" spans="13:13">
      <c r="M190428" s="8"/>
    </row>
    <row r="190454" spans="13:13">
      <c r="M190454" s="8"/>
    </row>
    <row r="190455" spans="13:13" ht="13">
      <c r="M190455" s="17"/>
    </row>
    <row r="190456" spans="13:13">
      <c r="M190456" s="8"/>
    </row>
    <row r="190482" spans="13:13">
      <c r="M190482" s="8"/>
    </row>
    <row r="190483" spans="13:13" ht="13">
      <c r="M190483" s="17"/>
    </row>
    <row r="190484" spans="13:13">
      <c r="M190484" s="8"/>
    </row>
    <row r="190510" spans="13:13">
      <c r="M190510" s="8"/>
    </row>
    <row r="190511" spans="13:13" ht="13">
      <c r="M190511" s="17"/>
    </row>
    <row r="190512" spans="13:13">
      <c r="M190512" s="8"/>
    </row>
    <row r="190538" spans="13:13">
      <c r="M190538" s="8"/>
    </row>
    <row r="190539" spans="13:13" ht="13">
      <c r="M190539" s="17"/>
    </row>
    <row r="190540" spans="13:13">
      <c r="M190540" s="8"/>
    </row>
    <row r="190566" spans="13:13">
      <c r="M190566" s="8"/>
    </row>
    <row r="190567" spans="13:13" ht="13">
      <c r="M190567" s="17"/>
    </row>
    <row r="190568" spans="13:13">
      <c r="M190568" s="8"/>
    </row>
    <row r="190594" spans="13:13">
      <c r="M190594" s="8"/>
    </row>
    <row r="190595" spans="13:13" ht="13">
      <c r="M190595" s="17"/>
    </row>
    <row r="190596" spans="13:13">
      <c r="M190596" s="8"/>
    </row>
    <row r="190622" spans="13:13">
      <c r="M190622" s="8"/>
    </row>
    <row r="190623" spans="13:13" ht="13">
      <c r="M190623" s="17"/>
    </row>
    <row r="190624" spans="13:13">
      <c r="M190624" s="8"/>
    </row>
    <row r="190650" spans="13:13">
      <c r="M190650" s="8"/>
    </row>
    <row r="190651" spans="13:13" ht="13">
      <c r="M190651" s="17"/>
    </row>
    <row r="190652" spans="13:13">
      <c r="M190652" s="8"/>
    </row>
    <row r="190678" spans="13:13">
      <c r="M190678" s="8"/>
    </row>
    <row r="190679" spans="13:13" ht="13">
      <c r="M190679" s="17"/>
    </row>
    <row r="190680" spans="13:13">
      <c r="M190680" s="8"/>
    </row>
    <row r="190706" spans="13:13">
      <c r="M190706" s="8"/>
    </row>
    <row r="190707" spans="13:13" ht="13">
      <c r="M190707" s="17"/>
    </row>
    <row r="190708" spans="13:13">
      <c r="M190708" s="8"/>
    </row>
    <row r="190734" spans="13:13">
      <c r="M190734" s="8"/>
    </row>
    <row r="190735" spans="13:13" ht="13">
      <c r="M190735" s="17"/>
    </row>
    <row r="190736" spans="13:13">
      <c r="M190736" s="8"/>
    </row>
    <row r="190762" spans="13:13">
      <c r="M190762" s="8"/>
    </row>
    <row r="190763" spans="13:13" ht="13">
      <c r="M190763" s="17"/>
    </row>
    <row r="190764" spans="13:13">
      <c r="M190764" s="8"/>
    </row>
    <row r="190790" spans="13:13">
      <c r="M190790" s="8"/>
    </row>
    <row r="190791" spans="13:13" ht="13">
      <c r="M190791" s="17"/>
    </row>
    <row r="190792" spans="13:13">
      <c r="M190792" s="8"/>
    </row>
    <row r="190818" spans="13:13">
      <c r="M190818" s="8"/>
    </row>
    <row r="190819" spans="13:13" ht="13">
      <c r="M190819" s="17"/>
    </row>
    <row r="190820" spans="13:13">
      <c r="M190820" s="8"/>
    </row>
    <row r="190846" spans="13:13">
      <c r="M190846" s="8"/>
    </row>
    <row r="190847" spans="13:13" ht="13">
      <c r="M190847" s="17"/>
    </row>
    <row r="190848" spans="13:13">
      <c r="M190848" s="8"/>
    </row>
    <row r="190874" spans="13:13">
      <c r="M190874" s="8"/>
    </row>
    <row r="190875" spans="13:13" ht="13">
      <c r="M190875" s="17"/>
    </row>
    <row r="190876" spans="13:13">
      <c r="M190876" s="8"/>
    </row>
    <row r="190902" spans="13:13">
      <c r="M190902" s="8"/>
    </row>
    <row r="190903" spans="13:13" ht="13">
      <c r="M190903" s="17"/>
    </row>
    <row r="190904" spans="13:13">
      <c r="M190904" s="8"/>
    </row>
    <row r="190930" spans="13:13">
      <c r="M190930" s="8"/>
    </row>
    <row r="190931" spans="13:13" ht="13">
      <c r="M190931" s="17"/>
    </row>
    <row r="190932" spans="13:13">
      <c r="M190932" s="8"/>
    </row>
    <row r="190958" spans="13:13">
      <c r="M190958" s="8"/>
    </row>
    <row r="190959" spans="13:13" ht="13">
      <c r="M190959" s="17"/>
    </row>
    <row r="190960" spans="13:13">
      <c r="M190960" s="8"/>
    </row>
    <row r="190986" spans="13:13">
      <c r="M190986" s="8"/>
    </row>
    <row r="190987" spans="13:13" ht="13">
      <c r="M190987" s="17"/>
    </row>
    <row r="190988" spans="13:13">
      <c r="M190988" s="8"/>
    </row>
    <row r="191014" spans="13:13">
      <c r="M191014" s="8"/>
    </row>
    <row r="191015" spans="13:13" ht="13">
      <c r="M191015" s="17"/>
    </row>
    <row r="191016" spans="13:13">
      <c r="M191016" s="8"/>
    </row>
    <row r="191042" spans="13:13">
      <c r="M191042" s="8"/>
    </row>
    <row r="191043" spans="13:13" ht="13">
      <c r="M191043" s="17"/>
    </row>
    <row r="191044" spans="13:13">
      <c r="M191044" s="8"/>
    </row>
    <row r="191070" spans="13:13">
      <c r="M191070" s="8"/>
    </row>
    <row r="191071" spans="13:13" ht="13">
      <c r="M191071" s="17"/>
    </row>
    <row r="191072" spans="13:13">
      <c r="M191072" s="8"/>
    </row>
    <row r="191098" spans="13:13">
      <c r="M191098" s="8"/>
    </row>
    <row r="191099" spans="13:13" ht="13">
      <c r="M191099" s="17"/>
    </row>
    <row r="191100" spans="13:13">
      <c r="M191100" s="8"/>
    </row>
    <row r="191126" spans="13:13">
      <c r="M191126" s="8"/>
    </row>
    <row r="191127" spans="13:13" ht="13">
      <c r="M191127" s="17"/>
    </row>
    <row r="191128" spans="13:13">
      <c r="M191128" s="8"/>
    </row>
    <row r="191154" spans="13:13">
      <c r="M191154" s="8"/>
    </row>
    <row r="191155" spans="13:13" ht="13">
      <c r="M191155" s="17"/>
    </row>
    <row r="191156" spans="13:13">
      <c r="M191156" s="8"/>
    </row>
    <row r="191182" spans="13:13">
      <c r="M191182" s="8"/>
    </row>
    <row r="191183" spans="13:13" ht="13">
      <c r="M191183" s="17"/>
    </row>
    <row r="191184" spans="13:13">
      <c r="M191184" s="8"/>
    </row>
    <row r="191210" spans="13:13">
      <c r="M191210" s="8"/>
    </row>
    <row r="191211" spans="13:13" ht="13">
      <c r="M191211" s="17"/>
    </row>
    <row r="191212" spans="13:13">
      <c r="M191212" s="8"/>
    </row>
    <row r="191238" spans="13:13">
      <c r="M191238" s="8"/>
    </row>
    <row r="191239" spans="13:13" ht="13">
      <c r="M191239" s="17"/>
    </row>
    <row r="191240" spans="13:13">
      <c r="M191240" s="8"/>
    </row>
    <row r="191266" spans="13:13">
      <c r="M191266" s="8"/>
    </row>
    <row r="191267" spans="13:13" ht="13">
      <c r="M191267" s="17"/>
    </row>
    <row r="191268" spans="13:13">
      <c r="M191268" s="8"/>
    </row>
    <row r="191294" spans="13:13">
      <c r="M191294" s="8"/>
    </row>
    <row r="191295" spans="13:13" ht="13">
      <c r="M191295" s="17"/>
    </row>
    <row r="191296" spans="13:13">
      <c r="M191296" s="8"/>
    </row>
    <row r="191322" spans="13:13">
      <c r="M191322" s="8"/>
    </row>
    <row r="191323" spans="13:13" ht="13">
      <c r="M191323" s="17"/>
    </row>
    <row r="191324" spans="13:13">
      <c r="M191324" s="8"/>
    </row>
    <row r="191350" spans="13:13">
      <c r="M191350" s="8"/>
    </row>
    <row r="191351" spans="13:13" ht="13">
      <c r="M191351" s="17"/>
    </row>
    <row r="191352" spans="13:13">
      <c r="M191352" s="8"/>
    </row>
    <row r="191378" spans="13:13">
      <c r="M191378" s="8"/>
    </row>
    <row r="191379" spans="13:13" ht="13">
      <c r="M191379" s="17"/>
    </row>
    <row r="191380" spans="13:13">
      <c r="M191380" s="8"/>
    </row>
    <row r="191406" spans="13:13">
      <c r="M191406" s="8"/>
    </row>
    <row r="191407" spans="13:13" ht="13">
      <c r="M191407" s="17"/>
    </row>
    <row r="191408" spans="13:13">
      <c r="M191408" s="8"/>
    </row>
    <row r="191434" spans="13:13">
      <c r="M191434" s="8"/>
    </row>
    <row r="191435" spans="13:13" ht="13">
      <c r="M191435" s="17"/>
    </row>
    <row r="191436" spans="13:13">
      <c r="M191436" s="8"/>
    </row>
    <row r="191462" spans="13:13">
      <c r="M191462" s="8"/>
    </row>
    <row r="191463" spans="13:13" ht="13">
      <c r="M191463" s="17"/>
    </row>
    <row r="191464" spans="13:13">
      <c r="M191464" s="8"/>
    </row>
    <row r="191490" spans="13:13">
      <c r="M191490" s="8"/>
    </row>
    <row r="191491" spans="13:13" ht="13">
      <c r="M191491" s="17"/>
    </row>
    <row r="191492" spans="13:13">
      <c r="M191492" s="8"/>
    </row>
    <row r="191518" spans="13:13">
      <c r="M191518" s="8"/>
    </row>
    <row r="191519" spans="13:13" ht="13">
      <c r="M191519" s="17"/>
    </row>
    <row r="191520" spans="13:13">
      <c r="M191520" s="8"/>
    </row>
    <row r="191546" spans="13:13">
      <c r="M191546" s="8"/>
    </row>
    <row r="191547" spans="13:13" ht="13">
      <c r="M191547" s="17"/>
    </row>
    <row r="191548" spans="13:13">
      <c r="M191548" s="8"/>
    </row>
    <row r="191574" spans="13:13">
      <c r="M191574" s="8"/>
    </row>
    <row r="191575" spans="13:13" ht="13">
      <c r="M191575" s="17"/>
    </row>
    <row r="191576" spans="13:13">
      <c r="M191576" s="8"/>
    </row>
    <row r="191602" spans="13:13">
      <c r="M191602" s="8"/>
    </row>
    <row r="191603" spans="13:13" ht="13">
      <c r="M191603" s="17"/>
    </row>
    <row r="191604" spans="13:13">
      <c r="M191604" s="8"/>
    </row>
    <row r="191630" spans="13:13">
      <c r="M191630" s="8"/>
    </row>
    <row r="191631" spans="13:13" ht="13">
      <c r="M191631" s="17"/>
    </row>
    <row r="191632" spans="13:13">
      <c r="M191632" s="8"/>
    </row>
    <row r="191658" spans="13:13">
      <c r="M191658" s="8"/>
    </row>
    <row r="191659" spans="13:13" ht="13">
      <c r="M191659" s="17"/>
    </row>
    <row r="191660" spans="13:13">
      <c r="M191660" s="8"/>
    </row>
    <row r="191686" spans="13:13">
      <c r="M191686" s="8"/>
    </row>
    <row r="191687" spans="13:13" ht="13">
      <c r="M191687" s="17"/>
    </row>
    <row r="191688" spans="13:13">
      <c r="M191688" s="8"/>
    </row>
    <row r="191714" spans="13:13">
      <c r="M191714" s="8"/>
    </row>
    <row r="191715" spans="13:13" ht="13">
      <c r="M191715" s="17"/>
    </row>
    <row r="191716" spans="13:13">
      <c r="M191716" s="8"/>
    </row>
    <row r="191742" spans="13:13">
      <c r="M191742" s="8"/>
    </row>
    <row r="191743" spans="13:13" ht="13">
      <c r="M191743" s="17"/>
    </row>
    <row r="191744" spans="13:13">
      <c r="M191744" s="8"/>
    </row>
    <row r="191770" spans="13:13">
      <c r="M191770" s="8"/>
    </row>
    <row r="191771" spans="13:13" ht="13">
      <c r="M191771" s="17"/>
    </row>
    <row r="191772" spans="13:13">
      <c r="M191772" s="8"/>
    </row>
    <row r="191798" spans="13:13">
      <c r="M191798" s="8"/>
    </row>
    <row r="191799" spans="13:13" ht="13">
      <c r="M191799" s="17"/>
    </row>
    <row r="191800" spans="13:13">
      <c r="M191800" s="8"/>
    </row>
    <row r="191826" spans="13:13">
      <c r="M191826" s="8"/>
    </row>
    <row r="191827" spans="13:13" ht="13">
      <c r="M191827" s="17"/>
    </row>
    <row r="191828" spans="13:13">
      <c r="M191828" s="8"/>
    </row>
    <row r="191854" spans="13:13">
      <c r="M191854" s="8"/>
    </row>
    <row r="191855" spans="13:13" ht="13">
      <c r="M191855" s="17"/>
    </row>
    <row r="191856" spans="13:13">
      <c r="M191856" s="8"/>
    </row>
    <row r="191882" spans="13:13">
      <c r="M191882" s="8"/>
    </row>
    <row r="191883" spans="13:13" ht="13">
      <c r="M191883" s="17"/>
    </row>
    <row r="191884" spans="13:13">
      <c r="M191884" s="8"/>
    </row>
    <row r="191910" spans="13:13">
      <c r="M191910" s="8"/>
    </row>
    <row r="191911" spans="13:13" ht="13">
      <c r="M191911" s="17"/>
    </row>
    <row r="191912" spans="13:13">
      <c r="M191912" s="8"/>
    </row>
    <row r="191938" spans="13:13">
      <c r="M191938" s="8"/>
    </row>
    <row r="191939" spans="13:13" ht="13">
      <c r="M191939" s="17"/>
    </row>
    <row r="191940" spans="13:13">
      <c r="M191940" s="8"/>
    </row>
    <row r="191966" spans="13:13">
      <c r="M191966" s="8"/>
    </row>
    <row r="191967" spans="13:13" ht="13">
      <c r="M191967" s="17"/>
    </row>
    <row r="191968" spans="13:13">
      <c r="M191968" s="8"/>
    </row>
    <row r="191994" spans="13:13">
      <c r="M191994" s="8"/>
    </row>
    <row r="191995" spans="13:13" ht="13">
      <c r="M191995" s="17"/>
    </row>
    <row r="191996" spans="13:13">
      <c r="M191996" s="8"/>
    </row>
    <row r="192022" spans="13:13">
      <c r="M192022" s="8"/>
    </row>
    <row r="192023" spans="13:13" ht="13">
      <c r="M192023" s="17"/>
    </row>
    <row r="192024" spans="13:13">
      <c r="M192024" s="8"/>
    </row>
    <row r="192050" spans="13:13">
      <c r="M192050" s="8"/>
    </row>
    <row r="192051" spans="13:13" ht="13">
      <c r="M192051" s="17"/>
    </row>
    <row r="192052" spans="13:13">
      <c r="M192052" s="8"/>
    </row>
    <row r="192078" spans="13:13">
      <c r="M192078" s="8"/>
    </row>
    <row r="192079" spans="13:13" ht="13">
      <c r="M192079" s="17"/>
    </row>
    <row r="192080" spans="13:13">
      <c r="M192080" s="8"/>
    </row>
    <row r="192106" spans="13:13">
      <c r="M192106" s="8"/>
    </row>
    <row r="192107" spans="13:13" ht="13">
      <c r="M192107" s="17"/>
    </row>
    <row r="192108" spans="13:13">
      <c r="M192108" s="8"/>
    </row>
    <row r="192134" spans="13:13">
      <c r="M192134" s="8"/>
    </row>
    <row r="192135" spans="13:13" ht="13">
      <c r="M192135" s="17"/>
    </row>
    <row r="192136" spans="13:13">
      <c r="M192136" s="8"/>
    </row>
    <row r="192162" spans="13:13">
      <c r="M192162" s="8"/>
    </row>
    <row r="192163" spans="13:13" ht="13">
      <c r="M192163" s="17"/>
    </row>
    <row r="192164" spans="13:13">
      <c r="M192164" s="8"/>
    </row>
    <row r="192190" spans="13:13">
      <c r="M192190" s="8"/>
    </row>
    <row r="192191" spans="13:13" ht="13">
      <c r="M192191" s="17"/>
    </row>
    <row r="192192" spans="13:13">
      <c r="M192192" s="8"/>
    </row>
    <row r="192218" spans="13:13">
      <c r="M192218" s="8"/>
    </row>
    <row r="192219" spans="13:13" ht="13">
      <c r="M192219" s="17"/>
    </row>
    <row r="192220" spans="13:13">
      <c r="M192220" s="8"/>
    </row>
    <row r="192246" spans="13:13">
      <c r="M192246" s="8"/>
    </row>
    <row r="192247" spans="13:13" ht="13">
      <c r="M192247" s="17"/>
    </row>
    <row r="192248" spans="13:13">
      <c r="M192248" s="8"/>
    </row>
    <row r="192274" spans="13:13">
      <c r="M192274" s="8"/>
    </row>
    <row r="192275" spans="13:13" ht="13">
      <c r="M192275" s="17"/>
    </row>
    <row r="192276" spans="13:13">
      <c r="M192276" s="8"/>
    </row>
    <row r="192302" spans="13:13">
      <c r="M192302" s="8"/>
    </row>
    <row r="192303" spans="13:13" ht="13">
      <c r="M192303" s="17"/>
    </row>
    <row r="192304" spans="13:13">
      <c r="M192304" s="8"/>
    </row>
    <row r="192330" spans="13:13">
      <c r="M192330" s="8"/>
    </row>
    <row r="192331" spans="13:13" ht="13">
      <c r="M192331" s="17"/>
    </row>
    <row r="192332" spans="13:13">
      <c r="M192332" s="8"/>
    </row>
    <row r="192358" spans="13:13">
      <c r="M192358" s="8"/>
    </row>
    <row r="192359" spans="13:13" ht="13">
      <c r="M192359" s="17"/>
    </row>
    <row r="192360" spans="13:13">
      <c r="M192360" s="8"/>
    </row>
    <row r="192386" spans="13:13">
      <c r="M192386" s="8"/>
    </row>
    <row r="192387" spans="13:13" ht="13">
      <c r="M192387" s="17"/>
    </row>
    <row r="192388" spans="13:13">
      <c r="M192388" s="8"/>
    </row>
    <row r="192414" spans="13:13">
      <c r="M192414" s="8"/>
    </row>
    <row r="192415" spans="13:13" ht="13">
      <c r="M192415" s="17"/>
    </row>
    <row r="192416" spans="13:13">
      <c r="M192416" s="8"/>
    </row>
    <row r="192442" spans="13:13">
      <c r="M192442" s="8"/>
    </row>
    <row r="192443" spans="13:13" ht="13">
      <c r="M192443" s="17"/>
    </row>
    <row r="192444" spans="13:13">
      <c r="M192444" s="8"/>
    </row>
    <row r="192470" spans="13:13">
      <c r="M192470" s="8"/>
    </row>
    <row r="192471" spans="13:13" ht="13">
      <c r="M192471" s="17"/>
    </row>
    <row r="192472" spans="13:13">
      <c r="M192472" s="8"/>
    </row>
    <row r="192498" spans="13:13">
      <c r="M192498" s="8"/>
    </row>
    <row r="192499" spans="13:13" ht="13">
      <c r="M192499" s="17"/>
    </row>
    <row r="192500" spans="13:13">
      <c r="M192500" s="8"/>
    </row>
    <row r="192526" spans="13:13">
      <c r="M192526" s="8"/>
    </row>
    <row r="192527" spans="13:13" ht="13">
      <c r="M192527" s="17"/>
    </row>
    <row r="192528" spans="13:13">
      <c r="M192528" s="8"/>
    </row>
    <row r="192554" spans="13:13">
      <c r="M192554" s="8"/>
    </row>
    <row r="192555" spans="13:13" ht="13">
      <c r="M192555" s="17"/>
    </row>
    <row r="192556" spans="13:13">
      <c r="M192556" s="8"/>
    </row>
    <row r="192582" spans="13:13">
      <c r="M192582" s="8"/>
    </row>
    <row r="192583" spans="13:13" ht="13">
      <c r="M192583" s="17"/>
    </row>
    <row r="192584" spans="13:13">
      <c r="M192584" s="8"/>
    </row>
    <row r="192610" spans="13:13">
      <c r="M192610" s="8"/>
    </row>
    <row r="192611" spans="13:13" ht="13">
      <c r="M192611" s="17"/>
    </row>
    <row r="192612" spans="13:13">
      <c r="M192612" s="8"/>
    </row>
    <row r="192638" spans="13:13">
      <c r="M192638" s="8"/>
    </row>
    <row r="192639" spans="13:13" ht="13">
      <c r="M192639" s="17"/>
    </row>
    <row r="192640" spans="13:13">
      <c r="M192640" s="8"/>
    </row>
    <row r="192666" spans="13:13">
      <c r="M192666" s="8"/>
    </row>
    <row r="192667" spans="13:13" ht="13">
      <c r="M192667" s="17"/>
    </row>
    <row r="192668" spans="13:13">
      <c r="M192668" s="8"/>
    </row>
    <row r="192694" spans="13:13">
      <c r="M192694" s="8"/>
    </row>
    <row r="192695" spans="13:13" ht="13">
      <c r="M192695" s="17"/>
    </row>
    <row r="192696" spans="13:13">
      <c r="M192696" s="8"/>
    </row>
    <row r="192722" spans="13:13">
      <c r="M192722" s="8"/>
    </row>
    <row r="192723" spans="13:13" ht="13">
      <c r="M192723" s="17"/>
    </row>
    <row r="192724" spans="13:13">
      <c r="M192724" s="8"/>
    </row>
    <row r="192750" spans="13:13">
      <c r="M192750" s="8"/>
    </row>
    <row r="192751" spans="13:13" ht="13">
      <c r="M192751" s="17"/>
    </row>
    <row r="192752" spans="13:13">
      <c r="M192752" s="8"/>
    </row>
    <row r="192778" spans="13:13">
      <c r="M192778" s="8"/>
    </row>
    <row r="192779" spans="13:13" ht="13">
      <c r="M192779" s="17"/>
    </row>
    <row r="192780" spans="13:13">
      <c r="M192780" s="8"/>
    </row>
    <row r="192806" spans="13:13">
      <c r="M192806" s="8"/>
    </row>
    <row r="192807" spans="13:13" ht="13">
      <c r="M192807" s="17"/>
    </row>
    <row r="192808" spans="13:13">
      <c r="M192808" s="8"/>
    </row>
    <row r="192834" spans="13:13">
      <c r="M192834" s="8"/>
    </row>
    <row r="192835" spans="13:13" ht="13">
      <c r="M192835" s="17"/>
    </row>
    <row r="192836" spans="13:13">
      <c r="M192836" s="8"/>
    </row>
    <row r="192862" spans="13:13">
      <c r="M192862" s="8"/>
    </row>
    <row r="192863" spans="13:13" ht="13">
      <c r="M192863" s="17"/>
    </row>
    <row r="192864" spans="13:13">
      <c r="M192864" s="8"/>
    </row>
    <row r="192890" spans="13:13">
      <c r="M192890" s="8"/>
    </row>
    <row r="192891" spans="13:13" ht="13">
      <c r="M192891" s="17"/>
    </row>
    <row r="192892" spans="13:13">
      <c r="M192892" s="8"/>
    </row>
    <row r="192918" spans="13:13">
      <c r="M192918" s="8"/>
    </row>
    <row r="192919" spans="13:13" ht="13">
      <c r="M192919" s="17"/>
    </row>
    <row r="192920" spans="13:13">
      <c r="M192920" s="8"/>
    </row>
    <row r="192946" spans="13:13">
      <c r="M192946" s="8"/>
    </row>
    <row r="192947" spans="13:13" ht="13">
      <c r="M192947" s="17"/>
    </row>
    <row r="192948" spans="13:13">
      <c r="M192948" s="8"/>
    </row>
    <row r="192974" spans="13:13">
      <c r="M192974" s="8"/>
    </row>
    <row r="192975" spans="13:13" ht="13">
      <c r="M192975" s="17"/>
    </row>
    <row r="192976" spans="13:13">
      <c r="M192976" s="8"/>
    </row>
    <row r="193002" spans="13:13">
      <c r="M193002" s="8"/>
    </row>
    <row r="193003" spans="13:13" ht="13">
      <c r="M193003" s="17"/>
    </row>
    <row r="193004" spans="13:13">
      <c r="M193004" s="8"/>
    </row>
    <row r="193030" spans="13:13">
      <c r="M193030" s="8"/>
    </row>
    <row r="193031" spans="13:13" ht="13">
      <c r="M193031" s="17"/>
    </row>
    <row r="193032" spans="13:13">
      <c r="M193032" s="8"/>
    </row>
    <row r="193058" spans="13:13">
      <c r="M193058" s="8"/>
    </row>
    <row r="193059" spans="13:13" ht="13">
      <c r="M193059" s="17"/>
    </row>
    <row r="193060" spans="13:13">
      <c r="M193060" s="8"/>
    </row>
    <row r="193086" spans="13:13">
      <c r="M193086" s="8"/>
    </row>
    <row r="193087" spans="13:13" ht="13">
      <c r="M193087" s="17"/>
    </row>
    <row r="193088" spans="13:13">
      <c r="M193088" s="8"/>
    </row>
    <row r="193114" spans="13:13">
      <c r="M193114" s="8"/>
    </row>
    <row r="193115" spans="13:13" ht="13">
      <c r="M193115" s="17"/>
    </row>
    <row r="193116" spans="13:13">
      <c r="M193116" s="8"/>
    </row>
    <row r="193142" spans="13:13">
      <c r="M193142" s="8"/>
    </row>
    <row r="193143" spans="13:13" ht="13">
      <c r="M193143" s="17"/>
    </row>
    <row r="193144" spans="13:13">
      <c r="M193144" s="8"/>
    </row>
    <row r="193170" spans="13:13">
      <c r="M193170" s="8"/>
    </row>
    <row r="193171" spans="13:13" ht="13">
      <c r="M193171" s="17"/>
    </row>
    <row r="193172" spans="13:13">
      <c r="M193172" s="8"/>
    </row>
    <row r="193198" spans="13:13">
      <c r="M193198" s="8"/>
    </row>
    <row r="193199" spans="13:13" ht="13">
      <c r="M193199" s="17"/>
    </row>
    <row r="193200" spans="13:13">
      <c r="M193200" s="8"/>
    </row>
    <row r="193226" spans="13:13">
      <c r="M193226" s="8"/>
    </row>
    <row r="193227" spans="13:13" ht="13">
      <c r="M193227" s="17"/>
    </row>
    <row r="193228" spans="13:13">
      <c r="M193228" s="8"/>
    </row>
    <row r="193254" spans="13:13">
      <c r="M193254" s="8"/>
    </row>
    <row r="193255" spans="13:13" ht="13">
      <c r="M193255" s="17"/>
    </row>
    <row r="193256" spans="13:13">
      <c r="M193256" s="8"/>
    </row>
    <row r="193282" spans="13:13">
      <c r="M193282" s="8"/>
    </row>
    <row r="193283" spans="13:13" ht="13">
      <c r="M193283" s="17"/>
    </row>
    <row r="193284" spans="13:13">
      <c r="M193284" s="8"/>
    </row>
    <row r="193310" spans="13:13">
      <c r="M193310" s="8"/>
    </row>
    <row r="193311" spans="13:13" ht="13">
      <c r="M193311" s="17"/>
    </row>
    <row r="193312" spans="13:13">
      <c r="M193312" s="8"/>
    </row>
    <row r="193338" spans="13:13">
      <c r="M193338" s="8"/>
    </row>
    <row r="193339" spans="13:13" ht="13">
      <c r="M193339" s="17"/>
    </row>
    <row r="193340" spans="13:13">
      <c r="M193340" s="8"/>
    </row>
    <row r="193366" spans="13:13">
      <c r="M193366" s="8"/>
    </row>
    <row r="193367" spans="13:13" ht="13">
      <c r="M193367" s="17"/>
    </row>
    <row r="193368" spans="13:13">
      <c r="M193368" s="8"/>
    </row>
    <row r="193394" spans="13:13">
      <c r="M193394" s="8"/>
    </row>
    <row r="193395" spans="13:13" ht="13">
      <c r="M193395" s="17"/>
    </row>
    <row r="193396" spans="13:13">
      <c r="M193396" s="8"/>
    </row>
    <row r="193422" spans="13:13">
      <c r="M193422" s="8"/>
    </row>
    <row r="193423" spans="13:13" ht="13">
      <c r="M193423" s="17"/>
    </row>
    <row r="193424" spans="13:13">
      <c r="M193424" s="8"/>
    </row>
    <row r="193450" spans="13:13">
      <c r="M193450" s="8"/>
    </row>
    <row r="193451" spans="13:13" ht="13">
      <c r="M193451" s="17"/>
    </row>
    <row r="193452" spans="13:13">
      <c r="M193452" s="8"/>
    </row>
    <row r="193478" spans="13:13">
      <c r="M193478" s="8"/>
    </row>
    <row r="193479" spans="13:13" ht="13">
      <c r="M193479" s="17"/>
    </row>
    <row r="193480" spans="13:13">
      <c r="M193480" s="8"/>
    </row>
    <row r="193506" spans="13:13">
      <c r="M193506" s="8"/>
    </row>
    <row r="193507" spans="13:13" ht="13">
      <c r="M193507" s="17"/>
    </row>
    <row r="193508" spans="13:13">
      <c r="M193508" s="8"/>
    </row>
    <row r="193534" spans="13:13">
      <c r="M193534" s="8"/>
    </row>
    <row r="193535" spans="13:13" ht="13">
      <c r="M193535" s="17"/>
    </row>
    <row r="193536" spans="13:13">
      <c r="M193536" s="8"/>
    </row>
    <row r="193562" spans="13:13">
      <c r="M193562" s="8"/>
    </row>
    <row r="193563" spans="13:13" ht="13">
      <c r="M193563" s="17"/>
    </row>
    <row r="193564" spans="13:13">
      <c r="M193564" s="8"/>
    </row>
    <row r="193590" spans="13:13">
      <c r="M193590" s="8"/>
    </row>
    <row r="193591" spans="13:13" ht="13">
      <c r="M193591" s="17"/>
    </row>
    <row r="193592" spans="13:13">
      <c r="M193592" s="8"/>
    </row>
    <row r="193618" spans="13:13">
      <c r="M193618" s="8"/>
    </row>
    <row r="193619" spans="13:13" ht="13">
      <c r="M193619" s="17"/>
    </row>
    <row r="193620" spans="13:13">
      <c r="M193620" s="8"/>
    </row>
    <row r="193646" spans="13:13">
      <c r="M193646" s="8"/>
    </row>
    <row r="193647" spans="13:13" ht="13">
      <c r="M193647" s="17"/>
    </row>
    <row r="193648" spans="13:13">
      <c r="M193648" s="8"/>
    </row>
    <row r="193674" spans="13:13">
      <c r="M193674" s="8"/>
    </row>
    <row r="193675" spans="13:13" ht="13">
      <c r="M193675" s="17"/>
    </row>
    <row r="193676" spans="13:13">
      <c r="M193676" s="8"/>
    </row>
    <row r="193702" spans="13:13">
      <c r="M193702" s="8"/>
    </row>
    <row r="193703" spans="13:13" ht="13">
      <c r="M193703" s="17"/>
    </row>
    <row r="193704" spans="13:13">
      <c r="M193704" s="8"/>
    </row>
    <row r="193730" spans="13:13">
      <c r="M193730" s="8"/>
    </row>
    <row r="193731" spans="13:13" ht="13">
      <c r="M193731" s="17"/>
    </row>
    <row r="193732" spans="13:13">
      <c r="M193732" s="8"/>
    </row>
    <row r="193758" spans="13:13">
      <c r="M193758" s="8"/>
    </row>
    <row r="193759" spans="13:13" ht="13">
      <c r="M193759" s="17"/>
    </row>
    <row r="193760" spans="13:13">
      <c r="M193760" s="8"/>
    </row>
    <row r="193786" spans="13:13">
      <c r="M193786" s="8"/>
    </row>
    <row r="193787" spans="13:13" ht="13">
      <c r="M193787" s="17"/>
    </row>
    <row r="193788" spans="13:13">
      <c r="M193788" s="8"/>
    </row>
    <row r="193814" spans="13:13">
      <c r="M193814" s="8"/>
    </row>
    <row r="193815" spans="13:13" ht="13">
      <c r="M193815" s="17"/>
    </row>
    <row r="193816" spans="13:13">
      <c r="M193816" s="8"/>
    </row>
    <row r="193842" spans="13:13">
      <c r="M193842" s="8"/>
    </row>
    <row r="193843" spans="13:13" ht="13">
      <c r="M193843" s="17"/>
    </row>
    <row r="193844" spans="13:13">
      <c r="M193844" s="8"/>
    </row>
    <row r="193870" spans="13:13">
      <c r="M193870" s="8"/>
    </row>
    <row r="193871" spans="13:13" ht="13">
      <c r="M193871" s="17"/>
    </row>
    <row r="193872" spans="13:13">
      <c r="M193872" s="8"/>
    </row>
    <row r="193898" spans="13:13">
      <c r="M193898" s="8"/>
    </row>
    <row r="193899" spans="13:13" ht="13">
      <c r="M193899" s="17"/>
    </row>
    <row r="193900" spans="13:13">
      <c r="M193900" s="8"/>
    </row>
    <row r="193926" spans="13:13">
      <c r="M193926" s="8"/>
    </row>
    <row r="193927" spans="13:13" ht="13">
      <c r="M193927" s="17"/>
    </row>
    <row r="193928" spans="13:13">
      <c r="M193928" s="8"/>
    </row>
    <row r="193954" spans="13:13">
      <c r="M193954" s="8"/>
    </row>
    <row r="193955" spans="13:13" ht="13">
      <c r="M193955" s="17"/>
    </row>
    <row r="193956" spans="13:13">
      <c r="M193956" s="8"/>
    </row>
    <row r="193982" spans="13:13">
      <c r="M193982" s="8"/>
    </row>
    <row r="193983" spans="13:13" ht="13">
      <c r="M193983" s="17"/>
    </row>
    <row r="193984" spans="13:13">
      <c r="M193984" s="8"/>
    </row>
    <row r="194010" spans="13:13">
      <c r="M194010" s="8"/>
    </row>
    <row r="194011" spans="13:13" ht="13">
      <c r="M194011" s="17"/>
    </row>
    <row r="194012" spans="13:13">
      <c r="M194012" s="8"/>
    </row>
    <row r="194038" spans="13:13">
      <c r="M194038" s="8"/>
    </row>
    <row r="194039" spans="13:13" ht="13">
      <c r="M194039" s="17"/>
    </row>
    <row r="194040" spans="13:13">
      <c r="M194040" s="8"/>
    </row>
    <row r="194066" spans="13:13">
      <c r="M194066" s="8"/>
    </row>
    <row r="194067" spans="13:13" ht="13">
      <c r="M194067" s="17"/>
    </row>
    <row r="194068" spans="13:13">
      <c r="M194068" s="8"/>
    </row>
    <row r="194094" spans="13:13">
      <c r="M194094" s="8"/>
    </row>
    <row r="194095" spans="13:13" ht="13">
      <c r="M194095" s="17"/>
    </row>
    <row r="194096" spans="13:13">
      <c r="M194096" s="8"/>
    </row>
    <row r="194122" spans="13:13">
      <c r="M194122" s="8"/>
    </row>
    <row r="194123" spans="13:13" ht="13">
      <c r="M194123" s="17"/>
    </row>
    <row r="194124" spans="13:13">
      <c r="M194124" s="8"/>
    </row>
    <row r="194150" spans="13:13">
      <c r="M194150" s="8"/>
    </row>
    <row r="194151" spans="13:13" ht="13">
      <c r="M194151" s="17"/>
    </row>
    <row r="194152" spans="13:13">
      <c r="M194152" s="8"/>
    </row>
    <row r="194178" spans="13:13">
      <c r="M194178" s="8"/>
    </row>
    <row r="194179" spans="13:13" ht="13">
      <c r="M194179" s="17"/>
    </row>
    <row r="194180" spans="13:13">
      <c r="M194180" s="8"/>
    </row>
    <row r="194206" spans="13:13">
      <c r="M194206" s="8"/>
    </row>
    <row r="194207" spans="13:13" ht="13">
      <c r="M194207" s="17"/>
    </row>
    <row r="194208" spans="13:13">
      <c r="M194208" s="8"/>
    </row>
    <row r="194234" spans="13:13">
      <c r="M194234" s="8"/>
    </row>
    <row r="194235" spans="13:13" ht="13">
      <c r="M194235" s="17"/>
    </row>
    <row r="194236" spans="13:13">
      <c r="M194236" s="8"/>
    </row>
    <row r="194262" spans="13:13">
      <c r="M194262" s="8"/>
    </row>
    <row r="194263" spans="13:13" ht="13">
      <c r="M194263" s="17"/>
    </row>
    <row r="194264" spans="13:13">
      <c r="M194264" s="8"/>
    </row>
    <row r="194290" spans="13:13">
      <c r="M194290" s="8"/>
    </row>
    <row r="194291" spans="13:13" ht="13">
      <c r="M194291" s="17"/>
    </row>
    <row r="194292" spans="13:13">
      <c r="M194292" s="8"/>
    </row>
    <row r="194318" spans="13:13">
      <c r="M194318" s="8"/>
    </row>
    <row r="194319" spans="13:13" ht="13">
      <c r="M194319" s="17"/>
    </row>
    <row r="194320" spans="13:13">
      <c r="M194320" s="8"/>
    </row>
    <row r="194346" spans="13:13">
      <c r="M194346" s="8"/>
    </row>
    <row r="194347" spans="13:13" ht="13">
      <c r="M194347" s="17"/>
    </row>
    <row r="194348" spans="13:13">
      <c r="M194348" s="8"/>
    </row>
    <row r="194374" spans="13:13">
      <c r="M194374" s="8"/>
    </row>
    <row r="194375" spans="13:13" ht="13">
      <c r="M194375" s="17"/>
    </row>
    <row r="194376" spans="13:13">
      <c r="M194376" s="8"/>
    </row>
    <row r="194402" spans="13:13">
      <c r="M194402" s="8"/>
    </row>
    <row r="194403" spans="13:13" ht="13">
      <c r="M194403" s="17"/>
    </row>
    <row r="194404" spans="13:13">
      <c r="M194404" s="8"/>
    </row>
    <row r="194430" spans="13:13">
      <c r="M194430" s="8"/>
    </row>
    <row r="194431" spans="13:13" ht="13">
      <c r="M194431" s="17"/>
    </row>
    <row r="194432" spans="13:13">
      <c r="M194432" s="8"/>
    </row>
    <row r="194458" spans="13:13">
      <c r="M194458" s="8"/>
    </row>
    <row r="194459" spans="13:13" ht="13">
      <c r="M194459" s="17"/>
    </row>
    <row r="194460" spans="13:13">
      <c r="M194460" s="8"/>
    </row>
    <row r="194486" spans="13:13">
      <c r="M194486" s="8"/>
    </row>
    <row r="194487" spans="13:13" ht="13">
      <c r="M194487" s="17"/>
    </row>
    <row r="194488" spans="13:13">
      <c r="M194488" s="8"/>
    </row>
    <row r="194514" spans="13:13">
      <c r="M194514" s="8"/>
    </row>
    <row r="194515" spans="13:13" ht="13">
      <c r="M194515" s="17"/>
    </row>
    <row r="194516" spans="13:13">
      <c r="M194516" s="8"/>
    </row>
    <row r="194542" spans="13:13">
      <c r="M194542" s="8"/>
    </row>
    <row r="194543" spans="13:13" ht="13">
      <c r="M194543" s="17"/>
    </row>
    <row r="194544" spans="13:13">
      <c r="M194544" s="8"/>
    </row>
    <row r="194570" spans="13:13">
      <c r="M194570" s="8"/>
    </row>
    <row r="194571" spans="13:13" ht="13">
      <c r="M194571" s="17"/>
    </row>
    <row r="194572" spans="13:13">
      <c r="M194572" s="8"/>
    </row>
    <row r="194598" spans="13:13">
      <c r="M194598" s="8"/>
    </row>
    <row r="194599" spans="13:13" ht="13">
      <c r="M194599" s="17"/>
    </row>
    <row r="194600" spans="13:13">
      <c r="M194600" s="8"/>
    </row>
    <row r="194626" spans="13:13">
      <c r="M194626" s="8"/>
    </row>
    <row r="194627" spans="13:13" ht="13">
      <c r="M194627" s="17"/>
    </row>
    <row r="194628" spans="13:13">
      <c r="M194628" s="8"/>
    </row>
    <row r="194654" spans="13:13">
      <c r="M194654" s="8"/>
    </row>
    <row r="194655" spans="13:13" ht="13">
      <c r="M194655" s="17"/>
    </row>
    <row r="194656" spans="13:13">
      <c r="M194656" s="8"/>
    </row>
    <row r="194682" spans="13:13">
      <c r="M194682" s="8"/>
    </row>
    <row r="194683" spans="13:13" ht="13">
      <c r="M194683" s="17"/>
    </row>
    <row r="194684" spans="13:13">
      <c r="M194684" s="8"/>
    </row>
    <row r="194710" spans="13:13">
      <c r="M194710" s="8"/>
    </row>
    <row r="194711" spans="13:13" ht="13">
      <c r="M194711" s="17"/>
    </row>
    <row r="194712" spans="13:13">
      <c r="M194712" s="8"/>
    </row>
    <row r="194738" spans="13:13">
      <c r="M194738" s="8"/>
    </row>
    <row r="194739" spans="13:13" ht="13">
      <c r="M194739" s="17"/>
    </row>
    <row r="194740" spans="13:13">
      <c r="M194740" s="8"/>
    </row>
    <row r="194766" spans="13:13">
      <c r="M194766" s="8"/>
    </row>
    <row r="194767" spans="13:13" ht="13">
      <c r="M194767" s="17"/>
    </row>
    <row r="194768" spans="13:13">
      <c r="M194768" s="8"/>
    </row>
    <row r="194794" spans="13:13">
      <c r="M194794" s="8"/>
    </row>
    <row r="194795" spans="13:13" ht="13">
      <c r="M194795" s="17"/>
    </row>
    <row r="194796" spans="13:13">
      <c r="M194796" s="8"/>
    </row>
    <row r="194822" spans="13:13">
      <c r="M194822" s="8"/>
    </row>
    <row r="194823" spans="13:13" ht="13">
      <c r="M194823" s="17"/>
    </row>
    <row r="194824" spans="13:13">
      <c r="M194824" s="8"/>
    </row>
    <row r="194850" spans="13:13">
      <c r="M194850" s="8"/>
    </row>
    <row r="194851" spans="13:13" ht="13">
      <c r="M194851" s="17"/>
    </row>
    <row r="194852" spans="13:13">
      <c r="M194852" s="8"/>
    </row>
    <row r="194878" spans="13:13">
      <c r="M194878" s="8"/>
    </row>
    <row r="194879" spans="13:13" ht="13">
      <c r="M194879" s="17"/>
    </row>
    <row r="194880" spans="13:13">
      <c r="M194880" s="8"/>
    </row>
    <row r="194906" spans="13:13">
      <c r="M194906" s="8"/>
    </row>
    <row r="194907" spans="13:13" ht="13">
      <c r="M194907" s="17"/>
    </row>
    <row r="194908" spans="13:13">
      <c r="M194908" s="8"/>
    </row>
    <row r="194934" spans="13:13">
      <c r="M194934" s="8"/>
    </row>
    <row r="194935" spans="13:13" ht="13">
      <c r="M194935" s="17"/>
    </row>
    <row r="194936" spans="13:13">
      <c r="M194936" s="8"/>
    </row>
    <row r="194962" spans="13:13">
      <c r="M194962" s="8"/>
    </row>
    <row r="194963" spans="13:13" ht="13">
      <c r="M194963" s="17"/>
    </row>
    <row r="194964" spans="13:13">
      <c r="M194964" s="8"/>
    </row>
    <row r="194990" spans="13:13">
      <c r="M194990" s="8"/>
    </row>
    <row r="194991" spans="13:13" ht="13">
      <c r="M194991" s="17"/>
    </row>
    <row r="194992" spans="13:13">
      <c r="M194992" s="8"/>
    </row>
    <row r="195018" spans="13:13">
      <c r="M195018" s="8"/>
    </row>
    <row r="195019" spans="13:13" ht="13">
      <c r="M195019" s="17"/>
    </row>
    <row r="195020" spans="13:13">
      <c r="M195020" s="8"/>
    </row>
    <row r="195046" spans="13:13">
      <c r="M195046" s="8"/>
    </row>
    <row r="195047" spans="13:13" ht="13">
      <c r="M195047" s="17"/>
    </row>
    <row r="195048" spans="13:13">
      <c r="M195048" s="8"/>
    </row>
    <row r="195074" spans="13:13">
      <c r="M195074" s="8"/>
    </row>
    <row r="195075" spans="13:13" ht="13">
      <c r="M195075" s="17"/>
    </row>
    <row r="195076" spans="13:13">
      <c r="M195076" s="8"/>
    </row>
    <row r="195102" spans="13:13">
      <c r="M195102" s="8"/>
    </row>
    <row r="195103" spans="13:13" ht="13">
      <c r="M195103" s="17"/>
    </row>
    <row r="195104" spans="13:13">
      <c r="M195104" s="8"/>
    </row>
    <row r="195130" spans="13:13">
      <c r="M195130" s="8"/>
    </row>
    <row r="195131" spans="13:13" ht="13">
      <c r="M195131" s="17"/>
    </row>
    <row r="195132" spans="13:13">
      <c r="M195132" s="8"/>
    </row>
    <row r="195158" spans="13:13">
      <c r="M195158" s="8"/>
    </row>
    <row r="195159" spans="13:13" ht="13">
      <c r="M195159" s="17"/>
    </row>
    <row r="195160" spans="13:13">
      <c r="M195160" s="8"/>
    </row>
    <row r="195186" spans="13:13">
      <c r="M195186" s="8"/>
    </row>
    <row r="195187" spans="13:13" ht="13">
      <c r="M195187" s="17"/>
    </row>
    <row r="195188" spans="13:13">
      <c r="M195188" s="8"/>
    </row>
    <row r="195214" spans="13:13">
      <c r="M195214" s="8"/>
    </row>
    <row r="195215" spans="13:13" ht="13">
      <c r="M195215" s="17"/>
    </row>
    <row r="195216" spans="13:13">
      <c r="M195216" s="8"/>
    </row>
    <row r="195242" spans="13:13">
      <c r="M195242" s="8"/>
    </row>
    <row r="195243" spans="13:13" ht="13">
      <c r="M195243" s="17"/>
    </row>
    <row r="195244" spans="13:13">
      <c r="M195244" s="8"/>
    </row>
    <row r="195270" spans="13:13">
      <c r="M195270" s="8"/>
    </row>
    <row r="195271" spans="13:13" ht="13">
      <c r="M195271" s="17"/>
    </row>
    <row r="195272" spans="13:13">
      <c r="M195272" s="8"/>
    </row>
    <row r="195298" spans="13:13">
      <c r="M195298" s="8"/>
    </row>
    <row r="195299" spans="13:13" ht="13">
      <c r="M195299" s="17"/>
    </row>
    <row r="195300" spans="13:13">
      <c r="M195300" s="8"/>
    </row>
    <row r="195326" spans="13:13">
      <c r="M195326" s="8"/>
    </row>
    <row r="195327" spans="13:13" ht="13">
      <c r="M195327" s="17"/>
    </row>
    <row r="195328" spans="13:13">
      <c r="M195328" s="8"/>
    </row>
    <row r="195354" spans="13:13">
      <c r="M195354" s="8"/>
    </row>
    <row r="195355" spans="13:13" ht="13">
      <c r="M195355" s="17"/>
    </row>
    <row r="195356" spans="13:13">
      <c r="M195356" s="8"/>
    </row>
    <row r="195382" spans="13:13">
      <c r="M195382" s="8"/>
    </row>
    <row r="195383" spans="13:13" ht="13">
      <c r="M195383" s="17"/>
    </row>
    <row r="195384" spans="13:13">
      <c r="M195384" s="8"/>
    </row>
    <row r="195410" spans="13:13">
      <c r="M195410" s="8"/>
    </row>
    <row r="195411" spans="13:13" ht="13">
      <c r="M195411" s="17"/>
    </row>
    <row r="195412" spans="13:13">
      <c r="M195412" s="8"/>
    </row>
    <row r="195438" spans="13:13">
      <c r="M195438" s="8"/>
    </row>
    <row r="195439" spans="13:13" ht="13">
      <c r="M195439" s="17"/>
    </row>
    <row r="195440" spans="13:13">
      <c r="M195440" s="8"/>
    </row>
    <row r="195466" spans="13:13">
      <c r="M195466" s="8"/>
    </row>
    <row r="195467" spans="13:13" ht="13">
      <c r="M195467" s="17"/>
    </row>
    <row r="195468" spans="13:13">
      <c r="M195468" s="8"/>
    </row>
    <row r="195494" spans="13:13">
      <c r="M195494" s="8"/>
    </row>
    <row r="195495" spans="13:13" ht="13">
      <c r="M195495" s="17"/>
    </row>
    <row r="195496" spans="13:13">
      <c r="M195496" s="8"/>
    </row>
    <row r="195522" spans="13:13">
      <c r="M195522" s="8"/>
    </row>
    <row r="195523" spans="13:13" ht="13">
      <c r="M195523" s="17"/>
    </row>
    <row r="195524" spans="13:13">
      <c r="M195524" s="8"/>
    </row>
    <row r="195550" spans="13:13">
      <c r="M195550" s="8"/>
    </row>
    <row r="195551" spans="13:13" ht="13">
      <c r="M195551" s="17"/>
    </row>
    <row r="195552" spans="13:13">
      <c r="M195552" s="8"/>
    </row>
    <row r="195578" spans="13:13">
      <c r="M195578" s="8"/>
    </row>
    <row r="195579" spans="13:13" ht="13">
      <c r="M195579" s="17"/>
    </row>
    <row r="195580" spans="13:13">
      <c r="M195580" s="8"/>
    </row>
    <row r="195606" spans="13:13">
      <c r="M195606" s="8"/>
    </row>
    <row r="195607" spans="13:13" ht="13">
      <c r="M195607" s="17"/>
    </row>
    <row r="195608" spans="13:13">
      <c r="M195608" s="8"/>
    </row>
    <row r="195634" spans="13:13">
      <c r="M195634" s="8"/>
    </row>
    <row r="195635" spans="13:13" ht="13">
      <c r="M195635" s="17"/>
    </row>
    <row r="195636" spans="13:13">
      <c r="M195636" s="8"/>
    </row>
    <row r="195662" spans="13:13">
      <c r="M195662" s="8"/>
    </row>
    <row r="195663" spans="13:13" ht="13">
      <c r="M195663" s="17"/>
    </row>
    <row r="195664" spans="13:13">
      <c r="M195664" s="8"/>
    </row>
    <row r="195690" spans="13:13">
      <c r="M195690" s="8"/>
    </row>
    <row r="195691" spans="13:13" ht="13">
      <c r="M195691" s="17"/>
    </row>
    <row r="195692" spans="13:13">
      <c r="M195692" s="8"/>
    </row>
    <row r="195718" spans="13:13">
      <c r="M195718" s="8"/>
    </row>
    <row r="195719" spans="13:13" ht="13">
      <c r="M195719" s="17"/>
    </row>
    <row r="195720" spans="13:13">
      <c r="M195720" s="8"/>
    </row>
    <row r="195746" spans="13:13">
      <c r="M195746" s="8"/>
    </row>
    <row r="195747" spans="13:13" ht="13">
      <c r="M195747" s="17"/>
    </row>
    <row r="195748" spans="13:13">
      <c r="M195748" s="8"/>
    </row>
    <row r="195774" spans="13:13">
      <c r="M195774" s="8"/>
    </row>
    <row r="195775" spans="13:13" ht="13">
      <c r="M195775" s="17"/>
    </row>
    <row r="195776" spans="13:13">
      <c r="M195776" s="8"/>
    </row>
    <row r="195802" spans="13:13">
      <c r="M195802" s="8"/>
    </row>
    <row r="195803" spans="13:13" ht="13">
      <c r="M195803" s="17"/>
    </row>
    <row r="195804" spans="13:13">
      <c r="M195804" s="8"/>
    </row>
    <row r="195830" spans="13:13">
      <c r="M195830" s="8"/>
    </row>
    <row r="195831" spans="13:13" ht="13">
      <c r="M195831" s="17"/>
    </row>
    <row r="195832" spans="13:13">
      <c r="M195832" s="8"/>
    </row>
    <row r="195858" spans="13:13">
      <c r="M195858" s="8"/>
    </row>
    <row r="195859" spans="13:13" ht="13">
      <c r="M195859" s="17"/>
    </row>
    <row r="195860" spans="13:13">
      <c r="M195860" s="8"/>
    </row>
    <row r="195886" spans="13:13">
      <c r="M195886" s="8"/>
    </row>
    <row r="195887" spans="13:13" ht="13">
      <c r="M195887" s="17"/>
    </row>
    <row r="195888" spans="13:13">
      <c r="M195888" s="8"/>
    </row>
    <row r="195914" spans="13:13">
      <c r="M195914" s="8"/>
    </row>
    <row r="195915" spans="13:13" ht="13">
      <c r="M195915" s="17"/>
    </row>
    <row r="195916" spans="13:13">
      <c r="M195916" s="8"/>
    </row>
    <row r="195942" spans="13:13">
      <c r="M195942" s="8"/>
    </row>
    <row r="195943" spans="13:13" ht="13">
      <c r="M195943" s="17"/>
    </row>
    <row r="195944" spans="13:13">
      <c r="M195944" s="8"/>
    </row>
    <row r="195970" spans="13:13">
      <c r="M195970" s="8"/>
    </row>
    <row r="195971" spans="13:13" ht="13">
      <c r="M195971" s="17"/>
    </row>
    <row r="195972" spans="13:13">
      <c r="M195972" s="8"/>
    </row>
    <row r="195998" spans="13:13">
      <c r="M195998" s="8"/>
    </row>
    <row r="195999" spans="13:13" ht="13">
      <c r="M195999" s="17"/>
    </row>
    <row r="196000" spans="13:13">
      <c r="M196000" s="8"/>
    </row>
    <row r="196026" spans="13:13">
      <c r="M196026" s="8"/>
    </row>
    <row r="196027" spans="13:13" ht="13">
      <c r="M196027" s="17"/>
    </row>
    <row r="196028" spans="13:13">
      <c r="M196028" s="8"/>
    </row>
    <row r="196054" spans="13:13">
      <c r="M196054" s="8"/>
    </row>
    <row r="196055" spans="13:13" ht="13">
      <c r="M196055" s="17"/>
    </row>
    <row r="196056" spans="13:13">
      <c r="M196056" s="8"/>
    </row>
    <row r="196082" spans="13:13">
      <c r="M196082" s="8"/>
    </row>
    <row r="196083" spans="13:13" ht="13">
      <c r="M196083" s="17"/>
    </row>
    <row r="196084" spans="13:13">
      <c r="M196084" s="8"/>
    </row>
    <row r="196110" spans="13:13">
      <c r="M196110" s="8"/>
    </row>
    <row r="196111" spans="13:13" ht="13">
      <c r="M196111" s="17"/>
    </row>
    <row r="196112" spans="13:13">
      <c r="M196112" s="8"/>
    </row>
    <row r="196138" spans="13:13">
      <c r="M196138" s="8"/>
    </row>
    <row r="196139" spans="13:13" ht="13">
      <c r="M196139" s="17"/>
    </row>
    <row r="196140" spans="13:13">
      <c r="M196140" s="8"/>
    </row>
    <row r="196166" spans="13:13">
      <c r="M196166" s="8"/>
    </row>
    <row r="196167" spans="13:13" ht="13">
      <c r="M196167" s="17"/>
    </row>
    <row r="196168" spans="13:13">
      <c r="M196168" s="8"/>
    </row>
    <row r="196194" spans="13:13">
      <c r="M196194" s="8"/>
    </row>
    <row r="196195" spans="13:13" ht="13">
      <c r="M196195" s="17"/>
    </row>
    <row r="196196" spans="13:13">
      <c r="M196196" s="8"/>
    </row>
    <row r="196222" spans="13:13">
      <c r="M196222" s="8"/>
    </row>
    <row r="196223" spans="13:13" ht="13">
      <c r="M196223" s="17"/>
    </row>
    <row r="196224" spans="13:13">
      <c r="M196224" s="8"/>
    </row>
    <row r="196250" spans="13:13">
      <c r="M196250" s="8"/>
    </row>
    <row r="196251" spans="13:13" ht="13">
      <c r="M196251" s="17"/>
    </row>
    <row r="196252" spans="13:13">
      <c r="M196252" s="8"/>
    </row>
    <row r="196278" spans="13:13">
      <c r="M196278" s="8"/>
    </row>
    <row r="196279" spans="13:13" ht="13">
      <c r="M196279" s="17"/>
    </row>
    <row r="196280" spans="13:13">
      <c r="M196280" s="8"/>
    </row>
    <row r="196306" spans="13:13">
      <c r="M196306" s="8"/>
    </row>
    <row r="196307" spans="13:13" ht="13">
      <c r="M196307" s="17"/>
    </row>
    <row r="196308" spans="13:13">
      <c r="M196308" s="8"/>
    </row>
    <row r="196334" spans="13:13">
      <c r="M196334" s="8"/>
    </row>
    <row r="196335" spans="13:13" ht="13">
      <c r="M196335" s="17"/>
    </row>
    <row r="196336" spans="13:13">
      <c r="M196336" s="8"/>
    </row>
    <row r="196362" spans="13:13">
      <c r="M196362" s="8"/>
    </row>
    <row r="196363" spans="13:13" ht="13">
      <c r="M196363" s="17"/>
    </row>
    <row r="196364" spans="13:13">
      <c r="M196364" s="8"/>
    </row>
    <row r="196390" spans="13:13">
      <c r="M196390" s="8"/>
    </row>
    <row r="196391" spans="13:13" ht="13">
      <c r="M196391" s="17"/>
    </row>
    <row r="196392" spans="13:13">
      <c r="M196392" s="8"/>
    </row>
    <row r="196418" spans="13:13">
      <c r="M196418" s="8"/>
    </row>
    <row r="196419" spans="13:13" ht="13">
      <c r="M196419" s="17"/>
    </row>
    <row r="196420" spans="13:13">
      <c r="M196420" s="8"/>
    </row>
    <row r="196446" spans="13:13">
      <c r="M196446" s="8"/>
    </row>
    <row r="196447" spans="13:13" ht="13">
      <c r="M196447" s="17"/>
    </row>
    <row r="196448" spans="13:13">
      <c r="M196448" s="8"/>
    </row>
    <row r="196474" spans="13:13">
      <c r="M196474" s="8"/>
    </row>
    <row r="196475" spans="13:13" ht="13">
      <c r="M196475" s="17"/>
    </row>
    <row r="196476" spans="13:13">
      <c r="M196476" s="8"/>
    </row>
    <row r="196502" spans="13:13">
      <c r="M196502" s="8"/>
    </row>
    <row r="196503" spans="13:13" ht="13">
      <c r="M196503" s="17"/>
    </row>
    <row r="196504" spans="13:13">
      <c r="M196504" s="8"/>
    </row>
    <row r="196530" spans="13:13">
      <c r="M196530" s="8"/>
    </row>
    <row r="196531" spans="13:13" ht="13">
      <c r="M196531" s="17"/>
    </row>
    <row r="196532" spans="13:13">
      <c r="M196532" s="8"/>
    </row>
    <row r="196558" spans="13:13">
      <c r="M196558" s="8"/>
    </row>
    <row r="196559" spans="13:13" ht="13">
      <c r="M196559" s="17"/>
    </row>
    <row r="196560" spans="13:13">
      <c r="M196560" s="8"/>
    </row>
    <row r="196586" spans="13:13">
      <c r="M196586" s="8"/>
    </row>
    <row r="196587" spans="13:13" ht="13">
      <c r="M196587" s="17"/>
    </row>
    <row r="196588" spans="13:13">
      <c r="M196588" s="8"/>
    </row>
    <row r="196614" spans="13:13">
      <c r="M196614" s="8"/>
    </row>
    <row r="196615" spans="13:13" ht="13">
      <c r="M196615" s="17"/>
    </row>
    <row r="196616" spans="13:13">
      <c r="M196616" s="8"/>
    </row>
    <row r="196642" spans="13:13">
      <c r="M196642" s="8"/>
    </row>
    <row r="196643" spans="13:13" ht="13">
      <c r="M196643" s="17"/>
    </row>
    <row r="196644" spans="13:13">
      <c r="M196644" s="8"/>
    </row>
    <row r="196670" spans="13:13">
      <c r="M196670" s="8"/>
    </row>
    <row r="196671" spans="13:13" ht="13">
      <c r="M196671" s="17"/>
    </row>
    <row r="196672" spans="13:13">
      <c r="M196672" s="8"/>
    </row>
    <row r="196698" spans="13:13">
      <c r="M196698" s="8"/>
    </row>
    <row r="196699" spans="13:13" ht="13">
      <c r="M196699" s="17"/>
    </row>
    <row r="196700" spans="13:13">
      <c r="M196700" s="8"/>
    </row>
    <row r="196726" spans="13:13">
      <c r="M196726" s="8"/>
    </row>
    <row r="196727" spans="13:13" ht="13">
      <c r="M196727" s="17"/>
    </row>
    <row r="196728" spans="13:13">
      <c r="M196728" s="8"/>
    </row>
    <row r="196754" spans="13:13">
      <c r="M196754" s="8"/>
    </row>
    <row r="196755" spans="13:13" ht="13">
      <c r="M196755" s="17"/>
    </row>
    <row r="196756" spans="13:13">
      <c r="M196756" s="8"/>
    </row>
    <row r="196782" spans="13:13">
      <c r="M196782" s="8"/>
    </row>
    <row r="196783" spans="13:13" ht="13">
      <c r="M196783" s="17"/>
    </row>
    <row r="196784" spans="13:13">
      <c r="M196784" s="8"/>
    </row>
    <row r="196810" spans="13:13">
      <c r="M196810" s="8"/>
    </row>
    <row r="196811" spans="13:13" ht="13">
      <c r="M196811" s="17"/>
    </row>
    <row r="196812" spans="13:13">
      <c r="M196812" s="8"/>
    </row>
    <row r="196838" spans="13:13">
      <c r="M196838" s="8"/>
    </row>
    <row r="196839" spans="13:13" ht="13">
      <c r="M196839" s="17"/>
    </row>
    <row r="196840" spans="13:13">
      <c r="M196840" s="8"/>
    </row>
    <row r="196866" spans="13:13">
      <c r="M196866" s="8"/>
    </row>
    <row r="196867" spans="13:13" ht="13">
      <c r="M196867" s="17"/>
    </row>
    <row r="196868" spans="13:13">
      <c r="M196868" s="8"/>
    </row>
    <row r="196894" spans="13:13">
      <c r="M196894" s="8"/>
    </row>
    <row r="196895" spans="13:13" ht="13">
      <c r="M196895" s="17"/>
    </row>
    <row r="196896" spans="13:13">
      <c r="M196896" s="8"/>
    </row>
    <row r="196922" spans="13:13">
      <c r="M196922" s="8"/>
    </row>
    <row r="196923" spans="13:13" ht="13">
      <c r="M196923" s="17"/>
    </row>
    <row r="196924" spans="13:13">
      <c r="M196924" s="8"/>
    </row>
    <row r="196950" spans="13:13">
      <c r="M196950" s="8"/>
    </row>
    <row r="196951" spans="13:13" ht="13">
      <c r="M196951" s="17"/>
    </row>
    <row r="196952" spans="13:13">
      <c r="M196952" s="8"/>
    </row>
    <row r="196978" spans="13:13">
      <c r="M196978" s="8"/>
    </row>
    <row r="196979" spans="13:13" ht="13">
      <c r="M196979" s="17"/>
    </row>
    <row r="196980" spans="13:13">
      <c r="M196980" s="8"/>
    </row>
    <row r="197006" spans="13:13">
      <c r="M197006" s="8"/>
    </row>
    <row r="197007" spans="13:13" ht="13">
      <c r="M197007" s="17"/>
    </row>
    <row r="197008" spans="13:13">
      <c r="M197008" s="8"/>
    </row>
    <row r="197034" spans="13:13">
      <c r="M197034" s="8"/>
    </row>
    <row r="197035" spans="13:13" ht="13">
      <c r="M197035" s="17"/>
    </row>
    <row r="197036" spans="13:13">
      <c r="M197036" s="8"/>
    </row>
    <row r="197062" spans="13:13">
      <c r="M197062" s="8"/>
    </row>
    <row r="197063" spans="13:13" ht="13">
      <c r="M197063" s="17"/>
    </row>
    <row r="197064" spans="13:13">
      <c r="M197064" s="8"/>
    </row>
    <row r="197090" spans="13:13">
      <c r="M197090" s="8"/>
    </row>
    <row r="197091" spans="13:13" ht="13">
      <c r="M197091" s="17"/>
    </row>
    <row r="197092" spans="13:13">
      <c r="M197092" s="8"/>
    </row>
    <row r="197118" spans="13:13">
      <c r="M197118" s="8"/>
    </row>
    <row r="197119" spans="13:13" ht="13">
      <c r="M197119" s="17"/>
    </row>
    <row r="197120" spans="13:13">
      <c r="M197120" s="8"/>
    </row>
    <row r="197146" spans="13:13">
      <c r="M197146" s="8"/>
    </row>
    <row r="197147" spans="13:13" ht="13">
      <c r="M197147" s="17"/>
    </row>
    <row r="197148" spans="13:13">
      <c r="M197148" s="8"/>
    </row>
    <row r="197174" spans="13:13">
      <c r="M197174" s="8"/>
    </row>
    <row r="197175" spans="13:13" ht="13">
      <c r="M197175" s="17"/>
    </row>
    <row r="197176" spans="13:13">
      <c r="M197176" s="8"/>
    </row>
    <row r="197202" spans="13:13">
      <c r="M197202" s="8"/>
    </row>
    <row r="197203" spans="13:13" ht="13">
      <c r="M197203" s="17"/>
    </row>
    <row r="197204" spans="13:13">
      <c r="M197204" s="8"/>
    </row>
    <row r="197230" spans="13:13">
      <c r="M197230" s="8"/>
    </row>
    <row r="197231" spans="13:13" ht="13">
      <c r="M197231" s="17"/>
    </row>
    <row r="197232" spans="13:13">
      <c r="M197232" s="8"/>
    </row>
    <row r="197258" spans="13:13">
      <c r="M197258" s="8"/>
    </row>
    <row r="197259" spans="13:13" ht="13">
      <c r="M197259" s="17"/>
    </row>
    <row r="197260" spans="13:13">
      <c r="M197260" s="8"/>
    </row>
    <row r="197286" spans="13:13">
      <c r="M197286" s="8"/>
    </row>
    <row r="197287" spans="13:13" ht="13">
      <c r="M197287" s="17"/>
    </row>
    <row r="197288" spans="13:13">
      <c r="M197288" s="8"/>
    </row>
    <row r="197314" spans="13:13">
      <c r="M197314" s="8"/>
    </row>
    <row r="197315" spans="13:13" ht="13">
      <c r="M197315" s="17"/>
    </row>
    <row r="197316" spans="13:13">
      <c r="M197316" s="8"/>
    </row>
    <row r="197342" spans="13:13">
      <c r="M197342" s="8"/>
    </row>
    <row r="197343" spans="13:13" ht="13">
      <c r="M197343" s="17"/>
    </row>
    <row r="197344" spans="13:13">
      <c r="M197344" s="8"/>
    </row>
    <row r="197370" spans="13:13">
      <c r="M197370" s="8"/>
    </row>
    <row r="197371" spans="13:13" ht="13">
      <c r="M197371" s="17"/>
    </row>
    <row r="197372" spans="13:13">
      <c r="M197372" s="8"/>
    </row>
    <row r="197398" spans="13:13">
      <c r="M197398" s="8"/>
    </row>
    <row r="197399" spans="13:13" ht="13">
      <c r="M197399" s="17"/>
    </row>
    <row r="197400" spans="13:13">
      <c r="M197400" s="8"/>
    </row>
    <row r="197426" spans="13:13">
      <c r="M197426" s="8"/>
    </row>
    <row r="197427" spans="13:13" ht="13">
      <c r="M197427" s="17"/>
    </row>
    <row r="197428" spans="13:13">
      <c r="M197428" s="8"/>
    </row>
    <row r="197454" spans="13:13">
      <c r="M197454" s="8"/>
    </row>
    <row r="197455" spans="13:13" ht="13">
      <c r="M197455" s="17"/>
    </row>
    <row r="197456" spans="13:13">
      <c r="M197456" s="8"/>
    </row>
    <row r="197482" spans="13:13">
      <c r="M197482" s="8"/>
    </row>
    <row r="197483" spans="13:13" ht="13">
      <c r="M197483" s="17"/>
    </row>
    <row r="197484" spans="13:13">
      <c r="M197484" s="8"/>
    </row>
    <row r="197510" spans="13:13">
      <c r="M197510" s="8"/>
    </row>
    <row r="197511" spans="13:13" ht="13">
      <c r="M197511" s="17"/>
    </row>
    <row r="197512" spans="13:13">
      <c r="M197512" s="8"/>
    </row>
    <row r="197538" spans="13:13">
      <c r="M197538" s="8"/>
    </row>
    <row r="197539" spans="13:13" ht="13">
      <c r="M197539" s="17"/>
    </row>
    <row r="197540" spans="13:13">
      <c r="M197540" s="8"/>
    </row>
    <row r="197566" spans="13:13">
      <c r="M197566" s="8"/>
    </row>
    <row r="197567" spans="13:13" ht="13">
      <c r="M197567" s="17"/>
    </row>
    <row r="197568" spans="13:13">
      <c r="M197568" s="8"/>
    </row>
    <row r="197594" spans="13:13">
      <c r="M197594" s="8"/>
    </row>
    <row r="197595" spans="13:13" ht="13">
      <c r="M197595" s="17"/>
    </row>
    <row r="197596" spans="13:13">
      <c r="M197596" s="8"/>
    </row>
    <row r="197622" spans="13:13">
      <c r="M197622" s="8"/>
    </row>
    <row r="197623" spans="13:13" ht="13">
      <c r="M197623" s="17"/>
    </row>
    <row r="197624" spans="13:13">
      <c r="M197624" s="8"/>
    </row>
    <row r="197650" spans="13:13">
      <c r="M197650" s="8"/>
    </row>
    <row r="197651" spans="13:13" ht="13">
      <c r="M197651" s="17"/>
    </row>
    <row r="197652" spans="13:13">
      <c r="M197652" s="8"/>
    </row>
    <row r="197678" spans="13:13">
      <c r="M197678" s="8"/>
    </row>
    <row r="197679" spans="13:13" ht="13">
      <c r="M197679" s="17"/>
    </row>
    <row r="197680" spans="13:13">
      <c r="M197680" s="8"/>
    </row>
    <row r="197706" spans="13:13">
      <c r="M197706" s="8"/>
    </row>
    <row r="197707" spans="13:13" ht="13">
      <c r="M197707" s="17"/>
    </row>
    <row r="197708" spans="13:13">
      <c r="M197708" s="8"/>
    </row>
    <row r="197734" spans="13:13">
      <c r="M197734" s="8"/>
    </row>
    <row r="197735" spans="13:13" ht="13">
      <c r="M197735" s="17"/>
    </row>
    <row r="197736" spans="13:13">
      <c r="M197736" s="8"/>
    </row>
    <row r="197762" spans="13:13">
      <c r="M197762" s="8"/>
    </row>
    <row r="197763" spans="13:13" ht="13">
      <c r="M197763" s="17"/>
    </row>
    <row r="197764" spans="13:13">
      <c r="M197764" s="8"/>
    </row>
    <row r="197790" spans="13:13">
      <c r="M197790" s="8"/>
    </row>
    <row r="197791" spans="13:13" ht="13">
      <c r="M197791" s="17"/>
    </row>
    <row r="197792" spans="13:13">
      <c r="M197792" s="8"/>
    </row>
    <row r="197818" spans="13:13">
      <c r="M197818" s="8"/>
    </row>
    <row r="197819" spans="13:13" ht="13">
      <c r="M197819" s="17"/>
    </row>
    <row r="197820" spans="13:13">
      <c r="M197820" s="8"/>
    </row>
    <row r="197846" spans="13:13">
      <c r="M197846" s="8"/>
    </row>
    <row r="197847" spans="13:13" ht="13">
      <c r="M197847" s="17"/>
    </row>
    <row r="197848" spans="13:13">
      <c r="M197848" s="8"/>
    </row>
    <row r="197874" spans="13:13">
      <c r="M197874" s="8"/>
    </row>
    <row r="197875" spans="13:13" ht="13">
      <c r="M197875" s="17"/>
    </row>
    <row r="197876" spans="13:13">
      <c r="M197876" s="8"/>
    </row>
    <row r="197902" spans="13:13">
      <c r="M197902" s="8"/>
    </row>
    <row r="197903" spans="13:13" ht="13">
      <c r="M197903" s="17"/>
    </row>
    <row r="197904" spans="13:13">
      <c r="M197904" s="8"/>
    </row>
    <row r="197930" spans="13:13">
      <c r="M197930" s="8"/>
    </row>
    <row r="197931" spans="13:13" ht="13">
      <c r="M197931" s="17"/>
    </row>
    <row r="197932" spans="13:13">
      <c r="M197932" s="8"/>
    </row>
    <row r="197958" spans="13:13">
      <c r="M197958" s="8"/>
    </row>
    <row r="197959" spans="13:13" ht="13">
      <c r="M197959" s="17"/>
    </row>
    <row r="197960" spans="13:13">
      <c r="M197960" s="8"/>
    </row>
    <row r="197986" spans="13:13">
      <c r="M197986" s="8"/>
    </row>
    <row r="197987" spans="13:13" ht="13">
      <c r="M197987" s="17"/>
    </row>
    <row r="197988" spans="13:13">
      <c r="M197988" s="8"/>
    </row>
    <row r="198014" spans="13:13">
      <c r="M198014" s="8"/>
    </row>
    <row r="198015" spans="13:13" ht="13">
      <c r="M198015" s="17"/>
    </row>
    <row r="198016" spans="13:13">
      <c r="M198016" s="8"/>
    </row>
    <row r="198042" spans="13:13">
      <c r="M198042" s="8"/>
    </row>
    <row r="198043" spans="13:13" ht="13">
      <c r="M198043" s="17"/>
    </row>
    <row r="198044" spans="13:13">
      <c r="M198044" s="8"/>
    </row>
    <row r="198070" spans="13:13">
      <c r="M198070" s="8"/>
    </row>
    <row r="198071" spans="13:13" ht="13">
      <c r="M198071" s="17"/>
    </row>
    <row r="198072" spans="13:13">
      <c r="M198072" s="8"/>
    </row>
    <row r="198098" spans="13:13">
      <c r="M198098" s="8"/>
    </row>
    <row r="198099" spans="13:13" ht="13">
      <c r="M198099" s="17"/>
    </row>
    <row r="198100" spans="13:13">
      <c r="M198100" s="8"/>
    </row>
    <row r="198126" spans="13:13">
      <c r="M198126" s="8"/>
    </row>
    <row r="198127" spans="13:13" ht="13">
      <c r="M198127" s="17"/>
    </row>
    <row r="198128" spans="13:13">
      <c r="M198128" s="8"/>
    </row>
    <row r="198154" spans="13:13">
      <c r="M198154" s="8"/>
    </row>
    <row r="198155" spans="13:13" ht="13">
      <c r="M198155" s="17"/>
    </row>
    <row r="198156" spans="13:13">
      <c r="M198156" s="8"/>
    </row>
    <row r="198182" spans="13:13">
      <c r="M198182" s="8"/>
    </row>
    <row r="198183" spans="13:13" ht="13">
      <c r="M198183" s="17"/>
    </row>
    <row r="198184" spans="13:13">
      <c r="M198184" s="8"/>
    </row>
    <row r="198210" spans="13:13">
      <c r="M198210" s="8"/>
    </row>
    <row r="198211" spans="13:13" ht="13">
      <c r="M198211" s="17"/>
    </row>
    <row r="198212" spans="13:13">
      <c r="M198212" s="8"/>
    </row>
    <row r="198238" spans="13:13">
      <c r="M198238" s="8"/>
    </row>
    <row r="198239" spans="13:13" ht="13">
      <c r="M198239" s="17"/>
    </row>
    <row r="198240" spans="13:13">
      <c r="M198240" s="8"/>
    </row>
    <row r="198266" spans="13:13">
      <c r="M198266" s="8"/>
    </row>
    <row r="198267" spans="13:13" ht="13">
      <c r="M198267" s="17"/>
    </row>
    <row r="198268" spans="13:13">
      <c r="M198268" s="8"/>
    </row>
    <row r="198294" spans="13:13">
      <c r="M198294" s="8"/>
    </row>
    <row r="198295" spans="13:13" ht="13">
      <c r="M198295" s="17"/>
    </row>
    <row r="198296" spans="13:13">
      <c r="M198296" s="8"/>
    </row>
    <row r="198322" spans="13:13">
      <c r="M198322" s="8"/>
    </row>
    <row r="198323" spans="13:13" ht="13">
      <c r="M198323" s="17"/>
    </row>
    <row r="198324" spans="13:13">
      <c r="M198324" s="8"/>
    </row>
    <row r="198350" spans="13:13">
      <c r="M198350" s="8"/>
    </row>
    <row r="198351" spans="13:13" ht="13">
      <c r="M198351" s="17"/>
    </row>
    <row r="198352" spans="13:13">
      <c r="M198352" s="8"/>
    </row>
    <row r="198378" spans="13:13">
      <c r="M198378" s="8"/>
    </row>
    <row r="198379" spans="13:13" ht="13">
      <c r="M198379" s="17"/>
    </row>
    <row r="198380" spans="13:13">
      <c r="M198380" s="8"/>
    </row>
    <row r="198406" spans="13:13">
      <c r="M198406" s="8"/>
    </row>
    <row r="198407" spans="13:13" ht="13">
      <c r="M198407" s="17"/>
    </row>
    <row r="198408" spans="13:13">
      <c r="M198408" s="8"/>
    </row>
    <row r="198434" spans="13:13">
      <c r="M198434" s="8"/>
    </row>
    <row r="198435" spans="13:13" ht="13">
      <c r="M198435" s="17"/>
    </row>
    <row r="198436" spans="13:13">
      <c r="M198436" s="8"/>
    </row>
    <row r="198462" spans="13:13">
      <c r="M198462" s="8"/>
    </row>
    <row r="198463" spans="13:13" ht="13">
      <c r="M198463" s="17"/>
    </row>
    <row r="198464" spans="13:13">
      <c r="M198464" s="8"/>
    </row>
    <row r="198490" spans="13:13">
      <c r="M198490" s="8"/>
    </row>
    <row r="198491" spans="13:13" ht="13">
      <c r="M198491" s="17"/>
    </row>
    <row r="198492" spans="13:13">
      <c r="M198492" s="8"/>
    </row>
    <row r="198518" spans="13:13">
      <c r="M198518" s="8"/>
    </row>
    <row r="198519" spans="13:13" ht="13">
      <c r="M198519" s="17"/>
    </row>
    <row r="198520" spans="13:13">
      <c r="M198520" s="8"/>
    </row>
    <row r="198546" spans="13:13">
      <c r="M198546" s="8"/>
    </row>
    <row r="198547" spans="13:13" ht="13">
      <c r="M198547" s="17"/>
    </row>
    <row r="198548" spans="13:13">
      <c r="M198548" s="8"/>
    </row>
    <row r="198574" spans="13:13">
      <c r="M198574" s="8"/>
    </row>
    <row r="198575" spans="13:13" ht="13">
      <c r="M198575" s="17"/>
    </row>
    <row r="198576" spans="13:13">
      <c r="M198576" s="8"/>
    </row>
    <row r="198602" spans="13:13">
      <c r="M198602" s="8"/>
    </row>
    <row r="198603" spans="13:13" ht="13">
      <c r="M198603" s="17"/>
    </row>
    <row r="198604" spans="13:13">
      <c r="M198604" s="8"/>
    </row>
    <row r="198630" spans="13:13">
      <c r="M198630" s="8"/>
    </row>
    <row r="198631" spans="13:13" ht="13">
      <c r="M198631" s="17"/>
    </row>
    <row r="198632" spans="13:13">
      <c r="M198632" s="8"/>
    </row>
    <row r="198658" spans="13:13">
      <c r="M198658" s="8"/>
    </row>
    <row r="198659" spans="13:13" ht="13">
      <c r="M198659" s="17"/>
    </row>
    <row r="198660" spans="13:13">
      <c r="M198660" s="8"/>
    </row>
    <row r="198686" spans="13:13">
      <c r="M198686" s="8"/>
    </row>
    <row r="198687" spans="13:13" ht="13">
      <c r="M198687" s="17"/>
    </row>
    <row r="198688" spans="13:13">
      <c r="M198688" s="8"/>
    </row>
    <row r="198714" spans="13:13">
      <c r="M198714" s="8"/>
    </row>
    <row r="198715" spans="13:13" ht="13">
      <c r="M198715" s="17"/>
    </row>
    <row r="198716" spans="13:13">
      <c r="M198716" s="8"/>
    </row>
    <row r="198742" spans="13:13">
      <c r="M198742" s="8"/>
    </row>
    <row r="198743" spans="13:13" ht="13">
      <c r="M198743" s="17"/>
    </row>
    <row r="198744" spans="13:13">
      <c r="M198744" s="8"/>
    </row>
    <row r="198770" spans="13:13">
      <c r="M198770" s="8"/>
    </row>
    <row r="198771" spans="13:13" ht="13">
      <c r="M198771" s="17"/>
    </row>
    <row r="198772" spans="13:13">
      <c r="M198772" s="8"/>
    </row>
    <row r="198798" spans="13:13">
      <c r="M198798" s="8"/>
    </row>
    <row r="198799" spans="13:13" ht="13">
      <c r="M198799" s="17"/>
    </row>
    <row r="198800" spans="13:13">
      <c r="M198800" s="8"/>
    </row>
    <row r="198826" spans="13:13">
      <c r="M198826" s="8"/>
    </row>
    <row r="198827" spans="13:13" ht="13">
      <c r="M198827" s="17"/>
    </row>
    <row r="198828" spans="13:13">
      <c r="M198828" s="8"/>
    </row>
    <row r="198854" spans="13:13">
      <c r="M198854" s="8"/>
    </row>
    <row r="198855" spans="13:13" ht="13">
      <c r="M198855" s="17"/>
    </row>
    <row r="198856" spans="13:13">
      <c r="M198856" s="8"/>
    </row>
    <row r="198882" spans="13:13">
      <c r="M198882" s="8"/>
    </row>
    <row r="198883" spans="13:13" ht="13">
      <c r="M198883" s="17"/>
    </row>
    <row r="198884" spans="13:13">
      <c r="M198884" s="8"/>
    </row>
    <row r="198910" spans="13:13">
      <c r="M198910" s="8"/>
    </row>
    <row r="198911" spans="13:13" ht="13">
      <c r="M198911" s="17"/>
    </row>
    <row r="198912" spans="13:13">
      <c r="M198912" s="8"/>
    </row>
    <row r="198938" spans="13:13">
      <c r="M198938" s="8"/>
    </row>
    <row r="198939" spans="13:13" ht="13">
      <c r="M198939" s="17"/>
    </row>
    <row r="198940" spans="13:13">
      <c r="M198940" s="8"/>
    </row>
    <row r="198966" spans="13:13">
      <c r="M198966" s="8"/>
    </row>
    <row r="198967" spans="13:13" ht="13">
      <c r="M198967" s="17"/>
    </row>
    <row r="198968" spans="13:13">
      <c r="M198968" s="8"/>
    </row>
    <row r="198994" spans="13:13">
      <c r="M198994" s="8"/>
    </row>
    <row r="198995" spans="13:13" ht="13">
      <c r="M198995" s="17"/>
    </row>
    <row r="198996" spans="13:13">
      <c r="M198996" s="8"/>
    </row>
    <row r="199022" spans="13:13">
      <c r="M199022" s="8"/>
    </row>
    <row r="199023" spans="13:13" ht="13">
      <c r="M199023" s="17"/>
    </row>
    <row r="199024" spans="13:13">
      <c r="M199024" s="8"/>
    </row>
    <row r="199050" spans="13:13">
      <c r="M199050" s="8"/>
    </row>
    <row r="199051" spans="13:13" ht="13">
      <c r="M199051" s="17"/>
    </row>
    <row r="199052" spans="13:13">
      <c r="M199052" s="8"/>
    </row>
    <row r="199078" spans="13:13">
      <c r="M199078" s="8"/>
    </row>
    <row r="199079" spans="13:13" ht="13">
      <c r="M199079" s="17"/>
    </row>
    <row r="199080" spans="13:13">
      <c r="M199080" s="8"/>
    </row>
    <row r="199106" spans="13:13">
      <c r="M199106" s="8"/>
    </row>
    <row r="199107" spans="13:13" ht="13">
      <c r="M199107" s="17"/>
    </row>
    <row r="199108" spans="13:13">
      <c r="M199108" s="8"/>
    </row>
    <row r="199134" spans="13:13">
      <c r="M199134" s="8"/>
    </row>
    <row r="199135" spans="13:13" ht="13">
      <c r="M199135" s="17"/>
    </row>
    <row r="199136" spans="13:13">
      <c r="M199136" s="8"/>
    </row>
    <row r="199162" spans="13:13">
      <c r="M199162" s="8"/>
    </row>
    <row r="199163" spans="13:13" ht="13">
      <c r="M199163" s="17"/>
    </row>
    <row r="199164" spans="13:13">
      <c r="M199164" s="8"/>
    </row>
    <row r="199190" spans="13:13">
      <c r="M199190" s="8"/>
    </row>
    <row r="199191" spans="13:13" ht="13">
      <c r="M199191" s="17"/>
    </row>
    <row r="199192" spans="13:13">
      <c r="M199192" s="8"/>
    </row>
    <row r="199218" spans="13:13">
      <c r="M199218" s="8"/>
    </row>
    <row r="199219" spans="13:13" ht="13">
      <c r="M199219" s="17"/>
    </row>
    <row r="199220" spans="13:13">
      <c r="M199220" s="8"/>
    </row>
    <row r="199246" spans="13:13">
      <c r="M199246" s="8"/>
    </row>
    <row r="199247" spans="13:13" ht="13">
      <c r="M199247" s="17"/>
    </row>
    <row r="199248" spans="13:13">
      <c r="M199248" s="8"/>
    </row>
    <row r="199274" spans="13:13">
      <c r="M199274" s="8"/>
    </row>
    <row r="199275" spans="13:13" ht="13">
      <c r="M199275" s="17"/>
    </row>
    <row r="199276" spans="13:13">
      <c r="M199276" s="8"/>
    </row>
    <row r="199302" spans="13:13">
      <c r="M199302" s="8"/>
    </row>
    <row r="199303" spans="13:13" ht="13">
      <c r="M199303" s="17"/>
    </row>
    <row r="199304" spans="13:13">
      <c r="M199304" s="8"/>
    </row>
    <row r="199330" spans="13:13">
      <c r="M199330" s="8"/>
    </row>
    <row r="199331" spans="13:13" ht="13">
      <c r="M199331" s="17"/>
    </row>
    <row r="199332" spans="13:13">
      <c r="M199332" s="8"/>
    </row>
    <row r="199358" spans="13:13">
      <c r="M199358" s="8"/>
    </row>
    <row r="199359" spans="13:13" ht="13">
      <c r="M199359" s="17"/>
    </row>
    <row r="199360" spans="13:13">
      <c r="M199360" s="8"/>
    </row>
    <row r="199386" spans="13:13">
      <c r="M199386" s="8"/>
    </row>
    <row r="199387" spans="13:13" ht="13">
      <c r="M199387" s="17"/>
    </row>
    <row r="199388" spans="13:13">
      <c r="M199388" s="8"/>
    </row>
    <row r="199414" spans="13:13">
      <c r="M199414" s="8"/>
    </row>
    <row r="199415" spans="13:13" ht="13">
      <c r="M199415" s="17"/>
    </row>
    <row r="199416" spans="13:13">
      <c r="M199416" s="8"/>
    </row>
    <row r="199442" spans="13:13">
      <c r="M199442" s="8"/>
    </row>
    <row r="199443" spans="13:13" ht="13">
      <c r="M199443" s="17"/>
    </row>
    <row r="199444" spans="13:13">
      <c r="M199444" s="8"/>
    </row>
    <row r="199470" spans="13:13">
      <c r="M199470" s="8"/>
    </row>
    <row r="199471" spans="13:13" ht="13">
      <c r="M199471" s="17"/>
    </row>
    <row r="199472" spans="13:13">
      <c r="M199472" s="8"/>
    </row>
    <row r="199498" spans="13:13">
      <c r="M199498" s="8"/>
    </row>
    <row r="199499" spans="13:13" ht="13">
      <c r="M199499" s="17"/>
    </row>
    <row r="199500" spans="13:13">
      <c r="M199500" s="8"/>
    </row>
    <row r="199526" spans="13:13">
      <c r="M199526" s="8"/>
    </row>
    <row r="199527" spans="13:13" ht="13">
      <c r="M199527" s="17"/>
    </row>
    <row r="199528" spans="13:13">
      <c r="M199528" s="8"/>
    </row>
    <row r="199554" spans="13:13">
      <c r="M199554" s="8"/>
    </row>
    <row r="199555" spans="13:13" ht="13">
      <c r="M199555" s="17"/>
    </row>
    <row r="199556" spans="13:13">
      <c r="M199556" s="8"/>
    </row>
    <row r="199582" spans="13:13">
      <c r="M199582" s="8"/>
    </row>
    <row r="199583" spans="13:13" ht="13">
      <c r="M199583" s="17"/>
    </row>
    <row r="199584" spans="13:13">
      <c r="M199584" s="8"/>
    </row>
    <row r="199610" spans="13:13">
      <c r="M199610" s="8"/>
    </row>
    <row r="199611" spans="13:13" ht="13">
      <c r="M199611" s="17"/>
    </row>
    <row r="199612" spans="13:13">
      <c r="M199612" s="8"/>
    </row>
    <row r="199638" spans="13:13">
      <c r="M199638" s="8"/>
    </row>
    <row r="199639" spans="13:13" ht="13">
      <c r="M199639" s="17"/>
    </row>
    <row r="199640" spans="13:13">
      <c r="M199640" s="8"/>
    </row>
    <row r="199666" spans="13:13">
      <c r="M199666" s="8"/>
    </row>
    <row r="199667" spans="13:13" ht="13">
      <c r="M199667" s="17"/>
    </row>
    <row r="199668" spans="13:13">
      <c r="M199668" s="8"/>
    </row>
    <row r="199694" spans="13:13">
      <c r="M199694" s="8"/>
    </row>
    <row r="199695" spans="13:13" ht="13">
      <c r="M199695" s="17"/>
    </row>
    <row r="199696" spans="13:13">
      <c r="M199696" s="8"/>
    </row>
    <row r="199722" spans="13:13">
      <c r="M199722" s="8"/>
    </row>
    <row r="199723" spans="13:13" ht="13">
      <c r="M199723" s="17"/>
    </row>
    <row r="199724" spans="13:13">
      <c r="M199724" s="8"/>
    </row>
    <row r="199750" spans="13:13">
      <c r="M199750" s="8"/>
    </row>
    <row r="199751" spans="13:13" ht="13">
      <c r="M199751" s="17"/>
    </row>
    <row r="199752" spans="13:13">
      <c r="M199752" s="8"/>
    </row>
    <row r="199778" spans="13:13">
      <c r="M199778" s="8"/>
    </row>
    <row r="199779" spans="13:13" ht="13">
      <c r="M199779" s="17"/>
    </row>
    <row r="199780" spans="13:13">
      <c r="M199780" s="8"/>
    </row>
    <row r="199806" spans="13:13">
      <c r="M199806" s="8"/>
    </row>
    <row r="199807" spans="13:13" ht="13">
      <c r="M199807" s="17"/>
    </row>
    <row r="199808" spans="13:13">
      <c r="M199808" s="8"/>
    </row>
    <row r="199834" spans="13:13">
      <c r="M199834" s="8"/>
    </row>
    <row r="199835" spans="13:13" ht="13">
      <c r="M199835" s="17"/>
    </row>
    <row r="199836" spans="13:13">
      <c r="M199836" s="8"/>
    </row>
    <row r="199862" spans="13:13">
      <c r="M199862" s="8"/>
    </row>
    <row r="199863" spans="13:13" ht="13">
      <c r="M199863" s="17"/>
    </row>
    <row r="199864" spans="13:13">
      <c r="M199864" s="8"/>
    </row>
    <row r="199890" spans="13:13">
      <c r="M199890" s="8"/>
    </row>
    <row r="199891" spans="13:13" ht="13">
      <c r="M199891" s="17"/>
    </row>
    <row r="199892" spans="13:13">
      <c r="M199892" s="8"/>
    </row>
    <row r="199918" spans="13:13">
      <c r="M199918" s="8"/>
    </row>
    <row r="199919" spans="13:13" ht="13">
      <c r="M199919" s="17"/>
    </row>
    <row r="199920" spans="13:13">
      <c r="M199920" s="8"/>
    </row>
    <row r="199946" spans="13:13">
      <c r="M199946" s="8"/>
    </row>
    <row r="199947" spans="13:13" ht="13">
      <c r="M199947" s="17"/>
    </row>
    <row r="199948" spans="13:13">
      <c r="M199948" s="8"/>
    </row>
    <row r="199974" spans="13:13">
      <c r="M199974" s="8"/>
    </row>
    <row r="199975" spans="13:13" ht="13">
      <c r="M199975" s="17"/>
    </row>
    <row r="199976" spans="13:13">
      <c r="M199976" s="8"/>
    </row>
    <row r="200002" spans="13:13">
      <c r="M200002" s="8"/>
    </row>
    <row r="200003" spans="13:13" ht="13">
      <c r="M200003" s="17"/>
    </row>
    <row r="200004" spans="13:13">
      <c r="M200004" s="8"/>
    </row>
    <row r="200030" spans="13:13">
      <c r="M200030" s="8"/>
    </row>
    <row r="200031" spans="13:13" ht="13">
      <c r="M200031" s="17"/>
    </row>
    <row r="200032" spans="13:13">
      <c r="M200032" s="8"/>
    </row>
    <row r="200058" spans="13:13">
      <c r="M200058" s="8"/>
    </row>
    <row r="200059" spans="13:13" ht="13">
      <c r="M200059" s="17"/>
    </row>
    <row r="200060" spans="13:13">
      <c r="M200060" s="8"/>
    </row>
    <row r="200086" spans="13:13">
      <c r="M200086" s="8"/>
    </row>
    <row r="200087" spans="13:13" ht="13">
      <c r="M200087" s="17"/>
    </row>
    <row r="200088" spans="13:13">
      <c r="M200088" s="8"/>
    </row>
    <row r="200114" spans="13:13">
      <c r="M200114" s="8"/>
    </row>
    <row r="200115" spans="13:13" ht="13">
      <c r="M200115" s="17"/>
    </row>
    <row r="200116" spans="13:13">
      <c r="M200116" s="8"/>
    </row>
    <row r="200142" spans="13:13">
      <c r="M200142" s="8"/>
    </row>
    <row r="200143" spans="13:13" ht="13">
      <c r="M200143" s="17"/>
    </row>
    <row r="200144" spans="13:13">
      <c r="M200144" s="8"/>
    </row>
    <row r="200170" spans="13:13">
      <c r="M200170" s="8"/>
    </row>
    <row r="200171" spans="13:13" ht="13">
      <c r="M200171" s="17"/>
    </row>
    <row r="200172" spans="13:13">
      <c r="M200172" s="8"/>
    </row>
    <row r="200198" spans="13:13">
      <c r="M200198" s="8"/>
    </row>
    <row r="200199" spans="13:13" ht="13">
      <c r="M200199" s="17"/>
    </row>
    <row r="200200" spans="13:13">
      <c r="M200200" s="8"/>
    </row>
    <row r="200226" spans="13:13">
      <c r="M200226" s="8"/>
    </row>
    <row r="200227" spans="13:13" ht="13">
      <c r="M200227" s="17"/>
    </row>
    <row r="200228" spans="13:13">
      <c r="M200228" s="8"/>
    </row>
    <row r="200254" spans="13:13">
      <c r="M200254" s="8"/>
    </row>
    <row r="200255" spans="13:13" ht="13">
      <c r="M200255" s="17"/>
    </row>
    <row r="200256" spans="13:13">
      <c r="M200256" s="8"/>
    </row>
    <row r="200282" spans="13:13">
      <c r="M200282" s="8"/>
    </row>
    <row r="200283" spans="13:13" ht="13">
      <c r="M200283" s="17"/>
    </row>
    <row r="200284" spans="13:13">
      <c r="M200284" s="8"/>
    </row>
    <row r="200310" spans="13:13">
      <c r="M200310" s="8"/>
    </row>
    <row r="200311" spans="13:13" ht="13">
      <c r="M200311" s="17"/>
    </row>
    <row r="200312" spans="13:13">
      <c r="M200312" s="8"/>
    </row>
    <row r="200338" spans="13:13">
      <c r="M200338" s="8"/>
    </row>
    <row r="200339" spans="13:13" ht="13">
      <c r="M200339" s="17"/>
    </row>
    <row r="200340" spans="13:13">
      <c r="M200340" s="8"/>
    </row>
    <row r="200366" spans="13:13">
      <c r="M200366" s="8"/>
    </row>
    <row r="200367" spans="13:13" ht="13">
      <c r="M200367" s="17"/>
    </row>
    <row r="200368" spans="13:13">
      <c r="M200368" s="8"/>
    </row>
    <row r="200394" spans="13:13">
      <c r="M200394" s="8"/>
    </row>
    <row r="200395" spans="13:13" ht="13">
      <c r="M200395" s="17"/>
    </row>
    <row r="200396" spans="13:13">
      <c r="M200396" s="8"/>
    </row>
    <row r="200422" spans="13:13">
      <c r="M200422" s="8"/>
    </row>
    <row r="200423" spans="13:13" ht="13">
      <c r="M200423" s="17"/>
    </row>
    <row r="200424" spans="13:13">
      <c r="M200424" s="8"/>
    </row>
    <row r="200450" spans="13:13">
      <c r="M200450" s="8"/>
    </row>
    <row r="200451" spans="13:13" ht="13">
      <c r="M200451" s="17"/>
    </row>
    <row r="200452" spans="13:13">
      <c r="M200452" s="8"/>
    </row>
    <row r="200478" spans="13:13">
      <c r="M200478" s="8"/>
    </row>
    <row r="200479" spans="13:13" ht="13">
      <c r="M200479" s="17"/>
    </row>
    <row r="200480" spans="13:13">
      <c r="M200480" s="8"/>
    </row>
    <row r="200506" spans="13:13">
      <c r="M200506" s="8"/>
    </row>
    <row r="200507" spans="13:13" ht="13">
      <c r="M200507" s="17"/>
    </row>
    <row r="200508" spans="13:13">
      <c r="M200508" s="8"/>
    </row>
    <row r="200534" spans="13:13">
      <c r="M200534" s="8"/>
    </row>
    <row r="200535" spans="13:13" ht="13">
      <c r="M200535" s="17"/>
    </row>
    <row r="200536" spans="13:13">
      <c r="M200536" s="8"/>
    </row>
    <row r="200562" spans="13:13">
      <c r="M200562" s="8"/>
    </row>
    <row r="200563" spans="13:13" ht="13">
      <c r="M200563" s="17"/>
    </row>
    <row r="200564" spans="13:13">
      <c r="M200564" s="8"/>
    </row>
    <row r="200590" spans="13:13">
      <c r="M200590" s="8"/>
    </row>
    <row r="200591" spans="13:13" ht="13">
      <c r="M200591" s="17"/>
    </row>
    <row r="200592" spans="13:13">
      <c r="M200592" s="8"/>
    </row>
    <row r="200618" spans="13:13">
      <c r="M200618" s="8"/>
    </row>
    <row r="200619" spans="13:13" ht="13">
      <c r="M200619" s="17"/>
    </row>
    <row r="200620" spans="13:13">
      <c r="M200620" s="8"/>
    </row>
    <row r="200646" spans="13:13">
      <c r="M200646" s="8"/>
    </row>
    <row r="200647" spans="13:13" ht="13">
      <c r="M200647" s="17"/>
    </row>
    <row r="200648" spans="13:13">
      <c r="M200648" s="8"/>
    </row>
    <row r="200674" spans="13:13">
      <c r="M200674" s="8"/>
    </row>
    <row r="200675" spans="13:13" ht="13">
      <c r="M200675" s="17"/>
    </row>
    <row r="200676" spans="13:13">
      <c r="M200676" s="8"/>
    </row>
    <row r="200702" spans="13:13">
      <c r="M200702" s="8"/>
    </row>
    <row r="200703" spans="13:13" ht="13">
      <c r="M200703" s="17"/>
    </row>
    <row r="200704" spans="13:13">
      <c r="M200704" s="8"/>
    </row>
    <row r="200730" spans="13:13">
      <c r="M200730" s="8"/>
    </row>
    <row r="200731" spans="13:13" ht="13">
      <c r="M200731" s="17"/>
    </row>
    <row r="200732" spans="13:13">
      <c r="M200732" s="8"/>
    </row>
    <row r="200758" spans="13:13">
      <c r="M200758" s="8"/>
    </row>
    <row r="200759" spans="13:13" ht="13">
      <c r="M200759" s="17"/>
    </row>
    <row r="200760" spans="13:13">
      <c r="M200760" s="8"/>
    </row>
    <row r="200786" spans="13:13">
      <c r="M200786" s="8"/>
    </row>
    <row r="200787" spans="13:13" ht="13">
      <c r="M200787" s="17"/>
    </row>
    <row r="200788" spans="13:13">
      <c r="M200788" s="8"/>
    </row>
    <row r="200814" spans="13:13">
      <c r="M200814" s="8"/>
    </row>
    <row r="200815" spans="13:13" ht="13">
      <c r="M200815" s="17"/>
    </row>
    <row r="200816" spans="13:13">
      <c r="M200816" s="8"/>
    </row>
    <row r="200842" spans="13:13">
      <c r="M200842" s="8"/>
    </row>
    <row r="200843" spans="13:13" ht="13">
      <c r="M200843" s="17"/>
    </row>
    <row r="200844" spans="13:13">
      <c r="M200844" s="8"/>
    </row>
    <row r="200870" spans="13:13">
      <c r="M200870" s="8"/>
    </row>
    <row r="200871" spans="13:13" ht="13">
      <c r="M200871" s="17"/>
    </row>
    <row r="200872" spans="13:13">
      <c r="M200872" s="8"/>
    </row>
    <row r="200898" spans="13:13">
      <c r="M200898" s="8"/>
    </row>
    <row r="200899" spans="13:13" ht="13">
      <c r="M200899" s="17"/>
    </row>
    <row r="200900" spans="13:13">
      <c r="M200900" s="8"/>
    </row>
    <row r="200926" spans="13:13">
      <c r="M200926" s="8"/>
    </row>
    <row r="200927" spans="13:13" ht="13">
      <c r="M200927" s="17"/>
    </row>
    <row r="200928" spans="13:13">
      <c r="M200928" s="8"/>
    </row>
    <row r="200954" spans="13:13">
      <c r="M200954" s="8"/>
    </row>
    <row r="200955" spans="13:13" ht="13">
      <c r="M200955" s="17"/>
    </row>
    <row r="200956" spans="13:13">
      <c r="M200956" s="8"/>
    </row>
    <row r="200982" spans="13:13">
      <c r="M200982" s="8"/>
    </row>
    <row r="200983" spans="13:13" ht="13">
      <c r="M200983" s="17"/>
    </row>
    <row r="200984" spans="13:13">
      <c r="M200984" s="8"/>
    </row>
    <row r="201010" spans="13:13">
      <c r="M201010" s="8"/>
    </row>
    <row r="201011" spans="13:13" ht="13">
      <c r="M201011" s="17"/>
    </row>
    <row r="201012" spans="13:13">
      <c r="M201012" s="8"/>
    </row>
    <row r="201038" spans="13:13">
      <c r="M201038" s="8"/>
    </row>
    <row r="201039" spans="13:13" ht="13">
      <c r="M201039" s="17"/>
    </row>
    <row r="201040" spans="13:13">
      <c r="M201040" s="8"/>
    </row>
    <row r="201066" spans="13:13">
      <c r="M201066" s="8"/>
    </row>
    <row r="201067" spans="13:13" ht="13">
      <c r="M201067" s="17"/>
    </row>
    <row r="201068" spans="13:13">
      <c r="M201068" s="8"/>
    </row>
    <row r="201094" spans="13:13">
      <c r="M201094" s="8"/>
    </row>
    <row r="201095" spans="13:13" ht="13">
      <c r="M201095" s="17"/>
    </row>
    <row r="201096" spans="13:13">
      <c r="M201096" s="8"/>
    </row>
    <row r="201122" spans="13:13">
      <c r="M201122" s="8"/>
    </row>
    <row r="201123" spans="13:13" ht="13">
      <c r="M201123" s="17"/>
    </row>
    <row r="201124" spans="13:13">
      <c r="M201124" s="8"/>
    </row>
    <row r="201150" spans="13:13">
      <c r="M201150" s="8"/>
    </row>
    <row r="201151" spans="13:13" ht="13">
      <c r="M201151" s="17"/>
    </row>
    <row r="201152" spans="13:13">
      <c r="M201152" s="8"/>
    </row>
    <row r="201178" spans="13:13">
      <c r="M201178" s="8"/>
    </row>
    <row r="201179" spans="13:13" ht="13">
      <c r="M201179" s="17"/>
    </row>
    <row r="201180" spans="13:13">
      <c r="M201180" s="8"/>
    </row>
    <row r="201206" spans="13:13">
      <c r="M201206" s="8"/>
    </row>
    <row r="201207" spans="13:13" ht="13">
      <c r="M201207" s="17"/>
    </row>
    <row r="201208" spans="13:13">
      <c r="M201208" s="8"/>
    </row>
    <row r="201234" spans="13:13">
      <c r="M201234" s="8"/>
    </row>
    <row r="201235" spans="13:13" ht="13">
      <c r="M201235" s="17"/>
    </row>
    <row r="201236" spans="13:13">
      <c r="M201236" s="8"/>
    </row>
    <row r="201262" spans="13:13">
      <c r="M201262" s="8"/>
    </row>
    <row r="201263" spans="13:13" ht="13">
      <c r="M201263" s="17"/>
    </row>
    <row r="201264" spans="13:13">
      <c r="M201264" s="8"/>
    </row>
    <row r="201290" spans="13:13">
      <c r="M201290" s="8"/>
    </row>
    <row r="201291" spans="13:13" ht="13">
      <c r="M201291" s="17"/>
    </row>
    <row r="201292" spans="13:13">
      <c r="M201292" s="8"/>
    </row>
    <row r="201318" spans="13:13">
      <c r="M201318" s="8"/>
    </row>
    <row r="201319" spans="13:13" ht="13">
      <c r="M201319" s="17"/>
    </row>
    <row r="201320" spans="13:13">
      <c r="M201320" s="8"/>
    </row>
    <row r="201346" spans="13:13">
      <c r="M201346" s="8"/>
    </row>
    <row r="201347" spans="13:13" ht="13">
      <c r="M201347" s="17"/>
    </row>
    <row r="201348" spans="13:13">
      <c r="M201348" s="8"/>
    </row>
    <row r="201374" spans="13:13">
      <c r="M201374" s="8"/>
    </row>
    <row r="201375" spans="13:13" ht="13">
      <c r="M201375" s="17"/>
    </row>
    <row r="201376" spans="13:13">
      <c r="M201376" s="8"/>
    </row>
    <row r="201402" spans="13:13">
      <c r="M201402" s="8"/>
    </row>
    <row r="201403" spans="13:13" ht="13">
      <c r="M201403" s="17"/>
    </row>
    <row r="201404" spans="13:13">
      <c r="M201404" s="8"/>
    </row>
    <row r="201430" spans="13:13">
      <c r="M201430" s="8"/>
    </row>
    <row r="201431" spans="13:13" ht="13">
      <c r="M201431" s="17"/>
    </row>
    <row r="201432" spans="13:13">
      <c r="M201432" s="8"/>
    </row>
    <row r="201458" spans="13:13">
      <c r="M201458" s="8"/>
    </row>
    <row r="201459" spans="13:13" ht="13">
      <c r="M201459" s="17"/>
    </row>
    <row r="201460" spans="13:13">
      <c r="M201460" s="8"/>
    </row>
    <row r="201486" spans="13:13">
      <c r="M201486" s="8"/>
    </row>
    <row r="201487" spans="13:13" ht="13">
      <c r="M201487" s="17"/>
    </row>
    <row r="201488" spans="13:13">
      <c r="M201488" s="8"/>
    </row>
    <row r="201514" spans="13:13">
      <c r="M201514" s="8"/>
    </row>
    <row r="201515" spans="13:13" ht="13">
      <c r="M201515" s="17"/>
    </row>
    <row r="201516" spans="13:13">
      <c r="M201516" s="8"/>
    </row>
    <row r="201542" spans="13:13">
      <c r="M201542" s="8"/>
    </row>
    <row r="201543" spans="13:13" ht="13">
      <c r="M201543" s="17"/>
    </row>
    <row r="201544" spans="13:13">
      <c r="M201544" s="8"/>
    </row>
    <row r="201570" spans="13:13">
      <c r="M201570" s="8"/>
    </row>
    <row r="201571" spans="13:13" ht="13">
      <c r="M201571" s="17"/>
    </row>
    <row r="201572" spans="13:13">
      <c r="M201572" s="8"/>
    </row>
    <row r="201598" spans="13:13">
      <c r="M201598" s="8"/>
    </row>
    <row r="201599" spans="13:13" ht="13">
      <c r="M201599" s="17"/>
    </row>
    <row r="201600" spans="13:13">
      <c r="M201600" s="8"/>
    </row>
    <row r="201626" spans="13:13">
      <c r="M201626" s="8"/>
    </row>
    <row r="201627" spans="13:13" ht="13">
      <c r="M201627" s="17"/>
    </row>
    <row r="201628" spans="13:13">
      <c r="M201628" s="8"/>
    </row>
    <row r="201654" spans="13:13">
      <c r="M201654" s="8"/>
    </row>
    <row r="201655" spans="13:13" ht="13">
      <c r="M201655" s="17"/>
    </row>
    <row r="201656" spans="13:13">
      <c r="M201656" s="8"/>
    </row>
    <row r="201682" spans="13:13">
      <c r="M201682" s="8"/>
    </row>
    <row r="201683" spans="13:13" ht="13">
      <c r="M201683" s="17"/>
    </row>
    <row r="201684" spans="13:13">
      <c r="M201684" s="8"/>
    </row>
    <row r="201710" spans="13:13">
      <c r="M201710" s="8"/>
    </row>
    <row r="201711" spans="13:13" ht="13">
      <c r="M201711" s="17"/>
    </row>
    <row r="201712" spans="13:13">
      <c r="M201712" s="8"/>
    </row>
    <row r="201738" spans="13:13">
      <c r="M201738" s="8"/>
    </row>
    <row r="201739" spans="13:13" ht="13">
      <c r="M201739" s="17"/>
    </row>
    <row r="201740" spans="13:13">
      <c r="M201740" s="8"/>
    </row>
    <row r="201766" spans="13:13">
      <c r="M201766" s="8"/>
    </row>
    <row r="201767" spans="13:13" ht="13">
      <c r="M201767" s="17"/>
    </row>
    <row r="201768" spans="13:13">
      <c r="M201768" s="8"/>
    </row>
    <row r="201794" spans="13:13">
      <c r="M201794" s="8"/>
    </row>
    <row r="201795" spans="13:13" ht="13">
      <c r="M201795" s="17"/>
    </row>
    <row r="201796" spans="13:13">
      <c r="M201796" s="8"/>
    </row>
    <row r="201822" spans="13:13">
      <c r="M201822" s="8"/>
    </row>
    <row r="201823" spans="13:13" ht="13">
      <c r="M201823" s="17"/>
    </row>
    <row r="201824" spans="13:13">
      <c r="M201824" s="8"/>
    </row>
    <row r="201850" spans="13:13">
      <c r="M201850" s="8"/>
    </row>
    <row r="201851" spans="13:13" ht="13">
      <c r="M201851" s="17"/>
    </row>
    <row r="201852" spans="13:13">
      <c r="M201852" s="8"/>
    </row>
    <row r="201878" spans="13:13">
      <c r="M201878" s="8"/>
    </row>
    <row r="201879" spans="13:13" ht="13">
      <c r="M201879" s="17"/>
    </row>
    <row r="201880" spans="13:13">
      <c r="M201880" s="8"/>
    </row>
    <row r="201906" spans="13:13">
      <c r="M201906" s="8"/>
    </row>
    <row r="201907" spans="13:13" ht="13">
      <c r="M201907" s="17"/>
    </row>
    <row r="201908" spans="13:13">
      <c r="M201908" s="8"/>
    </row>
    <row r="201934" spans="13:13">
      <c r="M201934" s="8"/>
    </row>
    <row r="201935" spans="13:13" ht="13">
      <c r="M201935" s="17"/>
    </row>
    <row r="201936" spans="13:13">
      <c r="M201936" s="8"/>
    </row>
    <row r="201962" spans="13:13">
      <c r="M201962" s="8"/>
    </row>
    <row r="201963" spans="13:13" ht="13">
      <c r="M201963" s="17"/>
    </row>
    <row r="201964" spans="13:13">
      <c r="M201964" s="8"/>
    </row>
    <row r="201990" spans="13:13">
      <c r="M201990" s="8"/>
    </row>
    <row r="201991" spans="13:13" ht="13">
      <c r="M201991" s="17"/>
    </row>
    <row r="201992" spans="13:13">
      <c r="M201992" s="8"/>
    </row>
    <row r="202018" spans="13:13">
      <c r="M202018" s="8"/>
    </row>
    <row r="202019" spans="13:13" ht="13">
      <c r="M202019" s="17"/>
    </row>
    <row r="202020" spans="13:13">
      <c r="M202020" s="8"/>
    </row>
    <row r="202046" spans="13:13">
      <c r="M202046" s="8"/>
    </row>
    <row r="202047" spans="13:13" ht="13">
      <c r="M202047" s="17"/>
    </row>
    <row r="202048" spans="13:13">
      <c r="M202048" s="8"/>
    </row>
    <row r="202074" spans="13:13">
      <c r="M202074" s="8"/>
    </row>
    <row r="202075" spans="13:13" ht="13">
      <c r="M202075" s="17"/>
    </row>
    <row r="202076" spans="13:13">
      <c r="M202076" s="8"/>
    </row>
    <row r="202102" spans="13:13">
      <c r="M202102" s="8"/>
    </row>
    <row r="202103" spans="13:13" ht="13">
      <c r="M202103" s="17"/>
    </row>
    <row r="202104" spans="13:13">
      <c r="M202104" s="8"/>
    </row>
    <row r="202130" spans="13:13">
      <c r="M202130" s="8"/>
    </row>
    <row r="202131" spans="13:13" ht="13">
      <c r="M202131" s="17"/>
    </row>
    <row r="202132" spans="13:13">
      <c r="M202132" s="8"/>
    </row>
    <row r="202158" spans="13:13">
      <c r="M202158" s="8"/>
    </row>
    <row r="202159" spans="13:13" ht="13">
      <c r="M202159" s="17"/>
    </row>
    <row r="202160" spans="13:13">
      <c r="M202160" s="8"/>
    </row>
    <row r="202186" spans="13:13">
      <c r="M202186" s="8"/>
    </row>
    <row r="202187" spans="13:13" ht="13">
      <c r="M202187" s="17"/>
    </row>
    <row r="202188" spans="13:13">
      <c r="M202188" s="8"/>
    </row>
    <row r="202214" spans="13:13">
      <c r="M202214" s="8"/>
    </row>
    <row r="202215" spans="13:13" ht="13">
      <c r="M202215" s="17"/>
    </row>
    <row r="202216" spans="13:13">
      <c r="M202216" s="8"/>
    </row>
    <row r="202242" spans="13:13">
      <c r="M202242" s="8"/>
    </row>
    <row r="202243" spans="13:13" ht="13">
      <c r="M202243" s="17"/>
    </row>
    <row r="202244" spans="13:13">
      <c r="M202244" s="8"/>
    </row>
    <row r="202270" spans="13:13">
      <c r="M202270" s="8"/>
    </row>
    <row r="202271" spans="13:13" ht="13">
      <c r="M202271" s="17"/>
    </row>
    <row r="202272" spans="13:13">
      <c r="M202272" s="8"/>
    </row>
    <row r="202298" spans="13:13">
      <c r="M202298" s="8"/>
    </row>
    <row r="202299" spans="13:13" ht="13">
      <c r="M202299" s="17"/>
    </row>
    <row r="202300" spans="13:13">
      <c r="M202300" s="8"/>
    </row>
    <row r="202326" spans="13:13">
      <c r="M202326" s="8"/>
    </row>
    <row r="202327" spans="13:13" ht="13">
      <c r="M202327" s="17"/>
    </row>
    <row r="202328" spans="13:13">
      <c r="M202328" s="8"/>
    </row>
    <row r="202354" spans="13:13">
      <c r="M202354" s="8"/>
    </row>
    <row r="202355" spans="13:13" ht="13">
      <c r="M202355" s="17"/>
    </row>
    <row r="202356" spans="13:13">
      <c r="M202356" s="8"/>
    </row>
    <row r="202382" spans="13:13">
      <c r="M202382" s="8"/>
    </row>
    <row r="202383" spans="13:13" ht="13">
      <c r="M202383" s="17"/>
    </row>
    <row r="202384" spans="13:13">
      <c r="M202384" s="8"/>
    </row>
    <row r="202410" spans="13:13">
      <c r="M202410" s="8"/>
    </row>
    <row r="202411" spans="13:13" ht="13">
      <c r="M202411" s="17"/>
    </row>
    <row r="202412" spans="13:13">
      <c r="M202412" s="8"/>
    </row>
    <row r="202438" spans="13:13">
      <c r="M202438" s="8"/>
    </row>
    <row r="202439" spans="13:13" ht="13">
      <c r="M202439" s="17"/>
    </row>
    <row r="202440" spans="13:13">
      <c r="M202440" s="8"/>
    </row>
    <row r="202466" spans="13:13">
      <c r="M202466" s="8"/>
    </row>
    <row r="202467" spans="13:13" ht="13">
      <c r="M202467" s="17"/>
    </row>
    <row r="202468" spans="13:13">
      <c r="M202468" s="8"/>
    </row>
    <row r="202494" spans="13:13">
      <c r="M202494" s="8"/>
    </row>
    <row r="202495" spans="13:13" ht="13">
      <c r="M202495" s="17"/>
    </row>
    <row r="202496" spans="13:13">
      <c r="M202496" s="8"/>
    </row>
    <row r="202522" spans="13:13">
      <c r="M202522" s="8"/>
    </row>
    <row r="202523" spans="13:13" ht="13">
      <c r="M202523" s="17"/>
    </row>
    <row r="202524" spans="13:13">
      <c r="M202524" s="8"/>
    </row>
    <row r="202550" spans="13:13">
      <c r="M202550" s="8"/>
    </row>
    <row r="202551" spans="13:13" ht="13">
      <c r="M202551" s="17"/>
    </row>
    <row r="202552" spans="13:13">
      <c r="M202552" s="8"/>
    </row>
    <row r="202578" spans="13:13">
      <c r="M202578" s="8"/>
    </row>
    <row r="202579" spans="13:13" ht="13">
      <c r="M202579" s="17"/>
    </row>
    <row r="202580" spans="13:13">
      <c r="M202580" s="8"/>
    </row>
    <row r="202606" spans="13:13">
      <c r="M202606" s="8"/>
    </row>
    <row r="202607" spans="13:13" ht="13">
      <c r="M202607" s="17"/>
    </row>
    <row r="202608" spans="13:13">
      <c r="M202608" s="8"/>
    </row>
    <row r="202634" spans="13:13">
      <c r="M202634" s="8"/>
    </row>
    <row r="202635" spans="13:13" ht="13">
      <c r="M202635" s="17"/>
    </row>
    <row r="202636" spans="13:13">
      <c r="M202636" s="8"/>
    </row>
    <row r="202662" spans="13:13">
      <c r="M202662" s="8"/>
    </row>
    <row r="202663" spans="13:13" ht="13">
      <c r="M202663" s="17"/>
    </row>
    <row r="202664" spans="13:13">
      <c r="M202664" s="8"/>
    </row>
    <row r="202690" spans="13:13">
      <c r="M202690" s="8"/>
    </row>
    <row r="202691" spans="13:13" ht="13">
      <c r="M202691" s="17"/>
    </row>
    <row r="202692" spans="13:13">
      <c r="M202692" s="8"/>
    </row>
    <row r="202718" spans="13:13">
      <c r="M202718" s="8"/>
    </row>
    <row r="202719" spans="13:13" ht="13">
      <c r="M202719" s="17"/>
    </row>
    <row r="202720" spans="13:13">
      <c r="M202720" s="8"/>
    </row>
    <row r="202746" spans="13:13">
      <c r="M202746" s="8"/>
    </row>
    <row r="202747" spans="13:13" ht="13">
      <c r="M202747" s="17"/>
    </row>
    <row r="202748" spans="13:13">
      <c r="M202748" s="8"/>
    </row>
    <row r="202774" spans="13:13">
      <c r="M202774" s="8"/>
    </row>
    <row r="202775" spans="13:13" ht="13">
      <c r="M202775" s="17"/>
    </row>
    <row r="202776" spans="13:13">
      <c r="M202776" s="8"/>
    </row>
    <row r="202802" spans="13:13">
      <c r="M202802" s="8"/>
    </row>
    <row r="202803" spans="13:13" ht="13">
      <c r="M202803" s="17"/>
    </row>
    <row r="202804" spans="13:13">
      <c r="M202804" s="8"/>
    </row>
    <row r="202830" spans="13:13">
      <c r="M202830" s="8"/>
    </row>
    <row r="202831" spans="13:13" ht="13">
      <c r="M202831" s="17"/>
    </row>
    <row r="202832" spans="13:13">
      <c r="M202832" s="8"/>
    </row>
    <row r="202858" spans="13:13">
      <c r="M202858" s="8"/>
    </row>
    <row r="202859" spans="13:13" ht="13">
      <c r="M202859" s="17"/>
    </row>
    <row r="202860" spans="13:13">
      <c r="M202860" s="8"/>
    </row>
    <row r="202886" spans="13:13">
      <c r="M202886" s="8"/>
    </row>
    <row r="202887" spans="13:13" ht="13">
      <c r="M202887" s="17"/>
    </row>
    <row r="202888" spans="13:13">
      <c r="M202888" s="8"/>
    </row>
    <row r="202914" spans="13:13">
      <c r="M202914" s="8"/>
    </row>
    <row r="202915" spans="13:13" ht="13">
      <c r="M202915" s="17"/>
    </row>
    <row r="202916" spans="13:13">
      <c r="M202916" s="8"/>
    </row>
    <row r="202942" spans="13:13">
      <c r="M202942" s="8"/>
    </row>
    <row r="202943" spans="13:13" ht="13">
      <c r="M202943" s="17"/>
    </row>
    <row r="202944" spans="13:13">
      <c r="M202944" s="8"/>
    </row>
    <row r="202970" spans="13:13">
      <c r="M202970" s="8"/>
    </row>
    <row r="202971" spans="13:13" ht="13">
      <c r="M202971" s="17"/>
    </row>
    <row r="202972" spans="13:13">
      <c r="M202972" s="8"/>
    </row>
    <row r="202998" spans="13:13">
      <c r="M202998" s="8"/>
    </row>
    <row r="202999" spans="13:13" ht="13">
      <c r="M202999" s="17"/>
    </row>
    <row r="203000" spans="13:13">
      <c r="M203000" s="8"/>
    </row>
    <row r="203026" spans="13:13">
      <c r="M203026" s="8"/>
    </row>
    <row r="203027" spans="13:13" ht="13">
      <c r="M203027" s="17"/>
    </row>
    <row r="203028" spans="13:13">
      <c r="M203028" s="8"/>
    </row>
    <row r="203054" spans="13:13">
      <c r="M203054" s="8"/>
    </row>
    <row r="203055" spans="13:13" ht="13">
      <c r="M203055" s="17"/>
    </row>
    <row r="203056" spans="13:13">
      <c r="M203056" s="8"/>
    </row>
    <row r="203082" spans="13:13">
      <c r="M203082" s="8"/>
    </row>
    <row r="203083" spans="13:13" ht="13">
      <c r="M203083" s="17"/>
    </row>
    <row r="203084" spans="13:13">
      <c r="M203084" s="8"/>
    </row>
    <row r="203110" spans="13:13">
      <c r="M203110" s="8"/>
    </row>
    <row r="203111" spans="13:13" ht="13">
      <c r="M203111" s="17"/>
    </row>
    <row r="203112" spans="13:13">
      <c r="M203112" s="8"/>
    </row>
    <row r="203138" spans="13:13">
      <c r="M203138" s="8"/>
    </row>
    <row r="203139" spans="13:13" ht="13">
      <c r="M203139" s="17"/>
    </row>
    <row r="203140" spans="13:13">
      <c r="M203140" s="8"/>
    </row>
    <row r="203166" spans="13:13">
      <c r="M203166" s="8"/>
    </row>
    <row r="203167" spans="13:13" ht="13">
      <c r="M203167" s="17"/>
    </row>
    <row r="203168" spans="13:13">
      <c r="M203168" s="8"/>
    </row>
    <row r="203194" spans="13:13">
      <c r="M203194" s="8"/>
    </row>
    <row r="203195" spans="13:13" ht="13">
      <c r="M203195" s="17"/>
    </row>
    <row r="203196" spans="13:13">
      <c r="M203196" s="8"/>
    </row>
    <row r="203222" spans="13:13">
      <c r="M203222" s="8"/>
    </row>
    <row r="203223" spans="13:13" ht="13">
      <c r="M203223" s="17"/>
    </row>
    <row r="203224" spans="13:13">
      <c r="M203224" s="8"/>
    </row>
    <row r="203250" spans="13:13">
      <c r="M203250" s="8"/>
    </row>
    <row r="203251" spans="13:13" ht="13">
      <c r="M203251" s="17"/>
    </row>
    <row r="203252" spans="13:13">
      <c r="M203252" s="8"/>
    </row>
    <row r="203278" spans="13:13">
      <c r="M203278" s="8"/>
    </row>
    <row r="203279" spans="13:13" ht="13">
      <c r="M203279" s="17"/>
    </row>
    <row r="203280" spans="13:13">
      <c r="M203280" s="8"/>
    </row>
    <row r="203306" spans="13:13">
      <c r="M203306" s="8"/>
    </row>
    <row r="203307" spans="13:13" ht="13">
      <c r="M203307" s="17"/>
    </row>
    <row r="203308" spans="13:13">
      <c r="M203308" s="8"/>
    </row>
    <row r="203334" spans="13:13">
      <c r="M203334" s="8"/>
    </row>
    <row r="203335" spans="13:13" ht="13">
      <c r="M203335" s="17"/>
    </row>
    <row r="203336" spans="13:13">
      <c r="M203336" s="8"/>
    </row>
    <row r="203362" spans="13:13">
      <c r="M203362" s="8"/>
    </row>
    <row r="203363" spans="13:13" ht="13">
      <c r="M203363" s="17"/>
    </row>
    <row r="203364" spans="13:13">
      <c r="M203364" s="8"/>
    </row>
    <row r="203390" spans="13:13">
      <c r="M203390" s="8"/>
    </row>
    <row r="203391" spans="13:13" ht="13">
      <c r="M203391" s="17"/>
    </row>
    <row r="203392" spans="13:13">
      <c r="M203392" s="8"/>
    </row>
    <row r="203418" spans="13:13">
      <c r="M203418" s="8"/>
    </row>
    <row r="203419" spans="13:13" ht="13">
      <c r="M203419" s="17"/>
    </row>
    <row r="203420" spans="13:13">
      <c r="M203420" s="8"/>
    </row>
    <row r="203446" spans="13:13">
      <c r="M203446" s="8"/>
    </row>
    <row r="203447" spans="13:13" ht="13">
      <c r="M203447" s="17"/>
    </row>
    <row r="203448" spans="13:13">
      <c r="M203448" s="8"/>
    </row>
    <row r="203474" spans="13:13">
      <c r="M203474" s="8"/>
    </row>
    <row r="203475" spans="13:13" ht="13">
      <c r="M203475" s="17"/>
    </row>
    <row r="203476" spans="13:13">
      <c r="M203476" s="8"/>
    </row>
    <row r="203502" spans="13:13">
      <c r="M203502" s="8"/>
    </row>
    <row r="203503" spans="13:13" ht="13">
      <c r="M203503" s="17"/>
    </row>
    <row r="203504" spans="13:13">
      <c r="M203504" s="8"/>
    </row>
    <row r="203530" spans="13:13">
      <c r="M203530" s="8"/>
    </row>
    <row r="203531" spans="13:13" ht="13">
      <c r="M203531" s="17"/>
    </row>
    <row r="203532" spans="13:13">
      <c r="M203532" s="8"/>
    </row>
    <row r="203558" spans="13:13">
      <c r="M203558" s="8"/>
    </row>
    <row r="203559" spans="13:13" ht="13">
      <c r="M203559" s="17"/>
    </row>
    <row r="203560" spans="13:13">
      <c r="M203560" s="8"/>
    </row>
    <row r="203586" spans="13:13">
      <c r="M203586" s="8"/>
    </row>
    <row r="203587" spans="13:13" ht="13">
      <c r="M203587" s="17"/>
    </row>
    <row r="203588" spans="13:13">
      <c r="M203588" s="8"/>
    </row>
    <row r="203614" spans="13:13">
      <c r="M203614" s="8"/>
    </row>
    <row r="203615" spans="13:13" ht="13">
      <c r="M203615" s="17"/>
    </row>
    <row r="203616" spans="13:13">
      <c r="M203616" s="8"/>
    </row>
    <row r="203642" spans="13:13">
      <c r="M203642" s="8"/>
    </row>
    <row r="203643" spans="13:13" ht="13">
      <c r="M203643" s="17"/>
    </row>
    <row r="203644" spans="13:13">
      <c r="M203644" s="8"/>
    </row>
    <row r="203670" spans="13:13">
      <c r="M203670" s="8"/>
    </row>
    <row r="203671" spans="13:13" ht="13">
      <c r="M203671" s="17"/>
    </row>
    <row r="203672" spans="13:13">
      <c r="M203672" s="8"/>
    </row>
    <row r="203698" spans="13:13">
      <c r="M203698" s="8"/>
    </row>
    <row r="203699" spans="13:13" ht="13">
      <c r="M203699" s="17"/>
    </row>
    <row r="203700" spans="13:13">
      <c r="M203700" s="8"/>
    </row>
    <row r="203726" spans="13:13">
      <c r="M203726" s="8"/>
    </row>
    <row r="203727" spans="13:13" ht="13">
      <c r="M203727" s="17"/>
    </row>
    <row r="203728" spans="13:13">
      <c r="M203728" s="8"/>
    </row>
    <row r="203754" spans="13:13">
      <c r="M203754" s="8"/>
    </row>
    <row r="203755" spans="13:13" ht="13">
      <c r="M203755" s="17"/>
    </row>
    <row r="203756" spans="13:13">
      <c r="M203756" s="8"/>
    </row>
    <row r="203782" spans="13:13">
      <c r="M203782" s="8"/>
    </row>
    <row r="203783" spans="13:13" ht="13">
      <c r="M203783" s="17"/>
    </row>
    <row r="203784" spans="13:13">
      <c r="M203784" s="8"/>
    </row>
    <row r="203810" spans="13:13">
      <c r="M203810" s="8"/>
    </row>
    <row r="203811" spans="13:13" ht="13">
      <c r="M203811" s="17"/>
    </row>
    <row r="203812" spans="13:13">
      <c r="M203812" s="8"/>
    </row>
    <row r="203838" spans="13:13">
      <c r="M203838" s="8"/>
    </row>
    <row r="203839" spans="13:13" ht="13">
      <c r="M203839" s="17"/>
    </row>
    <row r="203840" spans="13:13">
      <c r="M203840" s="8"/>
    </row>
    <row r="203866" spans="13:13">
      <c r="M203866" s="8"/>
    </row>
    <row r="203867" spans="13:13" ht="13">
      <c r="M203867" s="17"/>
    </row>
    <row r="203868" spans="13:13">
      <c r="M203868" s="8"/>
    </row>
    <row r="203894" spans="13:13">
      <c r="M203894" s="8"/>
    </row>
    <row r="203895" spans="13:13" ht="13">
      <c r="M203895" s="17"/>
    </row>
    <row r="203896" spans="13:13">
      <c r="M203896" s="8"/>
    </row>
    <row r="203922" spans="13:13">
      <c r="M203922" s="8"/>
    </row>
    <row r="203923" spans="13:13" ht="13">
      <c r="M203923" s="17"/>
    </row>
    <row r="203924" spans="13:13">
      <c r="M203924" s="8"/>
    </row>
    <row r="203950" spans="13:13">
      <c r="M203950" s="8"/>
    </row>
    <row r="203951" spans="13:13" ht="13">
      <c r="M203951" s="17"/>
    </row>
    <row r="203952" spans="13:13">
      <c r="M203952" s="8"/>
    </row>
    <row r="203978" spans="13:13">
      <c r="M203978" s="8"/>
    </row>
    <row r="203979" spans="13:13" ht="13">
      <c r="M203979" s="17"/>
    </row>
    <row r="203980" spans="13:13">
      <c r="M203980" s="8"/>
    </row>
    <row r="204006" spans="13:13">
      <c r="M204006" s="8"/>
    </row>
    <row r="204007" spans="13:13" ht="13">
      <c r="M204007" s="17"/>
    </row>
    <row r="204008" spans="13:13">
      <c r="M204008" s="8"/>
    </row>
    <row r="204034" spans="13:13">
      <c r="M204034" s="8"/>
    </row>
    <row r="204035" spans="13:13" ht="13">
      <c r="M204035" s="17"/>
    </row>
    <row r="204036" spans="13:13">
      <c r="M204036" s="8"/>
    </row>
    <row r="204062" spans="13:13">
      <c r="M204062" s="8"/>
    </row>
    <row r="204063" spans="13:13" ht="13">
      <c r="M204063" s="17"/>
    </row>
    <row r="204064" spans="13:13">
      <c r="M204064" s="8"/>
    </row>
    <row r="204090" spans="13:13">
      <c r="M204090" s="8"/>
    </row>
    <row r="204091" spans="13:13" ht="13">
      <c r="M204091" s="17"/>
    </row>
    <row r="204092" spans="13:13">
      <c r="M204092" s="8"/>
    </row>
    <row r="204118" spans="13:13">
      <c r="M204118" s="8"/>
    </row>
    <row r="204119" spans="13:13" ht="13">
      <c r="M204119" s="17"/>
    </row>
    <row r="204120" spans="13:13">
      <c r="M204120" s="8"/>
    </row>
    <row r="204146" spans="13:13">
      <c r="M204146" s="8"/>
    </row>
    <row r="204147" spans="13:13" ht="13">
      <c r="M204147" s="17"/>
    </row>
    <row r="204148" spans="13:13">
      <c r="M204148" s="8"/>
    </row>
    <row r="204174" spans="13:13">
      <c r="M204174" s="8"/>
    </row>
    <row r="204175" spans="13:13" ht="13">
      <c r="M204175" s="17"/>
    </row>
    <row r="204176" spans="13:13">
      <c r="M204176" s="8"/>
    </row>
    <row r="204202" spans="13:13">
      <c r="M204202" s="8"/>
    </row>
    <row r="204203" spans="13:13" ht="13">
      <c r="M204203" s="17"/>
    </row>
    <row r="204204" spans="13:13">
      <c r="M204204" s="8"/>
    </row>
    <row r="204230" spans="13:13">
      <c r="M204230" s="8"/>
    </row>
    <row r="204231" spans="13:13" ht="13">
      <c r="M204231" s="17"/>
    </row>
    <row r="204232" spans="13:13">
      <c r="M204232" s="8"/>
    </row>
    <row r="204258" spans="13:13">
      <c r="M204258" s="8"/>
    </row>
    <row r="204259" spans="13:13" ht="13">
      <c r="M204259" s="17"/>
    </row>
    <row r="204260" spans="13:13">
      <c r="M204260" s="8"/>
    </row>
    <row r="204286" spans="13:13">
      <c r="M204286" s="8"/>
    </row>
    <row r="204287" spans="13:13" ht="13">
      <c r="M204287" s="17"/>
    </row>
    <row r="204288" spans="13:13">
      <c r="M204288" s="8"/>
    </row>
    <row r="204314" spans="13:13">
      <c r="M204314" s="8"/>
    </row>
    <row r="204315" spans="13:13" ht="13">
      <c r="M204315" s="17"/>
    </row>
    <row r="204316" spans="13:13">
      <c r="M204316" s="8"/>
    </row>
    <row r="204342" spans="13:13">
      <c r="M204342" s="8"/>
    </row>
    <row r="204343" spans="13:13" ht="13">
      <c r="M204343" s="17"/>
    </row>
    <row r="204344" spans="13:13">
      <c r="M204344" s="8"/>
    </row>
    <row r="204370" spans="13:13">
      <c r="M204370" s="8"/>
    </row>
    <row r="204371" spans="13:13" ht="13">
      <c r="M204371" s="17"/>
    </row>
    <row r="204372" spans="13:13">
      <c r="M204372" s="8"/>
    </row>
    <row r="204398" spans="13:13">
      <c r="M204398" s="8"/>
    </row>
    <row r="204399" spans="13:13" ht="13">
      <c r="M204399" s="17"/>
    </row>
    <row r="204400" spans="13:13">
      <c r="M204400" s="8"/>
    </row>
    <row r="204426" spans="13:13">
      <c r="M204426" s="8"/>
    </row>
    <row r="204427" spans="13:13" ht="13">
      <c r="M204427" s="17"/>
    </row>
    <row r="204428" spans="13:13">
      <c r="M204428" s="8"/>
    </row>
    <row r="204454" spans="13:13">
      <c r="M204454" s="8"/>
    </row>
    <row r="204455" spans="13:13" ht="13">
      <c r="M204455" s="17"/>
    </row>
    <row r="204456" spans="13:13">
      <c r="M204456" s="8"/>
    </row>
    <row r="204482" spans="13:13">
      <c r="M204482" s="8"/>
    </row>
    <row r="204483" spans="13:13" ht="13">
      <c r="M204483" s="17"/>
    </row>
    <row r="204484" spans="13:13">
      <c r="M204484" s="8"/>
    </row>
    <row r="204510" spans="13:13">
      <c r="M204510" s="8"/>
    </row>
    <row r="204511" spans="13:13" ht="13">
      <c r="M204511" s="17"/>
    </row>
    <row r="204512" spans="13:13">
      <c r="M204512" s="8"/>
    </row>
    <row r="204538" spans="13:13">
      <c r="M204538" s="8"/>
    </row>
    <row r="204539" spans="13:13" ht="13">
      <c r="M204539" s="17"/>
    </row>
    <row r="204540" spans="13:13">
      <c r="M204540" s="8"/>
    </row>
    <row r="204566" spans="13:13">
      <c r="M204566" s="8"/>
    </row>
    <row r="204567" spans="13:13" ht="13">
      <c r="M204567" s="17"/>
    </row>
    <row r="204568" spans="13:13">
      <c r="M204568" s="8"/>
    </row>
    <row r="204594" spans="13:13">
      <c r="M204594" s="8"/>
    </row>
    <row r="204595" spans="13:13" ht="13">
      <c r="M204595" s="17"/>
    </row>
    <row r="204596" spans="13:13">
      <c r="M204596" s="8"/>
    </row>
    <row r="204622" spans="13:13">
      <c r="M204622" s="8"/>
    </row>
    <row r="204623" spans="13:13" ht="13">
      <c r="M204623" s="17"/>
    </row>
    <row r="204624" spans="13:13">
      <c r="M204624" s="8"/>
    </row>
    <row r="204650" spans="13:13">
      <c r="M204650" s="8"/>
    </row>
    <row r="204651" spans="13:13" ht="13">
      <c r="M204651" s="17"/>
    </row>
    <row r="204652" spans="13:13">
      <c r="M204652" s="8"/>
    </row>
    <row r="204678" spans="13:13">
      <c r="M204678" s="8"/>
    </row>
    <row r="204679" spans="13:13" ht="13">
      <c r="M204679" s="17"/>
    </row>
    <row r="204680" spans="13:13">
      <c r="M204680" s="8"/>
    </row>
    <row r="204706" spans="13:13">
      <c r="M204706" s="8"/>
    </row>
    <row r="204707" spans="13:13" ht="13">
      <c r="M204707" s="17"/>
    </row>
    <row r="204708" spans="13:13">
      <c r="M204708" s="8"/>
    </row>
    <row r="204734" spans="13:13">
      <c r="M204734" s="8"/>
    </row>
    <row r="204735" spans="13:13" ht="13">
      <c r="M204735" s="17"/>
    </row>
    <row r="204736" spans="13:13">
      <c r="M204736" s="8"/>
    </row>
    <row r="204762" spans="13:13">
      <c r="M204762" s="8"/>
    </row>
    <row r="204763" spans="13:13" ht="13">
      <c r="M204763" s="17"/>
    </row>
    <row r="204764" spans="13:13">
      <c r="M204764" s="8"/>
    </row>
    <row r="204790" spans="13:13">
      <c r="M204790" s="8"/>
    </row>
    <row r="204791" spans="13:13" ht="13">
      <c r="M204791" s="17"/>
    </row>
    <row r="204792" spans="13:13">
      <c r="M204792" s="8"/>
    </row>
    <row r="204818" spans="13:13">
      <c r="M204818" s="8"/>
    </row>
    <row r="204819" spans="13:13" ht="13">
      <c r="M204819" s="17"/>
    </row>
    <row r="204820" spans="13:13">
      <c r="M204820" s="8"/>
    </row>
    <row r="204846" spans="13:13">
      <c r="M204846" s="8"/>
    </row>
    <row r="204847" spans="13:13" ht="13">
      <c r="M204847" s="17"/>
    </row>
    <row r="204848" spans="13:13">
      <c r="M204848" s="8"/>
    </row>
    <row r="204874" spans="13:13">
      <c r="M204874" s="8"/>
    </row>
    <row r="204875" spans="13:13" ht="13">
      <c r="M204875" s="17"/>
    </row>
    <row r="204876" spans="13:13">
      <c r="M204876" s="8"/>
    </row>
    <row r="204902" spans="13:13">
      <c r="M204902" s="8"/>
    </row>
    <row r="204903" spans="13:13" ht="13">
      <c r="M204903" s="17"/>
    </row>
    <row r="204904" spans="13:13">
      <c r="M204904" s="8"/>
    </row>
    <row r="204930" spans="13:13">
      <c r="M204930" s="8"/>
    </row>
    <row r="204931" spans="13:13" ht="13">
      <c r="M204931" s="17"/>
    </row>
    <row r="204932" spans="13:13">
      <c r="M204932" s="8"/>
    </row>
    <row r="204958" spans="13:13">
      <c r="M204958" s="8"/>
    </row>
    <row r="204959" spans="13:13" ht="13">
      <c r="M204959" s="17"/>
    </row>
    <row r="204960" spans="13:13">
      <c r="M204960" s="8"/>
    </row>
    <row r="204986" spans="13:13">
      <c r="M204986" s="8"/>
    </row>
    <row r="204987" spans="13:13" ht="13">
      <c r="M204987" s="17"/>
    </row>
    <row r="204988" spans="13:13">
      <c r="M204988" s="8"/>
    </row>
    <row r="205014" spans="13:13">
      <c r="M205014" s="8"/>
    </row>
    <row r="205015" spans="13:13" ht="13">
      <c r="M205015" s="17"/>
    </row>
    <row r="205016" spans="13:13">
      <c r="M205016" s="8"/>
    </row>
    <row r="205042" spans="13:13">
      <c r="M205042" s="8"/>
    </row>
    <row r="205043" spans="13:13" ht="13">
      <c r="M205043" s="17"/>
    </row>
    <row r="205044" spans="13:13">
      <c r="M205044" s="8"/>
    </row>
    <row r="205070" spans="13:13">
      <c r="M205070" s="8"/>
    </row>
    <row r="205071" spans="13:13" ht="13">
      <c r="M205071" s="17"/>
    </row>
    <row r="205072" spans="13:13">
      <c r="M205072" s="8"/>
    </row>
    <row r="205098" spans="13:13">
      <c r="M205098" s="8"/>
    </row>
    <row r="205099" spans="13:13" ht="13">
      <c r="M205099" s="17"/>
    </row>
    <row r="205100" spans="13:13">
      <c r="M205100" s="8"/>
    </row>
    <row r="205126" spans="13:13">
      <c r="M205126" s="8"/>
    </row>
    <row r="205127" spans="13:13" ht="13">
      <c r="M205127" s="17"/>
    </row>
    <row r="205128" spans="13:13">
      <c r="M205128" s="8"/>
    </row>
    <row r="205154" spans="13:13">
      <c r="M205154" s="8"/>
    </row>
    <row r="205155" spans="13:13" ht="13">
      <c r="M205155" s="17"/>
    </row>
    <row r="205156" spans="13:13">
      <c r="M205156" s="8"/>
    </row>
    <row r="205182" spans="13:13">
      <c r="M205182" s="8"/>
    </row>
    <row r="205183" spans="13:13" ht="13">
      <c r="M205183" s="17"/>
    </row>
    <row r="205184" spans="13:13">
      <c r="M205184" s="8"/>
    </row>
    <row r="205210" spans="13:13">
      <c r="M205210" s="8"/>
    </row>
    <row r="205211" spans="13:13" ht="13">
      <c r="M205211" s="17"/>
    </row>
    <row r="205212" spans="13:13">
      <c r="M205212" s="8"/>
    </row>
    <row r="205238" spans="13:13">
      <c r="M205238" s="8"/>
    </row>
    <row r="205239" spans="13:13" ht="13">
      <c r="M205239" s="17"/>
    </row>
    <row r="205240" spans="13:13">
      <c r="M205240" s="8"/>
    </row>
    <row r="205266" spans="13:13">
      <c r="M205266" s="8"/>
    </row>
    <row r="205267" spans="13:13" ht="13">
      <c r="M205267" s="17"/>
    </row>
    <row r="205268" spans="13:13">
      <c r="M205268" s="8"/>
    </row>
    <row r="205294" spans="13:13">
      <c r="M205294" s="8"/>
    </row>
    <row r="205295" spans="13:13" ht="13">
      <c r="M205295" s="17"/>
    </row>
    <row r="205296" spans="13:13">
      <c r="M205296" s="8"/>
    </row>
    <row r="205322" spans="13:13">
      <c r="M205322" s="8"/>
    </row>
    <row r="205323" spans="13:13" ht="13">
      <c r="M205323" s="17"/>
    </row>
    <row r="205324" spans="13:13">
      <c r="M205324" s="8"/>
    </row>
    <row r="205350" spans="13:13">
      <c r="M205350" s="8"/>
    </row>
    <row r="205351" spans="13:13" ht="13">
      <c r="M205351" s="17"/>
    </row>
    <row r="205352" spans="13:13">
      <c r="M205352" s="8"/>
    </row>
    <row r="205378" spans="13:13">
      <c r="M205378" s="8"/>
    </row>
    <row r="205379" spans="13:13" ht="13">
      <c r="M205379" s="17"/>
    </row>
    <row r="205380" spans="13:13">
      <c r="M205380" s="8"/>
    </row>
    <row r="205406" spans="13:13">
      <c r="M205406" s="8"/>
    </row>
    <row r="205407" spans="13:13" ht="13">
      <c r="M205407" s="17"/>
    </row>
    <row r="205408" spans="13:13">
      <c r="M205408" s="8"/>
    </row>
    <row r="205434" spans="13:13">
      <c r="M205434" s="8"/>
    </row>
    <row r="205435" spans="13:13" ht="13">
      <c r="M205435" s="17"/>
    </row>
    <row r="205436" spans="13:13">
      <c r="M205436" s="8"/>
    </row>
    <row r="205462" spans="13:13">
      <c r="M205462" s="8"/>
    </row>
    <row r="205463" spans="13:13" ht="13">
      <c r="M205463" s="17"/>
    </row>
    <row r="205464" spans="13:13">
      <c r="M205464" s="8"/>
    </row>
    <row r="205490" spans="13:13">
      <c r="M205490" s="8"/>
    </row>
    <row r="205491" spans="13:13" ht="13">
      <c r="M205491" s="17"/>
    </row>
    <row r="205492" spans="13:13">
      <c r="M205492" s="8"/>
    </row>
    <row r="205518" spans="13:13">
      <c r="M205518" s="8"/>
    </row>
    <row r="205519" spans="13:13" ht="13">
      <c r="M205519" s="17"/>
    </row>
    <row r="205520" spans="13:13">
      <c r="M205520" s="8"/>
    </row>
    <row r="205546" spans="13:13">
      <c r="M205546" s="8"/>
    </row>
    <row r="205547" spans="13:13" ht="13">
      <c r="M205547" s="17"/>
    </row>
    <row r="205548" spans="13:13">
      <c r="M205548" s="8"/>
    </row>
    <row r="205574" spans="13:13">
      <c r="M205574" s="8"/>
    </row>
    <row r="205575" spans="13:13" ht="13">
      <c r="M205575" s="17"/>
    </row>
    <row r="205576" spans="13:13">
      <c r="M205576" s="8"/>
    </row>
    <row r="205602" spans="13:13">
      <c r="M205602" s="8"/>
    </row>
    <row r="205603" spans="13:13" ht="13">
      <c r="M205603" s="17"/>
    </row>
    <row r="205604" spans="13:13">
      <c r="M205604" s="8"/>
    </row>
    <row r="205630" spans="13:13">
      <c r="M205630" s="8"/>
    </row>
    <row r="205631" spans="13:13" ht="13">
      <c r="M205631" s="17"/>
    </row>
    <row r="205632" spans="13:13">
      <c r="M205632" s="8"/>
    </row>
    <row r="205658" spans="13:13">
      <c r="M205658" s="8"/>
    </row>
    <row r="205659" spans="13:13" ht="13">
      <c r="M205659" s="17"/>
    </row>
    <row r="205660" spans="13:13">
      <c r="M205660" s="8"/>
    </row>
    <row r="205686" spans="13:13">
      <c r="M205686" s="8"/>
    </row>
    <row r="205687" spans="13:13" ht="13">
      <c r="M205687" s="17"/>
    </row>
    <row r="205688" spans="13:13">
      <c r="M205688" s="8"/>
    </row>
    <row r="205714" spans="13:13">
      <c r="M205714" s="8"/>
    </row>
    <row r="205715" spans="13:13" ht="13">
      <c r="M205715" s="17"/>
    </row>
    <row r="205716" spans="13:13">
      <c r="M205716" s="8"/>
    </row>
    <row r="205742" spans="13:13">
      <c r="M205742" s="8"/>
    </row>
    <row r="205743" spans="13:13" ht="13">
      <c r="M205743" s="17"/>
    </row>
    <row r="205744" spans="13:13">
      <c r="M205744" s="8"/>
    </row>
    <row r="205770" spans="13:13">
      <c r="M205770" s="8"/>
    </row>
    <row r="205771" spans="13:13" ht="13">
      <c r="M205771" s="17"/>
    </row>
    <row r="205772" spans="13:13">
      <c r="M205772" s="8"/>
    </row>
    <row r="205798" spans="13:13">
      <c r="M205798" s="8"/>
    </row>
    <row r="205799" spans="13:13" ht="13">
      <c r="M205799" s="17"/>
    </row>
    <row r="205800" spans="13:13">
      <c r="M205800" s="8"/>
    </row>
    <row r="205826" spans="13:13">
      <c r="M205826" s="8"/>
    </row>
    <row r="205827" spans="13:13" ht="13">
      <c r="M205827" s="17"/>
    </row>
    <row r="205828" spans="13:13">
      <c r="M205828" s="8"/>
    </row>
    <row r="205854" spans="13:13">
      <c r="M205854" s="8"/>
    </row>
    <row r="205855" spans="13:13" ht="13">
      <c r="M205855" s="17"/>
    </row>
    <row r="205856" spans="13:13">
      <c r="M205856" s="8"/>
    </row>
    <row r="205882" spans="13:13">
      <c r="M205882" s="8"/>
    </row>
    <row r="205883" spans="13:13" ht="13">
      <c r="M205883" s="17"/>
    </row>
    <row r="205884" spans="13:13">
      <c r="M205884" s="8"/>
    </row>
    <row r="205910" spans="13:13">
      <c r="M205910" s="8"/>
    </row>
    <row r="205911" spans="13:13" ht="13">
      <c r="M205911" s="17"/>
    </row>
    <row r="205912" spans="13:13">
      <c r="M205912" s="8"/>
    </row>
    <row r="205938" spans="13:13">
      <c r="M205938" s="8"/>
    </row>
    <row r="205939" spans="13:13" ht="13">
      <c r="M205939" s="17"/>
    </row>
    <row r="205940" spans="13:13">
      <c r="M205940" s="8"/>
    </row>
    <row r="205966" spans="13:13">
      <c r="M205966" s="8"/>
    </row>
    <row r="205967" spans="13:13" ht="13">
      <c r="M205967" s="17"/>
    </row>
    <row r="205968" spans="13:13">
      <c r="M205968" s="8"/>
    </row>
    <row r="205994" spans="13:13">
      <c r="M205994" s="8"/>
    </row>
    <row r="205995" spans="13:13" ht="13">
      <c r="M205995" s="17"/>
    </row>
    <row r="205996" spans="13:13">
      <c r="M205996" s="8"/>
    </row>
    <row r="206022" spans="13:13">
      <c r="M206022" s="8"/>
    </row>
    <row r="206023" spans="13:13" ht="13">
      <c r="M206023" s="17"/>
    </row>
    <row r="206024" spans="13:13">
      <c r="M206024" s="8"/>
    </row>
    <row r="206050" spans="13:13">
      <c r="M206050" s="8"/>
    </row>
    <row r="206051" spans="13:13" ht="13">
      <c r="M206051" s="17"/>
    </row>
    <row r="206052" spans="13:13">
      <c r="M206052" s="8"/>
    </row>
    <row r="206078" spans="13:13">
      <c r="M206078" s="8"/>
    </row>
    <row r="206079" spans="13:13" ht="13">
      <c r="M206079" s="17"/>
    </row>
    <row r="206080" spans="13:13">
      <c r="M206080" s="8"/>
    </row>
    <row r="206106" spans="13:13">
      <c r="M206106" s="8"/>
    </row>
    <row r="206107" spans="13:13" ht="13">
      <c r="M206107" s="17"/>
    </row>
    <row r="206108" spans="13:13">
      <c r="M206108" s="8"/>
    </row>
    <row r="206134" spans="13:13">
      <c r="M206134" s="8"/>
    </row>
    <row r="206135" spans="13:13" ht="13">
      <c r="M206135" s="17"/>
    </row>
    <row r="206136" spans="13:13">
      <c r="M206136" s="8"/>
    </row>
    <row r="206162" spans="13:13">
      <c r="M206162" s="8"/>
    </row>
    <row r="206163" spans="13:13" ht="13">
      <c r="M206163" s="17"/>
    </row>
    <row r="206164" spans="13:13">
      <c r="M206164" s="8"/>
    </row>
    <row r="206190" spans="13:13">
      <c r="M206190" s="8"/>
    </row>
    <row r="206191" spans="13:13" ht="13">
      <c r="M206191" s="17"/>
    </row>
    <row r="206192" spans="13:13">
      <c r="M206192" s="8"/>
    </row>
    <row r="206218" spans="13:13">
      <c r="M206218" s="8"/>
    </row>
    <row r="206219" spans="13:13" ht="13">
      <c r="M206219" s="17"/>
    </row>
    <row r="206220" spans="13:13">
      <c r="M206220" s="8"/>
    </row>
    <row r="206246" spans="13:13">
      <c r="M206246" s="8"/>
    </row>
    <row r="206247" spans="13:13" ht="13">
      <c r="M206247" s="17"/>
    </row>
    <row r="206248" spans="13:13">
      <c r="M206248" s="8"/>
    </row>
    <row r="206274" spans="13:13">
      <c r="M206274" s="8"/>
    </row>
    <row r="206275" spans="13:13" ht="13">
      <c r="M206275" s="17"/>
    </row>
    <row r="206276" spans="13:13">
      <c r="M206276" s="8"/>
    </row>
    <row r="206302" spans="13:13">
      <c r="M206302" s="8"/>
    </row>
    <row r="206303" spans="13:13" ht="13">
      <c r="M206303" s="17"/>
    </row>
    <row r="206304" spans="13:13">
      <c r="M206304" s="8"/>
    </row>
    <row r="206330" spans="13:13">
      <c r="M206330" s="8"/>
    </row>
    <row r="206331" spans="13:13" ht="13">
      <c r="M206331" s="17"/>
    </row>
    <row r="206332" spans="13:13">
      <c r="M206332" s="8"/>
    </row>
    <row r="206358" spans="13:13">
      <c r="M206358" s="8"/>
    </row>
    <row r="206359" spans="13:13" ht="13">
      <c r="M206359" s="17"/>
    </row>
    <row r="206360" spans="13:13">
      <c r="M206360" s="8"/>
    </row>
    <row r="206386" spans="13:13">
      <c r="M206386" s="8"/>
    </row>
    <row r="206387" spans="13:13" ht="13">
      <c r="M206387" s="17"/>
    </row>
    <row r="206388" spans="13:13">
      <c r="M206388" s="8"/>
    </row>
    <row r="206414" spans="13:13">
      <c r="M206414" s="8"/>
    </row>
    <row r="206415" spans="13:13" ht="13">
      <c r="M206415" s="17"/>
    </row>
    <row r="206416" spans="13:13">
      <c r="M206416" s="8"/>
    </row>
    <row r="206442" spans="13:13">
      <c r="M206442" s="8"/>
    </row>
    <row r="206443" spans="13:13" ht="13">
      <c r="M206443" s="17"/>
    </row>
    <row r="206444" spans="13:13">
      <c r="M206444" s="8"/>
    </row>
    <row r="206470" spans="13:13">
      <c r="M206470" s="8"/>
    </row>
    <row r="206471" spans="13:13" ht="13">
      <c r="M206471" s="17"/>
    </row>
    <row r="206472" spans="13:13">
      <c r="M206472" s="8"/>
    </row>
    <row r="206498" spans="13:13">
      <c r="M206498" s="8"/>
    </row>
    <row r="206499" spans="13:13" ht="13">
      <c r="M206499" s="17"/>
    </row>
    <row r="206500" spans="13:13">
      <c r="M206500" s="8"/>
    </row>
    <row r="206526" spans="13:13">
      <c r="M206526" s="8"/>
    </row>
    <row r="206527" spans="13:13" ht="13">
      <c r="M206527" s="17"/>
    </row>
    <row r="206528" spans="13:13">
      <c r="M206528" s="8"/>
    </row>
    <row r="206554" spans="13:13">
      <c r="M206554" s="8"/>
    </row>
    <row r="206555" spans="13:13" ht="13">
      <c r="M206555" s="17"/>
    </row>
    <row r="206556" spans="13:13">
      <c r="M206556" s="8"/>
    </row>
    <row r="206582" spans="13:13">
      <c r="M206582" s="8"/>
    </row>
    <row r="206583" spans="13:13" ht="13">
      <c r="M206583" s="17"/>
    </row>
    <row r="206584" spans="13:13">
      <c r="M206584" s="8"/>
    </row>
    <row r="206610" spans="13:13">
      <c r="M206610" s="8"/>
    </row>
    <row r="206611" spans="13:13" ht="13">
      <c r="M206611" s="17"/>
    </row>
    <row r="206612" spans="13:13">
      <c r="M206612" s="8"/>
    </row>
    <row r="206638" spans="13:13">
      <c r="M206638" s="8"/>
    </row>
    <row r="206639" spans="13:13" ht="13">
      <c r="M206639" s="17"/>
    </row>
    <row r="206640" spans="13:13">
      <c r="M206640" s="8"/>
    </row>
    <row r="206666" spans="13:13">
      <c r="M206666" s="8"/>
    </row>
    <row r="206667" spans="13:13" ht="13">
      <c r="M206667" s="17"/>
    </row>
    <row r="206668" spans="13:13">
      <c r="M206668" s="8"/>
    </row>
    <row r="206694" spans="13:13">
      <c r="M206694" s="8"/>
    </row>
    <row r="206695" spans="13:13" ht="13">
      <c r="M206695" s="17"/>
    </row>
    <row r="206696" spans="13:13">
      <c r="M206696" s="8"/>
    </row>
    <row r="206722" spans="13:13">
      <c r="M206722" s="8"/>
    </row>
    <row r="206723" spans="13:13" ht="13">
      <c r="M206723" s="17"/>
    </row>
    <row r="206724" spans="13:13">
      <c r="M206724" s="8"/>
    </row>
    <row r="206750" spans="13:13">
      <c r="M206750" s="8"/>
    </row>
    <row r="206751" spans="13:13" ht="13">
      <c r="M206751" s="17"/>
    </row>
    <row r="206752" spans="13:13">
      <c r="M206752" s="8"/>
    </row>
    <row r="206778" spans="13:13">
      <c r="M206778" s="8"/>
    </row>
    <row r="206779" spans="13:13" ht="13">
      <c r="M206779" s="17"/>
    </row>
    <row r="206780" spans="13:13">
      <c r="M206780" s="8"/>
    </row>
    <row r="206806" spans="13:13">
      <c r="M206806" s="8"/>
    </row>
    <row r="206807" spans="13:13" ht="13">
      <c r="M206807" s="17"/>
    </row>
    <row r="206808" spans="13:13">
      <c r="M206808" s="8"/>
    </row>
    <row r="206834" spans="13:13">
      <c r="M206834" s="8"/>
    </row>
    <row r="206835" spans="13:13" ht="13">
      <c r="M206835" s="17"/>
    </row>
    <row r="206836" spans="13:13">
      <c r="M206836" s="8"/>
    </row>
    <row r="206862" spans="13:13">
      <c r="M206862" s="8"/>
    </row>
    <row r="206863" spans="13:13" ht="13">
      <c r="M206863" s="17"/>
    </row>
    <row r="206864" spans="13:13">
      <c r="M206864" s="8"/>
    </row>
    <row r="206890" spans="13:13">
      <c r="M206890" s="8"/>
    </row>
    <row r="206891" spans="13:13" ht="13">
      <c r="M206891" s="17"/>
    </row>
    <row r="206892" spans="13:13">
      <c r="M206892" s="8"/>
    </row>
    <row r="206918" spans="13:13">
      <c r="M206918" s="8"/>
    </row>
    <row r="206919" spans="13:13" ht="13">
      <c r="M206919" s="17"/>
    </row>
    <row r="206920" spans="13:13">
      <c r="M206920" s="8"/>
    </row>
    <row r="206946" spans="13:13">
      <c r="M206946" s="8"/>
    </row>
    <row r="206947" spans="13:13" ht="13">
      <c r="M206947" s="17"/>
    </row>
    <row r="206948" spans="13:13">
      <c r="M206948" s="8"/>
    </row>
    <row r="206974" spans="13:13">
      <c r="M206974" s="8"/>
    </row>
    <row r="206975" spans="13:13" ht="13">
      <c r="M206975" s="17"/>
    </row>
    <row r="206976" spans="13:13">
      <c r="M206976" s="8"/>
    </row>
    <row r="207002" spans="13:13">
      <c r="M207002" s="8"/>
    </row>
    <row r="207003" spans="13:13" ht="13">
      <c r="M207003" s="17"/>
    </row>
    <row r="207004" spans="13:13">
      <c r="M207004" s="8"/>
    </row>
    <row r="207030" spans="13:13">
      <c r="M207030" s="8"/>
    </row>
    <row r="207031" spans="13:13" ht="13">
      <c r="M207031" s="17"/>
    </row>
    <row r="207032" spans="13:13">
      <c r="M207032" s="8"/>
    </row>
    <row r="207058" spans="13:13">
      <c r="M207058" s="8"/>
    </row>
    <row r="207059" spans="13:13" ht="13">
      <c r="M207059" s="17"/>
    </row>
    <row r="207060" spans="13:13">
      <c r="M207060" s="8"/>
    </row>
    <row r="207086" spans="13:13">
      <c r="M207086" s="8"/>
    </row>
    <row r="207087" spans="13:13" ht="13">
      <c r="M207087" s="17"/>
    </row>
    <row r="207088" spans="13:13">
      <c r="M207088" s="8"/>
    </row>
    <row r="207114" spans="13:13">
      <c r="M207114" s="8"/>
    </row>
    <row r="207115" spans="13:13" ht="13">
      <c r="M207115" s="17"/>
    </row>
    <row r="207116" spans="13:13">
      <c r="M207116" s="8"/>
    </row>
    <row r="207142" spans="13:13">
      <c r="M207142" s="8"/>
    </row>
    <row r="207143" spans="13:13" ht="13">
      <c r="M207143" s="17"/>
    </row>
    <row r="207144" spans="13:13">
      <c r="M207144" s="8"/>
    </row>
    <row r="207170" spans="13:13">
      <c r="M207170" s="8"/>
    </row>
    <row r="207171" spans="13:13" ht="13">
      <c r="M207171" s="17"/>
    </row>
    <row r="207172" spans="13:13">
      <c r="M207172" s="8"/>
    </row>
    <row r="207198" spans="13:13">
      <c r="M207198" s="8"/>
    </row>
    <row r="207199" spans="13:13" ht="13">
      <c r="M207199" s="17"/>
    </row>
    <row r="207200" spans="13:13">
      <c r="M207200" s="8"/>
    </row>
    <row r="207226" spans="13:13">
      <c r="M207226" s="8"/>
    </row>
    <row r="207227" spans="13:13" ht="13">
      <c r="M207227" s="17"/>
    </row>
    <row r="207228" spans="13:13">
      <c r="M207228" s="8"/>
    </row>
    <row r="207254" spans="13:13">
      <c r="M207254" s="8"/>
    </row>
    <row r="207255" spans="13:13" ht="13">
      <c r="M207255" s="17"/>
    </row>
    <row r="207256" spans="13:13">
      <c r="M207256" s="8"/>
    </row>
    <row r="207282" spans="13:13">
      <c r="M207282" s="8"/>
    </row>
    <row r="207283" spans="13:13" ht="13">
      <c r="M207283" s="17"/>
    </row>
    <row r="207284" spans="13:13">
      <c r="M207284" s="8"/>
    </row>
    <row r="207310" spans="13:13">
      <c r="M207310" s="8"/>
    </row>
    <row r="207311" spans="13:13" ht="13">
      <c r="M207311" s="17"/>
    </row>
    <row r="207312" spans="13:13">
      <c r="M207312" s="8"/>
    </row>
    <row r="207338" spans="13:13">
      <c r="M207338" s="8"/>
    </row>
    <row r="207339" spans="13:13" ht="13">
      <c r="M207339" s="17"/>
    </row>
    <row r="207340" spans="13:13">
      <c r="M207340" s="8"/>
    </row>
    <row r="207366" spans="13:13">
      <c r="M207366" s="8"/>
    </row>
    <row r="207367" spans="13:13" ht="13">
      <c r="M207367" s="17"/>
    </row>
    <row r="207368" spans="13:13">
      <c r="M207368" s="8"/>
    </row>
    <row r="207394" spans="13:13">
      <c r="M207394" s="8"/>
    </row>
    <row r="207395" spans="13:13" ht="13">
      <c r="M207395" s="17"/>
    </row>
    <row r="207396" spans="13:13">
      <c r="M207396" s="8"/>
    </row>
    <row r="207422" spans="13:13">
      <c r="M207422" s="8"/>
    </row>
    <row r="207423" spans="13:13" ht="13">
      <c r="M207423" s="17"/>
    </row>
    <row r="207424" spans="13:13">
      <c r="M207424" s="8"/>
    </row>
    <row r="207450" spans="13:13">
      <c r="M207450" s="8"/>
    </row>
    <row r="207451" spans="13:13" ht="13">
      <c r="M207451" s="17"/>
    </row>
    <row r="207452" spans="13:13">
      <c r="M207452" s="8"/>
    </row>
    <row r="207478" spans="13:13">
      <c r="M207478" s="8"/>
    </row>
    <row r="207479" spans="13:13" ht="13">
      <c r="M207479" s="17"/>
    </row>
    <row r="207480" spans="13:13">
      <c r="M207480" s="8"/>
    </row>
    <row r="207506" spans="13:13">
      <c r="M207506" s="8"/>
    </row>
    <row r="207507" spans="13:13" ht="13">
      <c r="M207507" s="17"/>
    </row>
    <row r="207508" spans="13:13">
      <c r="M207508" s="8"/>
    </row>
    <row r="207534" spans="13:13">
      <c r="M207534" s="8"/>
    </row>
    <row r="207535" spans="13:13" ht="13">
      <c r="M207535" s="17"/>
    </row>
    <row r="207536" spans="13:13">
      <c r="M207536" s="8"/>
    </row>
    <row r="207562" spans="13:13">
      <c r="M207562" s="8"/>
    </row>
    <row r="207563" spans="13:13" ht="13">
      <c r="M207563" s="17"/>
    </row>
    <row r="207564" spans="13:13">
      <c r="M207564" s="8"/>
    </row>
    <row r="207590" spans="13:13">
      <c r="M207590" s="8"/>
    </row>
    <row r="207591" spans="13:13" ht="13">
      <c r="M207591" s="17"/>
    </row>
    <row r="207592" spans="13:13">
      <c r="M207592" s="8"/>
    </row>
    <row r="207618" spans="13:13">
      <c r="M207618" s="8"/>
    </row>
    <row r="207619" spans="13:13" ht="13">
      <c r="M207619" s="17"/>
    </row>
    <row r="207620" spans="13:13">
      <c r="M207620" s="8"/>
    </row>
    <row r="207646" spans="13:13">
      <c r="M207646" s="8"/>
    </row>
    <row r="207647" spans="13:13" ht="13">
      <c r="M207647" s="17"/>
    </row>
    <row r="207648" spans="13:13">
      <c r="M207648" s="8"/>
    </row>
    <row r="207674" spans="13:13">
      <c r="M207674" s="8"/>
    </row>
    <row r="207675" spans="13:13" ht="13">
      <c r="M207675" s="17"/>
    </row>
    <row r="207676" spans="13:13">
      <c r="M207676" s="8"/>
    </row>
    <row r="207702" spans="13:13">
      <c r="M207702" s="8"/>
    </row>
    <row r="207703" spans="13:13" ht="13">
      <c r="M207703" s="17"/>
    </row>
    <row r="207704" spans="13:13">
      <c r="M207704" s="8"/>
    </row>
    <row r="207730" spans="13:13">
      <c r="M207730" s="8"/>
    </row>
    <row r="207731" spans="13:13" ht="13">
      <c r="M207731" s="17"/>
    </row>
    <row r="207732" spans="13:13">
      <c r="M207732" s="8"/>
    </row>
    <row r="207758" spans="13:13">
      <c r="M207758" s="8"/>
    </row>
    <row r="207759" spans="13:13" ht="13">
      <c r="M207759" s="17"/>
    </row>
    <row r="207760" spans="13:13">
      <c r="M207760" s="8"/>
    </row>
    <row r="207786" spans="13:13">
      <c r="M207786" s="8"/>
    </row>
    <row r="207787" spans="13:13" ht="13">
      <c r="M207787" s="17"/>
    </row>
    <row r="207788" spans="13:13">
      <c r="M207788" s="8"/>
    </row>
    <row r="207814" spans="13:13">
      <c r="M207814" s="8"/>
    </row>
    <row r="207815" spans="13:13" ht="13">
      <c r="M207815" s="17"/>
    </row>
    <row r="207816" spans="13:13">
      <c r="M207816" s="8"/>
    </row>
    <row r="207842" spans="13:13">
      <c r="M207842" s="8"/>
    </row>
    <row r="207843" spans="13:13" ht="13">
      <c r="M207843" s="17"/>
    </row>
    <row r="207844" spans="13:13">
      <c r="M207844" s="8"/>
    </row>
    <row r="207870" spans="13:13">
      <c r="M207870" s="8"/>
    </row>
    <row r="207871" spans="13:13" ht="13">
      <c r="M207871" s="17"/>
    </row>
    <row r="207872" spans="13:13">
      <c r="M207872" s="8"/>
    </row>
    <row r="207898" spans="13:13">
      <c r="M207898" s="8"/>
    </row>
    <row r="207899" spans="13:13" ht="13">
      <c r="M207899" s="17"/>
    </row>
    <row r="207900" spans="13:13">
      <c r="M207900" s="8"/>
    </row>
    <row r="207926" spans="13:13">
      <c r="M207926" s="8"/>
    </row>
    <row r="207927" spans="13:13" ht="13">
      <c r="M207927" s="17"/>
    </row>
    <row r="207928" spans="13:13">
      <c r="M207928" s="8"/>
    </row>
    <row r="207954" spans="13:13">
      <c r="M207954" s="8"/>
    </row>
    <row r="207955" spans="13:13" ht="13">
      <c r="M207955" s="17"/>
    </row>
    <row r="207956" spans="13:13">
      <c r="M207956" s="8"/>
    </row>
    <row r="207982" spans="13:13">
      <c r="M207982" s="8"/>
    </row>
    <row r="207983" spans="13:13" ht="13">
      <c r="M207983" s="17"/>
    </row>
    <row r="207984" spans="13:13">
      <c r="M207984" s="8"/>
    </row>
    <row r="208010" spans="13:13">
      <c r="M208010" s="8"/>
    </row>
    <row r="208011" spans="13:13" ht="13">
      <c r="M208011" s="17"/>
    </row>
    <row r="208012" spans="13:13">
      <c r="M208012" s="8"/>
    </row>
    <row r="208038" spans="13:13">
      <c r="M208038" s="8"/>
    </row>
    <row r="208039" spans="13:13" ht="13">
      <c r="M208039" s="17"/>
    </row>
    <row r="208040" spans="13:13">
      <c r="M208040" s="8"/>
    </row>
    <row r="208066" spans="13:13">
      <c r="M208066" s="8"/>
    </row>
    <row r="208067" spans="13:13" ht="13">
      <c r="M208067" s="17"/>
    </row>
    <row r="208068" spans="13:13">
      <c r="M208068" s="8"/>
    </row>
    <row r="208094" spans="13:13">
      <c r="M208094" s="8"/>
    </row>
    <row r="208095" spans="13:13" ht="13">
      <c r="M208095" s="17"/>
    </row>
    <row r="208096" spans="13:13">
      <c r="M208096" s="8"/>
    </row>
    <row r="208122" spans="13:13">
      <c r="M208122" s="8"/>
    </row>
    <row r="208123" spans="13:13" ht="13">
      <c r="M208123" s="17"/>
    </row>
    <row r="208124" spans="13:13">
      <c r="M208124" s="8"/>
    </row>
    <row r="208150" spans="13:13">
      <c r="M208150" s="8"/>
    </row>
    <row r="208151" spans="13:13" ht="13">
      <c r="M208151" s="17"/>
    </row>
    <row r="208152" spans="13:13">
      <c r="M208152" s="8"/>
    </row>
    <row r="208178" spans="13:13">
      <c r="M208178" s="8"/>
    </row>
    <row r="208179" spans="13:13" ht="13">
      <c r="M208179" s="17"/>
    </row>
    <row r="208180" spans="13:13">
      <c r="M208180" s="8"/>
    </row>
    <row r="208206" spans="13:13">
      <c r="M208206" s="8"/>
    </row>
    <row r="208207" spans="13:13" ht="13">
      <c r="M208207" s="17"/>
    </row>
    <row r="208208" spans="13:13">
      <c r="M208208" s="8"/>
    </row>
    <row r="208234" spans="13:13">
      <c r="M208234" s="8"/>
    </row>
    <row r="208235" spans="13:13" ht="13">
      <c r="M208235" s="17"/>
    </row>
    <row r="208236" spans="13:13">
      <c r="M208236" s="8"/>
    </row>
    <row r="208262" spans="13:13">
      <c r="M208262" s="8"/>
    </row>
    <row r="208263" spans="13:13" ht="13">
      <c r="M208263" s="17"/>
    </row>
    <row r="208264" spans="13:13">
      <c r="M208264" s="8"/>
    </row>
    <row r="208290" spans="13:13">
      <c r="M208290" s="8"/>
    </row>
    <row r="208291" spans="13:13" ht="13">
      <c r="M208291" s="17"/>
    </row>
    <row r="208292" spans="13:13">
      <c r="M208292" s="8"/>
    </row>
    <row r="208318" spans="13:13">
      <c r="M208318" s="8"/>
    </row>
    <row r="208319" spans="13:13" ht="13">
      <c r="M208319" s="17"/>
    </row>
    <row r="208320" spans="13:13">
      <c r="M208320" s="8"/>
    </row>
    <row r="208346" spans="13:13">
      <c r="M208346" s="8"/>
    </row>
    <row r="208347" spans="13:13" ht="13">
      <c r="M208347" s="17"/>
    </row>
    <row r="208348" spans="13:13">
      <c r="M208348" s="8"/>
    </row>
    <row r="208374" spans="13:13">
      <c r="M208374" s="8"/>
    </row>
    <row r="208375" spans="13:13" ht="13">
      <c r="M208375" s="17"/>
    </row>
    <row r="208376" spans="13:13">
      <c r="M208376" s="8"/>
    </row>
    <row r="208402" spans="13:13">
      <c r="M208402" s="8"/>
    </row>
    <row r="208403" spans="13:13" ht="13">
      <c r="M208403" s="17"/>
    </row>
    <row r="208404" spans="13:13">
      <c r="M208404" s="8"/>
    </row>
    <row r="208430" spans="13:13">
      <c r="M208430" s="8"/>
    </row>
    <row r="208431" spans="13:13" ht="13">
      <c r="M208431" s="17"/>
    </row>
    <row r="208432" spans="13:13">
      <c r="M208432" s="8"/>
    </row>
    <row r="208458" spans="13:13">
      <c r="M208458" s="8"/>
    </row>
    <row r="208459" spans="13:13" ht="13">
      <c r="M208459" s="17"/>
    </row>
    <row r="208460" spans="13:13">
      <c r="M208460" s="8"/>
    </row>
    <row r="208486" spans="13:13">
      <c r="M208486" s="8"/>
    </row>
    <row r="208487" spans="13:13" ht="13">
      <c r="M208487" s="17"/>
    </row>
    <row r="208488" spans="13:13">
      <c r="M208488" s="8"/>
    </row>
    <row r="208514" spans="13:13">
      <c r="M208514" s="8"/>
    </row>
    <row r="208515" spans="13:13" ht="13">
      <c r="M208515" s="17"/>
    </row>
    <row r="208516" spans="13:13">
      <c r="M208516" s="8"/>
    </row>
    <row r="208542" spans="13:13">
      <c r="M208542" s="8"/>
    </row>
    <row r="208543" spans="13:13" ht="13">
      <c r="M208543" s="17"/>
    </row>
    <row r="208544" spans="13:13">
      <c r="M208544" s="8"/>
    </row>
    <row r="208570" spans="13:13">
      <c r="M208570" s="8"/>
    </row>
    <row r="208571" spans="13:13" ht="13">
      <c r="M208571" s="17"/>
    </row>
    <row r="208572" spans="13:13">
      <c r="M208572" s="8"/>
    </row>
    <row r="208598" spans="13:13">
      <c r="M208598" s="8"/>
    </row>
    <row r="208599" spans="13:13" ht="13">
      <c r="M208599" s="17"/>
    </row>
    <row r="208600" spans="13:13">
      <c r="M208600" s="8"/>
    </row>
    <row r="208626" spans="13:13">
      <c r="M208626" s="8"/>
    </row>
    <row r="208627" spans="13:13" ht="13">
      <c r="M208627" s="17"/>
    </row>
    <row r="208628" spans="13:13">
      <c r="M208628" s="8"/>
    </row>
    <row r="208654" spans="13:13">
      <c r="M208654" s="8"/>
    </row>
    <row r="208655" spans="13:13" ht="13">
      <c r="M208655" s="17"/>
    </row>
    <row r="208656" spans="13:13">
      <c r="M208656" s="8"/>
    </row>
    <row r="208682" spans="13:13">
      <c r="M208682" s="8"/>
    </row>
    <row r="208683" spans="13:13" ht="13">
      <c r="M208683" s="17"/>
    </row>
    <row r="208684" spans="13:13">
      <c r="M208684" s="8"/>
    </row>
    <row r="208710" spans="13:13">
      <c r="M208710" s="8"/>
    </row>
    <row r="208711" spans="13:13" ht="13">
      <c r="M208711" s="17"/>
    </row>
    <row r="208712" spans="13:13">
      <c r="M208712" s="8"/>
    </row>
    <row r="208738" spans="13:13">
      <c r="M208738" s="8"/>
    </row>
    <row r="208739" spans="13:13" ht="13">
      <c r="M208739" s="17"/>
    </row>
    <row r="208740" spans="13:13">
      <c r="M208740" s="8"/>
    </row>
    <row r="208766" spans="13:13">
      <c r="M208766" s="8"/>
    </row>
    <row r="208767" spans="13:13" ht="13">
      <c r="M208767" s="17"/>
    </row>
    <row r="208768" spans="13:13">
      <c r="M208768" s="8"/>
    </row>
    <row r="208794" spans="13:13">
      <c r="M208794" s="8"/>
    </row>
    <row r="208795" spans="13:13" ht="13">
      <c r="M208795" s="17"/>
    </row>
    <row r="208796" spans="13:13">
      <c r="M208796" s="8"/>
    </row>
    <row r="208822" spans="13:13">
      <c r="M208822" s="8"/>
    </row>
    <row r="208823" spans="13:13" ht="13">
      <c r="M208823" s="17"/>
    </row>
    <row r="208824" spans="13:13">
      <c r="M208824" s="8"/>
    </row>
    <row r="208850" spans="13:13">
      <c r="M208850" s="8"/>
    </row>
    <row r="208851" spans="13:13" ht="13">
      <c r="M208851" s="17"/>
    </row>
    <row r="208852" spans="13:13">
      <c r="M208852" s="8"/>
    </row>
    <row r="208878" spans="13:13">
      <c r="M208878" s="8"/>
    </row>
    <row r="208879" spans="13:13" ht="13">
      <c r="M208879" s="17"/>
    </row>
    <row r="208880" spans="13:13">
      <c r="M208880" s="8"/>
    </row>
    <row r="208906" spans="13:13">
      <c r="M208906" s="8"/>
    </row>
    <row r="208907" spans="13:13" ht="13">
      <c r="M208907" s="17"/>
    </row>
    <row r="208908" spans="13:13">
      <c r="M208908" s="8"/>
    </row>
    <row r="208934" spans="13:13">
      <c r="M208934" s="8"/>
    </row>
    <row r="208935" spans="13:13" ht="13">
      <c r="M208935" s="17"/>
    </row>
    <row r="208936" spans="13:13">
      <c r="M208936" s="8"/>
    </row>
    <row r="208962" spans="13:13">
      <c r="M208962" s="8"/>
    </row>
    <row r="208963" spans="13:13" ht="13">
      <c r="M208963" s="17"/>
    </row>
    <row r="208964" spans="13:13">
      <c r="M208964" s="8"/>
    </row>
    <row r="208990" spans="13:13">
      <c r="M208990" s="8"/>
    </row>
    <row r="208991" spans="13:13" ht="13">
      <c r="M208991" s="17"/>
    </row>
    <row r="208992" spans="13:13">
      <c r="M208992" s="8"/>
    </row>
    <row r="209018" spans="13:13">
      <c r="M209018" s="8"/>
    </row>
    <row r="209019" spans="13:13" ht="13">
      <c r="M209019" s="17"/>
    </row>
    <row r="209020" spans="13:13">
      <c r="M209020" s="8"/>
    </row>
    <row r="209046" spans="13:13">
      <c r="M209046" s="8"/>
    </row>
    <row r="209047" spans="13:13" ht="13">
      <c r="M209047" s="17"/>
    </row>
    <row r="209048" spans="13:13">
      <c r="M209048" s="8"/>
    </row>
    <row r="209074" spans="13:13">
      <c r="M209074" s="8"/>
    </row>
    <row r="209075" spans="13:13" ht="13">
      <c r="M209075" s="17"/>
    </row>
    <row r="209076" spans="13:13">
      <c r="M209076" s="8"/>
    </row>
    <row r="209102" spans="13:13">
      <c r="M209102" s="8"/>
    </row>
    <row r="209103" spans="13:13" ht="13">
      <c r="M209103" s="17"/>
    </row>
    <row r="209104" spans="13:13">
      <c r="M209104" s="8"/>
    </row>
    <row r="209130" spans="13:13">
      <c r="M209130" s="8"/>
    </row>
    <row r="209131" spans="13:13" ht="13">
      <c r="M209131" s="17"/>
    </row>
    <row r="209132" spans="13:13">
      <c r="M209132" s="8"/>
    </row>
    <row r="209158" spans="13:13">
      <c r="M209158" s="8"/>
    </row>
    <row r="209159" spans="13:13" ht="13">
      <c r="M209159" s="17"/>
    </row>
    <row r="209160" spans="13:13">
      <c r="M209160" s="8"/>
    </row>
    <row r="209186" spans="13:13">
      <c r="M209186" s="8"/>
    </row>
    <row r="209187" spans="13:13" ht="13">
      <c r="M209187" s="17"/>
    </row>
    <row r="209188" spans="13:13">
      <c r="M209188" s="8"/>
    </row>
    <row r="209214" spans="13:13">
      <c r="M209214" s="8"/>
    </row>
    <row r="209215" spans="13:13" ht="13">
      <c r="M209215" s="17"/>
    </row>
    <row r="209216" spans="13:13">
      <c r="M209216" s="8"/>
    </row>
    <row r="209242" spans="13:13">
      <c r="M209242" s="8"/>
    </row>
    <row r="209243" spans="13:13" ht="13">
      <c r="M209243" s="17"/>
    </row>
    <row r="209244" spans="13:13">
      <c r="M209244" s="8"/>
    </row>
    <row r="209270" spans="13:13">
      <c r="M209270" s="8"/>
    </row>
    <row r="209271" spans="13:13" ht="13">
      <c r="M209271" s="17"/>
    </row>
    <row r="209272" spans="13:13">
      <c r="M209272" s="8"/>
    </row>
    <row r="209298" spans="13:13">
      <c r="M209298" s="8"/>
    </row>
    <row r="209299" spans="13:13" ht="13">
      <c r="M209299" s="17"/>
    </row>
    <row r="209300" spans="13:13">
      <c r="M209300" s="8"/>
    </row>
    <row r="209326" spans="13:13">
      <c r="M209326" s="8"/>
    </row>
    <row r="209327" spans="13:13" ht="13">
      <c r="M209327" s="17"/>
    </row>
    <row r="209328" spans="13:13">
      <c r="M209328" s="8"/>
    </row>
    <row r="209354" spans="13:13">
      <c r="M209354" s="8"/>
    </row>
    <row r="209355" spans="13:13" ht="13">
      <c r="M209355" s="17"/>
    </row>
    <row r="209356" spans="13:13">
      <c r="M209356" s="8"/>
    </row>
    <row r="209382" spans="13:13">
      <c r="M209382" s="8"/>
    </row>
    <row r="209383" spans="13:13" ht="13">
      <c r="M209383" s="17"/>
    </row>
    <row r="209384" spans="13:13">
      <c r="M209384" s="8"/>
    </row>
    <row r="209410" spans="13:13">
      <c r="M209410" s="8"/>
    </row>
    <row r="209411" spans="13:13" ht="13">
      <c r="M209411" s="17"/>
    </row>
    <row r="209412" spans="13:13">
      <c r="M209412" s="8"/>
    </row>
    <row r="209438" spans="13:13">
      <c r="M209438" s="8"/>
    </row>
    <row r="209439" spans="13:13" ht="13">
      <c r="M209439" s="17"/>
    </row>
    <row r="209440" spans="13:13">
      <c r="M209440" s="8"/>
    </row>
    <row r="209466" spans="13:13">
      <c r="M209466" s="8"/>
    </row>
    <row r="209467" spans="13:13" ht="13">
      <c r="M209467" s="17"/>
    </row>
    <row r="209468" spans="13:13">
      <c r="M209468" s="8"/>
    </row>
    <row r="209494" spans="13:13">
      <c r="M209494" s="8"/>
    </row>
    <row r="209495" spans="13:13" ht="13">
      <c r="M209495" s="17"/>
    </row>
    <row r="209496" spans="13:13">
      <c r="M209496" s="8"/>
    </row>
    <row r="209522" spans="13:13">
      <c r="M209522" s="8"/>
    </row>
    <row r="209523" spans="13:13" ht="13">
      <c r="M209523" s="17"/>
    </row>
    <row r="209524" spans="13:13">
      <c r="M209524" s="8"/>
    </row>
    <row r="209550" spans="13:13">
      <c r="M209550" s="8"/>
    </row>
    <row r="209551" spans="13:13" ht="13">
      <c r="M209551" s="17"/>
    </row>
    <row r="209552" spans="13:13">
      <c r="M209552" s="8"/>
    </row>
    <row r="209578" spans="13:13">
      <c r="M209578" s="8"/>
    </row>
    <row r="209579" spans="13:13" ht="13">
      <c r="M209579" s="17"/>
    </row>
    <row r="209580" spans="13:13">
      <c r="M209580" s="8"/>
    </row>
    <row r="209606" spans="13:13">
      <c r="M209606" s="8"/>
    </row>
    <row r="209607" spans="13:13" ht="13">
      <c r="M209607" s="17"/>
    </row>
    <row r="209608" spans="13:13">
      <c r="M209608" s="8"/>
    </row>
    <row r="209634" spans="13:13">
      <c r="M209634" s="8"/>
    </row>
    <row r="209635" spans="13:13" ht="13">
      <c r="M209635" s="17"/>
    </row>
    <row r="209636" spans="13:13">
      <c r="M209636" s="8"/>
    </row>
    <row r="209662" spans="13:13">
      <c r="M209662" s="8"/>
    </row>
    <row r="209663" spans="13:13" ht="13">
      <c r="M209663" s="17"/>
    </row>
    <row r="209664" spans="13:13">
      <c r="M209664" s="8"/>
    </row>
    <row r="209690" spans="13:13">
      <c r="M209690" s="8"/>
    </row>
    <row r="209691" spans="13:13" ht="13">
      <c r="M209691" s="17"/>
    </row>
    <row r="209692" spans="13:13">
      <c r="M209692" s="8"/>
    </row>
    <row r="209718" spans="13:13">
      <c r="M209718" s="8"/>
    </row>
    <row r="209719" spans="13:13" ht="13">
      <c r="M209719" s="17"/>
    </row>
    <row r="209720" spans="13:13">
      <c r="M209720" s="8"/>
    </row>
    <row r="209746" spans="13:13">
      <c r="M209746" s="8"/>
    </row>
    <row r="209747" spans="13:13" ht="13">
      <c r="M209747" s="17"/>
    </row>
    <row r="209748" spans="13:13">
      <c r="M209748" s="8"/>
    </row>
    <row r="209774" spans="13:13">
      <c r="M209774" s="8"/>
    </row>
    <row r="209775" spans="13:13" ht="13">
      <c r="M209775" s="17"/>
    </row>
    <row r="209776" spans="13:13">
      <c r="M209776" s="8"/>
    </row>
    <row r="209802" spans="13:13">
      <c r="M209802" s="8"/>
    </row>
    <row r="209803" spans="13:13" ht="13">
      <c r="M209803" s="17"/>
    </row>
    <row r="209804" spans="13:13">
      <c r="M209804" s="8"/>
    </row>
    <row r="209830" spans="13:13">
      <c r="M209830" s="8"/>
    </row>
    <row r="209831" spans="13:13" ht="13">
      <c r="M209831" s="17"/>
    </row>
    <row r="209832" spans="13:13">
      <c r="M209832" s="8"/>
    </row>
    <row r="209858" spans="13:13">
      <c r="M209858" s="8"/>
    </row>
    <row r="209859" spans="13:13" ht="13">
      <c r="M209859" s="17"/>
    </row>
    <row r="209860" spans="13:13">
      <c r="M209860" s="8"/>
    </row>
    <row r="209886" spans="13:13">
      <c r="M209886" s="8"/>
    </row>
    <row r="209887" spans="13:13" ht="13">
      <c r="M209887" s="17"/>
    </row>
    <row r="209888" spans="13:13">
      <c r="M209888" s="8"/>
    </row>
    <row r="209914" spans="13:13">
      <c r="M209914" s="8"/>
    </row>
    <row r="209915" spans="13:13" ht="13">
      <c r="M209915" s="17"/>
    </row>
    <row r="209916" spans="13:13">
      <c r="M209916" s="8"/>
    </row>
    <row r="209942" spans="13:13">
      <c r="M209942" s="8"/>
    </row>
    <row r="209943" spans="13:13" ht="13">
      <c r="M209943" s="17"/>
    </row>
    <row r="209944" spans="13:13">
      <c r="M209944" s="8"/>
    </row>
    <row r="209970" spans="13:13">
      <c r="M209970" s="8"/>
    </row>
    <row r="209971" spans="13:13" ht="13">
      <c r="M209971" s="17"/>
    </row>
    <row r="209972" spans="13:13">
      <c r="M209972" s="8"/>
    </row>
    <row r="209998" spans="13:13">
      <c r="M209998" s="8"/>
    </row>
    <row r="209999" spans="13:13" ht="13">
      <c r="M209999" s="17"/>
    </row>
    <row r="210000" spans="13:13">
      <c r="M210000" s="8"/>
    </row>
    <row r="210026" spans="13:13">
      <c r="M210026" s="8"/>
    </row>
    <row r="210027" spans="13:13" ht="13">
      <c r="M210027" s="17"/>
    </row>
    <row r="210028" spans="13:13">
      <c r="M210028" s="8"/>
    </row>
    <row r="210054" spans="13:13">
      <c r="M210054" s="8"/>
    </row>
    <row r="210055" spans="13:13" ht="13">
      <c r="M210055" s="17"/>
    </row>
    <row r="210056" spans="13:13">
      <c r="M210056" s="8"/>
    </row>
    <row r="210082" spans="13:13">
      <c r="M210082" s="8"/>
    </row>
    <row r="210083" spans="13:13" ht="13">
      <c r="M210083" s="17"/>
    </row>
    <row r="210084" spans="13:13">
      <c r="M210084" s="8"/>
    </row>
    <row r="210110" spans="13:13">
      <c r="M210110" s="8"/>
    </row>
    <row r="210111" spans="13:13" ht="13">
      <c r="M210111" s="17"/>
    </row>
    <row r="210112" spans="13:13">
      <c r="M210112" s="8"/>
    </row>
    <row r="210138" spans="13:13">
      <c r="M210138" s="8"/>
    </row>
    <row r="210139" spans="13:13" ht="13">
      <c r="M210139" s="17"/>
    </row>
    <row r="210140" spans="13:13">
      <c r="M210140" s="8"/>
    </row>
    <row r="210166" spans="13:13">
      <c r="M210166" s="8"/>
    </row>
    <row r="210167" spans="13:13" ht="13">
      <c r="M210167" s="17"/>
    </row>
    <row r="210168" spans="13:13">
      <c r="M210168" s="8"/>
    </row>
    <row r="210194" spans="13:13">
      <c r="M210194" s="8"/>
    </row>
    <row r="210195" spans="13:13" ht="13">
      <c r="M210195" s="17"/>
    </row>
    <row r="210196" spans="13:13">
      <c r="M210196" s="8"/>
    </row>
    <row r="210222" spans="13:13">
      <c r="M210222" s="8"/>
    </row>
    <row r="210223" spans="13:13" ht="13">
      <c r="M210223" s="17"/>
    </row>
    <row r="210224" spans="13:13">
      <c r="M210224" s="8"/>
    </row>
    <row r="210250" spans="13:13">
      <c r="M210250" s="8"/>
    </row>
    <row r="210251" spans="13:13" ht="13">
      <c r="M210251" s="17"/>
    </row>
    <row r="210252" spans="13:13">
      <c r="M210252" s="8"/>
    </row>
    <row r="210278" spans="13:13">
      <c r="M210278" s="8"/>
    </row>
    <row r="210279" spans="13:13" ht="13">
      <c r="M210279" s="17"/>
    </row>
    <row r="210280" spans="13:13">
      <c r="M210280" s="8"/>
    </row>
    <row r="210306" spans="13:13">
      <c r="M210306" s="8"/>
    </row>
    <row r="210307" spans="13:13" ht="13">
      <c r="M210307" s="17"/>
    </row>
    <row r="210308" spans="13:13">
      <c r="M210308" s="8"/>
    </row>
    <row r="210334" spans="13:13">
      <c r="M210334" s="8"/>
    </row>
    <row r="210335" spans="13:13" ht="13">
      <c r="M210335" s="17"/>
    </row>
    <row r="210336" spans="13:13">
      <c r="M210336" s="8"/>
    </row>
    <row r="210362" spans="13:13">
      <c r="M210362" s="8"/>
    </row>
    <row r="210363" spans="13:13" ht="13">
      <c r="M210363" s="17"/>
    </row>
    <row r="210364" spans="13:13">
      <c r="M210364" s="8"/>
    </row>
    <row r="210390" spans="13:13">
      <c r="M210390" s="8"/>
    </row>
    <row r="210391" spans="13:13" ht="13">
      <c r="M210391" s="17"/>
    </row>
    <row r="210392" spans="13:13">
      <c r="M210392" s="8"/>
    </row>
    <row r="210418" spans="13:13">
      <c r="M210418" s="8"/>
    </row>
    <row r="210419" spans="13:13" ht="13">
      <c r="M210419" s="17"/>
    </row>
    <row r="210420" spans="13:13">
      <c r="M210420" s="8"/>
    </row>
    <row r="210446" spans="13:13">
      <c r="M210446" s="8"/>
    </row>
    <row r="210447" spans="13:13" ht="13">
      <c r="M210447" s="17"/>
    </row>
    <row r="210448" spans="13:13">
      <c r="M210448" s="8"/>
    </row>
    <row r="210474" spans="13:13">
      <c r="M210474" s="8"/>
    </row>
    <row r="210475" spans="13:13" ht="13">
      <c r="M210475" s="17"/>
    </row>
    <row r="210476" spans="13:13">
      <c r="M210476" s="8"/>
    </row>
    <row r="210502" spans="13:13">
      <c r="M210502" s="8"/>
    </row>
    <row r="210503" spans="13:13" ht="13">
      <c r="M210503" s="17"/>
    </row>
    <row r="210504" spans="13:13">
      <c r="M210504" s="8"/>
    </row>
    <row r="210530" spans="13:13">
      <c r="M210530" s="8"/>
    </row>
    <row r="210531" spans="13:13" ht="13">
      <c r="M210531" s="17"/>
    </row>
    <row r="210532" spans="13:13">
      <c r="M210532" s="8"/>
    </row>
    <row r="210558" spans="13:13">
      <c r="M210558" s="8"/>
    </row>
    <row r="210559" spans="13:13" ht="13">
      <c r="M210559" s="17"/>
    </row>
    <row r="210560" spans="13:13">
      <c r="M210560" s="8"/>
    </row>
    <row r="210586" spans="13:13">
      <c r="M210586" s="8"/>
    </row>
    <row r="210587" spans="13:13" ht="13">
      <c r="M210587" s="17"/>
    </row>
    <row r="210588" spans="13:13">
      <c r="M210588" s="8"/>
    </row>
    <row r="210614" spans="13:13">
      <c r="M210614" s="8"/>
    </row>
    <row r="210615" spans="13:13" ht="13">
      <c r="M210615" s="17"/>
    </row>
    <row r="210616" spans="13:13">
      <c r="M210616" s="8"/>
    </row>
    <row r="210642" spans="13:13">
      <c r="M210642" s="8"/>
    </row>
    <row r="210643" spans="13:13" ht="13">
      <c r="M210643" s="17"/>
    </row>
    <row r="210644" spans="13:13">
      <c r="M210644" s="8"/>
    </row>
    <row r="210670" spans="13:13">
      <c r="M210670" s="8"/>
    </row>
    <row r="210671" spans="13:13" ht="13">
      <c r="M210671" s="17"/>
    </row>
    <row r="210672" spans="13:13">
      <c r="M210672" s="8"/>
    </row>
    <row r="210698" spans="13:13">
      <c r="M210698" s="8"/>
    </row>
    <row r="210699" spans="13:13" ht="13">
      <c r="M210699" s="17"/>
    </row>
    <row r="210700" spans="13:13">
      <c r="M210700" s="8"/>
    </row>
    <row r="210726" spans="13:13">
      <c r="M210726" s="8"/>
    </row>
    <row r="210727" spans="13:13" ht="13">
      <c r="M210727" s="17"/>
    </row>
    <row r="210728" spans="13:13">
      <c r="M210728" s="8"/>
    </row>
    <row r="210754" spans="13:13">
      <c r="M210754" s="8"/>
    </row>
    <row r="210755" spans="13:13" ht="13">
      <c r="M210755" s="17"/>
    </row>
    <row r="210756" spans="13:13">
      <c r="M210756" s="8"/>
    </row>
    <row r="210782" spans="13:13">
      <c r="M210782" s="8"/>
    </row>
    <row r="210783" spans="13:13" ht="13">
      <c r="M210783" s="17"/>
    </row>
    <row r="210784" spans="13:13">
      <c r="M210784" s="8"/>
    </row>
    <row r="210810" spans="13:13">
      <c r="M210810" s="8"/>
    </row>
    <row r="210811" spans="13:13" ht="13">
      <c r="M210811" s="17"/>
    </row>
    <row r="210812" spans="13:13">
      <c r="M210812" s="8"/>
    </row>
    <row r="210838" spans="13:13">
      <c r="M210838" s="8"/>
    </row>
    <row r="210839" spans="13:13" ht="13">
      <c r="M210839" s="17"/>
    </row>
    <row r="210840" spans="13:13">
      <c r="M210840" s="8"/>
    </row>
    <row r="210866" spans="13:13">
      <c r="M210866" s="8"/>
    </row>
    <row r="210867" spans="13:13" ht="13">
      <c r="M210867" s="17"/>
    </row>
    <row r="210868" spans="13:13">
      <c r="M210868" s="8"/>
    </row>
    <row r="210894" spans="13:13">
      <c r="M210894" s="8"/>
    </row>
    <row r="210895" spans="13:13" ht="13">
      <c r="M210895" s="17"/>
    </row>
    <row r="210896" spans="13:13">
      <c r="M210896" s="8"/>
    </row>
    <row r="210922" spans="13:13">
      <c r="M210922" s="8"/>
    </row>
    <row r="210923" spans="13:13" ht="13">
      <c r="M210923" s="17"/>
    </row>
    <row r="210924" spans="13:13">
      <c r="M210924" s="8"/>
    </row>
    <row r="210950" spans="13:13">
      <c r="M210950" s="8"/>
    </row>
    <row r="210951" spans="13:13" ht="13">
      <c r="M210951" s="17"/>
    </row>
    <row r="210952" spans="13:13">
      <c r="M210952" s="8"/>
    </row>
    <row r="210978" spans="13:13">
      <c r="M210978" s="8"/>
    </row>
    <row r="210979" spans="13:13" ht="13">
      <c r="M210979" s="17"/>
    </row>
    <row r="210980" spans="13:13">
      <c r="M210980" s="8"/>
    </row>
    <row r="211006" spans="13:13">
      <c r="M211006" s="8"/>
    </row>
    <row r="211007" spans="13:13" ht="13">
      <c r="M211007" s="17"/>
    </row>
    <row r="211008" spans="13:13">
      <c r="M211008" s="8"/>
    </row>
    <row r="211034" spans="13:13">
      <c r="M211034" s="8"/>
    </row>
    <row r="211035" spans="13:13" ht="13">
      <c r="M211035" s="17"/>
    </row>
    <row r="211036" spans="13:13">
      <c r="M211036" s="8"/>
    </row>
    <row r="211062" spans="13:13">
      <c r="M211062" s="8"/>
    </row>
    <row r="211063" spans="13:13" ht="13">
      <c r="M211063" s="17"/>
    </row>
    <row r="211064" spans="13:13">
      <c r="M211064" s="8"/>
    </row>
    <row r="211090" spans="13:13">
      <c r="M211090" s="8"/>
    </row>
    <row r="211091" spans="13:13" ht="13">
      <c r="M211091" s="17"/>
    </row>
    <row r="211092" spans="13:13">
      <c r="M211092" s="8"/>
    </row>
    <row r="211118" spans="13:13">
      <c r="M211118" s="8"/>
    </row>
    <row r="211119" spans="13:13" ht="13">
      <c r="M211119" s="17"/>
    </row>
    <row r="211120" spans="13:13">
      <c r="M211120" s="8"/>
    </row>
    <row r="211146" spans="13:13">
      <c r="M211146" s="8"/>
    </row>
    <row r="211147" spans="13:13" ht="13">
      <c r="M211147" s="17"/>
    </row>
    <row r="211148" spans="13:13">
      <c r="M211148" s="8"/>
    </row>
    <row r="211174" spans="13:13">
      <c r="M211174" s="8"/>
    </row>
    <row r="211175" spans="13:13" ht="13">
      <c r="M211175" s="17"/>
    </row>
    <row r="211176" spans="13:13">
      <c r="M211176" s="8"/>
    </row>
    <row r="211202" spans="13:13">
      <c r="M211202" s="8"/>
    </row>
    <row r="211203" spans="13:13" ht="13">
      <c r="M211203" s="17"/>
    </row>
    <row r="211204" spans="13:13">
      <c r="M211204" s="8"/>
    </row>
    <row r="211230" spans="13:13">
      <c r="M211230" s="8"/>
    </row>
    <row r="211231" spans="13:13" ht="13">
      <c r="M211231" s="17"/>
    </row>
    <row r="211232" spans="13:13">
      <c r="M211232" s="8"/>
    </row>
    <row r="211258" spans="13:13">
      <c r="M211258" s="8"/>
    </row>
    <row r="211259" spans="13:13" ht="13">
      <c r="M211259" s="17"/>
    </row>
    <row r="211260" spans="13:13">
      <c r="M211260" s="8"/>
    </row>
    <row r="211286" spans="13:13">
      <c r="M211286" s="8"/>
    </row>
    <row r="211287" spans="13:13" ht="13">
      <c r="M211287" s="17"/>
    </row>
    <row r="211288" spans="13:13">
      <c r="M211288" s="8"/>
    </row>
    <row r="211314" spans="13:13">
      <c r="M211314" s="8"/>
    </row>
    <row r="211315" spans="13:13" ht="13">
      <c r="M211315" s="17"/>
    </row>
    <row r="211316" spans="13:13">
      <c r="M211316" s="8"/>
    </row>
    <row r="211342" spans="13:13">
      <c r="M211342" s="8"/>
    </row>
    <row r="211343" spans="13:13" ht="13">
      <c r="M211343" s="17"/>
    </row>
    <row r="211344" spans="13:13">
      <c r="M211344" s="8"/>
    </row>
    <row r="211370" spans="13:13">
      <c r="M211370" s="8"/>
    </row>
    <row r="211371" spans="13:13" ht="13">
      <c r="M211371" s="17"/>
    </row>
    <row r="211372" spans="13:13">
      <c r="M211372" s="8"/>
    </row>
    <row r="211398" spans="13:13">
      <c r="M211398" s="8"/>
    </row>
    <row r="211399" spans="13:13" ht="13">
      <c r="M211399" s="17"/>
    </row>
    <row r="211400" spans="13:13">
      <c r="M211400" s="8"/>
    </row>
    <row r="211426" spans="13:13">
      <c r="M211426" s="8"/>
    </row>
    <row r="211427" spans="13:13" ht="13">
      <c r="M211427" s="17"/>
    </row>
    <row r="211428" spans="13:13">
      <c r="M211428" s="8"/>
    </row>
    <row r="211454" spans="13:13">
      <c r="M211454" s="8"/>
    </row>
    <row r="211455" spans="13:13" ht="13">
      <c r="M211455" s="17"/>
    </row>
    <row r="211456" spans="13:13">
      <c r="M211456" s="8"/>
    </row>
    <row r="211482" spans="13:13">
      <c r="M211482" s="8"/>
    </row>
    <row r="211483" spans="13:13" ht="13">
      <c r="M211483" s="17"/>
    </row>
    <row r="211484" spans="13:13">
      <c r="M211484" s="8"/>
    </row>
    <row r="211510" spans="13:13">
      <c r="M211510" s="8"/>
    </row>
    <row r="211511" spans="13:13" ht="13">
      <c r="M211511" s="17"/>
    </row>
    <row r="211512" spans="13:13">
      <c r="M211512" s="8"/>
    </row>
    <row r="211538" spans="13:13">
      <c r="M211538" s="8"/>
    </row>
    <row r="211539" spans="13:13" ht="13">
      <c r="M211539" s="17"/>
    </row>
    <row r="211540" spans="13:13">
      <c r="M211540" s="8"/>
    </row>
    <row r="211566" spans="13:13">
      <c r="M211566" s="8"/>
    </row>
    <row r="211567" spans="13:13" ht="13">
      <c r="M211567" s="17"/>
    </row>
    <row r="211568" spans="13:13">
      <c r="M211568" s="8"/>
    </row>
    <row r="211594" spans="13:13">
      <c r="M211594" s="8"/>
    </row>
    <row r="211595" spans="13:13" ht="13">
      <c r="M211595" s="17"/>
    </row>
    <row r="211596" spans="13:13">
      <c r="M211596" s="8"/>
    </row>
    <row r="211622" spans="13:13">
      <c r="M211622" s="8"/>
    </row>
    <row r="211623" spans="13:13" ht="13">
      <c r="M211623" s="17"/>
    </row>
    <row r="211624" spans="13:13">
      <c r="M211624" s="8"/>
    </row>
    <row r="211650" spans="13:13">
      <c r="M211650" s="8"/>
    </row>
    <row r="211651" spans="13:13" ht="13">
      <c r="M211651" s="17"/>
    </row>
    <row r="211652" spans="13:13">
      <c r="M211652" s="8"/>
    </row>
    <row r="211678" spans="13:13">
      <c r="M211678" s="8"/>
    </row>
    <row r="211679" spans="13:13" ht="13">
      <c r="M211679" s="17"/>
    </row>
    <row r="211680" spans="13:13">
      <c r="M211680" s="8"/>
    </row>
    <row r="211706" spans="13:13">
      <c r="M211706" s="8"/>
    </row>
    <row r="211707" spans="13:13" ht="13">
      <c r="M211707" s="17"/>
    </row>
    <row r="211708" spans="13:13">
      <c r="M211708" s="8"/>
    </row>
    <row r="211734" spans="13:13">
      <c r="M211734" s="8"/>
    </row>
    <row r="211735" spans="13:13" ht="13">
      <c r="M211735" s="17"/>
    </row>
    <row r="211736" spans="13:13">
      <c r="M211736" s="8"/>
    </row>
    <row r="211762" spans="13:13">
      <c r="M211762" s="8"/>
    </row>
    <row r="211763" spans="13:13" ht="13">
      <c r="M211763" s="17"/>
    </row>
    <row r="211764" spans="13:13">
      <c r="M211764" s="8"/>
    </row>
    <row r="211790" spans="13:13">
      <c r="M211790" s="8"/>
    </row>
    <row r="211791" spans="13:13" ht="13">
      <c r="M211791" s="17"/>
    </row>
    <row r="211792" spans="13:13">
      <c r="M211792" s="8"/>
    </row>
    <row r="211818" spans="13:13">
      <c r="M211818" s="8"/>
    </row>
    <row r="211819" spans="13:13" ht="13">
      <c r="M211819" s="17"/>
    </row>
    <row r="211820" spans="13:13">
      <c r="M211820" s="8"/>
    </row>
    <row r="211846" spans="13:13">
      <c r="M211846" s="8"/>
    </row>
    <row r="211847" spans="13:13" ht="13">
      <c r="M211847" s="17"/>
    </row>
    <row r="211848" spans="13:13">
      <c r="M211848" s="8"/>
    </row>
    <row r="211874" spans="13:13">
      <c r="M211874" s="8"/>
    </row>
    <row r="211875" spans="13:13" ht="13">
      <c r="M211875" s="17"/>
    </row>
    <row r="211876" spans="13:13">
      <c r="M211876" s="8"/>
    </row>
    <row r="211902" spans="13:13">
      <c r="M211902" s="8"/>
    </row>
    <row r="211903" spans="13:13" ht="13">
      <c r="M211903" s="17"/>
    </row>
    <row r="211904" spans="13:13">
      <c r="M211904" s="8"/>
    </row>
    <row r="211930" spans="13:13">
      <c r="M211930" s="8"/>
    </row>
    <row r="211931" spans="13:13" ht="13">
      <c r="M211931" s="17"/>
    </row>
    <row r="211932" spans="13:13">
      <c r="M211932" s="8"/>
    </row>
    <row r="211958" spans="13:13">
      <c r="M211958" s="8"/>
    </row>
    <row r="211959" spans="13:13" ht="13">
      <c r="M211959" s="17"/>
    </row>
    <row r="211960" spans="13:13">
      <c r="M211960" s="8"/>
    </row>
    <row r="211986" spans="13:13">
      <c r="M211986" s="8"/>
    </row>
    <row r="211987" spans="13:13" ht="13">
      <c r="M211987" s="17"/>
    </row>
    <row r="211988" spans="13:13">
      <c r="M211988" s="8"/>
    </row>
    <row r="212014" spans="13:13">
      <c r="M212014" s="8"/>
    </row>
    <row r="212015" spans="13:13" ht="13">
      <c r="M212015" s="17"/>
    </row>
    <row r="212016" spans="13:13">
      <c r="M212016" s="8"/>
    </row>
    <row r="212042" spans="13:13">
      <c r="M212042" s="8"/>
    </row>
    <row r="212043" spans="13:13" ht="13">
      <c r="M212043" s="17"/>
    </row>
    <row r="212044" spans="13:13">
      <c r="M212044" s="8"/>
    </row>
    <row r="212070" spans="13:13">
      <c r="M212070" s="8"/>
    </row>
    <row r="212071" spans="13:13" ht="13">
      <c r="M212071" s="17"/>
    </row>
    <row r="212072" spans="13:13">
      <c r="M212072" s="8"/>
    </row>
    <row r="212098" spans="13:13">
      <c r="M212098" s="8"/>
    </row>
    <row r="212099" spans="13:13" ht="13">
      <c r="M212099" s="17"/>
    </row>
    <row r="212100" spans="13:13">
      <c r="M212100" s="8"/>
    </row>
    <row r="212126" spans="13:13">
      <c r="M212126" s="8"/>
    </row>
    <row r="212127" spans="13:13" ht="13">
      <c r="M212127" s="17"/>
    </row>
    <row r="212128" spans="13:13">
      <c r="M212128" s="8"/>
    </row>
    <row r="212154" spans="13:13">
      <c r="M212154" s="8"/>
    </row>
    <row r="212155" spans="13:13" ht="13">
      <c r="M212155" s="17"/>
    </row>
    <row r="212156" spans="13:13">
      <c r="M212156" s="8"/>
    </row>
    <row r="212182" spans="13:13">
      <c r="M212182" s="8"/>
    </row>
    <row r="212183" spans="13:13" ht="13">
      <c r="M212183" s="17"/>
    </row>
    <row r="212184" spans="13:13">
      <c r="M212184" s="8"/>
    </row>
    <row r="212210" spans="13:13">
      <c r="M212210" s="8"/>
    </row>
    <row r="212211" spans="13:13" ht="13">
      <c r="M212211" s="17"/>
    </row>
    <row r="212212" spans="13:13">
      <c r="M212212" s="8"/>
    </row>
    <row r="212238" spans="13:13">
      <c r="M212238" s="8"/>
    </row>
    <row r="212239" spans="13:13" ht="13">
      <c r="M212239" s="17"/>
    </row>
    <row r="212240" spans="13:13">
      <c r="M212240" s="8"/>
    </row>
    <row r="212266" spans="13:13">
      <c r="M212266" s="8"/>
    </row>
    <row r="212267" spans="13:13" ht="13">
      <c r="M212267" s="17"/>
    </row>
    <row r="212268" spans="13:13">
      <c r="M212268" s="8"/>
    </row>
    <row r="212294" spans="13:13">
      <c r="M212294" s="8"/>
    </row>
    <row r="212295" spans="13:13" ht="13">
      <c r="M212295" s="17"/>
    </row>
    <row r="212296" spans="13:13">
      <c r="M212296" s="8"/>
    </row>
    <row r="212322" spans="13:13">
      <c r="M212322" s="8"/>
    </row>
    <row r="212323" spans="13:13" ht="13">
      <c r="M212323" s="17"/>
    </row>
    <row r="212324" spans="13:13">
      <c r="M212324" s="8"/>
    </row>
    <row r="212350" spans="13:13">
      <c r="M212350" s="8"/>
    </row>
    <row r="212351" spans="13:13" ht="13">
      <c r="M212351" s="17"/>
    </row>
    <row r="212352" spans="13:13">
      <c r="M212352" s="8"/>
    </row>
    <row r="212378" spans="13:13">
      <c r="M212378" s="8"/>
    </row>
    <row r="212379" spans="13:13" ht="13">
      <c r="M212379" s="17"/>
    </row>
    <row r="212380" spans="13:13">
      <c r="M212380" s="8"/>
    </row>
    <row r="212406" spans="13:13">
      <c r="M212406" s="8"/>
    </row>
    <row r="212407" spans="13:13" ht="13">
      <c r="M212407" s="17"/>
    </row>
    <row r="212408" spans="13:13">
      <c r="M212408" s="8"/>
    </row>
    <row r="212434" spans="13:13">
      <c r="M212434" s="8"/>
    </row>
    <row r="212435" spans="13:13" ht="13">
      <c r="M212435" s="17"/>
    </row>
    <row r="212436" spans="13:13">
      <c r="M212436" s="8"/>
    </row>
    <row r="212462" spans="13:13">
      <c r="M212462" s="8"/>
    </row>
    <row r="212463" spans="13:13" ht="13">
      <c r="M212463" s="17"/>
    </row>
    <row r="212464" spans="13:13">
      <c r="M212464" s="8"/>
    </row>
    <row r="212490" spans="13:13">
      <c r="M212490" s="8"/>
    </row>
    <row r="212491" spans="13:13" ht="13">
      <c r="M212491" s="17"/>
    </row>
    <row r="212492" spans="13:13">
      <c r="M212492" s="8"/>
    </row>
    <row r="212518" spans="13:13">
      <c r="M212518" s="8"/>
    </row>
    <row r="212519" spans="13:13" ht="13">
      <c r="M212519" s="17"/>
    </row>
    <row r="212520" spans="13:13">
      <c r="M212520" s="8"/>
    </row>
    <row r="212546" spans="13:13">
      <c r="M212546" s="8"/>
    </row>
    <row r="212547" spans="13:13" ht="13">
      <c r="M212547" s="17"/>
    </row>
    <row r="212548" spans="13:13">
      <c r="M212548" s="8"/>
    </row>
    <row r="212574" spans="13:13">
      <c r="M212574" s="8"/>
    </row>
    <row r="212575" spans="13:13" ht="13">
      <c r="M212575" s="17"/>
    </row>
    <row r="212576" spans="13:13">
      <c r="M212576" s="8"/>
    </row>
    <row r="212602" spans="13:13">
      <c r="M212602" s="8"/>
    </row>
    <row r="212603" spans="13:13" ht="13">
      <c r="M212603" s="17"/>
    </row>
    <row r="212604" spans="13:13">
      <c r="M212604" s="8"/>
    </row>
    <row r="212630" spans="13:13">
      <c r="M212630" s="8"/>
    </row>
    <row r="212631" spans="13:13" ht="13">
      <c r="M212631" s="17"/>
    </row>
    <row r="212632" spans="13:13">
      <c r="M212632" s="8"/>
    </row>
    <row r="212658" spans="13:13">
      <c r="M212658" s="8"/>
    </row>
    <row r="212659" spans="13:13" ht="13">
      <c r="M212659" s="17"/>
    </row>
    <row r="212660" spans="13:13">
      <c r="M212660" s="8"/>
    </row>
    <row r="212686" spans="13:13">
      <c r="M212686" s="8"/>
    </row>
    <row r="212687" spans="13:13" ht="13">
      <c r="M212687" s="17"/>
    </row>
    <row r="212688" spans="13:13">
      <c r="M212688" s="8"/>
    </row>
    <row r="212714" spans="13:13">
      <c r="M212714" s="8"/>
    </row>
    <row r="212715" spans="13:13" ht="13">
      <c r="M212715" s="17"/>
    </row>
    <row r="212716" spans="13:13">
      <c r="M212716" s="8"/>
    </row>
    <row r="212742" spans="13:13">
      <c r="M212742" s="8"/>
    </row>
    <row r="212743" spans="13:13" ht="13">
      <c r="M212743" s="17"/>
    </row>
    <row r="212744" spans="13:13">
      <c r="M212744" s="8"/>
    </row>
    <row r="212770" spans="13:13">
      <c r="M212770" s="8"/>
    </row>
    <row r="212771" spans="13:13" ht="13">
      <c r="M212771" s="17"/>
    </row>
    <row r="212772" spans="13:13">
      <c r="M212772" s="8"/>
    </row>
    <row r="212798" spans="13:13">
      <c r="M212798" s="8"/>
    </row>
    <row r="212799" spans="13:13" ht="13">
      <c r="M212799" s="17"/>
    </row>
    <row r="212800" spans="13:13">
      <c r="M212800" s="8"/>
    </row>
    <row r="212826" spans="13:13">
      <c r="M212826" s="8"/>
    </row>
    <row r="212827" spans="13:13" ht="13">
      <c r="M212827" s="17"/>
    </row>
    <row r="212828" spans="13:13">
      <c r="M212828" s="8"/>
    </row>
    <row r="212854" spans="13:13">
      <c r="M212854" s="8"/>
    </row>
    <row r="212855" spans="13:13" ht="13">
      <c r="M212855" s="17"/>
    </row>
    <row r="212856" spans="13:13">
      <c r="M212856" s="8"/>
    </row>
    <row r="212882" spans="13:13">
      <c r="M212882" s="8"/>
    </row>
    <row r="212883" spans="13:13" ht="13">
      <c r="M212883" s="17"/>
    </row>
    <row r="212884" spans="13:13">
      <c r="M212884" s="8"/>
    </row>
    <row r="212910" spans="13:13">
      <c r="M212910" s="8"/>
    </row>
    <row r="212911" spans="13:13" ht="13">
      <c r="M212911" s="17"/>
    </row>
    <row r="212912" spans="13:13">
      <c r="M212912" s="8"/>
    </row>
    <row r="212938" spans="13:13">
      <c r="M212938" s="8"/>
    </row>
    <row r="212939" spans="13:13" ht="13">
      <c r="M212939" s="17"/>
    </row>
    <row r="212940" spans="13:13">
      <c r="M212940" s="8"/>
    </row>
    <row r="212966" spans="13:13">
      <c r="M212966" s="8"/>
    </row>
    <row r="212967" spans="13:13" ht="13">
      <c r="M212967" s="17"/>
    </row>
    <row r="212968" spans="13:13">
      <c r="M212968" s="8"/>
    </row>
    <row r="212994" spans="13:13">
      <c r="M212994" s="8"/>
    </row>
    <row r="212995" spans="13:13" ht="13">
      <c r="M212995" s="17"/>
    </row>
    <row r="212996" spans="13:13">
      <c r="M212996" s="8"/>
    </row>
    <row r="213022" spans="13:13">
      <c r="M213022" s="8"/>
    </row>
    <row r="213023" spans="13:13" ht="13">
      <c r="M213023" s="17"/>
    </row>
    <row r="213024" spans="13:13">
      <c r="M213024" s="8"/>
    </row>
    <row r="213050" spans="13:13">
      <c r="M213050" s="8"/>
    </row>
    <row r="213051" spans="13:13" ht="13">
      <c r="M213051" s="17"/>
    </row>
    <row r="213052" spans="13:13">
      <c r="M213052" s="8"/>
    </row>
    <row r="213078" spans="13:13">
      <c r="M213078" s="8"/>
    </row>
    <row r="213079" spans="13:13" ht="13">
      <c r="M213079" s="17"/>
    </row>
    <row r="213080" spans="13:13">
      <c r="M213080" s="8"/>
    </row>
    <row r="213106" spans="13:13">
      <c r="M213106" s="8"/>
    </row>
    <row r="213107" spans="13:13" ht="13">
      <c r="M213107" s="17"/>
    </row>
    <row r="213108" spans="13:13">
      <c r="M213108" s="8"/>
    </row>
    <row r="213134" spans="13:13">
      <c r="M213134" s="8"/>
    </row>
    <row r="213135" spans="13:13" ht="13">
      <c r="M213135" s="17"/>
    </row>
    <row r="213136" spans="13:13">
      <c r="M213136" s="8"/>
    </row>
    <row r="213162" spans="13:13">
      <c r="M213162" s="8"/>
    </row>
    <row r="213163" spans="13:13" ht="13">
      <c r="M213163" s="17"/>
    </row>
    <row r="213164" spans="13:13">
      <c r="M213164" s="8"/>
    </row>
    <row r="213190" spans="13:13">
      <c r="M213190" s="8"/>
    </row>
    <row r="213191" spans="13:13" ht="13">
      <c r="M213191" s="17"/>
    </row>
    <row r="213192" spans="13:13">
      <c r="M213192" s="8"/>
    </row>
    <row r="213218" spans="13:13">
      <c r="M213218" s="8"/>
    </row>
    <row r="213219" spans="13:13" ht="13">
      <c r="M213219" s="17"/>
    </row>
    <row r="213220" spans="13:13">
      <c r="M213220" s="8"/>
    </row>
    <row r="213246" spans="13:13">
      <c r="M213246" s="8"/>
    </row>
    <row r="213247" spans="13:13" ht="13">
      <c r="M213247" s="17"/>
    </row>
    <row r="213248" spans="13:13">
      <c r="M213248" s="8"/>
    </row>
    <row r="213274" spans="13:13">
      <c r="M213274" s="8"/>
    </row>
    <row r="213275" spans="13:13" ht="13">
      <c r="M213275" s="17"/>
    </row>
    <row r="213276" spans="13:13">
      <c r="M213276" s="8"/>
    </row>
    <row r="213302" spans="13:13">
      <c r="M213302" s="8"/>
    </row>
    <row r="213303" spans="13:13" ht="13">
      <c r="M213303" s="17"/>
    </row>
    <row r="213304" spans="13:13">
      <c r="M213304" s="8"/>
    </row>
    <row r="213330" spans="13:13">
      <c r="M213330" s="8"/>
    </row>
    <row r="213331" spans="13:13" ht="13">
      <c r="M213331" s="17"/>
    </row>
    <row r="213332" spans="13:13">
      <c r="M213332" s="8"/>
    </row>
    <row r="213358" spans="13:13">
      <c r="M213358" s="8"/>
    </row>
    <row r="213359" spans="13:13" ht="13">
      <c r="M213359" s="17"/>
    </row>
    <row r="213360" spans="13:13">
      <c r="M213360" s="8"/>
    </row>
    <row r="213386" spans="13:13">
      <c r="M213386" s="8"/>
    </row>
    <row r="213387" spans="13:13" ht="13">
      <c r="M213387" s="17"/>
    </row>
    <row r="213388" spans="13:13">
      <c r="M213388" s="8"/>
    </row>
    <row r="213414" spans="13:13">
      <c r="M213414" s="8"/>
    </row>
    <row r="213415" spans="13:13" ht="13">
      <c r="M213415" s="17"/>
    </row>
    <row r="213416" spans="13:13">
      <c r="M213416" s="8"/>
    </row>
    <row r="213442" spans="13:13">
      <c r="M213442" s="8"/>
    </row>
    <row r="213443" spans="13:13" ht="13">
      <c r="M213443" s="17"/>
    </row>
    <row r="213444" spans="13:13">
      <c r="M213444" s="8"/>
    </row>
    <row r="213470" spans="13:13">
      <c r="M213470" s="8"/>
    </row>
    <row r="213471" spans="13:13" ht="13">
      <c r="M213471" s="17"/>
    </row>
    <row r="213472" spans="13:13">
      <c r="M213472" s="8"/>
    </row>
    <row r="213498" spans="13:13">
      <c r="M213498" s="8"/>
    </row>
    <row r="213499" spans="13:13" ht="13">
      <c r="M213499" s="17"/>
    </row>
    <row r="213500" spans="13:13">
      <c r="M213500" s="8"/>
    </row>
    <row r="213526" spans="13:13">
      <c r="M213526" s="8"/>
    </row>
    <row r="213527" spans="13:13" ht="13">
      <c r="M213527" s="17"/>
    </row>
    <row r="213528" spans="13:13">
      <c r="M213528" s="8"/>
    </row>
    <row r="213554" spans="13:13">
      <c r="M213554" s="8"/>
    </row>
    <row r="213555" spans="13:13" ht="13">
      <c r="M213555" s="17"/>
    </row>
    <row r="213556" spans="13:13">
      <c r="M213556" s="8"/>
    </row>
    <row r="213582" spans="13:13">
      <c r="M213582" s="8"/>
    </row>
    <row r="213583" spans="13:13" ht="13">
      <c r="M213583" s="17"/>
    </row>
    <row r="213584" spans="13:13">
      <c r="M213584" s="8"/>
    </row>
    <row r="213610" spans="13:13">
      <c r="M213610" s="8"/>
    </row>
    <row r="213611" spans="13:13" ht="13">
      <c r="M213611" s="17"/>
    </row>
    <row r="213612" spans="13:13">
      <c r="M213612" s="8"/>
    </row>
    <row r="213638" spans="13:13">
      <c r="M213638" s="8"/>
    </row>
    <row r="213639" spans="13:13" ht="13">
      <c r="M213639" s="17"/>
    </row>
    <row r="213640" spans="13:13">
      <c r="M213640" s="8"/>
    </row>
    <row r="213666" spans="13:13">
      <c r="M213666" s="8"/>
    </row>
    <row r="213667" spans="13:13" ht="13">
      <c r="M213667" s="17"/>
    </row>
    <row r="213668" spans="13:13">
      <c r="M213668" s="8"/>
    </row>
    <row r="213694" spans="13:13">
      <c r="M213694" s="8"/>
    </row>
    <row r="213695" spans="13:13" ht="13">
      <c r="M213695" s="17"/>
    </row>
    <row r="213696" spans="13:13">
      <c r="M213696" s="8"/>
    </row>
    <row r="213722" spans="13:13">
      <c r="M213722" s="8"/>
    </row>
    <row r="213723" spans="13:13" ht="13">
      <c r="M213723" s="17"/>
    </row>
    <row r="213724" spans="13:13">
      <c r="M213724" s="8"/>
    </row>
    <row r="213750" spans="13:13">
      <c r="M213750" s="8"/>
    </row>
    <row r="213751" spans="13:13" ht="13">
      <c r="M213751" s="17"/>
    </row>
    <row r="213752" spans="13:13">
      <c r="M213752" s="8"/>
    </row>
    <row r="213778" spans="13:13">
      <c r="M213778" s="8"/>
    </row>
    <row r="213779" spans="13:13" ht="13">
      <c r="M213779" s="17"/>
    </row>
    <row r="213780" spans="13:13">
      <c r="M213780" s="8"/>
    </row>
    <row r="213806" spans="13:13">
      <c r="M213806" s="8"/>
    </row>
    <row r="213807" spans="13:13" ht="13">
      <c r="M213807" s="17"/>
    </row>
    <row r="213808" spans="13:13">
      <c r="M213808" s="8"/>
    </row>
    <row r="213834" spans="13:13">
      <c r="M213834" s="8"/>
    </row>
    <row r="213835" spans="13:13" ht="13">
      <c r="M213835" s="17"/>
    </row>
    <row r="213836" spans="13:13">
      <c r="M213836" s="8"/>
    </row>
    <row r="213862" spans="13:13">
      <c r="M213862" s="8"/>
    </row>
    <row r="213863" spans="13:13" ht="13">
      <c r="M213863" s="17"/>
    </row>
    <row r="213864" spans="13:13">
      <c r="M213864" s="8"/>
    </row>
    <row r="213890" spans="13:13">
      <c r="M213890" s="8"/>
    </row>
    <row r="213891" spans="13:13" ht="13">
      <c r="M213891" s="17"/>
    </row>
    <row r="213892" spans="13:13">
      <c r="M213892" s="8"/>
    </row>
    <row r="213918" spans="13:13">
      <c r="M213918" s="8"/>
    </row>
    <row r="213919" spans="13:13" ht="13">
      <c r="M213919" s="17"/>
    </row>
    <row r="213920" spans="13:13">
      <c r="M213920" s="8"/>
    </row>
    <row r="213946" spans="13:13">
      <c r="M213946" s="8"/>
    </row>
    <row r="213947" spans="13:13" ht="13">
      <c r="M213947" s="17"/>
    </row>
    <row r="213948" spans="13:13">
      <c r="M213948" s="8"/>
    </row>
    <row r="213974" spans="13:13">
      <c r="M213974" s="8"/>
    </row>
    <row r="213975" spans="13:13" ht="13">
      <c r="M213975" s="17"/>
    </row>
    <row r="213976" spans="13:13">
      <c r="M213976" s="8"/>
    </row>
    <row r="214002" spans="13:13">
      <c r="M214002" s="8"/>
    </row>
    <row r="214003" spans="13:13" ht="13">
      <c r="M214003" s="17"/>
    </row>
    <row r="214004" spans="13:13">
      <c r="M214004" s="8"/>
    </row>
    <row r="214030" spans="13:13">
      <c r="M214030" s="8"/>
    </row>
    <row r="214031" spans="13:13" ht="13">
      <c r="M214031" s="17"/>
    </row>
    <row r="214032" spans="13:13">
      <c r="M214032" s="8"/>
    </row>
    <row r="214058" spans="13:13">
      <c r="M214058" s="8"/>
    </row>
    <row r="214059" spans="13:13" ht="13">
      <c r="M214059" s="17"/>
    </row>
    <row r="214060" spans="13:13">
      <c r="M214060" s="8"/>
    </row>
    <row r="214086" spans="13:13">
      <c r="M214086" s="8"/>
    </row>
    <row r="214087" spans="13:13" ht="13">
      <c r="M214087" s="17"/>
    </row>
    <row r="214088" spans="13:13">
      <c r="M214088" s="8"/>
    </row>
    <row r="214114" spans="13:13">
      <c r="M214114" s="8"/>
    </row>
    <row r="214115" spans="13:13" ht="13">
      <c r="M214115" s="17"/>
    </row>
    <row r="214116" spans="13:13">
      <c r="M214116" s="8"/>
    </row>
    <row r="214142" spans="13:13">
      <c r="M214142" s="8"/>
    </row>
    <row r="214143" spans="13:13" ht="13">
      <c r="M214143" s="17"/>
    </row>
    <row r="214144" spans="13:13">
      <c r="M214144" s="8"/>
    </row>
    <row r="214170" spans="13:13">
      <c r="M214170" s="8"/>
    </row>
    <row r="214171" spans="13:13" ht="13">
      <c r="M214171" s="17"/>
    </row>
    <row r="214172" spans="13:13">
      <c r="M214172" s="8"/>
    </row>
    <row r="214198" spans="13:13">
      <c r="M214198" s="8"/>
    </row>
    <row r="214199" spans="13:13" ht="13">
      <c r="M214199" s="17"/>
    </row>
    <row r="214200" spans="13:13">
      <c r="M214200" s="8"/>
    </row>
    <row r="214226" spans="13:13">
      <c r="M214226" s="8"/>
    </row>
    <row r="214227" spans="13:13" ht="13">
      <c r="M214227" s="17"/>
    </row>
    <row r="214228" spans="13:13">
      <c r="M214228" s="8"/>
    </row>
    <row r="214254" spans="13:13">
      <c r="M214254" s="8"/>
    </row>
    <row r="214255" spans="13:13" ht="13">
      <c r="M214255" s="17"/>
    </row>
    <row r="214256" spans="13:13">
      <c r="M214256" s="8"/>
    </row>
    <row r="214282" spans="13:13">
      <c r="M214282" s="8"/>
    </row>
    <row r="214283" spans="13:13" ht="13">
      <c r="M214283" s="17"/>
    </row>
    <row r="214284" spans="13:13">
      <c r="M214284" s="8"/>
    </row>
    <row r="214310" spans="13:13">
      <c r="M214310" s="8"/>
    </row>
    <row r="214311" spans="13:13" ht="13">
      <c r="M214311" s="17"/>
    </row>
    <row r="214312" spans="13:13">
      <c r="M214312" s="8"/>
    </row>
    <row r="214338" spans="13:13">
      <c r="M214338" s="8"/>
    </row>
    <row r="214339" spans="13:13" ht="13">
      <c r="M214339" s="17"/>
    </row>
    <row r="214340" spans="13:13">
      <c r="M214340" s="8"/>
    </row>
    <row r="214366" spans="13:13">
      <c r="M214366" s="8"/>
    </row>
    <row r="214367" spans="13:13" ht="13">
      <c r="M214367" s="17"/>
    </row>
    <row r="214368" spans="13:13">
      <c r="M214368" s="8"/>
    </row>
    <row r="214394" spans="13:13">
      <c r="M214394" s="8"/>
    </row>
    <row r="214395" spans="13:13" ht="13">
      <c r="M214395" s="17"/>
    </row>
    <row r="214396" spans="13:13">
      <c r="M214396" s="8"/>
    </row>
    <row r="214422" spans="13:13">
      <c r="M214422" s="8"/>
    </row>
    <row r="214423" spans="13:13" ht="13">
      <c r="M214423" s="17"/>
    </row>
    <row r="214424" spans="13:13">
      <c r="M214424" s="8"/>
    </row>
    <row r="214450" spans="13:13">
      <c r="M214450" s="8"/>
    </row>
    <row r="214451" spans="13:13" ht="13">
      <c r="M214451" s="17"/>
    </row>
    <row r="214452" spans="13:13">
      <c r="M214452" s="8"/>
    </row>
    <row r="214478" spans="13:13">
      <c r="M214478" s="8"/>
    </row>
    <row r="214479" spans="13:13" ht="13">
      <c r="M214479" s="17"/>
    </row>
    <row r="214480" spans="13:13">
      <c r="M214480" s="8"/>
    </row>
    <row r="214506" spans="13:13">
      <c r="M214506" s="8"/>
    </row>
    <row r="214507" spans="13:13" ht="13">
      <c r="M214507" s="17"/>
    </row>
    <row r="214508" spans="13:13">
      <c r="M214508" s="8"/>
    </row>
    <row r="214534" spans="13:13">
      <c r="M214534" s="8"/>
    </row>
    <row r="214535" spans="13:13" ht="13">
      <c r="M214535" s="17"/>
    </row>
    <row r="214536" spans="13:13">
      <c r="M214536" s="8"/>
    </row>
    <row r="214562" spans="13:13">
      <c r="M214562" s="8"/>
    </row>
    <row r="214563" spans="13:13" ht="13">
      <c r="M214563" s="17"/>
    </row>
    <row r="214564" spans="13:13">
      <c r="M214564" s="8"/>
    </row>
    <row r="214590" spans="13:13">
      <c r="M214590" s="8"/>
    </row>
    <row r="214591" spans="13:13" ht="13">
      <c r="M214591" s="17"/>
    </row>
    <row r="214592" spans="13:13">
      <c r="M214592" s="8"/>
    </row>
    <row r="214618" spans="13:13">
      <c r="M214618" s="8"/>
    </row>
    <row r="214619" spans="13:13" ht="13">
      <c r="M214619" s="17"/>
    </row>
    <row r="214620" spans="13:13">
      <c r="M214620" s="8"/>
    </row>
    <row r="214646" spans="13:13">
      <c r="M214646" s="8"/>
    </row>
    <row r="214647" spans="13:13" ht="13">
      <c r="M214647" s="17"/>
    </row>
    <row r="214648" spans="13:13">
      <c r="M214648" s="8"/>
    </row>
    <row r="214674" spans="13:13">
      <c r="M214674" s="8"/>
    </row>
    <row r="214675" spans="13:13" ht="13">
      <c r="M214675" s="17"/>
    </row>
    <row r="214676" spans="13:13">
      <c r="M214676" s="8"/>
    </row>
    <row r="214702" spans="13:13">
      <c r="M214702" s="8"/>
    </row>
    <row r="214703" spans="13:13" ht="13">
      <c r="M214703" s="17"/>
    </row>
    <row r="214704" spans="13:13">
      <c r="M214704" s="8"/>
    </row>
    <row r="214730" spans="13:13">
      <c r="M214730" s="8"/>
    </row>
    <row r="214731" spans="13:13" ht="13">
      <c r="M214731" s="17"/>
    </row>
    <row r="214732" spans="13:13">
      <c r="M214732" s="8"/>
    </row>
    <row r="214758" spans="13:13">
      <c r="M214758" s="8"/>
    </row>
    <row r="214759" spans="13:13" ht="13">
      <c r="M214759" s="17"/>
    </row>
    <row r="214760" spans="13:13">
      <c r="M214760" s="8"/>
    </row>
    <row r="214786" spans="13:13">
      <c r="M214786" s="8"/>
    </row>
    <row r="214787" spans="13:13" ht="13">
      <c r="M214787" s="17"/>
    </row>
    <row r="214788" spans="13:13">
      <c r="M214788" s="8"/>
    </row>
    <row r="214814" spans="13:13">
      <c r="M214814" s="8"/>
    </row>
    <row r="214815" spans="13:13" ht="13">
      <c r="M214815" s="17"/>
    </row>
    <row r="214816" spans="13:13">
      <c r="M214816" s="8"/>
    </row>
    <row r="214842" spans="13:13">
      <c r="M214842" s="8"/>
    </row>
    <row r="214843" spans="13:13" ht="13">
      <c r="M214843" s="17"/>
    </row>
    <row r="214844" spans="13:13">
      <c r="M214844" s="8"/>
    </row>
    <row r="214870" spans="13:13">
      <c r="M214870" s="8"/>
    </row>
    <row r="214871" spans="13:13" ht="13">
      <c r="M214871" s="17"/>
    </row>
    <row r="214872" spans="13:13">
      <c r="M214872" s="8"/>
    </row>
    <row r="214898" spans="13:13">
      <c r="M214898" s="8"/>
    </row>
    <row r="214899" spans="13:13" ht="13">
      <c r="M214899" s="17"/>
    </row>
    <row r="214900" spans="13:13">
      <c r="M214900" s="8"/>
    </row>
    <row r="214926" spans="13:13">
      <c r="M214926" s="8"/>
    </row>
    <row r="214927" spans="13:13" ht="13">
      <c r="M214927" s="17"/>
    </row>
    <row r="214928" spans="13:13">
      <c r="M214928" s="8"/>
    </row>
    <row r="214954" spans="13:13">
      <c r="M214954" s="8"/>
    </row>
    <row r="214955" spans="13:13" ht="13">
      <c r="M214955" s="17"/>
    </row>
    <row r="214956" spans="13:13">
      <c r="M214956" s="8"/>
    </row>
    <row r="214982" spans="13:13">
      <c r="M214982" s="8"/>
    </row>
    <row r="214983" spans="13:13" ht="13">
      <c r="M214983" s="17"/>
    </row>
    <row r="214984" spans="13:13">
      <c r="M214984" s="8"/>
    </row>
    <row r="215010" spans="13:13">
      <c r="M215010" s="8"/>
    </row>
    <row r="215011" spans="13:13" ht="13">
      <c r="M215011" s="17"/>
    </row>
    <row r="215012" spans="13:13">
      <c r="M215012" s="8"/>
    </row>
    <row r="215038" spans="13:13">
      <c r="M215038" s="8"/>
    </row>
    <row r="215039" spans="13:13" ht="13">
      <c r="M215039" s="17"/>
    </row>
    <row r="215040" spans="13:13">
      <c r="M215040" s="8"/>
    </row>
    <row r="215066" spans="13:13">
      <c r="M215066" s="8"/>
    </row>
    <row r="215067" spans="13:13" ht="13">
      <c r="M215067" s="17"/>
    </row>
    <row r="215068" spans="13:13">
      <c r="M215068" s="8"/>
    </row>
    <row r="215094" spans="13:13">
      <c r="M215094" s="8"/>
    </row>
    <row r="215095" spans="13:13" ht="13">
      <c r="M215095" s="17"/>
    </row>
    <row r="215096" spans="13:13">
      <c r="M215096" s="8"/>
    </row>
    <row r="215122" spans="13:13">
      <c r="M215122" s="8"/>
    </row>
    <row r="215123" spans="13:13" ht="13">
      <c r="M215123" s="17"/>
    </row>
    <row r="215124" spans="13:13">
      <c r="M215124" s="8"/>
    </row>
    <row r="215150" spans="13:13">
      <c r="M215150" s="8"/>
    </row>
    <row r="215151" spans="13:13" ht="13">
      <c r="M215151" s="17"/>
    </row>
    <row r="215152" spans="13:13">
      <c r="M215152" s="8"/>
    </row>
    <row r="215178" spans="13:13">
      <c r="M215178" s="8"/>
    </row>
    <row r="215179" spans="13:13" ht="13">
      <c r="M215179" s="17"/>
    </row>
    <row r="215180" spans="13:13">
      <c r="M215180" s="8"/>
    </row>
    <row r="215206" spans="13:13">
      <c r="M215206" s="8"/>
    </row>
    <row r="215207" spans="13:13" ht="13">
      <c r="M215207" s="17"/>
    </row>
    <row r="215208" spans="13:13">
      <c r="M215208" s="8"/>
    </row>
    <row r="215234" spans="13:13">
      <c r="M215234" s="8"/>
    </row>
    <row r="215235" spans="13:13" ht="13">
      <c r="M215235" s="17"/>
    </row>
    <row r="215236" spans="13:13">
      <c r="M215236" s="8"/>
    </row>
    <row r="215262" spans="13:13">
      <c r="M215262" s="8"/>
    </row>
    <row r="215263" spans="13:13" ht="13">
      <c r="M215263" s="17"/>
    </row>
    <row r="215264" spans="13:13">
      <c r="M215264" s="8"/>
    </row>
    <row r="215290" spans="13:13">
      <c r="M215290" s="8"/>
    </row>
    <row r="215291" spans="13:13" ht="13">
      <c r="M215291" s="17"/>
    </row>
    <row r="215292" spans="13:13">
      <c r="M215292" s="8"/>
    </row>
    <row r="215318" spans="13:13">
      <c r="M215318" s="8"/>
    </row>
    <row r="215319" spans="13:13" ht="13">
      <c r="M215319" s="17"/>
    </row>
    <row r="215320" spans="13:13">
      <c r="M215320" s="8"/>
    </row>
    <row r="215346" spans="13:13">
      <c r="M215346" s="8"/>
    </row>
    <row r="215347" spans="13:13" ht="13">
      <c r="M215347" s="17"/>
    </row>
    <row r="215348" spans="13:13">
      <c r="M215348" s="8"/>
    </row>
    <row r="215374" spans="13:13">
      <c r="M215374" s="8"/>
    </row>
    <row r="215375" spans="13:13" ht="13">
      <c r="M215375" s="17"/>
    </row>
    <row r="215376" spans="13:13">
      <c r="M215376" s="8"/>
    </row>
    <row r="215402" spans="13:13">
      <c r="M215402" s="8"/>
    </row>
    <row r="215403" spans="13:13" ht="13">
      <c r="M215403" s="17"/>
    </row>
    <row r="215404" spans="13:13">
      <c r="M215404" s="8"/>
    </row>
    <row r="215430" spans="13:13">
      <c r="M215430" s="8"/>
    </row>
    <row r="215431" spans="13:13" ht="13">
      <c r="M215431" s="17"/>
    </row>
    <row r="215432" spans="13:13">
      <c r="M215432" s="8"/>
    </row>
    <row r="215458" spans="13:13">
      <c r="M215458" s="8"/>
    </row>
    <row r="215459" spans="13:13" ht="13">
      <c r="M215459" s="17"/>
    </row>
    <row r="215460" spans="13:13">
      <c r="M215460" s="8"/>
    </row>
    <row r="215486" spans="13:13">
      <c r="M215486" s="8"/>
    </row>
    <row r="215487" spans="13:13" ht="13">
      <c r="M215487" s="17"/>
    </row>
    <row r="215488" spans="13:13">
      <c r="M215488" s="8"/>
    </row>
    <row r="215514" spans="13:13">
      <c r="M215514" s="8"/>
    </row>
    <row r="215515" spans="13:13" ht="13">
      <c r="M215515" s="17"/>
    </row>
    <row r="215516" spans="13:13">
      <c r="M215516" s="8"/>
    </row>
    <row r="215542" spans="13:13">
      <c r="M215542" s="8"/>
    </row>
    <row r="215543" spans="13:13" ht="13">
      <c r="M215543" s="17"/>
    </row>
    <row r="215544" spans="13:13">
      <c r="M215544" s="8"/>
    </row>
    <row r="215570" spans="13:13">
      <c r="M215570" s="8"/>
    </row>
    <row r="215571" spans="13:13" ht="13">
      <c r="M215571" s="17"/>
    </row>
    <row r="215572" spans="13:13">
      <c r="M215572" s="8"/>
    </row>
    <row r="215598" spans="13:13">
      <c r="M215598" s="8"/>
    </row>
    <row r="215599" spans="13:13" ht="13">
      <c r="M215599" s="17"/>
    </row>
    <row r="215600" spans="13:13">
      <c r="M215600" s="8"/>
    </row>
    <row r="215626" spans="13:13">
      <c r="M215626" s="8"/>
    </row>
    <row r="215627" spans="13:13" ht="13">
      <c r="M215627" s="17"/>
    </row>
    <row r="215628" spans="13:13">
      <c r="M215628" s="8"/>
    </row>
    <row r="215654" spans="13:13">
      <c r="M215654" s="8"/>
    </row>
    <row r="215655" spans="13:13" ht="13">
      <c r="M215655" s="17"/>
    </row>
    <row r="215656" spans="13:13">
      <c r="M215656" s="8"/>
    </row>
    <row r="215682" spans="13:13">
      <c r="M215682" s="8"/>
    </row>
    <row r="215683" spans="13:13" ht="13">
      <c r="M215683" s="17"/>
    </row>
    <row r="215684" spans="13:13">
      <c r="M215684" s="8"/>
    </row>
    <row r="215710" spans="13:13">
      <c r="M215710" s="8"/>
    </row>
    <row r="215711" spans="13:13" ht="13">
      <c r="M215711" s="17"/>
    </row>
    <row r="215712" spans="13:13">
      <c r="M215712" s="8"/>
    </row>
    <row r="215738" spans="13:13">
      <c r="M215738" s="8"/>
    </row>
    <row r="215739" spans="13:13" ht="13">
      <c r="M215739" s="17"/>
    </row>
    <row r="215740" spans="13:13">
      <c r="M215740" s="8"/>
    </row>
    <row r="215766" spans="13:13">
      <c r="M215766" s="8"/>
    </row>
    <row r="215767" spans="13:13" ht="13">
      <c r="M215767" s="17"/>
    </row>
    <row r="215768" spans="13:13">
      <c r="M215768" s="8"/>
    </row>
    <row r="215794" spans="13:13">
      <c r="M215794" s="8"/>
    </row>
    <row r="215795" spans="13:13" ht="13">
      <c r="M215795" s="17"/>
    </row>
    <row r="215796" spans="13:13">
      <c r="M215796" s="8"/>
    </row>
    <row r="215822" spans="13:13">
      <c r="M215822" s="8"/>
    </row>
    <row r="215823" spans="13:13" ht="13">
      <c r="M215823" s="17"/>
    </row>
    <row r="215824" spans="13:13">
      <c r="M215824" s="8"/>
    </row>
    <row r="215850" spans="13:13">
      <c r="M215850" s="8"/>
    </row>
    <row r="215851" spans="13:13" ht="13">
      <c r="M215851" s="17"/>
    </row>
    <row r="215852" spans="13:13">
      <c r="M215852" s="8"/>
    </row>
    <row r="215878" spans="13:13">
      <c r="M215878" s="8"/>
    </row>
    <row r="215879" spans="13:13" ht="13">
      <c r="M215879" s="17"/>
    </row>
    <row r="215880" spans="13:13">
      <c r="M215880" s="8"/>
    </row>
    <row r="215906" spans="13:13">
      <c r="M215906" s="8"/>
    </row>
    <row r="215907" spans="13:13" ht="13">
      <c r="M215907" s="17"/>
    </row>
    <row r="215908" spans="13:13">
      <c r="M215908" s="8"/>
    </row>
    <row r="215934" spans="13:13">
      <c r="M215934" s="8"/>
    </row>
    <row r="215935" spans="13:13" ht="13">
      <c r="M215935" s="17"/>
    </row>
    <row r="215936" spans="13:13">
      <c r="M215936" s="8"/>
    </row>
    <row r="215962" spans="13:13">
      <c r="M215962" s="8"/>
    </row>
    <row r="215963" spans="13:13" ht="13">
      <c r="M215963" s="17"/>
    </row>
    <row r="215964" spans="13:13">
      <c r="M215964" s="8"/>
    </row>
    <row r="215990" spans="13:13">
      <c r="M215990" s="8"/>
    </row>
    <row r="215991" spans="13:13" ht="13">
      <c r="M215991" s="17"/>
    </row>
    <row r="215992" spans="13:13">
      <c r="M215992" s="8"/>
    </row>
    <row r="216018" spans="13:13">
      <c r="M216018" s="8"/>
    </row>
    <row r="216019" spans="13:13" ht="13">
      <c r="M216019" s="17"/>
    </row>
    <row r="216020" spans="13:13">
      <c r="M216020" s="8"/>
    </row>
    <row r="216046" spans="13:13">
      <c r="M216046" s="8"/>
    </row>
    <row r="216047" spans="13:13" ht="13">
      <c r="M216047" s="17"/>
    </row>
    <row r="216048" spans="13:13">
      <c r="M216048" s="8"/>
    </row>
    <row r="216074" spans="13:13">
      <c r="M216074" s="8"/>
    </row>
    <row r="216075" spans="13:13" ht="13">
      <c r="M216075" s="17"/>
    </row>
    <row r="216076" spans="13:13">
      <c r="M216076" s="8"/>
    </row>
    <row r="216102" spans="13:13">
      <c r="M216102" s="8"/>
    </row>
    <row r="216103" spans="13:13" ht="13">
      <c r="M216103" s="17"/>
    </row>
    <row r="216104" spans="13:13">
      <c r="M216104" s="8"/>
    </row>
    <row r="216130" spans="13:13">
      <c r="M216130" s="8"/>
    </row>
    <row r="216131" spans="13:13" ht="13">
      <c r="M216131" s="17"/>
    </row>
    <row r="216132" spans="13:13">
      <c r="M216132" s="8"/>
    </row>
    <row r="216158" spans="13:13">
      <c r="M216158" s="8"/>
    </row>
    <row r="216159" spans="13:13" ht="13">
      <c r="M216159" s="17"/>
    </row>
    <row r="216160" spans="13:13">
      <c r="M216160" s="8"/>
    </row>
    <row r="216186" spans="13:13">
      <c r="M216186" s="8"/>
    </row>
    <row r="216187" spans="13:13" ht="13">
      <c r="M216187" s="17"/>
    </row>
    <row r="216188" spans="13:13">
      <c r="M216188" s="8"/>
    </row>
    <row r="216214" spans="13:13">
      <c r="M216214" s="8"/>
    </row>
    <row r="216215" spans="13:13" ht="13">
      <c r="M216215" s="17"/>
    </row>
    <row r="216216" spans="13:13">
      <c r="M216216" s="8"/>
    </row>
    <row r="216242" spans="13:13">
      <c r="M216242" s="8"/>
    </row>
    <row r="216243" spans="13:13" ht="13">
      <c r="M216243" s="17"/>
    </row>
    <row r="216244" spans="13:13">
      <c r="M216244" s="8"/>
    </row>
    <row r="216270" spans="13:13">
      <c r="M216270" s="8"/>
    </row>
    <row r="216271" spans="13:13" ht="13">
      <c r="M216271" s="17"/>
    </row>
    <row r="216272" spans="13:13">
      <c r="M216272" s="8"/>
    </row>
    <row r="216298" spans="13:13">
      <c r="M216298" s="8"/>
    </row>
    <row r="216299" spans="13:13" ht="13">
      <c r="M216299" s="17"/>
    </row>
    <row r="216300" spans="13:13">
      <c r="M216300" s="8"/>
    </row>
    <row r="216326" spans="13:13">
      <c r="M216326" s="8"/>
    </row>
    <row r="216327" spans="13:13" ht="13">
      <c r="M216327" s="17"/>
    </row>
    <row r="216328" spans="13:13">
      <c r="M216328" s="8"/>
    </row>
    <row r="216354" spans="13:13">
      <c r="M216354" s="8"/>
    </row>
    <row r="216355" spans="13:13" ht="13">
      <c r="M216355" s="17"/>
    </row>
    <row r="216356" spans="13:13">
      <c r="M216356" s="8"/>
    </row>
    <row r="216382" spans="13:13">
      <c r="M216382" s="8"/>
    </row>
    <row r="216383" spans="13:13" ht="13">
      <c r="M216383" s="17"/>
    </row>
    <row r="216384" spans="13:13">
      <c r="M216384" s="8"/>
    </row>
    <row r="216410" spans="13:13">
      <c r="M216410" s="8"/>
    </row>
    <row r="216411" spans="13:13" ht="13">
      <c r="M216411" s="17"/>
    </row>
    <row r="216412" spans="13:13">
      <c r="M216412" s="8"/>
    </row>
    <row r="216438" spans="13:13">
      <c r="M216438" s="8"/>
    </row>
    <row r="216439" spans="13:13" ht="13">
      <c r="M216439" s="17"/>
    </row>
    <row r="216440" spans="13:13">
      <c r="M216440" s="8"/>
    </row>
    <row r="216466" spans="13:13">
      <c r="M216466" s="8"/>
    </row>
    <row r="216467" spans="13:13" ht="13">
      <c r="M216467" s="17"/>
    </row>
    <row r="216468" spans="13:13">
      <c r="M216468" s="8"/>
    </row>
    <row r="216494" spans="13:13">
      <c r="M216494" s="8"/>
    </row>
    <row r="216495" spans="13:13" ht="13">
      <c r="M216495" s="17"/>
    </row>
    <row r="216496" spans="13:13">
      <c r="M216496" s="8"/>
    </row>
    <row r="216522" spans="13:13">
      <c r="M216522" s="8"/>
    </row>
    <row r="216523" spans="13:13" ht="13">
      <c r="M216523" s="17"/>
    </row>
    <row r="216524" spans="13:13">
      <c r="M216524" s="8"/>
    </row>
    <row r="216550" spans="13:13">
      <c r="M216550" s="8"/>
    </row>
    <row r="216551" spans="13:13" ht="13">
      <c r="M216551" s="17"/>
    </row>
    <row r="216552" spans="13:13">
      <c r="M216552" s="8"/>
    </row>
    <row r="216578" spans="13:13">
      <c r="M216578" s="8"/>
    </row>
    <row r="216579" spans="13:13" ht="13">
      <c r="M216579" s="17"/>
    </row>
    <row r="216580" spans="13:13">
      <c r="M216580" s="8"/>
    </row>
    <row r="216606" spans="13:13">
      <c r="M216606" s="8"/>
    </row>
    <row r="216607" spans="13:13" ht="13">
      <c r="M216607" s="17"/>
    </row>
    <row r="216608" spans="13:13">
      <c r="M216608" s="8"/>
    </row>
    <row r="216634" spans="13:13">
      <c r="M216634" s="8"/>
    </row>
    <row r="216635" spans="13:13" ht="13">
      <c r="M216635" s="17"/>
    </row>
    <row r="216636" spans="13:13">
      <c r="M216636" s="8"/>
    </row>
    <row r="216662" spans="13:13">
      <c r="M216662" s="8"/>
    </row>
    <row r="216663" spans="13:13" ht="13">
      <c r="M216663" s="17"/>
    </row>
    <row r="216664" spans="13:13">
      <c r="M216664" s="8"/>
    </row>
    <row r="216690" spans="13:13">
      <c r="M216690" s="8"/>
    </row>
    <row r="216691" spans="13:13" ht="13">
      <c r="M216691" s="17"/>
    </row>
    <row r="216692" spans="13:13">
      <c r="M216692" s="8"/>
    </row>
    <row r="216718" spans="13:13">
      <c r="M216718" s="8"/>
    </row>
    <row r="216719" spans="13:13" ht="13">
      <c r="M216719" s="17"/>
    </row>
    <row r="216720" spans="13:13">
      <c r="M216720" s="8"/>
    </row>
    <row r="216746" spans="13:13">
      <c r="M216746" s="8"/>
    </row>
    <row r="216747" spans="13:13" ht="13">
      <c r="M216747" s="17"/>
    </row>
    <row r="216748" spans="13:13">
      <c r="M216748" s="8"/>
    </row>
    <row r="216774" spans="13:13">
      <c r="M216774" s="8"/>
    </row>
    <row r="216775" spans="13:13" ht="13">
      <c r="M216775" s="17"/>
    </row>
    <row r="216776" spans="13:13">
      <c r="M216776" s="8"/>
    </row>
    <row r="216802" spans="13:13">
      <c r="M216802" s="8"/>
    </row>
    <row r="216803" spans="13:13" ht="13">
      <c r="M216803" s="17"/>
    </row>
    <row r="216804" spans="13:13">
      <c r="M216804" s="8"/>
    </row>
    <row r="216830" spans="13:13">
      <c r="M216830" s="8"/>
    </row>
    <row r="216831" spans="13:13" ht="13">
      <c r="M216831" s="17"/>
    </row>
    <row r="216832" spans="13:13">
      <c r="M216832" s="8"/>
    </row>
    <row r="216858" spans="13:13">
      <c r="M216858" s="8"/>
    </row>
    <row r="216859" spans="13:13" ht="13">
      <c r="M216859" s="17"/>
    </row>
    <row r="216860" spans="13:13">
      <c r="M216860" s="8"/>
    </row>
    <row r="216886" spans="13:13">
      <c r="M216886" s="8"/>
    </row>
    <row r="216887" spans="13:13" ht="13">
      <c r="M216887" s="17"/>
    </row>
    <row r="216888" spans="13:13">
      <c r="M216888" s="8"/>
    </row>
    <row r="216914" spans="13:13">
      <c r="M216914" s="8"/>
    </row>
    <row r="216915" spans="13:13" ht="13">
      <c r="M216915" s="17"/>
    </row>
    <row r="216916" spans="13:13">
      <c r="M216916" s="8"/>
    </row>
    <row r="216942" spans="13:13">
      <c r="M216942" s="8"/>
    </row>
    <row r="216943" spans="13:13" ht="13">
      <c r="M216943" s="17"/>
    </row>
    <row r="216944" spans="13:13">
      <c r="M216944" s="8"/>
    </row>
    <row r="216970" spans="13:13">
      <c r="M216970" s="8"/>
    </row>
    <row r="216971" spans="13:13" ht="13">
      <c r="M216971" s="17"/>
    </row>
    <row r="216972" spans="13:13">
      <c r="M216972" s="8"/>
    </row>
    <row r="216998" spans="13:13">
      <c r="M216998" s="8"/>
    </row>
    <row r="216999" spans="13:13" ht="13">
      <c r="M216999" s="17"/>
    </row>
    <row r="217000" spans="13:13">
      <c r="M217000" s="8"/>
    </row>
    <row r="217026" spans="13:13">
      <c r="M217026" s="8"/>
    </row>
    <row r="217027" spans="13:13" ht="13">
      <c r="M217027" s="17"/>
    </row>
    <row r="217028" spans="13:13">
      <c r="M217028" s="8"/>
    </row>
    <row r="217054" spans="13:13">
      <c r="M217054" s="8"/>
    </row>
    <row r="217055" spans="13:13" ht="13">
      <c r="M217055" s="17"/>
    </row>
    <row r="217056" spans="13:13">
      <c r="M217056" s="8"/>
    </row>
    <row r="217082" spans="13:13">
      <c r="M217082" s="8"/>
    </row>
    <row r="217083" spans="13:13" ht="13">
      <c r="M217083" s="17"/>
    </row>
    <row r="217084" spans="13:13">
      <c r="M217084" s="8"/>
    </row>
    <row r="217110" spans="13:13">
      <c r="M217110" s="8"/>
    </row>
    <row r="217111" spans="13:13" ht="13">
      <c r="M217111" s="17"/>
    </row>
    <row r="217112" spans="13:13">
      <c r="M217112" s="8"/>
    </row>
    <row r="217138" spans="13:13">
      <c r="M217138" s="8"/>
    </row>
    <row r="217139" spans="13:13" ht="13">
      <c r="M217139" s="17"/>
    </row>
    <row r="217140" spans="13:13">
      <c r="M217140" s="8"/>
    </row>
    <row r="217166" spans="13:13">
      <c r="M217166" s="8"/>
    </row>
    <row r="217167" spans="13:13" ht="13">
      <c r="M217167" s="17"/>
    </row>
    <row r="217168" spans="13:13">
      <c r="M217168" s="8"/>
    </row>
    <row r="217194" spans="13:13">
      <c r="M217194" s="8"/>
    </row>
    <row r="217195" spans="13:13" ht="13">
      <c r="M217195" s="17"/>
    </row>
    <row r="217196" spans="13:13">
      <c r="M217196" s="8"/>
    </row>
    <row r="217222" spans="13:13">
      <c r="M217222" s="8"/>
    </row>
    <row r="217223" spans="13:13" ht="13">
      <c r="M217223" s="17"/>
    </row>
    <row r="217224" spans="13:13">
      <c r="M217224" s="8"/>
    </row>
    <row r="217250" spans="13:13">
      <c r="M217250" s="8"/>
    </row>
    <row r="217251" spans="13:13" ht="13">
      <c r="M217251" s="17"/>
    </row>
    <row r="217252" spans="13:13">
      <c r="M217252" s="8"/>
    </row>
    <row r="217278" spans="13:13">
      <c r="M217278" s="8"/>
    </row>
    <row r="217279" spans="13:13" ht="13">
      <c r="M217279" s="17"/>
    </row>
    <row r="217280" spans="13:13">
      <c r="M217280" s="8"/>
    </row>
    <row r="217306" spans="13:13">
      <c r="M217306" s="8"/>
    </row>
    <row r="217307" spans="13:13" ht="13">
      <c r="M217307" s="17"/>
    </row>
    <row r="217308" spans="13:13">
      <c r="M217308" s="8"/>
    </row>
    <row r="217334" spans="13:13">
      <c r="M217334" s="8"/>
    </row>
    <row r="217335" spans="13:13" ht="13">
      <c r="M217335" s="17"/>
    </row>
    <row r="217336" spans="13:13">
      <c r="M217336" s="8"/>
    </row>
    <row r="217362" spans="13:13">
      <c r="M217362" s="8"/>
    </row>
    <row r="217363" spans="13:13" ht="13">
      <c r="M217363" s="17"/>
    </row>
    <row r="217364" spans="13:13">
      <c r="M217364" s="8"/>
    </row>
    <row r="217390" spans="13:13">
      <c r="M217390" s="8"/>
    </row>
    <row r="217391" spans="13:13" ht="13">
      <c r="M217391" s="17"/>
    </row>
    <row r="217392" spans="13:13">
      <c r="M217392" s="8"/>
    </row>
    <row r="217418" spans="13:13">
      <c r="M217418" s="8"/>
    </row>
    <row r="217419" spans="13:13" ht="13">
      <c r="M217419" s="17"/>
    </row>
    <row r="217420" spans="13:13">
      <c r="M217420" s="8"/>
    </row>
    <row r="217446" spans="13:13">
      <c r="M217446" s="8"/>
    </row>
    <row r="217447" spans="13:13" ht="13">
      <c r="M217447" s="17"/>
    </row>
    <row r="217448" spans="13:13">
      <c r="M217448" s="8"/>
    </row>
    <row r="217474" spans="13:13">
      <c r="M217474" s="8"/>
    </row>
    <row r="217475" spans="13:13" ht="13">
      <c r="M217475" s="17"/>
    </row>
    <row r="217476" spans="13:13">
      <c r="M217476" s="8"/>
    </row>
    <row r="217502" spans="13:13">
      <c r="M217502" s="8"/>
    </row>
    <row r="217503" spans="13:13" ht="13">
      <c r="M217503" s="17"/>
    </row>
    <row r="217504" spans="13:13">
      <c r="M217504" s="8"/>
    </row>
    <row r="217530" spans="13:13">
      <c r="M217530" s="8"/>
    </row>
    <row r="217531" spans="13:13" ht="13">
      <c r="M217531" s="17"/>
    </row>
    <row r="217532" spans="13:13">
      <c r="M217532" s="8"/>
    </row>
    <row r="217558" spans="13:13">
      <c r="M217558" s="8"/>
    </row>
    <row r="217559" spans="13:13" ht="13">
      <c r="M217559" s="17"/>
    </row>
    <row r="217560" spans="13:13">
      <c r="M217560" s="8"/>
    </row>
    <row r="217586" spans="13:13">
      <c r="M217586" s="8"/>
    </row>
    <row r="217587" spans="13:13" ht="13">
      <c r="M217587" s="17"/>
    </row>
    <row r="217588" spans="13:13">
      <c r="M217588" s="8"/>
    </row>
    <row r="217614" spans="13:13">
      <c r="M217614" s="8"/>
    </row>
    <row r="217615" spans="13:13" ht="13">
      <c r="M217615" s="17"/>
    </row>
    <row r="217616" spans="13:13">
      <c r="M217616" s="8"/>
    </row>
    <row r="217642" spans="13:13">
      <c r="M217642" s="8"/>
    </row>
    <row r="217643" spans="13:13" ht="13">
      <c r="M217643" s="17"/>
    </row>
    <row r="217644" spans="13:13">
      <c r="M217644" s="8"/>
    </row>
    <row r="217670" spans="13:13">
      <c r="M217670" s="8"/>
    </row>
    <row r="217671" spans="13:13" ht="13">
      <c r="M217671" s="17"/>
    </row>
    <row r="217672" spans="13:13">
      <c r="M217672" s="8"/>
    </row>
    <row r="217698" spans="13:13">
      <c r="M217698" s="8"/>
    </row>
    <row r="217699" spans="13:13" ht="13">
      <c r="M217699" s="17"/>
    </row>
    <row r="217700" spans="13:13">
      <c r="M217700" s="8"/>
    </row>
    <row r="217726" spans="13:13">
      <c r="M217726" s="8"/>
    </row>
    <row r="217727" spans="13:13" ht="13">
      <c r="M217727" s="17"/>
    </row>
    <row r="217728" spans="13:13">
      <c r="M217728" s="8"/>
    </row>
    <row r="217754" spans="13:13">
      <c r="M217754" s="8"/>
    </row>
    <row r="217755" spans="13:13" ht="13">
      <c r="M217755" s="17"/>
    </row>
    <row r="217756" spans="13:13">
      <c r="M217756" s="8"/>
    </row>
    <row r="217782" spans="13:13">
      <c r="M217782" s="8"/>
    </row>
    <row r="217783" spans="13:13" ht="13">
      <c r="M217783" s="17"/>
    </row>
    <row r="217784" spans="13:13">
      <c r="M217784" s="8"/>
    </row>
    <row r="217810" spans="13:13">
      <c r="M217810" s="8"/>
    </row>
    <row r="217811" spans="13:13" ht="13">
      <c r="M217811" s="17"/>
    </row>
    <row r="217812" spans="13:13">
      <c r="M217812" s="8"/>
    </row>
    <row r="217838" spans="13:13">
      <c r="M217838" s="8"/>
    </row>
    <row r="217839" spans="13:13" ht="13">
      <c r="M217839" s="17"/>
    </row>
    <row r="217840" spans="13:13">
      <c r="M217840" s="8"/>
    </row>
    <row r="217866" spans="13:13">
      <c r="M217866" s="8"/>
    </row>
    <row r="217867" spans="13:13" ht="13">
      <c r="M217867" s="17"/>
    </row>
    <row r="217868" spans="13:13">
      <c r="M217868" s="8"/>
    </row>
    <row r="217894" spans="13:13">
      <c r="M217894" s="8"/>
    </row>
    <row r="217895" spans="13:13" ht="13">
      <c r="M217895" s="17"/>
    </row>
    <row r="217896" spans="13:13">
      <c r="M217896" s="8"/>
    </row>
    <row r="217922" spans="13:13">
      <c r="M217922" s="8"/>
    </row>
    <row r="217923" spans="13:13" ht="13">
      <c r="M217923" s="17"/>
    </row>
    <row r="217924" spans="13:13">
      <c r="M217924" s="8"/>
    </row>
    <row r="217950" spans="13:13">
      <c r="M217950" s="8"/>
    </row>
    <row r="217951" spans="13:13" ht="13">
      <c r="M217951" s="17"/>
    </row>
    <row r="217952" spans="13:13">
      <c r="M217952" s="8"/>
    </row>
    <row r="217978" spans="13:13">
      <c r="M217978" s="8"/>
    </row>
    <row r="217979" spans="13:13" ht="13">
      <c r="M217979" s="17"/>
    </row>
    <row r="217980" spans="13:13">
      <c r="M217980" s="8"/>
    </row>
    <row r="218006" spans="13:13">
      <c r="M218006" s="8"/>
    </row>
    <row r="218007" spans="13:13" ht="13">
      <c r="M218007" s="17"/>
    </row>
    <row r="218008" spans="13:13">
      <c r="M218008" s="8"/>
    </row>
    <row r="218034" spans="13:13">
      <c r="M218034" s="8"/>
    </row>
    <row r="218035" spans="13:13" ht="13">
      <c r="M218035" s="17"/>
    </row>
    <row r="218036" spans="13:13">
      <c r="M218036" s="8"/>
    </row>
    <row r="218062" spans="13:13">
      <c r="M218062" s="8"/>
    </row>
    <row r="218063" spans="13:13" ht="13">
      <c r="M218063" s="17"/>
    </row>
    <row r="218064" spans="13:13">
      <c r="M218064" s="8"/>
    </row>
    <row r="218090" spans="13:13">
      <c r="M218090" s="8"/>
    </row>
    <row r="218091" spans="13:13" ht="13">
      <c r="M218091" s="17"/>
    </row>
    <row r="218092" spans="13:13">
      <c r="M218092" s="8"/>
    </row>
    <row r="218118" spans="13:13">
      <c r="M218118" s="8"/>
    </row>
    <row r="218119" spans="13:13" ht="13">
      <c r="M218119" s="17"/>
    </row>
    <row r="218120" spans="13:13">
      <c r="M218120" s="8"/>
    </row>
    <row r="218146" spans="13:13">
      <c r="M218146" s="8"/>
    </row>
    <row r="218147" spans="13:13" ht="13">
      <c r="M218147" s="17"/>
    </row>
    <row r="218148" spans="13:13">
      <c r="M218148" s="8"/>
    </row>
    <row r="218174" spans="13:13">
      <c r="M218174" s="8"/>
    </row>
    <row r="218175" spans="13:13" ht="13">
      <c r="M218175" s="17"/>
    </row>
    <row r="218176" spans="13:13">
      <c r="M218176" s="8"/>
    </row>
    <row r="218202" spans="13:13">
      <c r="M218202" s="8"/>
    </row>
    <row r="218203" spans="13:13" ht="13">
      <c r="M218203" s="17"/>
    </row>
    <row r="218204" spans="13:13">
      <c r="M218204" s="8"/>
    </row>
    <row r="218230" spans="13:13">
      <c r="M218230" s="8"/>
    </row>
    <row r="218231" spans="13:13" ht="13">
      <c r="M218231" s="17"/>
    </row>
    <row r="218232" spans="13:13">
      <c r="M218232" s="8"/>
    </row>
    <row r="218258" spans="13:13">
      <c r="M218258" s="8"/>
    </row>
    <row r="218259" spans="13:13" ht="13">
      <c r="M218259" s="17"/>
    </row>
    <row r="218260" spans="13:13">
      <c r="M218260" s="8"/>
    </row>
    <row r="218286" spans="13:13">
      <c r="M218286" s="8"/>
    </row>
    <row r="218287" spans="13:13" ht="13">
      <c r="M218287" s="17"/>
    </row>
    <row r="218288" spans="13:13">
      <c r="M218288" s="8"/>
    </row>
    <row r="218314" spans="13:13">
      <c r="M218314" s="8"/>
    </row>
    <row r="218315" spans="13:13" ht="13">
      <c r="M218315" s="17"/>
    </row>
    <row r="218316" spans="13:13">
      <c r="M218316" s="8"/>
    </row>
    <row r="218342" spans="13:13">
      <c r="M218342" s="8"/>
    </row>
    <row r="218343" spans="13:13" ht="13">
      <c r="M218343" s="17"/>
    </row>
    <row r="218344" spans="13:13">
      <c r="M218344" s="8"/>
    </row>
    <row r="218370" spans="13:13">
      <c r="M218370" s="8"/>
    </row>
    <row r="218371" spans="13:13" ht="13">
      <c r="M218371" s="17"/>
    </row>
    <row r="218372" spans="13:13">
      <c r="M218372" s="8"/>
    </row>
    <row r="218398" spans="13:13">
      <c r="M218398" s="8"/>
    </row>
    <row r="218399" spans="13:13" ht="13">
      <c r="M218399" s="17"/>
    </row>
    <row r="218400" spans="13:13">
      <c r="M218400" s="8"/>
    </row>
    <row r="218426" spans="13:13">
      <c r="M218426" s="8"/>
    </row>
    <row r="218427" spans="13:13" ht="13">
      <c r="M218427" s="17"/>
    </row>
    <row r="218428" spans="13:13">
      <c r="M218428" s="8"/>
    </row>
    <row r="218454" spans="13:13">
      <c r="M218454" s="8"/>
    </row>
    <row r="218455" spans="13:13" ht="13">
      <c r="M218455" s="17"/>
    </row>
    <row r="218456" spans="13:13">
      <c r="M218456" s="8"/>
    </row>
    <row r="218482" spans="13:13">
      <c r="M218482" s="8"/>
    </row>
    <row r="218483" spans="13:13" ht="13">
      <c r="M218483" s="17"/>
    </row>
    <row r="218484" spans="13:13">
      <c r="M218484" s="8"/>
    </row>
    <row r="218510" spans="13:13">
      <c r="M218510" s="8"/>
    </row>
    <row r="218511" spans="13:13" ht="13">
      <c r="M218511" s="17"/>
    </row>
    <row r="218512" spans="13:13">
      <c r="M218512" s="8"/>
    </row>
    <row r="218538" spans="13:13">
      <c r="M218538" s="8"/>
    </row>
    <row r="218539" spans="13:13" ht="13">
      <c r="M218539" s="17"/>
    </row>
    <row r="218540" spans="13:13">
      <c r="M218540" s="8"/>
    </row>
    <row r="218566" spans="13:13">
      <c r="M218566" s="8"/>
    </row>
    <row r="218567" spans="13:13" ht="13">
      <c r="M218567" s="17"/>
    </row>
    <row r="218568" spans="13:13">
      <c r="M218568" s="8"/>
    </row>
    <row r="218594" spans="13:13">
      <c r="M218594" s="8"/>
    </row>
    <row r="218595" spans="13:13" ht="13">
      <c r="M218595" s="17"/>
    </row>
    <row r="218596" spans="13:13">
      <c r="M218596" s="8"/>
    </row>
    <row r="218622" spans="13:13">
      <c r="M218622" s="8"/>
    </row>
    <row r="218623" spans="13:13" ht="13">
      <c r="M218623" s="17"/>
    </row>
    <row r="218624" spans="13:13">
      <c r="M218624" s="8"/>
    </row>
    <row r="218650" spans="13:13">
      <c r="M218650" s="8"/>
    </row>
    <row r="218651" spans="13:13" ht="13">
      <c r="M218651" s="17"/>
    </row>
    <row r="218652" spans="13:13">
      <c r="M218652" s="8"/>
    </row>
    <row r="218678" spans="13:13">
      <c r="M218678" s="8"/>
    </row>
    <row r="218679" spans="13:13" ht="13">
      <c r="M218679" s="17"/>
    </row>
    <row r="218680" spans="13:13">
      <c r="M218680" s="8"/>
    </row>
    <row r="218706" spans="13:13">
      <c r="M218706" s="8"/>
    </row>
    <row r="218707" spans="13:13" ht="13">
      <c r="M218707" s="17"/>
    </row>
    <row r="218708" spans="13:13">
      <c r="M218708" s="8"/>
    </row>
    <row r="218734" spans="13:13">
      <c r="M218734" s="8"/>
    </row>
    <row r="218735" spans="13:13" ht="13">
      <c r="M218735" s="17"/>
    </row>
    <row r="218736" spans="13:13">
      <c r="M218736" s="8"/>
    </row>
    <row r="218762" spans="13:13">
      <c r="M218762" s="8"/>
    </row>
    <row r="218763" spans="13:13" ht="13">
      <c r="M218763" s="17"/>
    </row>
    <row r="218764" spans="13:13">
      <c r="M218764" s="8"/>
    </row>
    <row r="218790" spans="13:13">
      <c r="M218790" s="8"/>
    </row>
    <row r="218791" spans="13:13" ht="13">
      <c r="M218791" s="17"/>
    </row>
    <row r="218792" spans="13:13">
      <c r="M218792" s="8"/>
    </row>
    <row r="218818" spans="13:13">
      <c r="M218818" s="8"/>
    </row>
    <row r="218819" spans="13:13" ht="13">
      <c r="M218819" s="17"/>
    </row>
    <row r="218820" spans="13:13">
      <c r="M218820" s="8"/>
    </row>
    <row r="218846" spans="13:13">
      <c r="M218846" s="8"/>
    </row>
    <row r="218847" spans="13:13" ht="13">
      <c r="M218847" s="17"/>
    </row>
    <row r="218848" spans="13:13">
      <c r="M218848" s="8"/>
    </row>
    <row r="218874" spans="13:13">
      <c r="M218874" s="8"/>
    </row>
    <row r="218875" spans="13:13" ht="13">
      <c r="M218875" s="17"/>
    </row>
    <row r="218876" spans="13:13">
      <c r="M218876" s="8"/>
    </row>
    <row r="218902" spans="13:13">
      <c r="M218902" s="8"/>
    </row>
    <row r="218903" spans="13:13" ht="13">
      <c r="M218903" s="17"/>
    </row>
    <row r="218904" spans="13:13">
      <c r="M218904" s="8"/>
    </row>
    <row r="218930" spans="13:13">
      <c r="M218930" s="8"/>
    </row>
    <row r="218931" spans="13:13" ht="13">
      <c r="M218931" s="17"/>
    </row>
    <row r="218932" spans="13:13">
      <c r="M218932" s="8"/>
    </row>
    <row r="218958" spans="13:13">
      <c r="M218958" s="8"/>
    </row>
    <row r="218959" spans="13:13" ht="13">
      <c r="M218959" s="17"/>
    </row>
    <row r="218960" spans="13:13">
      <c r="M218960" s="8"/>
    </row>
    <row r="218986" spans="13:13">
      <c r="M218986" s="8"/>
    </row>
    <row r="218987" spans="13:13" ht="13">
      <c r="M218987" s="17"/>
    </row>
    <row r="218988" spans="13:13">
      <c r="M218988" s="8"/>
    </row>
    <row r="219014" spans="13:13">
      <c r="M219014" s="8"/>
    </row>
    <row r="219015" spans="13:13" ht="13">
      <c r="M219015" s="17"/>
    </row>
    <row r="219016" spans="13:13">
      <c r="M219016" s="8"/>
    </row>
    <row r="219042" spans="13:13">
      <c r="M219042" s="8"/>
    </row>
    <row r="219043" spans="13:13" ht="13">
      <c r="M219043" s="17"/>
    </row>
    <row r="219044" spans="13:13">
      <c r="M219044" s="8"/>
    </row>
    <row r="219070" spans="13:13">
      <c r="M219070" s="8"/>
    </row>
    <row r="219071" spans="13:13" ht="13">
      <c r="M219071" s="17"/>
    </row>
    <row r="219072" spans="13:13">
      <c r="M219072" s="8"/>
    </row>
    <row r="219098" spans="13:13">
      <c r="M219098" s="8"/>
    </row>
    <row r="219099" spans="13:13" ht="13">
      <c r="M219099" s="17"/>
    </row>
    <row r="219100" spans="13:13">
      <c r="M219100" s="8"/>
    </row>
    <row r="219126" spans="13:13">
      <c r="M219126" s="8"/>
    </row>
    <row r="219127" spans="13:13" ht="13">
      <c r="M219127" s="17"/>
    </row>
    <row r="219128" spans="13:13">
      <c r="M219128" s="8"/>
    </row>
    <row r="219154" spans="13:13">
      <c r="M219154" s="8"/>
    </row>
    <row r="219155" spans="13:13" ht="13">
      <c r="M219155" s="17"/>
    </row>
    <row r="219156" spans="13:13">
      <c r="M219156" s="8"/>
    </row>
    <row r="219182" spans="13:13">
      <c r="M219182" s="8"/>
    </row>
    <row r="219183" spans="13:13" ht="13">
      <c r="M219183" s="17"/>
    </row>
    <row r="219184" spans="13:13">
      <c r="M219184" s="8"/>
    </row>
    <row r="219210" spans="13:13">
      <c r="M219210" s="8"/>
    </row>
    <row r="219211" spans="13:13" ht="13">
      <c r="M219211" s="17"/>
    </row>
    <row r="219212" spans="13:13">
      <c r="M219212" s="8"/>
    </row>
    <row r="219238" spans="13:13">
      <c r="M219238" s="8"/>
    </row>
    <row r="219239" spans="13:13" ht="13">
      <c r="M219239" s="17"/>
    </row>
    <row r="219240" spans="13:13">
      <c r="M219240" s="8"/>
    </row>
    <row r="219266" spans="13:13">
      <c r="M219266" s="8"/>
    </row>
    <row r="219267" spans="13:13" ht="13">
      <c r="M219267" s="17"/>
    </row>
    <row r="219268" spans="13:13">
      <c r="M219268" s="8"/>
    </row>
    <row r="219294" spans="13:13">
      <c r="M219294" s="8"/>
    </row>
    <row r="219295" spans="13:13" ht="13">
      <c r="M219295" s="17"/>
    </row>
    <row r="219296" spans="13:13">
      <c r="M219296" s="8"/>
    </row>
    <row r="219322" spans="13:13">
      <c r="M219322" s="8"/>
    </row>
    <row r="219323" spans="13:13" ht="13">
      <c r="M219323" s="17"/>
    </row>
    <row r="219324" spans="13:13">
      <c r="M219324" s="8"/>
    </row>
    <row r="219350" spans="13:13">
      <c r="M219350" s="8"/>
    </row>
    <row r="219351" spans="13:13" ht="13">
      <c r="M219351" s="17"/>
    </row>
    <row r="219352" spans="13:13">
      <c r="M219352" s="8"/>
    </row>
    <row r="219378" spans="13:13">
      <c r="M219378" s="8"/>
    </row>
    <row r="219379" spans="13:13" ht="13">
      <c r="M219379" s="17"/>
    </row>
    <row r="219380" spans="13:13">
      <c r="M219380" s="8"/>
    </row>
    <row r="219406" spans="13:13">
      <c r="M219406" s="8"/>
    </row>
    <row r="219407" spans="13:13" ht="13">
      <c r="M219407" s="17"/>
    </row>
    <row r="219408" spans="13:13">
      <c r="M219408" s="8"/>
    </row>
    <row r="219434" spans="13:13">
      <c r="M219434" s="8"/>
    </row>
    <row r="219435" spans="13:13" ht="13">
      <c r="M219435" s="17"/>
    </row>
    <row r="219436" spans="13:13">
      <c r="M219436" s="8"/>
    </row>
    <row r="219462" spans="13:13">
      <c r="M219462" s="8"/>
    </row>
    <row r="219463" spans="13:13" ht="13">
      <c r="M219463" s="17"/>
    </row>
    <row r="219464" spans="13:13">
      <c r="M219464" s="8"/>
    </row>
    <row r="219490" spans="13:13">
      <c r="M219490" s="8"/>
    </row>
    <row r="219491" spans="13:13" ht="13">
      <c r="M219491" s="17"/>
    </row>
    <row r="219492" spans="13:13">
      <c r="M219492" s="8"/>
    </row>
    <row r="219518" spans="13:13">
      <c r="M219518" s="8"/>
    </row>
    <row r="219519" spans="13:13" ht="13">
      <c r="M219519" s="17"/>
    </row>
    <row r="219520" spans="13:13">
      <c r="M219520" s="8"/>
    </row>
    <row r="219546" spans="13:13">
      <c r="M219546" s="8"/>
    </row>
    <row r="219547" spans="13:13" ht="13">
      <c r="M219547" s="17"/>
    </row>
    <row r="219548" spans="13:13">
      <c r="M219548" s="8"/>
    </row>
    <row r="219574" spans="13:13">
      <c r="M219574" s="8"/>
    </row>
    <row r="219575" spans="13:13" ht="13">
      <c r="M219575" s="17"/>
    </row>
    <row r="219576" spans="13:13">
      <c r="M219576" s="8"/>
    </row>
    <row r="219602" spans="13:13">
      <c r="M219602" s="8"/>
    </row>
    <row r="219603" spans="13:13" ht="13">
      <c r="M219603" s="17"/>
    </row>
    <row r="219604" spans="13:13">
      <c r="M219604" s="8"/>
    </row>
    <row r="219630" spans="13:13">
      <c r="M219630" s="8"/>
    </row>
    <row r="219631" spans="13:13" ht="13">
      <c r="M219631" s="17"/>
    </row>
    <row r="219632" spans="13:13">
      <c r="M219632" s="8"/>
    </row>
    <row r="219658" spans="13:13">
      <c r="M219658" s="8"/>
    </row>
    <row r="219659" spans="13:13" ht="13">
      <c r="M219659" s="17"/>
    </row>
    <row r="219660" spans="13:13">
      <c r="M219660" s="8"/>
    </row>
    <row r="219686" spans="13:13">
      <c r="M219686" s="8"/>
    </row>
    <row r="219687" spans="13:13" ht="13">
      <c r="M219687" s="17"/>
    </row>
    <row r="219688" spans="13:13">
      <c r="M219688" s="8"/>
    </row>
    <row r="219714" spans="13:13">
      <c r="M219714" s="8"/>
    </row>
    <row r="219715" spans="13:13" ht="13">
      <c r="M219715" s="17"/>
    </row>
    <row r="219716" spans="13:13">
      <c r="M219716" s="8"/>
    </row>
    <row r="219742" spans="13:13">
      <c r="M219742" s="8"/>
    </row>
    <row r="219743" spans="13:13" ht="13">
      <c r="M219743" s="17"/>
    </row>
    <row r="219744" spans="13:13">
      <c r="M219744" s="8"/>
    </row>
    <row r="219770" spans="13:13">
      <c r="M219770" s="8"/>
    </row>
    <row r="219771" spans="13:13" ht="13">
      <c r="M219771" s="17"/>
    </row>
    <row r="219772" spans="13:13">
      <c r="M219772" s="8"/>
    </row>
    <row r="219798" spans="13:13">
      <c r="M219798" s="8"/>
    </row>
    <row r="219799" spans="13:13" ht="13">
      <c r="M219799" s="17"/>
    </row>
    <row r="219800" spans="13:13">
      <c r="M219800" s="8"/>
    </row>
    <row r="219826" spans="13:13">
      <c r="M219826" s="8"/>
    </row>
    <row r="219827" spans="13:13" ht="13">
      <c r="M219827" s="17"/>
    </row>
    <row r="219828" spans="13:13">
      <c r="M219828" s="8"/>
    </row>
    <row r="219854" spans="13:13">
      <c r="M219854" s="8"/>
    </row>
    <row r="219855" spans="13:13" ht="13">
      <c r="M219855" s="17"/>
    </row>
    <row r="219856" spans="13:13">
      <c r="M219856" s="8"/>
    </row>
    <row r="219882" spans="13:13">
      <c r="M219882" s="8"/>
    </row>
    <row r="219883" spans="13:13" ht="13">
      <c r="M219883" s="17"/>
    </row>
    <row r="219884" spans="13:13">
      <c r="M219884" s="8"/>
    </row>
    <row r="219910" spans="13:13">
      <c r="M219910" s="8"/>
    </row>
    <row r="219911" spans="13:13" ht="13">
      <c r="M219911" s="17"/>
    </row>
    <row r="219912" spans="13:13">
      <c r="M219912" s="8"/>
    </row>
    <row r="219938" spans="13:13">
      <c r="M219938" s="8"/>
    </row>
    <row r="219939" spans="13:13" ht="13">
      <c r="M219939" s="17"/>
    </row>
    <row r="219940" spans="13:13">
      <c r="M219940" s="8"/>
    </row>
    <row r="219966" spans="13:13">
      <c r="M219966" s="8"/>
    </row>
    <row r="219967" spans="13:13" ht="13">
      <c r="M219967" s="17"/>
    </row>
    <row r="219968" spans="13:13">
      <c r="M219968" s="8"/>
    </row>
    <row r="219994" spans="13:13">
      <c r="M219994" s="8"/>
    </row>
    <row r="219995" spans="13:13" ht="13">
      <c r="M219995" s="17"/>
    </row>
    <row r="219996" spans="13:13">
      <c r="M219996" s="8"/>
    </row>
    <row r="220022" spans="13:13">
      <c r="M220022" s="8"/>
    </row>
    <row r="220023" spans="13:13" ht="13">
      <c r="M220023" s="17"/>
    </row>
    <row r="220024" spans="13:13">
      <c r="M220024" s="8"/>
    </row>
    <row r="220050" spans="13:13">
      <c r="M220050" s="8"/>
    </row>
    <row r="220051" spans="13:13" ht="13">
      <c r="M220051" s="17"/>
    </row>
    <row r="220052" spans="13:13">
      <c r="M220052" s="8"/>
    </row>
    <row r="220078" spans="13:13">
      <c r="M220078" s="8"/>
    </row>
    <row r="220079" spans="13:13" ht="13">
      <c r="M220079" s="17"/>
    </row>
    <row r="220080" spans="13:13">
      <c r="M220080" s="8"/>
    </row>
    <row r="220106" spans="13:13">
      <c r="M220106" s="8"/>
    </row>
    <row r="220107" spans="13:13" ht="13">
      <c r="M220107" s="17"/>
    </row>
    <row r="220108" spans="13:13">
      <c r="M220108" s="8"/>
    </row>
    <row r="220134" spans="13:13">
      <c r="M220134" s="8"/>
    </row>
    <row r="220135" spans="13:13" ht="13">
      <c r="M220135" s="17"/>
    </row>
    <row r="220136" spans="13:13">
      <c r="M220136" s="8"/>
    </row>
    <row r="220162" spans="13:13">
      <c r="M220162" s="8"/>
    </row>
    <row r="220163" spans="13:13" ht="13">
      <c r="M220163" s="17"/>
    </row>
    <row r="220164" spans="13:13">
      <c r="M220164" s="8"/>
    </row>
    <row r="220190" spans="13:13">
      <c r="M220190" s="8"/>
    </row>
    <row r="220191" spans="13:13" ht="13">
      <c r="M220191" s="17"/>
    </row>
    <row r="220192" spans="13:13">
      <c r="M220192" s="8"/>
    </row>
    <row r="220218" spans="13:13">
      <c r="M220218" s="8"/>
    </row>
    <row r="220219" spans="13:13" ht="13">
      <c r="M220219" s="17"/>
    </row>
    <row r="220220" spans="13:13">
      <c r="M220220" s="8"/>
    </row>
    <row r="220246" spans="13:13">
      <c r="M220246" s="8"/>
    </row>
    <row r="220247" spans="13:13" ht="13">
      <c r="M220247" s="17"/>
    </row>
    <row r="220248" spans="13:13">
      <c r="M220248" s="8"/>
    </row>
    <row r="220274" spans="13:13">
      <c r="M220274" s="8"/>
    </row>
    <row r="220275" spans="13:13" ht="13">
      <c r="M220275" s="17"/>
    </row>
    <row r="220276" spans="13:13">
      <c r="M220276" s="8"/>
    </row>
    <row r="220302" spans="13:13">
      <c r="M220302" s="8"/>
    </row>
    <row r="220303" spans="13:13" ht="13">
      <c r="M220303" s="17"/>
    </row>
    <row r="220304" spans="13:13">
      <c r="M220304" s="8"/>
    </row>
    <row r="220330" spans="13:13">
      <c r="M220330" s="8"/>
    </row>
    <row r="220331" spans="13:13" ht="13">
      <c r="M220331" s="17"/>
    </row>
    <row r="220332" spans="13:13">
      <c r="M220332" s="8"/>
    </row>
    <row r="220358" spans="13:13">
      <c r="M220358" s="8"/>
    </row>
    <row r="220359" spans="13:13" ht="13">
      <c r="M220359" s="17"/>
    </row>
    <row r="220360" spans="13:13">
      <c r="M220360" s="8"/>
    </row>
    <row r="220386" spans="13:13">
      <c r="M220386" s="8"/>
    </row>
    <row r="220387" spans="13:13" ht="13">
      <c r="M220387" s="17"/>
    </row>
    <row r="220388" spans="13:13">
      <c r="M220388" s="8"/>
    </row>
    <row r="220414" spans="13:13">
      <c r="M220414" s="8"/>
    </row>
    <row r="220415" spans="13:13" ht="13">
      <c r="M220415" s="17"/>
    </row>
    <row r="220416" spans="13:13">
      <c r="M220416" s="8"/>
    </row>
    <row r="220442" spans="13:13">
      <c r="M220442" s="8"/>
    </row>
    <row r="220443" spans="13:13" ht="13">
      <c r="M220443" s="17"/>
    </row>
    <row r="220444" spans="13:13">
      <c r="M220444" s="8"/>
    </row>
    <row r="220470" spans="13:13">
      <c r="M220470" s="8"/>
    </row>
    <row r="220471" spans="13:13" ht="13">
      <c r="M220471" s="17"/>
    </row>
    <row r="220472" spans="13:13">
      <c r="M220472" s="8"/>
    </row>
    <row r="220498" spans="13:13">
      <c r="M220498" s="8"/>
    </row>
    <row r="220499" spans="13:13" ht="13">
      <c r="M220499" s="17"/>
    </row>
    <row r="220500" spans="13:13">
      <c r="M220500" s="8"/>
    </row>
    <row r="220526" spans="13:13">
      <c r="M220526" s="8"/>
    </row>
    <row r="220527" spans="13:13" ht="13">
      <c r="M220527" s="17"/>
    </row>
    <row r="220528" spans="13:13">
      <c r="M220528" s="8"/>
    </row>
    <row r="220554" spans="13:13">
      <c r="M220554" s="8"/>
    </row>
    <row r="220555" spans="13:13" ht="13">
      <c r="M220555" s="17"/>
    </row>
    <row r="220556" spans="13:13">
      <c r="M220556" s="8"/>
    </row>
    <row r="220582" spans="13:13">
      <c r="M220582" s="8"/>
    </row>
    <row r="220583" spans="13:13" ht="13">
      <c r="M220583" s="17"/>
    </row>
    <row r="220584" spans="13:13">
      <c r="M220584" s="8"/>
    </row>
    <row r="220610" spans="13:13">
      <c r="M220610" s="8"/>
    </row>
    <row r="220611" spans="13:13" ht="13">
      <c r="M220611" s="17"/>
    </row>
    <row r="220612" spans="13:13">
      <c r="M220612" s="8"/>
    </row>
    <row r="220638" spans="13:13">
      <c r="M220638" s="8"/>
    </row>
    <row r="220639" spans="13:13" ht="13">
      <c r="M220639" s="17"/>
    </row>
    <row r="220640" spans="13:13">
      <c r="M220640" s="8"/>
    </row>
    <row r="220666" spans="13:13">
      <c r="M220666" s="8"/>
    </row>
    <row r="220667" spans="13:13" ht="13">
      <c r="M220667" s="17"/>
    </row>
    <row r="220668" spans="13:13">
      <c r="M220668" s="8"/>
    </row>
    <row r="220694" spans="13:13">
      <c r="M220694" s="8"/>
    </row>
    <row r="220695" spans="13:13" ht="13">
      <c r="M220695" s="17"/>
    </row>
    <row r="220696" spans="13:13">
      <c r="M220696" s="8"/>
    </row>
    <row r="220722" spans="13:13">
      <c r="M220722" s="8"/>
    </row>
    <row r="220723" spans="13:13" ht="13">
      <c r="M220723" s="17"/>
    </row>
    <row r="220724" spans="13:13">
      <c r="M220724" s="8"/>
    </row>
    <row r="220750" spans="13:13">
      <c r="M220750" s="8"/>
    </row>
    <row r="220751" spans="13:13" ht="13">
      <c r="M220751" s="17"/>
    </row>
    <row r="220752" spans="13:13">
      <c r="M220752" s="8"/>
    </row>
    <row r="220778" spans="13:13">
      <c r="M220778" s="8"/>
    </row>
    <row r="220779" spans="13:13" ht="13">
      <c r="M220779" s="17"/>
    </row>
    <row r="220780" spans="13:13">
      <c r="M220780" s="8"/>
    </row>
    <row r="220806" spans="13:13">
      <c r="M220806" s="8"/>
    </row>
    <row r="220807" spans="13:13" ht="13">
      <c r="M220807" s="17"/>
    </row>
    <row r="220808" spans="13:13">
      <c r="M220808" s="8"/>
    </row>
    <row r="220834" spans="13:13">
      <c r="M220834" s="8"/>
    </row>
    <row r="220835" spans="13:13" ht="13">
      <c r="M220835" s="17"/>
    </row>
    <row r="220836" spans="13:13">
      <c r="M220836" s="8"/>
    </row>
    <row r="220862" spans="13:13">
      <c r="M220862" s="8"/>
    </row>
    <row r="220863" spans="13:13" ht="13">
      <c r="M220863" s="17"/>
    </row>
    <row r="220864" spans="13:13">
      <c r="M220864" s="8"/>
    </row>
    <row r="220890" spans="13:13">
      <c r="M220890" s="8"/>
    </row>
    <row r="220891" spans="13:13" ht="13">
      <c r="M220891" s="17"/>
    </row>
    <row r="220892" spans="13:13">
      <c r="M220892" s="8"/>
    </row>
    <row r="220918" spans="13:13">
      <c r="M220918" s="8"/>
    </row>
    <row r="220919" spans="13:13" ht="13">
      <c r="M220919" s="17"/>
    </row>
    <row r="220920" spans="13:13">
      <c r="M220920" s="8"/>
    </row>
    <row r="220946" spans="13:13">
      <c r="M220946" s="8"/>
    </row>
    <row r="220947" spans="13:13" ht="13">
      <c r="M220947" s="17"/>
    </row>
    <row r="220948" spans="13:13">
      <c r="M220948" s="8"/>
    </row>
    <row r="220974" spans="13:13">
      <c r="M220974" s="8"/>
    </row>
    <row r="220975" spans="13:13" ht="13">
      <c r="M220975" s="17"/>
    </row>
    <row r="220976" spans="13:13">
      <c r="M220976" s="8"/>
    </row>
    <row r="221002" spans="13:13">
      <c r="M221002" s="8"/>
    </row>
    <row r="221003" spans="13:13" ht="13">
      <c r="M221003" s="17"/>
    </row>
    <row r="221004" spans="13:13">
      <c r="M221004" s="8"/>
    </row>
    <row r="221030" spans="13:13">
      <c r="M221030" s="8"/>
    </row>
    <row r="221031" spans="13:13" ht="13">
      <c r="M221031" s="17"/>
    </row>
    <row r="221032" spans="13:13">
      <c r="M221032" s="8"/>
    </row>
    <row r="221058" spans="13:13">
      <c r="M221058" s="8"/>
    </row>
    <row r="221059" spans="13:13" ht="13">
      <c r="M221059" s="17"/>
    </row>
    <row r="221060" spans="13:13">
      <c r="M221060" s="8"/>
    </row>
    <row r="221086" spans="13:13">
      <c r="M221086" s="8"/>
    </row>
    <row r="221087" spans="13:13" ht="13">
      <c r="M221087" s="17"/>
    </row>
    <row r="221088" spans="13:13">
      <c r="M221088" s="8"/>
    </row>
    <row r="221114" spans="13:13">
      <c r="M221114" s="8"/>
    </row>
    <row r="221115" spans="13:13" ht="13">
      <c r="M221115" s="17"/>
    </row>
    <row r="221116" spans="13:13">
      <c r="M221116" s="8"/>
    </row>
    <row r="221142" spans="13:13">
      <c r="M221142" s="8"/>
    </row>
    <row r="221143" spans="13:13" ht="13">
      <c r="M221143" s="17"/>
    </row>
    <row r="221144" spans="13:13">
      <c r="M221144" s="8"/>
    </row>
    <row r="221170" spans="13:13">
      <c r="M221170" s="8"/>
    </row>
    <row r="221171" spans="13:13" ht="13">
      <c r="M221171" s="17"/>
    </row>
    <row r="221172" spans="13:13">
      <c r="M221172" s="8"/>
    </row>
    <row r="221198" spans="13:13">
      <c r="M221198" s="8"/>
    </row>
    <row r="221199" spans="13:13" ht="13">
      <c r="M221199" s="17"/>
    </row>
    <row r="221200" spans="13:13">
      <c r="M221200" s="8"/>
    </row>
    <row r="221226" spans="13:13">
      <c r="M221226" s="8"/>
    </row>
    <row r="221227" spans="13:13" ht="13">
      <c r="M221227" s="17"/>
    </row>
    <row r="221228" spans="13:13">
      <c r="M221228" s="8"/>
    </row>
    <row r="221254" spans="13:13">
      <c r="M221254" s="8"/>
    </row>
    <row r="221255" spans="13:13" ht="13">
      <c r="M221255" s="17"/>
    </row>
    <row r="221256" spans="13:13">
      <c r="M221256" s="8"/>
    </row>
    <row r="221282" spans="13:13">
      <c r="M221282" s="8"/>
    </row>
    <row r="221283" spans="13:13" ht="13">
      <c r="M221283" s="17"/>
    </row>
    <row r="221284" spans="13:13">
      <c r="M221284" s="8"/>
    </row>
    <row r="221310" spans="13:13">
      <c r="M221310" s="8"/>
    </row>
    <row r="221311" spans="13:13" ht="13">
      <c r="M221311" s="17"/>
    </row>
    <row r="221312" spans="13:13">
      <c r="M221312" s="8"/>
    </row>
    <row r="221338" spans="13:13">
      <c r="M221338" s="8"/>
    </row>
    <row r="221339" spans="13:13" ht="13">
      <c r="M221339" s="17"/>
    </row>
    <row r="221340" spans="13:13">
      <c r="M221340" s="8"/>
    </row>
    <row r="221366" spans="13:13">
      <c r="M221366" s="8"/>
    </row>
    <row r="221367" spans="13:13" ht="13">
      <c r="M221367" s="17"/>
    </row>
    <row r="221368" spans="13:13">
      <c r="M221368" s="8"/>
    </row>
    <row r="221394" spans="13:13">
      <c r="M221394" s="8"/>
    </row>
    <row r="221395" spans="13:13" ht="13">
      <c r="M221395" s="17"/>
    </row>
    <row r="221396" spans="13:13">
      <c r="M221396" s="8"/>
    </row>
    <row r="221422" spans="13:13">
      <c r="M221422" s="8"/>
    </row>
    <row r="221423" spans="13:13" ht="13">
      <c r="M221423" s="17"/>
    </row>
    <row r="221424" spans="13:13">
      <c r="M221424" s="8"/>
    </row>
    <row r="221450" spans="13:13">
      <c r="M221450" s="8"/>
    </row>
    <row r="221451" spans="13:13" ht="13">
      <c r="M221451" s="17"/>
    </row>
    <row r="221452" spans="13:13">
      <c r="M221452" s="8"/>
    </row>
    <row r="221478" spans="13:13">
      <c r="M221478" s="8"/>
    </row>
    <row r="221479" spans="13:13" ht="13">
      <c r="M221479" s="17"/>
    </row>
    <row r="221480" spans="13:13">
      <c r="M221480" s="8"/>
    </row>
    <row r="221506" spans="13:13">
      <c r="M221506" s="8"/>
    </row>
    <row r="221507" spans="13:13" ht="13">
      <c r="M221507" s="17"/>
    </row>
    <row r="221508" spans="13:13">
      <c r="M221508" s="8"/>
    </row>
    <row r="221534" spans="13:13">
      <c r="M221534" s="8"/>
    </row>
    <row r="221535" spans="13:13" ht="13">
      <c r="M221535" s="17"/>
    </row>
    <row r="221536" spans="13:13">
      <c r="M221536" s="8"/>
    </row>
    <row r="221562" spans="13:13">
      <c r="M221562" s="8"/>
    </row>
    <row r="221563" spans="13:13" ht="13">
      <c r="M221563" s="17"/>
    </row>
    <row r="221564" spans="13:13">
      <c r="M221564" s="8"/>
    </row>
    <row r="221590" spans="13:13">
      <c r="M221590" s="8"/>
    </row>
    <row r="221591" spans="13:13" ht="13">
      <c r="M221591" s="17"/>
    </row>
    <row r="221592" spans="13:13">
      <c r="M221592" s="8"/>
    </row>
    <row r="221618" spans="13:13">
      <c r="M221618" s="8"/>
    </row>
    <row r="221619" spans="13:13" ht="13">
      <c r="M221619" s="17"/>
    </row>
    <row r="221620" spans="13:13">
      <c r="M221620" s="8"/>
    </row>
    <row r="221646" spans="13:13">
      <c r="M221646" s="8"/>
    </row>
    <row r="221647" spans="13:13" ht="13">
      <c r="M221647" s="17"/>
    </row>
    <row r="221648" spans="13:13">
      <c r="M221648" s="8"/>
    </row>
    <row r="221674" spans="13:13">
      <c r="M221674" s="8"/>
    </row>
    <row r="221675" spans="13:13" ht="13">
      <c r="M221675" s="17"/>
    </row>
    <row r="221676" spans="13:13">
      <c r="M221676" s="8"/>
    </row>
    <row r="221702" spans="13:13">
      <c r="M221702" s="8"/>
    </row>
    <row r="221703" spans="13:13" ht="13">
      <c r="M221703" s="17"/>
    </row>
    <row r="221704" spans="13:13">
      <c r="M221704" s="8"/>
    </row>
    <row r="221730" spans="13:13">
      <c r="M221730" s="8"/>
    </row>
    <row r="221731" spans="13:13" ht="13">
      <c r="M221731" s="17"/>
    </row>
    <row r="221732" spans="13:13">
      <c r="M221732" s="8"/>
    </row>
    <row r="221758" spans="13:13">
      <c r="M221758" s="8"/>
    </row>
    <row r="221759" spans="13:13" ht="13">
      <c r="M221759" s="17"/>
    </row>
    <row r="221760" spans="13:13">
      <c r="M221760" s="8"/>
    </row>
    <row r="221786" spans="13:13">
      <c r="M221786" s="8"/>
    </row>
    <row r="221787" spans="13:13" ht="13">
      <c r="M221787" s="17"/>
    </row>
    <row r="221788" spans="13:13">
      <c r="M221788" s="8"/>
    </row>
    <row r="221814" spans="13:13">
      <c r="M221814" s="8"/>
    </row>
    <row r="221815" spans="13:13" ht="13">
      <c r="M221815" s="17"/>
    </row>
    <row r="221816" spans="13:13">
      <c r="M221816" s="8"/>
    </row>
    <row r="221842" spans="13:13">
      <c r="M221842" s="8"/>
    </row>
    <row r="221843" spans="13:13" ht="13">
      <c r="M221843" s="17"/>
    </row>
    <row r="221844" spans="13:13">
      <c r="M221844" s="8"/>
    </row>
    <row r="221870" spans="13:13">
      <c r="M221870" s="8"/>
    </row>
    <row r="221871" spans="13:13" ht="13">
      <c r="M221871" s="17"/>
    </row>
    <row r="221872" spans="13:13">
      <c r="M221872" s="8"/>
    </row>
    <row r="221898" spans="13:13">
      <c r="M221898" s="8"/>
    </row>
    <row r="221899" spans="13:13" ht="13">
      <c r="M221899" s="17"/>
    </row>
    <row r="221900" spans="13:13">
      <c r="M221900" s="8"/>
    </row>
    <row r="221926" spans="13:13">
      <c r="M221926" s="8"/>
    </row>
    <row r="221927" spans="13:13" ht="13">
      <c r="M221927" s="17"/>
    </row>
    <row r="221928" spans="13:13">
      <c r="M221928" s="8"/>
    </row>
    <row r="221954" spans="13:13">
      <c r="M221954" s="8"/>
    </row>
    <row r="221955" spans="13:13" ht="13">
      <c r="M221955" s="17"/>
    </row>
    <row r="221956" spans="13:13">
      <c r="M221956" s="8"/>
    </row>
    <row r="221982" spans="13:13">
      <c r="M221982" s="8"/>
    </row>
    <row r="221983" spans="13:13" ht="13">
      <c r="M221983" s="17"/>
    </row>
    <row r="221984" spans="13:13">
      <c r="M221984" s="8"/>
    </row>
    <row r="222010" spans="13:13">
      <c r="M222010" s="8"/>
    </row>
    <row r="222011" spans="13:13" ht="13">
      <c r="M222011" s="17"/>
    </row>
    <row r="222012" spans="13:13">
      <c r="M222012" s="8"/>
    </row>
    <row r="222038" spans="13:13">
      <c r="M222038" s="8"/>
    </row>
    <row r="222039" spans="13:13" ht="13">
      <c r="M222039" s="17"/>
    </row>
    <row r="222040" spans="13:13">
      <c r="M222040" s="8"/>
    </row>
    <row r="222066" spans="13:13">
      <c r="M222066" s="8"/>
    </row>
    <row r="222067" spans="13:13" ht="13">
      <c r="M222067" s="17"/>
    </row>
    <row r="222068" spans="13:13">
      <c r="M222068" s="8"/>
    </row>
    <row r="222094" spans="13:13">
      <c r="M222094" s="8"/>
    </row>
    <row r="222095" spans="13:13" ht="13">
      <c r="M222095" s="17"/>
    </row>
    <row r="222096" spans="13:13">
      <c r="M222096" s="8"/>
    </row>
    <row r="222122" spans="13:13">
      <c r="M222122" s="8"/>
    </row>
    <row r="222123" spans="13:13" ht="13">
      <c r="M222123" s="17"/>
    </row>
    <row r="222124" spans="13:13">
      <c r="M222124" s="8"/>
    </row>
    <row r="222150" spans="13:13">
      <c r="M222150" s="8"/>
    </row>
    <row r="222151" spans="13:13" ht="13">
      <c r="M222151" s="17"/>
    </row>
    <row r="222152" spans="13:13">
      <c r="M222152" s="8"/>
    </row>
    <row r="222178" spans="13:13">
      <c r="M222178" s="8"/>
    </row>
    <row r="222179" spans="13:13" ht="13">
      <c r="M222179" s="17"/>
    </row>
    <row r="222180" spans="13:13">
      <c r="M222180" s="8"/>
    </row>
    <row r="222206" spans="13:13">
      <c r="M222206" s="8"/>
    </row>
    <row r="222207" spans="13:13" ht="13">
      <c r="M222207" s="17"/>
    </row>
    <row r="222208" spans="13:13">
      <c r="M222208" s="8"/>
    </row>
    <row r="222234" spans="13:13">
      <c r="M222234" s="8"/>
    </row>
    <row r="222235" spans="13:13" ht="13">
      <c r="M222235" s="17"/>
    </row>
    <row r="222236" spans="13:13">
      <c r="M222236" s="8"/>
    </row>
    <row r="222262" spans="13:13">
      <c r="M222262" s="8"/>
    </row>
    <row r="222263" spans="13:13" ht="13">
      <c r="M222263" s="17"/>
    </row>
    <row r="222264" spans="13:13">
      <c r="M222264" s="8"/>
    </row>
    <row r="222290" spans="13:13">
      <c r="M222290" s="8"/>
    </row>
    <row r="222291" spans="13:13" ht="13">
      <c r="M222291" s="17"/>
    </row>
    <row r="222292" spans="13:13">
      <c r="M222292" s="8"/>
    </row>
    <row r="222318" spans="13:13">
      <c r="M222318" s="8"/>
    </row>
    <row r="222319" spans="13:13" ht="13">
      <c r="M222319" s="17"/>
    </row>
    <row r="222320" spans="13:13">
      <c r="M222320" s="8"/>
    </row>
    <row r="222346" spans="13:13">
      <c r="M222346" s="8"/>
    </row>
    <row r="222347" spans="13:13" ht="13">
      <c r="M222347" s="17"/>
    </row>
    <row r="222348" spans="13:13">
      <c r="M222348" s="8"/>
    </row>
    <row r="222374" spans="13:13">
      <c r="M222374" s="8"/>
    </row>
    <row r="222375" spans="13:13" ht="13">
      <c r="M222375" s="17"/>
    </row>
    <row r="222376" spans="13:13">
      <c r="M222376" s="8"/>
    </row>
    <row r="222402" spans="13:13">
      <c r="M222402" s="8"/>
    </row>
    <row r="222403" spans="13:13" ht="13">
      <c r="M222403" s="17"/>
    </row>
    <row r="222404" spans="13:13">
      <c r="M222404" s="8"/>
    </row>
    <row r="222430" spans="13:13">
      <c r="M222430" s="8"/>
    </row>
    <row r="222431" spans="13:13" ht="13">
      <c r="M222431" s="17"/>
    </row>
    <row r="222432" spans="13:13">
      <c r="M222432" s="8"/>
    </row>
    <row r="222458" spans="13:13">
      <c r="M222458" s="8"/>
    </row>
    <row r="222459" spans="13:13" ht="13">
      <c r="M222459" s="17"/>
    </row>
    <row r="222460" spans="13:13">
      <c r="M222460" s="8"/>
    </row>
    <row r="222486" spans="13:13">
      <c r="M222486" s="8"/>
    </row>
    <row r="222487" spans="13:13" ht="13">
      <c r="M222487" s="17"/>
    </row>
    <row r="222488" spans="13:13">
      <c r="M222488" s="8"/>
    </row>
    <row r="222514" spans="13:13">
      <c r="M222514" s="8"/>
    </row>
    <row r="222515" spans="13:13" ht="13">
      <c r="M222515" s="17"/>
    </row>
    <row r="222516" spans="13:13">
      <c r="M222516" s="8"/>
    </row>
    <row r="222542" spans="13:13">
      <c r="M222542" s="8"/>
    </row>
    <row r="222543" spans="13:13" ht="13">
      <c r="M222543" s="17"/>
    </row>
    <row r="222544" spans="13:13">
      <c r="M222544" s="8"/>
    </row>
    <row r="222570" spans="13:13">
      <c r="M222570" s="8"/>
    </row>
    <row r="222571" spans="13:13" ht="13">
      <c r="M222571" s="17"/>
    </row>
    <row r="222572" spans="13:13">
      <c r="M222572" s="8"/>
    </row>
    <row r="222598" spans="13:13">
      <c r="M222598" s="8"/>
    </row>
    <row r="222599" spans="13:13" ht="13">
      <c r="M222599" s="17"/>
    </row>
    <row r="222600" spans="13:13">
      <c r="M222600" s="8"/>
    </row>
    <row r="222626" spans="13:13">
      <c r="M222626" s="8"/>
    </row>
    <row r="222627" spans="13:13" ht="13">
      <c r="M222627" s="17"/>
    </row>
    <row r="222628" spans="13:13">
      <c r="M222628" s="8"/>
    </row>
    <row r="222654" spans="13:13">
      <c r="M222654" s="8"/>
    </row>
    <row r="222655" spans="13:13" ht="13">
      <c r="M222655" s="17"/>
    </row>
    <row r="222656" spans="13:13">
      <c r="M222656" s="8"/>
    </row>
    <row r="222682" spans="13:13">
      <c r="M222682" s="8"/>
    </row>
    <row r="222683" spans="13:13" ht="13">
      <c r="M222683" s="17"/>
    </row>
    <row r="222684" spans="13:13">
      <c r="M222684" s="8"/>
    </row>
    <row r="222710" spans="13:13">
      <c r="M222710" s="8"/>
    </row>
    <row r="222711" spans="13:13" ht="13">
      <c r="M222711" s="17"/>
    </row>
    <row r="222712" spans="13:13">
      <c r="M222712" s="8"/>
    </row>
    <row r="222738" spans="13:13">
      <c r="M222738" s="8"/>
    </row>
    <row r="222739" spans="13:13" ht="13">
      <c r="M222739" s="17"/>
    </row>
    <row r="222740" spans="13:13">
      <c r="M222740" s="8"/>
    </row>
    <row r="222766" spans="13:13">
      <c r="M222766" s="8"/>
    </row>
    <row r="222767" spans="13:13" ht="13">
      <c r="M222767" s="17"/>
    </row>
    <row r="222768" spans="13:13">
      <c r="M222768" s="8"/>
    </row>
    <row r="222794" spans="13:13">
      <c r="M222794" s="8"/>
    </row>
    <row r="222795" spans="13:13" ht="13">
      <c r="M222795" s="17"/>
    </row>
    <row r="222796" spans="13:13">
      <c r="M222796" s="8"/>
    </row>
    <row r="222822" spans="13:13">
      <c r="M222822" s="8"/>
    </row>
    <row r="222823" spans="13:13" ht="13">
      <c r="M222823" s="17"/>
    </row>
    <row r="222824" spans="13:13">
      <c r="M222824" s="8"/>
    </row>
    <row r="222850" spans="13:13">
      <c r="M222850" s="8"/>
    </row>
    <row r="222851" spans="13:13" ht="13">
      <c r="M222851" s="17"/>
    </row>
    <row r="222852" spans="13:13">
      <c r="M222852" s="8"/>
    </row>
    <row r="222878" spans="13:13">
      <c r="M222878" s="8"/>
    </row>
    <row r="222879" spans="13:13" ht="13">
      <c r="M222879" s="17"/>
    </row>
    <row r="222880" spans="13:13">
      <c r="M222880" s="8"/>
    </row>
    <row r="222906" spans="13:13">
      <c r="M222906" s="8"/>
    </row>
    <row r="222907" spans="13:13" ht="13">
      <c r="M222907" s="17"/>
    </row>
    <row r="222908" spans="13:13">
      <c r="M222908" s="8"/>
    </row>
    <row r="222934" spans="13:13">
      <c r="M222934" s="8"/>
    </row>
    <row r="222935" spans="13:13" ht="13">
      <c r="M222935" s="17"/>
    </row>
    <row r="222936" spans="13:13">
      <c r="M222936" s="8"/>
    </row>
    <row r="222962" spans="13:13">
      <c r="M222962" s="8"/>
    </row>
    <row r="222963" spans="13:13" ht="13">
      <c r="M222963" s="17"/>
    </row>
    <row r="222964" spans="13:13">
      <c r="M222964" s="8"/>
    </row>
    <row r="222990" spans="13:13">
      <c r="M222990" s="8"/>
    </row>
    <row r="222991" spans="13:13" ht="13">
      <c r="M222991" s="17"/>
    </row>
    <row r="222992" spans="13:13">
      <c r="M222992" s="8"/>
    </row>
    <row r="223018" spans="13:13">
      <c r="M223018" s="8"/>
    </row>
    <row r="223019" spans="13:13" ht="13">
      <c r="M223019" s="17"/>
    </row>
    <row r="223020" spans="13:13">
      <c r="M223020" s="8"/>
    </row>
    <row r="223046" spans="13:13">
      <c r="M223046" s="8"/>
    </row>
    <row r="223047" spans="13:13" ht="13">
      <c r="M223047" s="17"/>
    </row>
    <row r="223048" spans="13:13">
      <c r="M223048" s="8"/>
    </row>
    <row r="223074" spans="13:13">
      <c r="M223074" s="8"/>
    </row>
    <row r="223075" spans="13:13" ht="13">
      <c r="M223075" s="17"/>
    </row>
    <row r="223076" spans="13:13">
      <c r="M223076" s="8"/>
    </row>
    <row r="223102" spans="13:13">
      <c r="M223102" s="8"/>
    </row>
    <row r="223103" spans="13:13" ht="13">
      <c r="M223103" s="17"/>
    </row>
    <row r="223104" spans="13:13">
      <c r="M223104" s="8"/>
    </row>
    <row r="223130" spans="13:13">
      <c r="M223130" s="8"/>
    </row>
    <row r="223131" spans="13:13" ht="13">
      <c r="M223131" s="17"/>
    </row>
    <row r="223132" spans="13:13">
      <c r="M223132" s="8"/>
    </row>
    <row r="223158" spans="13:13">
      <c r="M223158" s="8"/>
    </row>
    <row r="223159" spans="13:13" ht="13">
      <c r="M223159" s="17"/>
    </row>
    <row r="223160" spans="13:13">
      <c r="M223160" s="8"/>
    </row>
    <row r="223186" spans="13:13">
      <c r="M223186" s="8"/>
    </row>
    <row r="223187" spans="13:13" ht="13">
      <c r="M223187" s="17"/>
    </row>
    <row r="223188" spans="13:13">
      <c r="M223188" s="8"/>
    </row>
    <row r="223214" spans="13:13">
      <c r="M223214" s="8"/>
    </row>
    <row r="223215" spans="13:13" ht="13">
      <c r="M223215" s="17"/>
    </row>
    <row r="223216" spans="13:13">
      <c r="M223216" s="8"/>
    </row>
    <row r="223242" spans="13:13">
      <c r="M223242" s="8"/>
    </row>
    <row r="223243" spans="13:13" ht="13">
      <c r="M223243" s="17"/>
    </row>
    <row r="223244" spans="13:13">
      <c r="M223244" s="8"/>
    </row>
    <row r="223270" spans="13:13">
      <c r="M223270" s="8"/>
    </row>
    <row r="223271" spans="13:13" ht="13">
      <c r="M223271" s="17"/>
    </row>
    <row r="223272" spans="13:13">
      <c r="M223272" s="8"/>
    </row>
    <row r="223298" spans="13:13">
      <c r="M223298" s="8"/>
    </row>
    <row r="223299" spans="13:13" ht="13">
      <c r="M223299" s="17"/>
    </row>
    <row r="223300" spans="13:13">
      <c r="M223300" s="8"/>
    </row>
    <row r="223326" spans="13:13">
      <c r="M223326" s="8"/>
    </row>
    <row r="223327" spans="13:13" ht="13">
      <c r="M223327" s="17"/>
    </row>
    <row r="223328" spans="13:13">
      <c r="M223328" s="8"/>
    </row>
    <row r="223354" spans="13:13">
      <c r="M223354" s="8"/>
    </row>
    <row r="223355" spans="13:13" ht="13">
      <c r="M223355" s="17"/>
    </row>
    <row r="223356" spans="13:13">
      <c r="M223356" s="8"/>
    </row>
    <row r="223382" spans="13:13">
      <c r="M223382" s="8"/>
    </row>
    <row r="223383" spans="13:13" ht="13">
      <c r="M223383" s="17"/>
    </row>
    <row r="223384" spans="13:13">
      <c r="M223384" s="8"/>
    </row>
    <row r="223410" spans="13:13">
      <c r="M223410" s="8"/>
    </row>
    <row r="223411" spans="13:13" ht="13">
      <c r="M223411" s="17"/>
    </row>
    <row r="223412" spans="13:13">
      <c r="M223412" s="8"/>
    </row>
    <row r="223438" spans="13:13">
      <c r="M223438" s="8"/>
    </row>
    <row r="223439" spans="13:13" ht="13">
      <c r="M223439" s="17"/>
    </row>
    <row r="223440" spans="13:13">
      <c r="M223440" s="8"/>
    </row>
    <row r="223466" spans="13:13">
      <c r="M223466" s="8"/>
    </row>
    <row r="223467" spans="13:13" ht="13">
      <c r="M223467" s="17"/>
    </row>
    <row r="223468" spans="13:13">
      <c r="M223468" s="8"/>
    </row>
    <row r="223494" spans="13:13">
      <c r="M223494" s="8"/>
    </row>
    <row r="223495" spans="13:13" ht="13">
      <c r="M223495" s="17"/>
    </row>
    <row r="223496" spans="13:13">
      <c r="M223496" s="8"/>
    </row>
    <row r="223522" spans="13:13">
      <c r="M223522" s="8"/>
    </row>
    <row r="223523" spans="13:13" ht="13">
      <c r="M223523" s="17"/>
    </row>
    <row r="223524" spans="13:13">
      <c r="M223524" s="8"/>
    </row>
    <row r="223550" spans="13:13">
      <c r="M223550" s="8"/>
    </row>
    <row r="223551" spans="13:13" ht="13">
      <c r="M223551" s="17"/>
    </row>
    <row r="223552" spans="13:13">
      <c r="M223552" s="8"/>
    </row>
    <row r="223578" spans="13:13">
      <c r="M223578" s="8"/>
    </row>
    <row r="223579" spans="13:13" ht="13">
      <c r="M223579" s="17"/>
    </row>
    <row r="223580" spans="13:13">
      <c r="M223580" s="8"/>
    </row>
    <row r="223606" spans="13:13">
      <c r="M223606" s="8"/>
    </row>
    <row r="223607" spans="13:13" ht="13">
      <c r="M223607" s="17"/>
    </row>
    <row r="223608" spans="13:13">
      <c r="M223608" s="8"/>
    </row>
    <row r="223634" spans="13:13">
      <c r="M223634" s="8"/>
    </row>
    <row r="223635" spans="13:13" ht="13">
      <c r="M223635" s="17"/>
    </row>
    <row r="223636" spans="13:13">
      <c r="M223636" s="8"/>
    </row>
    <row r="223662" spans="13:13">
      <c r="M223662" s="8"/>
    </row>
    <row r="223663" spans="13:13" ht="13">
      <c r="M223663" s="17"/>
    </row>
    <row r="223664" spans="13:13">
      <c r="M223664" s="8"/>
    </row>
    <row r="223690" spans="13:13">
      <c r="M223690" s="8"/>
    </row>
    <row r="223691" spans="13:13" ht="13">
      <c r="M223691" s="17"/>
    </row>
    <row r="223692" spans="13:13">
      <c r="M223692" s="8"/>
    </row>
    <row r="223718" spans="13:13">
      <c r="M223718" s="8"/>
    </row>
    <row r="223719" spans="13:13" ht="13">
      <c r="M223719" s="17"/>
    </row>
    <row r="223720" spans="13:13">
      <c r="M223720" s="8"/>
    </row>
    <row r="223746" spans="13:13">
      <c r="M223746" s="8"/>
    </row>
    <row r="223747" spans="13:13" ht="13">
      <c r="M223747" s="17"/>
    </row>
    <row r="223748" spans="13:13">
      <c r="M223748" s="8"/>
    </row>
    <row r="223774" spans="13:13">
      <c r="M223774" s="8"/>
    </row>
    <row r="223775" spans="13:13" ht="13">
      <c r="M223775" s="17"/>
    </row>
    <row r="223776" spans="13:13">
      <c r="M223776" s="8"/>
    </row>
    <row r="223802" spans="13:13">
      <c r="M223802" s="8"/>
    </row>
    <row r="223803" spans="13:13" ht="13">
      <c r="M223803" s="17"/>
    </row>
    <row r="223804" spans="13:13">
      <c r="M223804" s="8"/>
    </row>
    <row r="223830" spans="13:13">
      <c r="M223830" s="8"/>
    </row>
    <row r="223831" spans="13:13" ht="13">
      <c r="M223831" s="17"/>
    </row>
    <row r="223832" spans="13:13">
      <c r="M223832" s="8"/>
    </row>
    <row r="223858" spans="13:13">
      <c r="M223858" s="8"/>
    </row>
    <row r="223859" spans="13:13" ht="13">
      <c r="M223859" s="17"/>
    </row>
    <row r="223860" spans="13:13">
      <c r="M223860" s="8"/>
    </row>
    <row r="223886" spans="13:13">
      <c r="M223886" s="8"/>
    </row>
    <row r="223887" spans="13:13" ht="13">
      <c r="M223887" s="17"/>
    </row>
    <row r="223888" spans="13:13">
      <c r="M223888" s="8"/>
    </row>
    <row r="223914" spans="13:13">
      <c r="M223914" s="8"/>
    </row>
    <row r="223915" spans="13:13" ht="13">
      <c r="M223915" s="17"/>
    </row>
    <row r="223916" spans="13:13">
      <c r="M223916" s="8"/>
    </row>
    <row r="223942" spans="13:13">
      <c r="M223942" s="8"/>
    </row>
    <row r="223943" spans="13:13" ht="13">
      <c r="M223943" s="17"/>
    </row>
    <row r="223944" spans="13:13">
      <c r="M223944" s="8"/>
    </row>
    <row r="223970" spans="13:13">
      <c r="M223970" s="8"/>
    </row>
    <row r="223971" spans="13:13" ht="13">
      <c r="M223971" s="17"/>
    </row>
    <row r="223972" spans="13:13">
      <c r="M223972" s="8"/>
    </row>
    <row r="223998" spans="13:13">
      <c r="M223998" s="8"/>
    </row>
    <row r="223999" spans="13:13" ht="13">
      <c r="M223999" s="17"/>
    </row>
    <row r="224000" spans="13:13">
      <c r="M224000" s="8"/>
    </row>
    <row r="224026" spans="13:13">
      <c r="M224026" s="8"/>
    </row>
    <row r="224027" spans="13:13" ht="13">
      <c r="M224027" s="17"/>
    </row>
    <row r="224028" spans="13:13">
      <c r="M224028" s="8"/>
    </row>
    <row r="224054" spans="13:13">
      <c r="M224054" s="8"/>
    </row>
    <row r="224055" spans="13:13" ht="13">
      <c r="M224055" s="17"/>
    </row>
    <row r="224056" spans="13:13">
      <c r="M224056" s="8"/>
    </row>
    <row r="224082" spans="13:13">
      <c r="M224082" s="8"/>
    </row>
    <row r="224083" spans="13:13" ht="13">
      <c r="M224083" s="17"/>
    </row>
    <row r="224084" spans="13:13">
      <c r="M224084" s="8"/>
    </row>
    <row r="224110" spans="13:13">
      <c r="M224110" s="8"/>
    </row>
    <row r="224111" spans="13:13" ht="13">
      <c r="M224111" s="17"/>
    </row>
    <row r="224112" spans="13:13">
      <c r="M224112" s="8"/>
    </row>
    <row r="224138" spans="13:13">
      <c r="M224138" s="8"/>
    </row>
    <row r="224139" spans="13:13" ht="13">
      <c r="M224139" s="17"/>
    </row>
    <row r="224140" spans="13:13">
      <c r="M224140" s="8"/>
    </row>
    <row r="224166" spans="13:13">
      <c r="M224166" s="8"/>
    </row>
    <row r="224167" spans="13:13" ht="13">
      <c r="M224167" s="17"/>
    </row>
    <row r="224168" spans="13:13">
      <c r="M224168" s="8"/>
    </row>
    <row r="224194" spans="13:13">
      <c r="M224194" s="8"/>
    </row>
    <row r="224195" spans="13:13" ht="13">
      <c r="M224195" s="17"/>
    </row>
    <row r="224196" spans="13:13">
      <c r="M224196" s="8"/>
    </row>
    <row r="224222" spans="13:13">
      <c r="M224222" s="8"/>
    </row>
    <row r="224223" spans="13:13" ht="13">
      <c r="M224223" s="17"/>
    </row>
    <row r="224224" spans="13:13">
      <c r="M224224" s="8"/>
    </row>
    <row r="224250" spans="13:13">
      <c r="M224250" s="8"/>
    </row>
    <row r="224251" spans="13:13" ht="13">
      <c r="M224251" s="17"/>
    </row>
    <row r="224252" spans="13:13">
      <c r="M224252" s="8"/>
    </row>
    <row r="224278" spans="13:13">
      <c r="M224278" s="8"/>
    </row>
    <row r="224279" spans="13:13" ht="13">
      <c r="M224279" s="17"/>
    </row>
    <row r="224280" spans="13:13">
      <c r="M224280" s="8"/>
    </row>
    <row r="224306" spans="13:13">
      <c r="M224306" s="8"/>
    </row>
    <row r="224307" spans="13:13" ht="13">
      <c r="M224307" s="17"/>
    </row>
    <row r="224308" spans="13:13">
      <c r="M224308" s="8"/>
    </row>
    <row r="224334" spans="13:13">
      <c r="M224334" s="8"/>
    </row>
    <row r="224335" spans="13:13" ht="13">
      <c r="M224335" s="17"/>
    </row>
    <row r="224336" spans="13:13">
      <c r="M224336" s="8"/>
    </row>
    <row r="224362" spans="13:13">
      <c r="M224362" s="8"/>
    </row>
    <row r="224363" spans="13:13" ht="13">
      <c r="M224363" s="17"/>
    </row>
    <row r="224364" spans="13:13">
      <c r="M224364" s="8"/>
    </row>
    <row r="224390" spans="13:13">
      <c r="M224390" s="8"/>
    </row>
    <row r="224391" spans="13:13" ht="13">
      <c r="M224391" s="17"/>
    </row>
    <row r="224392" spans="13:13">
      <c r="M224392" s="8"/>
    </row>
    <row r="224418" spans="13:13">
      <c r="M224418" s="8"/>
    </row>
    <row r="224419" spans="13:13" ht="13">
      <c r="M224419" s="17"/>
    </row>
    <row r="224420" spans="13:13">
      <c r="M224420" s="8"/>
    </row>
    <row r="224446" spans="13:13">
      <c r="M224446" s="8"/>
    </row>
    <row r="224447" spans="13:13" ht="13">
      <c r="M224447" s="17"/>
    </row>
    <row r="224448" spans="13:13">
      <c r="M224448" s="8"/>
    </row>
    <row r="224474" spans="13:13">
      <c r="M224474" s="8"/>
    </row>
    <row r="224475" spans="13:13" ht="13">
      <c r="M224475" s="17"/>
    </row>
    <row r="224476" spans="13:13">
      <c r="M224476" s="8"/>
    </row>
    <row r="224502" spans="13:13">
      <c r="M224502" s="8"/>
    </row>
    <row r="224503" spans="13:13" ht="13">
      <c r="M224503" s="17"/>
    </row>
    <row r="224504" spans="13:13">
      <c r="M224504" s="8"/>
    </row>
    <row r="224530" spans="13:13">
      <c r="M224530" s="8"/>
    </row>
    <row r="224531" spans="13:13" ht="13">
      <c r="M224531" s="17"/>
    </row>
    <row r="224532" spans="13:13">
      <c r="M224532" s="8"/>
    </row>
    <row r="224558" spans="13:13">
      <c r="M224558" s="8"/>
    </row>
    <row r="224559" spans="13:13" ht="13">
      <c r="M224559" s="17"/>
    </row>
    <row r="224560" spans="13:13">
      <c r="M224560" s="8"/>
    </row>
    <row r="224586" spans="13:13">
      <c r="M224586" s="8"/>
    </row>
    <row r="224587" spans="13:13" ht="13">
      <c r="M224587" s="17"/>
    </row>
    <row r="224588" spans="13:13">
      <c r="M224588" s="8"/>
    </row>
    <row r="224614" spans="13:13">
      <c r="M224614" s="8"/>
    </row>
    <row r="224615" spans="13:13" ht="13">
      <c r="M224615" s="17"/>
    </row>
    <row r="224616" spans="13:13">
      <c r="M224616" s="8"/>
    </row>
    <row r="224642" spans="13:13">
      <c r="M224642" s="8"/>
    </row>
    <row r="224643" spans="13:13" ht="13">
      <c r="M224643" s="17"/>
    </row>
    <row r="224644" spans="13:13">
      <c r="M224644" s="8"/>
    </row>
    <row r="224670" spans="13:13">
      <c r="M224670" s="8"/>
    </row>
    <row r="224671" spans="13:13" ht="13">
      <c r="M224671" s="17"/>
    </row>
    <row r="224672" spans="13:13">
      <c r="M224672" s="8"/>
    </row>
    <row r="224698" spans="13:13">
      <c r="M224698" s="8"/>
    </row>
    <row r="224699" spans="13:13" ht="13">
      <c r="M224699" s="17"/>
    </row>
    <row r="224700" spans="13:13">
      <c r="M224700" s="8"/>
    </row>
    <row r="224726" spans="13:13">
      <c r="M224726" s="8"/>
    </row>
    <row r="224727" spans="13:13" ht="13">
      <c r="M224727" s="17"/>
    </row>
    <row r="224728" spans="13:13">
      <c r="M224728" s="8"/>
    </row>
    <row r="224754" spans="13:13">
      <c r="M224754" s="8"/>
    </row>
    <row r="224755" spans="13:13" ht="13">
      <c r="M224755" s="17"/>
    </row>
    <row r="224756" spans="13:13">
      <c r="M224756" s="8"/>
    </row>
    <row r="224782" spans="13:13">
      <c r="M224782" s="8"/>
    </row>
    <row r="224783" spans="13:13" ht="13">
      <c r="M224783" s="17"/>
    </row>
    <row r="224784" spans="13:13">
      <c r="M224784" s="8"/>
    </row>
    <row r="224810" spans="13:13">
      <c r="M224810" s="8"/>
    </row>
    <row r="224811" spans="13:13" ht="13">
      <c r="M224811" s="17"/>
    </row>
    <row r="224812" spans="13:13">
      <c r="M224812" s="8"/>
    </row>
    <row r="224838" spans="13:13">
      <c r="M224838" s="8"/>
    </row>
    <row r="224839" spans="13:13" ht="13">
      <c r="M224839" s="17"/>
    </row>
    <row r="224840" spans="13:13">
      <c r="M224840" s="8"/>
    </row>
    <row r="224866" spans="13:13">
      <c r="M224866" s="8"/>
    </row>
    <row r="224867" spans="13:13" ht="13">
      <c r="M224867" s="17"/>
    </row>
    <row r="224868" spans="13:13">
      <c r="M224868" s="8"/>
    </row>
    <row r="224894" spans="13:13">
      <c r="M224894" s="8"/>
    </row>
    <row r="224895" spans="13:13" ht="13">
      <c r="M224895" s="17"/>
    </row>
    <row r="224896" spans="13:13">
      <c r="M224896" s="8"/>
    </row>
    <row r="224922" spans="13:13">
      <c r="M224922" s="8"/>
    </row>
    <row r="224923" spans="13:13" ht="13">
      <c r="M224923" s="17"/>
    </row>
    <row r="224924" spans="13:13">
      <c r="M224924" s="8"/>
    </row>
    <row r="224950" spans="13:13">
      <c r="M224950" s="8"/>
    </row>
    <row r="224951" spans="13:13" ht="13">
      <c r="M224951" s="17"/>
    </row>
    <row r="224952" spans="13:13">
      <c r="M224952" s="8"/>
    </row>
    <row r="224978" spans="13:13">
      <c r="M224978" s="8"/>
    </row>
    <row r="224979" spans="13:13" ht="13">
      <c r="M224979" s="17"/>
    </row>
    <row r="224980" spans="13:13">
      <c r="M224980" s="8"/>
    </row>
    <row r="225006" spans="13:13">
      <c r="M225006" s="8"/>
    </row>
    <row r="225007" spans="13:13" ht="13">
      <c r="M225007" s="17"/>
    </row>
    <row r="225008" spans="13:13">
      <c r="M225008" s="8"/>
    </row>
    <row r="225034" spans="13:13">
      <c r="M225034" s="8"/>
    </row>
    <row r="225035" spans="13:13" ht="13">
      <c r="M225035" s="17"/>
    </row>
    <row r="225036" spans="13:13">
      <c r="M225036" s="8"/>
    </row>
    <row r="225062" spans="13:13">
      <c r="M225062" s="8"/>
    </row>
    <row r="225063" spans="13:13" ht="13">
      <c r="M225063" s="17"/>
    </row>
    <row r="225064" spans="13:13">
      <c r="M225064" s="8"/>
    </row>
    <row r="225090" spans="13:13">
      <c r="M225090" s="8"/>
    </row>
    <row r="225091" spans="13:13" ht="13">
      <c r="M225091" s="17"/>
    </row>
    <row r="225092" spans="13:13">
      <c r="M225092" s="8"/>
    </row>
    <row r="225118" spans="13:13">
      <c r="M225118" s="8"/>
    </row>
    <row r="225119" spans="13:13" ht="13">
      <c r="M225119" s="17"/>
    </row>
    <row r="225120" spans="13:13">
      <c r="M225120" s="8"/>
    </row>
    <row r="225146" spans="13:13">
      <c r="M225146" s="8"/>
    </row>
    <row r="225147" spans="13:13" ht="13">
      <c r="M225147" s="17"/>
    </row>
    <row r="225148" spans="13:13">
      <c r="M225148" s="8"/>
    </row>
    <row r="225174" spans="13:13">
      <c r="M225174" s="8"/>
    </row>
    <row r="225175" spans="13:13" ht="13">
      <c r="M225175" s="17"/>
    </row>
    <row r="225176" spans="13:13">
      <c r="M225176" s="8"/>
    </row>
    <row r="225202" spans="13:13">
      <c r="M225202" s="8"/>
    </row>
    <row r="225203" spans="13:13" ht="13">
      <c r="M225203" s="17"/>
    </row>
    <row r="225204" spans="13:13">
      <c r="M225204" s="8"/>
    </row>
    <row r="225230" spans="13:13">
      <c r="M225230" s="8"/>
    </row>
    <row r="225231" spans="13:13" ht="13">
      <c r="M225231" s="17"/>
    </row>
    <row r="225232" spans="13:13">
      <c r="M225232" s="8"/>
    </row>
    <row r="225258" spans="13:13">
      <c r="M225258" s="8"/>
    </row>
    <row r="225259" spans="13:13" ht="13">
      <c r="M225259" s="17"/>
    </row>
    <row r="225260" spans="13:13">
      <c r="M225260" s="8"/>
    </row>
    <row r="225286" spans="13:13">
      <c r="M225286" s="8"/>
    </row>
    <row r="225287" spans="13:13" ht="13">
      <c r="M225287" s="17"/>
    </row>
    <row r="225288" spans="13:13">
      <c r="M225288" s="8"/>
    </row>
    <row r="225314" spans="13:13">
      <c r="M225314" s="8"/>
    </row>
    <row r="225315" spans="13:13" ht="13">
      <c r="M225315" s="17"/>
    </row>
    <row r="225316" spans="13:13">
      <c r="M225316" s="8"/>
    </row>
    <row r="225342" spans="13:13">
      <c r="M225342" s="8"/>
    </row>
    <row r="225343" spans="13:13" ht="13">
      <c r="M225343" s="17"/>
    </row>
    <row r="225344" spans="13:13">
      <c r="M225344" s="8"/>
    </row>
    <row r="225370" spans="13:13">
      <c r="M225370" s="8"/>
    </row>
    <row r="225371" spans="13:13" ht="13">
      <c r="M225371" s="17"/>
    </row>
    <row r="225372" spans="13:13">
      <c r="M225372" s="8"/>
    </row>
    <row r="225398" spans="13:13">
      <c r="M225398" s="8"/>
    </row>
    <row r="225399" spans="13:13" ht="13">
      <c r="M225399" s="17"/>
    </row>
    <row r="225400" spans="13:13">
      <c r="M225400" s="8"/>
    </row>
    <row r="225426" spans="13:13">
      <c r="M225426" s="8"/>
    </row>
    <row r="225427" spans="13:13" ht="13">
      <c r="M225427" s="17"/>
    </row>
    <row r="225428" spans="13:13">
      <c r="M225428" s="8"/>
    </row>
    <row r="225454" spans="13:13">
      <c r="M225454" s="8"/>
    </row>
    <row r="225455" spans="13:13" ht="13">
      <c r="M225455" s="17"/>
    </row>
    <row r="225456" spans="13:13">
      <c r="M225456" s="8"/>
    </row>
    <row r="225482" spans="13:13">
      <c r="M225482" s="8"/>
    </row>
    <row r="225483" spans="13:13" ht="13">
      <c r="M225483" s="17"/>
    </row>
    <row r="225484" spans="13:13">
      <c r="M225484" s="8"/>
    </row>
    <row r="225510" spans="13:13">
      <c r="M225510" s="8"/>
    </row>
    <row r="225511" spans="13:13" ht="13">
      <c r="M225511" s="17"/>
    </row>
    <row r="225512" spans="13:13">
      <c r="M225512" s="8"/>
    </row>
    <row r="225538" spans="13:13">
      <c r="M225538" s="8"/>
    </row>
    <row r="225539" spans="13:13" ht="13">
      <c r="M225539" s="17"/>
    </row>
    <row r="225540" spans="13:13">
      <c r="M225540" s="8"/>
    </row>
    <row r="225566" spans="13:13">
      <c r="M225566" s="8"/>
    </row>
    <row r="225567" spans="13:13" ht="13">
      <c r="M225567" s="17"/>
    </row>
    <row r="225568" spans="13:13">
      <c r="M225568" s="8"/>
    </row>
    <row r="225594" spans="13:13">
      <c r="M225594" s="8"/>
    </row>
    <row r="225595" spans="13:13" ht="13">
      <c r="M225595" s="17"/>
    </row>
    <row r="225596" spans="13:13">
      <c r="M225596" s="8"/>
    </row>
    <row r="225622" spans="13:13">
      <c r="M225622" s="8"/>
    </row>
    <row r="225623" spans="13:13" ht="13">
      <c r="M225623" s="17"/>
    </row>
    <row r="225624" spans="13:13">
      <c r="M225624" s="8"/>
    </row>
    <row r="225650" spans="13:13">
      <c r="M225650" s="8"/>
    </row>
    <row r="225651" spans="13:13" ht="13">
      <c r="M225651" s="17"/>
    </row>
    <row r="225652" spans="13:13">
      <c r="M225652" s="8"/>
    </row>
    <row r="225678" spans="13:13">
      <c r="M225678" s="8"/>
    </row>
    <row r="225679" spans="13:13" ht="13">
      <c r="M225679" s="17"/>
    </row>
    <row r="225680" spans="13:13">
      <c r="M225680" s="8"/>
    </row>
    <row r="225706" spans="13:13">
      <c r="M225706" s="8"/>
    </row>
    <row r="225707" spans="13:13" ht="13">
      <c r="M225707" s="17"/>
    </row>
    <row r="225708" spans="13:13">
      <c r="M225708" s="8"/>
    </row>
    <row r="225734" spans="13:13">
      <c r="M225734" s="8"/>
    </row>
    <row r="225735" spans="13:13" ht="13">
      <c r="M225735" s="17"/>
    </row>
    <row r="225736" spans="13:13">
      <c r="M225736" s="8"/>
    </row>
    <row r="225762" spans="13:13">
      <c r="M225762" s="8"/>
    </row>
    <row r="225763" spans="13:13" ht="13">
      <c r="M225763" s="17"/>
    </row>
    <row r="225764" spans="13:13">
      <c r="M225764" s="8"/>
    </row>
    <row r="225790" spans="13:13">
      <c r="M225790" s="8"/>
    </row>
    <row r="225791" spans="13:13" ht="13">
      <c r="M225791" s="17"/>
    </row>
    <row r="225792" spans="13:13">
      <c r="M225792" s="8"/>
    </row>
    <row r="225818" spans="13:13">
      <c r="M225818" s="8"/>
    </row>
    <row r="225819" spans="13:13" ht="13">
      <c r="M225819" s="17"/>
    </row>
    <row r="225820" spans="13:13">
      <c r="M225820" s="8"/>
    </row>
    <row r="225846" spans="13:13">
      <c r="M225846" s="8"/>
    </row>
    <row r="225847" spans="13:13" ht="13">
      <c r="M225847" s="17"/>
    </row>
    <row r="225848" spans="13:13">
      <c r="M225848" s="8"/>
    </row>
    <row r="225874" spans="13:13">
      <c r="M225874" s="8"/>
    </row>
    <row r="225875" spans="13:13" ht="13">
      <c r="M225875" s="17"/>
    </row>
    <row r="225876" spans="13:13">
      <c r="M225876" s="8"/>
    </row>
    <row r="225902" spans="13:13">
      <c r="M225902" s="8"/>
    </row>
    <row r="225903" spans="13:13" ht="13">
      <c r="M225903" s="17"/>
    </row>
    <row r="225904" spans="13:13">
      <c r="M225904" s="8"/>
    </row>
    <row r="225930" spans="13:13">
      <c r="M225930" s="8"/>
    </row>
    <row r="225931" spans="13:13" ht="13">
      <c r="M225931" s="17"/>
    </row>
    <row r="225932" spans="13:13">
      <c r="M225932" s="8"/>
    </row>
    <row r="225958" spans="13:13">
      <c r="M225958" s="8"/>
    </row>
    <row r="225959" spans="13:13" ht="13">
      <c r="M225959" s="17"/>
    </row>
    <row r="225960" spans="13:13">
      <c r="M225960" s="8"/>
    </row>
    <row r="225986" spans="13:13">
      <c r="M225986" s="8"/>
    </row>
    <row r="225987" spans="13:13" ht="13">
      <c r="M225987" s="17"/>
    </row>
    <row r="225988" spans="13:13">
      <c r="M225988" s="8"/>
    </row>
    <row r="226014" spans="13:13">
      <c r="M226014" s="8"/>
    </row>
    <row r="226015" spans="13:13" ht="13">
      <c r="M226015" s="17"/>
    </row>
    <row r="226016" spans="13:13">
      <c r="M226016" s="8"/>
    </row>
    <row r="226042" spans="13:13">
      <c r="M226042" s="8"/>
    </row>
    <row r="226043" spans="13:13" ht="13">
      <c r="M226043" s="17"/>
    </row>
    <row r="226044" spans="13:13">
      <c r="M226044" s="8"/>
    </row>
    <row r="226070" spans="13:13">
      <c r="M226070" s="8"/>
    </row>
    <row r="226071" spans="13:13" ht="13">
      <c r="M226071" s="17"/>
    </row>
    <row r="226072" spans="13:13">
      <c r="M226072" s="8"/>
    </row>
    <row r="226098" spans="13:13">
      <c r="M226098" s="8"/>
    </row>
    <row r="226099" spans="13:13" ht="13">
      <c r="M226099" s="17"/>
    </row>
    <row r="226100" spans="13:13">
      <c r="M226100" s="8"/>
    </row>
    <row r="226126" spans="13:13">
      <c r="M226126" s="8"/>
    </row>
    <row r="226127" spans="13:13" ht="13">
      <c r="M226127" s="17"/>
    </row>
    <row r="226128" spans="13:13">
      <c r="M226128" s="8"/>
    </row>
    <row r="226154" spans="13:13">
      <c r="M226154" s="8"/>
    </row>
    <row r="226155" spans="13:13" ht="13">
      <c r="M226155" s="17"/>
    </row>
    <row r="226156" spans="13:13">
      <c r="M226156" s="8"/>
    </row>
    <row r="226182" spans="13:13">
      <c r="M226182" s="8"/>
    </row>
    <row r="226183" spans="13:13" ht="13">
      <c r="M226183" s="17"/>
    </row>
    <row r="226184" spans="13:13">
      <c r="M226184" s="8"/>
    </row>
    <row r="226210" spans="13:13">
      <c r="M226210" s="8"/>
    </row>
    <row r="226211" spans="13:13" ht="13">
      <c r="M226211" s="17"/>
    </row>
    <row r="226212" spans="13:13">
      <c r="M226212" s="8"/>
    </row>
    <row r="226238" spans="13:13">
      <c r="M226238" s="8"/>
    </row>
    <row r="226239" spans="13:13" ht="13">
      <c r="M226239" s="17"/>
    </row>
    <row r="226240" spans="13:13">
      <c r="M226240" s="8"/>
    </row>
    <row r="226266" spans="13:13">
      <c r="M226266" s="8"/>
    </row>
    <row r="226267" spans="13:13" ht="13">
      <c r="M226267" s="17"/>
    </row>
    <row r="226268" spans="13:13">
      <c r="M226268" s="8"/>
    </row>
    <row r="226294" spans="13:13">
      <c r="M226294" s="8"/>
    </row>
    <row r="226295" spans="13:13" ht="13">
      <c r="M226295" s="17"/>
    </row>
    <row r="226296" spans="13:13">
      <c r="M226296" s="8"/>
    </row>
    <row r="226322" spans="13:13">
      <c r="M226322" s="8"/>
    </row>
    <row r="226323" spans="13:13" ht="13">
      <c r="M226323" s="17"/>
    </row>
    <row r="226324" spans="13:13">
      <c r="M226324" s="8"/>
    </row>
    <row r="226350" spans="13:13">
      <c r="M226350" s="8"/>
    </row>
    <row r="226351" spans="13:13" ht="13">
      <c r="M226351" s="17"/>
    </row>
    <row r="226352" spans="13:13">
      <c r="M226352" s="8"/>
    </row>
    <row r="226378" spans="13:13">
      <c r="M226378" s="8"/>
    </row>
    <row r="226379" spans="13:13" ht="13">
      <c r="M226379" s="17"/>
    </row>
    <row r="226380" spans="13:13">
      <c r="M226380" s="8"/>
    </row>
    <row r="226406" spans="13:13">
      <c r="M226406" s="8"/>
    </row>
    <row r="226407" spans="13:13" ht="13">
      <c r="M226407" s="17"/>
    </row>
    <row r="226408" spans="13:13">
      <c r="M226408" s="8"/>
    </row>
    <row r="226434" spans="13:13">
      <c r="M226434" s="8"/>
    </row>
    <row r="226435" spans="13:13" ht="13">
      <c r="M226435" s="17"/>
    </row>
    <row r="226436" spans="13:13">
      <c r="M226436" s="8"/>
    </row>
    <row r="226462" spans="13:13">
      <c r="M226462" s="8"/>
    </row>
    <row r="226463" spans="13:13" ht="13">
      <c r="M226463" s="17"/>
    </row>
    <row r="226464" spans="13:13">
      <c r="M226464" s="8"/>
    </row>
    <row r="226490" spans="13:13">
      <c r="M226490" s="8"/>
    </row>
    <row r="226491" spans="13:13" ht="13">
      <c r="M226491" s="17"/>
    </row>
    <row r="226492" spans="13:13">
      <c r="M226492" s="8"/>
    </row>
    <row r="226518" spans="13:13">
      <c r="M226518" s="8"/>
    </row>
    <row r="226519" spans="13:13" ht="13">
      <c r="M226519" s="17"/>
    </row>
    <row r="226520" spans="13:13">
      <c r="M226520" s="8"/>
    </row>
    <row r="226546" spans="13:13">
      <c r="M226546" s="8"/>
    </row>
    <row r="226547" spans="13:13" ht="13">
      <c r="M226547" s="17"/>
    </row>
    <row r="226548" spans="13:13">
      <c r="M226548" s="8"/>
    </row>
    <row r="226574" spans="13:13">
      <c r="M226574" s="8"/>
    </row>
    <row r="226575" spans="13:13" ht="13">
      <c r="M226575" s="17"/>
    </row>
    <row r="226576" spans="13:13">
      <c r="M226576" s="8"/>
    </row>
    <row r="226602" spans="13:13">
      <c r="M226602" s="8"/>
    </row>
    <row r="226603" spans="13:13" ht="13">
      <c r="M226603" s="17"/>
    </row>
    <row r="226604" spans="13:13">
      <c r="M226604" s="8"/>
    </row>
    <row r="226630" spans="13:13">
      <c r="M226630" s="8"/>
    </row>
    <row r="226631" spans="13:13" ht="13">
      <c r="M226631" s="17"/>
    </row>
    <row r="226632" spans="13:13">
      <c r="M226632" s="8"/>
    </row>
    <row r="226658" spans="13:13">
      <c r="M226658" s="8"/>
    </row>
    <row r="226659" spans="13:13" ht="13">
      <c r="M226659" s="17"/>
    </row>
    <row r="226660" spans="13:13">
      <c r="M226660" s="8"/>
    </row>
    <row r="226686" spans="13:13">
      <c r="M226686" s="8"/>
    </row>
    <row r="226687" spans="13:13" ht="13">
      <c r="M226687" s="17"/>
    </row>
    <row r="226688" spans="13:13">
      <c r="M226688" s="8"/>
    </row>
    <row r="226714" spans="13:13">
      <c r="M226714" s="8"/>
    </row>
    <row r="226715" spans="13:13" ht="13">
      <c r="M226715" s="17"/>
    </row>
    <row r="226716" spans="13:13">
      <c r="M226716" s="8"/>
    </row>
    <row r="226742" spans="13:13">
      <c r="M226742" s="8"/>
    </row>
    <row r="226743" spans="13:13" ht="13">
      <c r="M226743" s="17"/>
    </row>
    <row r="226744" spans="13:13">
      <c r="M226744" s="8"/>
    </row>
    <row r="226770" spans="13:13">
      <c r="M226770" s="8"/>
    </row>
    <row r="226771" spans="13:13" ht="13">
      <c r="M226771" s="17"/>
    </row>
    <row r="226772" spans="13:13">
      <c r="M226772" s="8"/>
    </row>
    <row r="226798" spans="13:13">
      <c r="M226798" s="8"/>
    </row>
    <row r="226799" spans="13:13" ht="13">
      <c r="M226799" s="17"/>
    </row>
    <row r="226800" spans="13:13">
      <c r="M226800" s="8"/>
    </row>
    <row r="226826" spans="13:13">
      <c r="M226826" s="8"/>
    </row>
    <row r="226827" spans="13:13" ht="13">
      <c r="M226827" s="17"/>
    </row>
    <row r="226828" spans="13:13">
      <c r="M226828" s="8"/>
    </row>
    <row r="226854" spans="13:13">
      <c r="M226854" s="8"/>
    </row>
    <row r="226855" spans="13:13" ht="13">
      <c r="M226855" s="17"/>
    </row>
    <row r="226856" spans="13:13">
      <c r="M226856" s="8"/>
    </row>
    <row r="226882" spans="13:13">
      <c r="M226882" s="8"/>
    </row>
    <row r="226883" spans="13:13" ht="13">
      <c r="M226883" s="17"/>
    </row>
    <row r="226884" spans="13:13">
      <c r="M226884" s="8"/>
    </row>
    <row r="226910" spans="13:13">
      <c r="M226910" s="8"/>
    </row>
    <row r="226911" spans="13:13" ht="13">
      <c r="M226911" s="17"/>
    </row>
    <row r="226912" spans="13:13">
      <c r="M226912" s="8"/>
    </row>
    <row r="226938" spans="13:13">
      <c r="M226938" s="8"/>
    </row>
    <row r="226939" spans="13:13" ht="13">
      <c r="M226939" s="17"/>
    </row>
    <row r="226940" spans="13:13">
      <c r="M226940" s="8"/>
    </row>
    <row r="226966" spans="13:13">
      <c r="M226966" s="8"/>
    </row>
    <row r="226967" spans="13:13" ht="13">
      <c r="M226967" s="17"/>
    </row>
    <row r="226968" spans="13:13">
      <c r="M226968" s="8"/>
    </row>
    <row r="226994" spans="13:13">
      <c r="M226994" s="8"/>
    </row>
    <row r="226995" spans="13:13" ht="13">
      <c r="M226995" s="17"/>
    </row>
    <row r="226996" spans="13:13">
      <c r="M226996" s="8"/>
    </row>
    <row r="227022" spans="13:13">
      <c r="M227022" s="8"/>
    </row>
    <row r="227023" spans="13:13" ht="13">
      <c r="M227023" s="17"/>
    </row>
    <row r="227024" spans="13:13">
      <c r="M227024" s="8"/>
    </row>
    <row r="227050" spans="13:13">
      <c r="M227050" s="8"/>
    </row>
    <row r="227051" spans="13:13" ht="13">
      <c r="M227051" s="17"/>
    </row>
    <row r="227052" spans="13:13">
      <c r="M227052" s="8"/>
    </row>
    <row r="227078" spans="13:13">
      <c r="M227078" s="8"/>
    </row>
    <row r="227079" spans="13:13" ht="13">
      <c r="M227079" s="17"/>
    </row>
    <row r="227080" spans="13:13">
      <c r="M227080" s="8"/>
    </row>
    <row r="227106" spans="13:13">
      <c r="M227106" s="8"/>
    </row>
    <row r="227107" spans="13:13" ht="13">
      <c r="M227107" s="17"/>
    </row>
    <row r="227108" spans="13:13">
      <c r="M227108" s="8"/>
    </row>
    <row r="227134" spans="13:13">
      <c r="M227134" s="8"/>
    </row>
    <row r="227135" spans="13:13" ht="13">
      <c r="M227135" s="17"/>
    </row>
    <row r="227136" spans="13:13">
      <c r="M227136" s="8"/>
    </row>
    <row r="227162" spans="13:13">
      <c r="M227162" s="8"/>
    </row>
    <row r="227163" spans="13:13" ht="13">
      <c r="M227163" s="17"/>
    </row>
    <row r="227164" spans="13:13">
      <c r="M227164" s="8"/>
    </row>
    <row r="227190" spans="13:13">
      <c r="M227190" s="8"/>
    </row>
    <row r="227191" spans="13:13" ht="13">
      <c r="M227191" s="17"/>
    </row>
    <row r="227192" spans="13:13">
      <c r="M227192" s="8"/>
    </row>
    <row r="227218" spans="13:13">
      <c r="M227218" s="8"/>
    </row>
    <row r="227219" spans="13:13" ht="13">
      <c r="M227219" s="17"/>
    </row>
    <row r="227220" spans="13:13">
      <c r="M227220" s="8"/>
    </row>
    <row r="227246" spans="13:13">
      <c r="M227246" s="8"/>
    </row>
    <row r="227247" spans="13:13" ht="13">
      <c r="M227247" s="17"/>
    </row>
    <row r="227248" spans="13:13">
      <c r="M227248" s="8"/>
    </row>
    <row r="227274" spans="13:13">
      <c r="M227274" s="8"/>
    </row>
    <row r="227275" spans="13:13" ht="13">
      <c r="M227275" s="17"/>
    </row>
    <row r="227276" spans="13:13">
      <c r="M227276" s="8"/>
    </row>
    <row r="227302" spans="13:13">
      <c r="M227302" s="8"/>
    </row>
    <row r="227303" spans="13:13" ht="13">
      <c r="M227303" s="17"/>
    </row>
    <row r="227304" spans="13:13">
      <c r="M227304" s="8"/>
    </row>
    <row r="227330" spans="13:13">
      <c r="M227330" s="8"/>
    </row>
    <row r="227331" spans="13:13" ht="13">
      <c r="M227331" s="17"/>
    </row>
    <row r="227332" spans="13:13">
      <c r="M227332" s="8"/>
    </row>
    <row r="227358" spans="13:13">
      <c r="M227358" s="8"/>
    </row>
    <row r="227359" spans="13:13" ht="13">
      <c r="M227359" s="17"/>
    </row>
    <row r="227360" spans="13:13">
      <c r="M227360" s="8"/>
    </row>
    <row r="227386" spans="13:13">
      <c r="M227386" s="8"/>
    </row>
    <row r="227387" spans="13:13" ht="13">
      <c r="M227387" s="17"/>
    </row>
    <row r="227388" spans="13:13">
      <c r="M227388" s="8"/>
    </row>
    <row r="227414" spans="13:13">
      <c r="M227414" s="8"/>
    </row>
    <row r="227415" spans="13:13" ht="13">
      <c r="M227415" s="17"/>
    </row>
    <row r="227416" spans="13:13">
      <c r="M227416" s="8"/>
    </row>
    <row r="227442" spans="13:13">
      <c r="M227442" s="8"/>
    </row>
    <row r="227443" spans="13:13" ht="13">
      <c r="M227443" s="17"/>
    </row>
    <row r="227444" spans="13:13">
      <c r="M227444" s="8"/>
    </row>
    <row r="227470" spans="13:13">
      <c r="M227470" s="8"/>
    </row>
    <row r="227471" spans="13:13" ht="13">
      <c r="M227471" s="17"/>
    </row>
    <row r="227472" spans="13:13">
      <c r="M227472" s="8"/>
    </row>
    <row r="227498" spans="13:13">
      <c r="M227498" s="8"/>
    </row>
    <row r="227499" spans="13:13" ht="13">
      <c r="M227499" s="17"/>
    </row>
    <row r="227500" spans="13:13">
      <c r="M227500" s="8"/>
    </row>
    <row r="227526" spans="13:13">
      <c r="M227526" s="8"/>
    </row>
    <row r="227527" spans="13:13" ht="13">
      <c r="M227527" s="17"/>
    </row>
    <row r="227528" spans="13:13">
      <c r="M227528" s="8"/>
    </row>
    <row r="227554" spans="13:13">
      <c r="M227554" s="8"/>
    </row>
    <row r="227555" spans="13:13" ht="13">
      <c r="M227555" s="17"/>
    </row>
    <row r="227556" spans="13:13">
      <c r="M227556" s="8"/>
    </row>
    <row r="227582" spans="13:13">
      <c r="M227582" s="8"/>
    </row>
    <row r="227583" spans="13:13" ht="13">
      <c r="M227583" s="17"/>
    </row>
    <row r="227584" spans="13:13">
      <c r="M227584" s="8"/>
    </row>
    <row r="227610" spans="13:13">
      <c r="M227610" s="8"/>
    </row>
    <row r="227611" spans="13:13" ht="13">
      <c r="M227611" s="17"/>
    </row>
    <row r="227612" spans="13:13">
      <c r="M227612" s="8"/>
    </row>
    <row r="227638" spans="13:13">
      <c r="M227638" s="8"/>
    </row>
    <row r="227639" spans="13:13" ht="13">
      <c r="M227639" s="17"/>
    </row>
    <row r="227640" spans="13:13">
      <c r="M227640" s="8"/>
    </row>
    <row r="227666" spans="13:13">
      <c r="M227666" s="8"/>
    </row>
    <row r="227667" spans="13:13" ht="13">
      <c r="M227667" s="17"/>
    </row>
    <row r="227668" spans="13:13">
      <c r="M227668" s="8"/>
    </row>
    <row r="227694" spans="13:13">
      <c r="M227694" s="8"/>
    </row>
    <row r="227695" spans="13:13" ht="13">
      <c r="M227695" s="17"/>
    </row>
    <row r="227696" spans="13:13">
      <c r="M227696" s="8"/>
    </row>
    <row r="227722" spans="13:13">
      <c r="M227722" s="8"/>
    </row>
    <row r="227723" spans="13:13" ht="13">
      <c r="M227723" s="17"/>
    </row>
    <row r="227724" spans="13:13">
      <c r="M227724" s="8"/>
    </row>
    <row r="227750" spans="13:13">
      <c r="M227750" s="8"/>
    </row>
    <row r="227751" spans="13:13" ht="13">
      <c r="M227751" s="17"/>
    </row>
    <row r="227752" spans="13:13">
      <c r="M227752" s="8"/>
    </row>
    <row r="227778" spans="13:13">
      <c r="M227778" s="8"/>
    </row>
    <row r="227779" spans="13:13" ht="13">
      <c r="M227779" s="17"/>
    </row>
    <row r="227780" spans="13:13">
      <c r="M227780" s="8"/>
    </row>
    <row r="227806" spans="13:13">
      <c r="M227806" s="8"/>
    </row>
    <row r="227807" spans="13:13" ht="13">
      <c r="M227807" s="17"/>
    </row>
    <row r="227808" spans="13:13">
      <c r="M227808" s="8"/>
    </row>
    <row r="227834" spans="13:13">
      <c r="M227834" s="8"/>
    </row>
    <row r="227835" spans="13:13" ht="13">
      <c r="M227835" s="17"/>
    </row>
    <row r="227836" spans="13:13">
      <c r="M227836" s="8"/>
    </row>
    <row r="227862" spans="13:13">
      <c r="M227862" s="8"/>
    </row>
    <row r="227863" spans="13:13" ht="13">
      <c r="M227863" s="17"/>
    </row>
    <row r="227864" spans="13:13">
      <c r="M227864" s="8"/>
    </row>
    <row r="227890" spans="13:13">
      <c r="M227890" s="8"/>
    </row>
    <row r="227891" spans="13:13" ht="13">
      <c r="M227891" s="17"/>
    </row>
    <row r="227892" spans="13:13">
      <c r="M227892" s="8"/>
    </row>
    <row r="227918" spans="13:13">
      <c r="M227918" s="8"/>
    </row>
    <row r="227919" spans="13:13" ht="13">
      <c r="M227919" s="17"/>
    </row>
    <row r="227920" spans="13:13">
      <c r="M227920" s="8"/>
    </row>
    <row r="227946" spans="13:13">
      <c r="M227946" s="8"/>
    </row>
    <row r="227947" spans="13:13" ht="13">
      <c r="M227947" s="17"/>
    </row>
    <row r="227948" spans="13:13">
      <c r="M227948" s="8"/>
    </row>
    <row r="227974" spans="13:13">
      <c r="M227974" s="8"/>
    </row>
    <row r="227975" spans="13:13" ht="13">
      <c r="M227975" s="17"/>
    </row>
    <row r="227976" spans="13:13">
      <c r="M227976" s="8"/>
    </row>
    <row r="228002" spans="13:13">
      <c r="M228002" s="8"/>
    </row>
    <row r="228003" spans="13:13" ht="13">
      <c r="M228003" s="17"/>
    </row>
    <row r="228004" spans="13:13">
      <c r="M228004" s="8"/>
    </row>
    <row r="228030" spans="13:13">
      <c r="M228030" s="8"/>
    </row>
    <row r="228031" spans="13:13" ht="13">
      <c r="M228031" s="17"/>
    </row>
    <row r="228032" spans="13:13">
      <c r="M228032" s="8"/>
    </row>
    <row r="228058" spans="13:13">
      <c r="M228058" s="8"/>
    </row>
    <row r="228059" spans="13:13" ht="13">
      <c r="M228059" s="17"/>
    </row>
    <row r="228060" spans="13:13">
      <c r="M228060" s="8"/>
    </row>
    <row r="228086" spans="13:13">
      <c r="M228086" s="8"/>
    </row>
    <row r="228087" spans="13:13" ht="13">
      <c r="M228087" s="17"/>
    </row>
    <row r="228088" spans="13:13">
      <c r="M228088" s="8"/>
    </row>
    <row r="228114" spans="13:13">
      <c r="M228114" s="8"/>
    </row>
    <row r="228115" spans="13:13" ht="13">
      <c r="M228115" s="17"/>
    </row>
    <row r="228116" spans="13:13">
      <c r="M228116" s="8"/>
    </row>
    <row r="228142" spans="13:13">
      <c r="M228142" s="8"/>
    </row>
    <row r="228143" spans="13:13" ht="13">
      <c r="M228143" s="17"/>
    </row>
    <row r="228144" spans="13:13">
      <c r="M228144" s="8"/>
    </row>
    <row r="228170" spans="13:13">
      <c r="M228170" s="8"/>
    </row>
    <row r="228171" spans="13:13" ht="13">
      <c r="M228171" s="17"/>
    </row>
    <row r="228172" spans="13:13">
      <c r="M228172" s="8"/>
    </row>
    <row r="228198" spans="13:13">
      <c r="M228198" s="8"/>
    </row>
    <row r="228199" spans="13:13" ht="13">
      <c r="M228199" s="17"/>
    </row>
    <row r="228200" spans="13:13">
      <c r="M228200" s="8"/>
    </row>
    <row r="228226" spans="13:13">
      <c r="M228226" s="8"/>
    </row>
    <row r="228227" spans="13:13" ht="13">
      <c r="M228227" s="17"/>
    </row>
    <row r="228228" spans="13:13">
      <c r="M228228" s="8"/>
    </row>
    <row r="228254" spans="13:13">
      <c r="M228254" s="8"/>
    </row>
    <row r="228255" spans="13:13" ht="13">
      <c r="M228255" s="17"/>
    </row>
    <row r="228256" spans="13:13">
      <c r="M228256" s="8"/>
    </row>
    <row r="228282" spans="13:13">
      <c r="M228282" s="8"/>
    </row>
    <row r="228283" spans="13:13" ht="13">
      <c r="M228283" s="17"/>
    </row>
    <row r="228284" spans="13:13">
      <c r="M228284" s="8"/>
    </row>
    <row r="228310" spans="13:13">
      <c r="M228310" s="8"/>
    </row>
    <row r="228311" spans="13:13" ht="13">
      <c r="M228311" s="17"/>
    </row>
    <row r="228312" spans="13:13">
      <c r="M228312" s="8"/>
    </row>
    <row r="228338" spans="13:13">
      <c r="M228338" s="8"/>
    </row>
    <row r="228339" spans="13:13" ht="13">
      <c r="M228339" s="17"/>
    </row>
    <row r="228340" spans="13:13">
      <c r="M228340" s="8"/>
    </row>
    <row r="228366" spans="13:13">
      <c r="M228366" s="8"/>
    </row>
    <row r="228367" spans="13:13" ht="13">
      <c r="M228367" s="17"/>
    </row>
    <row r="228368" spans="13:13">
      <c r="M228368" s="8"/>
    </row>
    <row r="228394" spans="13:13">
      <c r="M228394" s="8"/>
    </row>
    <row r="228395" spans="13:13" ht="13">
      <c r="M228395" s="17"/>
    </row>
    <row r="228396" spans="13:13">
      <c r="M228396" s="8"/>
    </row>
    <row r="228422" spans="13:13">
      <c r="M228422" s="8"/>
    </row>
    <row r="228423" spans="13:13" ht="13">
      <c r="M228423" s="17"/>
    </row>
    <row r="228424" spans="13:13">
      <c r="M228424" s="8"/>
    </row>
    <row r="228450" spans="13:13">
      <c r="M228450" s="8"/>
    </row>
    <row r="228451" spans="13:13" ht="13">
      <c r="M228451" s="17"/>
    </row>
    <row r="228452" spans="13:13">
      <c r="M228452" s="8"/>
    </row>
    <row r="228478" spans="13:13">
      <c r="M228478" s="8"/>
    </row>
    <row r="228479" spans="13:13" ht="13">
      <c r="M228479" s="17"/>
    </row>
    <row r="228480" spans="13:13">
      <c r="M228480" s="8"/>
    </row>
    <row r="228506" spans="13:13">
      <c r="M228506" s="8"/>
    </row>
    <row r="228507" spans="13:13" ht="13">
      <c r="M228507" s="17"/>
    </row>
    <row r="228508" spans="13:13">
      <c r="M228508" s="8"/>
    </row>
    <row r="228534" spans="13:13">
      <c r="M228534" s="8"/>
    </row>
    <row r="228535" spans="13:13" ht="13">
      <c r="M228535" s="17"/>
    </row>
    <row r="228536" spans="13:13">
      <c r="M228536" s="8"/>
    </row>
    <row r="228562" spans="13:13">
      <c r="M228562" s="8"/>
    </row>
    <row r="228563" spans="13:13" ht="13">
      <c r="M228563" s="17"/>
    </row>
    <row r="228564" spans="13:13">
      <c r="M228564" s="8"/>
    </row>
    <row r="228590" spans="13:13">
      <c r="M228590" s="8"/>
    </row>
    <row r="228591" spans="13:13" ht="13">
      <c r="M228591" s="17"/>
    </row>
    <row r="228592" spans="13:13">
      <c r="M228592" s="8"/>
    </row>
    <row r="228618" spans="13:13">
      <c r="M228618" s="8"/>
    </row>
    <row r="228619" spans="13:13" ht="13">
      <c r="M228619" s="17"/>
    </row>
    <row r="228620" spans="13:13">
      <c r="M228620" s="8"/>
    </row>
    <row r="228646" spans="13:13">
      <c r="M228646" s="8"/>
    </row>
    <row r="228647" spans="13:13" ht="13">
      <c r="M228647" s="17"/>
    </row>
    <row r="228648" spans="13:13">
      <c r="M228648" s="8"/>
    </row>
    <row r="228674" spans="13:13">
      <c r="M228674" s="8"/>
    </row>
    <row r="228675" spans="13:13" ht="13">
      <c r="M228675" s="17"/>
    </row>
    <row r="228676" spans="13:13">
      <c r="M228676" s="8"/>
    </row>
    <row r="228702" spans="13:13">
      <c r="M228702" s="8"/>
    </row>
    <row r="228703" spans="13:13" ht="13">
      <c r="M228703" s="17"/>
    </row>
    <row r="228704" spans="13:13">
      <c r="M228704" s="8"/>
    </row>
    <row r="228730" spans="13:13">
      <c r="M228730" s="8"/>
    </row>
    <row r="228731" spans="13:13" ht="13">
      <c r="M228731" s="17"/>
    </row>
    <row r="228732" spans="13:13">
      <c r="M228732" s="8"/>
    </row>
    <row r="228758" spans="13:13">
      <c r="M228758" s="8"/>
    </row>
    <row r="228759" spans="13:13" ht="13">
      <c r="M228759" s="17"/>
    </row>
    <row r="228760" spans="13:13">
      <c r="M228760" s="8"/>
    </row>
    <row r="228786" spans="13:13">
      <c r="M228786" s="8"/>
    </row>
    <row r="228787" spans="13:13" ht="13">
      <c r="M228787" s="17"/>
    </row>
    <row r="228788" spans="13:13">
      <c r="M228788" s="8"/>
    </row>
    <row r="228814" spans="13:13">
      <c r="M228814" s="8"/>
    </row>
    <row r="228815" spans="13:13" ht="13">
      <c r="M228815" s="17"/>
    </row>
    <row r="228816" spans="13:13">
      <c r="M228816" s="8"/>
    </row>
    <row r="228842" spans="13:13">
      <c r="M228842" s="8"/>
    </row>
    <row r="228843" spans="13:13" ht="13">
      <c r="M228843" s="17"/>
    </row>
    <row r="228844" spans="13:13">
      <c r="M228844" s="8"/>
    </row>
    <row r="228870" spans="13:13">
      <c r="M228870" s="8"/>
    </row>
    <row r="228871" spans="13:13" ht="13">
      <c r="M228871" s="17"/>
    </row>
    <row r="228872" spans="13:13">
      <c r="M228872" s="8"/>
    </row>
    <row r="228898" spans="13:13">
      <c r="M228898" s="8"/>
    </row>
    <row r="228899" spans="13:13" ht="13">
      <c r="M228899" s="17"/>
    </row>
    <row r="228900" spans="13:13">
      <c r="M228900" s="8"/>
    </row>
    <row r="228926" spans="13:13">
      <c r="M228926" s="8"/>
    </row>
    <row r="228927" spans="13:13" ht="13">
      <c r="M228927" s="17"/>
    </row>
    <row r="228928" spans="13:13">
      <c r="M228928" s="8"/>
    </row>
    <row r="228954" spans="13:13">
      <c r="M228954" s="8"/>
    </row>
    <row r="228955" spans="13:13" ht="13">
      <c r="M228955" s="17"/>
    </row>
    <row r="228956" spans="13:13">
      <c r="M228956" s="8"/>
    </row>
    <row r="228982" spans="13:13">
      <c r="M228982" s="8"/>
    </row>
    <row r="228983" spans="13:13" ht="13">
      <c r="M228983" s="17"/>
    </row>
    <row r="228984" spans="13:13">
      <c r="M228984" s="8"/>
    </row>
    <row r="229010" spans="13:13">
      <c r="M229010" s="8"/>
    </row>
    <row r="229011" spans="13:13" ht="13">
      <c r="M229011" s="17"/>
    </row>
    <row r="229012" spans="13:13">
      <c r="M229012" s="8"/>
    </row>
    <row r="229038" spans="13:13">
      <c r="M229038" s="8"/>
    </row>
    <row r="229039" spans="13:13" ht="13">
      <c r="M229039" s="17"/>
    </row>
    <row r="229040" spans="13:13">
      <c r="M229040" s="8"/>
    </row>
    <row r="229066" spans="13:13">
      <c r="M229066" s="8"/>
    </row>
    <row r="229067" spans="13:13" ht="13">
      <c r="M229067" s="17"/>
    </row>
    <row r="229068" spans="13:13">
      <c r="M229068" s="8"/>
    </row>
    <row r="229094" spans="13:13">
      <c r="M229094" s="8"/>
    </row>
    <row r="229095" spans="13:13" ht="13">
      <c r="M229095" s="17"/>
    </row>
    <row r="229096" spans="13:13">
      <c r="M229096" s="8"/>
    </row>
    <row r="229122" spans="13:13">
      <c r="M229122" s="8"/>
    </row>
    <row r="229123" spans="13:13" ht="13">
      <c r="M229123" s="17"/>
    </row>
    <row r="229124" spans="13:13">
      <c r="M229124" s="8"/>
    </row>
    <row r="229150" spans="13:13">
      <c r="M229150" s="8"/>
    </row>
    <row r="229151" spans="13:13" ht="13">
      <c r="M229151" s="17"/>
    </row>
    <row r="229152" spans="13:13">
      <c r="M229152" s="8"/>
    </row>
    <row r="229178" spans="13:13">
      <c r="M229178" s="8"/>
    </row>
    <row r="229179" spans="13:13" ht="13">
      <c r="M229179" s="17"/>
    </row>
    <row r="229180" spans="13:13">
      <c r="M229180" s="8"/>
    </row>
    <row r="229206" spans="13:13">
      <c r="M229206" s="8"/>
    </row>
    <row r="229207" spans="13:13" ht="13">
      <c r="M229207" s="17"/>
    </row>
    <row r="229208" spans="13:13">
      <c r="M229208" s="8"/>
    </row>
    <row r="229234" spans="13:13">
      <c r="M229234" s="8"/>
    </row>
    <row r="229235" spans="13:13" ht="13">
      <c r="M229235" s="17"/>
    </row>
    <row r="229236" spans="13:13">
      <c r="M229236" s="8"/>
    </row>
    <row r="229262" spans="13:13">
      <c r="M229262" s="8"/>
    </row>
    <row r="229263" spans="13:13" ht="13">
      <c r="M229263" s="17"/>
    </row>
    <row r="229264" spans="13:13">
      <c r="M229264" s="8"/>
    </row>
    <row r="229290" spans="13:13">
      <c r="M229290" s="8"/>
    </row>
    <row r="229291" spans="13:13" ht="13">
      <c r="M229291" s="17"/>
    </row>
    <row r="229292" spans="13:13">
      <c r="M229292" s="8"/>
    </row>
    <row r="229318" spans="13:13">
      <c r="M229318" s="8"/>
    </row>
    <row r="229319" spans="13:13" ht="13">
      <c r="M229319" s="17"/>
    </row>
    <row r="229320" spans="13:13">
      <c r="M229320" s="8"/>
    </row>
    <row r="229346" spans="13:13">
      <c r="M229346" s="8"/>
    </row>
    <row r="229347" spans="13:13" ht="13">
      <c r="M229347" s="17"/>
    </row>
    <row r="229348" spans="13:13">
      <c r="M229348" s="8"/>
    </row>
    <row r="229374" spans="13:13">
      <c r="M229374" s="8"/>
    </row>
    <row r="229375" spans="13:13" ht="13">
      <c r="M229375" s="17"/>
    </row>
    <row r="229376" spans="13:13">
      <c r="M229376" s="8"/>
    </row>
    <row r="229402" spans="13:13">
      <c r="M229402" s="8"/>
    </row>
    <row r="229403" spans="13:13" ht="13">
      <c r="M229403" s="17"/>
    </row>
    <row r="229404" spans="13:13">
      <c r="M229404" s="8"/>
    </row>
    <row r="229430" spans="13:13">
      <c r="M229430" s="8"/>
    </row>
    <row r="229431" spans="13:13" ht="13">
      <c r="M229431" s="17"/>
    </row>
    <row r="229432" spans="13:13">
      <c r="M229432" s="8"/>
    </row>
    <row r="229458" spans="13:13">
      <c r="M229458" s="8"/>
    </row>
    <row r="229459" spans="13:13" ht="13">
      <c r="M229459" s="17"/>
    </row>
    <row r="229460" spans="13:13">
      <c r="M229460" s="8"/>
    </row>
    <row r="229486" spans="13:13">
      <c r="M229486" s="8"/>
    </row>
    <row r="229487" spans="13:13" ht="13">
      <c r="M229487" s="17"/>
    </row>
    <row r="229488" spans="13:13">
      <c r="M229488" s="8"/>
    </row>
    <row r="229514" spans="13:13">
      <c r="M229514" s="8"/>
    </row>
    <row r="229515" spans="13:13" ht="13">
      <c r="M229515" s="17"/>
    </row>
    <row r="229516" spans="13:13">
      <c r="M229516" s="8"/>
    </row>
    <row r="229542" spans="13:13">
      <c r="M229542" s="8"/>
    </row>
    <row r="229543" spans="13:13" ht="13">
      <c r="M229543" s="17"/>
    </row>
    <row r="229544" spans="13:13">
      <c r="M229544" s="8"/>
    </row>
    <row r="229570" spans="13:13">
      <c r="M229570" s="8"/>
    </row>
    <row r="229571" spans="13:13" ht="13">
      <c r="M229571" s="17"/>
    </row>
    <row r="229572" spans="13:13">
      <c r="M229572" s="8"/>
    </row>
    <row r="229598" spans="13:13">
      <c r="M229598" s="8"/>
    </row>
    <row r="229599" spans="13:13" ht="13">
      <c r="M229599" s="17"/>
    </row>
    <row r="229600" spans="13:13">
      <c r="M229600" s="8"/>
    </row>
    <row r="229626" spans="13:13">
      <c r="M229626" s="8"/>
    </row>
    <row r="229627" spans="13:13" ht="13">
      <c r="M229627" s="17"/>
    </row>
    <row r="229628" spans="13:13">
      <c r="M229628" s="8"/>
    </row>
    <row r="229654" spans="13:13">
      <c r="M229654" s="8"/>
    </row>
    <row r="229655" spans="13:13" ht="13">
      <c r="M229655" s="17"/>
    </row>
    <row r="229656" spans="13:13">
      <c r="M229656" s="8"/>
    </row>
    <row r="229682" spans="13:13">
      <c r="M229682" s="8"/>
    </row>
    <row r="229683" spans="13:13" ht="13">
      <c r="M229683" s="17"/>
    </row>
    <row r="229684" spans="13:13">
      <c r="M229684" s="8"/>
    </row>
    <row r="229710" spans="13:13">
      <c r="M229710" s="8"/>
    </row>
    <row r="229711" spans="13:13" ht="13">
      <c r="M229711" s="17"/>
    </row>
    <row r="229712" spans="13:13">
      <c r="M229712" s="8"/>
    </row>
    <row r="229738" spans="13:13">
      <c r="M229738" s="8"/>
    </row>
    <row r="229739" spans="13:13" ht="13">
      <c r="M229739" s="17"/>
    </row>
    <row r="229740" spans="13:13">
      <c r="M229740" s="8"/>
    </row>
    <row r="229766" spans="13:13">
      <c r="M229766" s="8"/>
    </row>
    <row r="229767" spans="13:13" ht="13">
      <c r="M229767" s="17"/>
    </row>
    <row r="229768" spans="13:13">
      <c r="M229768" s="8"/>
    </row>
    <row r="229794" spans="13:13">
      <c r="M229794" s="8"/>
    </row>
    <row r="229795" spans="13:13" ht="13">
      <c r="M229795" s="17"/>
    </row>
    <row r="229796" spans="13:13">
      <c r="M229796" s="8"/>
    </row>
    <row r="229822" spans="13:13">
      <c r="M229822" s="8"/>
    </row>
    <row r="229823" spans="13:13" ht="13">
      <c r="M229823" s="17"/>
    </row>
    <row r="229824" spans="13:13">
      <c r="M229824" s="8"/>
    </row>
    <row r="229850" spans="13:13">
      <c r="M229850" s="8"/>
    </row>
    <row r="229851" spans="13:13" ht="13">
      <c r="M229851" s="17"/>
    </row>
    <row r="229852" spans="13:13">
      <c r="M229852" s="8"/>
    </row>
    <row r="229878" spans="13:13">
      <c r="M229878" s="8"/>
    </row>
    <row r="229879" spans="13:13" ht="13">
      <c r="M229879" s="17"/>
    </row>
    <row r="229880" spans="13:13">
      <c r="M229880" s="8"/>
    </row>
    <row r="229906" spans="13:13">
      <c r="M229906" s="8"/>
    </row>
    <row r="229907" spans="13:13" ht="13">
      <c r="M229907" s="17"/>
    </row>
    <row r="229908" spans="13:13">
      <c r="M229908" s="8"/>
    </row>
    <row r="229934" spans="13:13">
      <c r="M229934" s="8"/>
    </row>
    <row r="229935" spans="13:13" ht="13">
      <c r="M229935" s="17"/>
    </row>
    <row r="229936" spans="13:13">
      <c r="M229936" s="8"/>
    </row>
    <row r="229962" spans="13:13">
      <c r="M229962" s="8"/>
    </row>
    <row r="229963" spans="13:13" ht="13">
      <c r="M229963" s="17"/>
    </row>
    <row r="229964" spans="13:13">
      <c r="M229964" s="8"/>
    </row>
    <row r="229990" spans="13:13">
      <c r="M229990" s="8"/>
    </row>
    <row r="229991" spans="13:13" ht="13">
      <c r="M229991" s="17"/>
    </row>
    <row r="229992" spans="13:13">
      <c r="M229992" s="8"/>
    </row>
    <row r="230018" spans="13:13">
      <c r="M230018" s="8"/>
    </row>
    <row r="230019" spans="13:13" ht="13">
      <c r="M230019" s="17"/>
    </row>
    <row r="230020" spans="13:13">
      <c r="M230020" s="8"/>
    </row>
    <row r="230046" spans="13:13">
      <c r="M230046" s="8"/>
    </row>
    <row r="230047" spans="13:13" ht="13">
      <c r="M230047" s="17"/>
    </row>
    <row r="230048" spans="13:13">
      <c r="M230048" s="8"/>
    </row>
    <row r="230074" spans="13:13">
      <c r="M230074" s="8"/>
    </row>
    <row r="230075" spans="13:13" ht="13">
      <c r="M230075" s="17"/>
    </row>
    <row r="230076" spans="13:13">
      <c r="M230076" s="8"/>
    </row>
    <row r="230102" spans="13:13">
      <c r="M230102" s="8"/>
    </row>
    <row r="230103" spans="13:13" ht="13">
      <c r="M230103" s="17"/>
    </row>
    <row r="230104" spans="13:13">
      <c r="M230104" s="8"/>
    </row>
    <row r="230130" spans="13:13">
      <c r="M230130" s="8"/>
    </row>
    <row r="230131" spans="13:13" ht="13">
      <c r="M230131" s="17"/>
    </row>
    <row r="230132" spans="13:13">
      <c r="M230132" s="8"/>
    </row>
    <row r="230158" spans="13:13">
      <c r="M230158" s="8"/>
    </row>
    <row r="230159" spans="13:13" ht="13">
      <c r="M230159" s="17"/>
    </row>
    <row r="230160" spans="13:13">
      <c r="M230160" s="8"/>
    </row>
    <row r="230186" spans="13:13">
      <c r="M230186" s="8"/>
    </row>
    <row r="230187" spans="13:13" ht="13">
      <c r="M230187" s="17"/>
    </row>
    <row r="230188" spans="13:13">
      <c r="M230188" s="8"/>
    </row>
    <row r="230214" spans="13:13">
      <c r="M230214" s="8"/>
    </row>
    <row r="230215" spans="13:13" ht="13">
      <c r="M230215" s="17"/>
    </row>
    <row r="230216" spans="13:13">
      <c r="M230216" s="8"/>
    </row>
    <row r="230242" spans="13:13">
      <c r="M230242" s="8"/>
    </row>
    <row r="230243" spans="13:13" ht="13">
      <c r="M230243" s="17"/>
    </row>
    <row r="230244" spans="13:13">
      <c r="M230244" s="8"/>
    </row>
    <row r="230270" spans="13:13">
      <c r="M230270" s="8"/>
    </row>
    <row r="230271" spans="13:13" ht="13">
      <c r="M230271" s="17"/>
    </row>
    <row r="230272" spans="13:13">
      <c r="M230272" s="8"/>
    </row>
    <row r="230298" spans="13:13">
      <c r="M230298" s="8"/>
    </row>
    <row r="230299" spans="13:13" ht="13">
      <c r="M230299" s="17"/>
    </row>
    <row r="230300" spans="13:13">
      <c r="M230300" s="8"/>
    </row>
    <row r="230326" spans="13:13">
      <c r="M230326" s="8"/>
    </row>
    <row r="230327" spans="13:13" ht="13">
      <c r="M230327" s="17"/>
    </row>
    <row r="230328" spans="13:13">
      <c r="M230328" s="8"/>
    </row>
    <row r="230354" spans="13:13">
      <c r="M230354" s="8"/>
    </row>
    <row r="230355" spans="13:13" ht="13">
      <c r="M230355" s="17"/>
    </row>
    <row r="230356" spans="13:13">
      <c r="M230356" s="8"/>
    </row>
    <row r="230382" spans="13:13">
      <c r="M230382" s="8"/>
    </row>
    <row r="230383" spans="13:13" ht="13">
      <c r="M230383" s="17"/>
    </row>
    <row r="230384" spans="13:13">
      <c r="M230384" s="8"/>
    </row>
    <row r="230410" spans="13:13">
      <c r="M230410" s="8"/>
    </row>
    <row r="230411" spans="13:13" ht="13">
      <c r="M230411" s="17"/>
    </row>
    <row r="230412" spans="13:13">
      <c r="M230412" s="8"/>
    </row>
    <row r="230438" spans="13:13">
      <c r="M230438" s="8"/>
    </row>
    <row r="230439" spans="13:13" ht="13">
      <c r="M230439" s="17"/>
    </row>
    <row r="230440" spans="13:13">
      <c r="M230440" s="8"/>
    </row>
    <row r="230466" spans="13:13">
      <c r="M230466" s="8"/>
    </row>
    <row r="230467" spans="13:13" ht="13">
      <c r="M230467" s="17"/>
    </row>
    <row r="230468" spans="13:13">
      <c r="M230468" s="8"/>
    </row>
    <row r="230494" spans="13:13">
      <c r="M230494" s="8"/>
    </row>
    <row r="230495" spans="13:13" ht="13">
      <c r="M230495" s="17"/>
    </row>
    <row r="230496" spans="13:13">
      <c r="M230496" s="8"/>
    </row>
    <row r="230522" spans="13:13">
      <c r="M230522" s="8"/>
    </row>
    <row r="230523" spans="13:13" ht="13">
      <c r="M230523" s="17"/>
    </row>
    <row r="230524" spans="13:13">
      <c r="M230524" s="8"/>
    </row>
    <row r="230550" spans="13:13">
      <c r="M230550" s="8"/>
    </row>
    <row r="230551" spans="13:13" ht="13">
      <c r="M230551" s="17"/>
    </row>
    <row r="230552" spans="13:13">
      <c r="M230552" s="8"/>
    </row>
    <row r="230578" spans="13:13">
      <c r="M230578" s="8"/>
    </row>
    <row r="230579" spans="13:13" ht="13">
      <c r="M230579" s="17"/>
    </row>
    <row r="230580" spans="13:13">
      <c r="M230580" s="8"/>
    </row>
    <row r="230606" spans="13:13">
      <c r="M230606" s="8"/>
    </row>
    <row r="230607" spans="13:13" ht="13">
      <c r="M230607" s="17"/>
    </row>
    <row r="230608" spans="13:13">
      <c r="M230608" s="8"/>
    </row>
    <row r="230634" spans="13:13">
      <c r="M230634" s="8"/>
    </row>
    <row r="230635" spans="13:13" ht="13">
      <c r="M230635" s="17"/>
    </row>
    <row r="230636" spans="13:13">
      <c r="M230636" s="8"/>
    </row>
    <row r="230662" spans="13:13">
      <c r="M230662" s="8"/>
    </row>
    <row r="230663" spans="13:13" ht="13">
      <c r="M230663" s="17"/>
    </row>
    <row r="230664" spans="13:13">
      <c r="M230664" s="8"/>
    </row>
    <row r="230690" spans="13:13">
      <c r="M230690" s="8"/>
    </row>
    <row r="230691" spans="13:13" ht="13">
      <c r="M230691" s="17"/>
    </row>
    <row r="230692" spans="13:13">
      <c r="M230692" s="8"/>
    </row>
    <row r="230718" spans="13:13">
      <c r="M230718" s="8"/>
    </row>
    <row r="230719" spans="13:13" ht="13">
      <c r="M230719" s="17"/>
    </row>
    <row r="230720" spans="13:13">
      <c r="M230720" s="8"/>
    </row>
    <row r="230746" spans="13:13">
      <c r="M230746" s="8"/>
    </row>
    <row r="230747" spans="13:13" ht="13">
      <c r="M230747" s="17"/>
    </row>
    <row r="230748" spans="13:13">
      <c r="M230748" s="8"/>
    </row>
    <row r="230774" spans="13:13">
      <c r="M230774" s="8"/>
    </row>
    <row r="230775" spans="13:13" ht="13">
      <c r="M230775" s="17"/>
    </row>
    <row r="230776" spans="13:13">
      <c r="M230776" s="8"/>
    </row>
    <row r="230802" spans="13:13">
      <c r="M230802" s="8"/>
    </row>
    <row r="230803" spans="13:13" ht="13">
      <c r="M230803" s="17"/>
    </row>
    <row r="230804" spans="13:13">
      <c r="M230804" s="8"/>
    </row>
    <row r="230830" spans="13:13">
      <c r="M230830" s="8"/>
    </row>
    <row r="230831" spans="13:13" ht="13">
      <c r="M230831" s="17"/>
    </row>
    <row r="230832" spans="13:13">
      <c r="M230832" s="8"/>
    </row>
    <row r="230858" spans="13:13">
      <c r="M230858" s="8"/>
    </row>
    <row r="230859" spans="13:13" ht="13">
      <c r="M230859" s="17"/>
    </row>
    <row r="230860" spans="13:13">
      <c r="M230860" s="8"/>
    </row>
    <row r="230886" spans="13:13">
      <c r="M230886" s="8"/>
    </row>
    <row r="230887" spans="13:13" ht="13">
      <c r="M230887" s="17"/>
    </row>
    <row r="230888" spans="13:13">
      <c r="M230888" s="8"/>
    </row>
    <row r="230914" spans="13:13">
      <c r="M230914" s="8"/>
    </row>
    <row r="230915" spans="13:13" ht="13">
      <c r="M230915" s="17"/>
    </row>
    <row r="230916" spans="13:13">
      <c r="M230916" s="8"/>
    </row>
    <row r="230942" spans="13:13">
      <c r="M230942" s="8"/>
    </row>
    <row r="230943" spans="13:13" ht="13">
      <c r="M230943" s="17"/>
    </row>
    <row r="230944" spans="13:13">
      <c r="M230944" s="8"/>
    </row>
    <row r="230970" spans="13:13">
      <c r="M230970" s="8"/>
    </row>
    <row r="230971" spans="13:13" ht="13">
      <c r="M230971" s="17"/>
    </row>
    <row r="230972" spans="13:13">
      <c r="M230972" s="8"/>
    </row>
    <row r="230998" spans="13:13">
      <c r="M230998" s="8"/>
    </row>
    <row r="230999" spans="13:13" ht="13">
      <c r="M230999" s="17"/>
    </row>
    <row r="231000" spans="13:13">
      <c r="M231000" s="8"/>
    </row>
    <row r="231026" spans="13:13">
      <c r="M231026" s="8"/>
    </row>
    <row r="231027" spans="13:13" ht="13">
      <c r="M231027" s="17"/>
    </row>
    <row r="231028" spans="13:13">
      <c r="M231028" s="8"/>
    </row>
    <row r="231054" spans="13:13">
      <c r="M231054" s="8"/>
    </row>
    <row r="231055" spans="13:13" ht="13">
      <c r="M231055" s="17"/>
    </row>
    <row r="231056" spans="13:13">
      <c r="M231056" s="8"/>
    </row>
    <row r="231082" spans="13:13">
      <c r="M231082" s="8"/>
    </row>
    <row r="231083" spans="13:13" ht="13">
      <c r="M231083" s="17"/>
    </row>
    <row r="231084" spans="13:13">
      <c r="M231084" s="8"/>
    </row>
    <row r="231110" spans="13:13">
      <c r="M231110" s="8"/>
    </row>
    <row r="231111" spans="13:13" ht="13">
      <c r="M231111" s="17"/>
    </row>
    <row r="231112" spans="13:13">
      <c r="M231112" s="8"/>
    </row>
    <row r="231138" spans="13:13">
      <c r="M231138" s="8"/>
    </row>
    <row r="231139" spans="13:13" ht="13">
      <c r="M231139" s="17"/>
    </row>
    <row r="231140" spans="13:13">
      <c r="M231140" s="8"/>
    </row>
    <row r="231166" spans="13:13">
      <c r="M231166" s="8"/>
    </row>
    <row r="231167" spans="13:13" ht="13">
      <c r="M231167" s="17"/>
    </row>
    <row r="231168" spans="13:13">
      <c r="M231168" s="8"/>
    </row>
    <row r="231194" spans="13:13">
      <c r="M231194" s="8"/>
    </row>
    <row r="231195" spans="13:13" ht="13">
      <c r="M231195" s="17"/>
    </row>
    <row r="231196" spans="13:13">
      <c r="M231196" s="8"/>
    </row>
    <row r="231222" spans="13:13">
      <c r="M231222" s="8"/>
    </row>
    <row r="231223" spans="13:13" ht="13">
      <c r="M231223" s="17"/>
    </row>
    <row r="231224" spans="13:13">
      <c r="M231224" s="8"/>
    </row>
    <row r="231250" spans="13:13">
      <c r="M231250" s="8"/>
    </row>
    <row r="231251" spans="13:13" ht="13">
      <c r="M231251" s="17"/>
    </row>
    <row r="231252" spans="13:13">
      <c r="M231252" s="8"/>
    </row>
    <row r="231278" spans="13:13">
      <c r="M231278" s="8"/>
    </row>
    <row r="231279" spans="13:13" ht="13">
      <c r="M231279" s="17"/>
    </row>
    <row r="231280" spans="13:13">
      <c r="M231280" s="8"/>
    </row>
    <row r="231306" spans="13:13">
      <c r="M231306" s="8"/>
    </row>
    <row r="231307" spans="13:13" ht="13">
      <c r="M231307" s="17"/>
    </row>
    <row r="231308" spans="13:13">
      <c r="M231308" s="8"/>
    </row>
    <row r="231334" spans="13:13">
      <c r="M231334" s="8"/>
    </row>
    <row r="231335" spans="13:13" ht="13">
      <c r="M231335" s="17"/>
    </row>
    <row r="231336" spans="13:13">
      <c r="M231336" s="8"/>
    </row>
    <row r="231362" spans="13:13">
      <c r="M231362" s="8"/>
    </row>
    <row r="231363" spans="13:13" ht="13">
      <c r="M231363" s="17"/>
    </row>
    <row r="231364" spans="13:13">
      <c r="M231364" s="8"/>
    </row>
    <row r="231390" spans="13:13">
      <c r="M231390" s="8"/>
    </row>
    <row r="231391" spans="13:13" ht="13">
      <c r="M231391" s="17"/>
    </row>
    <row r="231392" spans="13:13">
      <c r="M231392" s="8"/>
    </row>
    <row r="231418" spans="13:13">
      <c r="M231418" s="8"/>
    </row>
    <row r="231419" spans="13:13" ht="13">
      <c r="M231419" s="17"/>
    </row>
    <row r="231420" spans="13:13">
      <c r="M231420" s="8"/>
    </row>
    <row r="231446" spans="13:13">
      <c r="M231446" s="8"/>
    </row>
    <row r="231447" spans="13:13" ht="13">
      <c r="M231447" s="17"/>
    </row>
    <row r="231448" spans="13:13">
      <c r="M231448" s="8"/>
    </row>
    <row r="231474" spans="13:13">
      <c r="M231474" s="8"/>
    </row>
    <row r="231475" spans="13:13" ht="13">
      <c r="M231475" s="17"/>
    </row>
    <row r="231476" spans="13:13">
      <c r="M231476" s="8"/>
    </row>
    <row r="231502" spans="13:13">
      <c r="M231502" s="8"/>
    </row>
    <row r="231503" spans="13:13" ht="13">
      <c r="M231503" s="17"/>
    </row>
    <row r="231504" spans="13:13">
      <c r="M231504" s="8"/>
    </row>
    <row r="231530" spans="13:13">
      <c r="M231530" s="8"/>
    </row>
    <row r="231531" spans="13:13" ht="13">
      <c r="M231531" s="17"/>
    </row>
    <row r="231532" spans="13:13">
      <c r="M231532" s="8"/>
    </row>
    <row r="231558" spans="13:13">
      <c r="M231558" s="8"/>
    </row>
    <row r="231559" spans="13:13" ht="13">
      <c r="M231559" s="17"/>
    </row>
    <row r="231560" spans="13:13">
      <c r="M231560" s="8"/>
    </row>
    <row r="231586" spans="13:13">
      <c r="M231586" s="8"/>
    </row>
    <row r="231587" spans="13:13" ht="13">
      <c r="M231587" s="17"/>
    </row>
    <row r="231588" spans="13:13">
      <c r="M231588" s="8"/>
    </row>
    <row r="231614" spans="13:13">
      <c r="M231614" s="8"/>
    </row>
    <row r="231615" spans="13:13" ht="13">
      <c r="M231615" s="17"/>
    </row>
    <row r="231616" spans="13:13">
      <c r="M231616" s="8"/>
    </row>
    <row r="231642" spans="13:13">
      <c r="M231642" s="8"/>
    </row>
    <row r="231643" spans="13:13" ht="13">
      <c r="M231643" s="17"/>
    </row>
    <row r="231644" spans="13:13">
      <c r="M231644" s="8"/>
    </row>
    <row r="231670" spans="13:13">
      <c r="M231670" s="8"/>
    </row>
    <row r="231671" spans="13:13" ht="13">
      <c r="M231671" s="17"/>
    </row>
    <row r="231672" spans="13:13">
      <c r="M231672" s="8"/>
    </row>
    <row r="231698" spans="13:13">
      <c r="M231698" s="8"/>
    </row>
    <row r="231699" spans="13:13" ht="13">
      <c r="M231699" s="17"/>
    </row>
    <row r="231700" spans="13:13">
      <c r="M231700" s="8"/>
    </row>
    <row r="231726" spans="13:13">
      <c r="M231726" s="8"/>
    </row>
    <row r="231727" spans="13:13" ht="13">
      <c r="M231727" s="17"/>
    </row>
    <row r="231728" spans="13:13">
      <c r="M231728" s="8"/>
    </row>
    <row r="231754" spans="13:13">
      <c r="M231754" s="8"/>
    </row>
    <row r="231755" spans="13:13" ht="13">
      <c r="M231755" s="17"/>
    </row>
    <row r="231756" spans="13:13">
      <c r="M231756" s="8"/>
    </row>
    <row r="231782" spans="13:13">
      <c r="M231782" s="8"/>
    </row>
    <row r="231783" spans="13:13" ht="13">
      <c r="M231783" s="17"/>
    </row>
    <row r="231784" spans="13:13">
      <c r="M231784" s="8"/>
    </row>
    <row r="231810" spans="13:13">
      <c r="M231810" s="8"/>
    </row>
    <row r="231811" spans="13:13" ht="13">
      <c r="M231811" s="17"/>
    </row>
    <row r="231812" spans="13:13">
      <c r="M231812" s="8"/>
    </row>
    <row r="231838" spans="13:13">
      <c r="M231838" s="8"/>
    </row>
    <row r="231839" spans="13:13" ht="13">
      <c r="M231839" s="17"/>
    </row>
    <row r="231840" spans="13:13">
      <c r="M231840" s="8"/>
    </row>
    <row r="231866" spans="13:13">
      <c r="M231866" s="8"/>
    </row>
    <row r="231867" spans="13:13" ht="13">
      <c r="M231867" s="17"/>
    </row>
    <row r="231868" spans="13:13">
      <c r="M231868" s="8"/>
    </row>
    <row r="231894" spans="13:13">
      <c r="M231894" s="8"/>
    </row>
    <row r="231895" spans="13:13" ht="13">
      <c r="M231895" s="17"/>
    </row>
    <row r="231896" spans="13:13">
      <c r="M231896" s="8"/>
    </row>
    <row r="231922" spans="13:13">
      <c r="M231922" s="8"/>
    </row>
    <row r="231923" spans="13:13" ht="13">
      <c r="M231923" s="17"/>
    </row>
    <row r="231924" spans="13:13">
      <c r="M231924" s="8"/>
    </row>
    <row r="231950" spans="13:13">
      <c r="M231950" s="8"/>
    </row>
    <row r="231951" spans="13:13" ht="13">
      <c r="M231951" s="17"/>
    </row>
    <row r="231952" spans="13:13">
      <c r="M231952" s="8"/>
    </row>
    <row r="231978" spans="13:13">
      <c r="M231978" s="8"/>
    </row>
    <row r="231979" spans="13:13" ht="13">
      <c r="M231979" s="17"/>
    </row>
    <row r="231980" spans="13:13">
      <c r="M231980" s="8"/>
    </row>
    <row r="232006" spans="13:13">
      <c r="M232006" s="8"/>
    </row>
    <row r="232007" spans="13:13" ht="13">
      <c r="M232007" s="17"/>
    </row>
    <row r="232008" spans="13:13">
      <c r="M232008" s="8"/>
    </row>
    <row r="232034" spans="13:13">
      <c r="M232034" s="8"/>
    </row>
    <row r="232035" spans="13:13" ht="13">
      <c r="M232035" s="17"/>
    </row>
    <row r="232036" spans="13:13">
      <c r="M232036" s="8"/>
    </row>
    <row r="232062" spans="13:13">
      <c r="M232062" s="8"/>
    </row>
    <row r="232063" spans="13:13" ht="13">
      <c r="M232063" s="17"/>
    </row>
    <row r="232064" spans="13:13">
      <c r="M232064" s="8"/>
    </row>
    <row r="232090" spans="13:13">
      <c r="M232090" s="8"/>
    </row>
    <row r="232091" spans="13:13" ht="13">
      <c r="M232091" s="17"/>
    </row>
    <row r="232092" spans="13:13">
      <c r="M232092" s="8"/>
    </row>
    <row r="232118" spans="13:13">
      <c r="M232118" s="8"/>
    </row>
    <row r="232119" spans="13:13" ht="13">
      <c r="M232119" s="17"/>
    </row>
    <row r="232120" spans="13:13">
      <c r="M232120" s="8"/>
    </row>
    <row r="232146" spans="13:13">
      <c r="M232146" s="8"/>
    </row>
    <row r="232147" spans="13:13" ht="13">
      <c r="M232147" s="17"/>
    </row>
    <row r="232148" spans="13:13">
      <c r="M232148" s="8"/>
    </row>
    <row r="232174" spans="13:13">
      <c r="M232174" s="8"/>
    </row>
    <row r="232175" spans="13:13" ht="13">
      <c r="M232175" s="17"/>
    </row>
    <row r="232176" spans="13:13">
      <c r="M232176" s="8"/>
    </row>
    <row r="232202" spans="13:13">
      <c r="M232202" s="8"/>
    </row>
    <row r="232203" spans="13:13" ht="13">
      <c r="M232203" s="17"/>
    </row>
    <row r="232204" spans="13:13">
      <c r="M232204" s="8"/>
    </row>
    <row r="232230" spans="13:13">
      <c r="M232230" s="8"/>
    </row>
    <row r="232231" spans="13:13" ht="13">
      <c r="M232231" s="17"/>
    </row>
    <row r="232232" spans="13:13">
      <c r="M232232" s="8"/>
    </row>
    <row r="232258" spans="13:13">
      <c r="M232258" s="8"/>
    </row>
    <row r="232259" spans="13:13" ht="13">
      <c r="M232259" s="17"/>
    </row>
    <row r="232260" spans="13:13">
      <c r="M232260" s="8"/>
    </row>
    <row r="232286" spans="13:13">
      <c r="M232286" s="8"/>
    </row>
    <row r="232287" spans="13:13" ht="13">
      <c r="M232287" s="17"/>
    </row>
    <row r="232288" spans="13:13">
      <c r="M232288" s="8"/>
    </row>
    <row r="232314" spans="13:13">
      <c r="M232314" s="8"/>
    </row>
    <row r="232315" spans="13:13" ht="13">
      <c r="M232315" s="17"/>
    </row>
    <row r="232316" spans="13:13">
      <c r="M232316" s="8"/>
    </row>
    <row r="232342" spans="13:13">
      <c r="M232342" s="8"/>
    </row>
    <row r="232343" spans="13:13" ht="13">
      <c r="M232343" s="17"/>
    </row>
    <row r="232344" spans="13:13">
      <c r="M232344" s="8"/>
    </row>
    <row r="232370" spans="13:13">
      <c r="M232370" s="8"/>
    </row>
    <row r="232371" spans="13:13" ht="13">
      <c r="M232371" s="17"/>
    </row>
    <row r="232372" spans="13:13">
      <c r="M232372" s="8"/>
    </row>
    <row r="232398" spans="13:13">
      <c r="M232398" s="8"/>
    </row>
    <row r="232399" spans="13:13" ht="13">
      <c r="M232399" s="17"/>
    </row>
    <row r="232400" spans="13:13">
      <c r="M232400" s="8"/>
    </row>
    <row r="232426" spans="13:13">
      <c r="M232426" s="8"/>
    </row>
    <row r="232427" spans="13:13" ht="13">
      <c r="M232427" s="17"/>
    </row>
    <row r="232428" spans="13:13">
      <c r="M232428" s="8"/>
    </row>
    <row r="232454" spans="13:13">
      <c r="M232454" s="8"/>
    </row>
    <row r="232455" spans="13:13" ht="13">
      <c r="M232455" s="17"/>
    </row>
    <row r="232456" spans="13:13">
      <c r="M232456" s="8"/>
    </row>
    <row r="232482" spans="13:13">
      <c r="M232482" s="8"/>
    </row>
    <row r="232483" spans="13:13" ht="13">
      <c r="M232483" s="17"/>
    </row>
    <row r="232484" spans="13:13">
      <c r="M232484" s="8"/>
    </row>
    <row r="232510" spans="13:13">
      <c r="M232510" s="8"/>
    </row>
    <row r="232511" spans="13:13" ht="13">
      <c r="M232511" s="17"/>
    </row>
    <row r="232512" spans="13:13">
      <c r="M232512" s="8"/>
    </row>
    <row r="232538" spans="13:13">
      <c r="M232538" s="8"/>
    </row>
    <row r="232539" spans="13:13" ht="13">
      <c r="M232539" s="17"/>
    </row>
    <row r="232540" spans="13:13">
      <c r="M232540" s="8"/>
    </row>
    <row r="232566" spans="13:13">
      <c r="M232566" s="8"/>
    </row>
    <row r="232567" spans="13:13" ht="13">
      <c r="M232567" s="17"/>
    </row>
    <row r="232568" spans="13:13">
      <c r="M232568" s="8"/>
    </row>
    <row r="232594" spans="13:13">
      <c r="M232594" s="8"/>
    </row>
    <row r="232595" spans="13:13" ht="13">
      <c r="M232595" s="17"/>
    </row>
    <row r="232596" spans="13:13">
      <c r="M232596" s="8"/>
    </row>
    <row r="232622" spans="13:13">
      <c r="M232622" s="8"/>
    </row>
    <row r="232623" spans="13:13" ht="13">
      <c r="M232623" s="17"/>
    </row>
    <row r="232624" spans="13:13">
      <c r="M232624" s="8"/>
    </row>
    <row r="232650" spans="13:13">
      <c r="M232650" s="8"/>
    </row>
    <row r="232651" spans="13:13" ht="13">
      <c r="M232651" s="17"/>
    </row>
    <row r="232652" spans="13:13">
      <c r="M232652" s="8"/>
    </row>
    <row r="232678" spans="13:13">
      <c r="M232678" s="8"/>
    </row>
    <row r="232679" spans="13:13" ht="13">
      <c r="M232679" s="17"/>
    </row>
    <row r="232680" spans="13:13">
      <c r="M232680" s="8"/>
    </row>
    <row r="232706" spans="13:13">
      <c r="M232706" s="8"/>
    </row>
    <row r="232707" spans="13:13" ht="13">
      <c r="M232707" s="17"/>
    </row>
    <row r="232708" spans="13:13">
      <c r="M232708" s="8"/>
    </row>
    <row r="232734" spans="13:13">
      <c r="M232734" s="8"/>
    </row>
    <row r="232735" spans="13:13" ht="13">
      <c r="M232735" s="17"/>
    </row>
    <row r="232736" spans="13:13">
      <c r="M232736" s="8"/>
    </row>
    <row r="232762" spans="13:13">
      <c r="M232762" s="8"/>
    </row>
    <row r="232763" spans="13:13" ht="13">
      <c r="M232763" s="17"/>
    </row>
    <row r="232764" spans="13:13">
      <c r="M232764" s="8"/>
    </row>
    <row r="232790" spans="13:13">
      <c r="M232790" s="8"/>
    </row>
    <row r="232791" spans="13:13" ht="13">
      <c r="M232791" s="17"/>
    </row>
    <row r="232792" spans="13:13">
      <c r="M232792" s="8"/>
    </row>
    <row r="232818" spans="13:13">
      <c r="M232818" s="8"/>
    </row>
    <row r="232819" spans="13:13" ht="13">
      <c r="M232819" s="17"/>
    </row>
    <row r="232820" spans="13:13">
      <c r="M232820" s="8"/>
    </row>
    <row r="232846" spans="13:13">
      <c r="M232846" s="8"/>
    </row>
    <row r="232847" spans="13:13" ht="13">
      <c r="M232847" s="17"/>
    </row>
    <row r="232848" spans="13:13">
      <c r="M232848" s="8"/>
    </row>
    <row r="232874" spans="13:13">
      <c r="M232874" s="8"/>
    </row>
    <row r="232875" spans="13:13" ht="13">
      <c r="M232875" s="17"/>
    </row>
    <row r="232876" spans="13:13">
      <c r="M232876" s="8"/>
    </row>
    <row r="232902" spans="13:13">
      <c r="M232902" s="8"/>
    </row>
    <row r="232903" spans="13:13" ht="13">
      <c r="M232903" s="17"/>
    </row>
    <row r="232904" spans="13:13">
      <c r="M232904" s="8"/>
    </row>
    <row r="232930" spans="13:13">
      <c r="M232930" s="8"/>
    </row>
    <row r="232931" spans="13:13" ht="13">
      <c r="M232931" s="17"/>
    </row>
    <row r="232932" spans="13:13">
      <c r="M232932" s="8"/>
    </row>
    <row r="232958" spans="13:13">
      <c r="M232958" s="8"/>
    </row>
    <row r="232959" spans="13:13" ht="13">
      <c r="M232959" s="17"/>
    </row>
    <row r="232960" spans="13:13">
      <c r="M232960" s="8"/>
    </row>
    <row r="232986" spans="13:13">
      <c r="M232986" s="8"/>
    </row>
    <row r="232987" spans="13:13" ht="13">
      <c r="M232987" s="17"/>
    </row>
    <row r="232988" spans="13:13">
      <c r="M232988" s="8"/>
    </row>
    <row r="233014" spans="13:13">
      <c r="M233014" s="8"/>
    </row>
    <row r="233015" spans="13:13" ht="13">
      <c r="M233015" s="17"/>
    </row>
    <row r="233016" spans="13:13">
      <c r="M233016" s="8"/>
    </row>
    <row r="233042" spans="13:13">
      <c r="M233042" s="8"/>
    </row>
    <row r="233043" spans="13:13" ht="13">
      <c r="M233043" s="17"/>
    </row>
    <row r="233044" spans="13:13">
      <c r="M233044" s="8"/>
    </row>
    <row r="233070" spans="13:13">
      <c r="M233070" s="8"/>
    </row>
    <row r="233071" spans="13:13" ht="13">
      <c r="M233071" s="17"/>
    </row>
    <row r="233072" spans="13:13">
      <c r="M233072" s="8"/>
    </row>
    <row r="233098" spans="13:13">
      <c r="M233098" s="8"/>
    </row>
    <row r="233099" spans="13:13" ht="13">
      <c r="M233099" s="17"/>
    </row>
    <row r="233100" spans="13:13">
      <c r="M233100" s="8"/>
    </row>
    <row r="233126" spans="13:13">
      <c r="M233126" s="8"/>
    </row>
    <row r="233127" spans="13:13" ht="13">
      <c r="M233127" s="17"/>
    </row>
    <row r="233128" spans="13:13">
      <c r="M233128" s="8"/>
    </row>
    <row r="233154" spans="13:13">
      <c r="M233154" s="8"/>
    </row>
    <row r="233155" spans="13:13" ht="13">
      <c r="M233155" s="17"/>
    </row>
    <row r="233156" spans="13:13">
      <c r="M233156" s="8"/>
    </row>
    <row r="233182" spans="13:13">
      <c r="M233182" s="8"/>
    </row>
    <row r="233183" spans="13:13" ht="13">
      <c r="M233183" s="17"/>
    </row>
    <row r="233184" spans="13:13">
      <c r="M233184" s="8"/>
    </row>
    <row r="233210" spans="13:13">
      <c r="M233210" s="8"/>
    </row>
    <row r="233211" spans="13:13" ht="13">
      <c r="M233211" s="17"/>
    </row>
    <row r="233212" spans="13:13">
      <c r="M233212" s="8"/>
    </row>
    <row r="233238" spans="13:13">
      <c r="M233238" s="8"/>
    </row>
    <row r="233239" spans="13:13" ht="13">
      <c r="M233239" s="17"/>
    </row>
    <row r="233240" spans="13:13">
      <c r="M233240" s="8"/>
    </row>
    <row r="233266" spans="13:13">
      <c r="M233266" s="8"/>
    </row>
    <row r="233267" spans="13:13" ht="13">
      <c r="M233267" s="17"/>
    </row>
    <row r="233268" spans="13:13">
      <c r="M233268" s="8"/>
    </row>
    <row r="233294" spans="13:13">
      <c r="M233294" s="8"/>
    </row>
    <row r="233295" spans="13:13" ht="13">
      <c r="M233295" s="17"/>
    </row>
    <row r="233296" spans="13:13">
      <c r="M233296" s="8"/>
    </row>
    <row r="233322" spans="13:13">
      <c r="M233322" s="8"/>
    </row>
    <row r="233323" spans="13:13" ht="13">
      <c r="M233323" s="17"/>
    </row>
    <row r="233324" spans="13:13">
      <c r="M233324" s="8"/>
    </row>
    <row r="233350" spans="13:13">
      <c r="M233350" s="8"/>
    </row>
    <row r="233351" spans="13:13" ht="13">
      <c r="M233351" s="17"/>
    </row>
    <row r="233352" spans="13:13">
      <c r="M233352" s="8"/>
    </row>
    <row r="233378" spans="13:13">
      <c r="M233378" s="8"/>
    </row>
    <row r="233379" spans="13:13" ht="13">
      <c r="M233379" s="17"/>
    </row>
    <row r="233380" spans="13:13">
      <c r="M233380" s="8"/>
    </row>
    <row r="233406" spans="13:13">
      <c r="M233406" s="8"/>
    </row>
    <row r="233407" spans="13:13" ht="13">
      <c r="M233407" s="17"/>
    </row>
    <row r="233408" spans="13:13">
      <c r="M233408" s="8"/>
    </row>
    <row r="233434" spans="13:13">
      <c r="M233434" s="8"/>
    </row>
    <row r="233435" spans="13:13" ht="13">
      <c r="M233435" s="17"/>
    </row>
    <row r="233436" spans="13:13">
      <c r="M233436" s="8"/>
    </row>
    <row r="233462" spans="13:13">
      <c r="M233462" s="8"/>
    </row>
    <row r="233463" spans="13:13" ht="13">
      <c r="M233463" s="17"/>
    </row>
    <row r="233464" spans="13:13">
      <c r="M233464" s="8"/>
    </row>
    <row r="233490" spans="13:13">
      <c r="M233490" s="8"/>
    </row>
    <row r="233491" spans="13:13" ht="13">
      <c r="M233491" s="17"/>
    </row>
    <row r="233492" spans="13:13">
      <c r="M233492" s="8"/>
    </row>
    <row r="233518" spans="13:13">
      <c r="M233518" s="8"/>
    </row>
    <row r="233519" spans="13:13" ht="13">
      <c r="M233519" s="17"/>
    </row>
    <row r="233520" spans="13:13">
      <c r="M233520" s="8"/>
    </row>
    <row r="233546" spans="13:13">
      <c r="M233546" s="8"/>
    </row>
    <row r="233547" spans="13:13" ht="13">
      <c r="M233547" s="17"/>
    </row>
    <row r="233548" spans="13:13">
      <c r="M233548" s="8"/>
    </row>
    <row r="233574" spans="13:13">
      <c r="M233574" s="8"/>
    </row>
    <row r="233575" spans="13:13" ht="13">
      <c r="M233575" s="17"/>
    </row>
    <row r="233576" spans="13:13">
      <c r="M233576" s="8"/>
    </row>
    <row r="233602" spans="13:13">
      <c r="M233602" s="8"/>
    </row>
    <row r="233603" spans="13:13" ht="13">
      <c r="M233603" s="17"/>
    </row>
    <row r="233604" spans="13:13">
      <c r="M233604" s="8"/>
    </row>
    <row r="233630" spans="13:13">
      <c r="M233630" s="8"/>
    </row>
    <row r="233631" spans="13:13" ht="13">
      <c r="M233631" s="17"/>
    </row>
    <row r="233632" spans="13:13">
      <c r="M233632" s="8"/>
    </row>
    <row r="233658" spans="13:13">
      <c r="M233658" s="8"/>
    </row>
    <row r="233659" spans="13:13" ht="13">
      <c r="M233659" s="17"/>
    </row>
    <row r="233660" spans="13:13">
      <c r="M233660" s="8"/>
    </row>
    <row r="233686" spans="13:13">
      <c r="M233686" s="8"/>
    </row>
    <row r="233687" spans="13:13" ht="13">
      <c r="M233687" s="17"/>
    </row>
    <row r="233688" spans="13:13">
      <c r="M233688" s="8"/>
    </row>
    <row r="233714" spans="13:13">
      <c r="M233714" s="8"/>
    </row>
    <row r="233715" spans="13:13" ht="13">
      <c r="M233715" s="17"/>
    </row>
    <row r="233716" spans="13:13">
      <c r="M233716" s="8"/>
    </row>
    <row r="233742" spans="13:13">
      <c r="M233742" s="8"/>
    </row>
    <row r="233743" spans="13:13" ht="13">
      <c r="M233743" s="17"/>
    </row>
    <row r="233744" spans="13:13">
      <c r="M233744" s="8"/>
    </row>
    <row r="233770" spans="13:13">
      <c r="M233770" s="8"/>
    </row>
    <row r="233771" spans="13:13" ht="13">
      <c r="M233771" s="17"/>
    </row>
    <row r="233772" spans="13:13">
      <c r="M233772" s="8"/>
    </row>
    <row r="233798" spans="13:13">
      <c r="M233798" s="8"/>
    </row>
    <row r="233799" spans="13:13" ht="13">
      <c r="M233799" s="17"/>
    </row>
    <row r="233800" spans="13:13">
      <c r="M233800" s="8"/>
    </row>
    <row r="233826" spans="13:13">
      <c r="M233826" s="8"/>
    </row>
    <row r="233827" spans="13:13" ht="13">
      <c r="M233827" s="17"/>
    </row>
    <row r="233828" spans="13:13">
      <c r="M233828" s="8"/>
    </row>
    <row r="233854" spans="13:13">
      <c r="M233854" s="8"/>
    </row>
    <row r="233855" spans="13:13" ht="13">
      <c r="M233855" s="17"/>
    </row>
    <row r="233856" spans="13:13">
      <c r="M233856" s="8"/>
    </row>
    <row r="233882" spans="13:13">
      <c r="M233882" s="8"/>
    </row>
    <row r="233883" spans="13:13" ht="13">
      <c r="M233883" s="17"/>
    </row>
    <row r="233884" spans="13:13">
      <c r="M233884" s="8"/>
    </row>
    <row r="233910" spans="13:13">
      <c r="M233910" s="8"/>
    </row>
    <row r="233911" spans="13:13" ht="13">
      <c r="M233911" s="17"/>
    </row>
    <row r="233912" spans="13:13">
      <c r="M233912" s="8"/>
    </row>
    <row r="233938" spans="13:13">
      <c r="M233938" s="8"/>
    </row>
    <row r="233939" spans="13:13" ht="13">
      <c r="M233939" s="17"/>
    </row>
    <row r="233940" spans="13:13">
      <c r="M233940" s="8"/>
    </row>
    <row r="233966" spans="13:13">
      <c r="M233966" s="8"/>
    </row>
    <row r="233967" spans="13:13" ht="13">
      <c r="M233967" s="17"/>
    </row>
    <row r="233968" spans="13:13">
      <c r="M233968" s="8"/>
    </row>
    <row r="233994" spans="13:13">
      <c r="M233994" s="8"/>
    </row>
    <row r="233995" spans="13:13" ht="13">
      <c r="M233995" s="17"/>
    </row>
    <row r="233996" spans="13:13">
      <c r="M233996" s="8"/>
    </row>
    <row r="234022" spans="13:13">
      <c r="M234022" s="8"/>
    </row>
    <row r="234023" spans="13:13" ht="13">
      <c r="M234023" s="17"/>
    </row>
    <row r="234024" spans="13:13">
      <c r="M234024" s="8"/>
    </row>
    <row r="234050" spans="13:13">
      <c r="M234050" s="8"/>
    </row>
    <row r="234051" spans="13:13" ht="13">
      <c r="M234051" s="17"/>
    </row>
    <row r="234052" spans="13:13">
      <c r="M234052" s="8"/>
    </row>
    <row r="234078" spans="13:13">
      <c r="M234078" s="8"/>
    </row>
    <row r="234079" spans="13:13" ht="13">
      <c r="M234079" s="17"/>
    </row>
    <row r="234080" spans="13:13">
      <c r="M234080" s="8"/>
    </row>
    <row r="234106" spans="13:13">
      <c r="M234106" s="8"/>
    </row>
    <row r="234107" spans="13:13" ht="13">
      <c r="M234107" s="17"/>
    </row>
    <row r="234108" spans="13:13">
      <c r="M234108" s="8"/>
    </row>
    <row r="234134" spans="13:13">
      <c r="M234134" s="8"/>
    </row>
    <row r="234135" spans="13:13" ht="13">
      <c r="M234135" s="17"/>
    </row>
    <row r="234136" spans="13:13">
      <c r="M234136" s="8"/>
    </row>
    <row r="234162" spans="13:13">
      <c r="M234162" s="8"/>
    </row>
    <row r="234163" spans="13:13" ht="13">
      <c r="M234163" s="17"/>
    </row>
    <row r="234164" spans="13:13">
      <c r="M234164" s="8"/>
    </row>
    <row r="234190" spans="13:13">
      <c r="M234190" s="8"/>
    </row>
    <row r="234191" spans="13:13" ht="13">
      <c r="M234191" s="17"/>
    </row>
    <row r="234192" spans="13:13">
      <c r="M234192" s="8"/>
    </row>
    <row r="234218" spans="13:13">
      <c r="M234218" s="8"/>
    </row>
    <row r="234219" spans="13:13" ht="13">
      <c r="M234219" s="17"/>
    </row>
    <row r="234220" spans="13:13">
      <c r="M234220" s="8"/>
    </row>
    <row r="234246" spans="13:13">
      <c r="M234246" s="8"/>
    </row>
    <row r="234247" spans="13:13" ht="13">
      <c r="M234247" s="17"/>
    </row>
    <row r="234248" spans="13:13">
      <c r="M234248" s="8"/>
    </row>
    <row r="234274" spans="13:13">
      <c r="M234274" s="8"/>
    </row>
    <row r="234275" spans="13:13" ht="13">
      <c r="M234275" s="17"/>
    </row>
    <row r="234276" spans="13:13">
      <c r="M234276" s="8"/>
    </row>
    <row r="234302" spans="13:13">
      <c r="M234302" s="8"/>
    </row>
    <row r="234303" spans="13:13" ht="13">
      <c r="M234303" s="17"/>
    </row>
    <row r="234304" spans="13:13">
      <c r="M234304" s="8"/>
    </row>
    <row r="234330" spans="13:13">
      <c r="M234330" s="8"/>
    </row>
    <row r="234331" spans="13:13" ht="13">
      <c r="M234331" s="17"/>
    </row>
    <row r="234332" spans="13:13">
      <c r="M234332" s="8"/>
    </row>
    <row r="234358" spans="13:13">
      <c r="M234358" s="8"/>
    </row>
    <row r="234359" spans="13:13" ht="13">
      <c r="M234359" s="17"/>
    </row>
    <row r="234360" spans="13:13">
      <c r="M234360" s="8"/>
    </row>
    <row r="234386" spans="13:13">
      <c r="M234386" s="8"/>
    </row>
    <row r="234387" spans="13:13" ht="13">
      <c r="M234387" s="17"/>
    </row>
    <row r="234388" spans="13:13">
      <c r="M234388" s="8"/>
    </row>
    <row r="234414" spans="13:13">
      <c r="M234414" s="8"/>
    </row>
    <row r="234415" spans="13:13" ht="13">
      <c r="M234415" s="17"/>
    </row>
    <row r="234416" spans="13:13">
      <c r="M234416" s="8"/>
    </row>
    <row r="234442" spans="13:13">
      <c r="M234442" s="8"/>
    </row>
    <row r="234443" spans="13:13" ht="13">
      <c r="M234443" s="17"/>
    </row>
    <row r="234444" spans="13:13">
      <c r="M234444" s="8"/>
    </row>
    <row r="234470" spans="13:13">
      <c r="M234470" s="8"/>
    </row>
    <row r="234471" spans="13:13" ht="13">
      <c r="M234471" s="17"/>
    </row>
    <row r="234472" spans="13:13">
      <c r="M234472" s="8"/>
    </row>
    <row r="234498" spans="13:13">
      <c r="M234498" s="8"/>
    </row>
    <row r="234499" spans="13:13" ht="13">
      <c r="M234499" s="17"/>
    </row>
    <row r="234500" spans="13:13">
      <c r="M234500" s="8"/>
    </row>
    <row r="234526" spans="13:13">
      <c r="M234526" s="8"/>
    </row>
    <row r="234527" spans="13:13" ht="13">
      <c r="M234527" s="17"/>
    </row>
    <row r="234528" spans="13:13">
      <c r="M234528" s="8"/>
    </row>
    <row r="234554" spans="13:13">
      <c r="M234554" s="8"/>
    </row>
    <row r="234555" spans="13:13" ht="13">
      <c r="M234555" s="17"/>
    </row>
    <row r="234556" spans="13:13">
      <c r="M234556" s="8"/>
    </row>
    <row r="234582" spans="13:13">
      <c r="M234582" s="8"/>
    </row>
    <row r="234583" spans="13:13" ht="13">
      <c r="M234583" s="17"/>
    </row>
    <row r="234584" spans="13:13">
      <c r="M234584" s="8"/>
    </row>
    <row r="234610" spans="13:13">
      <c r="M234610" s="8"/>
    </row>
    <row r="234611" spans="13:13" ht="13">
      <c r="M234611" s="17"/>
    </row>
    <row r="234612" spans="13:13">
      <c r="M234612" s="8"/>
    </row>
    <row r="234638" spans="13:13">
      <c r="M234638" s="8"/>
    </row>
    <row r="234639" spans="13:13" ht="13">
      <c r="M234639" s="17"/>
    </row>
    <row r="234640" spans="13:13">
      <c r="M234640" s="8"/>
    </row>
    <row r="234666" spans="13:13">
      <c r="M234666" s="8"/>
    </row>
    <row r="234667" spans="13:13" ht="13">
      <c r="M234667" s="17"/>
    </row>
    <row r="234668" spans="13:13">
      <c r="M234668" s="8"/>
    </row>
    <row r="234694" spans="13:13">
      <c r="M234694" s="8"/>
    </row>
    <row r="234695" spans="13:13" ht="13">
      <c r="M234695" s="17"/>
    </row>
    <row r="234696" spans="13:13">
      <c r="M234696" s="8"/>
    </row>
    <row r="234722" spans="13:13">
      <c r="M234722" s="8"/>
    </row>
    <row r="234723" spans="13:13" ht="13">
      <c r="M234723" s="17"/>
    </row>
    <row r="234724" spans="13:13">
      <c r="M234724" s="8"/>
    </row>
    <row r="234750" spans="13:13">
      <c r="M234750" s="8"/>
    </row>
    <row r="234751" spans="13:13" ht="13">
      <c r="M234751" s="17"/>
    </row>
    <row r="234752" spans="13:13">
      <c r="M234752" s="8"/>
    </row>
    <row r="234778" spans="13:13">
      <c r="M234778" s="8"/>
    </row>
    <row r="234779" spans="13:13" ht="13">
      <c r="M234779" s="17"/>
    </row>
    <row r="234780" spans="13:13">
      <c r="M234780" s="8"/>
    </row>
    <row r="234806" spans="13:13">
      <c r="M234806" s="8"/>
    </row>
    <row r="234807" spans="13:13" ht="13">
      <c r="M234807" s="17"/>
    </row>
    <row r="234808" spans="13:13">
      <c r="M234808" s="8"/>
    </row>
    <row r="234834" spans="13:13">
      <c r="M234834" s="8"/>
    </row>
    <row r="234835" spans="13:13" ht="13">
      <c r="M234835" s="17"/>
    </row>
    <row r="234836" spans="13:13">
      <c r="M234836" s="8"/>
    </row>
    <row r="234862" spans="13:13">
      <c r="M234862" s="8"/>
    </row>
    <row r="234863" spans="13:13" ht="13">
      <c r="M234863" s="17"/>
    </row>
    <row r="234864" spans="13:13">
      <c r="M234864" s="8"/>
    </row>
    <row r="234890" spans="13:13">
      <c r="M234890" s="8"/>
    </row>
    <row r="234891" spans="13:13" ht="13">
      <c r="M234891" s="17"/>
    </row>
    <row r="234892" spans="13:13">
      <c r="M234892" s="8"/>
    </row>
    <row r="234918" spans="13:13">
      <c r="M234918" s="8"/>
    </row>
    <row r="234919" spans="13:13" ht="13">
      <c r="M234919" s="17"/>
    </row>
    <row r="234920" spans="13:13">
      <c r="M234920" s="8"/>
    </row>
    <row r="234946" spans="13:13">
      <c r="M234946" s="8"/>
    </row>
    <row r="234947" spans="13:13" ht="13">
      <c r="M234947" s="17"/>
    </row>
    <row r="234948" spans="13:13">
      <c r="M234948" s="8"/>
    </row>
    <row r="234974" spans="13:13">
      <c r="M234974" s="8"/>
    </row>
    <row r="234975" spans="13:13" ht="13">
      <c r="M234975" s="17"/>
    </row>
    <row r="234976" spans="13:13">
      <c r="M234976" s="8"/>
    </row>
    <row r="235002" spans="13:13">
      <c r="M235002" s="8"/>
    </row>
    <row r="235003" spans="13:13" ht="13">
      <c r="M235003" s="17"/>
    </row>
    <row r="235004" spans="13:13">
      <c r="M235004" s="8"/>
    </row>
    <row r="235030" spans="13:13">
      <c r="M235030" s="8"/>
    </row>
    <row r="235031" spans="13:13" ht="13">
      <c r="M235031" s="17"/>
    </row>
    <row r="235032" spans="13:13">
      <c r="M235032" s="8"/>
    </row>
    <row r="235058" spans="13:13">
      <c r="M235058" s="8"/>
    </row>
    <row r="235059" spans="13:13" ht="13">
      <c r="M235059" s="17"/>
    </row>
    <row r="235060" spans="13:13">
      <c r="M235060" s="8"/>
    </row>
    <row r="235086" spans="13:13">
      <c r="M235086" s="8"/>
    </row>
    <row r="235087" spans="13:13" ht="13">
      <c r="M235087" s="17"/>
    </row>
    <row r="235088" spans="13:13">
      <c r="M235088" s="8"/>
    </row>
    <row r="235114" spans="13:13">
      <c r="M235114" s="8"/>
    </row>
    <row r="235115" spans="13:13" ht="13">
      <c r="M235115" s="17"/>
    </row>
    <row r="235116" spans="13:13">
      <c r="M235116" s="8"/>
    </row>
    <row r="235142" spans="13:13">
      <c r="M235142" s="8"/>
    </row>
    <row r="235143" spans="13:13" ht="13">
      <c r="M235143" s="17"/>
    </row>
    <row r="235144" spans="13:13">
      <c r="M235144" s="8"/>
    </row>
    <row r="235170" spans="13:13">
      <c r="M235170" s="8"/>
    </row>
    <row r="235171" spans="13:13" ht="13">
      <c r="M235171" s="17"/>
    </row>
    <row r="235172" spans="13:13">
      <c r="M235172" s="8"/>
    </row>
    <row r="235198" spans="13:13">
      <c r="M235198" s="8"/>
    </row>
    <row r="235199" spans="13:13" ht="13">
      <c r="M235199" s="17"/>
    </row>
    <row r="235200" spans="13:13">
      <c r="M235200" s="8"/>
    </row>
    <row r="235226" spans="13:13">
      <c r="M235226" s="8"/>
    </row>
    <row r="235227" spans="13:13" ht="13">
      <c r="M235227" s="17"/>
    </row>
    <row r="235228" spans="13:13">
      <c r="M235228" s="8"/>
    </row>
    <row r="235254" spans="13:13">
      <c r="M235254" s="8"/>
    </row>
    <row r="235255" spans="13:13" ht="13">
      <c r="M235255" s="17"/>
    </row>
    <row r="235256" spans="13:13">
      <c r="M235256" s="8"/>
    </row>
    <row r="235282" spans="13:13">
      <c r="M235282" s="8"/>
    </row>
    <row r="235283" spans="13:13" ht="13">
      <c r="M235283" s="17"/>
    </row>
    <row r="235284" spans="13:13">
      <c r="M235284" s="8"/>
    </row>
    <row r="235310" spans="13:13">
      <c r="M235310" s="8"/>
    </row>
    <row r="235311" spans="13:13" ht="13">
      <c r="M235311" s="17"/>
    </row>
    <row r="235312" spans="13:13">
      <c r="M235312" s="8"/>
    </row>
    <row r="235338" spans="13:13">
      <c r="M235338" s="8"/>
    </row>
    <row r="235339" spans="13:13" ht="13">
      <c r="M235339" s="17"/>
    </row>
    <row r="235340" spans="13:13">
      <c r="M235340" s="8"/>
    </row>
    <row r="235366" spans="13:13">
      <c r="M235366" s="8"/>
    </row>
    <row r="235367" spans="13:13" ht="13">
      <c r="M235367" s="17"/>
    </row>
    <row r="235368" spans="13:13">
      <c r="M235368" s="8"/>
    </row>
    <row r="235394" spans="13:13">
      <c r="M235394" s="8"/>
    </row>
    <row r="235395" spans="13:13" ht="13">
      <c r="M235395" s="17"/>
    </row>
    <row r="235396" spans="13:13">
      <c r="M235396" s="8"/>
    </row>
    <row r="235422" spans="13:13">
      <c r="M235422" s="8"/>
    </row>
    <row r="235423" spans="13:13" ht="13">
      <c r="M235423" s="17"/>
    </row>
    <row r="235424" spans="13:13">
      <c r="M235424" s="8"/>
    </row>
    <row r="235450" spans="13:13">
      <c r="M235450" s="8"/>
    </row>
    <row r="235451" spans="13:13" ht="13">
      <c r="M235451" s="17"/>
    </row>
    <row r="235452" spans="13:13">
      <c r="M235452" s="8"/>
    </row>
    <row r="235478" spans="13:13">
      <c r="M235478" s="8"/>
    </row>
    <row r="235479" spans="13:13" ht="13">
      <c r="M235479" s="17"/>
    </row>
    <row r="235480" spans="13:13">
      <c r="M235480" s="8"/>
    </row>
    <row r="235506" spans="13:13">
      <c r="M235506" s="8"/>
    </row>
    <row r="235507" spans="13:13" ht="13">
      <c r="M235507" s="17"/>
    </row>
    <row r="235508" spans="13:13">
      <c r="M235508" s="8"/>
    </row>
    <row r="235534" spans="13:13">
      <c r="M235534" s="8"/>
    </row>
    <row r="235535" spans="13:13" ht="13">
      <c r="M235535" s="17"/>
    </row>
    <row r="235536" spans="13:13">
      <c r="M235536" s="8"/>
    </row>
    <row r="235562" spans="13:13">
      <c r="M235562" s="8"/>
    </row>
    <row r="235563" spans="13:13" ht="13">
      <c r="M235563" s="17"/>
    </row>
    <row r="235564" spans="13:13">
      <c r="M235564" s="8"/>
    </row>
    <row r="235590" spans="13:13">
      <c r="M235590" s="8"/>
    </row>
    <row r="235591" spans="13:13" ht="13">
      <c r="M235591" s="17"/>
    </row>
    <row r="235592" spans="13:13">
      <c r="M235592" s="8"/>
    </row>
    <row r="235618" spans="13:13">
      <c r="M235618" s="8"/>
    </row>
    <row r="235619" spans="13:13" ht="13">
      <c r="M235619" s="17"/>
    </row>
    <row r="235620" spans="13:13">
      <c r="M235620" s="8"/>
    </row>
    <row r="235646" spans="13:13">
      <c r="M235646" s="8"/>
    </row>
    <row r="235647" spans="13:13" ht="13">
      <c r="M235647" s="17"/>
    </row>
    <row r="235648" spans="13:13">
      <c r="M235648" s="8"/>
    </row>
    <row r="235674" spans="13:13">
      <c r="M235674" s="8"/>
    </row>
    <row r="235675" spans="13:13" ht="13">
      <c r="M235675" s="17"/>
    </row>
    <row r="235676" spans="13:13">
      <c r="M235676" s="8"/>
    </row>
    <row r="235702" spans="13:13">
      <c r="M235702" s="8"/>
    </row>
    <row r="235703" spans="13:13" ht="13">
      <c r="M235703" s="17"/>
    </row>
    <row r="235704" spans="13:13">
      <c r="M235704" s="8"/>
    </row>
    <row r="235730" spans="13:13">
      <c r="M235730" s="8"/>
    </row>
    <row r="235731" spans="13:13" ht="13">
      <c r="M235731" s="17"/>
    </row>
    <row r="235732" spans="13:13">
      <c r="M235732" s="8"/>
    </row>
    <row r="235758" spans="13:13">
      <c r="M235758" s="8"/>
    </row>
    <row r="235759" spans="13:13" ht="13">
      <c r="M235759" s="17"/>
    </row>
    <row r="235760" spans="13:13">
      <c r="M235760" s="8"/>
    </row>
    <row r="235786" spans="13:13">
      <c r="M235786" s="8"/>
    </row>
    <row r="235787" spans="13:13" ht="13">
      <c r="M235787" s="17"/>
    </row>
    <row r="235788" spans="13:13">
      <c r="M235788" s="8"/>
    </row>
    <row r="235814" spans="13:13">
      <c r="M235814" s="8"/>
    </row>
    <row r="235815" spans="13:13" ht="13">
      <c r="M235815" s="17"/>
    </row>
    <row r="235816" spans="13:13">
      <c r="M235816" s="8"/>
    </row>
    <row r="235842" spans="13:13">
      <c r="M235842" s="8"/>
    </row>
    <row r="235843" spans="13:13" ht="13">
      <c r="M235843" s="17"/>
    </row>
    <row r="235844" spans="13:13">
      <c r="M235844" s="8"/>
    </row>
    <row r="235870" spans="13:13">
      <c r="M235870" s="8"/>
    </row>
    <row r="235871" spans="13:13" ht="13">
      <c r="M235871" s="17"/>
    </row>
    <row r="235872" spans="13:13">
      <c r="M235872" s="8"/>
    </row>
    <row r="235898" spans="13:13">
      <c r="M235898" s="8"/>
    </row>
    <row r="235899" spans="13:13" ht="13">
      <c r="M235899" s="17"/>
    </row>
    <row r="235900" spans="13:13">
      <c r="M235900" s="8"/>
    </row>
    <row r="235926" spans="13:13">
      <c r="M235926" s="8"/>
    </row>
    <row r="235927" spans="13:13" ht="13">
      <c r="M235927" s="17"/>
    </row>
    <row r="235928" spans="13:13">
      <c r="M235928" s="8"/>
    </row>
    <row r="235954" spans="13:13">
      <c r="M235954" s="8"/>
    </row>
    <row r="235955" spans="13:13" ht="13">
      <c r="M235955" s="17"/>
    </row>
    <row r="235956" spans="13:13">
      <c r="M235956" s="8"/>
    </row>
    <row r="235982" spans="13:13">
      <c r="M235982" s="8"/>
    </row>
    <row r="235983" spans="13:13" ht="13">
      <c r="M235983" s="17"/>
    </row>
    <row r="235984" spans="13:13">
      <c r="M235984" s="8"/>
    </row>
    <row r="236010" spans="13:13">
      <c r="M236010" s="8"/>
    </row>
    <row r="236011" spans="13:13" ht="13">
      <c r="M236011" s="17"/>
    </row>
    <row r="236012" spans="13:13">
      <c r="M236012" s="8"/>
    </row>
    <row r="236038" spans="13:13">
      <c r="M236038" s="8"/>
    </row>
    <row r="236039" spans="13:13" ht="13">
      <c r="M236039" s="17"/>
    </row>
    <row r="236040" spans="13:13">
      <c r="M236040" s="8"/>
    </row>
    <row r="236066" spans="13:13">
      <c r="M236066" s="8"/>
    </row>
    <row r="236067" spans="13:13" ht="13">
      <c r="M236067" s="17"/>
    </row>
    <row r="236068" spans="13:13">
      <c r="M236068" s="8"/>
    </row>
    <row r="236094" spans="13:13">
      <c r="M236094" s="8"/>
    </row>
    <row r="236095" spans="13:13" ht="13">
      <c r="M236095" s="17"/>
    </row>
    <row r="236096" spans="13:13">
      <c r="M236096" s="8"/>
    </row>
    <row r="236122" spans="13:13">
      <c r="M236122" s="8"/>
    </row>
    <row r="236123" spans="13:13" ht="13">
      <c r="M236123" s="17"/>
    </row>
    <row r="236124" spans="13:13">
      <c r="M236124" s="8"/>
    </row>
    <row r="236150" spans="13:13">
      <c r="M236150" s="8"/>
    </row>
    <row r="236151" spans="13:13" ht="13">
      <c r="M236151" s="17"/>
    </row>
    <row r="236152" spans="13:13">
      <c r="M236152" s="8"/>
    </row>
    <row r="236178" spans="13:13">
      <c r="M236178" s="8"/>
    </row>
    <row r="236179" spans="13:13" ht="13">
      <c r="M236179" s="17"/>
    </row>
    <row r="236180" spans="13:13">
      <c r="M236180" s="8"/>
    </row>
    <row r="236206" spans="13:13">
      <c r="M236206" s="8"/>
    </row>
    <row r="236207" spans="13:13" ht="13">
      <c r="M236207" s="17"/>
    </row>
    <row r="236208" spans="13:13">
      <c r="M236208" s="8"/>
    </row>
    <row r="236234" spans="13:13">
      <c r="M236234" s="8"/>
    </row>
    <row r="236235" spans="13:13" ht="13">
      <c r="M236235" s="17"/>
    </row>
    <row r="236236" spans="13:13">
      <c r="M236236" s="8"/>
    </row>
    <row r="236262" spans="13:13">
      <c r="M236262" s="8"/>
    </row>
    <row r="236263" spans="13:13" ht="13">
      <c r="M236263" s="17"/>
    </row>
    <row r="236264" spans="13:13">
      <c r="M236264" s="8"/>
    </row>
    <row r="236290" spans="13:13">
      <c r="M236290" s="8"/>
    </row>
    <row r="236291" spans="13:13" ht="13">
      <c r="M236291" s="17"/>
    </row>
    <row r="236292" spans="13:13">
      <c r="M236292" s="8"/>
    </row>
    <row r="236318" spans="13:13">
      <c r="M236318" s="8"/>
    </row>
    <row r="236319" spans="13:13" ht="13">
      <c r="M236319" s="17"/>
    </row>
    <row r="236320" spans="13:13">
      <c r="M236320" s="8"/>
    </row>
    <row r="236346" spans="13:13">
      <c r="M236346" s="8"/>
    </row>
    <row r="236347" spans="13:13" ht="13">
      <c r="M236347" s="17"/>
    </row>
    <row r="236348" spans="13:13">
      <c r="M236348" s="8"/>
    </row>
    <row r="236374" spans="13:13">
      <c r="M236374" s="8"/>
    </row>
    <row r="236375" spans="13:13" ht="13">
      <c r="M236375" s="17"/>
    </row>
    <row r="236376" spans="13:13">
      <c r="M236376" s="8"/>
    </row>
    <row r="236402" spans="13:13">
      <c r="M236402" s="8"/>
    </row>
    <row r="236403" spans="13:13" ht="13">
      <c r="M236403" s="17"/>
    </row>
    <row r="236404" spans="13:13">
      <c r="M236404" s="8"/>
    </row>
    <row r="236430" spans="13:13">
      <c r="M236430" s="8"/>
    </row>
    <row r="236431" spans="13:13" ht="13">
      <c r="M236431" s="17"/>
    </row>
    <row r="236432" spans="13:13">
      <c r="M236432" s="8"/>
    </row>
    <row r="236458" spans="13:13">
      <c r="M236458" s="8"/>
    </row>
    <row r="236459" spans="13:13" ht="13">
      <c r="M236459" s="17"/>
    </row>
    <row r="236460" spans="13:13">
      <c r="M236460" s="8"/>
    </row>
    <row r="236486" spans="13:13">
      <c r="M236486" s="8"/>
    </row>
    <row r="236487" spans="13:13" ht="13">
      <c r="M236487" s="17"/>
    </row>
    <row r="236488" spans="13:13">
      <c r="M236488" s="8"/>
    </row>
    <row r="236514" spans="13:13">
      <c r="M236514" s="8"/>
    </row>
    <row r="236515" spans="13:13" ht="13">
      <c r="M236515" s="17"/>
    </row>
    <row r="236516" spans="13:13">
      <c r="M236516" s="8"/>
    </row>
    <row r="236542" spans="13:13">
      <c r="M236542" s="8"/>
    </row>
    <row r="236543" spans="13:13" ht="13">
      <c r="M236543" s="17"/>
    </row>
    <row r="236544" spans="13:13">
      <c r="M236544" s="8"/>
    </row>
    <row r="236570" spans="13:13">
      <c r="M236570" s="8"/>
    </row>
    <row r="236571" spans="13:13" ht="13">
      <c r="M236571" s="17"/>
    </row>
    <row r="236572" spans="13:13">
      <c r="M236572" s="8"/>
    </row>
    <row r="236598" spans="13:13">
      <c r="M236598" s="8"/>
    </row>
    <row r="236599" spans="13:13" ht="13">
      <c r="M236599" s="17"/>
    </row>
    <row r="236600" spans="13:13">
      <c r="M236600" s="8"/>
    </row>
    <row r="236626" spans="13:13">
      <c r="M236626" s="8"/>
    </row>
    <row r="236627" spans="13:13" ht="13">
      <c r="M236627" s="17"/>
    </row>
    <row r="236628" spans="13:13">
      <c r="M236628" s="8"/>
    </row>
    <row r="236654" spans="13:13">
      <c r="M236654" s="8"/>
    </row>
    <row r="236655" spans="13:13" ht="13">
      <c r="M236655" s="17"/>
    </row>
    <row r="236656" spans="13:13">
      <c r="M236656" s="8"/>
    </row>
    <row r="236682" spans="13:13">
      <c r="M236682" s="8"/>
    </row>
    <row r="236683" spans="13:13" ht="13">
      <c r="M236683" s="17"/>
    </row>
    <row r="236684" spans="13:13">
      <c r="M236684" s="8"/>
    </row>
    <row r="236710" spans="13:13">
      <c r="M236710" s="8"/>
    </row>
    <row r="236711" spans="13:13" ht="13">
      <c r="M236711" s="17"/>
    </row>
    <row r="236712" spans="13:13">
      <c r="M236712" s="8"/>
    </row>
    <row r="236738" spans="13:13">
      <c r="M236738" s="8"/>
    </row>
    <row r="236739" spans="13:13" ht="13">
      <c r="M236739" s="17"/>
    </row>
    <row r="236740" spans="13:13">
      <c r="M236740" s="8"/>
    </row>
    <row r="236766" spans="13:13">
      <c r="M236766" s="8"/>
    </row>
    <row r="236767" spans="13:13" ht="13">
      <c r="M236767" s="17"/>
    </row>
    <row r="236768" spans="13:13">
      <c r="M236768" s="8"/>
    </row>
    <row r="236794" spans="13:13">
      <c r="M236794" s="8"/>
    </row>
    <row r="236795" spans="13:13" ht="13">
      <c r="M236795" s="17"/>
    </row>
    <row r="236796" spans="13:13">
      <c r="M236796" s="8"/>
    </row>
    <row r="236822" spans="13:13">
      <c r="M236822" s="8"/>
    </row>
    <row r="236823" spans="13:13" ht="13">
      <c r="M236823" s="17"/>
    </row>
    <row r="236824" spans="13:13">
      <c r="M236824" s="8"/>
    </row>
    <row r="236850" spans="13:13">
      <c r="M236850" s="8"/>
    </row>
    <row r="236851" spans="13:13" ht="13">
      <c r="M236851" s="17"/>
    </row>
    <row r="236852" spans="13:13">
      <c r="M236852" s="8"/>
    </row>
    <row r="236878" spans="13:13">
      <c r="M236878" s="8"/>
    </row>
    <row r="236879" spans="13:13" ht="13">
      <c r="M236879" s="17"/>
    </row>
    <row r="236880" spans="13:13">
      <c r="M236880" s="8"/>
    </row>
    <row r="236906" spans="13:13">
      <c r="M236906" s="8"/>
    </row>
    <row r="236907" spans="13:13" ht="13">
      <c r="M236907" s="17"/>
    </row>
    <row r="236908" spans="13:13">
      <c r="M236908" s="8"/>
    </row>
    <row r="236934" spans="13:13">
      <c r="M236934" s="8"/>
    </row>
    <row r="236935" spans="13:13" ht="13">
      <c r="M236935" s="17"/>
    </row>
    <row r="236936" spans="13:13">
      <c r="M236936" s="8"/>
    </row>
    <row r="236962" spans="13:13">
      <c r="M236962" s="8"/>
    </row>
    <row r="236963" spans="13:13" ht="13">
      <c r="M236963" s="17"/>
    </row>
    <row r="236964" spans="13:13">
      <c r="M236964" s="8"/>
    </row>
    <row r="236990" spans="13:13">
      <c r="M236990" s="8"/>
    </row>
    <row r="236991" spans="13:13" ht="13">
      <c r="M236991" s="17"/>
    </row>
    <row r="236992" spans="13:13">
      <c r="M236992" s="8"/>
    </row>
    <row r="237018" spans="13:13">
      <c r="M237018" s="8"/>
    </row>
    <row r="237019" spans="13:13" ht="13">
      <c r="M237019" s="17"/>
    </row>
    <row r="237020" spans="13:13">
      <c r="M237020" s="8"/>
    </row>
    <row r="237046" spans="13:13">
      <c r="M237046" s="8"/>
    </row>
    <row r="237047" spans="13:13" ht="13">
      <c r="M237047" s="17"/>
    </row>
    <row r="237048" spans="13:13">
      <c r="M237048" s="8"/>
    </row>
    <row r="237074" spans="13:13">
      <c r="M237074" s="8"/>
    </row>
    <row r="237075" spans="13:13" ht="13">
      <c r="M237075" s="17"/>
    </row>
    <row r="237076" spans="13:13">
      <c r="M237076" s="8"/>
    </row>
    <row r="237102" spans="13:13">
      <c r="M237102" s="8"/>
    </row>
    <row r="237103" spans="13:13" ht="13">
      <c r="M237103" s="17"/>
    </row>
    <row r="237104" spans="13:13">
      <c r="M237104" s="8"/>
    </row>
    <row r="237130" spans="13:13">
      <c r="M237130" s="8"/>
    </row>
    <row r="237131" spans="13:13" ht="13">
      <c r="M237131" s="17"/>
    </row>
    <row r="237132" spans="13:13">
      <c r="M237132" s="8"/>
    </row>
    <row r="237158" spans="13:13">
      <c r="M237158" s="8"/>
    </row>
    <row r="237159" spans="13:13" ht="13">
      <c r="M237159" s="17"/>
    </row>
    <row r="237160" spans="13:13">
      <c r="M237160" s="8"/>
    </row>
    <row r="237186" spans="13:13">
      <c r="M237186" s="8"/>
    </row>
    <row r="237187" spans="13:13" ht="13">
      <c r="M237187" s="17"/>
    </row>
    <row r="237188" spans="13:13">
      <c r="M237188" s="8"/>
    </row>
    <row r="237214" spans="13:13">
      <c r="M237214" s="8"/>
    </row>
    <row r="237215" spans="13:13" ht="13">
      <c r="M237215" s="17"/>
    </row>
    <row r="237216" spans="13:13">
      <c r="M237216" s="8"/>
    </row>
    <row r="237242" spans="13:13">
      <c r="M237242" s="8"/>
    </row>
    <row r="237243" spans="13:13" ht="13">
      <c r="M237243" s="17"/>
    </row>
    <row r="237244" spans="13:13">
      <c r="M237244" s="8"/>
    </row>
    <row r="237270" spans="13:13">
      <c r="M237270" s="8"/>
    </row>
    <row r="237271" spans="13:13" ht="13">
      <c r="M237271" s="17"/>
    </row>
    <row r="237272" spans="13:13">
      <c r="M237272" s="8"/>
    </row>
    <row r="237298" spans="13:13">
      <c r="M237298" s="8"/>
    </row>
    <row r="237299" spans="13:13" ht="13">
      <c r="M237299" s="17"/>
    </row>
    <row r="237300" spans="13:13">
      <c r="M237300" s="8"/>
    </row>
    <row r="237326" spans="13:13">
      <c r="M237326" s="8"/>
    </row>
    <row r="237327" spans="13:13" ht="13">
      <c r="M237327" s="17"/>
    </row>
    <row r="237328" spans="13:13">
      <c r="M237328" s="8"/>
    </row>
    <row r="237354" spans="13:13">
      <c r="M237354" s="8"/>
    </row>
    <row r="237355" spans="13:13" ht="13">
      <c r="M237355" s="17"/>
    </row>
    <row r="237356" spans="13:13">
      <c r="M237356" s="8"/>
    </row>
    <row r="237382" spans="13:13">
      <c r="M237382" s="8"/>
    </row>
    <row r="237383" spans="13:13" ht="13">
      <c r="M237383" s="17"/>
    </row>
    <row r="237384" spans="13:13">
      <c r="M237384" s="8"/>
    </row>
    <row r="237410" spans="13:13">
      <c r="M237410" s="8"/>
    </row>
    <row r="237411" spans="13:13" ht="13">
      <c r="M237411" s="17"/>
    </row>
    <row r="237412" spans="13:13">
      <c r="M237412" s="8"/>
    </row>
    <row r="237438" spans="13:13">
      <c r="M237438" s="8"/>
    </row>
    <row r="237439" spans="13:13" ht="13">
      <c r="M237439" s="17"/>
    </row>
    <row r="237440" spans="13:13">
      <c r="M237440" s="8"/>
    </row>
    <row r="237466" spans="13:13">
      <c r="M237466" s="8"/>
    </row>
    <row r="237467" spans="13:13" ht="13">
      <c r="M237467" s="17"/>
    </row>
    <row r="237468" spans="13:13">
      <c r="M237468" s="8"/>
    </row>
    <row r="237494" spans="13:13">
      <c r="M237494" s="8"/>
    </row>
    <row r="237495" spans="13:13" ht="13">
      <c r="M237495" s="17"/>
    </row>
    <row r="237496" spans="13:13">
      <c r="M237496" s="8"/>
    </row>
    <row r="237522" spans="13:13">
      <c r="M237522" s="8"/>
    </row>
    <row r="237523" spans="13:13" ht="13">
      <c r="M237523" s="17"/>
    </row>
    <row r="237524" spans="13:13">
      <c r="M237524" s="8"/>
    </row>
    <row r="237550" spans="13:13">
      <c r="M237550" s="8"/>
    </row>
    <row r="237551" spans="13:13" ht="13">
      <c r="M237551" s="17"/>
    </row>
    <row r="237552" spans="13:13">
      <c r="M237552" s="8"/>
    </row>
    <row r="237578" spans="13:13">
      <c r="M237578" s="8"/>
    </row>
    <row r="237579" spans="13:13" ht="13">
      <c r="M237579" s="17"/>
    </row>
    <row r="237580" spans="13:13">
      <c r="M237580" s="8"/>
    </row>
    <row r="237606" spans="13:13">
      <c r="M237606" s="8"/>
    </row>
    <row r="237607" spans="13:13" ht="13">
      <c r="M237607" s="17"/>
    </row>
    <row r="237608" spans="13:13">
      <c r="M237608" s="8"/>
    </row>
    <row r="237634" spans="13:13">
      <c r="M237634" s="8"/>
    </row>
    <row r="237635" spans="13:13" ht="13">
      <c r="M237635" s="17"/>
    </row>
    <row r="237636" spans="13:13">
      <c r="M237636" s="8"/>
    </row>
    <row r="237662" spans="13:13">
      <c r="M237662" s="8"/>
    </row>
    <row r="237663" spans="13:13" ht="13">
      <c r="M237663" s="17"/>
    </row>
    <row r="237664" spans="13:13">
      <c r="M237664" s="8"/>
    </row>
    <row r="237690" spans="13:13">
      <c r="M237690" s="8"/>
    </row>
    <row r="237691" spans="13:13" ht="13">
      <c r="M237691" s="17"/>
    </row>
    <row r="237692" spans="13:13">
      <c r="M237692" s="8"/>
    </row>
    <row r="237718" spans="13:13">
      <c r="M237718" s="8"/>
    </row>
    <row r="237719" spans="13:13" ht="13">
      <c r="M237719" s="17"/>
    </row>
    <row r="237720" spans="13:13">
      <c r="M237720" s="8"/>
    </row>
    <row r="237746" spans="13:13">
      <c r="M237746" s="8"/>
    </row>
    <row r="237747" spans="13:13" ht="13">
      <c r="M237747" s="17"/>
    </row>
    <row r="237748" spans="13:13">
      <c r="M237748" s="8"/>
    </row>
    <row r="237774" spans="13:13">
      <c r="M237774" s="8"/>
    </row>
    <row r="237775" spans="13:13" ht="13">
      <c r="M237775" s="17"/>
    </row>
    <row r="237776" spans="13:13">
      <c r="M237776" s="8"/>
    </row>
    <row r="237802" spans="13:13">
      <c r="M237802" s="8"/>
    </row>
    <row r="237803" spans="13:13" ht="13">
      <c r="M237803" s="17"/>
    </row>
    <row r="237804" spans="13:13">
      <c r="M237804" s="8"/>
    </row>
    <row r="237830" spans="13:13">
      <c r="M237830" s="8"/>
    </row>
    <row r="237831" spans="13:13" ht="13">
      <c r="M237831" s="17"/>
    </row>
    <row r="237832" spans="13:13">
      <c r="M237832" s="8"/>
    </row>
    <row r="237858" spans="13:13">
      <c r="M237858" s="8"/>
    </row>
    <row r="237859" spans="13:13" ht="13">
      <c r="M237859" s="17"/>
    </row>
    <row r="237860" spans="13:13">
      <c r="M237860" s="8"/>
    </row>
    <row r="237886" spans="13:13">
      <c r="M237886" s="8"/>
    </row>
    <row r="237887" spans="13:13" ht="13">
      <c r="M237887" s="17"/>
    </row>
    <row r="237888" spans="13:13">
      <c r="M237888" s="8"/>
    </row>
    <row r="237914" spans="13:13">
      <c r="M237914" s="8"/>
    </row>
    <row r="237915" spans="13:13" ht="13">
      <c r="M237915" s="17"/>
    </row>
    <row r="237916" spans="13:13">
      <c r="M237916" s="8"/>
    </row>
    <row r="237942" spans="13:13">
      <c r="M237942" s="8"/>
    </row>
    <row r="237943" spans="13:13" ht="13">
      <c r="M237943" s="17"/>
    </row>
    <row r="237944" spans="13:13">
      <c r="M237944" s="8"/>
    </row>
    <row r="237970" spans="13:13">
      <c r="M237970" s="8"/>
    </row>
    <row r="237971" spans="13:13" ht="13">
      <c r="M237971" s="17"/>
    </row>
    <row r="237972" spans="13:13">
      <c r="M237972" s="8"/>
    </row>
    <row r="237998" spans="13:13">
      <c r="M237998" s="8"/>
    </row>
    <row r="237999" spans="13:13" ht="13">
      <c r="M237999" s="17"/>
    </row>
    <row r="238000" spans="13:13">
      <c r="M238000" s="8"/>
    </row>
    <row r="238026" spans="13:13">
      <c r="M238026" s="8"/>
    </row>
    <row r="238027" spans="13:13" ht="13">
      <c r="M238027" s="17"/>
    </row>
    <row r="238028" spans="13:13">
      <c r="M238028" s="8"/>
    </row>
    <row r="238054" spans="13:13">
      <c r="M238054" s="8"/>
    </row>
    <row r="238055" spans="13:13" ht="13">
      <c r="M238055" s="17"/>
    </row>
    <row r="238056" spans="13:13">
      <c r="M238056" s="8"/>
    </row>
    <row r="238082" spans="13:13">
      <c r="M238082" s="8"/>
    </row>
    <row r="238083" spans="13:13" ht="13">
      <c r="M238083" s="17"/>
    </row>
    <row r="238084" spans="13:13">
      <c r="M238084" s="8"/>
    </row>
    <row r="238110" spans="13:13">
      <c r="M238110" s="8"/>
    </row>
    <row r="238111" spans="13:13" ht="13">
      <c r="M238111" s="17"/>
    </row>
    <row r="238112" spans="13:13">
      <c r="M238112" s="8"/>
    </row>
    <row r="238138" spans="13:13">
      <c r="M238138" s="8"/>
    </row>
    <row r="238139" spans="13:13" ht="13">
      <c r="M238139" s="17"/>
    </row>
    <row r="238140" spans="13:13">
      <c r="M238140" s="8"/>
    </row>
    <row r="238166" spans="13:13">
      <c r="M238166" s="8"/>
    </row>
    <row r="238167" spans="13:13" ht="13">
      <c r="M238167" s="17"/>
    </row>
    <row r="238168" spans="13:13">
      <c r="M238168" s="8"/>
    </row>
    <row r="238194" spans="13:13">
      <c r="M238194" s="8"/>
    </row>
    <row r="238195" spans="13:13" ht="13">
      <c r="M238195" s="17"/>
    </row>
    <row r="238196" spans="13:13">
      <c r="M238196" s="8"/>
    </row>
    <row r="238222" spans="13:13">
      <c r="M238222" s="8"/>
    </row>
    <row r="238223" spans="13:13" ht="13">
      <c r="M238223" s="17"/>
    </row>
    <row r="238224" spans="13:13">
      <c r="M238224" s="8"/>
    </row>
    <row r="238250" spans="13:13">
      <c r="M238250" s="8"/>
    </row>
    <row r="238251" spans="13:13" ht="13">
      <c r="M238251" s="17"/>
    </row>
    <row r="238252" spans="13:13">
      <c r="M238252" s="8"/>
    </row>
    <row r="238278" spans="13:13">
      <c r="M238278" s="8"/>
    </row>
    <row r="238279" spans="13:13" ht="13">
      <c r="M238279" s="17"/>
    </row>
    <row r="238280" spans="13:13">
      <c r="M238280" s="8"/>
    </row>
    <row r="238306" spans="13:13">
      <c r="M238306" s="8"/>
    </row>
    <row r="238307" spans="13:13" ht="13">
      <c r="M238307" s="17"/>
    </row>
    <row r="238308" spans="13:13">
      <c r="M238308" s="8"/>
    </row>
    <row r="238334" spans="13:13">
      <c r="M238334" s="8"/>
    </row>
    <row r="238335" spans="13:13" ht="13">
      <c r="M238335" s="17"/>
    </row>
    <row r="238336" spans="13:13">
      <c r="M238336" s="8"/>
    </row>
    <row r="238362" spans="13:13">
      <c r="M238362" s="8"/>
    </row>
    <row r="238363" spans="13:13" ht="13">
      <c r="M238363" s="17"/>
    </row>
    <row r="238364" spans="13:13">
      <c r="M238364" s="8"/>
    </row>
    <row r="238390" spans="13:13">
      <c r="M238390" s="8"/>
    </row>
    <row r="238391" spans="13:13" ht="13">
      <c r="M238391" s="17"/>
    </row>
    <row r="238392" spans="13:13">
      <c r="M238392" s="8"/>
    </row>
    <row r="238418" spans="13:13">
      <c r="M238418" s="8"/>
    </row>
    <row r="238419" spans="13:13" ht="13">
      <c r="M238419" s="17"/>
    </row>
    <row r="238420" spans="13:13">
      <c r="M238420" s="8"/>
    </row>
    <row r="238446" spans="13:13">
      <c r="M238446" s="8"/>
    </row>
    <row r="238447" spans="13:13" ht="13">
      <c r="M238447" s="17"/>
    </row>
    <row r="238448" spans="13:13">
      <c r="M238448" s="8"/>
    </row>
    <row r="238474" spans="13:13">
      <c r="M238474" s="8"/>
    </row>
    <row r="238475" spans="13:13" ht="13">
      <c r="M238475" s="17"/>
    </row>
    <row r="238476" spans="13:13">
      <c r="M238476" s="8"/>
    </row>
    <row r="238502" spans="13:13">
      <c r="M238502" s="8"/>
    </row>
    <row r="238503" spans="13:13" ht="13">
      <c r="M238503" s="17"/>
    </row>
    <row r="238504" spans="13:13">
      <c r="M238504" s="8"/>
    </row>
    <row r="238530" spans="13:13">
      <c r="M238530" s="8"/>
    </row>
    <row r="238531" spans="13:13" ht="13">
      <c r="M238531" s="17"/>
    </row>
    <row r="238532" spans="13:13">
      <c r="M238532" s="8"/>
    </row>
    <row r="238558" spans="13:13">
      <c r="M238558" s="8"/>
    </row>
    <row r="238559" spans="13:13" ht="13">
      <c r="M238559" s="17"/>
    </row>
    <row r="238560" spans="13:13">
      <c r="M238560" s="8"/>
    </row>
    <row r="238586" spans="13:13">
      <c r="M238586" s="8"/>
    </row>
    <row r="238587" spans="13:13" ht="13">
      <c r="M238587" s="17"/>
    </row>
    <row r="238588" spans="13:13">
      <c r="M238588" s="8"/>
    </row>
    <row r="238614" spans="13:13">
      <c r="M238614" s="8"/>
    </row>
    <row r="238615" spans="13:13" ht="13">
      <c r="M238615" s="17"/>
    </row>
    <row r="238616" spans="13:13">
      <c r="M238616" s="8"/>
    </row>
    <row r="238642" spans="13:13">
      <c r="M238642" s="8"/>
    </row>
    <row r="238643" spans="13:13" ht="13">
      <c r="M238643" s="17"/>
    </row>
    <row r="238644" spans="13:13">
      <c r="M238644" s="8"/>
    </row>
    <row r="238670" spans="13:13">
      <c r="M238670" s="8"/>
    </row>
    <row r="238671" spans="13:13" ht="13">
      <c r="M238671" s="17"/>
    </row>
    <row r="238672" spans="13:13">
      <c r="M238672" s="8"/>
    </row>
    <row r="238698" spans="13:13">
      <c r="M238698" s="8"/>
    </row>
    <row r="238699" spans="13:13" ht="13">
      <c r="M238699" s="17"/>
    </row>
    <row r="238700" spans="13:13">
      <c r="M238700" s="8"/>
    </row>
    <row r="238726" spans="13:13">
      <c r="M238726" s="8"/>
    </row>
    <row r="238727" spans="13:13" ht="13">
      <c r="M238727" s="17"/>
    </row>
    <row r="238728" spans="13:13">
      <c r="M238728" s="8"/>
    </row>
    <row r="238754" spans="13:13">
      <c r="M238754" s="8"/>
    </row>
    <row r="238755" spans="13:13" ht="13">
      <c r="M238755" s="17"/>
    </row>
    <row r="238756" spans="13:13">
      <c r="M238756" s="8"/>
    </row>
    <row r="238782" spans="13:13">
      <c r="M238782" s="8"/>
    </row>
    <row r="238783" spans="13:13" ht="13">
      <c r="M238783" s="17"/>
    </row>
    <row r="238784" spans="13:13">
      <c r="M238784" s="8"/>
    </row>
    <row r="238810" spans="13:13">
      <c r="M238810" s="8"/>
    </row>
    <row r="238811" spans="13:13" ht="13">
      <c r="M238811" s="17"/>
    </row>
    <row r="238812" spans="13:13">
      <c r="M238812" s="8"/>
    </row>
    <row r="238838" spans="13:13">
      <c r="M238838" s="8"/>
    </row>
    <row r="238839" spans="13:13" ht="13">
      <c r="M238839" s="17"/>
    </row>
    <row r="238840" spans="13:13">
      <c r="M238840" s="8"/>
    </row>
    <row r="238866" spans="13:13">
      <c r="M238866" s="8"/>
    </row>
    <row r="238867" spans="13:13" ht="13">
      <c r="M238867" s="17"/>
    </row>
    <row r="238868" spans="13:13">
      <c r="M238868" s="8"/>
    </row>
    <row r="238894" spans="13:13">
      <c r="M238894" s="8"/>
    </row>
    <row r="238895" spans="13:13" ht="13">
      <c r="M238895" s="17"/>
    </row>
    <row r="238896" spans="13:13">
      <c r="M238896" s="8"/>
    </row>
    <row r="238922" spans="13:13">
      <c r="M238922" s="8"/>
    </row>
    <row r="238923" spans="13:13" ht="13">
      <c r="M238923" s="17"/>
    </row>
    <row r="238924" spans="13:13">
      <c r="M238924" s="8"/>
    </row>
    <row r="238950" spans="13:13">
      <c r="M238950" s="8"/>
    </row>
    <row r="238951" spans="13:13" ht="13">
      <c r="M238951" s="17"/>
    </row>
    <row r="238952" spans="13:13">
      <c r="M238952" s="8"/>
    </row>
    <row r="238978" spans="13:13">
      <c r="M238978" s="8"/>
    </row>
    <row r="238979" spans="13:13" ht="13">
      <c r="M238979" s="17"/>
    </row>
    <row r="238980" spans="13:13">
      <c r="M238980" s="8"/>
    </row>
    <row r="239006" spans="13:13">
      <c r="M239006" s="8"/>
    </row>
    <row r="239007" spans="13:13" ht="13">
      <c r="M239007" s="17"/>
    </row>
    <row r="239008" spans="13:13">
      <c r="M239008" s="8"/>
    </row>
    <row r="239034" spans="13:13">
      <c r="M239034" s="8"/>
    </row>
    <row r="239035" spans="13:13" ht="13">
      <c r="M239035" s="17"/>
    </row>
    <row r="239036" spans="13:13">
      <c r="M239036" s="8"/>
    </row>
    <row r="239062" spans="13:13">
      <c r="M239062" s="8"/>
    </row>
    <row r="239063" spans="13:13" ht="13">
      <c r="M239063" s="17"/>
    </row>
    <row r="239064" spans="13:13">
      <c r="M239064" s="8"/>
    </row>
    <row r="239090" spans="13:13">
      <c r="M239090" s="8"/>
    </row>
    <row r="239091" spans="13:13" ht="13">
      <c r="M239091" s="17"/>
    </row>
    <row r="239092" spans="13:13">
      <c r="M239092" s="8"/>
    </row>
    <row r="239118" spans="13:13">
      <c r="M239118" s="8"/>
    </row>
    <row r="239119" spans="13:13" ht="13">
      <c r="M239119" s="17"/>
    </row>
    <row r="239120" spans="13:13">
      <c r="M239120" s="8"/>
    </row>
    <row r="239146" spans="13:13">
      <c r="M239146" s="8"/>
    </row>
    <row r="239147" spans="13:13" ht="13">
      <c r="M239147" s="17"/>
    </row>
    <row r="239148" spans="13:13">
      <c r="M239148" s="8"/>
    </row>
    <row r="239174" spans="13:13">
      <c r="M239174" s="8"/>
    </row>
    <row r="239175" spans="13:13" ht="13">
      <c r="M239175" s="17"/>
    </row>
    <row r="239176" spans="13:13">
      <c r="M239176" s="8"/>
    </row>
    <row r="239202" spans="13:13">
      <c r="M239202" s="8"/>
    </row>
    <row r="239203" spans="13:13" ht="13">
      <c r="M239203" s="17"/>
    </row>
    <row r="239204" spans="13:13">
      <c r="M239204" s="8"/>
    </row>
    <row r="239230" spans="13:13">
      <c r="M239230" s="8"/>
    </row>
    <row r="239231" spans="13:13" ht="13">
      <c r="M239231" s="17"/>
    </row>
    <row r="239232" spans="13:13">
      <c r="M239232" s="8"/>
    </row>
    <row r="239258" spans="13:13">
      <c r="M239258" s="8"/>
    </row>
    <row r="239259" spans="13:13" ht="13">
      <c r="M239259" s="17"/>
    </row>
    <row r="239260" spans="13:13">
      <c r="M239260" s="8"/>
    </row>
    <row r="239286" spans="13:13">
      <c r="M239286" s="8"/>
    </row>
    <row r="239287" spans="13:13" ht="13">
      <c r="M239287" s="17"/>
    </row>
    <row r="239288" spans="13:13">
      <c r="M239288" s="8"/>
    </row>
    <row r="239314" spans="13:13">
      <c r="M239314" s="8"/>
    </row>
    <row r="239315" spans="13:13" ht="13">
      <c r="M239315" s="17"/>
    </row>
    <row r="239316" spans="13:13">
      <c r="M239316" s="8"/>
    </row>
    <row r="239342" spans="13:13">
      <c r="M239342" s="8"/>
    </row>
    <row r="239343" spans="13:13" ht="13">
      <c r="M239343" s="17"/>
    </row>
    <row r="239344" spans="13:13">
      <c r="M239344" s="8"/>
    </row>
    <row r="239370" spans="13:13">
      <c r="M239370" s="8"/>
    </row>
    <row r="239371" spans="13:13" ht="13">
      <c r="M239371" s="17"/>
    </row>
    <row r="239372" spans="13:13">
      <c r="M239372" s="8"/>
    </row>
    <row r="239398" spans="13:13">
      <c r="M239398" s="8"/>
    </row>
    <row r="239399" spans="13:13" ht="13">
      <c r="M239399" s="17"/>
    </row>
    <row r="239400" spans="13:13">
      <c r="M239400" s="8"/>
    </row>
    <row r="239426" spans="13:13">
      <c r="M239426" s="8"/>
    </row>
    <row r="239427" spans="13:13" ht="13">
      <c r="M239427" s="17"/>
    </row>
    <row r="239428" spans="13:13">
      <c r="M239428" s="8"/>
    </row>
    <row r="239454" spans="13:13">
      <c r="M239454" s="8"/>
    </row>
    <row r="239455" spans="13:13" ht="13">
      <c r="M239455" s="17"/>
    </row>
    <row r="239456" spans="13:13">
      <c r="M239456" s="8"/>
    </row>
    <row r="239482" spans="13:13">
      <c r="M239482" s="8"/>
    </row>
    <row r="239483" spans="13:13" ht="13">
      <c r="M239483" s="17"/>
    </row>
    <row r="239484" spans="13:13">
      <c r="M239484" s="8"/>
    </row>
    <row r="239510" spans="13:13">
      <c r="M239510" s="8"/>
    </row>
    <row r="239511" spans="13:13" ht="13">
      <c r="M239511" s="17"/>
    </row>
    <row r="239512" spans="13:13">
      <c r="M239512" s="8"/>
    </row>
    <row r="239538" spans="13:13">
      <c r="M239538" s="8"/>
    </row>
    <row r="239539" spans="13:13" ht="13">
      <c r="M239539" s="17"/>
    </row>
    <row r="239540" spans="13:13">
      <c r="M239540" s="8"/>
    </row>
    <row r="239566" spans="13:13">
      <c r="M239566" s="8"/>
    </row>
    <row r="239567" spans="13:13" ht="13">
      <c r="M239567" s="17"/>
    </row>
    <row r="239568" spans="13:13">
      <c r="M239568" s="8"/>
    </row>
    <row r="239594" spans="13:13">
      <c r="M239594" s="8"/>
    </row>
    <row r="239595" spans="13:13" ht="13">
      <c r="M239595" s="17"/>
    </row>
    <row r="239596" spans="13:13">
      <c r="M239596" s="8"/>
    </row>
    <row r="239622" spans="13:13">
      <c r="M239622" s="8"/>
    </row>
    <row r="239623" spans="13:13" ht="13">
      <c r="M239623" s="17"/>
    </row>
    <row r="239624" spans="13:13">
      <c r="M239624" s="8"/>
    </row>
    <row r="239650" spans="13:13">
      <c r="M239650" s="8"/>
    </row>
    <row r="239651" spans="13:13" ht="13">
      <c r="M239651" s="17"/>
    </row>
    <row r="239652" spans="13:13">
      <c r="M239652" s="8"/>
    </row>
    <row r="239678" spans="13:13">
      <c r="M239678" s="8"/>
    </row>
    <row r="239679" spans="13:13" ht="13">
      <c r="M239679" s="17"/>
    </row>
    <row r="239680" spans="13:13">
      <c r="M239680" s="8"/>
    </row>
    <row r="239706" spans="13:13">
      <c r="M239706" s="8"/>
    </row>
    <row r="239707" spans="13:13" ht="13">
      <c r="M239707" s="17"/>
    </row>
    <row r="239708" spans="13:13">
      <c r="M239708" s="8"/>
    </row>
    <row r="239734" spans="13:13">
      <c r="M239734" s="8"/>
    </row>
    <row r="239735" spans="13:13" ht="13">
      <c r="M239735" s="17"/>
    </row>
    <row r="239736" spans="13:13">
      <c r="M239736" s="8"/>
    </row>
    <row r="239762" spans="13:13">
      <c r="M239762" s="8"/>
    </row>
    <row r="239763" spans="13:13" ht="13">
      <c r="M239763" s="17"/>
    </row>
    <row r="239764" spans="13:13">
      <c r="M239764" s="8"/>
    </row>
    <row r="239790" spans="13:13">
      <c r="M239790" s="8"/>
    </row>
    <row r="239791" spans="13:13" ht="13">
      <c r="M239791" s="17"/>
    </row>
    <row r="239792" spans="13:13">
      <c r="M239792" s="8"/>
    </row>
    <row r="239818" spans="13:13">
      <c r="M239818" s="8"/>
    </row>
    <row r="239819" spans="13:13" ht="13">
      <c r="M239819" s="17"/>
    </row>
    <row r="239820" spans="13:13">
      <c r="M239820" s="8"/>
    </row>
    <row r="239846" spans="13:13">
      <c r="M239846" s="8"/>
    </row>
    <row r="239847" spans="13:13" ht="13">
      <c r="M239847" s="17"/>
    </row>
    <row r="239848" spans="13:13">
      <c r="M239848" s="8"/>
    </row>
    <row r="239874" spans="13:13">
      <c r="M239874" s="8"/>
    </row>
    <row r="239875" spans="13:13" ht="13">
      <c r="M239875" s="17"/>
    </row>
    <row r="239876" spans="13:13">
      <c r="M239876" s="8"/>
    </row>
    <row r="239902" spans="13:13">
      <c r="M239902" s="8"/>
    </row>
    <row r="239903" spans="13:13" ht="13">
      <c r="M239903" s="17"/>
    </row>
    <row r="239904" spans="13:13">
      <c r="M239904" s="8"/>
    </row>
    <row r="239930" spans="13:13">
      <c r="M239930" s="8"/>
    </row>
    <row r="239931" spans="13:13" ht="13">
      <c r="M239931" s="17"/>
    </row>
    <row r="239932" spans="13:13">
      <c r="M239932" s="8"/>
    </row>
    <row r="239958" spans="13:13">
      <c r="M239958" s="8"/>
    </row>
    <row r="239959" spans="13:13" ht="13">
      <c r="M239959" s="17"/>
    </row>
    <row r="239960" spans="13:13">
      <c r="M239960" s="8"/>
    </row>
    <row r="239986" spans="13:13">
      <c r="M239986" s="8"/>
    </row>
    <row r="239987" spans="13:13" ht="13">
      <c r="M239987" s="17"/>
    </row>
    <row r="239988" spans="13:13">
      <c r="M239988" s="8"/>
    </row>
    <row r="240014" spans="13:13">
      <c r="M240014" s="8"/>
    </row>
    <row r="240015" spans="13:13" ht="13">
      <c r="M240015" s="17"/>
    </row>
    <row r="240016" spans="13:13">
      <c r="M240016" s="8"/>
    </row>
    <row r="240042" spans="13:13">
      <c r="M240042" s="8"/>
    </row>
    <row r="240043" spans="13:13" ht="13">
      <c r="M240043" s="17"/>
    </row>
    <row r="240044" spans="13:13">
      <c r="M240044" s="8"/>
    </row>
    <row r="240070" spans="13:13">
      <c r="M240070" s="8"/>
    </row>
    <row r="240071" spans="13:13" ht="13">
      <c r="M240071" s="17"/>
    </row>
    <row r="240072" spans="13:13">
      <c r="M240072" s="8"/>
    </row>
    <row r="240098" spans="13:13">
      <c r="M240098" s="8"/>
    </row>
    <row r="240099" spans="13:13" ht="13">
      <c r="M240099" s="17"/>
    </row>
    <row r="240100" spans="13:13">
      <c r="M240100" s="8"/>
    </row>
    <row r="240126" spans="13:13">
      <c r="M240126" s="8"/>
    </row>
    <row r="240127" spans="13:13" ht="13">
      <c r="M240127" s="17"/>
    </row>
    <row r="240128" spans="13:13">
      <c r="M240128" s="8"/>
    </row>
    <row r="240154" spans="13:13">
      <c r="M240154" s="8"/>
    </row>
    <row r="240155" spans="13:13" ht="13">
      <c r="M240155" s="17"/>
    </row>
    <row r="240156" spans="13:13">
      <c r="M240156" s="8"/>
    </row>
    <row r="240182" spans="13:13">
      <c r="M240182" s="8"/>
    </row>
    <row r="240183" spans="13:13" ht="13">
      <c r="M240183" s="17"/>
    </row>
    <row r="240184" spans="13:13">
      <c r="M240184" s="8"/>
    </row>
    <row r="240210" spans="13:13">
      <c r="M240210" s="8"/>
    </row>
    <row r="240211" spans="13:13" ht="13">
      <c r="M240211" s="17"/>
    </row>
    <row r="240212" spans="13:13">
      <c r="M240212" s="8"/>
    </row>
    <row r="240238" spans="13:13">
      <c r="M240238" s="8"/>
    </row>
    <row r="240239" spans="13:13" ht="13">
      <c r="M240239" s="17"/>
    </row>
    <row r="240240" spans="13:13">
      <c r="M240240" s="8"/>
    </row>
    <row r="240266" spans="13:13">
      <c r="M240266" s="8"/>
    </row>
    <row r="240267" spans="13:13" ht="13">
      <c r="M240267" s="17"/>
    </row>
    <row r="240268" spans="13:13">
      <c r="M240268" s="8"/>
    </row>
    <row r="240294" spans="13:13">
      <c r="M240294" s="8"/>
    </row>
    <row r="240295" spans="13:13" ht="13">
      <c r="M240295" s="17"/>
    </row>
    <row r="240296" spans="13:13">
      <c r="M240296" s="8"/>
    </row>
    <row r="240322" spans="13:13">
      <c r="M240322" s="8"/>
    </row>
    <row r="240323" spans="13:13" ht="13">
      <c r="M240323" s="17"/>
    </row>
    <row r="240324" spans="13:13">
      <c r="M240324" s="8"/>
    </row>
    <row r="240350" spans="13:13">
      <c r="M240350" s="8"/>
    </row>
    <row r="240351" spans="13:13" ht="13">
      <c r="M240351" s="17"/>
    </row>
    <row r="240352" spans="13:13">
      <c r="M240352" s="8"/>
    </row>
    <row r="240378" spans="13:13">
      <c r="M240378" s="8"/>
    </row>
    <row r="240379" spans="13:13" ht="13">
      <c r="M240379" s="17"/>
    </row>
    <row r="240380" spans="13:13">
      <c r="M240380" s="8"/>
    </row>
    <row r="240406" spans="13:13">
      <c r="M240406" s="8"/>
    </row>
    <row r="240407" spans="13:13" ht="13">
      <c r="M240407" s="17"/>
    </row>
    <row r="240408" spans="13:13">
      <c r="M240408" s="8"/>
    </row>
    <row r="240434" spans="13:13">
      <c r="M240434" s="8"/>
    </row>
    <row r="240435" spans="13:13" ht="13">
      <c r="M240435" s="17"/>
    </row>
    <row r="240436" spans="13:13">
      <c r="M240436" s="8"/>
    </row>
    <row r="240462" spans="13:13">
      <c r="M240462" s="8"/>
    </row>
    <row r="240463" spans="13:13" ht="13">
      <c r="M240463" s="17"/>
    </row>
    <row r="240464" spans="13:13">
      <c r="M240464" s="8"/>
    </row>
    <row r="240490" spans="13:13">
      <c r="M240490" s="8"/>
    </row>
    <row r="240491" spans="13:13" ht="13">
      <c r="M240491" s="17"/>
    </row>
    <row r="240492" spans="13:13">
      <c r="M240492" s="8"/>
    </row>
    <row r="240518" spans="13:13">
      <c r="M240518" s="8"/>
    </row>
    <row r="240519" spans="13:13" ht="13">
      <c r="M240519" s="17"/>
    </row>
    <row r="240520" spans="13:13">
      <c r="M240520" s="8"/>
    </row>
    <row r="240546" spans="13:13">
      <c r="M240546" s="8"/>
    </row>
    <row r="240547" spans="13:13" ht="13">
      <c r="M240547" s="17"/>
    </row>
    <row r="240548" spans="13:13">
      <c r="M240548" s="8"/>
    </row>
    <row r="240574" spans="13:13">
      <c r="M240574" s="8"/>
    </row>
    <row r="240575" spans="13:13" ht="13">
      <c r="M240575" s="17"/>
    </row>
    <row r="240576" spans="13:13">
      <c r="M240576" s="8"/>
    </row>
    <row r="240602" spans="13:13">
      <c r="M240602" s="8"/>
    </row>
    <row r="240603" spans="13:13" ht="13">
      <c r="M240603" s="17"/>
    </row>
    <row r="240604" spans="13:13">
      <c r="M240604" s="8"/>
    </row>
    <row r="240630" spans="13:13">
      <c r="M240630" s="8"/>
    </row>
    <row r="240631" spans="13:13" ht="13">
      <c r="M240631" s="17"/>
    </row>
    <row r="240632" spans="13:13">
      <c r="M240632" s="8"/>
    </row>
    <row r="240658" spans="13:13">
      <c r="M240658" s="8"/>
    </row>
    <row r="240659" spans="13:13" ht="13">
      <c r="M240659" s="17"/>
    </row>
    <row r="240660" spans="13:13">
      <c r="M240660" s="8"/>
    </row>
    <row r="240686" spans="13:13">
      <c r="M240686" s="8"/>
    </row>
    <row r="240687" spans="13:13" ht="13">
      <c r="M240687" s="17"/>
    </row>
    <row r="240688" spans="13:13">
      <c r="M240688" s="8"/>
    </row>
    <row r="240714" spans="13:13">
      <c r="M240714" s="8"/>
    </row>
    <row r="240715" spans="13:13" ht="13">
      <c r="M240715" s="17"/>
    </row>
    <row r="240716" spans="13:13">
      <c r="M240716" s="8"/>
    </row>
    <row r="240742" spans="13:13">
      <c r="M240742" s="8"/>
    </row>
    <row r="240743" spans="13:13" ht="13">
      <c r="M240743" s="17"/>
    </row>
    <row r="240744" spans="13:13">
      <c r="M240744" s="8"/>
    </row>
    <row r="240770" spans="13:13">
      <c r="M240770" s="8"/>
    </row>
    <row r="240771" spans="13:13" ht="13">
      <c r="M240771" s="17"/>
    </row>
    <row r="240772" spans="13:13">
      <c r="M240772" s="8"/>
    </row>
    <row r="240798" spans="13:13">
      <c r="M240798" s="8"/>
    </row>
    <row r="240799" spans="13:13" ht="13">
      <c r="M240799" s="17"/>
    </row>
    <row r="240800" spans="13:13">
      <c r="M240800" s="8"/>
    </row>
    <row r="240826" spans="13:13">
      <c r="M240826" s="8"/>
    </row>
    <row r="240827" spans="13:13" ht="13">
      <c r="M240827" s="17"/>
    </row>
    <row r="240828" spans="13:13">
      <c r="M240828" s="8"/>
    </row>
    <row r="240854" spans="13:13">
      <c r="M240854" s="8"/>
    </row>
    <row r="240855" spans="13:13" ht="13">
      <c r="M240855" s="17"/>
    </row>
    <row r="240856" spans="13:13">
      <c r="M240856" s="8"/>
    </row>
    <row r="240882" spans="13:13">
      <c r="M240882" s="8"/>
    </row>
    <row r="240883" spans="13:13" ht="13">
      <c r="M240883" s="17"/>
    </row>
    <row r="240884" spans="13:13">
      <c r="M240884" s="8"/>
    </row>
    <row r="240910" spans="13:13">
      <c r="M240910" s="8"/>
    </row>
    <row r="240911" spans="13:13" ht="13">
      <c r="M240911" s="17"/>
    </row>
    <row r="240912" spans="13:13">
      <c r="M240912" s="8"/>
    </row>
    <row r="240938" spans="13:13">
      <c r="M240938" s="8"/>
    </row>
    <row r="240939" spans="13:13" ht="13">
      <c r="M240939" s="17"/>
    </row>
    <row r="240940" spans="13:13">
      <c r="M240940" s="8"/>
    </row>
    <row r="240966" spans="13:13">
      <c r="M240966" s="8"/>
    </row>
    <row r="240967" spans="13:13" ht="13">
      <c r="M240967" s="17"/>
    </row>
    <row r="240968" spans="13:13">
      <c r="M240968" s="8"/>
    </row>
    <row r="240994" spans="13:13">
      <c r="M240994" s="8"/>
    </row>
    <row r="240995" spans="13:13" ht="13">
      <c r="M240995" s="17"/>
    </row>
    <row r="240996" spans="13:13">
      <c r="M240996" s="8"/>
    </row>
    <row r="241022" spans="13:13">
      <c r="M241022" s="8"/>
    </row>
    <row r="241023" spans="13:13" ht="13">
      <c r="M241023" s="17"/>
    </row>
    <row r="241024" spans="13:13">
      <c r="M241024" s="8"/>
    </row>
    <row r="241050" spans="13:13">
      <c r="M241050" s="8"/>
    </row>
    <row r="241051" spans="13:13" ht="13">
      <c r="M241051" s="17"/>
    </row>
    <row r="241052" spans="13:13">
      <c r="M241052" s="8"/>
    </row>
    <row r="241078" spans="13:13">
      <c r="M241078" s="8"/>
    </row>
    <row r="241079" spans="13:13" ht="13">
      <c r="M241079" s="17"/>
    </row>
    <row r="241080" spans="13:13">
      <c r="M241080" s="8"/>
    </row>
    <row r="241106" spans="13:13">
      <c r="M241106" s="8"/>
    </row>
    <row r="241107" spans="13:13" ht="13">
      <c r="M241107" s="17"/>
    </row>
    <row r="241108" spans="13:13">
      <c r="M241108" s="8"/>
    </row>
    <row r="241134" spans="13:13">
      <c r="M241134" s="8"/>
    </row>
    <row r="241135" spans="13:13" ht="13">
      <c r="M241135" s="17"/>
    </row>
    <row r="241136" spans="13:13">
      <c r="M241136" s="8"/>
    </row>
    <row r="241162" spans="13:13">
      <c r="M241162" s="8"/>
    </row>
    <row r="241163" spans="13:13" ht="13">
      <c r="M241163" s="17"/>
    </row>
    <row r="241164" spans="13:13">
      <c r="M241164" s="8"/>
    </row>
    <row r="241190" spans="13:13">
      <c r="M241190" s="8"/>
    </row>
    <row r="241191" spans="13:13" ht="13">
      <c r="M241191" s="17"/>
    </row>
    <row r="241192" spans="13:13">
      <c r="M241192" s="8"/>
    </row>
    <row r="241218" spans="13:13">
      <c r="M241218" s="8"/>
    </row>
    <row r="241219" spans="13:13" ht="13">
      <c r="M241219" s="17"/>
    </row>
    <row r="241220" spans="13:13">
      <c r="M241220" s="8"/>
    </row>
    <row r="241246" spans="13:13">
      <c r="M241246" s="8"/>
    </row>
    <row r="241247" spans="13:13" ht="13">
      <c r="M241247" s="17"/>
    </row>
    <row r="241248" spans="13:13">
      <c r="M241248" s="8"/>
    </row>
    <row r="241274" spans="13:13">
      <c r="M241274" s="8"/>
    </row>
    <row r="241275" spans="13:13" ht="13">
      <c r="M241275" s="17"/>
    </row>
    <row r="241276" spans="13:13">
      <c r="M241276" s="8"/>
    </row>
    <row r="241302" spans="13:13">
      <c r="M241302" s="8"/>
    </row>
    <row r="241303" spans="13:13" ht="13">
      <c r="M241303" s="17"/>
    </row>
    <row r="241304" spans="13:13">
      <c r="M241304" s="8"/>
    </row>
    <row r="241330" spans="13:13">
      <c r="M241330" s="8"/>
    </row>
    <row r="241331" spans="13:13" ht="13">
      <c r="M241331" s="17"/>
    </row>
    <row r="241332" spans="13:13">
      <c r="M241332" s="8"/>
    </row>
    <row r="241358" spans="13:13">
      <c r="M241358" s="8"/>
    </row>
    <row r="241359" spans="13:13" ht="13">
      <c r="M241359" s="17"/>
    </row>
    <row r="241360" spans="13:13">
      <c r="M241360" s="8"/>
    </row>
    <row r="241386" spans="13:13">
      <c r="M241386" s="8"/>
    </row>
    <row r="241387" spans="13:13" ht="13">
      <c r="M241387" s="17"/>
    </row>
    <row r="241388" spans="13:13">
      <c r="M241388" s="8"/>
    </row>
    <row r="241414" spans="13:13">
      <c r="M241414" s="8"/>
    </row>
    <row r="241415" spans="13:13" ht="13">
      <c r="M241415" s="17"/>
    </row>
    <row r="241416" spans="13:13">
      <c r="M241416" s="8"/>
    </row>
    <row r="241442" spans="13:13">
      <c r="M241442" s="8"/>
    </row>
    <row r="241443" spans="13:13" ht="13">
      <c r="M241443" s="17"/>
    </row>
    <row r="241444" spans="13:13">
      <c r="M241444" s="8"/>
    </row>
    <row r="241470" spans="13:13">
      <c r="M241470" s="8"/>
    </row>
    <row r="241471" spans="13:13" ht="13">
      <c r="M241471" s="17"/>
    </row>
    <row r="241472" spans="13:13">
      <c r="M241472" s="8"/>
    </row>
    <row r="241498" spans="13:13">
      <c r="M241498" s="8"/>
    </row>
    <row r="241499" spans="13:13" ht="13">
      <c r="M241499" s="17"/>
    </row>
    <row r="241500" spans="13:13">
      <c r="M241500" s="8"/>
    </row>
    <row r="241526" spans="13:13">
      <c r="M241526" s="8"/>
    </row>
    <row r="241527" spans="13:13" ht="13">
      <c r="M241527" s="17"/>
    </row>
    <row r="241528" spans="13:13">
      <c r="M241528" s="8"/>
    </row>
    <row r="241554" spans="13:13">
      <c r="M241554" s="8"/>
    </row>
    <row r="241555" spans="13:13" ht="13">
      <c r="M241555" s="17"/>
    </row>
    <row r="241556" spans="13:13">
      <c r="M241556" s="8"/>
    </row>
    <row r="241582" spans="13:13">
      <c r="M241582" s="8"/>
    </row>
    <row r="241583" spans="13:13" ht="13">
      <c r="M241583" s="17"/>
    </row>
    <row r="241584" spans="13:13">
      <c r="M241584" s="8"/>
    </row>
    <row r="241610" spans="13:13">
      <c r="M241610" s="8"/>
    </row>
    <row r="241611" spans="13:13" ht="13">
      <c r="M241611" s="17"/>
    </row>
    <row r="241612" spans="13:13">
      <c r="M241612" s="8"/>
    </row>
    <row r="241638" spans="13:13">
      <c r="M241638" s="8"/>
    </row>
    <row r="241639" spans="13:13" ht="13">
      <c r="M241639" s="17"/>
    </row>
    <row r="241640" spans="13:13">
      <c r="M241640" s="8"/>
    </row>
    <row r="241666" spans="13:13">
      <c r="M241666" s="8"/>
    </row>
    <row r="241667" spans="13:13" ht="13">
      <c r="M241667" s="17"/>
    </row>
    <row r="241668" spans="13:13">
      <c r="M241668" s="8"/>
    </row>
    <row r="241694" spans="13:13">
      <c r="M241694" s="8"/>
    </row>
    <row r="241695" spans="13:13" ht="13">
      <c r="M241695" s="17"/>
    </row>
    <row r="241696" spans="13:13">
      <c r="M241696" s="8"/>
    </row>
    <row r="241722" spans="13:13">
      <c r="M241722" s="8"/>
    </row>
    <row r="241723" spans="13:13" ht="13">
      <c r="M241723" s="17"/>
    </row>
    <row r="241724" spans="13:13">
      <c r="M241724" s="8"/>
    </row>
    <row r="241750" spans="13:13">
      <c r="M241750" s="8"/>
    </row>
    <row r="241751" spans="13:13" ht="13">
      <c r="M241751" s="17"/>
    </row>
    <row r="241752" spans="13:13">
      <c r="M241752" s="8"/>
    </row>
    <row r="241778" spans="13:13">
      <c r="M241778" s="8"/>
    </row>
    <row r="241779" spans="13:13" ht="13">
      <c r="M241779" s="17"/>
    </row>
    <row r="241780" spans="13:13">
      <c r="M241780" s="8"/>
    </row>
    <row r="241806" spans="13:13">
      <c r="M241806" s="8"/>
    </row>
    <row r="241807" spans="13:13" ht="13">
      <c r="M241807" s="17"/>
    </row>
    <row r="241808" spans="13:13">
      <c r="M241808" s="8"/>
    </row>
    <row r="241834" spans="13:13">
      <c r="M241834" s="8"/>
    </row>
    <row r="241835" spans="13:13" ht="13">
      <c r="M241835" s="17"/>
    </row>
    <row r="241836" spans="13:13">
      <c r="M241836" s="8"/>
    </row>
    <row r="241862" spans="13:13">
      <c r="M241862" s="8"/>
    </row>
    <row r="241863" spans="13:13" ht="13">
      <c r="M241863" s="17"/>
    </row>
    <row r="241864" spans="13:13">
      <c r="M241864" s="8"/>
    </row>
    <row r="241890" spans="13:13">
      <c r="M241890" s="8"/>
    </row>
    <row r="241891" spans="13:13" ht="13">
      <c r="M241891" s="17"/>
    </row>
    <row r="241892" spans="13:13">
      <c r="M241892" s="8"/>
    </row>
    <row r="241918" spans="13:13">
      <c r="M241918" s="8"/>
    </row>
    <row r="241919" spans="13:13" ht="13">
      <c r="M241919" s="17"/>
    </row>
    <row r="241920" spans="13:13">
      <c r="M241920" s="8"/>
    </row>
    <row r="241946" spans="13:13">
      <c r="M241946" s="8"/>
    </row>
    <row r="241947" spans="13:13" ht="13">
      <c r="M241947" s="17"/>
    </row>
    <row r="241948" spans="13:13">
      <c r="M241948" s="8"/>
    </row>
    <row r="241974" spans="13:13">
      <c r="M241974" s="8"/>
    </row>
    <row r="241975" spans="13:13" ht="13">
      <c r="M241975" s="17"/>
    </row>
    <row r="241976" spans="13:13">
      <c r="M241976" s="8"/>
    </row>
    <row r="242002" spans="13:13">
      <c r="M242002" s="8"/>
    </row>
    <row r="242003" spans="13:13" ht="13">
      <c r="M242003" s="17"/>
    </row>
    <row r="242004" spans="13:13">
      <c r="M242004" s="8"/>
    </row>
    <row r="242030" spans="13:13">
      <c r="M242030" s="8"/>
    </row>
    <row r="242031" spans="13:13" ht="13">
      <c r="M242031" s="17"/>
    </row>
    <row r="242032" spans="13:13">
      <c r="M242032" s="8"/>
    </row>
    <row r="242058" spans="13:13">
      <c r="M242058" s="8"/>
    </row>
    <row r="242059" spans="13:13" ht="13">
      <c r="M242059" s="17"/>
    </row>
    <row r="242060" spans="13:13">
      <c r="M242060" s="8"/>
    </row>
    <row r="242086" spans="13:13">
      <c r="M242086" s="8"/>
    </row>
    <row r="242087" spans="13:13" ht="13">
      <c r="M242087" s="17"/>
    </row>
    <row r="242088" spans="13:13">
      <c r="M242088" s="8"/>
    </row>
    <row r="242114" spans="13:13">
      <c r="M242114" s="8"/>
    </row>
    <row r="242115" spans="13:13" ht="13">
      <c r="M242115" s="17"/>
    </row>
    <row r="242116" spans="13:13">
      <c r="M242116" s="8"/>
    </row>
    <row r="242142" spans="13:13">
      <c r="M242142" s="8"/>
    </row>
    <row r="242143" spans="13:13" ht="13">
      <c r="M242143" s="17"/>
    </row>
    <row r="242144" spans="13:13">
      <c r="M242144" s="8"/>
    </row>
    <row r="242170" spans="13:13">
      <c r="M242170" s="8"/>
    </row>
    <row r="242171" spans="13:13" ht="13">
      <c r="M242171" s="17"/>
    </row>
    <row r="242172" spans="13:13">
      <c r="M242172" s="8"/>
    </row>
    <row r="242198" spans="13:13">
      <c r="M242198" s="8"/>
    </row>
    <row r="242199" spans="13:13" ht="13">
      <c r="M242199" s="17"/>
    </row>
    <row r="242200" spans="13:13">
      <c r="M242200" s="8"/>
    </row>
    <row r="242226" spans="13:13">
      <c r="M242226" s="8"/>
    </row>
    <row r="242227" spans="13:13" ht="13">
      <c r="M242227" s="17"/>
    </row>
    <row r="242228" spans="13:13">
      <c r="M242228" s="8"/>
    </row>
    <row r="242254" spans="13:13">
      <c r="M242254" s="8"/>
    </row>
    <row r="242255" spans="13:13" ht="13">
      <c r="M242255" s="17"/>
    </row>
    <row r="242256" spans="13:13">
      <c r="M242256" s="8"/>
    </row>
    <row r="242282" spans="13:13">
      <c r="M242282" s="8"/>
    </row>
    <row r="242283" spans="13:13" ht="13">
      <c r="M242283" s="17"/>
    </row>
    <row r="242284" spans="13:13">
      <c r="M242284" s="8"/>
    </row>
    <row r="242310" spans="13:13">
      <c r="M242310" s="8"/>
    </row>
    <row r="242311" spans="13:13" ht="13">
      <c r="M242311" s="17"/>
    </row>
    <row r="242312" spans="13:13">
      <c r="M242312" s="8"/>
    </row>
    <row r="242338" spans="13:13">
      <c r="M242338" s="8"/>
    </row>
    <row r="242339" spans="13:13" ht="13">
      <c r="M242339" s="17"/>
    </row>
    <row r="242340" spans="13:13">
      <c r="M242340" s="8"/>
    </row>
    <row r="242366" spans="13:13">
      <c r="M242366" s="8"/>
    </row>
    <row r="242367" spans="13:13" ht="13">
      <c r="M242367" s="17"/>
    </row>
    <row r="242368" spans="13:13">
      <c r="M242368" s="8"/>
    </row>
    <row r="242394" spans="13:13">
      <c r="M242394" s="8"/>
    </row>
    <row r="242395" spans="13:13" ht="13">
      <c r="M242395" s="17"/>
    </row>
    <row r="242396" spans="13:13">
      <c r="M242396" s="8"/>
    </row>
    <row r="242422" spans="13:13">
      <c r="M242422" s="8"/>
    </row>
    <row r="242423" spans="13:13" ht="13">
      <c r="M242423" s="17"/>
    </row>
    <row r="242424" spans="13:13">
      <c r="M242424" s="8"/>
    </row>
    <row r="242450" spans="13:13">
      <c r="M242450" s="8"/>
    </row>
    <row r="242451" spans="13:13" ht="13">
      <c r="M242451" s="17"/>
    </row>
    <row r="242452" spans="13:13">
      <c r="M242452" s="8"/>
    </row>
    <row r="242478" spans="13:13">
      <c r="M242478" s="8"/>
    </row>
    <row r="242479" spans="13:13" ht="13">
      <c r="M242479" s="17"/>
    </row>
    <row r="242480" spans="13:13">
      <c r="M242480" s="8"/>
    </row>
    <row r="242506" spans="13:13">
      <c r="M242506" s="8"/>
    </row>
    <row r="242507" spans="13:13" ht="13">
      <c r="M242507" s="17"/>
    </row>
    <row r="242508" spans="13:13">
      <c r="M242508" s="8"/>
    </row>
    <row r="242534" spans="13:13">
      <c r="M242534" s="8"/>
    </row>
    <row r="242535" spans="13:13" ht="13">
      <c r="M242535" s="17"/>
    </row>
    <row r="242536" spans="13:13">
      <c r="M242536" s="8"/>
    </row>
    <row r="242562" spans="13:13">
      <c r="M242562" s="8"/>
    </row>
    <row r="242563" spans="13:13" ht="13">
      <c r="M242563" s="17"/>
    </row>
    <row r="242564" spans="13:13">
      <c r="M242564" s="8"/>
    </row>
    <row r="242590" spans="13:13">
      <c r="M242590" s="8"/>
    </row>
    <row r="242591" spans="13:13" ht="13">
      <c r="M242591" s="17"/>
    </row>
    <row r="242592" spans="13:13">
      <c r="M242592" s="8"/>
    </row>
    <row r="242618" spans="13:13">
      <c r="M242618" s="8"/>
    </row>
    <row r="242619" spans="13:13" ht="13">
      <c r="M242619" s="17"/>
    </row>
    <row r="242620" spans="13:13">
      <c r="M242620" s="8"/>
    </row>
    <row r="242646" spans="13:13">
      <c r="M242646" s="8"/>
    </row>
    <row r="242647" spans="13:13" ht="13">
      <c r="M242647" s="17"/>
    </row>
    <row r="242648" spans="13:13">
      <c r="M242648" s="8"/>
    </row>
    <row r="242674" spans="13:13">
      <c r="M242674" s="8"/>
    </row>
    <row r="242675" spans="13:13" ht="13">
      <c r="M242675" s="17"/>
    </row>
    <row r="242676" spans="13:13">
      <c r="M242676" s="8"/>
    </row>
    <row r="242702" spans="13:13">
      <c r="M242702" s="8"/>
    </row>
    <row r="242703" spans="13:13" ht="13">
      <c r="M242703" s="17"/>
    </row>
    <row r="242704" spans="13:13">
      <c r="M242704" s="8"/>
    </row>
    <row r="242730" spans="13:13">
      <c r="M242730" s="8"/>
    </row>
    <row r="242731" spans="13:13" ht="13">
      <c r="M242731" s="17"/>
    </row>
    <row r="242732" spans="13:13">
      <c r="M242732" s="8"/>
    </row>
    <row r="242758" spans="13:13">
      <c r="M242758" s="8"/>
    </row>
    <row r="242759" spans="13:13" ht="13">
      <c r="M242759" s="17"/>
    </row>
    <row r="242760" spans="13:13">
      <c r="M242760" s="8"/>
    </row>
    <row r="242786" spans="13:13">
      <c r="M242786" s="8"/>
    </row>
    <row r="242787" spans="13:13" ht="13">
      <c r="M242787" s="17"/>
    </row>
    <row r="242788" spans="13:13">
      <c r="M242788" s="8"/>
    </row>
    <row r="242814" spans="13:13">
      <c r="M242814" s="8"/>
    </row>
    <row r="242815" spans="13:13" ht="13">
      <c r="M242815" s="17"/>
    </row>
    <row r="242816" spans="13:13">
      <c r="M242816" s="8"/>
    </row>
    <row r="242842" spans="13:13">
      <c r="M242842" s="8"/>
    </row>
    <row r="242843" spans="13:13" ht="13">
      <c r="M242843" s="17"/>
    </row>
    <row r="242844" spans="13:13">
      <c r="M242844" s="8"/>
    </row>
    <row r="242870" spans="13:13">
      <c r="M242870" s="8"/>
    </row>
    <row r="242871" spans="13:13" ht="13">
      <c r="M242871" s="17"/>
    </row>
    <row r="242872" spans="13:13">
      <c r="M242872" s="8"/>
    </row>
    <row r="242898" spans="13:13">
      <c r="M242898" s="8"/>
    </row>
    <row r="242899" spans="13:13" ht="13">
      <c r="M242899" s="17"/>
    </row>
    <row r="242900" spans="13:13">
      <c r="M242900" s="8"/>
    </row>
    <row r="242926" spans="13:13">
      <c r="M242926" s="8"/>
    </row>
    <row r="242927" spans="13:13" ht="13">
      <c r="M242927" s="17"/>
    </row>
    <row r="242928" spans="13:13">
      <c r="M242928" s="8"/>
    </row>
    <row r="242954" spans="13:13">
      <c r="M242954" s="8"/>
    </row>
    <row r="242955" spans="13:13" ht="13">
      <c r="M242955" s="17"/>
    </row>
    <row r="242956" spans="13:13">
      <c r="M242956" s="8"/>
    </row>
    <row r="242982" spans="13:13">
      <c r="M242982" s="8"/>
    </row>
    <row r="242983" spans="13:13" ht="13">
      <c r="M242983" s="17"/>
    </row>
    <row r="242984" spans="13:13">
      <c r="M242984" s="8"/>
    </row>
    <row r="243010" spans="13:13">
      <c r="M243010" s="8"/>
    </row>
    <row r="243011" spans="13:13" ht="13">
      <c r="M243011" s="17"/>
    </row>
    <row r="243012" spans="13:13">
      <c r="M243012" s="8"/>
    </row>
    <row r="243038" spans="13:13">
      <c r="M243038" s="8"/>
    </row>
    <row r="243039" spans="13:13" ht="13">
      <c r="M243039" s="17"/>
    </row>
    <row r="243040" spans="13:13">
      <c r="M243040" s="8"/>
    </row>
    <row r="243066" spans="13:13">
      <c r="M243066" s="8"/>
    </row>
    <row r="243067" spans="13:13" ht="13">
      <c r="M243067" s="17"/>
    </row>
    <row r="243068" spans="13:13">
      <c r="M243068" s="8"/>
    </row>
    <row r="243094" spans="13:13">
      <c r="M243094" s="8"/>
    </row>
    <row r="243095" spans="13:13" ht="13">
      <c r="M243095" s="17"/>
    </row>
    <row r="243096" spans="13:13">
      <c r="M243096" s="8"/>
    </row>
    <row r="243122" spans="13:13">
      <c r="M243122" s="8"/>
    </row>
    <row r="243123" spans="13:13" ht="13">
      <c r="M243123" s="17"/>
    </row>
    <row r="243124" spans="13:13">
      <c r="M243124" s="8"/>
    </row>
    <row r="243150" spans="13:13">
      <c r="M243150" s="8"/>
    </row>
    <row r="243151" spans="13:13" ht="13">
      <c r="M243151" s="17"/>
    </row>
    <row r="243152" spans="13:13">
      <c r="M243152" s="8"/>
    </row>
    <row r="243178" spans="13:13">
      <c r="M243178" s="8"/>
    </row>
    <row r="243179" spans="13:13" ht="13">
      <c r="M243179" s="17"/>
    </row>
    <row r="243180" spans="13:13">
      <c r="M243180" s="8"/>
    </row>
    <row r="243206" spans="13:13">
      <c r="M243206" s="8"/>
    </row>
    <row r="243207" spans="13:13" ht="13">
      <c r="M243207" s="17"/>
    </row>
    <row r="243208" spans="13:13">
      <c r="M243208" s="8"/>
    </row>
    <row r="243234" spans="13:13">
      <c r="M243234" s="8"/>
    </row>
    <row r="243235" spans="13:13" ht="13">
      <c r="M243235" s="17"/>
    </row>
    <row r="243236" spans="13:13">
      <c r="M243236" s="8"/>
    </row>
    <row r="243262" spans="13:13">
      <c r="M243262" s="8"/>
    </row>
    <row r="243263" spans="13:13" ht="13">
      <c r="M243263" s="17"/>
    </row>
    <row r="243264" spans="13:13">
      <c r="M243264" s="8"/>
    </row>
    <row r="243290" spans="13:13">
      <c r="M243290" s="8"/>
    </row>
    <row r="243291" spans="13:13" ht="13">
      <c r="M243291" s="17"/>
    </row>
    <row r="243292" spans="13:13">
      <c r="M243292" s="8"/>
    </row>
    <row r="243318" spans="13:13">
      <c r="M243318" s="8"/>
    </row>
    <row r="243319" spans="13:13" ht="13">
      <c r="M243319" s="17"/>
    </row>
    <row r="243320" spans="13:13">
      <c r="M243320" s="8"/>
    </row>
    <row r="243346" spans="13:13">
      <c r="M243346" s="8"/>
    </row>
    <row r="243347" spans="13:13" ht="13">
      <c r="M243347" s="17"/>
    </row>
    <row r="243348" spans="13:13">
      <c r="M243348" s="8"/>
    </row>
    <row r="243374" spans="13:13">
      <c r="M243374" s="8"/>
    </row>
    <row r="243375" spans="13:13" ht="13">
      <c r="M243375" s="17"/>
    </row>
    <row r="243376" spans="13:13">
      <c r="M243376" s="8"/>
    </row>
    <row r="243402" spans="13:13">
      <c r="M243402" s="8"/>
    </row>
    <row r="243403" spans="13:13" ht="13">
      <c r="M243403" s="17"/>
    </row>
    <row r="243404" spans="13:13">
      <c r="M243404" s="8"/>
    </row>
    <row r="243430" spans="13:13">
      <c r="M243430" s="8"/>
    </row>
    <row r="243431" spans="13:13" ht="13">
      <c r="M243431" s="17"/>
    </row>
    <row r="243432" spans="13:13">
      <c r="M243432" s="8"/>
    </row>
    <row r="243458" spans="13:13">
      <c r="M243458" s="8"/>
    </row>
    <row r="243459" spans="13:13" ht="13">
      <c r="M243459" s="17"/>
    </row>
    <row r="243460" spans="13:13">
      <c r="M243460" s="8"/>
    </row>
    <row r="243486" spans="13:13">
      <c r="M243486" s="8"/>
    </row>
    <row r="243487" spans="13:13" ht="13">
      <c r="M243487" s="17"/>
    </row>
    <row r="243488" spans="13:13">
      <c r="M243488" s="8"/>
    </row>
    <row r="243514" spans="13:13">
      <c r="M243514" s="8"/>
    </row>
    <row r="243515" spans="13:13" ht="13">
      <c r="M243515" s="17"/>
    </row>
    <row r="243516" spans="13:13">
      <c r="M243516" s="8"/>
    </row>
    <row r="243542" spans="13:13">
      <c r="M243542" s="8"/>
    </row>
    <row r="243543" spans="13:13" ht="13">
      <c r="M243543" s="17"/>
    </row>
    <row r="243544" spans="13:13">
      <c r="M243544" s="8"/>
    </row>
    <row r="243570" spans="13:13">
      <c r="M243570" s="8"/>
    </row>
    <row r="243571" spans="13:13" ht="13">
      <c r="M243571" s="17"/>
    </row>
    <row r="243572" spans="13:13">
      <c r="M243572" s="8"/>
    </row>
    <row r="243598" spans="13:13">
      <c r="M243598" s="8"/>
    </row>
    <row r="243599" spans="13:13" ht="13">
      <c r="M243599" s="17"/>
    </row>
    <row r="243600" spans="13:13">
      <c r="M243600" s="8"/>
    </row>
    <row r="243626" spans="13:13">
      <c r="M243626" s="8"/>
    </row>
    <row r="243627" spans="13:13" ht="13">
      <c r="M243627" s="17"/>
    </row>
    <row r="243628" spans="13:13">
      <c r="M243628" s="8"/>
    </row>
    <row r="243654" spans="13:13">
      <c r="M243654" s="8"/>
    </row>
    <row r="243655" spans="13:13" ht="13">
      <c r="M243655" s="17"/>
    </row>
    <row r="243656" spans="13:13">
      <c r="M243656" s="8"/>
    </row>
    <row r="243682" spans="13:13">
      <c r="M243682" s="8"/>
    </row>
    <row r="243683" spans="13:13" ht="13">
      <c r="M243683" s="17"/>
    </row>
    <row r="243684" spans="13:13">
      <c r="M243684" s="8"/>
    </row>
    <row r="243710" spans="13:13">
      <c r="M243710" s="8"/>
    </row>
    <row r="243711" spans="13:13" ht="13">
      <c r="M243711" s="17"/>
    </row>
    <row r="243712" spans="13:13">
      <c r="M243712" s="8"/>
    </row>
    <row r="243738" spans="13:13">
      <c r="M243738" s="8"/>
    </row>
    <row r="243739" spans="13:13" ht="13">
      <c r="M243739" s="17"/>
    </row>
    <row r="243740" spans="13:13">
      <c r="M243740" s="8"/>
    </row>
    <row r="243766" spans="13:13">
      <c r="M243766" s="8"/>
    </row>
    <row r="243767" spans="13:13" ht="13">
      <c r="M243767" s="17"/>
    </row>
    <row r="243768" spans="13:13">
      <c r="M243768" s="8"/>
    </row>
    <row r="243794" spans="13:13">
      <c r="M243794" s="8"/>
    </row>
    <row r="243795" spans="13:13" ht="13">
      <c r="M243795" s="17"/>
    </row>
    <row r="243796" spans="13:13">
      <c r="M243796" s="8"/>
    </row>
    <row r="243822" spans="13:13">
      <c r="M243822" s="8"/>
    </row>
    <row r="243823" spans="13:13" ht="13">
      <c r="M243823" s="17"/>
    </row>
    <row r="243824" spans="13:13">
      <c r="M243824" s="8"/>
    </row>
    <row r="243850" spans="13:13">
      <c r="M243850" s="8"/>
    </row>
    <row r="243851" spans="13:13" ht="13">
      <c r="M243851" s="17"/>
    </row>
    <row r="243852" spans="13:13">
      <c r="M243852" s="8"/>
    </row>
    <row r="243878" spans="13:13">
      <c r="M243878" s="8"/>
    </row>
    <row r="243879" spans="13:13" ht="13">
      <c r="M243879" s="17"/>
    </row>
    <row r="243880" spans="13:13">
      <c r="M243880" s="8"/>
    </row>
    <row r="243906" spans="13:13">
      <c r="M243906" s="8"/>
    </row>
    <row r="243907" spans="13:13" ht="13">
      <c r="M243907" s="17"/>
    </row>
    <row r="243908" spans="13:13">
      <c r="M243908" s="8"/>
    </row>
    <row r="243934" spans="13:13">
      <c r="M243934" s="8"/>
    </row>
    <row r="243935" spans="13:13" ht="13">
      <c r="M243935" s="17"/>
    </row>
    <row r="243936" spans="13:13">
      <c r="M243936" s="8"/>
    </row>
    <row r="243962" spans="13:13">
      <c r="M243962" s="8"/>
    </row>
    <row r="243963" spans="13:13" ht="13">
      <c r="M243963" s="17"/>
    </row>
    <row r="243964" spans="13:13">
      <c r="M243964" s="8"/>
    </row>
    <row r="243990" spans="13:13">
      <c r="M243990" s="8"/>
    </row>
    <row r="243991" spans="13:13" ht="13">
      <c r="M243991" s="17"/>
    </row>
    <row r="243992" spans="13:13">
      <c r="M243992" s="8"/>
    </row>
    <row r="244018" spans="13:13">
      <c r="M244018" s="8"/>
    </row>
    <row r="244019" spans="13:13" ht="13">
      <c r="M244019" s="17"/>
    </row>
    <row r="244020" spans="13:13">
      <c r="M244020" s="8"/>
    </row>
    <row r="244046" spans="13:13">
      <c r="M244046" s="8"/>
    </row>
    <row r="244047" spans="13:13" ht="13">
      <c r="M244047" s="17"/>
    </row>
    <row r="244048" spans="13:13">
      <c r="M244048" s="8"/>
    </row>
    <row r="244074" spans="13:13">
      <c r="M244074" s="8"/>
    </row>
    <row r="244075" spans="13:13" ht="13">
      <c r="M244075" s="17"/>
    </row>
    <row r="244076" spans="13:13">
      <c r="M244076" s="8"/>
    </row>
    <row r="244102" spans="13:13">
      <c r="M244102" s="8"/>
    </row>
    <row r="244103" spans="13:13" ht="13">
      <c r="M244103" s="17"/>
    </row>
    <row r="244104" spans="13:13">
      <c r="M244104" s="8"/>
    </row>
    <row r="244130" spans="13:13">
      <c r="M244130" s="8"/>
    </row>
    <row r="244131" spans="13:13" ht="13">
      <c r="M244131" s="17"/>
    </row>
    <row r="244132" spans="13:13">
      <c r="M244132" s="8"/>
    </row>
    <row r="244158" spans="13:13">
      <c r="M244158" s="8"/>
    </row>
    <row r="244159" spans="13:13" ht="13">
      <c r="M244159" s="17"/>
    </row>
    <row r="244160" spans="13:13">
      <c r="M244160" s="8"/>
    </row>
    <row r="244186" spans="13:13">
      <c r="M244186" s="8"/>
    </row>
    <row r="244187" spans="13:13" ht="13">
      <c r="M244187" s="17"/>
    </row>
    <row r="244188" spans="13:13">
      <c r="M244188" s="8"/>
    </row>
    <row r="244214" spans="13:13">
      <c r="M244214" s="8"/>
    </row>
    <row r="244215" spans="13:13" ht="13">
      <c r="M244215" s="17"/>
    </row>
    <row r="244216" spans="13:13">
      <c r="M244216" s="8"/>
    </row>
    <row r="244242" spans="13:13">
      <c r="M244242" s="8"/>
    </row>
    <row r="244243" spans="13:13" ht="13">
      <c r="M244243" s="17"/>
    </row>
    <row r="244244" spans="13:13">
      <c r="M244244" s="8"/>
    </row>
    <row r="244270" spans="13:13">
      <c r="M244270" s="8"/>
    </row>
    <row r="244271" spans="13:13" ht="13">
      <c r="M244271" s="17"/>
    </row>
    <row r="244272" spans="13:13">
      <c r="M244272" s="8"/>
    </row>
    <row r="244298" spans="13:13">
      <c r="M244298" s="8"/>
    </row>
    <row r="244299" spans="13:13" ht="13">
      <c r="M244299" s="17"/>
    </row>
    <row r="244300" spans="13:13">
      <c r="M244300" s="8"/>
    </row>
    <row r="244326" spans="13:13">
      <c r="M244326" s="8"/>
    </row>
    <row r="244327" spans="13:13" ht="13">
      <c r="M244327" s="17"/>
    </row>
    <row r="244328" spans="13:13">
      <c r="M244328" s="8"/>
    </row>
    <row r="244354" spans="13:13">
      <c r="M244354" s="8"/>
    </row>
    <row r="244355" spans="13:13" ht="13">
      <c r="M244355" s="17"/>
    </row>
    <row r="244356" spans="13:13">
      <c r="M244356" s="8"/>
    </row>
    <row r="244382" spans="13:13">
      <c r="M244382" s="8"/>
    </row>
    <row r="244383" spans="13:13" ht="13">
      <c r="M244383" s="17"/>
    </row>
    <row r="244384" spans="13:13">
      <c r="M244384" s="8"/>
    </row>
    <row r="244410" spans="13:13">
      <c r="M244410" s="8"/>
    </row>
    <row r="244411" spans="13:13" ht="13">
      <c r="M244411" s="17"/>
    </row>
    <row r="244412" spans="13:13">
      <c r="M244412" s="8"/>
    </row>
    <row r="244438" spans="13:13">
      <c r="M244438" s="8"/>
    </row>
    <row r="244439" spans="13:13" ht="13">
      <c r="M244439" s="17"/>
    </row>
    <row r="244440" spans="13:13">
      <c r="M244440" s="8"/>
    </row>
    <row r="244466" spans="13:13">
      <c r="M244466" s="8"/>
    </row>
    <row r="244467" spans="13:13" ht="13">
      <c r="M244467" s="17"/>
    </row>
    <row r="244468" spans="13:13">
      <c r="M244468" s="8"/>
    </row>
    <row r="244494" spans="13:13">
      <c r="M244494" s="8"/>
    </row>
    <row r="244495" spans="13:13" ht="13">
      <c r="M244495" s="17"/>
    </row>
    <row r="244496" spans="13:13">
      <c r="M244496" s="8"/>
    </row>
    <row r="244522" spans="13:13">
      <c r="M244522" s="8"/>
    </row>
    <row r="244523" spans="13:13" ht="13">
      <c r="M244523" s="17"/>
    </row>
    <row r="244524" spans="13:13">
      <c r="M244524" s="8"/>
    </row>
    <row r="244550" spans="13:13">
      <c r="M244550" s="8"/>
    </row>
    <row r="244551" spans="13:13" ht="13">
      <c r="M244551" s="17"/>
    </row>
    <row r="244552" spans="13:13">
      <c r="M244552" s="8"/>
    </row>
    <row r="244578" spans="13:13">
      <c r="M244578" s="8"/>
    </row>
    <row r="244579" spans="13:13" ht="13">
      <c r="M244579" s="17"/>
    </row>
    <row r="244580" spans="13:13">
      <c r="M244580" s="8"/>
    </row>
    <row r="244606" spans="13:13">
      <c r="M244606" s="8"/>
    </row>
    <row r="244607" spans="13:13" ht="13">
      <c r="M244607" s="17"/>
    </row>
    <row r="244608" spans="13:13">
      <c r="M244608" s="8"/>
    </row>
    <row r="244634" spans="13:13">
      <c r="M244634" s="8"/>
    </row>
    <row r="244635" spans="13:13" ht="13">
      <c r="M244635" s="17"/>
    </row>
    <row r="244636" spans="13:13">
      <c r="M244636" s="8"/>
    </row>
    <row r="244662" spans="13:13">
      <c r="M244662" s="8"/>
    </row>
    <row r="244663" spans="13:13" ht="13">
      <c r="M244663" s="17"/>
    </row>
    <row r="244664" spans="13:13">
      <c r="M244664" s="8"/>
    </row>
    <row r="244690" spans="13:13">
      <c r="M244690" s="8"/>
    </row>
    <row r="244691" spans="13:13" ht="13">
      <c r="M244691" s="17"/>
    </row>
    <row r="244692" spans="13:13">
      <c r="M244692" s="8"/>
    </row>
    <row r="244718" spans="13:13">
      <c r="M244718" s="8"/>
    </row>
    <row r="244719" spans="13:13" ht="13">
      <c r="M244719" s="17"/>
    </row>
    <row r="244720" spans="13:13">
      <c r="M244720" s="8"/>
    </row>
    <row r="244746" spans="13:13">
      <c r="M244746" s="8"/>
    </row>
    <row r="244747" spans="13:13" ht="13">
      <c r="M244747" s="17"/>
    </row>
    <row r="244748" spans="13:13">
      <c r="M244748" s="8"/>
    </row>
    <row r="244774" spans="13:13">
      <c r="M244774" s="8"/>
    </row>
    <row r="244775" spans="13:13" ht="13">
      <c r="M244775" s="17"/>
    </row>
    <row r="244776" spans="13:13">
      <c r="M244776" s="8"/>
    </row>
    <row r="244802" spans="13:13">
      <c r="M244802" s="8"/>
    </row>
    <row r="244803" spans="13:13" ht="13">
      <c r="M244803" s="17"/>
    </row>
    <row r="244804" spans="13:13">
      <c r="M244804" s="8"/>
    </row>
    <row r="244830" spans="13:13">
      <c r="M244830" s="8"/>
    </row>
    <row r="244831" spans="13:13" ht="13">
      <c r="M244831" s="17"/>
    </row>
    <row r="244832" spans="13:13">
      <c r="M244832" s="8"/>
    </row>
    <row r="244858" spans="13:13">
      <c r="M244858" s="8"/>
    </row>
    <row r="244859" spans="13:13" ht="13">
      <c r="M244859" s="17"/>
    </row>
    <row r="244860" spans="13:13">
      <c r="M244860" s="8"/>
    </row>
    <row r="244886" spans="13:13">
      <c r="M244886" s="8"/>
    </row>
    <row r="244887" spans="13:13" ht="13">
      <c r="M244887" s="17"/>
    </row>
    <row r="244888" spans="13:13">
      <c r="M244888" s="8"/>
    </row>
    <row r="244914" spans="13:13">
      <c r="M244914" s="8"/>
    </row>
    <row r="244915" spans="13:13" ht="13">
      <c r="M244915" s="17"/>
    </row>
    <row r="244916" spans="13:13">
      <c r="M244916" s="8"/>
    </row>
    <row r="244942" spans="13:13">
      <c r="M244942" s="8"/>
    </row>
    <row r="244943" spans="13:13" ht="13">
      <c r="M244943" s="17"/>
    </row>
    <row r="244944" spans="13:13">
      <c r="M244944" s="8"/>
    </row>
    <row r="244970" spans="13:13">
      <c r="M244970" s="8"/>
    </row>
    <row r="244971" spans="13:13" ht="13">
      <c r="M244971" s="17"/>
    </row>
    <row r="244972" spans="13:13">
      <c r="M244972" s="8"/>
    </row>
    <row r="244998" spans="13:13">
      <c r="M244998" s="8"/>
    </row>
    <row r="244999" spans="13:13" ht="13">
      <c r="M244999" s="17"/>
    </row>
    <row r="245000" spans="13:13">
      <c r="M245000" s="8"/>
    </row>
    <row r="245026" spans="13:13">
      <c r="M245026" s="8"/>
    </row>
    <row r="245027" spans="13:13" ht="13">
      <c r="M245027" s="17"/>
    </row>
    <row r="245028" spans="13:13">
      <c r="M245028" s="8"/>
    </row>
    <row r="245054" spans="13:13">
      <c r="M245054" s="8"/>
    </row>
    <row r="245055" spans="13:13" ht="13">
      <c r="M245055" s="17"/>
    </row>
    <row r="245056" spans="13:13">
      <c r="M245056" s="8"/>
    </row>
    <row r="245082" spans="13:13">
      <c r="M245082" s="8"/>
    </row>
    <row r="245083" spans="13:13" ht="13">
      <c r="M245083" s="17"/>
    </row>
    <row r="245084" spans="13:13">
      <c r="M245084" s="8"/>
    </row>
    <row r="245110" spans="13:13">
      <c r="M245110" s="8"/>
    </row>
    <row r="245111" spans="13:13" ht="13">
      <c r="M245111" s="17"/>
    </row>
    <row r="245112" spans="13:13">
      <c r="M245112" s="8"/>
    </row>
    <row r="245138" spans="13:13">
      <c r="M245138" s="8"/>
    </row>
    <row r="245139" spans="13:13" ht="13">
      <c r="M245139" s="17"/>
    </row>
    <row r="245140" spans="13:13">
      <c r="M245140" s="8"/>
    </row>
    <row r="245166" spans="13:13">
      <c r="M245166" s="8"/>
    </row>
    <row r="245167" spans="13:13" ht="13">
      <c r="M245167" s="17"/>
    </row>
    <row r="245168" spans="13:13">
      <c r="M245168" s="8"/>
    </row>
    <row r="245194" spans="13:13">
      <c r="M245194" s="8"/>
    </row>
    <row r="245195" spans="13:13" ht="13">
      <c r="M245195" s="17"/>
    </row>
    <row r="245196" spans="13:13">
      <c r="M245196" s="8"/>
    </row>
    <row r="245222" spans="13:13">
      <c r="M245222" s="8"/>
    </row>
    <row r="245223" spans="13:13" ht="13">
      <c r="M245223" s="17"/>
    </row>
    <row r="245224" spans="13:13">
      <c r="M245224" s="8"/>
    </row>
    <row r="245250" spans="13:13">
      <c r="M245250" s="8"/>
    </row>
    <row r="245251" spans="13:13" ht="13">
      <c r="M245251" s="17"/>
    </row>
    <row r="245252" spans="13:13">
      <c r="M245252" s="8"/>
    </row>
    <row r="245278" spans="13:13">
      <c r="M245278" s="8"/>
    </row>
    <row r="245279" spans="13:13" ht="13">
      <c r="M245279" s="17"/>
    </row>
    <row r="245280" spans="13:13">
      <c r="M245280" s="8"/>
    </row>
    <row r="245306" spans="13:13">
      <c r="M245306" s="8"/>
    </row>
    <row r="245307" spans="13:13" ht="13">
      <c r="M245307" s="17"/>
    </row>
    <row r="245308" spans="13:13">
      <c r="M245308" s="8"/>
    </row>
    <row r="245334" spans="13:13">
      <c r="M245334" s="8"/>
    </row>
    <row r="245335" spans="13:13" ht="13">
      <c r="M245335" s="17"/>
    </row>
    <row r="245336" spans="13:13">
      <c r="M245336" s="8"/>
    </row>
    <row r="245362" spans="13:13">
      <c r="M245362" s="8"/>
    </row>
    <row r="245363" spans="13:13" ht="13">
      <c r="M245363" s="17"/>
    </row>
    <row r="245364" spans="13:13">
      <c r="M245364" s="8"/>
    </row>
    <row r="245390" spans="13:13">
      <c r="M245390" s="8"/>
    </row>
    <row r="245391" spans="13:13" ht="13">
      <c r="M245391" s="17"/>
    </row>
    <row r="245392" spans="13:13">
      <c r="M245392" s="8"/>
    </row>
    <row r="245418" spans="13:13">
      <c r="M245418" s="8"/>
    </row>
    <row r="245419" spans="13:13" ht="13">
      <c r="M245419" s="17"/>
    </row>
    <row r="245420" spans="13:13">
      <c r="M245420" s="8"/>
    </row>
    <row r="245446" spans="13:13">
      <c r="M245446" s="8"/>
    </row>
    <row r="245447" spans="13:13" ht="13">
      <c r="M245447" s="17"/>
    </row>
    <row r="245448" spans="13:13">
      <c r="M245448" s="8"/>
    </row>
    <row r="245474" spans="13:13">
      <c r="M245474" s="8"/>
    </row>
    <row r="245475" spans="13:13" ht="13">
      <c r="M245475" s="17"/>
    </row>
    <row r="245476" spans="13:13">
      <c r="M245476" s="8"/>
    </row>
    <row r="245502" spans="13:13">
      <c r="M245502" s="8"/>
    </row>
    <row r="245503" spans="13:13" ht="13">
      <c r="M245503" s="17"/>
    </row>
    <row r="245504" spans="13:13">
      <c r="M245504" s="8"/>
    </row>
    <row r="245530" spans="13:13">
      <c r="M245530" s="8"/>
    </row>
    <row r="245531" spans="13:13" ht="13">
      <c r="M245531" s="17"/>
    </row>
    <row r="245532" spans="13:13">
      <c r="M245532" s="8"/>
    </row>
    <row r="245558" spans="13:13">
      <c r="M245558" s="8"/>
    </row>
    <row r="245559" spans="13:13" ht="13">
      <c r="M245559" s="17"/>
    </row>
    <row r="245560" spans="13:13">
      <c r="M245560" s="8"/>
    </row>
    <row r="245586" spans="13:13">
      <c r="M245586" s="8"/>
    </row>
    <row r="245587" spans="13:13" ht="13">
      <c r="M245587" s="17"/>
    </row>
    <row r="245588" spans="13:13">
      <c r="M245588" s="8"/>
    </row>
    <row r="245614" spans="13:13">
      <c r="M245614" s="8"/>
    </row>
    <row r="245615" spans="13:13" ht="13">
      <c r="M245615" s="17"/>
    </row>
    <row r="245616" spans="13:13">
      <c r="M245616" s="8"/>
    </row>
    <row r="245642" spans="13:13">
      <c r="M245642" s="8"/>
    </row>
    <row r="245643" spans="13:13" ht="13">
      <c r="M245643" s="17"/>
    </row>
    <row r="245644" spans="13:13">
      <c r="M245644" s="8"/>
    </row>
    <row r="245670" spans="13:13">
      <c r="M245670" s="8"/>
    </row>
    <row r="245671" spans="13:13" ht="13">
      <c r="M245671" s="17"/>
    </row>
    <row r="245672" spans="13:13">
      <c r="M245672" s="8"/>
    </row>
    <row r="245698" spans="13:13">
      <c r="M245698" s="8"/>
    </row>
    <row r="245699" spans="13:13" ht="13">
      <c r="M245699" s="17"/>
    </row>
    <row r="245700" spans="13:13">
      <c r="M245700" s="8"/>
    </row>
    <row r="245726" spans="13:13">
      <c r="M245726" s="8"/>
    </row>
    <row r="245727" spans="13:13" ht="13">
      <c r="M245727" s="17"/>
    </row>
    <row r="245728" spans="13:13">
      <c r="M245728" s="8"/>
    </row>
    <row r="245754" spans="13:13">
      <c r="M245754" s="8"/>
    </row>
    <row r="245755" spans="13:13" ht="13">
      <c r="M245755" s="17"/>
    </row>
    <row r="245756" spans="13:13">
      <c r="M245756" s="8"/>
    </row>
    <row r="245782" spans="13:13">
      <c r="M245782" s="8"/>
    </row>
    <row r="245783" spans="13:13" ht="13">
      <c r="M245783" s="17"/>
    </row>
    <row r="245784" spans="13:13">
      <c r="M245784" s="8"/>
    </row>
    <row r="245810" spans="13:13">
      <c r="M245810" s="8"/>
    </row>
    <row r="245811" spans="13:13" ht="13">
      <c r="M245811" s="17"/>
    </row>
    <row r="245812" spans="13:13">
      <c r="M245812" s="8"/>
    </row>
    <row r="245838" spans="13:13">
      <c r="M245838" s="8"/>
    </row>
    <row r="245839" spans="13:13" ht="13">
      <c r="M245839" s="17"/>
    </row>
    <row r="245840" spans="13:13">
      <c r="M245840" s="8"/>
    </row>
    <row r="245866" spans="13:13">
      <c r="M245866" s="8"/>
    </row>
    <row r="245867" spans="13:13" ht="13">
      <c r="M245867" s="17"/>
    </row>
    <row r="245868" spans="13:13">
      <c r="M245868" s="8"/>
    </row>
    <row r="245894" spans="13:13">
      <c r="M245894" s="8"/>
    </row>
    <row r="245895" spans="13:13" ht="13">
      <c r="M245895" s="17"/>
    </row>
    <row r="245896" spans="13:13">
      <c r="M245896" s="8"/>
    </row>
    <row r="245922" spans="13:13">
      <c r="M245922" s="8"/>
    </row>
    <row r="245923" spans="13:13" ht="13">
      <c r="M245923" s="17"/>
    </row>
    <row r="245924" spans="13:13">
      <c r="M245924" s="8"/>
    </row>
    <row r="245950" spans="13:13">
      <c r="M245950" s="8"/>
    </row>
    <row r="245951" spans="13:13" ht="13">
      <c r="M245951" s="17"/>
    </row>
    <row r="245952" spans="13:13">
      <c r="M245952" s="8"/>
    </row>
    <row r="245978" spans="13:13">
      <c r="M245978" s="8"/>
    </row>
    <row r="245979" spans="13:13" ht="13">
      <c r="M245979" s="17"/>
    </row>
    <row r="245980" spans="13:13">
      <c r="M245980" s="8"/>
    </row>
    <row r="246006" spans="13:13">
      <c r="M246006" s="8"/>
    </row>
    <row r="246007" spans="13:13" ht="13">
      <c r="M246007" s="17"/>
    </row>
    <row r="246008" spans="13:13">
      <c r="M246008" s="8"/>
    </row>
    <row r="246034" spans="13:13">
      <c r="M246034" s="8"/>
    </row>
    <row r="246035" spans="13:13" ht="13">
      <c r="M246035" s="17"/>
    </row>
    <row r="246036" spans="13:13">
      <c r="M246036" s="8"/>
    </row>
    <row r="246062" spans="13:13">
      <c r="M246062" s="8"/>
    </row>
    <row r="246063" spans="13:13" ht="13">
      <c r="M246063" s="17"/>
    </row>
    <row r="246064" spans="13:13">
      <c r="M246064" s="8"/>
    </row>
    <row r="246090" spans="13:13">
      <c r="M246090" s="8"/>
    </row>
    <row r="246091" spans="13:13" ht="13">
      <c r="M246091" s="17"/>
    </row>
    <row r="246092" spans="13:13">
      <c r="M246092" s="8"/>
    </row>
    <row r="246118" spans="13:13">
      <c r="M246118" s="8"/>
    </row>
    <row r="246119" spans="13:13" ht="13">
      <c r="M246119" s="17"/>
    </row>
    <row r="246120" spans="13:13">
      <c r="M246120" s="8"/>
    </row>
    <row r="246146" spans="13:13">
      <c r="M246146" s="8"/>
    </row>
    <row r="246147" spans="13:13" ht="13">
      <c r="M246147" s="17"/>
    </row>
    <row r="246148" spans="13:13">
      <c r="M246148" s="8"/>
    </row>
    <row r="246174" spans="13:13">
      <c r="M246174" s="8"/>
    </row>
    <row r="246175" spans="13:13" ht="13">
      <c r="M246175" s="17"/>
    </row>
    <row r="246176" spans="13:13">
      <c r="M246176" s="8"/>
    </row>
    <row r="246202" spans="13:13">
      <c r="M246202" s="8"/>
    </row>
    <row r="246203" spans="13:13" ht="13">
      <c r="M246203" s="17"/>
    </row>
    <row r="246204" spans="13:13">
      <c r="M246204" s="8"/>
    </row>
    <row r="246230" spans="13:13">
      <c r="M246230" s="8"/>
    </row>
    <row r="246231" spans="13:13" ht="13">
      <c r="M246231" s="17"/>
    </row>
    <row r="246232" spans="13:13">
      <c r="M246232" s="8"/>
    </row>
    <row r="246258" spans="13:13">
      <c r="M246258" s="8"/>
    </row>
    <row r="246259" spans="13:13" ht="13">
      <c r="M246259" s="17"/>
    </row>
    <row r="246260" spans="13:13">
      <c r="M246260" s="8"/>
    </row>
    <row r="246286" spans="13:13">
      <c r="M246286" s="8"/>
    </row>
    <row r="246287" spans="13:13" ht="13">
      <c r="M246287" s="17"/>
    </row>
    <row r="246288" spans="13:13">
      <c r="M246288" s="8"/>
    </row>
    <row r="246314" spans="13:13">
      <c r="M246314" s="8"/>
    </row>
    <row r="246315" spans="13:13" ht="13">
      <c r="M246315" s="17"/>
    </row>
    <row r="246316" spans="13:13">
      <c r="M246316" s="8"/>
    </row>
    <row r="246342" spans="13:13">
      <c r="M246342" s="8"/>
    </row>
    <row r="246343" spans="13:13" ht="13">
      <c r="M246343" s="17"/>
    </row>
    <row r="246344" spans="13:13">
      <c r="M246344" s="8"/>
    </row>
    <row r="246370" spans="13:13">
      <c r="M246370" s="8"/>
    </row>
    <row r="246371" spans="13:13" ht="13">
      <c r="M246371" s="17"/>
    </row>
    <row r="246372" spans="13:13">
      <c r="M246372" s="8"/>
    </row>
    <row r="246398" spans="13:13">
      <c r="M246398" s="8"/>
    </row>
    <row r="246399" spans="13:13" ht="13">
      <c r="M246399" s="17"/>
    </row>
    <row r="246400" spans="13:13">
      <c r="M246400" s="8"/>
    </row>
    <row r="246426" spans="13:13">
      <c r="M246426" s="8"/>
    </row>
    <row r="246427" spans="13:13" ht="13">
      <c r="M246427" s="17"/>
    </row>
    <row r="246428" spans="13:13">
      <c r="M246428" s="8"/>
    </row>
    <row r="246454" spans="13:13">
      <c r="M246454" s="8"/>
    </row>
    <row r="246455" spans="13:13" ht="13">
      <c r="M246455" s="17"/>
    </row>
    <row r="246456" spans="13:13">
      <c r="M246456" s="8"/>
    </row>
    <row r="246482" spans="13:13">
      <c r="M246482" s="8"/>
    </row>
    <row r="246483" spans="13:13" ht="13">
      <c r="M246483" s="17"/>
    </row>
    <row r="246484" spans="13:13">
      <c r="M246484" s="8"/>
    </row>
    <row r="246510" spans="13:13">
      <c r="M246510" s="8"/>
    </row>
    <row r="246511" spans="13:13" ht="13">
      <c r="M246511" s="17"/>
    </row>
    <row r="246512" spans="13:13">
      <c r="M246512" s="8"/>
    </row>
    <row r="246538" spans="13:13">
      <c r="M246538" s="8"/>
    </row>
    <row r="246539" spans="13:13" ht="13">
      <c r="M246539" s="17"/>
    </row>
    <row r="246540" spans="13:13">
      <c r="M246540" s="8"/>
    </row>
    <row r="246566" spans="13:13">
      <c r="M246566" s="8"/>
    </row>
    <row r="246567" spans="13:13" ht="13">
      <c r="M246567" s="17"/>
    </row>
    <row r="246568" spans="13:13">
      <c r="M246568" s="8"/>
    </row>
    <row r="246594" spans="13:13">
      <c r="M246594" s="8"/>
    </row>
    <row r="246595" spans="13:13" ht="13">
      <c r="M246595" s="17"/>
    </row>
    <row r="246596" spans="13:13">
      <c r="M246596" s="8"/>
    </row>
    <row r="246622" spans="13:13">
      <c r="M246622" s="8"/>
    </row>
    <row r="246623" spans="13:13" ht="13">
      <c r="M246623" s="17"/>
    </row>
    <row r="246624" spans="13:13">
      <c r="M246624" s="8"/>
    </row>
    <row r="246650" spans="13:13">
      <c r="M246650" s="8"/>
    </row>
    <row r="246651" spans="13:13" ht="13">
      <c r="M246651" s="17"/>
    </row>
    <row r="246652" spans="13:13">
      <c r="M246652" s="8"/>
    </row>
    <row r="246678" spans="13:13">
      <c r="M246678" s="8"/>
    </row>
    <row r="246679" spans="13:13" ht="13">
      <c r="M246679" s="17"/>
    </row>
    <row r="246680" spans="13:13">
      <c r="M246680" s="8"/>
    </row>
    <row r="246706" spans="13:13">
      <c r="M246706" s="8"/>
    </row>
    <row r="246707" spans="13:13" ht="13">
      <c r="M246707" s="17"/>
    </row>
    <row r="246708" spans="13:13">
      <c r="M246708" s="8"/>
    </row>
    <row r="246734" spans="13:13">
      <c r="M246734" s="8"/>
    </row>
    <row r="246735" spans="13:13" ht="13">
      <c r="M246735" s="17"/>
    </row>
    <row r="246736" spans="13:13">
      <c r="M246736" s="8"/>
    </row>
    <row r="246762" spans="13:13">
      <c r="M246762" s="8"/>
    </row>
    <row r="246763" spans="13:13" ht="13">
      <c r="M246763" s="17"/>
    </row>
    <row r="246764" spans="13:13">
      <c r="M246764" s="8"/>
    </row>
    <row r="246790" spans="13:13">
      <c r="M246790" s="8"/>
    </row>
    <row r="246791" spans="13:13" ht="13">
      <c r="M246791" s="17"/>
    </row>
    <row r="246792" spans="13:13">
      <c r="M246792" s="8"/>
    </row>
    <row r="246818" spans="13:13">
      <c r="M246818" s="8"/>
    </row>
    <row r="246819" spans="13:13" ht="13">
      <c r="M246819" s="17"/>
    </row>
    <row r="246820" spans="13:13">
      <c r="M246820" s="8"/>
    </row>
    <row r="246846" spans="13:13">
      <c r="M246846" s="8"/>
    </row>
    <row r="246847" spans="13:13" ht="13">
      <c r="M246847" s="17"/>
    </row>
    <row r="246848" spans="13:13">
      <c r="M246848" s="8"/>
    </row>
    <row r="246874" spans="13:13">
      <c r="M246874" s="8"/>
    </row>
    <row r="246875" spans="13:13" ht="13">
      <c r="M246875" s="17"/>
    </row>
    <row r="246876" spans="13:13">
      <c r="M246876" s="8"/>
    </row>
    <row r="246902" spans="13:13">
      <c r="M246902" s="8"/>
    </row>
    <row r="246903" spans="13:13" ht="13">
      <c r="M246903" s="17"/>
    </row>
    <row r="246904" spans="13:13">
      <c r="M246904" s="8"/>
    </row>
    <row r="246930" spans="13:13">
      <c r="M246930" s="8"/>
    </row>
    <row r="246931" spans="13:13" ht="13">
      <c r="M246931" s="17"/>
    </row>
    <row r="246932" spans="13:13">
      <c r="M246932" s="8"/>
    </row>
    <row r="246958" spans="13:13">
      <c r="M246958" s="8"/>
    </row>
    <row r="246959" spans="13:13" ht="13">
      <c r="M246959" s="17"/>
    </row>
    <row r="246960" spans="13:13">
      <c r="M246960" s="8"/>
    </row>
    <row r="246986" spans="13:13">
      <c r="M246986" s="8"/>
    </row>
    <row r="246987" spans="13:13" ht="13">
      <c r="M246987" s="17"/>
    </row>
    <row r="246988" spans="13:13">
      <c r="M246988" s="8"/>
    </row>
    <row r="247014" spans="13:13">
      <c r="M247014" s="8"/>
    </row>
    <row r="247015" spans="13:13" ht="13">
      <c r="M247015" s="17"/>
    </row>
    <row r="247016" spans="13:13">
      <c r="M247016" s="8"/>
    </row>
    <row r="247042" spans="13:13">
      <c r="M247042" s="8"/>
    </row>
    <row r="247043" spans="13:13" ht="13">
      <c r="M247043" s="17"/>
    </row>
    <row r="247044" spans="13:13">
      <c r="M247044" s="8"/>
    </row>
    <row r="247070" spans="13:13">
      <c r="M247070" s="8"/>
    </row>
    <row r="247071" spans="13:13" ht="13">
      <c r="M247071" s="17"/>
    </row>
    <row r="247072" spans="13:13">
      <c r="M247072" s="8"/>
    </row>
    <row r="247098" spans="13:13">
      <c r="M247098" s="8"/>
    </row>
    <row r="247099" spans="13:13" ht="13">
      <c r="M247099" s="17"/>
    </row>
    <row r="247100" spans="13:13">
      <c r="M247100" s="8"/>
    </row>
    <row r="247126" spans="13:13">
      <c r="M247126" s="8"/>
    </row>
    <row r="247127" spans="13:13" ht="13">
      <c r="M247127" s="17"/>
    </row>
    <row r="247128" spans="13:13">
      <c r="M247128" s="8"/>
    </row>
    <row r="247154" spans="13:13">
      <c r="M247154" s="8"/>
    </row>
    <row r="247155" spans="13:13" ht="13">
      <c r="M247155" s="17"/>
    </row>
    <row r="247156" spans="13:13">
      <c r="M247156" s="8"/>
    </row>
    <row r="247182" spans="13:13">
      <c r="M247182" s="8"/>
    </row>
    <row r="247183" spans="13:13" ht="13">
      <c r="M247183" s="17"/>
    </row>
    <row r="247184" spans="13:13">
      <c r="M247184" s="8"/>
    </row>
    <row r="247210" spans="13:13">
      <c r="M247210" s="8"/>
    </row>
    <row r="247211" spans="13:13" ht="13">
      <c r="M247211" s="17"/>
    </row>
    <row r="247212" spans="13:13">
      <c r="M247212" s="8"/>
    </row>
    <row r="247238" spans="13:13">
      <c r="M247238" s="8"/>
    </row>
    <row r="247239" spans="13:13" ht="13">
      <c r="M247239" s="17"/>
    </row>
    <row r="247240" spans="13:13">
      <c r="M247240" s="8"/>
    </row>
    <row r="247266" spans="13:13">
      <c r="M247266" s="8"/>
    </row>
    <row r="247267" spans="13:13" ht="13">
      <c r="M247267" s="17"/>
    </row>
    <row r="247268" spans="13:13">
      <c r="M247268" s="8"/>
    </row>
    <row r="247294" spans="13:13">
      <c r="M247294" s="8"/>
    </row>
    <row r="247295" spans="13:13" ht="13">
      <c r="M247295" s="17"/>
    </row>
    <row r="247296" spans="13:13">
      <c r="M247296" s="8"/>
    </row>
    <row r="247322" spans="13:13">
      <c r="M247322" s="8"/>
    </row>
    <row r="247323" spans="13:13" ht="13">
      <c r="M247323" s="17"/>
    </row>
    <row r="247324" spans="13:13">
      <c r="M247324" s="8"/>
    </row>
    <row r="247350" spans="13:13">
      <c r="M247350" s="8"/>
    </row>
    <row r="247351" spans="13:13" ht="13">
      <c r="M247351" s="17"/>
    </row>
    <row r="247352" spans="13:13">
      <c r="M247352" s="8"/>
    </row>
    <row r="247378" spans="13:13">
      <c r="M247378" s="8"/>
    </row>
    <row r="247379" spans="13:13" ht="13">
      <c r="M247379" s="17"/>
    </row>
    <row r="247380" spans="13:13">
      <c r="M247380" s="8"/>
    </row>
    <row r="247406" spans="13:13">
      <c r="M247406" s="8"/>
    </row>
    <row r="247407" spans="13:13" ht="13">
      <c r="M247407" s="17"/>
    </row>
    <row r="247408" spans="13:13">
      <c r="M247408" s="8"/>
    </row>
    <row r="247434" spans="13:13">
      <c r="M247434" s="8"/>
    </row>
    <row r="247435" spans="13:13" ht="13">
      <c r="M247435" s="17"/>
    </row>
    <row r="247436" spans="13:13">
      <c r="M247436" s="8"/>
    </row>
    <row r="247462" spans="13:13">
      <c r="M247462" s="8"/>
    </row>
    <row r="247463" spans="13:13" ht="13">
      <c r="M247463" s="17"/>
    </row>
    <row r="247464" spans="13:13">
      <c r="M247464" s="8"/>
    </row>
    <row r="247490" spans="13:13">
      <c r="M247490" s="8"/>
    </row>
    <row r="247491" spans="13:13" ht="13">
      <c r="M247491" s="17"/>
    </row>
    <row r="247492" spans="13:13">
      <c r="M247492" s="8"/>
    </row>
    <row r="247518" spans="13:13">
      <c r="M247518" s="8"/>
    </row>
    <row r="247519" spans="13:13" ht="13">
      <c r="M247519" s="17"/>
    </row>
    <row r="247520" spans="13:13">
      <c r="M247520" s="8"/>
    </row>
    <row r="247546" spans="13:13">
      <c r="M247546" s="8"/>
    </row>
    <row r="247547" spans="13:13" ht="13">
      <c r="M247547" s="17"/>
    </row>
    <row r="247548" spans="13:13">
      <c r="M247548" s="8"/>
    </row>
    <row r="247574" spans="13:13">
      <c r="M247574" s="8"/>
    </row>
    <row r="247575" spans="13:13" ht="13">
      <c r="M247575" s="17"/>
    </row>
    <row r="247576" spans="13:13">
      <c r="M247576" s="8"/>
    </row>
    <row r="247602" spans="13:13">
      <c r="M247602" s="8"/>
    </row>
    <row r="247603" spans="13:13" ht="13">
      <c r="M247603" s="17"/>
    </row>
    <row r="247604" spans="13:13">
      <c r="M247604" s="8"/>
    </row>
    <row r="247630" spans="13:13">
      <c r="M247630" s="8"/>
    </row>
    <row r="247631" spans="13:13" ht="13">
      <c r="M247631" s="17"/>
    </row>
    <row r="247632" spans="13:13">
      <c r="M247632" s="8"/>
    </row>
    <row r="247658" spans="13:13">
      <c r="M247658" s="8"/>
    </row>
    <row r="247659" spans="13:13" ht="13">
      <c r="M247659" s="17"/>
    </row>
    <row r="247660" spans="13:13">
      <c r="M247660" s="8"/>
    </row>
    <row r="247686" spans="13:13">
      <c r="M247686" s="8"/>
    </row>
    <row r="247687" spans="13:13" ht="13">
      <c r="M247687" s="17"/>
    </row>
    <row r="247688" spans="13:13">
      <c r="M247688" s="8"/>
    </row>
    <row r="247714" spans="13:13">
      <c r="M247714" s="8"/>
    </row>
    <row r="247715" spans="13:13" ht="13">
      <c r="M247715" s="17"/>
    </row>
    <row r="247716" spans="13:13">
      <c r="M247716" s="8"/>
    </row>
    <row r="247742" spans="13:13">
      <c r="M247742" s="8"/>
    </row>
    <row r="247743" spans="13:13" ht="13">
      <c r="M247743" s="17"/>
    </row>
    <row r="247744" spans="13:13">
      <c r="M247744" s="8"/>
    </row>
    <row r="247770" spans="13:13">
      <c r="M247770" s="8"/>
    </row>
    <row r="247771" spans="13:13" ht="13">
      <c r="M247771" s="17"/>
    </row>
    <row r="247772" spans="13:13">
      <c r="M247772" s="8"/>
    </row>
    <row r="247798" spans="13:13">
      <c r="M247798" s="8"/>
    </row>
    <row r="247799" spans="13:13" ht="13">
      <c r="M247799" s="17"/>
    </row>
    <row r="247800" spans="13:13">
      <c r="M247800" s="8"/>
    </row>
    <row r="247826" spans="13:13">
      <c r="M247826" s="8"/>
    </row>
    <row r="247827" spans="13:13" ht="13">
      <c r="M247827" s="17"/>
    </row>
    <row r="247828" spans="13:13">
      <c r="M247828" s="8"/>
    </row>
    <row r="247854" spans="13:13">
      <c r="M247854" s="8"/>
    </row>
    <row r="247855" spans="13:13" ht="13">
      <c r="M247855" s="17"/>
    </row>
    <row r="247856" spans="13:13">
      <c r="M247856" s="8"/>
    </row>
    <row r="247882" spans="13:13">
      <c r="M247882" s="8"/>
    </row>
    <row r="247883" spans="13:13" ht="13">
      <c r="M247883" s="17"/>
    </row>
    <row r="247884" spans="13:13">
      <c r="M247884" s="8"/>
    </row>
    <row r="247910" spans="13:13">
      <c r="M247910" s="8"/>
    </row>
    <row r="247911" spans="13:13" ht="13">
      <c r="M247911" s="17"/>
    </row>
    <row r="247912" spans="13:13">
      <c r="M247912" s="8"/>
    </row>
    <row r="247938" spans="13:13">
      <c r="M247938" s="8"/>
    </row>
    <row r="247939" spans="13:13" ht="13">
      <c r="M247939" s="17"/>
    </row>
    <row r="247940" spans="13:13">
      <c r="M247940" s="8"/>
    </row>
    <row r="247966" spans="13:13">
      <c r="M247966" s="8"/>
    </row>
    <row r="247967" spans="13:13" ht="13">
      <c r="M247967" s="17"/>
    </row>
    <row r="247968" spans="13:13">
      <c r="M247968" s="8"/>
    </row>
    <row r="247994" spans="13:13">
      <c r="M247994" s="8"/>
    </row>
    <row r="247995" spans="13:13" ht="13">
      <c r="M247995" s="17"/>
    </row>
    <row r="247996" spans="13:13">
      <c r="M247996" s="8"/>
    </row>
    <row r="248022" spans="13:13">
      <c r="M248022" s="8"/>
    </row>
    <row r="248023" spans="13:13" ht="13">
      <c r="M248023" s="17"/>
    </row>
    <row r="248024" spans="13:13">
      <c r="M248024" s="8"/>
    </row>
    <row r="248050" spans="13:13">
      <c r="M248050" s="8"/>
    </row>
    <row r="248051" spans="13:13" ht="13">
      <c r="M248051" s="17"/>
    </row>
    <row r="248052" spans="13:13">
      <c r="M248052" s="8"/>
    </row>
    <row r="248078" spans="13:13">
      <c r="M248078" s="8"/>
    </row>
    <row r="248079" spans="13:13" ht="13">
      <c r="M248079" s="17"/>
    </row>
    <row r="248080" spans="13:13">
      <c r="M248080" s="8"/>
    </row>
    <row r="248106" spans="13:13">
      <c r="M248106" s="8"/>
    </row>
    <row r="248107" spans="13:13" ht="13">
      <c r="M248107" s="17"/>
    </row>
    <row r="248108" spans="13:13">
      <c r="M248108" s="8"/>
    </row>
    <row r="248134" spans="13:13">
      <c r="M248134" s="8"/>
    </row>
    <row r="248135" spans="13:13" ht="13">
      <c r="M248135" s="17"/>
    </row>
    <row r="248136" spans="13:13">
      <c r="M248136" s="8"/>
    </row>
    <row r="248162" spans="13:13">
      <c r="M248162" s="8"/>
    </row>
    <row r="248163" spans="13:13" ht="13">
      <c r="M248163" s="17"/>
    </row>
    <row r="248164" spans="13:13">
      <c r="M248164" s="8"/>
    </row>
    <row r="248190" spans="13:13">
      <c r="M248190" s="8"/>
    </row>
    <row r="248191" spans="13:13" ht="13">
      <c r="M248191" s="17"/>
    </row>
    <row r="248192" spans="13:13">
      <c r="M248192" s="8"/>
    </row>
    <row r="248218" spans="13:13">
      <c r="M248218" s="8"/>
    </row>
    <row r="248219" spans="13:13" ht="13">
      <c r="M248219" s="17"/>
    </row>
    <row r="248220" spans="13:13">
      <c r="M248220" s="8"/>
    </row>
    <row r="248246" spans="13:13">
      <c r="M248246" s="8"/>
    </row>
    <row r="248247" spans="13:13" ht="13">
      <c r="M248247" s="17"/>
    </row>
    <row r="248248" spans="13:13">
      <c r="M248248" s="8"/>
    </row>
    <row r="248274" spans="13:13">
      <c r="M248274" s="8"/>
    </row>
    <row r="248275" spans="13:13" ht="13">
      <c r="M248275" s="17"/>
    </row>
    <row r="248276" spans="13:13">
      <c r="M248276" s="8"/>
    </row>
    <row r="248302" spans="13:13">
      <c r="M248302" s="8"/>
    </row>
    <row r="248303" spans="13:13" ht="13">
      <c r="M248303" s="17"/>
    </row>
    <row r="248304" spans="13:13">
      <c r="M248304" s="8"/>
    </row>
    <row r="248330" spans="13:13">
      <c r="M248330" s="8"/>
    </row>
    <row r="248331" spans="13:13" ht="13">
      <c r="M248331" s="17"/>
    </row>
    <row r="248332" spans="13:13">
      <c r="M248332" s="8"/>
    </row>
    <row r="248358" spans="13:13">
      <c r="M248358" s="8"/>
    </row>
    <row r="248359" spans="13:13" ht="13">
      <c r="M248359" s="17"/>
    </row>
    <row r="248360" spans="13:13">
      <c r="M248360" s="8"/>
    </row>
    <row r="248386" spans="13:13">
      <c r="M248386" s="8"/>
    </row>
    <row r="248387" spans="13:13" ht="13">
      <c r="M248387" s="17"/>
    </row>
    <row r="248388" spans="13:13">
      <c r="M248388" s="8"/>
    </row>
    <row r="248414" spans="13:13">
      <c r="M248414" s="8"/>
    </row>
    <row r="248415" spans="13:13" ht="13">
      <c r="M248415" s="17"/>
    </row>
    <row r="248416" spans="13:13">
      <c r="M248416" s="8"/>
    </row>
    <row r="248442" spans="13:13">
      <c r="M248442" s="8"/>
    </row>
    <row r="248443" spans="13:13" ht="13">
      <c r="M248443" s="17"/>
    </row>
    <row r="248444" spans="13:13">
      <c r="M248444" s="8"/>
    </row>
    <row r="248470" spans="13:13">
      <c r="M248470" s="8"/>
    </row>
    <row r="248471" spans="13:13" ht="13">
      <c r="M248471" s="17"/>
    </row>
    <row r="248472" spans="13:13">
      <c r="M248472" s="8"/>
    </row>
    <row r="248498" spans="13:13">
      <c r="M248498" s="8"/>
    </row>
    <row r="248499" spans="13:13" ht="13">
      <c r="M248499" s="17"/>
    </row>
    <row r="248500" spans="13:13">
      <c r="M248500" s="8"/>
    </row>
    <row r="248526" spans="13:13">
      <c r="M248526" s="8"/>
    </row>
    <row r="248527" spans="13:13" ht="13">
      <c r="M248527" s="17"/>
    </row>
    <row r="248528" spans="13:13">
      <c r="M248528" s="8"/>
    </row>
    <row r="248554" spans="13:13">
      <c r="M248554" s="8"/>
    </row>
    <row r="248555" spans="13:13" ht="13">
      <c r="M248555" s="17"/>
    </row>
    <row r="248556" spans="13:13">
      <c r="M248556" s="8"/>
    </row>
    <row r="248582" spans="13:13">
      <c r="M248582" s="8"/>
    </row>
    <row r="248583" spans="13:13" ht="13">
      <c r="M248583" s="17"/>
    </row>
    <row r="248584" spans="13:13">
      <c r="M248584" s="8"/>
    </row>
    <row r="248610" spans="13:13">
      <c r="M248610" s="8"/>
    </row>
    <row r="248611" spans="13:13" ht="13">
      <c r="M248611" s="17"/>
    </row>
    <row r="248612" spans="13:13">
      <c r="M248612" s="8"/>
    </row>
    <row r="248638" spans="13:13">
      <c r="M248638" s="8"/>
    </row>
    <row r="248639" spans="13:13" ht="13">
      <c r="M248639" s="17"/>
    </row>
    <row r="248640" spans="13:13">
      <c r="M248640" s="8"/>
    </row>
    <row r="248666" spans="13:13">
      <c r="M248666" s="8"/>
    </row>
    <row r="248667" spans="13:13" ht="13">
      <c r="M248667" s="17"/>
    </row>
    <row r="248668" spans="13:13">
      <c r="M248668" s="8"/>
    </row>
    <row r="248694" spans="13:13">
      <c r="M248694" s="8"/>
    </row>
    <row r="248695" spans="13:13" ht="13">
      <c r="M248695" s="17"/>
    </row>
    <row r="248696" spans="13:13">
      <c r="M248696" s="8"/>
    </row>
    <row r="248722" spans="13:13">
      <c r="M248722" s="8"/>
    </row>
    <row r="248723" spans="13:13" ht="13">
      <c r="M248723" s="17"/>
    </row>
    <row r="248724" spans="13:13">
      <c r="M248724" s="8"/>
    </row>
    <row r="248750" spans="13:13">
      <c r="M248750" s="8"/>
    </row>
    <row r="248751" spans="13:13" ht="13">
      <c r="M248751" s="17"/>
    </row>
    <row r="248752" spans="13:13">
      <c r="M248752" s="8"/>
    </row>
    <row r="248778" spans="13:13">
      <c r="M248778" s="8"/>
    </row>
    <row r="248779" spans="13:13" ht="13">
      <c r="M248779" s="17"/>
    </row>
    <row r="248780" spans="13:13">
      <c r="M248780" s="8"/>
    </row>
    <row r="248806" spans="13:13">
      <c r="M248806" s="8"/>
    </row>
    <row r="248807" spans="13:13" ht="13">
      <c r="M248807" s="17"/>
    </row>
    <row r="248808" spans="13:13">
      <c r="M248808" s="8"/>
    </row>
    <row r="248834" spans="13:13">
      <c r="M248834" s="8"/>
    </row>
    <row r="248835" spans="13:13" ht="13">
      <c r="M248835" s="17"/>
    </row>
    <row r="248836" spans="13:13">
      <c r="M248836" s="8"/>
    </row>
    <row r="248862" spans="13:13">
      <c r="M248862" s="8"/>
    </row>
    <row r="248863" spans="13:13" ht="13">
      <c r="M248863" s="17"/>
    </row>
    <row r="248864" spans="13:13">
      <c r="M248864" s="8"/>
    </row>
    <row r="248890" spans="13:13">
      <c r="M248890" s="8"/>
    </row>
    <row r="248891" spans="13:13" ht="13">
      <c r="M248891" s="17"/>
    </row>
    <row r="248892" spans="13:13">
      <c r="M248892" s="8"/>
    </row>
    <row r="248918" spans="13:13">
      <c r="M248918" s="8"/>
    </row>
    <row r="248919" spans="13:13" ht="13">
      <c r="M248919" s="17"/>
    </row>
    <row r="248920" spans="13:13">
      <c r="M248920" s="8"/>
    </row>
    <row r="248946" spans="13:13">
      <c r="M248946" s="8"/>
    </row>
    <row r="248947" spans="13:13" ht="13">
      <c r="M248947" s="17"/>
    </row>
    <row r="248948" spans="13:13">
      <c r="M248948" s="8"/>
    </row>
    <row r="248974" spans="13:13">
      <c r="M248974" s="8"/>
    </row>
    <row r="248975" spans="13:13" ht="13">
      <c r="M248975" s="17"/>
    </row>
    <row r="248976" spans="13:13">
      <c r="M248976" s="8"/>
    </row>
    <row r="249002" spans="13:13">
      <c r="M249002" s="8"/>
    </row>
    <row r="249003" spans="13:13" ht="13">
      <c r="M249003" s="17"/>
    </row>
    <row r="249004" spans="13:13">
      <c r="M249004" s="8"/>
    </row>
    <row r="249030" spans="13:13">
      <c r="M249030" s="8"/>
    </row>
    <row r="249031" spans="13:13" ht="13">
      <c r="M249031" s="17"/>
    </row>
    <row r="249032" spans="13:13">
      <c r="M249032" s="8"/>
    </row>
    <row r="249058" spans="13:13">
      <c r="M249058" s="8"/>
    </row>
    <row r="249059" spans="13:13" ht="13">
      <c r="M249059" s="17"/>
    </row>
    <row r="249060" spans="13:13">
      <c r="M249060" s="8"/>
    </row>
    <row r="249086" spans="13:13">
      <c r="M249086" s="8"/>
    </row>
    <row r="249087" spans="13:13" ht="13">
      <c r="M249087" s="17"/>
    </row>
    <row r="249088" spans="13:13">
      <c r="M249088" s="8"/>
    </row>
    <row r="249114" spans="13:13">
      <c r="M249114" s="8"/>
    </row>
    <row r="249115" spans="13:13" ht="13">
      <c r="M249115" s="17"/>
    </row>
    <row r="249116" spans="13:13">
      <c r="M249116" s="8"/>
    </row>
    <row r="249142" spans="13:13">
      <c r="M249142" s="8"/>
    </row>
    <row r="249143" spans="13:13" ht="13">
      <c r="M249143" s="17"/>
    </row>
    <row r="249144" spans="13:13">
      <c r="M249144" s="8"/>
    </row>
    <row r="249170" spans="13:13">
      <c r="M249170" s="8"/>
    </row>
    <row r="249171" spans="13:13" ht="13">
      <c r="M249171" s="17"/>
    </row>
    <row r="249172" spans="13:13">
      <c r="M249172" s="8"/>
    </row>
    <row r="249198" spans="13:13">
      <c r="M249198" s="8"/>
    </row>
    <row r="249199" spans="13:13" ht="13">
      <c r="M249199" s="17"/>
    </row>
    <row r="249200" spans="13:13">
      <c r="M249200" s="8"/>
    </row>
    <row r="249226" spans="13:13">
      <c r="M249226" s="8"/>
    </row>
    <row r="249227" spans="13:13" ht="13">
      <c r="M249227" s="17"/>
    </row>
    <row r="249228" spans="13:13">
      <c r="M249228" s="8"/>
    </row>
    <row r="249254" spans="13:13">
      <c r="M249254" s="8"/>
    </row>
    <row r="249255" spans="13:13" ht="13">
      <c r="M249255" s="17"/>
    </row>
    <row r="249256" spans="13:13">
      <c r="M249256" s="8"/>
    </row>
    <row r="249282" spans="13:13">
      <c r="M249282" s="8"/>
    </row>
    <row r="249283" spans="13:13" ht="13">
      <c r="M249283" s="17"/>
    </row>
    <row r="249284" spans="13:13">
      <c r="M249284" s="8"/>
    </row>
    <row r="249310" spans="13:13">
      <c r="M249310" s="8"/>
    </row>
    <row r="249311" spans="13:13" ht="13">
      <c r="M249311" s="17"/>
    </row>
    <row r="249312" spans="13:13">
      <c r="M249312" s="8"/>
    </row>
    <row r="249338" spans="13:13">
      <c r="M249338" s="8"/>
    </row>
    <row r="249339" spans="13:13" ht="13">
      <c r="M249339" s="17"/>
    </row>
    <row r="249340" spans="13:13">
      <c r="M249340" s="8"/>
    </row>
    <row r="249366" spans="13:13">
      <c r="M249366" s="8"/>
    </row>
    <row r="249367" spans="13:13" ht="13">
      <c r="M249367" s="17"/>
    </row>
    <row r="249368" spans="13:13">
      <c r="M249368" s="8"/>
    </row>
    <row r="249394" spans="13:13">
      <c r="M249394" s="8"/>
    </row>
    <row r="249395" spans="13:13" ht="13">
      <c r="M249395" s="17"/>
    </row>
    <row r="249396" spans="13:13">
      <c r="M249396" s="8"/>
    </row>
    <row r="249422" spans="13:13">
      <c r="M249422" s="8"/>
    </row>
    <row r="249423" spans="13:13" ht="13">
      <c r="M249423" s="17"/>
    </row>
    <row r="249424" spans="13:13">
      <c r="M249424" s="8"/>
    </row>
    <row r="249450" spans="13:13">
      <c r="M249450" s="8"/>
    </row>
    <row r="249451" spans="13:13" ht="13">
      <c r="M249451" s="17"/>
    </row>
    <row r="249452" spans="13:13">
      <c r="M249452" s="8"/>
    </row>
    <row r="249478" spans="13:13">
      <c r="M249478" s="8"/>
    </row>
    <row r="249479" spans="13:13" ht="13">
      <c r="M249479" s="17"/>
    </row>
    <row r="249480" spans="13:13">
      <c r="M249480" s="8"/>
    </row>
    <row r="249506" spans="13:13">
      <c r="M249506" s="8"/>
    </row>
    <row r="249507" spans="13:13" ht="13">
      <c r="M249507" s="17"/>
    </row>
    <row r="249508" spans="13:13">
      <c r="M249508" s="8"/>
    </row>
    <row r="249534" spans="13:13">
      <c r="M249534" s="8"/>
    </row>
    <row r="249535" spans="13:13" ht="13">
      <c r="M249535" s="17"/>
    </row>
    <row r="249536" spans="13:13">
      <c r="M249536" s="8"/>
    </row>
    <row r="249562" spans="13:13">
      <c r="M249562" s="8"/>
    </row>
    <row r="249563" spans="13:13" ht="13">
      <c r="M249563" s="17"/>
    </row>
    <row r="249564" spans="13:13">
      <c r="M249564" s="8"/>
    </row>
    <row r="249590" spans="13:13">
      <c r="M249590" s="8"/>
    </row>
    <row r="249591" spans="13:13" ht="13">
      <c r="M249591" s="17"/>
    </row>
    <row r="249592" spans="13:13">
      <c r="M249592" s="8"/>
    </row>
    <row r="249618" spans="13:13">
      <c r="M249618" s="8"/>
    </row>
    <row r="249619" spans="13:13" ht="13">
      <c r="M249619" s="17"/>
    </row>
    <row r="249620" spans="13:13">
      <c r="M249620" s="8"/>
    </row>
    <row r="249646" spans="13:13">
      <c r="M249646" s="8"/>
    </row>
    <row r="249647" spans="13:13" ht="13">
      <c r="M249647" s="17"/>
    </row>
    <row r="249648" spans="13:13">
      <c r="M249648" s="8"/>
    </row>
    <row r="249674" spans="13:13">
      <c r="M249674" s="8"/>
    </row>
    <row r="249675" spans="13:13" ht="13">
      <c r="M249675" s="17"/>
    </row>
    <row r="249676" spans="13:13">
      <c r="M249676" s="8"/>
    </row>
    <row r="249702" spans="13:13">
      <c r="M249702" s="8"/>
    </row>
    <row r="249703" spans="13:13" ht="13">
      <c r="M249703" s="17"/>
    </row>
    <row r="249704" spans="13:13">
      <c r="M249704" s="8"/>
    </row>
    <row r="249730" spans="13:13">
      <c r="M249730" s="8"/>
    </row>
    <row r="249731" spans="13:13" ht="13">
      <c r="M249731" s="17"/>
    </row>
    <row r="249732" spans="13:13">
      <c r="M249732" s="8"/>
    </row>
    <row r="249758" spans="13:13">
      <c r="M249758" s="8"/>
    </row>
    <row r="249759" spans="13:13" ht="13">
      <c r="M249759" s="17"/>
    </row>
    <row r="249760" spans="13:13">
      <c r="M249760" s="8"/>
    </row>
    <row r="249786" spans="13:13">
      <c r="M249786" s="8"/>
    </row>
    <row r="249787" spans="13:13" ht="13">
      <c r="M249787" s="17"/>
    </row>
    <row r="249788" spans="13:13">
      <c r="M249788" s="8"/>
    </row>
    <row r="249814" spans="13:13">
      <c r="M249814" s="8"/>
    </row>
    <row r="249815" spans="13:13" ht="13">
      <c r="M249815" s="17"/>
    </row>
    <row r="249816" spans="13:13">
      <c r="M249816" s="8"/>
    </row>
    <row r="249842" spans="13:13">
      <c r="M249842" s="8"/>
    </row>
    <row r="249843" spans="13:13" ht="13">
      <c r="M249843" s="17"/>
    </row>
    <row r="249844" spans="13:13">
      <c r="M249844" s="8"/>
    </row>
    <row r="249870" spans="13:13">
      <c r="M249870" s="8"/>
    </row>
    <row r="249871" spans="13:13" ht="13">
      <c r="M249871" s="17"/>
    </row>
    <row r="249872" spans="13:13">
      <c r="M249872" s="8"/>
    </row>
    <row r="249898" spans="13:13">
      <c r="M249898" s="8"/>
    </row>
    <row r="249899" spans="13:13" ht="13">
      <c r="M249899" s="17"/>
    </row>
    <row r="249900" spans="13:13">
      <c r="M249900" s="8"/>
    </row>
    <row r="249926" spans="13:13">
      <c r="M249926" s="8"/>
    </row>
    <row r="249927" spans="13:13" ht="13">
      <c r="M249927" s="17"/>
    </row>
    <row r="249928" spans="13:13">
      <c r="M249928" s="8"/>
    </row>
    <row r="249954" spans="13:13">
      <c r="M249954" s="8"/>
    </row>
    <row r="249955" spans="13:13" ht="13">
      <c r="M249955" s="17"/>
    </row>
    <row r="249956" spans="13:13">
      <c r="M249956" s="8"/>
    </row>
    <row r="249982" spans="13:13">
      <c r="M249982" s="8"/>
    </row>
    <row r="249983" spans="13:13" ht="13">
      <c r="M249983" s="17"/>
    </row>
    <row r="249984" spans="13:13">
      <c r="M249984" s="8"/>
    </row>
    <row r="250010" spans="13:13">
      <c r="M250010" s="8"/>
    </row>
    <row r="250011" spans="13:13" ht="13">
      <c r="M250011" s="17"/>
    </row>
    <row r="250012" spans="13:13">
      <c r="M250012" s="8"/>
    </row>
    <row r="250038" spans="13:13">
      <c r="M250038" s="8"/>
    </row>
    <row r="250039" spans="13:13" ht="13">
      <c r="M250039" s="17"/>
    </row>
    <row r="250040" spans="13:13">
      <c r="M250040" s="8"/>
    </row>
    <row r="250066" spans="13:13">
      <c r="M250066" s="8"/>
    </row>
    <row r="250067" spans="13:13" ht="13">
      <c r="M250067" s="17"/>
    </row>
    <row r="250068" spans="13:13">
      <c r="M250068" s="8"/>
    </row>
    <row r="250094" spans="13:13">
      <c r="M250094" s="8"/>
    </row>
    <row r="250095" spans="13:13" ht="13">
      <c r="M250095" s="17"/>
    </row>
    <row r="250096" spans="13:13">
      <c r="M250096" s="8"/>
    </row>
    <row r="250122" spans="13:13">
      <c r="M250122" s="8"/>
    </row>
    <row r="250123" spans="13:13" ht="13">
      <c r="M250123" s="17"/>
    </row>
    <row r="250124" spans="13:13">
      <c r="M250124" s="8"/>
    </row>
    <row r="250150" spans="13:13">
      <c r="M250150" s="8"/>
    </row>
    <row r="250151" spans="13:13" ht="13">
      <c r="M250151" s="17"/>
    </row>
    <row r="250152" spans="13:13">
      <c r="M250152" s="8"/>
    </row>
    <row r="250178" spans="13:13">
      <c r="M250178" s="8"/>
    </row>
    <row r="250179" spans="13:13" ht="13">
      <c r="M250179" s="17"/>
    </row>
    <row r="250180" spans="13:13">
      <c r="M250180" s="8"/>
    </row>
    <row r="250206" spans="13:13">
      <c r="M250206" s="8"/>
    </row>
    <row r="250207" spans="13:13" ht="13">
      <c r="M250207" s="17"/>
    </row>
    <row r="250208" spans="13:13">
      <c r="M250208" s="8"/>
    </row>
    <row r="250234" spans="13:13">
      <c r="M250234" s="8"/>
    </row>
    <row r="250235" spans="13:13" ht="13">
      <c r="M250235" s="17"/>
    </row>
    <row r="250236" spans="13:13">
      <c r="M250236" s="8"/>
    </row>
    <row r="250262" spans="13:13">
      <c r="M250262" s="8"/>
    </row>
    <row r="250263" spans="13:13" ht="13">
      <c r="M250263" s="17"/>
    </row>
    <row r="250264" spans="13:13">
      <c r="M250264" s="8"/>
    </row>
    <row r="250290" spans="13:13">
      <c r="M250290" s="8"/>
    </row>
    <row r="250291" spans="13:13" ht="13">
      <c r="M250291" s="17"/>
    </row>
    <row r="250292" spans="13:13">
      <c r="M250292" s="8"/>
    </row>
    <row r="250318" spans="13:13">
      <c r="M250318" s="8"/>
    </row>
    <row r="250319" spans="13:13" ht="13">
      <c r="M250319" s="17"/>
    </row>
    <row r="250320" spans="13:13">
      <c r="M250320" s="8"/>
    </row>
    <row r="250346" spans="13:13">
      <c r="M250346" s="8"/>
    </row>
    <row r="250347" spans="13:13" ht="13">
      <c r="M250347" s="17"/>
    </row>
    <row r="250348" spans="13:13">
      <c r="M250348" s="8"/>
    </row>
    <row r="250374" spans="13:13">
      <c r="M250374" s="8"/>
    </row>
    <row r="250375" spans="13:13" ht="13">
      <c r="M250375" s="17"/>
    </row>
    <row r="250376" spans="13:13">
      <c r="M250376" s="8"/>
    </row>
    <row r="250402" spans="13:13">
      <c r="M250402" s="8"/>
    </row>
    <row r="250403" spans="13:13" ht="13">
      <c r="M250403" s="17"/>
    </row>
    <row r="250404" spans="13:13">
      <c r="M250404" s="8"/>
    </row>
    <row r="250430" spans="13:13">
      <c r="M250430" s="8"/>
    </row>
    <row r="250431" spans="13:13" ht="13">
      <c r="M250431" s="17"/>
    </row>
    <row r="250432" spans="13:13">
      <c r="M250432" s="8"/>
    </row>
    <row r="250458" spans="13:13">
      <c r="M250458" s="8"/>
    </row>
    <row r="250459" spans="13:13" ht="13">
      <c r="M250459" s="17"/>
    </row>
    <row r="250460" spans="13:13">
      <c r="M250460" s="8"/>
    </row>
    <row r="250486" spans="13:13">
      <c r="M250486" s="8"/>
    </row>
    <row r="250487" spans="13:13" ht="13">
      <c r="M250487" s="17"/>
    </row>
    <row r="250488" spans="13:13">
      <c r="M250488" s="8"/>
    </row>
    <row r="250514" spans="13:13">
      <c r="M250514" s="8"/>
    </row>
    <row r="250515" spans="13:13" ht="13">
      <c r="M250515" s="17"/>
    </row>
    <row r="250516" spans="13:13">
      <c r="M250516" s="8"/>
    </row>
    <row r="250542" spans="13:13">
      <c r="M250542" s="8"/>
    </row>
    <row r="250543" spans="13:13" ht="13">
      <c r="M250543" s="17"/>
    </row>
    <row r="250544" spans="13:13">
      <c r="M250544" s="8"/>
    </row>
    <row r="250570" spans="13:13">
      <c r="M250570" s="8"/>
    </row>
    <row r="250571" spans="13:13" ht="13">
      <c r="M250571" s="17"/>
    </row>
    <row r="250572" spans="13:13">
      <c r="M250572" s="8"/>
    </row>
    <row r="250598" spans="13:13">
      <c r="M250598" s="8"/>
    </row>
    <row r="250599" spans="13:13" ht="13">
      <c r="M250599" s="17"/>
    </row>
    <row r="250600" spans="13:13">
      <c r="M250600" s="8"/>
    </row>
    <row r="250626" spans="13:13">
      <c r="M250626" s="8"/>
    </row>
    <row r="250627" spans="13:13" ht="13">
      <c r="M250627" s="17"/>
    </row>
    <row r="250628" spans="13:13">
      <c r="M250628" s="8"/>
    </row>
    <row r="250654" spans="13:13">
      <c r="M250654" s="8"/>
    </row>
    <row r="250655" spans="13:13" ht="13">
      <c r="M250655" s="17"/>
    </row>
    <row r="250656" spans="13:13">
      <c r="M250656" s="8"/>
    </row>
    <row r="250682" spans="13:13">
      <c r="M250682" s="8"/>
    </row>
    <row r="250683" spans="13:13" ht="13">
      <c r="M250683" s="17"/>
    </row>
    <row r="250684" spans="13:13">
      <c r="M250684" s="8"/>
    </row>
    <row r="250710" spans="13:13">
      <c r="M250710" s="8"/>
    </row>
    <row r="250711" spans="13:13" ht="13">
      <c r="M250711" s="17"/>
    </row>
    <row r="250712" spans="13:13">
      <c r="M250712" s="8"/>
    </row>
    <row r="250738" spans="13:13">
      <c r="M250738" s="8"/>
    </row>
    <row r="250739" spans="13:13" ht="13">
      <c r="M250739" s="17"/>
    </row>
    <row r="250740" spans="13:13">
      <c r="M250740" s="8"/>
    </row>
    <row r="250766" spans="13:13">
      <c r="M250766" s="8"/>
    </row>
    <row r="250767" spans="13:13" ht="13">
      <c r="M250767" s="17"/>
    </row>
    <row r="250768" spans="13:13">
      <c r="M250768" s="8"/>
    </row>
    <row r="250794" spans="13:13">
      <c r="M250794" s="8"/>
    </row>
    <row r="250795" spans="13:13" ht="13">
      <c r="M250795" s="17"/>
    </row>
    <row r="250796" spans="13:13">
      <c r="M250796" s="8"/>
    </row>
    <row r="250822" spans="13:13">
      <c r="M250822" s="8"/>
    </row>
    <row r="250823" spans="13:13" ht="13">
      <c r="M250823" s="17"/>
    </row>
    <row r="250824" spans="13:13">
      <c r="M250824" s="8"/>
    </row>
    <row r="250850" spans="13:13">
      <c r="M250850" s="8"/>
    </row>
    <row r="250851" spans="13:13" ht="13">
      <c r="M250851" s="17"/>
    </row>
    <row r="250852" spans="13:13">
      <c r="M250852" s="8"/>
    </row>
    <row r="250878" spans="13:13">
      <c r="M250878" s="8"/>
    </row>
    <row r="250879" spans="13:13" ht="13">
      <c r="M250879" s="17"/>
    </row>
    <row r="250880" spans="13:13">
      <c r="M250880" s="8"/>
    </row>
    <row r="250906" spans="13:13">
      <c r="M250906" s="8"/>
    </row>
    <row r="250907" spans="13:13" ht="13">
      <c r="M250907" s="17"/>
    </row>
    <row r="250908" spans="13:13">
      <c r="M250908" s="8"/>
    </row>
    <row r="250934" spans="13:13">
      <c r="M250934" s="8"/>
    </row>
    <row r="250935" spans="13:13" ht="13">
      <c r="M250935" s="17"/>
    </row>
    <row r="250936" spans="13:13">
      <c r="M250936" s="8"/>
    </row>
    <row r="250962" spans="13:13">
      <c r="M250962" s="8"/>
    </row>
    <row r="250963" spans="13:13" ht="13">
      <c r="M250963" s="17"/>
    </row>
    <row r="250964" spans="13:13">
      <c r="M250964" s="8"/>
    </row>
    <row r="250990" spans="13:13">
      <c r="M250990" s="8"/>
    </row>
    <row r="250991" spans="13:13" ht="13">
      <c r="M250991" s="17"/>
    </row>
    <row r="250992" spans="13:13">
      <c r="M250992" s="8"/>
    </row>
    <row r="251018" spans="13:13">
      <c r="M251018" s="8"/>
    </row>
    <row r="251019" spans="13:13" ht="13">
      <c r="M251019" s="17"/>
    </row>
    <row r="251020" spans="13:13">
      <c r="M251020" s="8"/>
    </row>
    <row r="251046" spans="13:13">
      <c r="M251046" s="8"/>
    </row>
    <row r="251047" spans="13:13" ht="13">
      <c r="M251047" s="17"/>
    </row>
    <row r="251048" spans="13:13">
      <c r="M251048" s="8"/>
    </row>
    <row r="251074" spans="13:13">
      <c r="M251074" s="8"/>
    </row>
    <row r="251075" spans="13:13" ht="13">
      <c r="M251075" s="17"/>
    </row>
    <row r="251076" spans="13:13">
      <c r="M251076" s="8"/>
    </row>
    <row r="251102" spans="13:13">
      <c r="M251102" s="8"/>
    </row>
    <row r="251103" spans="13:13" ht="13">
      <c r="M251103" s="17"/>
    </row>
    <row r="251104" spans="13:13">
      <c r="M251104" s="8"/>
    </row>
    <row r="251130" spans="13:13">
      <c r="M251130" s="8"/>
    </row>
    <row r="251131" spans="13:13" ht="13">
      <c r="M251131" s="17"/>
    </row>
    <row r="251132" spans="13:13">
      <c r="M251132" s="8"/>
    </row>
    <row r="251158" spans="13:13">
      <c r="M251158" s="8"/>
    </row>
    <row r="251159" spans="13:13" ht="13">
      <c r="M251159" s="17"/>
    </row>
    <row r="251160" spans="13:13">
      <c r="M251160" s="8"/>
    </row>
    <row r="251186" spans="13:13">
      <c r="M251186" s="8"/>
    </row>
    <row r="251187" spans="13:13" ht="13">
      <c r="M251187" s="17"/>
    </row>
    <row r="251188" spans="13:13">
      <c r="M251188" s="8"/>
    </row>
    <row r="251214" spans="13:13">
      <c r="M251214" s="8"/>
    </row>
    <row r="251215" spans="13:13" ht="13">
      <c r="M251215" s="17"/>
    </row>
    <row r="251216" spans="13:13">
      <c r="M251216" s="8"/>
    </row>
    <row r="251242" spans="13:13">
      <c r="M251242" s="8"/>
    </row>
    <row r="251243" spans="13:13" ht="13">
      <c r="M251243" s="17"/>
    </row>
    <row r="251244" spans="13:13">
      <c r="M251244" s="8"/>
    </row>
    <row r="251270" spans="13:13">
      <c r="M251270" s="8"/>
    </row>
    <row r="251271" spans="13:13" ht="13">
      <c r="M251271" s="17"/>
    </row>
    <row r="251272" spans="13:13">
      <c r="M251272" s="8"/>
    </row>
    <row r="251298" spans="13:13">
      <c r="M251298" s="8"/>
    </row>
    <row r="251299" spans="13:13" ht="13">
      <c r="M251299" s="17"/>
    </row>
    <row r="251300" spans="13:13">
      <c r="M251300" s="8"/>
    </row>
    <row r="251326" spans="13:13">
      <c r="M251326" s="8"/>
    </row>
    <row r="251327" spans="13:13" ht="13">
      <c r="M251327" s="17"/>
    </row>
    <row r="251328" spans="13:13">
      <c r="M251328" s="8"/>
    </row>
    <row r="251354" spans="13:13">
      <c r="M251354" s="8"/>
    </row>
    <row r="251355" spans="13:13" ht="13">
      <c r="M251355" s="17"/>
    </row>
    <row r="251356" spans="13:13">
      <c r="M251356" s="8"/>
    </row>
    <row r="251382" spans="13:13">
      <c r="M251382" s="8"/>
    </row>
    <row r="251383" spans="13:13" ht="13">
      <c r="M251383" s="17"/>
    </row>
    <row r="251384" spans="13:13">
      <c r="M251384" s="8"/>
    </row>
    <row r="251410" spans="13:13">
      <c r="M251410" s="8"/>
    </row>
    <row r="251411" spans="13:13" ht="13">
      <c r="M251411" s="17"/>
    </row>
    <row r="251412" spans="13:13">
      <c r="M251412" s="8"/>
    </row>
    <row r="251438" spans="13:13">
      <c r="M251438" s="8"/>
    </row>
    <row r="251439" spans="13:13" ht="13">
      <c r="M251439" s="17"/>
    </row>
    <row r="251440" spans="13:13">
      <c r="M251440" s="8"/>
    </row>
    <row r="251466" spans="13:13">
      <c r="M251466" s="8"/>
    </row>
    <row r="251467" spans="13:13" ht="13">
      <c r="M251467" s="17"/>
    </row>
    <row r="251468" spans="13:13">
      <c r="M251468" s="8"/>
    </row>
    <row r="251494" spans="13:13">
      <c r="M251494" s="8"/>
    </row>
    <row r="251495" spans="13:13" ht="13">
      <c r="M251495" s="17"/>
    </row>
    <row r="251496" spans="13:13">
      <c r="M251496" s="8"/>
    </row>
    <row r="251522" spans="13:13">
      <c r="M251522" s="8"/>
    </row>
    <row r="251523" spans="13:13" ht="13">
      <c r="M251523" s="17"/>
    </row>
    <row r="251524" spans="13:13">
      <c r="M251524" s="8"/>
    </row>
    <row r="251550" spans="13:13">
      <c r="M251550" s="8"/>
    </row>
    <row r="251551" spans="13:13" ht="13">
      <c r="M251551" s="17"/>
    </row>
    <row r="251552" spans="13:13">
      <c r="M251552" s="8"/>
    </row>
    <row r="251578" spans="13:13">
      <c r="M251578" s="8"/>
    </row>
    <row r="251579" spans="13:13" ht="13">
      <c r="M251579" s="17"/>
    </row>
    <row r="251580" spans="13:13">
      <c r="M251580" s="8"/>
    </row>
    <row r="251606" spans="13:13">
      <c r="M251606" s="8"/>
    </row>
    <row r="251607" spans="13:13" ht="13">
      <c r="M251607" s="17"/>
    </row>
    <row r="251608" spans="13:13">
      <c r="M251608" s="8"/>
    </row>
    <row r="251634" spans="13:13">
      <c r="M251634" s="8"/>
    </row>
    <row r="251635" spans="13:13" ht="13">
      <c r="M251635" s="17"/>
    </row>
    <row r="251636" spans="13:13">
      <c r="M251636" s="8"/>
    </row>
    <row r="251662" spans="13:13">
      <c r="M251662" s="8"/>
    </row>
    <row r="251663" spans="13:13" ht="13">
      <c r="M251663" s="17"/>
    </row>
    <row r="251664" spans="13:13">
      <c r="M251664" s="8"/>
    </row>
    <row r="251690" spans="13:13">
      <c r="M251690" s="8"/>
    </row>
    <row r="251691" spans="13:13" ht="13">
      <c r="M251691" s="17"/>
    </row>
    <row r="251692" spans="13:13">
      <c r="M251692" s="8"/>
    </row>
    <row r="251718" spans="13:13">
      <c r="M251718" s="8"/>
    </row>
    <row r="251719" spans="13:13" ht="13">
      <c r="M251719" s="17"/>
    </row>
    <row r="251720" spans="13:13">
      <c r="M251720" s="8"/>
    </row>
    <row r="251746" spans="13:13">
      <c r="M251746" s="8"/>
    </row>
    <row r="251747" spans="13:13" ht="13">
      <c r="M251747" s="17"/>
    </row>
    <row r="251748" spans="13:13">
      <c r="M251748" s="8"/>
    </row>
    <row r="251774" spans="13:13">
      <c r="M251774" s="8"/>
    </row>
    <row r="251775" spans="13:13" ht="13">
      <c r="M251775" s="17"/>
    </row>
    <row r="251776" spans="13:13">
      <c r="M251776" s="8"/>
    </row>
    <row r="251802" spans="13:13">
      <c r="M251802" s="8"/>
    </row>
    <row r="251803" spans="13:13" ht="13">
      <c r="M251803" s="17"/>
    </row>
    <row r="251804" spans="13:13">
      <c r="M251804" s="8"/>
    </row>
    <row r="251830" spans="13:13">
      <c r="M251830" s="8"/>
    </row>
    <row r="251831" spans="13:13" ht="13">
      <c r="M251831" s="17"/>
    </row>
    <row r="251832" spans="13:13">
      <c r="M251832" s="8"/>
    </row>
    <row r="251858" spans="13:13">
      <c r="M251858" s="8"/>
    </row>
    <row r="251859" spans="13:13" ht="13">
      <c r="M251859" s="17"/>
    </row>
    <row r="251860" spans="13:13">
      <c r="M251860" s="8"/>
    </row>
    <row r="251886" spans="13:13">
      <c r="M251886" s="8"/>
    </row>
    <row r="251887" spans="13:13" ht="13">
      <c r="M251887" s="17"/>
    </row>
    <row r="251888" spans="13:13">
      <c r="M251888" s="8"/>
    </row>
    <row r="251914" spans="13:13">
      <c r="M251914" s="8"/>
    </row>
    <row r="251915" spans="13:13" ht="13">
      <c r="M251915" s="17"/>
    </row>
    <row r="251916" spans="13:13">
      <c r="M251916" s="8"/>
    </row>
    <row r="251942" spans="13:13">
      <c r="M251942" s="8"/>
    </row>
    <row r="251943" spans="13:13" ht="13">
      <c r="M251943" s="17"/>
    </row>
    <row r="251944" spans="13:13">
      <c r="M251944" s="8"/>
    </row>
    <row r="251970" spans="13:13">
      <c r="M251970" s="8"/>
    </row>
    <row r="251971" spans="13:13" ht="13">
      <c r="M251971" s="17"/>
    </row>
    <row r="251972" spans="13:13">
      <c r="M251972" s="8"/>
    </row>
    <row r="251998" spans="13:13">
      <c r="M251998" s="8"/>
    </row>
    <row r="251999" spans="13:13" ht="13">
      <c r="M251999" s="17"/>
    </row>
    <row r="252000" spans="13:13">
      <c r="M252000" s="8"/>
    </row>
    <row r="252026" spans="13:13">
      <c r="M252026" s="8"/>
    </row>
    <row r="252027" spans="13:13" ht="13">
      <c r="M252027" s="17"/>
    </row>
    <row r="252028" spans="13:13">
      <c r="M252028" s="8"/>
    </row>
    <row r="252054" spans="13:13">
      <c r="M252054" s="8"/>
    </row>
    <row r="252055" spans="13:13" ht="13">
      <c r="M252055" s="17"/>
    </row>
    <row r="252056" spans="13:13">
      <c r="M252056" s="8"/>
    </row>
    <row r="252082" spans="13:13">
      <c r="M252082" s="8"/>
    </row>
    <row r="252083" spans="13:13" ht="13">
      <c r="M252083" s="17"/>
    </row>
    <row r="252084" spans="13:13">
      <c r="M252084" s="8"/>
    </row>
    <row r="252110" spans="13:13">
      <c r="M252110" s="8"/>
    </row>
    <row r="252111" spans="13:13" ht="13">
      <c r="M252111" s="17"/>
    </row>
    <row r="252112" spans="13:13">
      <c r="M252112" s="8"/>
    </row>
    <row r="252138" spans="13:13">
      <c r="M252138" s="8"/>
    </row>
    <row r="252139" spans="13:13" ht="13">
      <c r="M252139" s="17"/>
    </row>
    <row r="252140" spans="13:13">
      <c r="M252140" s="8"/>
    </row>
    <row r="252166" spans="13:13">
      <c r="M252166" s="8"/>
    </row>
    <row r="252167" spans="13:13" ht="13">
      <c r="M252167" s="17"/>
    </row>
    <row r="252168" spans="13:13">
      <c r="M252168" s="8"/>
    </row>
    <row r="252194" spans="13:13">
      <c r="M252194" s="8"/>
    </row>
    <row r="252195" spans="13:13" ht="13">
      <c r="M252195" s="17"/>
    </row>
    <row r="252196" spans="13:13">
      <c r="M252196" s="8"/>
    </row>
    <row r="252222" spans="13:13">
      <c r="M252222" s="8"/>
    </row>
    <row r="252223" spans="13:13" ht="13">
      <c r="M252223" s="17"/>
    </row>
    <row r="252224" spans="13:13">
      <c r="M252224" s="8"/>
    </row>
    <row r="252250" spans="13:13">
      <c r="M252250" s="8"/>
    </row>
    <row r="252251" spans="13:13" ht="13">
      <c r="M252251" s="17"/>
    </row>
    <row r="252252" spans="13:13">
      <c r="M252252" s="8"/>
    </row>
    <row r="252278" spans="13:13">
      <c r="M252278" s="8"/>
    </row>
    <row r="252279" spans="13:13" ht="13">
      <c r="M252279" s="17"/>
    </row>
    <row r="252280" spans="13:13">
      <c r="M252280" s="8"/>
    </row>
    <row r="252306" spans="13:13">
      <c r="M252306" s="8"/>
    </row>
    <row r="252307" spans="13:13" ht="13">
      <c r="M252307" s="17"/>
    </row>
    <row r="252308" spans="13:13">
      <c r="M252308" s="8"/>
    </row>
    <row r="252334" spans="13:13">
      <c r="M252334" s="8"/>
    </row>
    <row r="252335" spans="13:13" ht="13">
      <c r="M252335" s="17"/>
    </row>
    <row r="252336" spans="13:13">
      <c r="M252336" s="8"/>
    </row>
    <row r="252362" spans="13:13">
      <c r="M252362" s="8"/>
    </row>
    <row r="252363" spans="13:13" ht="13">
      <c r="M252363" s="17"/>
    </row>
    <row r="252364" spans="13:13">
      <c r="M252364" s="8"/>
    </row>
    <row r="252390" spans="13:13">
      <c r="M252390" s="8"/>
    </row>
    <row r="252391" spans="13:13" ht="13">
      <c r="M252391" s="17"/>
    </row>
    <row r="252392" spans="13:13">
      <c r="M252392" s="8"/>
    </row>
    <row r="252418" spans="13:13">
      <c r="M252418" s="8"/>
    </row>
    <row r="252419" spans="13:13" ht="13">
      <c r="M252419" s="17"/>
    </row>
    <row r="252420" spans="13:13">
      <c r="M252420" s="8"/>
    </row>
    <row r="252446" spans="13:13">
      <c r="M252446" s="8"/>
    </row>
    <row r="252447" spans="13:13" ht="13">
      <c r="M252447" s="17"/>
    </row>
    <row r="252448" spans="13:13">
      <c r="M252448" s="8"/>
    </row>
    <row r="252474" spans="13:13">
      <c r="M252474" s="8"/>
    </row>
    <row r="252475" spans="13:13" ht="13">
      <c r="M252475" s="17"/>
    </row>
    <row r="252476" spans="13:13">
      <c r="M252476" s="8"/>
    </row>
    <row r="252502" spans="13:13">
      <c r="M252502" s="8"/>
    </row>
    <row r="252503" spans="13:13" ht="13">
      <c r="M252503" s="17"/>
    </row>
    <row r="252504" spans="13:13">
      <c r="M252504" s="8"/>
    </row>
    <row r="252530" spans="13:13">
      <c r="M252530" s="8"/>
    </row>
    <row r="252531" spans="13:13" ht="13">
      <c r="M252531" s="17"/>
    </row>
    <row r="252532" spans="13:13">
      <c r="M252532" s="8"/>
    </row>
    <row r="252558" spans="13:13">
      <c r="M252558" s="8"/>
    </row>
    <row r="252559" spans="13:13" ht="13">
      <c r="M252559" s="17"/>
    </row>
    <row r="252560" spans="13:13">
      <c r="M252560" s="8"/>
    </row>
    <row r="252586" spans="13:13">
      <c r="M252586" s="8"/>
    </row>
    <row r="252587" spans="13:13" ht="13">
      <c r="M252587" s="17"/>
    </row>
    <row r="252588" spans="13:13">
      <c r="M252588" s="8"/>
    </row>
    <row r="252614" spans="13:13">
      <c r="M252614" s="8"/>
    </row>
    <row r="252615" spans="13:13" ht="13">
      <c r="M252615" s="17"/>
    </row>
    <row r="252616" spans="13:13">
      <c r="M252616" s="8"/>
    </row>
    <row r="252642" spans="13:13">
      <c r="M252642" s="8"/>
    </row>
    <row r="252643" spans="13:13" ht="13">
      <c r="M252643" s="17"/>
    </row>
    <row r="252644" spans="13:13">
      <c r="M252644" s="8"/>
    </row>
    <row r="252670" spans="13:13">
      <c r="M252670" s="8"/>
    </row>
    <row r="252671" spans="13:13" ht="13">
      <c r="M252671" s="17"/>
    </row>
    <row r="252672" spans="13:13">
      <c r="M252672" s="8"/>
    </row>
    <row r="252698" spans="13:13">
      <c r="M252698" s="8"/>
    </row>
    <row r="252699" spans="13:13" ht="13">
      <c r="M252699" s="17"/>
    </row>
    <row r="252700" spans="13:13">
      <c r="M252700" s="8"/>
    </row>
    <row r="252726" spans="13:13">
      <c r="M252726" s="8"/>
    </row>
    <row r="252727" spans="13:13" ht="13">
      <c r="M252727" s="17"/>
    </row>
    <row r="252728" spans="13:13">
      <c r="M252728" s="8"/>
    </row>
    <row r="252754" spans="13:13">
      <c r="M252754" s="8"/>
    </row>
    <row r="252755" spans="13:13" ht="13">
      <c r="M252755" s="17"/>
    </row>
    <row r="252756" spans="13:13">
      <c r="M252756" s="8"/>
    </row>
    <row r="252782" spans="13:13">
      <c r="M252782" s="8"/>
    </row>
    <row r="252783" spans="13:13" ht="13">
      <c r="M252783" s="17"/>
    </row>
    <row r="252784" spans="13:13">
      <c r="M252784" s="8"/>
    </row>
    <row r="252810" spans="13:13">
      <c r="M252810" s="8"/>
    </row>
    <row r="252811" spans="13:13" ht="13">
      <c r="M252811" s="17"/>
    </row>
    <row r="252812" spans="13:13">
      <c r="M252812" s="8"/>
    </row>
    <row r="252838" spans="13:13">
      <c r="M252838" s="8"/>
    </row>
    <row r="252839" spans="13:13" ht="13">
      <c r="M252839" s="17"/>
    </row>
    <row r="252840" spans="13:13">
      <c r="M252840" s="8"/>
    </row>
    <row r="252866" spans="13:13">
      <c r="M252866" s="8"/>
    </row>
    <row r="252867" spans="13:13" ht="13">
      <c r="M252867" s="17"/>
    </row>
    <row r="252868" spans="13:13">
      <c r="M252868" s="8"/>
    </row>
    <row r="252894" spans="13:13">
      <c r="M252894" s="8"/>
    </row>
    <row r="252895" spans="13:13" ht="13">
      <c r="M252895" s="17"/>
    </row>
    <row r="252896" spans="13:13">
      <c r="M252896" s="8"/>
    </row>
    <row r="252922" spans="13:13">
      <c r="M252922" s="8"/>
    </row>
    <row r="252923" spans="13:13" ht="13">
      <c r="M252923" s="17"/>
    </row>
    <row r="252924" spans="13:13">
      <c r="M252924" s="8"/>
    </row>
    <row r="252950" spans="13:13">
      <c r="M252950" s="8"/>
    </row>
    <row r="252951" spans="13:13" ht="13">
      <c r="M252951" s="17"/>
    </row>
    <row r="252952" spans="13:13">
      <c r="M252952" s="8"/>
    </row>
    <row r="252978" spans="13:13">
      <c r="M252978" s="8"/>
    </row>
    <row r="252979" spans="13:13" ht="13">
      <c r="M252979" s="17"/>
    </row>
    <row r="252980" spans="13:13">
      <c r="M252980" s="8"/>
    </row>
    <row r="253006" spans="13:13">
      <c r="M253006" s="8"/>
    </row>
    <row r="253007" spans="13:13" ht="13">
      <c r="M253007" s="17"/>
    </row>
    <row r="253008" spans="13:13">
      <c r="M253008" s="8"/>
    </row>
    <row r="253034" spans="13:13">
      <c r="M253034" s="8"/>
    </row>
    <row r="253035" spans="13:13" ht="13">
      <c r="M253035" s="17"/>
    </row>
    <row r="253036" spans="13:13">
      <c r="M253036" s="8"/>
    </row>
    <row r="253062" spans="13:13">
      <c r="M253062" s="8"/>
    </row>
    <row r="253063" spans="13:13" ht="13">
      <c r="M253063" s="17"/>
    </row>
    <row r="253064" spans="13:13">
      <c r="M253064" s="8"/>
    </row>
    <row r="253090" spans="13:13">
      <c r="M253090" s="8"/>
    </row>
    <row r="253091" spans="13:13" ht="13">
      <c r="M253091" s="17"/>
    </row>
    <row r="253092" spans="13:13">
      <c r="M253092" s="8"/>
    </row>
    <row r="253118" spans="13:13">
      <c r="M253118" s="8"/>
    </row>
    <row r="253119" spans="13:13" ht="13">
      <c r="M253119" s="17"/>
    </row>
    <row r="253120" spans="13:13">
      <c r="M253120" s="8"/>
    </row>
    <row r="253146" spans="13:13">
      <c r="M253146" s="8"/>
    </row>
    <row r="253147" spans="13:13" ht="13">
      <c r="M253147" s="17"/>
    </row>
    <row r="253148" spans="13:13">
      <c r="M253148" s="8"/>
    </row>
    <row r="253174" spans="13:13">
      <c r="M253174" s="8"/>
    </row>
    <row r="253175" spans="13:13" ht="13">
      <c r="M253175" s="17"/>
    </row>
    <row r="253176" spans="13:13">
      <c r="M253176" s="8"/>
    </row>
    <row r="253202" spans="13:13">
      <c r="M253202" s="8"/>
    </row>
    <row r="253203" spans="13:13" ht="13">
      <c r="M253203" s="17"/>
    </row>
    <row r="253204" spans="13:13">
      <c r="M253204" s="8"/>
    </row>
    <row r="253230" spans="13:13">
      <c r="M253230" s="8"/>
    </row>
    <row r="253231" spans="13:13" ht="13">
      <c r="M253231" s="17"/>
    </row>
    <row r="253232" spans="13:13">
      <c r="M253232" s="8"/>
    </row>
    <row r="253258" spans="13:13">
      <c r="M253258" s="8"/>
    </row>
    <row r="253259" spans="13:13" ht="13">
      <c r="M253259" s="17"/>
    </row>
    <row r="253260" spans="13:13">
      <c r="M253260" s="8"/>
    </row>
    <row r="253286" spans="13:13">
      <c r="M253286" s="8"/>
    </row>
    <row r="253287" spans="13:13" ht="13">
      <c r="M253287" s="17"/>
    </row>
    <row r="253288" spans="13:13">
      <c r="M253288" s="8"/>
    </row>
    <row r="253314" spans="13:13">
      <c r="M253314" s="8"/>
    </row>
    <row r="253315" spans="13:13" ht="13">
      <c r="M253315" s="17"/>
    </row>
    <row r="253316" spans="13:13">
      <c r="M253316" s="8"/>
    </row>
    <row r="253342" spans="13:13">
      <c r="M253342" s="8"/>
    </row>
    <row r="253343" spans="13:13" ht="13">
      <c r="M253343" s="17"/>
    </row>
    <row r="253344" spans="13:13">
      <c r="M253344" s="8"/>
    </row>
    <row r="253370" spans="13:13">
      <c r="M253370" s="8"/>
    </row>
    <row r="253371" spans="13:13" ht="13">
      <c r="M253371" s="17"/>
    </row>
    <row r="253372" spans="13:13">
      <c r="M253372" s="8"/>
    </row>
    <row r="253398" spans="13:13">
      <c r="M253398" s="8"/>
    </row>
    <row r="253399" spans="13:13" ht="13">
      <c r="M253399" s="17"/>
    </row>
    <row r="253400" spans="13:13">
      <c r="M253400" s="8"/>
    </row>
    <row r="253426" spans="13:13">
      <c r="M253426" s="8"/>
    </row>
    <row r="253427" spans="13:13" ht="13">
      <c r="M253427" s="17"/>
    </row>
    <row r="253428" spans="13:13">
      <c r="M253428" s="8"/>
    </row>
    <row r="253454" spans="13:13">
      <c r="M253454" s="8"/>
    </row>
    <row r="253455" spans="13:13" ht="13">
      <c r="M253455" s="17"/>
    </row>
    <row r="253456" spans="13:13">
      <c r="M253456" s="8"/>
    </row>
    <row r="253482" spans="13:13">
      <c r="M253482" s="8"/>
    </row>
    <row r="253483" spans="13:13" ht="13">
      <c r="M253483" s="17"/>
    </row>
    <row r="253484" spans="13:13">
      <c r="M253484" s="8"/>
    </row>
    <row r="253510" spans="13:13">
      <c r="M253510" s="8"/>
    </row>
    <row r="253511" spans="13:13" ht="13">
      <c r="M253511" s="17"/>
    </row>
    <row r="253512" spans="13:13">
      <c r="M253512" s="8"/>
    </row>
    <row r="253538" spans="13:13">
      <c r="M253538" s="8"/>
    </row>
    <row r="253539" spans="13:13" ht="13">
      <c r="M253539" s="17"/>
    </row>
    <row r="253540" spans="13:13">
      <c r="M253540" s="8"/>
    </row>
    <row r="253566" spans="13:13">
      <c r="M253566" s="8"/>
    </row>
    <row r="253567" spans="13:13" ht="13">
      <c r="M253567" s="17"/>
    </row>
    <row r="253568" spans="13:13">
      <c r="M253568" s="8"/>
    </row>
    <row r="253594" spans="13:13">
      <c r="M253594" s="8"/>
    </row>
    <row r="253595" spans="13:13" ht="13">
      <c r="M253595" s="17"/>
    </row>
    <row r="253596" spans="13:13">
      <c r="M253596" s="8"/>
    </row>
    <row r="253622" spans="13:13">
      <c r="M253622" s="8"/>
    </row>
    <row r="253623" spans="13:13" ht="13">
      <c r="M253623" s="17"/>
    </row>
    <row r="253624" spans="13:13">
      <c r="M253624" s="8"/>
    </row>
    <row r="253650" spans="13:13">
      <c r="M253650" s="8"/>
    </row>
    <row r="253651" spans="13:13" ht="13">
      <c r="M253651" s="17"/>
    </row>
    <row r="253652" spans="13:13">
      <c r="M253652" s="8"/>
    </row>
    <row r="253678" spans="13:13">
      <c r="M253678" s="8"/>
    </row>
    <row r="253679" spans="13:13" ht="13">
      <c r="M253679" s="17"/>
    </row>
    <row r="253680" spans="13:13">
      <c r="M253680" s="8"/>
    </row>
    <row r="253706" spans="13:13">
      <c r="M253706" s="8"/>
    </row>
    <row r="253707" spans="13:13" ht="13">
      <c r="M253707" s="17"/>
    </row>
    <row r="253708" spans="13:13">
      <c r="M253708" s="8"/>
    </row>
    <row r="253734" spans="13:13">
      <c r="M253734" s="8"/>
    </row>
    <row r="253735" spans="13:13" ht="13">
      <c r="M253735" s="17"/>
    </row>
    <row r="253736" spans="13:13">
      <c r="M253736" s="8"/>
    </row>
    <row r="253762" spans="13:13">
      <c r="M253762" s="8"/>
    </row>
    <row r="253763" spans="13:13" ht="13">
      <c r="M253763" s="17"/>
    </row>
    <row r="253764" spans="13:13">
      <c r="M253764" s="8"/>
    </row>
    <row r="253790" spans="13:13">
      <c r="M253790" s="8"/>
    </row>
    <row r="253791" spans="13:13" ht="13">
      <c r="M253791" s="17"/>
    </row>
    <row r="253792" spans="13:13">
      <c r="M253792" s="8"/>
    </row>
    <row r="253818" spans="13:13">
      <c r="M253818" s="8"/>
    </row>
    <row r="253819" spans="13:13" ht="13">
      <c r="M253819" s="17"/>
    </row>
    <row r="253820" spans="13:13">
      <c r="M253820" s="8"/>
    </row>
    <row r="253846" spans="13:13">
      <c r="M253846" s="8"/>
    </row>
    <row r="253847" spans="13:13" ht="13">
      <c r="M253847" s="17"/>
    </row>
    <row r="253848" spans="13:13">
      <c r="M253848" s="8"/>
    </row>
    <row r="253874" spans="13:13">
      <c r="M253874" s="8"/>
    </row>
    <row r="253875" spans="13:13" ht="13">
      <c r="M253875" s="17"/>
    </row>
    <row r="253876" spans="13:13">
      <c r="M253876" s="8"/>
    </row>
    <row r="253902" spans="13:13">
      <c r="M253902" s="8"/>
    </row>
    <row r="253903" spans="13:13" ht="13">
      <c r="M253903" s="17"/>
    </row>
    <row r="253904" spans="13:13">
      <c r="M253904" s="8"/>
    </row>
    <row r="253930" spans="13:13">
      <c r="M253930" s="8"/>
    </row>
    <row r="253931" spans="13:13" ht="13">
      <c r="M253931" s="17"/>
    </row>
    <row r="253932" spans="13:13">
      <c r="M253932" s="8"/>
    </row>
    <row r="253958" spans="13:13">
      <c r="M253958" s="8"/>
    </row>
    <row r="253959" spans="13:13" ht="13">
      <c r="M253959" s="17"/>
    </row>
    <row r="253960" spans="13:13">
      <c r="M253960" s="8"/>
    </row>
    <row r="253986" spans="13:13">
      <c r="M253986" s="8"/>
    </row>
    <row r="253987" spans="13:13" ht="13">
      <c r="M253987" s="17"/>
    </row>
    <row r="253988" spans="13:13">
      <c r="M253988" s="8"/>
    </row>
    <row r="254014" spans="13:13">
      <c r="M254014" s="8"/>
    </row>
    <row r="254015" spans="13:13" ht="13">
      <c r="M254015" s="17"/>
    </row>
    <row r="254016" spans="13:13">
      <c r="M254016" s="8"/>
    </row>
    <row r="254042" spans="13:13">
      <c r="M254042" s="8"/>
    </row>
    <row r="254043" spans="13:13" ht="13">
      <c r="M254043" s="17"/>
    </row>
    <row r="254044" spans="13:13">
      <c r="M254044" s="8"/>
    </row>
    <row r="254070" spans="13:13">
      <c r="M254070" s="8"/>
    </row>
    <row r="254071" spans="13:13" ht="13">
      <c r="M254071" s="17"/>
    </row>
    <row r="254072" spans="13:13">
      <c r="M254072" s="8"/>
    </row>
    <row r="254098" spans="13:13">
      <c r="M254098" s="8"/>
    </row>
    <row r="254099" spans="13:13" ht="13">
      <c r="M254099" s="17"/>
    </row>
    <row r="254100" spans="13:13">
      <c r="M254100" s="8"/>
    </row>
    <row r="254126" spans="13:13">
      <c r="M254126" s="8"/>
    </row>
    <row r="254127" spans="13:13" ht="13">
      <c r="M254127" s="17"/>
    </row>
    <row r="254128" spans="13:13">
      <c r="M254128" s="8"/>
    </row>
    <row r="254154" spans="13:13">
      <c r="M254154" s="8"/>
    </row>
    <row r="254155" spans="13:13" ht="13">
      <c r="M254155" s="17"/>
    </row>
    <row r="254156" spans="13:13">
      <c r="M254156" s="8"/>
    </row>
    <row r="254182" spans="13:13">
      <c r="M254182" s="8"/>
    </row>
    <row r="254183" spans="13:13" ht="13">
      <c r="M254183" s="17"/>
    </row>
    <row r="254184" spans="13:13">
      <c r="M254184" s="8"/>
    </row>
    <row r="254210" spans="13:13">
      <c r="M254210" s="8"/>
    </row>
    <row r="254211" spans="13:13" ht="13">
      <c r="M254211" s="17"/>
    </row>
    <row r="254212" spans="13:13">
      <c r="M254212" s="8"/>
    </row>
    <row r="254238" spans="13:13">
      <c r="M254238" s="8"/>
    </row>
    <row r="254239" spans="13:13" ht="13">
      <c r="M254239" s="17"/>
    </row>
    <row r="254240" spans="13:13">
      <c r="M254240" s="8"/>
    </row>
    <row r="254266" spans="13:13">
      <c r="M254266" s="8"/>
    </row>
    <row r="254267" spans="13:13" ht="13">
      <c r="M254267" s="17"/>
    </row>
    <row r="254268" spans="13:13">
      <c r="M254268" s="8"/>
    </row>
    <row r="254294" spans="13:13">
      <c r="M254294" s="8"/>
    </row>
    <row r="254295" spans="13:13" ht="13">
      <c r="M254295" s="17"/>
    </row>
    <row r="254296" spans="13:13">
      <c r="M254296" s="8"/>
    </row>
    <row r="254322" spans="13:13">
      <c r="M254322" s="8"/>
    </row>
    <row r="254323" spans="13:13" ht="13">
      <c r="M254323" s="17"/>
    </row>
    <row r="254324" spans="13:13">
      <c r="M254324" s="8"/>
    </row>
    <row r="254350" spans="13:13">
      <c r="M254350" s="8"/>
    </row>
    <row r="254351" spans="13:13" ht="13">
      <c r="M254351" s="17"/>
    </row>
    <row r="254352" spans="13:13">
      <c r="M254352" s="8"/>
    </row>
    <row r="254378" spans="13:13">
      <c r="M254378" s="8"/>
    </row>
    <row r="254379" spans="13:13" ht="13">
      <c r="M254379" s="17"/>
    </row>
    <row r="254380" spans="13:13">
      <c r="M254380" s="8"/>
    </row>
    <row r="254406" spans="13:13">
      <c r="M254406" s="8"/>
    </row>
    <row r="254407" spans="13:13" ht="13">
      <c r="M254407" s="17"/>
    </row>
    <row r="254408" spans="13:13">
      <c r="M254408" s="8"/>
    </row>
    <row r="254434" spans="13:13">
      <c r="M254434" s="8"/>
    </row>
    <row r="254435" spans="13:13" ht="13">
      <c r="M254435" s="17"/>
    </row>
    <row r="254436" spans="13:13">
      <c r="M254436" s="8"/>
    </row>
    <row r="254462" spans="13:13">
      <c r="M254462" s="8"/>
    </row>
    <row r="254463" spans="13:13" ht="13">
      <c r="M254463" s="17"/>
    </row>
    <row r="254464" spans="13:13">
      <c r="M254464" s="8"/>
    </row>
    <row r="254490" spans="13:13">
      <c r="M254490" s="8"/>
    </row>
    <row r="254491" spans="13:13" ht="13">
      <c r="M254491" s="17"/>
    </row>
    <row r="254492" spans="13:13">
      <c r="M254492" s="8"/>
    </row>
    <row r="254518" spans="13:13">
      <c r="M254518" s="8"/>
    </row>
    <row r="254519" spans="13:13" ht="13">
      <c r="M254519" s="17"/>
    </row>
    <row r="254520" spans="13:13">
      <c r="M254520" s="8"/>
    </row>
    <row r="254546" spans="13:13">
      <c r="M254546" s="8"/>
    </row>
    <row r="254547" spans="13:13" ht="13">
      <c r="M254547" s="17"/>
    </row>
    <row r="254548" spans="13:13">
      <c r="M254548" s="8"/>
    </row>
    <row r="254574" spans="13:13">
      <c r="M254574" s="8"/>
    </row>
    <row r="254575" spans="13:13" ht="13">
      <c r="M254575" s="17"/>
    </row>
    <row r="254576" spans="13:13">
      <c r="M254576" s="8"/>
    </row>
    <row r="254602" spans="13:13">
      <c r="M254602" s="8"/>
    </row>
    <row r="254603" spans="13:13" ht="13">
      <c r="M254603" s="17"/>
    </row>
    <row r="254604" spans="13:13">
      <c r="M254604" s="8"/>
    </row>
    <row r="254630" spans="13:13">
      <c r="M254630" s="8"/>
    </row>
    <row r="254631" spans="13:13" ht="13">
      <c r="M254631" s="17"/>
    </row>
    <row r="254632" spans="13:13">
      <c r="M254632" s="8"/>
    </row>
    <row r="254658" spans="13:13">
      <c r="M254658" s="8"/>
    </row>
    <row r="254659" spans="13:13" ht="13">
      <c r="M254659" s="17"/>
    </row>
    <row r="254660" spans="13:13">
      <c r="M254660" s="8"/>
    </row>
    <row r="254686" spans="13:13">
      <c r="M254686" s="8"/>
    </row>
    <row r="254687" spans="13:13" ht="13">
      <c r="M254687" s="17"/>
    </row>
    <row r="254688" spans="13:13">
      <c r="M254688" s="8"/>
    </row>
    <row r="254714" spans="13:13">
      <c r="M254714" s="8"/>
    </row>
    <row r="254715" spans="13:13" ht="13">
      <c r="M254715" s="17"/>
    </row>
    <row r="254716" spans="13:13">
      <c r="M254716" s="8"/>
    </row>
    <row r="254742" spans="13:13">
      <c r="M254742" s="8"/>
    </row>
    <row r="254743" spans="13:13" ht="13">
      <c r="M254743" s="17"/>
    </row>
    <row r="254744" spans="13:13">
      <c r="M254744" s="8"/>
    </row>
    <row r="254770" spans="13:13">
      <c r="M254770" s="8"/>
    </row>
    <row r="254771" spans="13:13" ht="13">
      <c r="M254771" s="17"/>
    </row>
    <row r="254772" spans="13:13">
      <c r="M254772" s="8"/>
    </row>
    <row r="254798" spans="13:13">
      <c r="M254798" s="8"/>
    </row>
    <row r="254799" spans="13:13" ht="13">
      <c r="M254799" s="17"/>
    </row>
    <row r="254800" spans="13:13">
      <c r="M254800" s="8"/>
    </row>
    <row r="254826" spans="13:13">
      <c r="M254826" s="8"/>
    </row>
    <row r="254827" spans="13:13" ht="13">
      <c r="M254827" s="17"/>
    </row>
    <row r="254828" spans="13:13">
      <c r="M254828" s="8"/>
    </row>
    <row r="254854" spans="13:13">
      <c r="M254854" s="8"/>
    </row>
    <row r="254855" spans="13:13" ht="13">
      <c r="M254855" s="17"/>
    </row>
    <row r="254856" spans="13:13">
      <c r="M254856" s="8"/>
    </row>
    <row r="254882" spans="13:13">
      <c r="M254882" s="8"/>
    </row>
    <row r="254883" spans="13:13" ht="13">
      <c r="M254883" s="17"/>
    </row>
    <row r="254884" spans="13:13">
      <c r="M254884" s="8"/>
    </row>
    <row r="254910" spans="13:13">
      <c r="M254910" s="8"/>
    </row>
    <row r="254911" spans="13:13" ht="13">
      <c r="M254911" s="17"/>
    </row>
    <row r="254912" spans="13:13">
      <c r="M254912" s="8"/>
    </row>
    <row r="254938" spans="13:13">
      <c r="M254938" s="8"/>
    </row>
    <row r="254939" spans="13:13" ht="13">
      <c r="M254939" s="17"/>
    </row>
    <row r="254940" spans="13:13">
      <c r="M254940" s="8"/>
    </row>
    <row r="254966" spans="13:13">
      <c r="M254966" s="8"/>
    </row>
    <row r="254967" spans="13:13" ht="13">
      <c r="M254967" s="17"/>
    </row>
    <row r="254968" spans="13:13">
      <c r="M254968" s="8"/>
    </row>
    <row r="254994" spans="13:13">
      <c r="M254994" s="8"/>
    </row>
    <row r="254995" spans="13:13" ht="13">
      <c r="M254995" s="17"/>
    </row>
    <row r="254996" spans="13:13">
      <c r="M254996" s="8"/>
    </row>
    <row r="255022" spans="13:13">
      <c r="M255022" s="8"/>
    </row>
    <row r="255023" spans="13:13" ht="13">
      <c r="M255023" s="17"/>
    </row>
    <row r="255024" spans="13:13">
      <c r="M255024" s="8"/>
    </row>
    <row r="255050" spans="13:13">
      <c r="M255050" s="8"/>
    </row>
    <row r="255051" spans="13:13" ht="13">
      <c r="M255051" s="17"/>
    </row>
    <row r="255052" spans="13:13">
      <c r="M255052" s="8"/>
    </row>
    <row r="255078" spans="13:13">
      <c r="M255078" s="8"/>
    </row>
    <row r="255079" spans="13:13" ht="13">
      <c r="M255079" s="17"/>
    </row>
    <row r="255080" spans="13:13">
      <c r="M255080" s="8"/>
    </row>
    <row r="255106" spans="13:13">
      <c r="M255106" s="8"/>
    </row>
    <row r="255107" spans="13:13" ht="13">
      <c r="M255107" s="17"/>
    </row>
    <row r="255108" spans="13:13">
      <c r="M255108" s="8"/>
    </row>
    <row r="255134" spans="13:13">
      <c r="M255134" s="8"/>
    </row>
    <row r="255135" spans="13:13" ht="13">
      <c r="M255135" s="17"/>
    </row>
    <row r="255136" spans="13:13">
      <c r="M255136" s="8"/>
    </row>
    <row r="255162" spans="13:13">
      <c r="M255162" s="8"/>
    </row>
    <row r="255163" spans="13:13" ht="13">
      <c r="M255163" s="17"/>
    </row>
    <row r="255164" spans="13:13">
      <c r="M255164" s="8"/>
    </row>
    <row r="255190" spans="13:13">
      <c r="M255190" s="8"/>
    </row>
    <row r="255191" spans="13:13" ht="13">
      <c r="M255191" s="17"/>
    </row>
    <row r="255192" spans="13:13">
      <c r="M255192" s="8"/>
    </row>
    <row r="255218" spans="13:13">
      <c r="M255218" s="8"/>
    </row>
    <row r="255219" spans="13:13" ht="13">
      <c r="M255219" s="17"/>
    </row>
    <row r="255220" spans="13:13">
      <c r="M255220" s="8"/>
    </row>
    <row r="255246" spans="13:13">
      <c r="M255246" s="8"/>
    </row>
    <row r="255247" spans="13:13" ht="13">
      <c r="M255247" s="17"/>
    </row>
    <row r="255248" spans="13:13">
      <c r="M255248" s="8"/>
    </row>
    <row r="255274" spans="13:13">
      <c r="M255274" s="8"/>
    </row>
    <row r="255275" spans="13:13" ht="13">
      <c r="M255275" s="17"/>
    </row>
    <row r="255276" spans="13:13">
      <c r="M255276" s="8"/>
    </row>
    <row r="255302" spans="13:13">
      <c r="M255302" s="8"/>
    </row>
    <row r="255303" spans="13:13" ht="13">
      <c r="M255303" s="17"/>
    </row>
    <row r="255304" spans="13:13">
      <c r="M255304" s="8"/>
    </row>
    <row r="255330" spans="13:13">
      <c r="M255330" s="8"/>
    </row>
    <row r="255331" spans="13:13" ht="13">
      <c r="M255331" s="17"/>
    </row>
    <row r="255332" spans="13:13">
      <c r="M255332" s="8"/>
    </row>
    <row r="255358" spans="13:13">
      <c r="M255358" s="8"/>
    </row>
    <row r="255359" spans="13:13" ht="13">
      <c r="M255359" s="17"/>
    </row>
    <row r="255360" spans="13:13">
      <c r="M255360" s="8"/>
    </row>
    <row r="255386" spans="13:13">
      <c r="M255386" s="8"/>
    </row>
    <row r="255387" spans="13:13" ht="13">
      <c r="M255387" s="17"/>
    </row>
    <row r="255388" spans="13:13">
      <c r="M255388" s="8"/>
    </row>
    <row r="255414" spans="13:13">
      <c r="M255414" s="8"/>
    </row>
    <row r="255415" spans="13:13" ht="13">
      <c r="M255415" s="17"/>
    </row>
    <row r="255416" spans="13:13">
      <c r="M255416" s="8"/>
    </row>
    <row r="255442" spans="13:13">
      <c r="M255442" s="8"/>
    </row>
    <row r="255443" spans="13:13" ht="13">
      <c r="M255443" s="17"/>
    </row>
    <row r="255444" spans="13:13">
      <c r="M255444" s="8"/>
    </row>
    <row r="255470" spans="13:13">
      <c r="M255470" s="8"/>
    </row>
    <row r="255471" spans="13:13" ht="13">
      <c r="M255471" s="17"/>
    </row>
    <row r="255472" spans="13:13">
      <c r="M255472" s="8"/>
    </row>
    <row r="255498" spans="13:13">
      <c r="M255498" s="8"/>
    </row>
    <row r="255499" spans="13:13" ht="13">
      <c r="M255499" s="17"/>
    </row>
    <row r="255500" spans="13:13">
      <c r="M255500" s="8"/>
    </row>
    <row r="255526" spans="13:13">
      <c r="M255526" s="8"/>
    </row>
    <row r="255527" spans="13:13" ht="13">
      <c r="M255527" s="17"/>
    </row>
    <row r="255528" spans="13:13">
      <c r="M255528" s="8"/>
    </row>
    <row r="255554" spans="13:13">
      <c r="M255554" s="8"/>
    </row>
    <row r="255555" spans="13:13" ht="13">
      <c r="M255555" s="17"/>
    </row>
    <row r="255556" spans="13:13">
      <c r="M255556" s="8"/>
    </row>
    <row r="255582" spans="13:13">
      <c r="M255582" s="8"/>
    </row>
    <row r="255583" spans="13:13" ht="13">
      <c r="M255583" s="17"/>
    </row>
    <row r="255584" spans="13:13">
      <c r="M255584" s="8"/>
    </row>
    <row r="255610" spans="13:13">
      <c r="M255610" s="8"/>
    </row>
    <row r="255611" spans="13:13" ht="13">
      <c r="M255611" s="17"/>
    </row>
    <row r="255612" spans="13:13">
      <c r="M255612" s="8"/>
    </row>
    <row r="255638" spans="13:13">
      <c r="M255638" s="8"/>
    </row>
    <row r="255639" spans="13:13" ht="13">
      <c r="M255639" s="17"/>
    </row>
    <row r="255640" spans="13:13">
      <c r="M255640" s="8"/>
    </row>
    <row r="255666" spans="13:13">
      <c r="M255666" s="8"/>
    </row>
    <row r="255667" spans="13:13" ht="13">
      <c r="M255667" s="17"/>
    </row>
    <row r="255668" spans="13:13">
      <c r="M255668" s="8"/>
    </row>
    <row r="255694" spans="13:13">
      <c r="M255694" s="8"/>
    </row>
    <row r="255695" spans="13:13" ht="13">
      <c r="M255695" s="17"/>
    </row>
    <row r="255696" spans="13:13">
      <c r="M255696" s="8"/>
    </row>
    <row r="255722" spans="13:13">
      <c r="M255722" s="8"/>
    </row>
    <row r="255723" spans="13:13" ht="13">
      <c r="M255723" s="17"/>
    </row>
    <row r="255724" spans="13:13">
      <c r="M255724" s="8"/>
    </row>
    <row r="255750" spans="13:13">
      <c r="M255750" s="8"/>
    </row>
    <row r="255751" spans="13:13" ht="13">
      <c r="M255751" s="17"/>
    </row>
    <row r="255752" spans="13:13">
      <c r="M255752" s="8"/>
    </row>
    <row r="255778" spans="13:13">
      <c r="M255778" s="8"/>
    </row>
    <row r="255779" spans="13:13" ht="13">
      <c r="M255779" s="17"/>
    </row>
    <row r="255780" spans="13:13">
      <c r="M255780" s="8"/>
    </row>
    <row r="255806" spans="13:13">
      <c r="M255806" s="8"/>
    </row>
    <row r="255807" spans="13:13" ht="13">
      <c r="M255807" s="17"/>
    </row>
    <row r="255808" spans="13:13">
      <c r="M255808" s="8"/>
    </row>
    <row r="255834" spans="13:13">
      <c r="M255834" s="8"/>
    </row>
    <row r="255835" spans="13:13" ht="13">
      <c r="M255835" s="17"/>
    </row>
    <row r="255836" spans="13:13">
      <c r="M255836" s="8"/>
    </row>
    <row r="255862" spans="13:13">
      <c r="M255862" s="8"/>
    </row>
    <row r="255863" spans="13:13" ht="13">
      <c r="M255863" s="17"/>
    </row>
    <row r="255864" spans="13:13">
      <c r="M255864" s="8"/>
    </row>
    <row r="255890" spans="13:13">
      <c r="M255890" s="8"/>
    </row>
    <row r="255891" spans="13:13" ht="13">
      <c r="M255891" s="17"/>
    </row>
    <row r="255892" spans="13:13">
      <c r="M255892" s="8"/>
    </row>
    <row r="255918" spans="13:13">
      <c r="M255918" s="8"/>
    </row>
    <row r="255919" spans="13:13" ht="13">
      <c r="M255919" s="17"/>
    </row>
    <row r="255920" spans="13:13">
      <c r="M255920" s="8"/>
    </row>
    <row r="255946" spans="13:13">
      <c r="M255946" s="8"/>
    </row>
    <row r="255947" spans="13:13" ht="13">
      <c r="M255947" s="17"/>
    </row>
    <row r="255948" spans="13:13">
      <c r="M255948" s="8"/>
    </row>
    <row r="255974" spans="13:13">
      <c r="M255974" s="8"/>
    </row>
    <row r="255975" spans="13:13" ht="13">
      <c r="M255975" s="17"/>
    </row>
    <row r="255976" spans="13:13">
      <c r="M255976" s="8"/>
    </row>
    <row r="256002" spans="13:13">
      <c r="M256002" s="8"/>
    </row>
    <row r="256003" spans="13:13" ht="13">
      <c r="M256003" s="17"/>
    </row>
    <row r="256004" spans="13:13">
      <c r="M256004" s="8"/>
    </row>
    <row r="256030" spans="13:13">
      <c r="M256030" s="8"/>
    </row>
    <row r="256031" spans="13:13" ht="13">
      <c r="M256031" s="17"/>
    </row>
    <row r="256032" spans="13:13">
      <c r="M256032" s="8"/>
    </row>
    <row r="256058" spans="13:13">
      <c r="M256058" s="8"/>
    </row>
    <row r="256059" spans="13:13" ht="13">
      <c r="M256059" s="17"/>
    </row>
    <row r="256060" spans="13:13">
      <c r="M256060" s="8"/>
    </row>
    <row r="256086" spans="13:13">
      <c r="M256086" s="8"/>
    </row>
    <row r="256087" spans="13:13" ht="13">
      <c r="M256087" s="17"/>
    </row>
    <row r="256088" spans="13:13">
      <c r="M256088" s="8"/>
    </row>
    <row r="256114" spans="13:13">
      <c r="M256114" s="8"/>
    </row>
    <row r="256115" spans="13:13" ht="13">
      <c r="M256115" s="17"/>
    </row>
    <row r="256116" spans="13:13">
      <c r="M256116" s="8"/>
    </row>
    <row r="256142" spans="13:13">
      <c r="M256142" s="8"/>
    </row>
    <row r="256143" spans="13:13" ht="13">
      <c r="M256143" s="17"/>
    </row>
    <row r="256144" spans="13:13">
      <c r="M256144" s="8"/>
    </row>
    <row r="256170" spans="13:13">
      <c r="M256170" s="8"/>
    </row>
    <row r="256171" spans="13:13" ht="13">
      <c r="M256171" s="17"/>
    </row>
    <row r="256172" spans="13:13">
      <c r="M256172" s="8"/>
    </row>
    <row r="256198" spans="13:13">
      <c r="M256198" s="8"/>
    </row>
    <row r="256199" spans="13:13" ht="13">
      <c r="M256199" s="17"/>
    </row>
    <row r="256200" spans="13:13">
      <c r="M256200" s="8"/>
    </row>
    <row r="256226" spans="13:13">
      <c r="M256226" s="8"/>
    </row>
    <row r="256227" spans="13:13" ht="13">
      <c r="M256227" s="17"/>
    </row>
    <row r="256228" spans="13:13">
      <c r="M256228" s="8"/>
    </row>
    <row r="256254" spans="13:13">
      <c r="M256254" s="8"/>
    </row>
    <row r="256255" spans="13:13" ht="13">
      <c r="M256255" s="17"/>
    </row>
    <row r="256256" spans="13:13">
      <c r="M256256" s="8"/>
    </row>
    <row r="256282" spans="13:13">
      <c r="M256282" s="8"/>
    </row>
    <row r="256283" spans="13:13" ht="13">
      <c r="M256283" s="17"/>
    </row>
    <row r="256284" spans="13:13">
      <c r="M256284" s="8"/>
    </row>
    <row r="256310" spans="13:13">
      <c r="M256310" s="8"/>
    </row>
    <row r="256311" spans="13:13" ht="13">
      <c r="M256311" s="17"/>
    </row>
    <row r="256312" spans="13:13">
      <c r="M256312" s="8"/>
    </row>
    <row r="256338" spans="13:13">
      <c r="M256338" s="8"/>
    </row>
    <row r="256339" spans="13:13" ht="13">
      <c r="M256339" s="17"/>
    </row>
    <row r="256340" spans="13:13">
      <c r="M256340" s="8"/>
    </row>
    <row r="256366" spans="13:13">
      <c r="M256366" s="8"/>
    </row>
    <row r="256367" spans="13:13" ht="13">
      <c r="M256367" s="17"/>
    </row>
    <row r="256368" spans="13:13">
      <c r="M256368" s="8"/>
    </row>
    <row r="256394" spans="13:13">
      <c r="M256394" s="8"/>
    </row>
    <row r="256395" spans="13:13" ht="13">
      <c r="M256395" s="17"/>
    </row>
    <row r="256396" spans="13:13">
      <c r="M256396" s="8"/>
    </row>
    <row r="256422" spans="13:13">
      <c r="M256422" s="8"/>
    </row>
    <row r="256423" spans="13:13" ht="13">
      <c r="M256423" s="17"/>
    </row>
    <row r="256424" spans="13:13">
      <c r="M256424" s="8"/>
    </row>
    <row r="256450" spans="13:13">
      <c r="M256450" s="8"/>
    </row>
    <row r="256451" spans="13:13" ht="13">
      <c r="M256451" s="17"/>
    </row>
    <row r="256452" spans="13:13">
      <c r="M256452" s="8"/>
    </row>
    <row r="256478" spans="13:13">
      <c r="M256478" s="8"/>
    </row>
    <row r="256479" spans="13:13" ht="13">
      <c r="M256479" s="17"/>
    </row>
    <row r="256480" spans="13:13">
      <c r="M256480" s="8"/>
    </row>
    <row r="256506" spans="13:13">
      <c r="M256506" s="8"/>
    </row>
    <row r="256507" spans="13:13" ht="13">
      <c r="M256507" s="17"/>
    </row>
    <row r="256508" spans="13:13">
      <c r="M256508" s="8"/>
    </row>
    <row r="256534" spans="13:13">
      <c r="M256534" s="8"/>
    </row>
    <row r="256535" spans="13:13" ht="13">
      <c r="M256535" s="17"/>
    </row>
    <row r="256536" spans="13:13">
      <c r="M256536" s="8"/>
    </row>
    <row r="256562" spans="13:13">
      <c r="M256562" s="8"/>
    </row>
    <row r="256563" spans="13:13" ht="13">
      <c r="M256563" s="17"/>
    </row>
    <row r="256564" spans="13:13">
      <c r="M256564" s="8"/>
    </row>
    <row r="256590" spans="13:13">
      <c r="M256590" s="8"/>
    </row>
    <row r="256591" spans="13:13" ht="13">
      <c r="M256591" s="17"/>
    </row>
    <row r="256592" spans="13:13">
      <c r="M256592" s="8"/>
    </row>
    <row r="256618" spans="13:13">
      <c r="M256618" s="8"/>
    </row>
    <row r="256619" spans="13:13" ht="13">
      <c r="M256619" s="17"/>
    </row>
    <row r="256620" spans="13:13">
      <c r="M256620" s="8"/>
    </row>
    <row r="256646" spans="13:13">
      <c r="M256646" s="8"/>
    </row>
    <row r="256647" spans="13:13" ht="13">
      <c r="M256647" s="17"/>
    </row>
    <row r="256648" spans="13:13">
      <c r="M256648" s="8"/>
    </row>
    <row r="256674" spans="13:13">
      <c r="M256674" s="8"/>
    </row>
    <row r="256675" spans="13:13" ht="13">
      <c r="M256675" s="17"/>
    </row>
    <row r="256676" spans="13:13">
      <c r="M256676" s="8"/>
    </row>
    <row r="256702" spans="13:13">
      <c r="M256702" s="8"/>
    </row>
    <row r="256703" spans="13:13" ht="13">
      <c r="M256703" s="17"/>
    </row>
    <row r="256704" spans="13:13">
      <c r="M256704" s="8"/>
    </row>
    <row r="256730" spans="13:13">
      <c r="M256730" s="8"/>
    </row>
    <row r="256731" spans="13:13" ht="13">
      <c r="M256731" s="17"/>
    </row>
    <row r="256732" spans="13:13">
      <c r="M256732" s="8"/>
    </row>
    <row r="256758" spans="13:13">
      <c r="M256758" s="8"/>
    </row>
    <row r="256759" spans="13:13" ht="13">
      <c r="M256759" s="17"/>
    </row>
    <row r="256760" spans="13:13">
      <c r="M256760" s="8"/>
    </row>
    <row r="256786" spans="13:13">
      <c r="M256786" s="8"/>
    </row>
    <row r="256787" spans="13:13" ht="13">
      <c r="M256787" s="17"/>
    </row>
    <row r="256788" spans="13:13">
      <c r="M256788" s="8"/>
    </row>
    <row r="256814" spans="13:13">
      <c r="M256814" s="8"/>
    </row>
    <row r="256815" spans="13:13" ht="13">
      <c r="M256815" s="17"/>
    </row>
    <row r="256816" spans="13:13">
      <c r="M256816" s="8"/>
    </row>
    <row r="256842" spans="13:13">
      <c r="M256842" s="8"/>
    </row>
    <row r="256843" spans="13:13" ht="13">
      <c r="M256843" s="17"/>
    </row>
    <row r="256844" spans="13:13">
      <c r="M256844" s="8"/>
    </row>
    <row r="256870" spans="13:13">
      <c r="M256870" s="8"/>
    </row>
    <row r="256871" spans="13:13" ht="13">
      <c r="M256871" s="17"/>
    </row>
    <row r="256872" spans="13:13">
      <c r="M256872" s="8"/>
    </row>
    <row r="256898" spans="13:13">
      <c r="M256898" s="8"/>
    </row>
    <row r="256899" spans="13:13" ht="13">
      <c r="M256899" s="17"/>
    </row>
    <row r="256900" spans="13:13">
      <c r="M256900" s="8"/>
    </row>
    <row r="256926" spans="13:13">
      <c r="M256926" s="8"/>
    </row>
    <row r="256927" spans="13:13" ht="13">
      <c r="M256927" s="17"/>
    </row>
    <row r="256928" spans="13:13">
      <c r="M256928" s="8"/>
    </row>
    <row r="256954" spans="13:13">
      <c r="M256954" s="8"/>
    </row>
    <row r="256955" spans="13:13" ht="13">
      <c r="M256955" s="17"/>
    </row>
    <row r="256956" spans="13:13">
      <c r="M256956" s="8"/>
    </row>
    <row r="256982" spans="13:13">
      <c r="M256982" s="8"/>
    </row>
    <row r="256983" spans="13:13" ht="13">
      <c r="M256983" s="17"/>
    </row>
    <row r="256984" spans="13:13">
      <c r="M256984" s="8"/>
    </row>
    <row r="257010" spans="13:13">
      <c r="M257010" s="8"/>
    </row>
    <row r="257011" spans="13:13" ht="13">
      <c r="M257011" s="17"/>
    </row>
    <row r="257012" spans="13:13">
      <c r="M257012" s="8"/>
    </row>
    <row r="257038" spans="13:13">
      <c r="M257038" s="8"/>
    </row>
    <row r="257039" spans="13:13" ht="13">
      <c r="M257039" s="17"/>
    </row>
    <row r="257040" spans="13:13">
      <c r="M257040" s="8"/>
    </row>
    <row r="257066" spans="13:13">
      <c r="M257066" s="8"/>
    </row>
    <row r="257067" spans="13:13" ht="13">
      <c r="M257067" s="17"/>
    </row>
    <row r="257068" spans="13:13">
      <c r="M257068" s="8"/>
    </row>
    <row r="257094" spans="13:13">
      <c r="M257094" s="8"/>
    </row>
    <row r="257095" spans="13:13" ht="13">
      <c r="M257095" s="17"/>
    </row>
    <row r="257096" spans="13:13">
      <c r="M257096" s="8"/>
    </row>
    <row r="257122" spans="13:13">
      <c r="M257122" s="8"/>
    </row>
    <row r="257123" spans="13:13" ht="13">
      <c r="M257123" s="17"/>
    </row>
    <row r="257124" spans="13:13">
      <c r="M257124" s="8"/>
    </row>
    <row r="257150" spans="13:13">
      <c r="M257150" s="8"/>
    </row>
    <row r="257151" spans="13:13" ht="13">
      <c r="M257151" s="17"/>
    </row>
    <row r="257152" spans="13:13">
      <c r="M257152" s="8"/>
    </row>
    <row r="257178" spans="13:13">
      <c r="M257178" s="8"/>
    </row>
    <row r="257179" spans="13:13" ht="13">
      <c r="M257179" s="17"/>
    </row>
    <row r="257180" spans="13:13">
      <c r="M257180" s="8"/>
    </row>
    <row r="257206" spans="13:13">
      <c r="M257206" s="8"/>
    </row>
    <row r="257207" spans="13:13" ht="13">
      <c r="M257207" s="17"/>
    </row>
    <row r="257208" spans="13:13">
      <c r="M257208" s="8"/>
    </row>
    <row r="257234" spans="13:13">
      <c r="M257234" s="8"/>
    </row>
    <row r="257235" spans="13:13" ht="13">
      <c r="M257235" s="17"/>
    </row>
    <row r="257236" spans="13:13">
      <c r="M257236" s="8"/>
    </row>
    <row r="257262" spans="13:13">
      <c r="M257262" s="8"/>
    </row>
    <row r="257263" spans="13:13" ht="13">
      <c r="M257263" s="17"/>
    </row>
    <row r="257264" spans="13:13">
      <c r="M257264" s="8"/>
    </row>
    <row r="257290" spans="13:13">
      <c r="M257290" s="8"/>
    </row>
    <row r="257291" spans="13:13" ht="13">
      <c r="M257291" s="17"/>
    </row>
    <row r="257292" spans="13:13">
      <c r="M257292" s="8"/>
    </row>
    <row r="257318" spans="13:13">
      <c r="M257318" s="8"/>
    </row>
    <row r="257319" spans="13:13" ht="13">
      <c r="M257319" s="17"/>
    </row>
    <row r="257320" spans="13:13">
      <c r="M257320" s="8"/>
    </row>
    <row r="257346" spans="13:13">
      <c r="M257346" s="8"/>
    </row>
    <row r="257347" spans="13:13" ht="13">
      <c r="M257347" s="17"/>
    </row>
    <row r="257348" spans="13:13">
      <c r="M257348" s="8"/>
    </row>
    <row r="257374" spans="13:13">
      <c r="M257374" s="8"/>
    </row>
    <row r="257375" spans="13:13" ht="13">
      <c r="M257375" s="17"/>
    </row>
    <row r="257376" spans="13:13">
      <c r="M257376" s="8"/>
    </row>
    <row r="257402" spans="13:13">
      <c r="M257402" s="8"/>
    </row>
    <row r="257403" spans="13:13" ht="13">
      <c r="M257403" s="17"/>
    </row>
    <row r="257404" spans="13:13">
      <c r="M257404" s="8"/>
    </row>
    <row r="257430" spans="13:13">
      <c r="M257430" s="8"/>
    </row>
    <row r="257431" spans="13:13" ht="13">
      <c r="M257431" s="17"/>
    </row>
    <row r="257432" spans="13:13">
      <c r="M257432" s="8"/>
    </row>
    <row r="257458" spans="13:13">
      <c r="M257458" s="8"/>
    </row>
    <row r="257459" spans="13:13" ht="13">
      <c r="M257459" s="17"/>
    </row>
    <row r="257460" spans="13:13">
      <c r="M257460" s="8"/>
    </row>
    <row r="257486" spans="13:13">
      <c r="M257486" s="8"/>
    </row>
    <row r="257487" spans="13:13" ht="13">
      <c r="M257487" s="17"/>
    </row>
    <row r="257488" spans="13:13">
      <c r="M257488" s="8"/>
    </row>
    <row r="257514" spans="13:13">
      <c r="M257514" s="8"/>
    </row>
    <row r="257515" spans="13:13" ht="13">
      <c r="M257515" s="17"/>
    </row>
    <row r="257516" spans="13:13">
      <c r="M257516" s="8"/>
    </row>
    <row r="257542" spans="13:13">
      <c r="M257542" s="8"/>
    </row>
    <row r="257543" spans="13:13" ht="13">
      <c r="M257543" s="17"/>
    </row>
    <row r="257544" spans="13:13">
      <c r="M257544" s="8"/>
    </row>
    <row r="257570" spans="13:13">
      <c r="M257570" s="8"/>
    </row>
    <row r="257571" spans="13:13" ht="13">
      <c r="M257571" s="17"/>
    </row>
    <row r="257572" spans="13:13">
      <c r="M257572" s="8"/>
    </row>
    <row r="257598" spans="13:13">
      <c r="M257598" s="8"/>
    </row>
    <row r="257599" spans="13:13" ht="13">
      <c r="M257599" s="17"/>
    </row>
    <row r="257600" spans="13:13">
      <c r="M257600" s="8"/>
    </row>
    <row r="257626" spans="13:13">
      <c r="M257626" s="8"/>
    </row>
    <row r="257627" spans="13:13" ht="13">
      <c r="M257627" s="17"/>
    </row>
    <row r="257628" spans="13:13">
      <c r="M257628" s="8"/>
    </row>
    <row r="257654" spans="13:13">
      <c r="M257654" s="8"/>
    </row>
    <row r="257655" spans="13:13" ht="13">
      <c r="M257655" s="17"/>
    </row>
    <row r="257656" spans="13:13">
      <c r="M257656" s="8"/>
    </row>
    <row r="257682" spans="13:13">
      <c r="M257682" s="8"/>
    </row>
    <row r="257683" spans="13:13" ht="13">
      <c r="M257683" s="17"/>
    </row>
    <row r="257684" spans="13:13">
      <c r="M257684" s="8"/>
    </row>
    <row r="257710" spans="13:13">
      <c r="M257710" s="8"/>
    </row>
    <row r="257711" spans="13:13" ht="13">
      <c r="M257711" s="17"/>
    </row>
    <row r="257712" spans="13:13">
      <c r="M257712" s="8"/>
    </row>
    <row r="257738" spans="13:13">
      <c r="M257738" s="8"/>
    </row>
    <row r="257739" spans="13:13" ht="13">
      <c r="M257739" s="17"/>
    </row>
    <row r="257740" spans="13:13">
      <c r="M257740" s="8"/>
    </row>
    <row r="257766" spans="13:13">
      <c r="M257766" s="8"/>
    </row>
    <row r="257767" spans="13:13" ht="13">
      <c r="M257767" s="17"/>
    </row>
    <row r="257768" spans="13:13">
      <c r="M257768" s="8"/>
    </row>
    <row r="257794" spans="13:13">
      <c r="M257794" s="8"/>
    </row>
    <row r="257795" spans="13:13" ht="13">
      <c r="M257795" s="17"/>
    </row>
    <row r="257796" spans="13:13">
      <c r="M257796" s="8"/>
    </row>
    <row r="257822" spans="13:13">
      <c r="M257822" s="8"/>
    </row>
    <row r="257823" spans="13:13" ht="13">
      <c r="M257823" s="17"/>
    </row>
    <row r="257824" spans="13:13">
      <c r="M257824" s="8"/>
    </row>
    <row r="257850" spans="13:13">
      <c r="M257850" s="8"/>
    </row>
    <row r="257851" spans="13:13" ht="13">
      <c r="M257851" s="17"/>
    </row>
    <row r="257852" spans="13:13">
      <c r="M257852" s="8"/>
    </row>
    <row r="257878" spans="13:13">
      <c r="M257878" s="8"/>
    </row>
    <row r="257879" spans="13:13" ht="13">
      <c r="M257879" s="17"/>
    </row>
    <row r="257880" spans="13:13">
      <c r="M257880" s="8"/>
    </row>
    <row r="257906" spans="13:13">
      <c r="M257906" s="8"/>
    </row>
    <row r="257907" spans="13:13" ht="13">
      <c r="M257907" s="17"/>
    </row>
    <row r="257908" spans="13:13">
      <c r="M257908" s="8"/>
    </row>
    <row r="257934" spans="13:13">
      <c r="M257934" s="8"/>
    </row>
    <row r="257935" spans="13:13" ht="13">
      <c r="M257935" s="17"/>
    </row>
    <row r="257936" spans="13:13">
      <c r="M257936" s="8"/>
    </row>
    <row r="257962" spans="13:13">
      <c r="M257962" s="8"/>
    </row>
    <row r="257963" spans="13:13" ht="13">
      <c r="M257963" s="17"/>
    </row>
    <row r="257964" spans="13:13">
      <c r="M257964" s="8"/>
    </row>
    <row r="257990" spans="13:13">
      <c r="M257990" s="8"/>
    </row>
    <row r="257991" spans="13:13" ht="13">
      <c r="M257991" s="17"/>
    </row>
    <row r="257992" spans="13:13">
      <c r="M257992" s="8"/>
    </row>
    <row r="258018" spans="13:13">
      <c r="M258018" s="8"/>
    </row>
    <row r="258019" spans="13:13" ht="13">
      <c r="M258019" s="17"/>
    </row>
    <row r="258020" spans="13:13">
      <c r="M258020" s="8"/>
    </row>
    <row r="258046" spans="13:13">
      <c r="M258046" s="8"/>
    </row>
    <row r="258047" spans="13:13" ht="13">
      <c r="M258047" s="17"/>
    </row>
    <row r="258048" spans="13:13">
      <c r="M258048" s="8"/>
    </row>
    <row r="258074" spans="13:13">
      <c r="M258074" s="8"/>
    </row>
    <row r="258075" spans="13:13" ht="13">
      <c r="M258075" s="17"/>
    </row>
    <row r="258076" spans="13:13">
      <c r="M258076" s="8"/>
    </row>
    <row r="258102" spans="13:13">
      <c r="M258102" s="8"/>
    </row>
    <row r="258103" spans="13:13" ht="13">
      <c r="M258103" s="17"/>
    </row>
    <row r="258104" spans="13:13">
      <c r="M258104" s="8"/>
    </row>
    <row r="258130" spans="13:13">
      <c r="M258130" s="8"/>
    </row>
    <row r="258131" spans="13:13" ht="13">
      <c r="M258131" s="17"/>
    </row>
    <row r="258132" spans="13:13">
      <c r="M258132" s="8"/>
    </row>
    <row r="258158" spans="13:13">
      <c r="M258158" s="8"/>
    </row>
    <row r="258159" spans="13:13" ht="13">
      <c r="M258159" s="17"/>
    </row>
    <row r="258160" spans="13:13">
      <c r="M258160" s="8"/>
    </row>
    <row r="258186" spans="13:13">
      <c r="M258186" s="8"/>
    </row>
    <row r="258187" spans="13:13" ht="13">
      <c r="M258187" s="17"/>
    </row>
    <row r="258188" spans="13:13">
      <c r="M258188" s="8"/>
    </row>
    <row r="258214" spans="13:13">
      <c r="M258214" s="8"/>
    </row>
    <row r="258215" spans="13:13" ht="13">
      <c r="M258215" s="17"/>
    </row>
    <row r="258216" spans="13:13">
      <c r="M258216" s="8"/>
    </row>
    <row r="258242" spans="13:13">
      <c r="M258242" s="8"/>
    </row>
    <row r="258243" spans="13:13" ht="13">
      <c r="M258243" s="17"/>
    </row>
    <row r="258244" spans="13:13">
      <c r="M258244" s="8"/>
    </row>
    <row r="258270" spans="13:13">
      <c r="M258270" s="8"/>
    </row>
    <row r="258271" spans="13:13" ht="13">
      <c r="M258271" s="17"/>
    </row>
    <row r="258272" spans="13:13">
      <c r="M258272" s="8"/>
    </row>
    <row r="258298" spans="13:13">
      <c r="M258298" s="8"/>
    </row>
    <row r="258299" spans="13:13" ht="13">
      <c r="M258299" s="17"/>
    </row>
    <row r="258300" spans="13:13">
      <c r="M258300" s="8"/>
    </row>
    <row r="258326" spans="13:13">
      <c r="M258326" s="8"/>
    </row>
    <row r="258327" spans="13:13" ht="13">
      <c r="M258327" s="17"/>
    </row>
    <row r="258328" spans="13:13">
      <c r="M258328" s="8"/>
    </row>
    <row r="258354" spans="13:13">
      <c r="M258354" s="8"/>
    </row>
    <row r="258355" spans="13:13" ht="13">
      <c r="M258355" s="17"/>
    </row>
    <row r="258356" spans="13:13">
      <c r="M258356" s="8"/>
    </row>
    <row r="258382" spans="13:13">
      <c r="M258382" s="8"/>
    </row>
    <row r="258383" spans="13:13" ht="13">
      <c r="M258383" s="17"/>
    </row>
    <row r="258384" spans="13:13">
      <c r="M258384" s="8"/>
    </row>
    <row r="258410" spans="13:13">
      <c r="M258410" s="8"/>
    </row>
    <row r="258411" spans="13:13" ht="13">
      <c r="M258411" s="17"/>
    </row>
    <row r="258412" spans="13:13">
      <c r="M258412" s="8"/>
    </row>
    <row r="258438" spans="13:13">
      <c r="M258438" s="8"/>
    </row>
    <row r="258439" spans="13:13" ht="13">
      <c r="M258439" s="17"/>
    </row>
    <row r="258440" spans="13:13">
      <c r="M258440" s="8"/>
    </row>
    <row r="258466" spans="13:13">
      <c r="M258466" s="8"/>
    </row>
    <row r="258467" spans="13:13" ht="13">
      <c r="M258467" s="17"/>
    </row>
    <row r="258468" spans="13:13">
      <c r="M258468" s="8"/>
    </row>
    <row r="258494" spans="13:13">
      <c r="M258494" s="8"/>
    </row>
    <row r="258495" spans="13:13" ht="13">
      <c r="M258495" s="17"/>
    </row>
    <row r="258496" spans="13:13">
      <c r="M258496" s="8"/>
    </row>
    <row r="258522" spans="13:13">
      <c r="M258522" s="8"/>
    </row>
    <row r="258523" spans="13:13" ht="13">
      <c r="M258523" s="17"/>
    </row>
    <row r="258524" spans="13:13">
      <c r="M258524" s="8"/>
    </row>
    <row r="258550" spans="13:13">
      <c r="M258550" s="8"/>
    </row>
    <row r="258551" spans="13:13" ht="13">
      <c r="M258551" s="17"/>
    </row>
    <row r="258552" spans="13:13">
      <c r="M258552" s="8"/>
    </row>
    <row r="258578" spans="13:13">
      <c r="M258578" s="8"/>
    </row>
    <row r="258579" spans="13:13" ht="13">
      <c r="M258579" s="17"/>
    </row>
    <row r="258580" spans="13:13">
      <c r="M258580" s="8"/>
    </row>
    <row r="258606" spans="13:13">
      <c r="M258606" s="8"/>
    </row>
    <row r="258607" spans="13:13" ht="13">
      <c r="M258607" s="17"/>
    </row>
    <row r="258608" spans="13:13">
      <c r="M258608" s="8"/>
    </row>
    <row r="258634" spans="13:13">
      <c r="M258634" s="8"/>
    </row>
    <row r="258635" spans="13:13" ht="13">
      <c r="M258635" s="17"/>
    </row>
    <row r="258636" spans="13:13">
      <c r="M258636" s="8"/>
    </row>
    <row r="258662" spans="13:13">
      <c r="M258662" s="8"/>
    </row>
    <row r="258663" spans="13:13" ht="13">
      <c r="M258663" s="17"/>
    </row>
    <row r="258664" spans="13:13">
      <c r="M258664" s="8"/>
    </row>
    <row r="258690" spans="13:13">
      <c r="M258690" s="8"/>
    </row>
    <row r="258691" spans="13:13" ht="13">
      <c r="M258691" s="17"/>
    </row>
    <row r="258692" spans="13:13">
      <c r="M258692" s="8"/>
    </row>
    <row r="258718" spans="13:13">
      <c r="M258718" s="8"/>
    </row>
    <row r="258719" spans="13:13" ht="13">
      <c r="M258719" s="17"/>
    </row>
    <row r="258720" spans="13:13">
      <c r="M258720" s="8"/>
    </row>
    <row r="258746" spans="13:13">
      <c r="M258746" s="8"/>
    </row>
    <row r="258747" spans="13:13" ht="13">
      <c r="M258747" s="17"/>
    </row>
    <row r="258748" spans="13:13">
      <c r="M258748" s="8"/>
    </row>
    <row r="258774" spans="13:13">
      <c r="M258774" s="8"/>
    </row>
    <row r="258775" spans="13:13" ht="13">
      <c r="M258775" s="17"/>
    </row>
    <row r="258776" spans="13:13">
      <c r="M258776" s="8"/>
    </row>
    <row r="258802" spans="13:13">
      <c r="M258802" s="8"/>
    </row>
    <row r="258803" spans="13:13" ht="13">
      <c r="M258803" s="17"/>
    </row>
    <row r="258804" spans="13:13">
      <c r="M258804" s="8"/>
    </row>
    <row r="258830" spans="13:13">
      <c r="M258830" s="8"/>
    </row>
    <row r="258831" spans="13:13" ht="13">
      <c r="M258831" s="17"/>
    </row>
    <row r="258832" spans="13:13">
      <c r="M258832" s="8"/>
    </row>
    <row r="258858" spans="13:13">
      <c r="M258858" s="8"/>
    </row>
    <row r="258859" spans="13:13" ht="13">
      <c r="M258859" s="17"/>
    </row>
    <row r="258860" spans="13:13">
      <c r="M258860" s="8"/>
    </row>
    <row r="258886" spans="13:13">
      <c r="M258886" s="8"/>
    </row>
    <row r="258887" spans="13:13" ht="13">
      <c r="M258887" s="17"/>
    </row>
    <row r="258888" spans="13:13">
      <c r="M258888" s="8"/>
    </row>
    <row r="258914" spans="13:13">
      <c r="M258914" s="8"/>
    </row>
    <row r="258915" spans="13:13" ht="13">
      <c r="M258915" s="17"/>
    </row>
    <row r="258916" spans="13:13">
      <c r="M258916" s="8"/>
    </row>
    <row r="258942" spans="13:13">
      <c r="M258942" s="8"/>
    </row>
    <row r="258943" spans="13:13" ht="13">
      <c r="M258943" s="17"/>
    </row>
    <row r="258944" spans="13:13">
      <c r="M258944" s="8"/>
    </row>
    <row r="258970" spans="13:13">
      <c r="M258970" s="8"/>
    </row>
    <row r="258971" spans="13:13" ht="13">
      <c r="M258971" s="17"/>
    </row>
    <row r="258972" spans="13:13">
      <c r="M258972" s="8"/>
    </row>
    <row r="258998" spans="13:13">
      <c r="M258998" s="8"/>
    </row>
    <row r="258999" spans="13:13" ht="13">
      <c r="M258999" s="17"/>
    </row>
    <row r="259000" spans="13:13">
      <c r="M259000" s="8"/>
    </row>
    <row r="259026" spans="13:13">
      <c r="M259026" s="8"/>
    </row>
    <row r="259027" spans="13:13" ht="13">
      <c r="M259027" s="17"/>
    </row>
    <row r="259028" spans="13:13">
      <c r="M259028" s="8"/>
    </row>
    <row r="259054" spans="13:13">
      <c r="M259054" s="8"/>
    </row>
    <row r="259055" spans="13:13" ht="13">
      <c r="M259055" s="17"/>
    </row>
    <row r="259056" spans="13:13">
      <c r="M259056" s="8"/>
    </row>
    <row r="259082" spans="13:13">
      <c r="M259082" s="8"/>
    </row>
    <row r="259083" spans="13:13" ht="13">
      <c r="M259083" s="17"/>
    </row>
    <row r="259084" spans="13:13">
      <c r="M259084" s="8"/>
    </row>
    <row r="259110" spans="13:13">
      <c r="M259110" s="8"/>
    </row>
    <row r="259111" spans="13:13" ht="13">
      <c r="M259111" s="17"/>
    </row>
    <row r="259112" spans="13:13">
      <c r="M259112" s="8"/>
    </row>
    <row r="259138" spans="13:13">
      <c r="M259138" s="8"/>
    </row>
    <row r="259139" spans="13:13" ht="13">
      <c r="M259139" s="17"/>
    </row>
    <row r="259140" spans="13:13">
      <c r="M259140" s="8"/>
    </row>
    <row r="259166" spans="13:13">
      <c r="M259166" s="8"/>
    </row>
    <row r="259167" spans="13:13" ht="13">
      <c r="M259167" s="17"/>
    </row>
    <row r="259168" spans="13:13">
      <c r="M259168" s="8"/>
    </row>
    <row r="259194" spans="13:13">
      <c r="M259194" s="8"/>
    </row>
    <row r="259195" spans="13:13" ht="13">
      <c r="M259195" s="17"/>
    </row>
    <row r="259196" spans="13:13">
      <c r="M259196" s="8"/>
    </row>
    <row r="259222" spans="13:13">
      <c r="M259222" s="8"/>
    </row>
    <row r="259223" spans="13:13" ht="13">
      <c r="M259223" s="17"/>
    </row>
    <row r="259224" spans="13:13">
      <c r="M259224" s="8"/>
    </row>
    <row r="259250" spans="13:13">
      <c r="M259250" s="8"/>
    </row>
    <row r="259251" spans="13:13" ht="13">
      <c r="M259251" s="17"/>
    </row>
    <row r="259252" spans="13:13">
      <c r="M259252" s="8"/>
    </row>
    <row r="259278" spans="13:13">
      <c r="M259278" s="8"/>
    </row>
    <row r="259279" spans="13:13" ht="13">
      <c r="M259279" s="17"/>
    </row>
    <row r="259280" spans="13:13">
      <c r="M259280" s="8"/>
    </row>
    <row r="259306" spans="13:13">
      <c r="M259306" s="8"/>
    </row>
    <row r="259307" spans="13:13" ht="13">
      <c r="M259307" s="17"/>
    </row>
    <row r="259308" spans="13:13">
      <c r="M259308" s="8"/>
    </row>
    <row r="259334" spans="13:13">
      <c r="M259334" s="8"/>
    </row>
    <row r="259335" spans="13:13" ht="13">
      <c r="M259335" s="17"/>
    </row>
    <row r="259336" spans="13:13">
      <c r="M259336" s="8"/>
    </row>
    <row r="259362" spans="13:13">
      <c r="M259362" s="8"/>
    </row>
    <row r="259363" spans="13:13" ht="13">
      <c r="M259363" s="17"/>
    </row>
    <row r="259364" spans="13:13">
      <c r="M259364" s="8"/>
    </row>
    <row r="259390" spans="13:13">
      <c r="M259390" s="8"/>
    </row>
    <row r="259391" spans="13:13" ht="13">
      <c r="M259391" s="17"/>
    </row>
    <row r="259392" spans="13:13">
      <c r="M259392" s="8"/>
    </row>
    <row r="259418" spans="13:13">
      <c r="M259418" s="8"/>
    </row>
    <row r="259419" spans="13:13" ht="13">
      <c r="M259419" s="17"/>
    </row>
    <row r="259420" spans="13:13">
      <c r="M259420" s="8"/>
    </row>
    <row r="259446" spans="13:13">
      <c r="M259446" s="8"/>
    </row>
    <row r="259447" spans="13:13" ht="13">
      <c r="M259447" s="17"/>
    </row>
    <row r="259448" spans="13:13">
      <c r="M259448" s="8"/>
    </row>
    <row r="259474" spans="13:13">
      <c r="M259474" s="8"/>
    </row>
    <row r="259475" spans="13:13" ht="13">
      <c r="M259475" s="17"/>
    </row>
    <row r="259476" spans="13:13">
      <c r="M259476" s="8"/>
    </row>
    <row r="259502" spans="13:13">
      <c r="M259502" s="8"/>
    </row>
    <row r="259503" spans="13:13" ht="13">
      <c r="M259503" s="17"/>
    </row>
    <row r="259504" spans="13:13">
      <c r="M259504" s="8"/>
    </row>
    <row r="259530" spans="13:13">
      <c r="M259530" s="8"/>
    </row>
    <row r="259531" spans="13:13" ht="13">
      <c r="M259531" s="17"/>
    </row>
    <row r="259532" spans="13:13">
      <c r="M259532" s="8"/>
    </row>
    <row r="259558" spans="13:13">
      <c r="M259558" s="8"/>
    </row>
    <row r="259559" spans="13:13" ht="13">
      <c r="M259559" s="17"/>
    </row>
    <row r="259560" spans="13:13">
      <c r="M259560" s="8"/>
    </row>
    <row r="259586" spans="13:13">
      <c r="M259586" s="8"/>
    </row>
    <row r="259587" spans="13:13" ht="13">
      <c r="M259587" s="17"/>
    </row>
    <row r="259588" spans="13:13">
      <c r="M259588" s="8"/>
    </row>
    <row r="259614" spans="13:13">
      <c r="M259614" s="8"/>
    </row>
    <row r="259615" spans="13:13" ht="13">
      <c r="M259615" s="17"/>
    </row>
    <row r="259616" spans="13:13">
      <c r="M259616" s="8"/>
    </row>
    <row r="259642" spans="13:13">
      <c r="M259642" s="8"/>
    </row>
    <row r="259643" spans="13:13" ht="13">
      <c r="M259643" s="17"/>
    </row>
    <row r="259644" spans="13:13">
      <c r="M259644" s="8"/>
    </row>
    <row r="259670" spans="13:13">
      <c r="M259670" s="8"/>
    </row>
    <row r="259671" spans="13:13" ht="13">
      <c r="M259671" s="17"/>
    </row>
    <row r="259672" spans="13:13">
      <c r="M259672" s="8"/>
    </row>
    <row r="259698" spans="13:13">
      <c r="M259698" s="8"/>
    </row>
    <row r="259699" spans="13:13" ht="13">
      <c r="M259699" s="17"/>
    </row>
    <row r="259700" spans="13:13">
      <c r="M259700" s="8"/>
    </row>
    <row r="259726" spans="13:13">
      <c r="M259726" s="8"/>
    </row>
    <row r="259727" spans="13:13" ht="13">
      <c r="M259727" s="17"/>
    </row>
    <row r="259728" spans="13:13">
      <c r="M259728" s="8"/>
    </row>
    <row r="259754" spans="13:13">
      <c r="M259754" s="8"/>
    </row>
    <row r="259755" spans="13:13" ht="13">
      <c r="M259755" s="17"/>
    </row>
    <row r="259756" spans="13:13">
      <c r="M259756" s="8"/>
    </row>
    <row r="259782" spans="13:13">
      <c r="M259782" s="8"/>
    </row>
    <row r="259783" spans="13:13" ht="13">
      <c r="M259783" s="17"/>
    </row>
    <row r="259784" spans="13:13">
      <c r="M259784" s="8"/>
    </row>
    <row r="259810" spans="13:13">
      <c r="M259810" s="8"/>
    </row>
    <row r="259811" spans="13:13" ht="13">
      <c r="M259811" s="17"/>
    </row>
    <row r="259812" spans="13:13">
      <c r="M259812" s="8"/>
    </row>
    <row r="259838" spans="13:13">
      <c r="M259838" s="8"/>
    </row>
    <row r="259839" spans="13:13" ht="13">
      <c r="M259839" s="17"/>
    </row>
    <row r="259840" spans="13:13">
      <c r="M259840" s="8"/>
    </row>
    <row r="259866" spans="13:13">
      <c r="M259866" s="8"/>
    </row>
    <row r="259867" spans="13:13" ht="13">
      <c r="M259867" s="17"/>
    </row>
    <row r="259868" spans="13:13">
      <c r="M259868" s="8"/>
    </row>
    <row r="259894" spans="13:13">
      <c r="M259894" s="8"/>
    </row>
    <row r="259895" spans="13:13" ht="13">
      <c r="M259895" s="17"/>
    </row>
    <row r="259896" spans="13:13">
      <c r="M259896" s="8"/>
    </row>
    <row r="259922" spans="13:13">
      <c r="M259922" s="8"/>
    </row>
    <row r="259923" spans="13:13" ht="13">
      <c r="M259923" s="17"/>
    </row>
    <row r="259924" spans="13:13">
      <c r="M259924" s="8"/>
    </row>
    <row r="259950" spans="13:13">
      <c r="M259950" s="8"/>
    </row>
    <row r="259951" spans="13:13" ht="13">
      <c r="M259951" s="17"/>
    </row>
    <row r="259952" spans="13:13">
      <c r="M259952" s="8"/>
    </row>
    <row r="259978" spans="13:13">
      <c r="M259978" s="8"/>
    </row>
    <row r="259979" spans="13:13" ht="13">
      <c r="M259979" s="17"/>
    </row>
    <row r="259980" spans="13:13">
      <c r="M259980" s="8"/>
    </row>
    <row r="260006" spans="13:13">
      <c r="M260006" s="8"/>
    </row>
    <row r="260007" spans="13:13" ht="13">
      <c r="M260007" s="17"/>
    </row>
    <row r="260008" spans="13:13">
      <c r="M260008" s="8"/>
    </row>
    <row r="260034" spans="13:13">
      <c r="M260034" s="8"/>
    </row>
    <row r="260035" spans="13:13" ht="13">
      <c r="M260035" s="17"/>
    </row>
    <row r="260036" spans="13:13">
      <c r="M260036" s="8"/>
    </row>
    <row r="260062" spans="13:13">
      <c r="M260062" s="8"/>
    </row>
    <row r="260063" spans="13:13" ht="13">
      <c r="M260063" s="17"/>
    </row>
    <row r="260064" spans="13:13">
      <c r="M260064" s="8"/>
    </row>
    <row r="260090" spans="13:13">
      <c r="M260090" s="8"/>
    </row>
    <row r="260091" spans="13:13" ht="13">
      <c r="M260091" s="17"/>
    </row>
    <row r="260092" spans="13:13">
      <c r="M260092" s="8"/>
    </row>
    <row r="260118" spans="13:13">
      <c r="M260118" s="8"/>
    </row>
    <row r="260119" spans="13:13" ht="13">
      <c r="M260119" s="17"/>
    </row>
    <row r="260120" spans="13:13">
      <c r="M260120" s="8"/>
    </row>
    <row r="260146" spans="13:13">
      <c r="M260146" s="8"/>
    </row>
    <row r="260147" spans="13:13" ht="13">
      <c r="M260147" s="17"/>
    </row>
    <row r="260148" spans="13:13">
      <c r="M260148" s="8"/>
    </row>
    <row r="260174" spans="13:13">
      <c r="M260174" s="8"/>
    </row>
    <row r="260175" spans="13:13" ht="13">
      <c r="M260175" s="17"/>
    </row>
    <row r="260176" spans="13:13">
      <c r="M260176" s="8"/>
    </row>
    <row r="260202" spans="13:13">
      <c r="M260202" s="8"/>
    </row>
    <row r="260203" spans="13:13" ht="13">
      <c r="M260203" s="17"/>
    </row>
    <row r="260204" spans="13:13">
      <c r="M260204" s="8"/>
    </row>
    <row r="260230" spans="13:13">
      <c r="M260230" s="8"/>
    </row>
    <row r="260231" spans="13:13" ht="13">
      <c r="M260231" s="17"/>
    </row>
    <row r="260232" spans="13:13">
      <c r="M260232" s="8"/>
    </row>
    <row r="260258" spans="13:13">
      <c r="M260258" s="8"/>
    </row>
    <row r="260259" spans="13:13" ht="13">
      <c r="M260259" s="17"/>
    </row>
    <row r="260260" spans="13:13">
      <c r="M260260" s="8"/>
    </row>
    <row r="260286" spans="13:13">
      <c r="M260286" s="8"/>
    </row>
    <row r="260287" spans="13:13" ht="13">
      <c r="M260287" s="17"/>
    </row>
    <row r="260288" spans="13:13">
      <c r="M260288" s="8"/>
    </row>
    <row r="260314" spans="13:13">
      <c r="M260314" s="8"/>
    </row>
    <row r="260315" spans="13:13" ht="13">
      <c r="M260315" s="17"/>
    </row>
    <row r="260316" spans="13:13">
      <c r="M260316" s="8"/>
    </row>
    <row r="260342" spans="13:13">
      <c r="M260342" s="8"/>
    </row>
    <row r="260343" spans="13:13" ht="13">
      <c r="M260343" s="17"/>
    </row>
    <row r="260344" spans="13:13">
      <c r="M260344" s="8"/>
    </row>
    <row r="260370" spans="13:13">
      <c r="M260370" s="8"/>
    </row>
    <row r="260371" spans="13:13" ht="13">
      <c r="M260371" s="17"/>
    </row>
    <row r="260372" spans="13:13">
      <c r="M260372" s="8"/>
    </row>
    <row r="260398" spans="13:13">
      <c r="M260398" s="8"/>
    </row>
    <row r="260399" spans="13:13" ht="13">
      <c r="M260399" s="17"/>
    </row>
    <row r="260400" spans="13:13">
      <c r="M260400" s="8"/>
    </row>
    <row r="260426" spans="13:13">
      <c r="M260426" s="8"/>
    </row>
    <row r="260427" spans="13:13" ht="13">
      <c r="M260427" s="17"/>
    </row>
    <row r="260428" spans="13:13">
      <c r="M260428" s="8"/>
    </row>
    <row r="260454" spans="13:13">
      <c r="M260454" s="8"/>
    </row>
    <row r="260455" spans="13:13" ht="13">
      <c r="M260455" s="17"/>
    </row>
    <row r="260456" spans="13:13">
      <c r="M260456" s="8"/>
    </row>
    <row r="260482" spans="13:13">
      <c r="M260482" s="8"/>
    </row>
    <row r="260483" spans="13:13" ht="13">
      <c r="M260483" s="17"/>
    </row>
    <row r="260484" spans="13:13">
      <c r="M260484" s="8"/>
    </row>
    <row r="260510" spans="13:13">
      <c r="M260510" s="8"/>
    </row>
    <row r="260511" spans="13:13" ht="13">
      <c r="M260511" s="17"/>
    </row>
    <row r="260512" spans="13:13">
      <c r="M260512" s="8"/>
    </row>
    <row r="260538" spans="13:13">
      <c r="M260538" s="8"/>
    </row>
    <row r="260539" spans="13:13" ht="13">
      <c r="M260539" s="17"/>
    </row>
    <row r="260540" spans="13:13">
      <c r="M260540" s="8"/>
    </row>
    <row r="260566" spans="13:13">
      <c r="M260566" s="8"/>
    </row>
    <row r="260567" spans="13:13" ht="13">
      <c r="M260567" s="17"/>
    </row>
    <row r="260568" spans="13:13">
      <c r="M260568" s="8"/>
    </row>
    <row r="260594" spans="13:13">
      <c r="M260594" s="8"/>
    </row>
    <row r="260595" spans="13:13" ht="13">
      <c r="M260595" s="17"/>
    </row>
    <row r="260596" spans="13:13">
      <c r="M260596" s="8"/>
    </row>
    <row r="260622" spans="13:13">
      <c r="M260622" s="8"/>
    </row>
    <row r="260623" spans="13:13" ht="13">
      <c r="M260623" s="17"/>
    </row>
    <row r="260624" spans="13:13">
      <c r="M260624" s="8"/>
    </row>
    <row r="260650" spans="13:13">
      <c r="M260650" s="8"/>
    </row>
    <row r="260651" spans="13:13" ht="13">
      <c r="M260651" s="17"/>
    </row>
    <row r="260652" spans="13:13">
      <c r="M260652" s="8"/>
    </row>
    <row r="260678" spans="13:13">
      <c r="M260678" s="8"/>
    </row>
    <row r="260679" spans="13:13" ht="13">
      <c r="M260679" s="17"/>
    </row>
    <row r="260680" spans="13:13">
      <c r="M260680" s="8"/>
    </row>
    <row r="260706" spans="13:13">
      <c r="M260706" s="8"/>
    </row>
    <row r="260707" spans="13:13" ht="13">
      <c r="M260707" s="17"/>
    </row>
    <row r="260708" spans="13:13">
      <c r="M260708" s="8"/>
    </row>
    <row r="260734" spans="13:13">
      <c r="M260734" s="8"/>
    </row>
    <row r="260735" spans="13:13" ht="13">
      <c r="M260735" s="17"/>
    </row>
    <row r="260736" spans="13:13">
      <c r="M260736" s="8"/>
    </row>
    <row r="260762" spans="13:13">
      <c r="M260762" s="8"/>
    </row>
    <row r="260763" spans="13:13" ht="13">
      <c r="M260763" s="17"/>
    </row>
    <row r="260764" spans="13:13">
      <c r="M260764" s="8"/>
    </row>
    <row r="260790" spans="13:13">
      <c r="M260790" s="8"/>
    </row>
    <row r="260791" spans="13:13" ht="13">
      <c r="M260791" s="17"/>
    </row>
    <row r="260792" spans="13:13">
      <c r="M260792" s="8"/>
    </row>
    <row r="260818" spans="13:13">
      <c r="M260818" s="8"/>
    </row>
    <row r="260819" spans="13:13" ht="13">
      <c r="M260819" s="17"/>
    </row>
    <row r="260820" spans="13:13">
      <c r="M260820" s="8"/>
    </row>
    <row r="260846" spans="13:13">
      <c r="M260846" s="8"/>
    </row>
    <row r="260847" spans="13:13" ht="13">
      <c r="M260847" s="17"/>
    </row>
    <row r="260848" spans="13:13">
      <c r="M260848" s="8"/>
    </row>
    <row r="260874" spans="13:13">
      <c r="M260874" s="8"/>
    </row>
    <row r="260875" spans="13:13" ht="13">
      <c r="M260875" s="17"/>
    </row>
    <row r="260876" spans="13:13">
      <c r="M260876" s="8"/>
    </row>
    <row r="260902" spans="13:13">
      <c r="M260902" s="8"/>
    </row>
    <row r="260903" spans="13:13" ht="13">
      <c r="M260903" s="17"/>
    </row>
    <row r="260904" spans="13:13">
      <c r="M260904" s="8"/>
    </row>
    <row r="260930" spans="13:13">
      <c r="M260930" s="8"/>
    </row>
    <row r="260931" spans="13:13" ht="13">
      <c r="M260931" s="17"/>
    </row>
    <row r="260932" spans="13:13">
      <c r="M260932" s="8"/>
    </row>
    <row r="260958" spans="13:13">
      <c r="M260958" s="8"/>
    </row>
    <row r="260959" spans="13:13" ht="13">
      <c r="M260959" s="17"/>
    </row>
    <row r="260960" spans="13:13">
      <c r="M260960" s="8"/>
    </row>
    <row r="260986" spans="13:13">
      <c r="M260986" s="8"/>
    </row>
    <row r="260987" spans="13:13" ht="13">
      <c r="M260987" s="17"/>
    </row>
    <row r="260988" spans="13:13">
      <c r="M260988" s="8"/>
    </row>
    <row r="261014" spans="13:13">
      <c r="M261014" s="8"/>
    </row>
    <row r="261015" spans="13:13" ht="13">
      <c r="M261015" s="17"/>
    </row>
    <row r="261016" spans="13:13">
      <c r="M261016" s="8"/>
    </row>
    <row r="261042" spans="13:13">
      <c r="M261042" s="8"/>
    </row>
    <row r="261043" spans="13:13" ht="13">
      <c r="M261043" s="17"/>
    </row>
    <row r="261044" spans="13:13">
      <c r="M261044" s="8"/>
    </row>
    <row r="261070" spans="13:13">
      <c r="M261070" s="8"/>
    </row>
    <row r="261071" spans="13:13" ht="13">
      <c r="M261071" s="17"/>
    </row>
    <row r="261072" spans="13:13">
      <c r="M261072" s="8"/>
    </row>
    <row r="261098" spans="13:13">
      <c r="M261098" s="8"/>
    </row>
    <row r="261099" spans="13:13" ht="13">
      <c r="M261099" s="17"/>
    </row>
    <row r="261100" spans="13:13">
      <c r="M261100" s="8"/>
    </row>
    <row r="261126" spans="13:13">
      <c r="M261126" s="8"/>
    </row>
    <row r="261127" spans="13:13" ht="13">
      <c r="M261127" s="17"/>
    </row>
    <row r="261128" spans="13:13">
      <c r="M261128" s="8"/>
    </row>
    <row r="261154" spans="13:13">
      <c r="M261154" s="8"/>
    </row>
    <row r="261155" spans="13:13" ht="13">
      <c r="M261155" s="17"/>
    </row>
    <row r="261156" spans="13:13">
      <c r="M261156" s="8"/>
    </row>
    <row r="261182" spans="13:13">
      <c r="M261182" s="8"/>
    </row>
    <row r="261183" spans="13:13" ht="13">
      <c r="M261183" s="17"/>
    </row>
    <row r="261184" spans="13:13">
      <c r="M261184" s="8"/>
    </row>
    <row r="261210" spans="13:13">
      <c r="M261210" s="8"/>
    </row>
    <row r="261211" spans="13:13" ht="13">
      <c r="M261211" s="17"/>
    </row>
    <row r="261212" spans="13:13">
      <c r="M261212" s="8"/>
    </row>
    <row r="261238" spans="13:13">
      <c r="M261238" s="8"/>
    </row>
    <row r="261239" spans="13:13" ht="13">
      <c r="M261239" s="17"/>
    </row>
    <row r="261240" spans="13:13">
      <c r="M261240" s="8"/>
    </row>
    <row r="261266" spans="13:13">
      <c r="M261266" s="8"/>
    </row>
    <row r="261267" spans="13:13" ht="13">
      <c r="M261267" s="17"/>
    </row>
    <row r="261268" spans="13:13">
      <c r="M261268" s="8"/>
    </row>
    <row r="261294" spans="13:13">
      <c r="M261294" s="8"/>
    </row>
    <row r="261295" spans="13:13" ht="13">
      <c r="M261295" s="17"/>
    </row>
    <row r="261296" spans="13:13">
      <c r="M261296" s="8"/>
    </row>
    <row r="261322" spans="13:13">
      <c r="M261322" s="8"/>
    </row>
    <row r="261323" spans="13:13" ht="13">
      <c r="M261323" s="17"/>
    </row>
    <row r="261324" spans="13:13">
      <c r="M261324" s="8"/>
    </row>
    <row r="261350" spans="13:13">
      <c r="M261350" s="8"/>
    </row>
    <row r="261351" spans="13:13" ht="13">
      <c r="M261351" s="17"/>
    </row>
    <row r="261352" spans="13:13">
      <c r="M261352" s="8"/>
    </row>
    <row r="261378" spans="13:13">
      <c r="M261378" s="8"/>
    </row>
    <row r="261379" spans="13:13" ht="13">
      <c r="M261379" s="17"/>
    </row>
    <row r="261380" spans="13:13">
      <c r="M261380" s="8"/>
    </row>
    <row r="261406" spans="13:13">
      <c r="M261406" s="8"/>
    </row>
    <row r="261407" spans="13:13" ht="13">
      <c r="M261407" s="17"/>
    </row>
    <row r="261408" spans="13:13">
      <c r="M261408" s="8"/>
    </row>
    <row r="261434" spans="13:13">
      <c r="M261434" s="8"/>
    </row>
    <row r="261435" spans="13:13" ht="13">
      <c r="M261435" s="17"/>
    </row>
    <row r="261436" spans="13:13">
      <c r="M261436" s="8"/>
    </row>
    <row r="261462" spans="13:13">
      <c r="M261462" s="8"/>
    </row>
    <row r="261463" spans="13:13" ht="13">
      <c r="M261463" s="17"/>
    </row>
    <row r="261464" spans="13:13">
      <c r="M261464" s="8"/>
    </row>
    <row r="261490" spans="13:13">
      <c r="M261490" s="8"/>
    </row>
    <row r="261491" spans="13:13" ht="13">
      <c r="M261491" s="17"/>
    </row>
    <row r="261492" spans="13:13">
      <c r="M261492" s="8"/>
    </row>
    <row r="261518" spans="13:13">
      <c r="M261518" s="8"/>
    </row>
    <row r="261519" spans="13:13" ht="13">
      <c r="M261519" s="17"/>
    </row>
    <row r="261520" spans="13:13">
      <c r="M261520" s="8"/>
    </row>
    <row r="261546" spans="13:13">
      <c r="M261546" s="8"/>
    </row>
    <row r="261547" spans="13:13" ht="13">
      <c r="M261547" s="17"/>
    </row>
    <row r="261548" spans="13:13">
      <c r="M261548" s="8"/>
    </row>
    <row r="261574" spans="13:13">
      <c r="M261574" s="8"/>
    </row>
    <row r="261575" spans="13:13" ht="13">
      <c r="M261575" s="17"/>
    </row>
    <row r="261576" spans="13:13">
      <c r="M261576" s="8"/>
    </row>
    <row r="261602" spans="13:13">
      <c r="M261602" s="8"/>
    </row>
    <row r="261603" spans="13:13" ht="13">
      <c r="M261603" s="17"/>
    </row>
    <row r="261604" spans="13:13">
      <c r="M261604" s="8"/>
    </row>
    <row r="261630" spans="13:13">
      <c r="M261630" s="8"/>
    </row>
    <row r="261631" spans="13:13" ht="13">
      <c r="M261631" s="17"/>
    </row>
    <row r="261632" spans="13:13">
      <c r="M261632" s="8"/>
    </row>
    <row r="261658" spans="13:13">
      <c r="M261658" s="8"/>
    </row>
    <row r="261659" spans="13:13" ht="13">
      <c r="M261659" s="17"/>
    </row>
    <row r="261660" spans="13:13">
      <c r="M261660" s="8"/>
    </row>
    <row r="261686" spans="13:13">
      <c r="M261686" s="8"/>
    </row>
    <row r="261687" spans="13:13" ht="13">
      <c r="M261687" s="17"/>
    </row>
    <row r="261688" spans="13:13">
      <c r="M261688" s="8"/>
    </row>
    <row r="261714" spans="13:13">
      <c r="M261714" s="8"/>
    </row>
    <row r="261715" spans="13:13" ht="13">
      <c r="M261715" s="17"/>
    </row>
    <row r="261716" spans="13:13">
      <c r="M261716" s="8"/>
    </row>
    <row r="261742" spans="13:13">
      <c r="M261742" s="8"/>
    </row>
    <row r="261743" spans="13:13" ht="13">
      <c r="M261743" s="17"/>
    </row>
    <row r="261744" spans="13:13">
      <c r="M261744" s="8"/>
    </row>
    <row r="261770" spans="13:13">
      <c r="M261770" s="8"/>
    </row>
    <row r="261771" spans="13:13" ht="13">
      <c r="M261771" s="17"/>
    </row>
    <row r="261772" spans="13:13">
      <c r="M261772" s="8"/>
    </row>
    <row r="261798" spans="13:13">
      <c r="M261798" s="8"/>
    </row>
    <row r="261799" spans="13:13" ht="13">
      <c r="M261799" s="17"/>
    </row>
    <row r="261800" spans="13:13">
      <c r="M261800" s="8"/>
    </row>
    <row r="261826" spans="13:13">
      <c r="M261826" s="8"/>
    </row>
    <row r="261827" spans="13:13" ht="13">
      <c r="M261827" s="17"/>
    </row>
    <row r="261828" spans="13:13">
      <c r="M261828" s="8"/>
    </row>
    <row r="261854" spans="13:13">
      <c r="M261854" s="8"/>
    </row>
    <row r="261855" spans="13:13" ht="13">
      <c r="M261855" s="17"/>
    </row>
    <row r="261856" spans="13:13">
      <c r="M261856" s="8"/>
    </row>
    <row r="261882" spans="13:13">
      <c r="M261882" s="8"/>
    </row>
    <row r="261883" spans="13:13" ht="13">
      <c r="M261883" s="17"/>
    </row>
    <row r="261884" spans="13:13">
      <c r="M261884" s="8"/>
    </row>
    <row r="261910" spans="13:13">
      <c r="M261910" s="8"/>
    </row>
    <row r="261911" spans="13:13" ht="13">
      <c r="M261911" s="17"/>
    </row>
    <row r="261912" spans="13:13">
      <c r="M261912" s="8"/>
    </row>
    <row r="261938" spans="13:13">
      <c r="M261938" s="8"/>
    </row>
    <row r="261939" spans="13:13" ht="13">
      <c r="M261939" s="17"/>
    </row>
    <row r="261940" spans="13:13">
      <c r="M261940" s="8"/>
    </row>
    <row r="261966" spans="13:13">
      <c r="M261966" s="8"/>
    </row>
    <row r="261967" spans="13:13" ht="13">
      <c r="M261967" s="17"/>
    </row>
    <row r="261968" spans="13:13">
      <c r="M261968" s="8"/>
    </row>
    <row r="261994" spans="13:13">
      <c r="M261994" s="8"/>
    </row>
    <row r="261995" spans="13:13" ht="13">
      <c r="M261995" s="17"/>
    </row>
    <row r="261996" spans="13:13">
      <c r="M261996" s="8"/>
    </row>
    <row r="262022" spans="13:13">
      <c r="M262022" s="8"/>
    </row>
    <row r="262023" spans="13:13" ht="13">
      <c r="M262023" s="17"/>
    </row>
    <row r="262024" spans="13:13">
      <c r="M262024" s="8"/>
    </row>
    <row r="262050" spans="13:13">
      <c r="M262050" s="8"/>
    </row>
    <row r="262051" spans="13:13" ht="13">
      <c r="M262051" s="17"/>
    </row>
    <row r="262052" spans="13:13">
      <c r="M262052" s="8"/>
    </row>
    <row r="262078" spans="13:13">
      <c r="M262078" s="8"/>
    </row>
    <row r="262079" spans="13:13" ht="13">
      <c r="M262079" s="17"/>
    </row>
    <row r="262080" spans="13:13">
      <c r="M262080" s="8"/>
    </row>
    <row r="262106" spans="13:13">
      <c r="M262106" s="8"/>
    </row>
    <row r="262107" spans="13:13" ht="13">
      <c r="M262107" s="17"/>
    </row>
    <row r="262108" spans="13:13">
      <c r="M262108" s="8"/>
    </row>
    <row r="262134" spans="13:13">
      <c r="M262134" s="8"/>
    </row>
    <row r="262135" spans="13:13" ht="13">
      <c r="M262135" s="17"/>
    </row>
    <row r="262136" spans="13:13">
      <c r="M262136" s="8"/>
    </row>
    <row r="262162" spans="13:13">
      <c r="M262162" s="8"/>
    </row>
    <row r="262163" spans="13:13" ht="13">
      <c r="M262163" s="17"/>
    </row>
    <row r="262164" spans="13:13">
      <c r="M262164" s="8"/>
    </row>
    <row r="262190" spans="13:13">
      <c r="M262190" s="8"/>
    </row>
    <row r="262191" spans="13:13" ht="13">
      <c r="M262191" s="17"/>
    </row>
    <row r="262192" spans="13:13">
      <c r="M262192" s="8"/>
    </row>
    <row r="262218" spans="13:13">
      <c r="M262218" s="8"/>
    </row>
    <row r="262219" spans="13:13" ht="13">
      <c r="M262219" s="17"/>
    </row>
    <row r="262220" spans="13:13">
      <c r="M262220" s="8"/>
    </row>
    <row r="262246" spans="13:13">
      <c r="M262246" s="8"/>
    </row>
    <row r="262247" spans="13:13" ht="13">
      <c r="M262247" s="17"/>
    </row>
    <row r="262248" spans="13:13">
      <c r="M262248" s="8"/>
    </row>
    <row r="262274" spans="13:13">
      <c r="M262274" s="8"/>
    </row>
    <row r="262275" spans="13:13" ht="13">
      <c r="M262275" s="17"/>
    </row>
    <row r="262276" spans="13:13">
      <c r="M262276" s="8"/>
    </row>
    <row r="262302" spans="13:13">
      <c r="M262302" s="8"/>
    </row>
    <row r="262303" spans="13:13" ht="13">
      <c r="M262303" s="17"/>
    </row>
    <row r="262304" spans="13:13">
      <c r="M262304" s="8"/>
    </row>
    <row r="262330" spans="13:13">
      <c r="M262330" s="8"/>
    </row>
    <row r="262331" spans="13:13" ht="13">
      <c r="M262331" s="17"/>
    </row>
    <row r="262332" spans="13:13">
      <c r="M262332" s="8"/>
    </row>
    <row r="262358" spans="13:13">
      <c r="M262358" s="8"/>
    </row>
    <row r="262359" spans="13:13" ht="13">
      <c r="M262359" s="17"/>
    </row>
    <row r="262360" spans="13:13">
      <c r="M262360" s="8"/>
    </row>
    <row r="262386" spans="13:13">
      <c r="M262386" s="8"/>
    </row>
    <row r="262387" spans="13:13" ht="13">
      <c r="M262387" s="17"/>
    </row>
    <row r="262388" spans="13:13">
      <c r="M262388" s="8"/>
    </row>
    <row r="262414" spans="13:13">
      <c r="M262414" s="8"/>
    </row>
    <row r="262415" spans="13:13" ht="13">
      <c r="M262415" s="17"/>
    </row>
    <row r="262416" spans="13:13">
      <c r="M262416" s="8"/>
    </row>
    <row r="262442" spans="13:13">
      <c r="M262442" s="8"/>
    </row>
    <row r="262443" spans="13:13" ht="13">
      <c r="M262443" s="17"/>
    </row>
    <row r="262444" spans="13:13">
      <c r="M262444" s="8"/>
    </row>
    <row r="262470" spans="13:13">
      <c r="M262470" s="8"/>
    </row>
    <row r="262471" spans="13:13" ht="13">
      <c r="M262471" s="17"/>
    </row>
    <row r="262472" spans="13:13">
      <c r="M262472" s="8"/>
    </row>
    <row r="262498" spans="13:13">
      <c r="M262498" s="8"/>
    </row>
    <row r="262499" spans="13:13" ht="13">
      <c r="M262499" s="17"/>
    </row>
    <row r="262500" spans="13:13">
      <c r="M262500" s="8"/>
    </row>
    <row r="262526" spans="13:13">
      <c r="M262526" s="8"/>
    </row>
    <row r="262527" spans="13:13" ht="13">
      <c r="M262527" s="17"/>
    </row>
    <row r="262528" spans="13:13">
      <c r="M262528" s="8"/>
    </row>
    <row r="262554" spans="13:13">
      <c r="M262554" s="8"/>
    </row>
    <row r="262555" spans="13:13" ht="13">
      <c r="M262555" s="17"/>
    </row>
    <row r="262556" spans="13:13">
      <c r="M262556" s="8"/>
    </row>
    <row r="262582" spans="13:13">
      <c r="M262582" s="8"/>
    </row>
    <row r="262583" spans="13:13" ht="13">
      <c r="M262583" s="17"/>
    </row>
    <row r="262584" spans="13:13">
      <c r="M262584" s="8"/>
    </row>
    <row r="262610" spans="13:13">
      <c r="M262610" s="8"/>
    </row>
    <row r="262611" spans="13:13" ht="13">
      <c r="M262611" s="17"/>
    </row>
    <row r="262612" spans="13:13">
      <c r="M262612" s="8"/>
    </row>
    <row r="262638" spans="13:13">
      <c r="M262638" s="8"/>
    </row>
    <row r="262639" spans="13:13" ht="13">
      <c r="M262639" s="17"/>
    </row>
    <row r="262640" spans="13:13">
      <c r="M262640" s="8"/>
    </row>
    <row r="262666" spans="13:13">
      <c r="M262666" s="8"/>
    </row>
    <row r="262667" spans="13:13" ht="13">
      <c r="M262667" s="17"/>
    </row>
    <row r="262668" spans="13:13">
      <c r="M262668" s="8"/>
    </row>
    <row r="262694" spans="13:13">
      <c r="M262694" s="8"/>
    </row>
    <row r="262695" spans="13:13" ht="13">
      <c r="M262695" s="17"/>
    </row>
    <row r="262696" spans="13:13">
      <c r="M262696" s="8"/>
    </row>
    <row r="262722" spans="13:13">
      <c r="M262722" s="8"/>
    </row>
    <row r="262723" spans="13:13" ht="13">
      <c r="M262723" s="17"/>
    </row>
    <row r="262724" spans="13:13">
      <c r="M262724" s="8"/>
    </row>
    <row r="262750" spans="13:13">
      <c r="M262750" s="8"/>
    </row>
    <row r="262751" spans="13:13" ht="13">
      <c r="M262751" s="17"/>
    </row>
    <row r="262752" spans="13:13">
      <c r="M262752" s="8"/>
    </row>
    <row r="262778" spans="13:13">
      <c r="M262778" s="8"/>
    </row>
    <row r="262779" spans="13:13" ht="13">
      <c r="M262779" s="17"/>
    </row>
    <row r="262780" spans="13:13">
      <c r="M262780" s="8"/>
    </row>
    <row r="262806" spans="13:13">
      <c r="M262806" s="8"/>
    </row>
    <row r="262807" spans="13:13" ht="13">
      <c r="M262807" s="17"/>
    </row>
    <row r="262808" spans="13:13">
      <c r="M262808" s="8"/>
    </row>
    <row r="262834" spans="13:13">
      <c r="M262834" s="8"/>
    </row>
    <row r="262835" spans="13:13" ht="13">
      <c r="M262835" s="17"/>
    </row>
    <row r="262836" spans="13:13">
      <c r="M262836" s="8"/>
    </row>
    <row r="262862" spans="13:13">
      <c r="M262862" s="8"/>
    </row>
    <row r="262863" spans="13:13" ht="13">
      <c r="M262863" s="17"/>
    </row>
    <row r="262864" spans="13:13">
      <c r="M262864" s="8"/>
    </row>
    <row r="262890" spans="13:13">
      <c r="M262890" s="8"/>
    </row>
    <row r="262891" spans="13:13" ht="13">
      <c r="M262891" s="17"/>
    </row>
    <row r="262892" spans="13:13">
      <c r="M262892" s="8"/>
    </row>
    <row r="262918" spans="13:13">
      <c r="M262918" s="8"/>
    </row>
    <row r="262919" spans="13:13" ht="13">
      <c r="M262919" s="17"/>
    </row>
    <row r="262920" spans="13:13">
      <c r="M262920" s="8"/>
    </row>
    <row r="262946" spans="13:13">
      <c r="M262946" s="8"/>
    </row>
    <row r="262947" spans="13:13" ht="13">
      <c r="M262947" s="17"/>
    </row>
    <row r="262948" spans="13:13">
      <c r="M262948" s="8"/>
    </row>
    <row r="262974" spans="13:13">
      <c r="M262974" s="8"/>
    </row>
    <row r="262975" spans="13:13" ht="13">
      <c r="M262975" s="17"/>
    </row>
    <row r="262976" spans="13:13">
      <c r="M262976" s="8"/>
    </row>
    <row r="263002" spans="13:13">
      <c r="M263002" s="8"/>
    </row>
    <row r="263003" spans="13:13" ht="13">
      <c r="M263003" s="17"/>
    </row>
    <row r="263004" spans="13:13">
      <c r="M263004" s="8"/>
    </row>
    <row r="263030" spans="13:13">
      <c r="M263030" s="8"/>
    </row>
    <row r="263031" spans="13:13" ht="13">
      <c r="M263031" s="17"/>
    </row>
    <row r="263032" spans="13:13">
      <c r="M263032" s="8"/>
    </row>
    <row r="263058" spans="13:13">
      <c r="M263058" s="8"/>
    </row>
    <row r="263059" spans="13:13" ht="13">
      <c r="M263059" s="17"/>
    </row>
    <row r="263060" spans="13:13">
      <c r="M263060" s="8"/>
    </row>
    <row r="263086" spans="13:13">
      <c r="M263086" s="8"/>
    </row>
    <row r="263087" spans="13:13" ht="13">
      <c r="M263087" s="17"/>
    </row>
    <row r="263088" spans="13:13">
      <c r="M263088" s="8"/>
    </row>
    <row r="263114" spans="13:13">
      <c r="M263114" s="8"/>
    </row>
    <row r="263115" spans="13:13" ht="13">
      <c r="M263115" s="17"/>
    </row>
    <row r="263116" spans="13:13">
      <c r="M263116" s="8"/>
    </row>
    <row r="263142" spans="13:13">
      <c r="M263142" s="8"/>
    </row>
    <row r="263143" spans="13:13" ht="13">
      <c r="M263143" s="17"/>
    </row>
    <row r="263144" spans="13:13">
      <c r="M263144" s="8"/>
    </row>
    <row r="263170" spans="13:13">
      <c r="M263170" s="8"/>
    </row>
    <row r="263171" spans="13:13" ht="13">
      <c r="M263171" s="17"/>
    </row>
    <row r="263172" spans="13:13">
      <c r="M263172" s="8"/>
    </row>
    <row r="263198" spans="13:13">
      <c r="M263198" s="8"/>
    </row>
    <row r="263199" spans="13:13" ht="13">
      <c r="M263199" s="17"/>
    </row>
    <row r="263200" spans="13:13">
      <c r="M263200" s="8"/>
    </row>
    <row r="263226" spans="13:13">
      <c r="M263226" s="8"/>
    </row>
    <row r="263227" spans="13:13" ht="13">
      <c r="M263227" s="17"/>
    </row>
    <row r="263228" spans="13:13">
      <c r="M263228" s="8"/>
    </row>
    <row r="263254" spans="13:13">
      <c r="M263254" s="8"/>
    </row>
    <row r="263255" spans="13:13" ht="13">
      <c r="M263255" s="17"/>
    </row>
    <row r="263256" spans="13:13">
      <c r="M263256" s="8"/>
    </row>
    <row r="263282" spans="13:13">
      <c r="M263282" s="8"/>
    </row>
    <row r="263283" spans="13:13" ht="13">
      <c r="M263283" s="17"/>
    </row>
    <row r="263284" spans="13:13">
      <c r="M263284" s="8"/>
    </row>
    <row r="263310" spans="13:13">
      <c r="M263310" s="8"/>
    </row>
    <row r="263311" spans="13:13" ht="13">
      <c r="M263311" s="17"/>
    </row>
    <row r="263312" spans="13:13">
      <c r="M263312" s="8"/>
    </row>
    <row r="263338" spans="13:13">
      <c r="M263338" s="8"/>
    </row>
    <row r="263339" spans="13:13" ht="13">
      <c r="M263339" s="17"/>
    </row>
    <row r="263340" spans="13:13">
      <c r="M263340" s="8"/>
    </row>
    <row r="263366" spans="13:13">
      <c r="M263366" s="8"/>
    </row>
    <row r="263367" spans="13:13" ht="13">
      <c r="M263367" s="17"/>
    </row>
    <row r="263368" spans="13:13">
      <c r="M263368" s="8"/>
    </row>
    <row r="263394" spans="13:13">
      <c r="M263394" s="8"/>
    </row>
    <row r="263395" spans="13:13" ht="13">
      <c r="M263395" s="17"/>
    </row>
    <row r="263396" spans="13:13">
      <c r="M263396" s="8"/>
    </row>
    <row r="263422" spans="13:13">
      <c r="M263422" s="8"/>
    </row>
    <row r="263423" spans="13:13" ht="13">
      <c r="M263423" s="17"/>
    </row>
    <row r="263424" spans="13:13">
      <c r="M263424" s="8"/>
    </row>
    <row r="263450" spans="13:13">
      <c r="M263450" s="8"/>
    </row>
    <row r="263451" spans="13:13" ht="13">
      <c r="M263451" s="17"/>
    </row>
    <row r="263452" spans="13:13">
      <c r="M263452" s="8"/>
    </row>
    <row r="263478" spans="13:13">
      <c r="M263478" s="8"/>
    </row>
    <row r="263479" spans="13:13" ht="13">
      <c r="M263479" s="17"/>
    </row>
    <row r="263480" spans="13:13">
      <c r="M263480" s="8"/>
    </row>
    <row r="263506" spans="13:13">
      <c r="M263506" s="8"/>
    </row>
    <row r="263507" spans="13:13" ht="13">
      <c r="M263507" s="17"/>
    </row>
    <row r="263508" spans="13:13">
      <c r="M263508" s="8"/>
    </row>
    <row r="263534" spans="13:13">
      <c r="M263534" s="8"/>
    </row>
    <row r="263535" spans="13:13" ht="13">
      <c r="M263535" s="17"/>
    </row>
    <row r="263536" spans="13:13">
      <c r="M263536" s="8"/>
    </row>
    <row r="263562" spans="13:13">
      <c r="M263562" s="8"/>
    </row>
    <row r="263563" spans="13:13" ht="13">
      <c r="M263563" s="17"/>
    </row>
    <row r="263564" spans="13:13">
      <c r="M263564" s="8"/>
    </row>
    <row r="263590" spans="13:13">
      <c r="M263590" s="8"/>
    </row>
    <row r="263591" spans="13:13" ht="13">
      <c r="M263591" s="17"/>
    </row>
    <row r="263592" spans="13:13">
      <c r="M263592" s="8"/>
    </row>
    <row r="263618" spans="13:13">
      <c r="M263618" s="8"/>
    </row>
    <row r="263619" spans="13:13" ht="13">
      <c r="M263619" s="17"/>
    </row>
    <row r="263620" spans="13:13">
      <c r="M263620" s="8"/>
    </row>
    <row r="263646" spans="13:13">
      <c r="M263646" s="8"/>
    </row>
    <row r="263647" spans="13:13" ht="13">
      <c r="M263647" s="17"/>
    </row>
    <row r="263648" spans="13:13">
      <c r="M263648" s="8"/>
    </row>
    <row r="263674" spans="13:13">
      <c r="M263674" s="8"/>
    </row>
    <row r="263675" spans="13:13" ht="13">
      <c r="M263675" s="17"/>
    </row>
    <row r="263676" spans="13:13">
      <c r="M263676" s="8"/>
    </row>
    <row r="263702" spans="13:13">
      <c r="M263702" s="8"/>
    </row>
    <row r="263703" spans="13:13" ht="13">
      <c r="M263703" s="17"/>
    </row>
    <row r="263704" spans="13:13">
      <c r="M263704" s="8"/>
    </row>
    <row r="263730" spans="13:13">
      <c r="M263730" s="8"/>
    </row>
    <row r="263731" spans="13:13" ht="13">
      <c r="M263731" s="17"/>
    </row>
    <row r="263732" spans="13:13">
      <c r="M263732" s="8"/>
    </row>
    <row r="263758" spans="13:13">
      <c r="M263758" s="8"/>
    </row>
    <row r="263759" spans="13:13" ht="13">
      <c r="M263759" s="17"/>
    </row>
    <row r="263760" spans="13:13">
      <c r="M263760" s="8"/>
    </row>
    <row r="263786" spans="13:13">
      <c r="M263786" s="8"/>
    </row>
    <row r="263787" spans="13:13" ht="13">
      <c r="M263787" s="17"/>
    </row>
    <row r="263788" spans="13:13">
      <c r="M263788" s="8"/>
    </row>
    <row r="263814" spans="13:13">
      <c r="M263814" s="8"/>
    </row>
    <row r="263815" spans="13:13" ht="13">
      <c r="M263815" s="17"/>
    </row>
    <row r="263816" spans="13:13">
      <c r="M263816" s="8"/>
    </row>
    <row r="263842" spans="13:13">
      <c r="M263842" s="8"/>
    </row>
    <row r="263843" spans="13:13" ht="13">
      <c r="M263843" s="17"/>
    </row>
    <row r="263844" spans="13:13">
      <c r="M263844" s="8"/>
    </row>
    <row r="263870" spans="13:13">
      <c r="M263870" s="8"/>
    </row>
    <row r="263871" spans="13:13" ht="13">
      <c r="M263871" s="17"/>
    </row>
    <row r="263872" spans="13:13">
      <c r="M263872" s="8"/>
    </row>
    <row r="263898" spans="13:13">
      <c r="M263898" s="8"/>
    </row>
    <row r="263899" spans="13:13" ht="13">
      <c r="M263899" s="17"/>
    </row>
    <row r="263900" spans="13:13">
      <c r="M263900" s="8"/>
    </row>
    <row r="263926" spans="13:13">
      <c r="M263926" s="8"/>
    </row>
    <row r="263927" spans="13:13" ht="13">
      <c r="M263927" s="17"/>
    </row>
    <row r="263928" spans="13:13">
      <c r="M263928" s="8"/>
    </row>
    <row r="263954" spans="13:13">
      <c r="M263954" s="8"/>
    </row>
    <row r="263955" spans="13:13" ht="13">
      <c r="M263955" s="17"/>
    </row>
    <row r="263956" spans="13:13">
      <c r="M263956" s="8"/>
    </row>
    <row r="263982" spans="13:13">
      <c r="M263982" s="8"/>
    </row>
    <row r="263983" spans="13:13" ht="13">
      <c r="M263983" s="17"/>
    </row>
    <row r="263984" spans="13:13">
      <c r="M263984" s="8"/>
    </row>
    <row r="264010" spans="13:13">
      <c r="M264010" s="8"/>
    </row>
    <row r="264011" spans="13:13" ht="13">
      <c r="M264011" s="17"/>
    </row>
    <row r="264012" spans="13:13">
      <c r="M264012" s="8"/>
    </row>
    <row r="264038" spans="13:13">
      <c r="M264038" s="8"/>
    </row>
    <row r="264039" spans="13:13" ht="13">
      <c r="M264039" s="17"/>
    </row>
    <row r="264040" spans="13:13">
      <c r="M264040" s="8"/>
    </row>
    <row r="264066" spans="13:13">
      <c r="M264066" s="8"/>
    </row>
    <row r="264067" spans="13:13" ht="13">
      <c r="M264067" s="17"/>
    </row>
    <row r="264068" spans="13:13">
      <c r="M264068" s="8"/>
    </row>
    <row r="264094" spans="13:13">
      <c r="M264094" s="8"/>
    </row>
    <row r="264095" spans="13:13" ht="13">
      <c r="M264095" s="17"/>
    </row>
    <row r="264096" spans="13:13">
      <c r="M264096" s="8"/>
    </row>
    <row r="264122" spans="13:13">
      <c r="M264122" s="8"/>
    </row>
    <row r="264123" spans="13:13" ht="13">
      <c r="M264123" s="17"/>
    </row>
    <row r="264124" spans="13:13">
      <c r="M264124" s="8"/>
    </row>
    <row r="264150" spans="13:13">
      <c r="M264150" s="8"/>
    </row>
    <row r="264151" spans="13:13" ht="13">
      <c r="M264151" s="17"/>
    </row>
    <row r="264152" spans="13:13">
      <c r="M264152" s="8"/>
    </row>
    <row r="264178" spans="13:13">
      <c r="M264178" s="8"/>
    </row>
    <row r="264179" spans="13:13" ht="13">
      <c r="M264179" s="17"/>
    </row>
    <row r="264180" spans="13:13">
      <c r="M264180" s="8"/>
    </row>
    <row r="264206" spans="13:13">
      <c r="M264206" s="8"/>
    </row>
    <row r="264207" spans="13:13" ht="13">
      <c r="M264207" s="17"/>
    </row>
    <row r="264208" spans="13:13">
      <c r="M264208" s="8"/>
    </row>
    <row r="264234" spans="13:13">
      <c r="M264234" s="8"/>
    </row>
    <row r="264235" spans="13:13" ht="13">
      <c r="M264235" s="17"/>
    </row>
    <row r="264236" spans="13:13">
      <c r="M264236" s="8"/>
    </row>
    <row r="264262" spans="13:13">
      <c r="M264262" s="8"/>
    </row>
    <row r="264263" spans="13:13" ht="13">
      <c r="M264263" s="17"/>
    </row>
    <row r="264264" spans="13:13">
      <c r="M264264" s="8"/>
    </row>
    <row r="264290" spans="13:13">
      <c r="M264290" s="8"/>
    </row>
    <row r="264291" spans="13:13" ht="13">
      <c r="M264291" s="17"/>
    </row>
    <row r="264292" spans="13:13">
      <c r="M264292" s="8"/>
    </row>
    <row r="264318" spans="13:13">
      <c r="M264318" s="8"/>
    </row>
    <row r="264319" spans="13:13" ht="13">
      <c r="M264319" s="17"/>
    </row>
    <row r="264320" spans="13:13">
      <c r="M264320" s="8"/>
    </row>
    <row r="264346" spans="13:13">
      <c r="M264346" s="8"/>
    </row>
    <row r="264347" spans="13:13" ht="13">
      <c r="M264347" s="17"/>
    </row>
    <row r="264348" spans="13:13">
      <c r="M264348" s="8"/>
    </row>
    <row r="264374" spans="13:13">
      <c r="M264374" s="8"/>
    </row>
    <row r="264375" spans="13:13" ht="13">
      <c r="M264375" s="17"/>
    </row>
    <row r="264376" spans="13:13">
      <c r="M264376" s="8"/>
    </row>
    <row r="264402" spans="13:13">
      <c r="M264402" s="8"/>
    </row>
    <row r="264403" spans="13:13" ht="13">
      <c r="M264403" s="17"/>
    </row>
    <row r="264404" spans="13:13">
      <c r="M264404" s="8"/>
    </row>
    <row r="264430" spans="13:13">
      <c r="M264430" s="8"/>
    </row>
    <row r="264431" spans="13:13" ht="13">
      <c r="M264431" s="17"/>
    </row>
    <row r="264432" spans="13:13">
      <c r="M264432" s="8"/>
    </row>
    <row r="264458" spans="13:13">
      <c r="M264458" s="8"/>
    </row>
    <row r="264459" spans="13:13" ht="13">
      <c r="M264459" s="17"/>
    </row>
    <row r="264460" spans="13:13">
      <c r="M264460" s="8"/>
    </row>
    <row r="264486" spans="13:13">
      <c r="M264486" s="8"/>
    </row>
    <row r="264487" spans="13:13" ht="13">
      <c r="M264487" s="17"/>
    </row>
    <row r="264488" spans="13:13">
      <c r="M264488" s="8"/>
    </row>
    <row r="264514" spans="13:13">
      <c r="M264514" s="8"/>
    </row>
    <row r="264515" spans="13:13" ht="13">
      <c r="M264515" s="17"/>
    </row>
    <row r="264516" spans="13:13">
      <c r="M264516" s="8"/>
    </row>
    <row r="264542" spans="13:13">
      <c r="M264542" s="8"/>
    </row>
    <row r="264543" spans="13:13" ht="13">
      <c r="M264543" s="17"/>
    </row>
    <row r="264544" spans="13:13">
      <c r="M264544" s="8"/>
    </row>
    <row r="264570" spans="13:13">
      <c r="M264570" s="8"/>
    </row>
    <row r="264571" spans="13:13" ht="13">
      <c r="M264571" s="17"/>
    </row>
    <row r="264572" spans="13:13">
      <c r="M264572" s="8"/>
    </row>
    <row r="264598" spans="13:13">
      <c r="M264598" s="8"/>
    </row>
    <row r="264599" spans="13:13" ht="13">
      <c r="M264599" s="17"/>
    </row>
    <row r="264600" spans="13:13">
      <c r="M264600" s="8"/>
    </row>
    <row r="264626" spans="13:13">
      <c r="M264626" s="8"/>
    </row>
    <row r="264627" spans="13:13" ht="13">
      <c r="M264627" s="17"/>
    </row>
    <row r="264628" spans="13:13">
      <c r="M264628" s="8"/>
    </row>
    <row r="264654" spans="13:13">
      <c r="M264654" s="8"/>
    </row>
    <row r="264655" spans="13:13" ht="13">
      <c r="M264655" s="17"/>
    </row>
    <row r="264656" spans="13:13">
      <c r="M264656" s="8"/>
    </row>
    <row r="264682" spans="13:13">
      <c r="M264682" s="8"/>
    </row>
    <row r="264683" spans="13:13" ht="13">
      <c r="M264683" s="17"/>
    </row>
    <row r="264684" spans="13:13">
      <c r="M264684" s="8"/>
    </row>
    <row r="264710" spans="13:13">
      <c r="M264710" s="8"/>
    </row>
    <row r="264711" spans="13:13" ht="13">
      <c r="M264711" s="17"/>
    </row>
    <row r="264712" spans="13:13">
      <c r="M264712" s="8"/>
    </row>
    <row r="264738" spans="13:13">
      <c r="M264738" s="8"/>
    </row>
    <row r="264739" spans="13:13" ht="13">
      <c r="M264739" s="17"/>
    </row>
    <row r="264740" spans="13:13">
      <c r="M264740" s="8"/>
    </row>
    <row r="264766" spans="13:13">
      <c r="M264766" s="8"/>
    </row>
    <row r="264767" spans="13:13" ht="13">
      <c r="M264767" s="17"/>
    </row>
    <row r="264768" spans="13:13">
      <c r="M264768" s="8"/>
    </row>
    <row r="264794" spans="13:13">
      <c r="M264794" s="8"/>
    </row>
    <row r="264795" spans="13:13" ht="13">
      <c r="M264795" s="17"/>
    </row>
    <row r="264796" spans="13:13">
      <c r="M264796" s="8"/>
    </row>
    <row r="264822" spans="13:13">
      <c r="M264822" s="8"/>
    </row>
    <row r="264823" spans="13:13" ht="13">
      <c r="M264823" s="17"/>
    </row>
    <row r="264824" spans="13:13">
      <c r="M264824" s="8"/>
    </row>
    <row r="264850" spans="13:13">
      <c r="M264850" s="8"/>
    </row>
    <row r="264851" spans="13:13" ht="13">
      <c r="M264851" s="17"/>
    </row>
    <row r="264852" spans="13:13">
      <c r="M264852" s="8"/>
    </row>
    <row r="264878" spans="13:13">
      <c r="M264878" s="8"/>
    </row>
    <row r="264879" spans="13:13" ht="13">
      <c r="M264879" s="17"/>
    </row>
    <row r="264880" spans="13:13">
      <c r="M264880" s="8"/>
    </row>
    <row r="264906" spans="13:13">
      <c r="M264906" s="8"/>
    </row>
    <row r="264907" spans="13:13" ht="13">
      <c r="M264907" s="17"/>
    </row>
    <row r="264908" spans="13:13">
      <c r="M264908" s="8"/>
    </row>
    <row r="264934" spans="13:13">
      <c r="M264934" s="8"/>
    </row>
    <row r="264935" spans="13:13" ht="13">
      <c r="M264935" s="17"/>
    </row>
    <row r="264936" spans="13:13">
      <c r="M264936" s="8"/>
    </row>
    <row r="264962" spans="13:13">
      <c r="M264962" s="8"/>
    </row>
    <row r="264963" spans="13:13" ht="13">
      <c r="M264963" s="17"/>
    </row>
    <row r="264964" spans="13:13">
      <c r="M264964" s="8"/>
    </row>
    <row r="264990" spans="13:13">
      <c r="M264990" s="8"/>
    </row>
    <row r="264991" spans="13:13" ht="13">
      <c r="M264991" s="17"/>
    </row>
    <row r="264992" spans="13:13">
      <c r="M264992" s="8"/>
    </row>
    <row r="265018" spans="13:13">
      <c r="M265018" s="8"/>
    </row>
    <row r="265019" spans="13:13" ht="13">
      <c r="M265019" s="17"/>
    </row>
    <row r="265020" spans="13:13">
      <c r="M265020" s="8"/>
    </row>
    <row r="265046" spans="13:13">
      <c r="M265046" s="8"/>
    </row>
    <row r="265047" spans="13:13" ht="13">
      <c r="M265047" s="17"/>
    </row>
    <row r="265048" spans="13:13">
      <c r="M265048" s="8"/>
    </row>
    <row r="265074" spans="13:13">
      <c r="M265074" s="8"/>
    </row>
    <row r="265075" spans="13:13" ht="13">
      <c r="M265075" s="17"/>
    </row>
    <row r="265076" spans="13:13">
      <c r="M265076" s="8"/>
    </row>
    <row r="265102" spans="13:13">
      <c r="M265102" s="8"/>
    </row>
    <row r="265103" spans="13:13" ht="13">
      <c r="M265103" s="17"/>
    </row>
    <row r="265104" spans="13:13">
      <c r="M265104" s="8"/>
    </row>
    <row r="265130" spans="13:13">
      <c r="M265130" s="8"/>
    </row>
    <row r="265131" spans="13:13" ht="13">
      <c r="M265131" s="17"/>
    </row>
    <row r="265132" spans="13:13">
      <c r="M265132" s="8"/>
    </row>
    <row r="265158" spans="13:13">
      <c r="M265158" s="8"/>
    </row>
    <row r="265159" spans="13:13" ht="13">
      <c r="M265159" s="17"/>
    </row>
    <row r="265160" spans="13:13">
      <c r="M265160" s="8"/>
    </row>
    <row r="265186" spans="13:13">
      <c r="M265186" s="8"/>
    </row>
    <row r="265187" spans="13:13" ht="13">
      <c r="M265187" s="17"/>
    </row>
    <row r="265188" spans="13:13">
      <c r="M265188" s="8"/>
    </row>
    <row r="265214" spans="13:13">
      <c r="M265214" s="8"/>
    </row>
    <row r="265215" spans="13:13" ht="13">
      <c r="M265215" s="17"/>
    </row>
    <row r="265216" spans="13:13">
      <c r="M265216" s="8"/>
    </row>
    <row r="265242" spans="13:13">
      <c r="M265242" s="8"/>
    </row>
    <row r="265243" spans="13:13" ht="13">
      <c r="M265243" s="17"/>
    </row>
    <row r="265244" spans="13:13">
      <c r="M265244" s="8"/>
    </row>
    <row r="265270" spans="13:13">
      <c r="M265270" s="8"/>
    </row>
    <row r="265271" spans="13:13" ht="13">
      <c r="M265271" s="17"/>
    </row>
    <row r="265272" spans="13:13">
      <c r="M265272" s="8"/>
    </row>
    <row r="265298" spans="13:13">
      <c r="M265298" s="8"/>
    </row>
    <row r="265299" spans="13:13" ht="13">
      <c r="M265299" s="17"/>
    </row>
    <row r="265300" spans="13:13">
      <c r="M265300" s="8"/>
    </row>
    <row r="265326" spans="13:13">
      <c r="M265326" s="8"/>
    </row>
    <row r="265327" spans="13:13" ht="13">
      <c r="M265327" s="17"/>
    </row>
    <row r="265328" spans="13:13">
      <c r="M265328" s="8"/>
    </row>
    <row r="265354" spans="13:13">
      <c r="M265354" s="8"/>
    </row>
    <row r="265355" spans="13:13" ht="13">
      <c r="M265355" s="17"/>
    </row>
    <row r="265356" spans="13:13">
      <c r="M265356" s="8"/>
    </row>
    <row r="265382" spans="13:13">
      <c r="M265382" s="8"/>
    </row>
    <row r="265383" spans="13:13" ht="13">
      <c r="M265383" s="17"/>
    </row>
    <row r="265384" spans="13:13">
      <c r="M265384" s="8"/>
    </row>
    <row r="265410" spans="13:13">
      <c r="M265410" s="8"/>
    </row>
    <row r="265411" spans="13:13" ht="13">
      <c r="M265411" s="17"/>
    </row>
    <row r="265412" spans="13:13">
      <c r="M265412" s="8"/>
    </row>
    <row r="265438" spans="13:13">
      <c r="M265438" s="8"/>
    </row>
    <row r="265439" spans="13:13" ht="13">
      <c r="M265439" s="17"/>
    </row>
    <row r="265440" spans="13:13">
      <c r="M265440" s="8"/>
    </row>
    <row r="265466" spans="13:13">
      <c r="M265466" s="8"/>
    </row>
    <row r="265467" spans="13:13" ht="13">
      <c r="M265467" s="17"/>
    </row>
    <row r="265468" spans="13:13">
      <c r="M265468" s="8"/>
    </row>
    <row r="265494" spans="13:13">
      <c r="M265494" s="8"/>
    </row>
    <row r="265495" spans="13:13" ht="13">
      <c r="M265495" s="17"/>
    </row>
    <row r="265496" spans="13:13">
      <c r="M265496" s="8"/>
    </row>
    <row r="265522" spans="13:13">
      <c r="M265522" s="8"/>
    </row>
    <row r="265523" spans="13:13" ht="13">
      <c r="M265523" s="17"/>
    </row>
    <row r="265524" spans="13:13">
      <c r="M265524" s="8"/>
    </row>
    <row r="265550" spans="13:13">
      <c r="M265550" s="8"/>
    </row>
    <row r="265551" spans="13:13" ht="13">
      <c r="M265551" s="17"/>
    </row>
    <row r="265552" spans="13:13">
      <c r="M265552" s="8"/>
    </row>
    <row r="265578" spans="13:13">
      <c r="M265578" s="8"/>
    </row>
    <row r="265579" spans="13:13" ht="13">
      <c r="M265579" s="17"/>
    </row>
    <row r="265580" spans="13:13">
      <c r="M265580" s="8"/>
    </row>
    <row r="265606" spans="13:13">
      <c r="M265606" s="8"/>
    </row>
    <row r="265607" spans="13:13" ht="13">
      <c r="M265607" s="17"/>
    </row>
    <row r="265608" spans="13:13">
      <c r="M265608" s="8"/>
    </row>
    <row r="265634" spans="13:13">
      <c r="M265634" s="8"/>
    </row>
    <row r="265635" spans="13:13" ht="13">
      <c r="M265635" s="17"/>
    </row>
    <row r="265636" spans="13:13">
      <c r="M265636" s="8"/>
    </row>
    <row r="265662" spans="13:13">
      <c r="M265662" s="8"/>
    </row>
    <row r="265663" spans="13:13" ht="13">
      <c r="M265663" s="17"/>
    </row>
    <row r="265664" spans="13:13">
      <c r="M265664" s="8"/>
    </row>
    <row r="265690" spans="13:13">
      <c r="M265690" s="8"/>
    </row>
    <row r="265691" spans="13:13" ht="13">
      <c r="M265691" s="17"/>
    </row>
    <row r="265692" spans="13:13">
      <c r="M265692" s="8"/>
    </row>
    <row r="265718" spans="13:13">
      <c r="M265718" s="8"/>
    </row>
    <row r="265719" spans="13:13" ht="13">
      <c r="M265719" s="17"/>
    </row>
    <row r="265720" spans="13:13">
      <c r="M265720" s="8"/>
    </row>
    <row r="265746" spans="13:13">
      <c r="M265746" s="8"/>
    </row>
    <row r="265747" spans="13:13" ht="13">
      <c r="M265747" s="17"/>
    </row>
    <row r="265748" spans="13:13">
      <c r="M265748" s="8"/>
    </row>
    <row r="265774" spans="13:13">
      <c r="M265774" s="8"/>
    </row>
    <row r="265775" spans="13:13" ht="13">
      <c r="M265775" s="17"/>
    </row>
    <row r="265776" spans="13:13">
      <c r="M265776" s="8"/>
    </row>
    <row r="265802" spans="13:13">
      <c r="M265802" s="8"/>
    </row>
    <row r="265803" spans="13:13" ht="13">
      <c r="M265803" s="17"/>
    </row>
    <row r="265804" spans="13:13">
      <c r="M265804" s="8"/>
    </row>
    <row r="265830" spans="13:13">
      <c r="M265830" s="8"/>
    </row>
    <row r="265831" spans="13:13" ht="13">
      <c r="M265831" s="17"/>
    </row>
    <row r="265832" spans="13:13">
      <c r="M265832" s="8"/>
    </row>
    <row r="265858" spans="13:13">
      <c r="M265858" s="8"/>
    </row>
    <row r="265859" spans="13:13" ht="13">
      <c r="M265859" s="17"/>
    </row>
    <row r="265860" spans="13:13">
      <c r="M265860" s="8"/>
    </row>
    <row r="265886" spans="13:13">
      <c r="M265886" s="8"/>
    </row>
    <row r="265887" spans="13:13" ht="13">
      <c r="M265887" s="17"/>
    </row>
    <row r="265888" spans="13:13">
      <c r="M265888" s="8"/>
    </row>
    <row r="265914" spans="13:13">
      <c r="M265914" s="8"/>
    </row>
    <row r="265915" spans="13:13" ht="13">
      <c r="M265915" s="17"/>
    </row>
    <row r="265916" spans="13:13">
      <c r="M265916" s="8"/>
    </row>
    <row r="265942" spans="13:13">
      <c r="M265942" s="8"/>
    </row>
    <row r="265943" spans="13:13" ht="13">
      <c r="M265943" s="17"/>
    </row>
    <row r="265944" spans="13:13">
      <c r="M265944" s="8"/>
    </row>
    <row r="265970" spans="13:13">
      <c r="M265970" s="8"/>
    </row>
    <row r="265971" spans="13:13" ht="13">
      <c r="M265971" s="17"/>
    </row>
    <row r="265972" spans="13:13">
      <c r="M265972" s="8"/>
    </row>
    <row r="265998" spans="13:13">
      <c r="M265998" s="8"/>
    </row>
    <row r="265999" spans="13:13" ht="13">
      <c r="M265999" s="17"/>
    </row>
    <row r="266000" spans="13:13">
      <c r="M266000" s="8"/>
    </row>
    <row r="266026" spans="13:13">
      <c r="M266026" s="8"/>
    </row>
    <row r="266027" spans="13:13" ht="13">
      <c r="M266027" s="17"/>
    </row>
    <row r="266028" spans="13:13">
      <c r="M266028" s="8"/>
    </row>
    <row r="266054" spans="13:13">
      <c r="M266054" s="8"/>
    </row>
    <row r="266055" spans="13:13" ht="13">
      <c r="M266055" s="17"/>
    </row>
    <row r="266056" spans="13:13">
      <c r="M266056" s="8"/>
    </row>
    <row r="266082" spans="13:13">
      <c r="M266082" s="8"/>
    </row>
    <row r="266083" spans="13:13" ht="13">
      <c r="M266083" s="17"/>
    </row>
    <row r="266084" spans="13:13">
      <c r="M266084" s="8"/>
    </row>
    <row r="266110" spans="13:13">
      <c r="M266110" s="8"/>
    </row>
    <row r="266111" spans="13:13" ht="13">
      <c r="M266111" s="17"/>
    </row>
    <row r="266112" spans="13:13">
      <c r="M266112" s="8"/>
    </row>
    <row r="266138" spans="13:13">
      <c r="M266138" s="8"/>
    </row>
    <row r="266139" spans="13:13" ht="13">
      <c r="M266139" s="17"/>
    </row>
    <row r="266140" spans="13:13">
      <c r="M266140" s="8"/>
    </row>
    <row r="266166" spans="13:13">
      <c r="M266166" s="8"/>
    </row>
    <row r="266167" spans="13:13" ht="13">
      <c r="M266167" s="17"/>
    </row>
    <row r="266168" spans="13:13">
      <c r="M266168" s="8"/>
    </row>
    <row r="266194" spans="13:13">
      <c r="M266194" s="8"/>
    </row>
    <row r="266195" spans="13:13" ht="13">
      <c r="M266195" s="17"/>
    </row>
    <row r="266196" spans="13:13">
      <c r="M266196" s="8"/>
    </row>
    <row r="266222" spans="13:13">
      <c r="M266222" s="8"/>
    </row>
    <row r="266223" spans="13:13" ht="13">
      <c r="M266223" s="17"/>
    </row>
    <row r="266224" spans="13:13">
      <c r="M266224" s="8"/>
    </row>
    <row r="266250" spans="13:13">
      <c r="M266250" s="8"/>
    </row>
    <row r="266251" spans="13:13" ht="13">
      <c r="M266251" s="17"/>
    </row>
    <row r="266252" spans="13:13">
      <c r="M266252" s="8"/>
    </row>
    <row r="266278" spans="13:13">
      <c r="M266278" s="8"/>
    </row>
    <row r="266279" spans="13:13" ht="13">
      <c r="M266279" s="17"/>
    </row>
    <row r="266280" spans="13:13">
      <c r="M266280" s="8"/>
    </row>
    <row r="266306" spans="13:13">
      <c r="M266306" s="8"/>
    </row>
    <row r="266307" spans="13:13" ht="13">
      <c r="M266307" s="17"/>
    </row>
    <row r="266308" spans="13:13">
      <c r="M266308" s="8"/>
    </row>
    <row r="266334" spans="13:13">
      <c r="M266334" s="8"/>
    </row>
    <row r="266335" spans="13:13" ht="13">
      <c r="M266335" s="17"/>
    </row>
    <row r="266336" spans="13:13">
      <c r="M266336" s="8"/>
    </row>
    <row r="266362" spans="13:13">
      <c r="M266362" s="8"/>
    </row>
    <row r="266363" spans="13:13" ht="13">
      <c r="M266363" s="17"/>
    </row>
    <row r="266364" spans="13:13">
      <c r="M266364" s="8"/>
    </row>
    <row r="266390" spans="13:13">
      <c r="M266390" s="8"/>
    </row>
    <row r="266391" spans="13:13" ht="13">
      <c r="M266391" s="17"/>
    </row>
    <row r="266392" spans="13:13">
      <c r="M266392" s="8"/>
    </row>
    <row r="266418" spans="13:13">
      <c r="M266418" s="8"/>
    </row>
    <row r="266419" spans="13:13" ht="13">
      <c r="M266419" s="17"/>
    </row>
    <row r="266420" spans="13:13">
      <c r="M266420" s="8"/>
    </row>
    <row r="266446" spans="13:13">
      <c r="M266446" s="8"/>
    </row>
    <row r="266447" spans="13:13" ht="13">
      <c r="M266447" s="17"/>
    </row>
    <row r="266448" spans="13:13">
      <c r="M266448" s="8"/>
    </row>
    <row r="266474" spans="13:13">
      <c r="M266474" s="8"/>
    </row>
    <row r="266475" spans="13:13" ht="13">
      <c r="M266475" s="17"/>
    </row>
    <row r="266476" spans="13:13">
      <c r="M266476" s="8"/>
    </row>
    <row r="266502" spans="13:13">
      <c r="M266502" s="8"/>
    </row>
    <row r="266503" spans="13:13" ht="13">
      <c r="M266503" s="17"/>
    </row>
    <row r="266504" spans="13:13">
      <c r="M266504" s="8"/>
    </row>
    <row r="266530" spans="13:13">
      <c r="M266530" s="8"/>
    </row>
    <row r="266531" spans="13:13" ht="13">
      <c r="M266531" s="17"/>
    </row>
    <row r="266532" spans="13:13">
      <c r="M266532" s="8"/>
    </row>
    <row r="266558" spans="13:13">
      <c r="M266558" s="8"/>
    </row>
    <row r="266559" spans="13:13" ht="13">
      <c r="M266559" s="17"/>
    </row>
    <row r="266560" spans="13:13">
      <c r="M266560" s="8"/>
    </row>
    <row r="266586" spans="13:13">
      <c r="M266586" s="8"/>
    </row>
    <row r="266587" spans="13:13" ht="13">
      <c r="M266587" s="17"/>
    </row>
    <row r="266588" spans="13:13">
      <c r="M266588" s="8"/>
    </row>
    <row r="266614" spans="13:13">
      <c r="M266614" s="8"/>
    </row>
    <row r="266615" spans="13:13" ht="13">
      <c r="M266615" s="17"/>
    </row>
    <row r="266616" spans="13:13">
      <c r="M266616" s="8"/>
    </row>
    <row r="266642" spans="13:13">
      <c r="M266642" s="8"/>
    </row>
    <row r="266643" spans="13:13" ht="13">
      <c r="M266643" s="17"/>
    </row>
    <row r="266644" spans="13:13">
      <c r="M266644" s="8"/>
    </row>
    <row r="266670" spans="13:13">
      <c r="M266670" s="8"/>
    </row>
    <row r="266671" spans="13:13" ht="13">
      <c r="M266671" s="17"/>
    </row>
    <row r="266672" spans="13:13">
      <c r="M266672" s="8"/>
    </row>
    <row r="266698" spans="13:13">
      <c r="M266698" s="8"/>
    </row>
    <row r="266699" spans="13:13" ht="13">
      <c r="M266699" s="17"/>
    </row>
    <row r="266700" spans="13:13">
      <c r="M266700" s="8"/>
    </row>
    <row r="266726" spans="13:13">
      <c r="M266726" s="8"/>
    </row>
    <row r="266727" spans="13:13" ht="13">
      <c r="M266727" s="17"/>
    </row>
    <row r="266728" spans="13:13">
      <c r="M266728" s="8"/>
    </row>
    <row r="266754" spans="13:13">
      <c r="M266754" s="8"/>
    </row>
    <row r="266755" spans="13:13" ht="13">
      <c r="M266755" s="17"/>
    </row>
    <row r="266756" spans="13:13">
      <c r="M266756" s="8"/>
    </row>
    <row r="266782" spans="13:13">
      <c r="M266782" s="8"/>
    </row>
    <row r="266783" spans="13:13" ht="13">
      <c r="M266783" s="17"/>
    </row>
    <row r="266784" spans="13:13">
      <c r="M266784" s="8"/>
    </row>
    <row r="266810" spans="13:13">
      <c r="M266810" s="8"/>
    </row>
    <row r="266811" spans="13:13" ht="13">
      <c r="M266811" s="17"/>
    </row>
    <row r="266812" spans="13:13">
      <c r="M266812" s="8"/>
    </row>
    <row r="266838" spans="13:13">
      <c r="M266838" s="8"/>
    </row>
    <row r="266839" spans="13:13" ht="13">
      <c r="M266839" s="17"/>
    </row>
    <row r="266840" spans="13:13">
      <c r="M266840" s="8"/>
    </row>
    <row r="266866" spans="13:13">
      <c r="M266866" s="8"/>
    </row>
    <row r="266867" spans="13:13" ht="13">
      <c r="M266867" s="17"/>
    </row>
    <row r="266868" spans="13:13">
      <c r="M266868" s="8"/>
    </row>
    <row r="266894" spans="13:13">
      <c r="M266894" s="8"/>
    </row>
    <row r="266895" spans="13:13" ht="13">
      <c r="M266895" s="17"/>
    </row>
    <row r="266896" spans="13:13">
      <c r="M266896" s="8"/>
    </row>
    <row r="266922" spans="13:13">
      <c r="M266922" s="8"/>
    </row>
    <row r="266923" spans="13:13" ht="13">
      <c r="M266923" s="17"/>
    </row>
    <row r="266924" spans="13:13">
      <c r="M266924" s="8"/>
    </row>
    <row r="266950" spans="13:13">
      <c r="M266950" s="8"/>
    </row>
    <row r="266951" spans="13:13" ht="13">
      <c r="M266951" s="17"/>
    </row>
    <row r="266952" spans="13:13">
      <c r="M266952" s="8"/>
    </row>
    <row r="266978" spans="13:13">
      <c r="M266978" s="8"/>
    </row>
    <row r="266979" spans="13:13" ht="13">
      <c r="M266979" s="17"/>
    </row>
    <row r="266980" spans="13:13">
      <c r="M266980" s="8"/>
    </row>
    <row r="267006" spans="13:13">
      <c r="M267006" s="8"/>
    </row>
    <row r="267007" spans="13:13" ht="13">
      <c r="M267007" s="17"/>
    </row>
    <row r="267008" spans="13:13">
      <c r="M267008" s="8"/>
    </row>
    <row r="267034" spans="13:13">
      <c r="M267034" s="8"/>
    </row>
    <row r="267035" spans="13:13" ht="13">
      <c r="M267035" s="17"/>
    </row>
    <row r="267036" spans="13:13">
      <c r="M267036" s="8"/>
    </row>
    <row r="267062" spans="13:13">
      <c r="M267062" s="8"/>
    </row>
    <row r="267063" spans="13:13" ht="13">
      <c r="M267063" s="17"/>
    </row>
    <row r="267064" spans="13:13">
      <c r="M267064" s="8"/>
    </row>
    <row r="267090" spans="13:13">
      <c r="M267090" s="8"/>
    </row>
    <row r="267091" spans="13:13" ht="13">
      <c r="M267091" s="17"/>
    </row>
    <row r="267092" spans="13:13">
      <c r="M267092" s="8"/>
    </row>
    <row r="267118" spans="13:13">
      <c r="M267118" s="8"/>
    </row>
    <row r="267119" spans="13:13" ht="13">
      <c r="M267119" s="17"/>
    </row>
    <row r="267120" spans="13:13">
      <c r="M267120" s="8"/>
    </row>
    <row r="267146" spans="13:13">
      <c r="M267146" s="8"/>
    </row>
    <row r="267147" spans="13:13" ht="13">
      <c r="M267147" s="17"/>
    </row>
    <row r="267148" spans="13:13">
      <c r="M267148" s="8"/>
    </row>
    <row r="267174" spans="13:13">
      <c r="M267174" s="8"/>
    </row>
    <row r="267175" spans="13:13" ht="13">
      <c r="M267175" s="17"/>
    </row>
    <row r="267176" spans="13:13">
      <c r="M267176" s="8"/>
    </row>
    <row r="267202" spans="13:13">
      <c r="M267202" s="8"/>
    </row>
    <row r="267203" spans="13:13" ht="13">
      <c r="M267203" s="17"/>
    </row>
    <row r="267204" spans="13:13">
      <c r="M267204" s="8"/>
    </row>
    <row r="267230" spans="13:13">
      <c r="M267230" s="8"/>
    </row>
    <row r="267231" spans="13:13" ht="13">
      <c r="M267231" s="17"/>
    </row>
    <row r="267232" spans="13:13">
      <c r="M267232" s="8"/>
    </row>
    <row r="267258" spans="13:13">
      <c r="M267258" s="8"/>
    </row>
    <row r="267259" spans="13:13" ht="13">
      <c r="M267259" s="17"/>
    </row>
    <row r="267260" spans="13:13">
      <c r="M267260" s="8"/>
    </row>
    <row r="267286" spans="13:13">
      <c r="M267286" s="8"/>
    </row>
    <row r="267287" spans="13:13" ht="13">
      <c r="M267287" s="17"/>
    </row>
    <row r="267288" spans="13:13">
      <c r="M267288" s="8"/>
    </row>
    <row r="267314" spans="13:13">
      <c r="M267314" s="8"/>
    </row>
    <row r="267315" spans="13:13" ht="13">
      <c r="M267315" s="17"/>
    </row>
    <row r="267316" spans="13:13">
      <c r="M267316" s="8"/>
    </row>
    <row r="267342" spans="13:13">
      <c r="M267342" s="8"/>
    </row>
    <row r="267343" spans="13:13" ht="13">
      <c r="M267343" s="17"/>
    </row>
    <row r="267344" spans="13:13">
      <c r="M267344" s="8"/>
    </row>
    <row r="267370" spans="13:13">
      <c r="M267370" s="8"/>
    </row>
    <row r="267371" spans="13:13" ht="13">
      <c r="M267371" s="17"/>
    </row>
    <row r="267372" spans="13:13">
      <c r="M267372" s="8"/>
    </row>
    <row r="267398" spans="13:13">
      <c r="M267398" s="8"/>
    </row>
    <row r="267399" spans="13:13" ht="13">
      <c r="M267399" s="17"/>
    </row>
    <row r="267400" spans="13:13">
      <c r="M267400" s="8"/>
    </row>
    <row r="267426" spans="13:13">
      <c r="M267426" s="8"/>
    </row>
    <row r="267427" spans="13:13" ht="13">
      <c r="M267427" s="17"/>
    </row>
    <row r="267428" spans="13:13">
      <c r="M267428" s="8"/>
    </row>
    <row r="267454" spans="13:13">
      <c r="M267454" s="8"/>
    </row>
    <row r="267455" spans="13:13" ht="13">
      <c r="M267455" s="17"/>
    </row>
    <row r="267456" spans="13:13">
      <c r="M267456" s="8"/>
    </row>
    <row r="267482" spans="13:13">
      <c r="M267482" s="8"/>
    </row>
    <row r="267483" spans="13:13" ht="13">
      <c r="M267483" s="17"/>
    </row>
    <row r="267484" spans="13:13">
      <c r="M267484" s="8"/>
    </row>
    <row r="267510" spans="13:13">
      <c r="M267510" s="8"/>
    </row>
    <row r="267511" spans="13:13" ht="13">
      <c r="M267511" s="17"/>
    </row>
    <row r="267512" spans="13:13">
      <c r="M267512" s="8"/>
    </row>
    <row r="267538" spans="13:13">
      <c r="M267538" s="8"/>
    </row>
    <row r="267539" spans="13:13" ht="13">
      <c r="M267539" s="17"/>
    </row>
    <row r="267540" spans="13:13">
      <c r="M267540" s="8"/>
    </row>
    <row r="267566" spans="13:13">
      <c r="M267566" s="8"/>
    </row>
    <row r="267567" spans="13:13" ht="13">
      <c r="M267567" s="17"/>
    </row>
    <row r="267568" spans="13:13">
      <c r="M267568" s="8"/>
    </row>
    <row r="267594" spans="13:13">
      <c r="M267594" s="8"/>
    </row>
    <row r="267595" spans="13:13" ht="13">
      <c r="M267595" s="17"/>
    </row>
    <row r="267596" spans="13:13">
      <c r="M267596" s="8"/>
    </row>
    <row r="267622" spans="13:13">
      <c r="M267622" s="8"/>
    </row>
    <row r="267623" spans="13:13" ht="13">
      <c r="M267623" s="17"/>
    </row>
    <row r="267624" spans="13:13">
      <c r="M267624" s="8"/>
    </row>
    <row r="267650" spans="13:13">
      <c r="M267650" s="8"/>
    </row>
    <row r="267651" spans="13:13" ht="13">
      <c r="M267651" s="17"/>
    </row>
    <row r="267652" spans="13:13">
      <c r="M267652" s="8"/>
    </row>
    <row r="267678" spans="13:13">
      <c r="M267678" s="8"/>
    </row>
    <row r="267679" spans="13:13" ht="13">
      <c r="M267679" s="17"/>
    </row>
    <row r="267680" spans="13:13">
      <c r="M267680" s="8"/>
    </row>
    <row r="267706" spans="13:13">
      <c r="M267706" s="8"/>
    </row>
    <row r="267707" spans="13:13" ht="13">
      <c r="M267707" s="17"/>
    </row>
    <row r="267708" spans="13:13">
      <c r="M267708" s="8"/>
    </row>
    <row r="267734" spans="13:13">
      <c r="M267734" s="8"/>
    </row>
    <row r="267735" spans="13:13" ht="13">
      <c r="M267735" s="17"/>
    </row>
    <row r="267736" spans="13:13">
      <c r="M267736" s="8"/>
    </row>
    <row r="267762" spans="13:13">
      <c r="M267762" s="8"/>
    </row>
    <row r="267763" spans="13:13" ht="13">
      <c r="M267763" s="17"/>
    </row>
    <row r="267764" spans="13:13">
      <c r="M267764" s="8"/>
    </row>
    <row r="267790" spans="13:13">
      <c r="M267790" s="8"/>
    </row>
    <row r="267791" spans="13:13" ht="13">
      <c r="M267791" s="17"/>
    </row>
    <row r="267792" spans="13:13">
      <c r="M267792" s="8"/>
    </row>
    <row r="267818" spans="13:13">
      <c r="M267818" s="8"/>
    </row>
    <row r="267819" spans="13:13" ht="13">
      <c r="M267819" s="17"/>
    </row>
    <row r="267820" spans="13:13">
      <c r="M267820" s="8"/>
    </row>
    <row r="267846" spans="13:13">
      <c r="M267846" s="8"/>
    </row>
    <row r="267847" spans="13:13" ht="13">
      <c r="M267847" s="17"/>
    </row>
    <row r="267848" spans="13:13">
      <c r="M267848" s="8"/>
    </row>
    <row r="267874" spans="13:13">
      <c r="M267874" s="8"/>
    </row>
    <row r="267875" spans="13:13" ht="13">
      <c r="M267875" s="17"/>
    </row>
    <row r="267876" spans="13:13">
      <c r="M267876" s="8"/>
    </row>
    <row r="267902" spans="13:13">
      <c r="M267902" s="8"/>
    </row>
    <row r="267903" spans="13:13" ht="13">
      <c r="M267903" s="17"/>
    </row>
    <row r="267904" spans="13:13">
      <c r="M267904" s="8"/>
    </row>
    <row r="267930" spans="13:13">
      <c r="M267930" s="8"/>
    </row>
    <row r="267931" spans="13:13" ht="13">
      <c r="M267931" s="17"/>
    </row>
    <row r="267932" spans="13:13">
      <c r="M267932" s="8"/>
    </row>
    <row r="267958" spans="13:13">
      <c r="M267958" s="8"/>
    </row>
    <row r="267959" spans="13:13" ht="13">
      <c r="M267959" s="17"/>
    </row>
    <row r="267960" spans="13:13">
      <c r="M267960" s="8"/>
    </row>
    <row r="267986" spans="13:13">
      <c r="M267986" s="8"/>
    </row>
    <row r="267987" spans="13:13" ht="13">
      <c r="M267987" s="17"/>
    </row>
    <row r="267988" spans="13:13">
      <c r="M267988" s="8"/>
    </row>
    <row r="268014" spans="13:13">
      <c r="M268014" s="8"/>
    </row>
    <row r="268015" spans="13:13" ht="13">
      <c r="M268015" s="17"/>
    </row>
    <row r="268016" spans="13:13">
      <c r="M268016" s="8"/>
    </row>
    <row r="268042" spans="13:13">
      <c r="M268042" s="8"/>
    </row>
    <row r="268043" spans="13:13" ht="13">
      <c r="M268043" s="17"/>
    </row>
    <row r="268044" spans="13:13">
      <c r="M268044" s="8"/>
    </row>
    <row r="268070" spans="13:13">
      <c r="M268070" s="8"/>
    </row>
    <row r="268071" spans="13:13" ht="13">
      <c r="M268071" s="17"/>
    </row>
    <row r="268072" spans="13:13">
      <c r="M268072" s="8"/>
    </row>
    <row r="268098" spans="13:13">
      <c r="M268098" s="8"/>
    </row>
    <row r="268099" spans="13:13" ht="13">
      <c r="M268099" s="17"/>
    </row>
    <row r="268100" spans="13:13">
      <c r="M268100" s="8"/>
    </row>
    <row r="268126" spans="13:13">
      <c r="M268126" s="8"/>
    </row>
    <row r="268127" spans="13:13" ht="13">
      <c r="M268127" s="17"/>
    </row>
    <row r="268128" spans="13:13">
      <c r="M268128" s="8"/>
    </row>
    <row r="268154" spans="13:13">
      <c r="M268154" s="8"/>
    </row>
    <row r="268155" spans="13:13" ht="13">
      <c r="M268155" s="17"/>
    </row>
    <row r="268156" spans="13:13">
      <c r="M268156" s="8"/>
    </row>
    <row r="268182" spans="13:13">
      <c r="M268182" s="8"/>
    </row>
    <row r="268183" spans="13:13" ht="13">
      <c r="M268183" s="17"/>
    </row>
    <row r="268184" spans="13:13">
      <c r="M268184" s="8"/>
    </row>
    <row r="268210" spans="13:13">
      <c r="M268210" s="8"/>
    </row>
    <row r="268211" spans="13:13" ht="13">
      <c r="M268211" s="17"/>
    </row>
    <row r="268212" spans="13:13">
      <c r="M268212" s="8"/>
    </row>
    <row r="268238" spans="13:13">
      <c r="M268238" s="8"/>
    </row>
    <row r="268239" spans="13:13" ht="13">
      <c r="M268239" s="17"/>
    </row>
    <row r="268240" spans="13:13">
      <c r="M268240" s="8"/>
    </row>
    <row r="268266" spans="13:13">
      <c r="M268266" s="8"/>
    </row>
    <row r="268267" spans="13:13" ht="13">
      <c r="M268267" s="17"/>
    </row>
    <row r="268268" spans="13:13">
      <c r="M268268" s="8"/>
    </row>
    <row r="268294" spans="13:13">
      <c r="M268294" s="8"/>
    </row>
    <row r="268295" spans="13:13" ht="13">
      <c r="M268295" s="17"/>
    </row>
    <row r="268296" spans="13:13">
      <c r="M268296" s="8"/>
    </row>
    <row r="268322" spans="13:13">
      <c r="M268322" s="8"/>
    </row>
    <row r="268323" spans="13:13" ht="13">
      <c r="M268323" s="17"/>
    </row>
    <row r="268324" spans="13:13">
      <c r="M268324" s="8"/>
    </row>
    <row r="268350" spans="13:13">
      <c r="M268350" s="8"/>
    </row>
    <row r="268351" spans="13:13" ht="13">
      <c r="M268351" s="17"/>
    </row>
    <row r="268352" spans="13:13">
      <c r="M268352" s="8"/>
    </row>
    <row r="268378" spans="13:13">
      <c r="M268378" s="8"/>
    </row>
    <row r="268379" spans="13:13" ht="13">
      <c r="M268379" s="17"/>
    </row>
    <row r="268380" spans="13:13">
      <c r="M268380" s="8"/>
    </row>
    <row r="268406" spans="13:13">
      <c r="M268406" s="8"/>
    </row>
    <row r="268407" spans="13:13" ht="13">
      <c r="M268407" s="17"/>
    </row>
    <row r="268408" spans="13:13">
      <c r="M268408" s="8"/>
    </row>
    <row r="268434" spans="13:13">
      <c r="M268434" s="8"/>
    </row>
    <row r="268435" spans="13:13" ht="13">
      <c r="M268435" s="17"/>
    </row>
    <row r="268436" spans="13:13">
      <c r="M268436" s="8"/>
    </row>
    <row r="268462" spans="13:13">
      <c r="M268462" s="8"/>
    </row>
    <row r="268463" spans="13:13" ht="13">
      <c r="M268463" s="17"/>
    </row>
    <row r="268464" spans="13:13">
      <c r="M268464" s="8"/>
    </row>
    <row r="268490" spans="13:13">
      <c r="M268490" s="8"/>
    </row>
    <row r="268491" spans="13:13" ht="13">
      <c r="M268491" s="17"/>
    </row>
    <row r="268492" spans="13:13">
      <c r="M268492" s="8"/>
    </row>
    <row r="268518" spans="13:13">
      <c r="M268518" s="8"/>
    </row>
    <row r="268519" spans="13:13" ht="13">
      <c r="M268519" s="17"/>
    </row>
    <row r="268520" spans="13:13">
      <c r="M268520" s="8"/>
    </row>
    <row r="268546" spans="13:13">
      <c r="M268546" s="8"/>
    </row>
    <row r="268547" spans="13:13" ht="13">
      <c r="M268547" s="17"/>
    </row>
    <row r="268548" spans="13:13">
      <c r="M268548" s="8"/>
    </row>
    <row r="268574" spans="13:13">
      <c r="M268574" s="8"/>
    </row>
    <row r="268575" spans="13:13" ht="13">
      <c r="M268575" s="17"/>
    </row>
    <row r="268576" spans="13:13">
      <c r="M268576" s="8"/>
    </row>
    <row r="268602" spans="13:13">
      <c r="M268602" s="8"/>
    </row>
    <row r="268603" spans="13:13" ht="13">
      <c r="M268603" s="17"/>
    </row>
    <row r="268604" spans="13:13">
      <c r="M268604" s="8"/>
    </row>
    <row r="268630" spans="13:13">
      <c r="M268630" s="8"/>
    </row>
    <row r="268631" spans="13:13" ht="13">
      <c r="M268631" s="17"/>
    </row>
    <row r="268632" spans="13:13">
      <c r="M268632" s="8"/>
    </row>
    <row r="268658" spans="13:13">
      <c r="M268658" s="8"/>
    </row>
    <row r="268659" spans="13:13" ht="13">
      <c r="M268659" s="17"/>
    </row>
    <row r="268660" spans="13:13">
      <c r="M268660" s="8"/>
    </row>
    <row r="268686" spans="13:13">
      <c r="M268686" s="8"/>
    </row>
    <row r="268687" spans="13:13" ht="13">
      <c r="M268687" s="17"/>
    </row>
    <row r="268688" spans="13:13">
      <c r="M268688" s="8"/>
    </row>
    <row r="268714" spans="13:13">
      <c r="M268714" s="8"/>
    </row>
    <row r="268715" spans="13:13" ht="13">
      <c r="M268715" s="17"/>
    </row>
    <row r="268716" spans="13:13">
      <c r="M268716" s="8"/>
    </row>
    <row r="268742" spans="13:13">
      <c r="M268742" s="8"/>
    </row>
    <row r="268743" spans="13:13" ht="13">
      <c r="M268743" s="17"/>
    </row>
    <row r="268744" spans="13:13">
      <c r="M268744" s="8"/>
    </row>
    <row r="268770" spans="13:13">
      <c r="M268770" s="8"/>
    </row>
    <row r="268771" spans="13:13" ht="13">
      <c r="M268771" s="17"/>
    </row>
    <row r="268772" spans="13:13">
      <c r="M268772" s="8"/>
    </row>
    <row r="268798" spans="13:13">
      <c r="M268798" s="8"/>
    </row>
    <row r="268799" spans="13:13" ht="13">
      <c r="M268799" s="17"/>
    </row>
    <row r="268800" spans="13:13">
      <c r="M268800" s="8"/>
    </row>
    <row r="268826" spans="13:13">
      <c r="M268826" s="8"/>
    </row>
    <row r="268827" spans="13:13" ht="13">
      <c r="M268827" s="17"/>
    </row>
    <row r="268828" spans="13:13">
      <c r="M268828" s="8"/>
    </row>
    <row r="268854" spans="13:13">
      <c r="M268854" s="8"/>
    </row>
    <row r="268855" spans="13:13" ht="13">
      <c r="M268855" s="17"/>
    </row>
    <row r="268856" spans="13:13">
      <c r="M268856" s="8"/>
    </row>
    <row r="268882" spans="13:13">
      <c r="M268882" s="8"/>
    </row>
    <row r="268883" spans="13:13" ht="13">
      <c r="M268883" s="17"/>
    </row>
    <row r="268884" spans="13:13">
      <c r="M268884" s="8"/>
    </row>
    <row r="268910" spans="13:13">
      <c r="M268910" s="8"/>
    </row>
    <row r="268911" spans="13:13" ht="13">
      <c r="M268911" s="17"/>
    </row>
    <row r="268912" spans="13:13">
      <c r="M268912" s="8"/>
    </row>
    <row r="268938" spans="13:13">
      <c r="M268938" s="8"/>
    </row>
    <row r="268939" spans="13:13" ht="13">
      <c r="M268939" s="17"/>
    </row>
    <row r="268940" spans="13:13">
      <c r="M268940" s="8"/>
    </row>
    <row r="268966" spans="13:13">
      <c r="M268966" s="8"/>
    </row>
    <row r="268967" spans="13:13" ht="13">
      <c r="M268967" s="17"/>
    </row>
    <row r="268968" spans="13:13">
      <c r="M268968" s="8"/>
    </row>
    <row r="268994" spans="13:13">
      <c r="M268994" s="8"/>
    </row>
    <row r="268995" spans="13:13" ht="13">
      <c r="M268995" s="17"/>
    </row>
    <row r="268996" spans="13:13">
      <c r="M268996" s="8"/>
    </row>
    <row r="269022" spans="13:13">
      <c r="M269022" s="8"/>
    </row>
    <row r="269023" spans="13:13" ht="13">
      <c r="M269023" s="17"/>
    </row>
    <row r="269024" spans="13:13">
      <c r="M269024" s="8"/>
    </row>
    <row r="269050" spans="13:13">
      <c r="M269050" s="8"/>
    </row>
    <row r="269051" spans="13:13" ht="13">
      <c r="M269051" s="17"/>
    </row>
    <row r="269052" spans="13:13">
      <c r="M269052" s="8"/>
    </row>
    <row r="269078" spans="13:13">
      <c r="M269078" s="8"/>
    </row>
    <row r="269079" spans="13:13" ht="13">
      <c r="M269079" s="17"/>
    </row>
    <row r="269080" spans="13:13">
      <c r="M269080" s="8"/>
    </row>
    <row r="269106" spans="13:13">
      <c r="M269106" s="8"/>
    </row>
    <row r="269107" spans="13:13" ht="13">
      <c r="M269107" s="17"/>
    </row>
    <row r="269108" spans="13:13">
      <c r="M269108" s="8"/>
    </row>
    <row r="269134" spans="13:13">
      <c r="M269134" s="8"/>
    </row>
    <row r="269135" spans="13:13" ht="13">
      <c r="M269135" s="17"/>
    </row>
    <row r="269136" spans="13:13">
      <c r="M269136" s="8"/>
    </row>
    <row r="269162" spans="13:13">
      <c r="M269162" s="8"/>
    </row>
    <row r="269163" spans="13:13" ht="13">
      <c r="M269163" s="17"/>
    </row>
    <row r="269164" spans="13:13">
      <c r="M269164" s="8"/>
    </row>
    <row r="269190" spans="13:13">
      <c r="M269190" s="8"/>
    </row>
    <row r="269191" spans="13:13" ht="13">
      <c r="M269191" s="17"/>
    </row>
    <row r="269192" spans="13:13">
      <c r="M269192" s="8"/>
    </row>
    <row r="269218" spans="13:13">
      <c r="M269218" s="8"/>
    </row>
    <row r="269219" spans="13:13" ht="13">
      <c r="M269219" s="17"/>
    </row>
    <row r="269220" spans="13:13">
      <c r="M269220" s="8"/>
    </row>
    <row r="269246" spans="13:13">
      <c r="M269246" s="8"/>
    </row>
    <row r="269247" spans="13:13" ht="13">
      <c r="M269247" s="17"/>
    </row>
    <row r="269248" spans="13:13">
      <c r="M269248" s="8"/>
    </row>
    <row r="269274" spans="13:13">
      <c r="M269274" s="8"/>
    </row>
    <row r="269275" spans="13:13" ht="13">
      <c r="M269275" s="17"/>
    </row>
    <row r="269276" spans="13:13">
      <c r="M269276" s="8"/>
    </row>
    <row r="269302" spans="13:13">
      <c r="M269302" s="8"/>
    </row>
    <row r="269303" spans="13:13" ht="13">
      <c r="M269303" s="17"/>
    </row>
    <row r="269304" spans="13:13">
      <c r="M269304" s="8"/>
    </row>
    <row r="269330" spans="13:13">
      <c r="M269330" s="8"/>
    </row>
    <row r="269331" spans="13:13" ht="13">
      <c r="M269331" s="17"/>
    </row>
    <row r="269332" spans="13:13">
      <c r="M269332" s="8"/>
    </row>
    <row r="269358" spans="13:13">
      <c r="M269358" s="8"/>
    </row>
    <row r="269359" spans="13:13" ht="13">
      <c r="M269359" s="17"/>
    </row>
    <row r="269360" spans="13:13">
      <c r="M269360" s="8"/>
    </row>
    <row r="269386" spans="13:13">
      <c r="M269386" s="8"/>
    </row>
    <row r="269387" spans="13:13" ht="13">
      <c r="M269387" s="17"/>
    </row>
    <row r="269388" spans="13:13">
      <c r="M269388" s="8"/>
    </row>
    <row r="269414" spans="13:13">
      <c r="M269414" s="8"/>
    </row>
    <row r="269415" spans="13:13" ht="13">
      <c r="M269415" s="17"/>
    </row>
    <row r="269416" spans="13:13">
      <c r="M269416" s="8"/>
    </row>
    <row r="269442" spans="13:13">
      <c r="M269442" s="8"/>
    </row>
    <row r="269443" spans="13:13" ht="13">
      <c r="M269443" s="17"/>
    </row>
    <row r="269444" spans="13:13">
      <c r="M269444" s="8"/>
    </row>
    <row r="269470" spans="13:13">
      <c r="M269470" s="8"/>
    </row>
    <row r="269471" spans="13:13" ht="13">
      <c r="M269471" s="17"/>
    </row>
    <row r="269472" spans="13:13">
      <c r="M269472" s="8"/>
    </row>
    <row r="269498" spans="13:13">
      <c r="M269498" s="8"/>
    </row>
    <row r="269499" spans="13:13" ht="13">
      <c r="M269499" s="17"/>
    </row>
    <row r="269500" spans="13:13">
      <c r="M269500" s="8"/>
    </row>
    <row r="269526" spans="13:13">
      <c r="M269526" s="8"/>
    </row>
    <row r="269527" spans="13:13" ht="13">
      <c r="M269527" s="17"/>
    </row>
    <row r="269528" spans="13:13">
      <c r="M269528" s="8"/>
    </row>
    <row r="269554" spans="13:13">
      <c r="M269554" s="8"/>
    </row>
    <row r="269555" spans="13:13" ht="13">
      <c r="M269555" s="17"/>
    </row>
    <row r="269556" spans="13:13">
      <c r="M269556" s="8"/>
    </row>
    <row r="269582" spans="13:13">
      <c r="M269582" s="8"/>
    </row>
    <row r="269583" spans="13:13" ht="13">
      <c r="M269583" s="17"/>
    </row>
    <row r="269584" spans="13:13">
      <c r="M269584" s="8"/>
    </row>
    <row r="269610" spans="13:13">
      <c r="M269610" s="8"/>
    </row>
    <row r="269611" spans="13:13" ht="13">
      <c r="M269611" s="17"/>
    </row>
    <row r="269612" spans="13:13">
      <c r="M269612" s="8"/>
    </row>
    <row r="269638" spans="13:13">
      <c r="M269638" s="8"/>
    </row>
    <row r="269639" spans="13:13" ht="13">
      <c r="M269639" s="17"/>
    </row>
    <row r="269640" spans="13:13">
      <c r="M269640" s="8"/>
    </row>
    <row r="269666" spans="13:13">
      <c r="M269666" s="8"/>
    </row>
    <row r="269667" spans="13:13" ht="13">
      <c r="M269667" s="17"/>
    </row>
    <row r="269668" spans="13:13">
      <c r="M269668" s="8"/>
    </row>
    <row r="269694" spans="13:13">
      <c r="M269694" s="8"/>
    </row>
    <row r="269695" spans="13:13" ht="13">
      <c r="M269695" s="17"/>
    </row>
    <row r="269696" spans="13:13">
      <c r="M269696" s="8"/>
    </row>
    <row r="269722" spans="13:13">
      <c r="M269722" s="8"/>
    </row>
    <row r="269723" spans="13:13" ht="13">
      <c r="M269723" s="17"/>
    </row>
    <row r="269724" spans="13:13">
      <c r="M269724" s="8"/>
    </row>
    <row r="269750" spans="13:13">
      <c r="M269750" s="8"/>
    </row>
    <row r="269751" spans="13:13" ht="13">
      <c r="M269751" s="17"/>
    </row>
    <row r="269752" spans="13:13">
      <c r="M269752" s="8"/>
    </row>
    <row r="269778" spans="13:13">
      <c r="M269778" s="8"/>
    </row>
    <row r="269779" spans="13:13" ht="13">
      <c r="M269779" s="17"/>
    </row>
    <row r="269780" spans="13:13">
      <c r="M269780" s="8"/>
    </row>
    <row r="269806" spans="13:13">
      <c r="M269806" s="8"/>
    </row>
    <row r="269807" spans="13:13" ht="13">
      <c r="M269807" s="17"/>
    </row>
    <row r="269808" spans="13:13">
      <c r="M269808" s="8"/>
    </row>
    <row r="269834" spans="13:13">
      <c r="M269834" s="8"/>
    </row>
    <row r="269835" spans="13:13" ht="13">
      <c r="M269835" s="17"/>
    </row>
    <row r="269836" spans="13:13">
      <c r="M269836" s="8"/>
    </row>
    <row r="269862" spans="13:13">
      <c r="M269862" s="8"/>
    </row>
    <row r="269863" spans="13:13" ht="13">
      <c r="M269863" s="17"/>
    </row>
    <row r="269864" spans="13:13">
      <c r="M269864" s="8"/>
    </row>
    <row r="269890" spans="13:13">
      <c r="M269890" s="8"/>
    </row>
    <row r="269891" spans="13:13" ht="13">
      <c r="M269891" s="17"/>
    </row>
    <row r="269892" spans="13:13">
      <c r="M269892" s="8"/>
    </row>
    <row r="269918" spans="13:13">
      <c r="M269918" s="8"/>
    </row>
    <row r="269919" spans="13:13" ht="13">
      <c r="M269919" s="17"/>
    </row>
    <row r="269920" spans="13:13">
      <c r="M269920" s="8"/>
    </row>
    <row r="269946" spans="13:13">
      <c r="M269946" s="8"/>
    </row>
    <row r="269947" spans="13:13" ht="13">
      <c r="M269947" s="17"/>
    </row>
    <row r="269948" spans="13:13">
      <c r="M269948" s="8"/>
    </row>
    <row r="269974" spans="13:13">
      <c r="M269974" s="8"/>
    </row>
    <row r="269975" spans="13:13" ht="13">
      <c r="M269975" s="17"/>
    </row>
    <row r="269976" spans="13:13">
      <c r="M269976" s="8"/>
    </row>
    <row r="270002" spans="13:13">
      <c r="M270002" s="8"/>
    </row>
    <row r="270003" spans="13:13" ht="13">
      <c r="M270003" s="17"/>
    </row>
    <row r="270004" spans="13:13">
      <c r="M270004" s="8"/>
    </row>
    <row r="270030" spans="13:13">
      <c r="M270030" s="8"/>
    </row>
    <row r="270031" spans="13:13" ht="13">
      <c r="M270031" s="17"/>
    </row>
    <row r="270032" spans="13:13">
      <c r="M270032" s="8"/>
    </row>
    <row r="270058" spans="13:13">
      <c r="M270058" s="8"/>
    </row>
    <row r="270059" spans="13:13" ht="13">
      <c r="M270059" s="17"/>
    </row>
    <row r="270060" spans="13:13">
      <c r="M270060" s="8"/>
    </row>
    <row r="270086" spans="13:13">
      <c r="M270086" s="8"/>
    </row>
    <row r="270087" spans="13:13" ht="13">
      <c r="M270087" s="17"/>
    </row>
    <row r="270088" spans="13:13">
      <c r="M270088" s="8"/>
    </row>
    <row r="270114" spans="13:13">
      <c r="M270114" s="8"/>
    </row>
    <row r="270115" spans="13:13" ht="13">
      <c r="M270115" s="17"/>
    </row>
    <row r="270116" spans="13:13">
      <c r="M270116" s="8"/>
    </row>
    <row r="270142" spans="13:13">
      <c r="M270142" s="8"/>
    </row>
    <row r="270143" spans="13:13" ht="13">
      <c r="M270143" s="17"/>
    </row>
    <row r="270144" spans="13:13">
      <c r="M270144" s="8"/>
    </row>
    <row r="270170" spans="13:13">
      <c r="M270170" s="8"/>
    </row>
    <row r="270171" spans="13:13" ht="13">
      <c r="M270171" s="17"/>
    </row>
    <row r="270172" spans="13:13">
      <c r="M270172" s="8"/>
    </row>
    <row r="270198" spans="13:13">
      <c r="M270198" s="8"/>
    </row>
    <row r="270199" spans="13:13" ht="13">
      <c r="M270199" s="17"/>
    </row>
    <row r="270200" spans="13:13">
      <c r="M270200" s="8"/>
    </row>
    <row r="270226" spans="13:13">
      <c r="M270226" s="8"/>
    </row>
    <row r="270227" spans="13:13" ht="13">
      <c r="M270227" s="17"/>
    </row>
    <row r="270228" spans="13:13">
      <c r="M270228" s="8"/>
    </row>
    <row r="270254" spans="13:13">
      <c r="M270254" s="8"/>
    </row>
    <row r="270255" spans="13:13" ht="13">
      <c r="M270255" s="17"/>
    </row>
    <row r="270256" spans="13:13">
      <c r="M270256" s="8"/>
    </row>
    <row r="270282" spans="13:13">
      <c r="M270282" s="8"/>
    </row>
    <row r="270283" spans="13:13" ht="13">
      <c r="M270283" s="17"/>
    </row>
    <row r="270284" spans="13:13">
      <c r="M270284" s="8"/>
    </row>
    <row r="270310" spans="13:13">
      <c r="M270310" s="8"/>
    </row>
    <row r="270311" spans="13:13" ht="13">
      <c r="M270311" s="17"/>
    </row>
    <row r="270312" spans="13:13">
      <c r="M270312" s="8"/>
    </row>
    <row r="270338" spans="13:13">
      <c r="M270338" s="8"/>
    </row>
    <row r="270339" spans="13:13" ht="13">
      <c r="M270339" s="17"/>
    </row>
    <row r="270340" spans="13:13">
      <c r="M270340" s="8"/>
    </row>
    <row r="270366" spans="13:13">
      <c r="M270366" s="8"/>
    </row>
    <row r="270367" spans="13:13" ht="13">
      <c r="M270367" s="17"/>
    </row>
    <row r="270368" spans="13:13">
      <c r="M270368" s="8"/>
    </row>
    <row r="270394" spans="13:13">
      <c r="M270394" s="8"/>
    </row>
    <row r="270395" spans="13:13" ht="13">
      <c r="M270395" s="17"/>
    </row>
    <row r="270396" spans="13:13">
      <c r="M270396" s="8"/>
    </row>
    <row r="270422" spans="13:13">
      <c r="M270422" s="8"/>
    </row>
    <row r="270423" spans="13:13" ht="13">
      <c r="M270423" s="17"/>
    </row>
    <row r="270424" spans="13:13">
      <c r="M270424" s="8"/>
    </row>
    <row r="270450" spans="13:13">
      <c r="M270450" s="8"/>
    </row>
    <row r="270451" spans="13:13" ht="13">
      <c r="M270451" s="17"/>
    </row>
    <row r="270452" spans="13:13">
      <c r="M270452" s="8"/>
    </row>
    <row r="270478" spans="13:13">
      <c r="M270478" s="8"/>
    </row>
    <row r="270479" spans="13:13" ht="13">
      <c r="M270479" s="17"/>
    </row>
    <row r="270480" spans="13:13">
      <c r="M270480" s="8"/>
    </row>
    <row r="270506" spans="13:13">
      <c r="M270506" s="8"/>
    </row>
    <row r="270507" spans="13:13" ht="13">
      <c r="M270507" s="17"/>
    </row>
    <row r="270508" spans="13:13">
      <c r="M270508" s="8"/>
    </row>
    <row r="270534" spans="13:13">
      <c r="M270534" s="8"/>
    </row>
    <row r="270535" spans="13:13" ht="13">
      <c r="M270535" s="17"/>
    </row>
    <row r="270536" spans="13:13">
      <c r="M270536" s="8"/>
    </row>
    <row r="270562" spans="13:13">
      <c r="M270562" s="8"/>
    </row>
    <row r="270563" spans="13:13" ht="13">
      <c r="M270563" s="17"/>
    </row>
    <row r="270564" spans="13:13">
      <c r="M270564" s="8"/>
    </row>
    <row r="270590" spans="13:13">
      <c r="M270590" s="8"/>
    </row>
    <row r="270591" spans="13:13" ht="13">
      <c r="M270591" s="17"/>
    </row>
    <row r="270592" spans="13:13">
      <c r="M270592" s="8"/>
    </row>
    <row r="270618" spans="13:13">
      <c r="M270618" s="8"/>
    </row>
    <row r="270619" spans="13:13" ht="13">
      <c r="M270619" s="17"/>
    </row>
    <row r="270620" spans="13:13">
      <c r="M270620" s="8"/>
    </row>
    <row r="270646" spans="13:13">
      <c r="M270646" s="8"/>
    </row>
    <row r="270647" spans="13:13" ht="13">
      <c r="M270647" s="17"/>
    </row>
    <row r="270648" spans="13:13">
      <c r="M270648" s="8"/>
    </row>
    <row r="270674" spans="13:13">
      <c r="M270674" s="8"/>
    </row>
    <row r="270675" spans="13:13" ht="13">
      <c r="M270675" s="17"/>
    </row>
    <row r="270676" spans="13:13">
      <c r="M270676" s="8"/>
    </row>
    <row r="270702" spans="13:13">
      <c r="M270702" s="8"/>
    </row>
    <row r="270703" spans="13:13" ht="13">
      <c r="M270703" s="17"/>
    </row>
    <row r="270704" spans="13:13">
      <c r="M270704" s="8"/>
    </row>
    <row r="270730" spans="13:13">
      <c r="M270730" s="8"/>
    </row>
    <row r="270731" spans="13:13" ht="13">
      <c r="M270731" s="17"/>
    </row>
    <row r="270732" spans="13:13">
      <c r="M270732" s="8"/>
    </row>
    <row r="270758" spans="13:13">
      <c r="M270758" s="8"/>
    </row>
    <row r="270759" spans="13:13" ht="13">
      <c r="M270759" s="17"/>
    </row>
    <row r="270760" spans="13:13">
      <c r="M270760" s="8"/>
    </row>
    <row r="270786" spans="13:13">
      <c r="M270786" s="8"/>
    </row>
    <row r="270787" spans="13:13" ht="13">
      <c r="M270787" s="17"/>
    </row>
    <row r="270788" spans="13:13">
      <c r="M270788" s="8"/>
    </row>
    <row r="270814" spans="13:13">
      <c r="M270814" s="8"/>
    </row>
    <row r="270815" spans="13:13" ht="13">
      <c r="M270815" s="17"/>
    </row>
    <row r="270816" spans="13:13">
      <c r="M270816" s="8"/>
    </row>
    <row r="270842" spans="13:13">
      <c r="M270842" s="8"/>
    </row>
    <row r="270843" spans="13:13" ht="13">
      <c r="M270843" s="17"/>
    </row>
    <row r="270844" spans="13:13">
      <c r="M270844" s="8"/>
    </row>
    <row r="270870" spans="13:13">
      <c r="M270870" s="8"/>
    </row>
    <row r="270871" spans="13:13" ht="13">
      <c r="M270871" s="17"/>
    </row>
    <row r="270872" spans="13:13">
      <c r="M270872" s="8"/>
    </row>
    <row r="270898" spans="13:13">
      <c r="M270898" s="8"/>
    </row>
    <row r="270899" spans="13:13" ht="13">
      <c r="M270899" s="17"/>
    </row>
    <row r="270900" spans="13:13">
      <c r="M270900" s="8"/>
    </row>
    <row r="270926" spans="13:13">
      <c r="M270926" s="8"/>
    </row>
    <row r="270927" spans="13:13" ht="13">
      <c r="M270927" s="17"/>
    </row>
    <row r="270928" spans="13:13">
      <c r="M270928" s="8"/>
    </row>
    <row r="270954" spans="13:13">
      <c r="M270954" s="8"/>
    </row>
    <row r="270955" spans="13:13" ht="13">
      <c r="M270955" s="17"/>
    </row>
    <row r="270956" spans="13:13">
      <c r="M270956" s="8"/>
    </row>
    <row r="270982" spans="13:13">
      <c r="M270982" s="8"/>
    </row>
    <row r="270983" spans="13:13" ht="13">
      <c r="M270983" s="17"/>
    </row>
    <row r="270984" spans="13:13">
      <c r="M270984" s="8"/>
    </row>
    <row r="271010" spans="13:13">
      <c r="M271010" s="8"/>
    </row>
    <row r="271011" spans="13:13" ht="13">
      <c r="M271011" s="17"/>
    </row>
    <row r="271012" spans="13:13">
      <c r="M271012" s="8"/>
    </row>
    <row r="271038" spans="13:13">
      <c r="M271038" s="8"/>
    </row>
    <row r="271039" spans="13:13" ht="13">
      <c r="M271039" s="17"/>
    </row>
    <row r="271040" spans="13:13">
      <c r="M271040" s="8"/>
    </row>
    <row r="271066" spans="13:13">
      <c r="M271066" s="8"/>
    </row>
    <row r="271067" spans="13:13" ht="13">
      <c r="M271067" s="17"/>
    </row>
    <row r="271068" spans="13:13">
      <c r="M271068" s="8"/>
    </row>
    <row r="271094" spans="13:13">
      <c r="M271094" s="8"/>
    </row>
    <row r="271095" spans="13:13" ht="13">
      <c r="M271095" s="17"/>
    </row>
    <row r="271096" spans="13:13">
      <c r="M271096" s="8"/>
    </row>
    <row r="271122" spans="13:13">
      <c r="M271122" s="8"/>
    </row>
    <row r="271123" spans="13:13" ht="13">
      <c r="M271123" s="17"/>
    </row>
    <row r="271124" spans="13:13">
      <c r="M271124" s="8"/>
    </row>
    <row r="271150" spans="13:13">
      <c r="M271150" s="8"/>
    </row>
    <row r="271151" spans="13:13" ht="13">
      <c r="M271151" s="17"/>
    </row>
    <row r="271152" spans="13:13">
      <c r="M271152" s="8"/>
    </row>
    <row r="271178" spans="13:13">
      <c r="M271178" s="8"/>
    </row>
    <row r="271179" spans="13:13" ht="13">
      <c r="M271179" s="17"/>
    </row>
    <row r="271180" spans="13:13">
      <c r="M271180" s="8"/>
    </row>
    <row r="271206" spans="13:13">
      <c r="M271206" s="8"/>
    </row>
    <row r="271207" spans="13:13" ht="13">
      <c r="M271207" s="17"/>
    </row>
    <row r="271208" spans="13:13">
      <c r="M271208" s="8"/>
    </row>
    <row r="271234" spans="13:13">
      <c r="M271234" s="8"/>
    </row>
    <row r="271235" spans="13:13" ht="13">
      <c r="M271235" s="17"/>
    </row>
    <row r="271236" spans="13:13">
      <c r="M271236" s="8"/>
    </row>
    <row r="271262" spans="13:13">
      <c r="M271262" s="8"/>
    </row>
    <row r="271263" spans="13:13" ht="13">
      <c r="M271263" s="17"/>
    </row>
    <row r="271264" spans="13:13">
      <c r="M271264" s="8"/>
    </row>
    <row r="271290" spans="13:13">
      <c r="M271290" s="8"/>
    </row>
    <row r="271291" spans="13:13" ht="13">
      <c r="M271291" s="17"/>
    </row>
    <row r="271292" spans="13:13">
      <c r="M271292" s="8"/>
    </row>
    <row r="271318" spans="13:13">
      <c r="M271318" s="8"/>
    </row>
    <row r="271319" spans="13:13" ht="13">
      <c r="M271319" s="17"/>
    </row>
    <row r="271320" spans="13:13">
      <c r="M271320" s="8"/>
    </row>
    <row r="271346" spans="13:13">
      <c r="M271346" s="8"/>
    </row>
    <row r="271347" spans="13:13" ht="13">
      <c r="M271347" s="17"/>
    </row>
    <row r="271348" spans="13:13">
      <c r="M271348" s="8"/>
    </row>
    <row r="271374" spans="13:13">
      <c r="M271374" s="8"/>
    </row>
    <row r="271375" spans="13:13" ht="13">
      <c r="M271375" s="17"/>
    </row>
    <row r="271376" spans="13:13">
      <c r="M271376" s="8"/>
    </row>
    <row r="271402" spans="13:13">
      <c r="M271402" s="8"/>
    </row>
    <row r="271403" spans="13:13" ht="13">
      <c r="M271403" s="17"/>
    </row>
    <row r="271404" spans="13:13">
      <c r="M271404" s="8"/>
    </row>
    <row r="271430" spans="13:13">
      <c r="M271430" s="8"/>
    </row>
    <row r="271431" spans="13:13" ht="13">
      <c r="M271431" s="17"/>
    </row>
    <row r="271432" spans="13:13">
      <c r="M271432" s="8"/>
    </row>
    <row r="271458" spans="13:13">
      <c r="M271458" s="8"/>
    </row>
    <row r="271459" spans="13:13" ht="13">
      <c r="M271459" s="17"/>
    </row>
    <row r="271460" spans="13:13">
      <c r="M271460" s="8"/>
    </row>
    <row r="271486" spans="13:13">
      <c r="M271486" s="8"/>
    </row>
    <row r="271487" spans="13:13" ht="13">
      <c r="M271487" s="17"/>
    </row>
    <row r="271488" spans="13:13">
      <c r="M271488" s="8"/>
    </row>
    <row r="271514" spans="13:13">
      <c r="M271514" s="8"/>
    </row>
    <row r="271515" spans="13:13" ht="13">
      <c r="M271515" s="17"/>
    </row>
    <row r="271516" spans="13:13">
      <c r="M271516" s="8"/>
    </row>
    <row r="271542" spans="13:13">
      <c r="M271542" s="8"/>
    </row>
    <row r="271543" spans="13:13" ht="13">
      <c r="M271543" s="17"/>
    </row>
    <row r="271544" spans="13:13">
      <c r="M271544" s="8"/>
    </row>
    <row r="271570" spans="13:13">
      <c r="M271570" s="8"/>
    </row>
    <row r="271571" spans="13:13" ht="13">
      <c r="M271571" s="17"/>
    </row>
    <row r="271572" spans="13:13">
      <c r="M271572" s="8"/>
    </row>
    <row r="271598" spans="13:13">
      <c r="M271598" s="8"/>
    </row>
    <row r="271599" spans="13:13" ht="13">
      <c r="M271599" s="17"/>
    </row>
    <row r="271600" spans="13:13">
      <c r="M271600" s="8"/>
    </row>
    <row r="271626" spans="13:13">
      <c r="M271626" s="8"/>
    </row>
    <row r="271627" spans="13:13" ht="13">
      <c r="M271627" s="17"/>
    </row>
    <row r="271628" spans="13:13">
      <c r="M271628" s="8"/>
    </row>
    <row r="271654" spans="13:13">
      <c r="M271654" s="8"/>
    </row>
    <row r="271655" spans="13:13" ht="13">
      <c r="M271655" s="17"/>
    </row>
    <row r="271656" spans="13:13">
      <c r="M271656" s="8"/>
    </row>
    <row r="271682" spans="13:13">
      <c r="M271682" s="8"/>
    </row>
    <row r="271683" spans="13:13" ht="13">
      <c r="M271683" s="17"/>
    </row>
    <row r="271684" spans="13:13">
      <c r="M271684" s="8"/>
    </row>
    <row r="271710" spans="13:13">
      <c r="M271710" s="8"/>
    </row>
    <row r="271711" spans="13:13" ht="13">
      <c r="M271711" s="17"/>
    </row>
    <row r="271712" spans="13:13">
      <c r="M271712" s="8"/>
    </row>
    <row r="271738" spans="13:13">
      <c r="M271738" s="8"/>
    </row>
    <row r="271739" spans="13:13" ht="13">
      <c r="M271739" s="17"/>
    </row>
    <row r="271740" spans="13:13">
      <c r="M271740" s="8"/>
    </row>
    <row r="271766" spans="13:13">
      <c r="M271766" s="8"/>
    </row>
    <row r="271767" spans="13:13" ht="13">
      <c r="M271767" s="17"/>
    </row>
    <row r="271768" spans="13:13">
      <c r="M271768" s="8"/>
    </row>
    <row r="271794" spans="13:13">
      <c r="M271794" s="8"/>
    </row>
    <row r="271795" spans="13:13" ht="13">
      <c r="M271795" s="17"/>
    </row>
    <row r="271796" spans="13:13">
      <c r="M271796" s="8"/>
    </row>
    <row r="271822" spans="13:13">
      <c r="M271822" s="8"/>
    </row>
    <row r="271823" spans="13:13" ht="13">
      <c r="M271823" s="17"/>
    </row>
    <row r="271824" spans="13:13">
      <c r="M271824" s="8"/>
    </row>
    <row r="271850" spans="13:13">
      <c r="M271850" s="8"/>
    </row>
    <row r="271851" spans="13:13" ht="13">
      <c r="M271851" s="17"/>
    </row>
    <row r="271852" spans="13:13">
      <c r="M271852" s="8"/>
    </row>
    <row r="271878" spans="13:13">
      <c r="M271878" s="8"/>
    </row>
    <row r="271879" spans="13:13" ht="13">
      <c r="M271879" s="17"/>
    </row>
    <row r="271880" spans="13:13">
      <c r="M271880" s="8"/>
    </row>
    <row r="271906" spans="13:13">
      <c r="M271906" s="8"/>
    </row>
    <row r="271907" spans="13:13" ht="13">
      <c r="M271907" s="17"/>
    </row>
    <row r="271908" spans="13:13">
      <c r="M271908" s="8"/>
    </row>
    <row r="271934" spans="13:13">
      <c r="M271934" s="8"/>
    </row>
    <row r="271935" spans="13:13" ht="13">
      <c r="M271935" s="17"/>
    </row>
    <row r="271936" spans="13:13">
      <c r="M271936" s="8"/>
    </row>
    <row r="271962" spans="13:13">
      <c r="M271962" s="8"/>
    </row>
    <row r="271963" spans="13:13" ht="13">
      <c r="M271963" s="17"/>
    </row>
    <row r="271964" spans="13:13">
      <c r="M271964" s="8"/>
    </row>
    <row r="271990" spans="13:13">
      <c r="M271990" s="8"/>
    </row>
    <row r="271991" spans="13:13" ht="13">
      <c r="M271991" s="17"/>
    </row>
    <row r="271992" spans="13:13">
      <c r="M271992" s="8"/>
    </row>
    <row r="272018" spans="13:13">
      <c r="M272018" s="8"/>
    </row>
    <row r="272019" spans="13:13" ht="13">
      <c r="M272019" s="17"/>
    </row>
    <row r="272020" spans="13:13">
      <c r="M272020" s="8"/>
    </row>
    <row r="272046" spans="13:13">
      <c r="M272046" s="8"/>
    </row>
    <row r="272047" spans="13:13" ht="13">
      <c r="M272047" s="17"/>
    </row>
    <row r="272048" spans="13:13">
      <c r="M272048" s="8"/>
    </row>
    <row r="272074" spans="13:13">
      <c r="M272074" s="8"/>
    </row>
    <row r="272075" spans="13:13" ht="13">
      <c r="M272075" s="17"/>
    </row>
    <row r="272076" spans="13:13">
      <c r="M272076" s="8"/>
    </row>
    <row r="272102" spans="13:13">
      <c r="M272102" s="8"/>
    </row>
    <row r="272103" spans="13:13" ht="13">
      <c r="M272103" s="17"/>
    </row>
    <row r="272104" spans="13:13">
      <c r="M272104" s="8"/>
    </row>
    <row r="272130" spans="13:13">
      <c r="M272130" s="8"/>
    </row>
    <row r="272131" spans="13:13" ht="13">
      <c r="M272131" s="17"/>
    </row>
    <row r="272132" spans="13:13">
      <c r="M272132" s="8"/>
    </row>
    <row r="272158" spans="13:13">
      <c r="M272158" s="8"/>
    </row>
    <row r="272159" spans="13:13" ht="13">
      <c r="M272159" s="17"/>
    </row>
    <row r="272160" spans="13:13">
      <c r="M272160" s="8"/>
    </row>
    <row r="272186" spans="13:13">
      <c r="M272186" s="8"/>
    </row>
    <row r="272187" spans="13:13" ht="13">
      <c r="M272187" s="17"/>
    </row>
    <row r="272188" spans="13:13">
      <c r="M272188" s="8"/>
    </row>
    <row r="272214" spans="13:13">
      <c r="M272214" s="8"/>
    </row>
    <row r="272215" spans="13:13" ht="13">
      <c r="M272215" s="17"/>
    </row>
    <row r="272216" spans="13:13">
      <c r="M272216" s="8"/>
    </row>
    <row r="272242" spans="13:13">
      <c r="M272242" s="8"/>
    </row>
    <row r="272243" spans="13:13" ht="13">
      <c r="M272243" s="17"/>
    </row>
    <row r="272244" spans="13:13">
      <c r="M272244" s="8"/>
    </row>
    <row r="272270" spans="13:13">
      <c r="M272270" s="8"/>
    </row>
    <row r="272271" spans="13:13" ht="13">
      <c r="M272271" s="17"/>
    </row>
    <row r="272272" spans="13:13">
      <c r="M272272" s="8"/>
    </row>
    <row r="272298" spans="13:13">
      <c r="M272298" s="8"/>
    </row>
    <row r="272299" spans="13:13" ht="13">
      <c r="M272299" s="17"/>
    </row>
    <row r="272300" spans="13:13">
      <c r="M272300" s="8"/>
    </row>
    <row r="272326" spans="13:13">
      <c r="M272326" s="8"/>
    </row>
    <row r="272327" spans="13:13" ht="13">
      <c r="M272327" s="17"/>
    </row>
    <row r="272328" spans="13:13">
      <c r="M272328" s="8"/>
    </row>
    <row r="272354" spans="13:13">
      <c r="M272354" s="8"/>
    </row>
    <row r="272355" spans="13:13" ht="13">
      <c r="M272355" s="17"/>
    </row>
    <row r="272356" spans="13:13">
      <c r="M272356" s="8"/>
    </row>
    <row r="272382" spans="13:13">
      <c r="M272382" s="8"/>
    </row>
    <row r="272383" spans="13:13" ht="13">
      <c r="M272383" s="17"/>
    </row>
    <row r="272384" spans="13:13">
      <c r="M272384" s="8"/>
    </row>
    <row r="272410" spans="13:13">
      <c r="M272410" s="8"/>
    </row>
    <row r="272411" spans="13:13" ht="13">
      <c r="M272411" s="17"/>
    </row>
    <row r="272412" spans="13:13">
      <c r="M272412" s="8"/>
    </row>
    <row r="272438" spans="13:13">
      <c r="M272438" s="8"/>
    </row>
    <row r="272439" spans="13:13" ht="13">
      <c r="M272439" s="17"/>
    </row>
    <row r="272440" spans="13:13">
      <c r="M272440" s="8"/>
    </row>
    <row r="272466" spans="13:13">
      <c r="M272466" s="8"/>
    </row>
    <row r="272467" spans="13:13" ht="13">
      <c r="M272467" s="17"/>
    </row>
    <row r="272468" spans="13:13">
      <c r="M272468" s="8"/>
    </row>
    <row r="272494" spans="13:13">
      <c r="M272494" s="8"/>
    </row>
    <row r="272495" spans="13:13" ht="13">
      <c r="M272495" s="17"/>
    </row>
    <row r="272496" spans="13:13">
      <c r="M272496" s="8"/>
    </row>
    <row r="272522" spans="13:13">
      <c r="M272522" s="8"/>
    </row>
    <row r="272523" spans="13:13" ht="13">
      <c r="M272523" s="17"/>
    </row>
    <row r="272524" spans="13:13">
      <c r="M272524" s="8"/>
    </row>
    <row r="272550" spans="13:13">
      <c r="M272550" s="8"/>
    </row>
    <row r="272551" spans="13:13" ht="13">
      <c r="M272551" s="17"/>
    </row>
    <row r="272552" spans="13:13">
      <c r="M272552" s="8"/>
    </row>
    <row r="272578" spans="13:13">
      <c r="M272578" s="8"/>
    </row>
    <row r="272579" spans="13:13" ht="13">
      <c r="M272579" s="17"/>
    </row>
    <row r="272580" spans="13:13">
      <c r="M272580" s="8"/>
    </row>
    <row r="272606" spans="13:13">
      <c r="M272606" s="8"/>
    </row>
    <row r="272607" spans="13:13" ht="13">
      <c r="M272607" s="17"/>
    </row>
    <row r="272608" spans="13:13">
      <c r="M272608" s="8"/>
    </row>
    <row r="272634" spans="13:13">
      <c r="M272634" s="8"/>
    </row>
    <row r="272635" spans="13:13" ht="13">
      <c r="M272635" s="17"/>
    </row>
    <row r="272636" spans="13:13">
      <c r="M272636" s="8"/>
    </row>
    <row r="272662" spans="13:13">
      <c r="M272662" s="8"/>
    </row>
    <row r="272663" spans="13:13" ht="13">
      <c r="M272663" s="17"/>
    </row>
    <row r="272664" spans="13:13">
      <c r="M272664" s="8"/>
    </row>
    <row r="272690" spans="13:13">
      <c r="M272690" s="8"/>
    </row>
    <row r="272691" spans="13:13" ht="13">
      <c r="M272691" s="17"/>
    </row>
    <row r="272692" spans="13:13">
      <c r="M272692" s="8"/>
    </row>
    <row r="272718" spans="13:13">
      <c r="M272718" s="8"/>
    </row>
    <row r="272719" spans="13:13" ht="13">
      <c r="M272719" s="17"/>
    </row>
    <row r="272720" spans="13:13">
      <c r="M272720" s="8"/>
    </row>
    <row r="272746" spans="13:13">
      <c r="M272746" s="8"/>
    </row>
    <row r="272747" spans="13:13" ht="13">
      <c r="M272747" s="17"/>
    </row>
    <row r="272748" spans="13:13">
      <c r="M272748" s="8"/>
    </row>
    <row r="272774" spans="13:13">
      <c r="M272774" s="8"/>
    </row>
    <row r="272775" spans="13:13" ht="13">
      <c r="M272775" s="17"/>
    </row>
    <row r="272776" spans="13:13">
      <c r="M272776" s="8"/>
    </row>
    <row r="272802" spans="13:13">
      <c r="M272802" s="8"/>
    </row>
    <row r="272803" spans="13:13" ht="13">
      <c r="M272803" s="17"/>
    </row>
    <row r="272804" spans="13:13">
      <c r="M272804" s="8"/>
    </row>
    <row r="272830" spans="13:13">
      <c r="M272830" s="8"/>
    </row>
    <row r="272831" spans="13:13" ht="13">
      <c r="M272831" s="17"/>
    </row>
    <row r="272832" spans="13:13">
      <c r="M272832" s="8"/>
    </row>
    <row r="272858" spans="13:13">
      <c r="M272858" s="8"/>
    </row>
    <row r="272859" spans="13:13" ht="13">
      <c r="M272859" s="17"/>
    </row>
    <row r="272860" spans="13:13">
      <c r="M272860" s="8"/>
    </row>
    <row r="272886" spans="13:13">
      <c r="M272886" s="8"/>
    </row>
    <row r="272887" spans="13:13" ht="13">
      <c r="M272887" s="17"/>
    </row>
    <row r="272888" spans="13:13">
      <c r="M272888" s="8"/>
    </row>
    <row r="272914" spans="13:13">
      <c r="M272914" s="8"/>
    </row>
    <row r="272915" spans="13:13" ht="13">
      <c r="M272915" s="17"/>
    </row>
    <row r="272916" spans="13:13">
      <c r="M272916" s="8"/>
    </row>
    <row r="272942" spans="13:13">
      <c r="M272942" s="8"/>
    </row>
    <row r="272943" spans="13:13" ht="13">
      <c r="M272943" s="17"/>
    </row>
    <row r="272944" spans="13:13">
      <c r="M272944" s="8"/>
    </row>
    <row r="272970" spans="13:13">
      <c r="M272970" s="8"/>
    </row>
    <row r="272971" spans="13:13" ht="13">
      <c r="M272971" s="17"/>
    </row>
    <row r="272972" spans="13:13">
      <c r="M272972" s="8"/>
    </row>
    <row r="272998" spans="13:13">
      <c r="M272998" s="8"/>
    </row>
    <row r="272999" spans="13:13" ht="13">
      <c r="M272999" s="17"/>
    </row>
    <row r="273000" spans="13:13">
      <c r="M273000" s="8"/>
    </row>
    <row r="273026" spans="13:13">
      <c r="M273026" s="8"/>
    </row>
    <row r="273027" spans="13:13" ht="13">
      <c r="M273027" s="17"/>
    </row>
    <row r="273028" spans="13:13">
      <c r="M273028" s="8"/>
    </row>
    <row r="273054" spans="13:13">
      <c r="M273054" s="8"/>
    </row>
    <row r="273055" spans="13:13" ht="13">
      <c r="M273055" s="17"/>
    </row>
    <row r="273056" spans="13:13">
      <c r="M273056" s="8"/>
    </row>
    <row r="273082" spans="13:13">
      <c r="M273082" s="8"/>
    </row>
    <row r="273083" spans="13:13" ht="13">
      <c r="M273083" s="17"/>
    </row>
    <row r="273084" spans="13:13">
      <c r="M273084" s="8"/>
    </row>
    <row r="273110" spans="13:13">
      <c r="M273110" s="8"/>
    </row>
    <row r="273111" spans="13:13" ht="13">
      <c r="M273111" s="17"/>
    </row>
    <row r="273112" spans="13:13">
      <c r="M273112" s="8"/>
    </row>
    <row r="273138" spans="13:13">
      <c r="M273138" s="8"/>
    </row>
    <row r="273139" spans="13:13" ht="13">
      <c r="M273139" s="17"/>
    </row>
    <row r="273140" spans="13:13">
      <c r="M273140" s="8"/>
    </row>
    <row r="273166" spans="13:13">
      <c r="M273166" s="8"/>
    </row>
    <row r="273167" spans="13:13" ht="13">
      <c r="M273167" s="17"/>
    </row>
    <row r="273168" spans="13:13">
      <c r="M273168" s="8"/>
    </row>
    <row r="273194" spans="13:13">
      <c r="M273194" s="8"/>
    </row>
    <row r="273195" spans="13:13" ht="13">
      <c r="M273195" s="17"/>
    </row>
    <row r="273196" spans="13:13">
      <c r="M273196" s="8"/>
    </row>
    <row r="273222" spans="13:13">
      <c r="M273222" s="8"/>
    </row>
    <row r="273223" spans="13:13" ht="13">
      <c r="M273223" s="17"/>
    </row>
    <row r="273224" spans="13:13">
      <c r="M273224" s="8"/>
    </row>
    <row r="273250" spans="13:13">
      <c r="M273250" s="8"/>
    </row>
    <row r="273251" spans="13:13" ht="13">
      <c r="M273251" s="17"/>
    </row>
    <row r="273252" spans="13:13">
      <c r="M273252" s="8"/>
    </row>
    <row r="273278" spans="13:13">
      <c r="M273278" s="8"/>
    </row>
    <row r="273279" spans="13:13" ht="13">
      <c r="M273279" s="17"/>
    </row>
    <row r="273280" spans="13:13">
      <c r="M273280" s="8"/>
    </row>
    <row r="273306" spans="13:13">
      <c r="M273306" s="8"/>
    </row>
    <row r="273307" spans="13:13" ht="13">
      <c r="M273307" s="17"/>
    </row>
    <row r="273308" spans="13:13">
      <c r="M273308" s="8"/>
    </row>
    <row r="273334" spans="13:13">
      <c r="M273334" s="8"/>
    </row>
    <row r="273335" spans="13:13" ht="13">
      <c r="M273335" s="17"/>
    </row>
    <row r="273336" spans="13:13">
      <c r="M273336" s="8"/>
    </row>
    <row r="273362" spans="13:13">
      <c r="M273362" s="8"/>
    </row>
    <row r="273363" spans="13:13" ht="13">
      <c r="M273363" s="17"/>
    </row>
    <row r="273364" spans="13:13">
      <c r="M273364" s="8"/>
    </row>
    <row r="273390" spans="13:13">
      <c r="M273390" s="8"/>
    </row>
    <row r="273391" spans="13:13" ht="13">
      <c r="M273391" s="17"/>
    </row>
    <row r="273392" spans="13:13">
      <c r="M273392" s="8"/>
    </row>
    <row r="273418" spans="13:13">
      <c r="M273418" s="8"/>
    </row>
    <row r="273419" spans="13:13" ht="13">
      <c r="M273419" s="17"/>
    </row>
    <row r="273420" spans="13:13">
      <c r="M273420" s="8"/>
    </row>
    <row r="273446" spans="13:13">
      <c r="M273446" s="8"/>
    </row>
    <row r="273447" spans="13:13" ht="13">
      <c r="M273447" s="17"/>
    </row>
    <row r="273448" spans="13:13">
      <c r="M273448" s="8"/>
    </row>
    <row r="273474" spans="13:13">
      <c r="M273474" s="8"/>
    </row>
    <row r="273475" spans="13:13" ht="13">
      <c r="M273475" s="17"/>
    </row>
    <row r="273476" spans="13:13">
      <c r="M273476" s="8"/>
    </row>
    <row r="273502" spans="13:13">
      <c r="M273502" s="8"/>
    </row>
    <row r="273503" spans="13:13" ht="13">
      <c r="M273503" s="17"/>
    </row>
    <row r="273504" spans="13:13">
      <c r="M273504" s="8"/>
    </row>
    <row r="273530" spans="13:13">
      <c r="M273530" s="8"/>
    </row>
    <row r="273531" spans="13:13" ht="13">
      <c r="M273531" s="17"/>
    </row>
    <row r="273532" spans="13:13">
      <c r="M273532" s="8"/>
    </row>
    <row r="273558" spans="13:13">
      <c r="M273558" s="8"/>
    </row>
    <row r="273559" spans="13:13" ht="13">
      <c r="M273559" s="17"/>
    </row>
    <row r="273560" spans="13:13">
      <c r="M273560" s="8"/>
    </row>
    <row r="273586" spans="13:13">
      <c r="M273586" s="8"/>
    </row>
    <row r="273587" spans="13:13" ht="13">
      <c r="M273587" s="17"/>
    </row>
    <row r="273588" spans="13:13">
      <c r="M273588" s="8"/>
    </row>
    <row r="273614" spans="13:13">
      <c r="M273614" s="8"/>
    </row>
    <row r="273615" spans="13:13" ht="13">
      <c r="M273615" s="17"/>
    </row>
    <row r="273616" spans="13:13">
      <c r="M273616" s="8"/>
    </row>
    <row r="273642" spans="13:13">
      <c r="M273642" s="8"/>
    </row>
    <row r="273643" spans="13:13" ht="13">
      <c r="M273643" s="17"/>
    </row>
    <row r="273644" spans="13:13">
      <c r="M273644" s="8"/>
    </row>
    <row r="273670" spans="13:13">
      <c r="M273670" s="8"/>
    </row>
    <row r="273671" spans="13:13" ht="13">
      <c r="M273671" s="17"/>
    </row>
    <row r="273672" spans="13:13">
      <c r="M273672" s="8"/>
    </row>
    <row r="273698" spans="13:13">
      <c r="M273698" s="8"/>
    </row>
    <row r="273699" spans="13:13" ht="13">
      <c r="M273699" s="17"/>
    </row>
    <row r="273700" spans="13:13">
      <c r="M273700" s="8"/>
    </row>
    <row r="273726" spans="13:13">
      <c r="M273726" s="8"/>
    </row>
    <row r="273727" spans="13:13" ht="13">
      <c r="M273727" s="17"/>
    </row>
    <row r="273728" spans="13:13">
      <c r="M273728" s="8"/>
    </row>
    <row r="273754" spans="13:13">
      <c r="M273754" s="8"/>
    </row>
    <row r="273755" spans="13:13" ht="13">
      <c r="M273755" s="17"/>
    </row>
    <row r="273756" spans="13:13">
      <c r="M273756" s="8"/>
    </row>
    <row r="273782" spans="13:13">
      <c r="M273782" s="8"/>
    </row>
    <row r="273783" spans="13:13" ht="13">
      <c r="M273783" s="17"/>
    </row>
    <row r="273784" spans="13:13">
      <c r="M273784" s="8"/>
    </row>
    <row r="273810" spans="13:13">
      <c r="M273810" s="8"/>
    </row>
    <row r="273811" spans="13:13" ht="13">
      <c r="M273811" s="17"/>
    </row>
    <row r="273812" spans="13:13">
      <c r="M273812" s="8"/>
    </row>
    <row r="273838" spans="13:13">
      <c r="M273838" s="8"/>
    </row>
    <row r="273839" spans="13:13" ht="13">
      <c r="M273839" s="17"/>
    </row>
    <row r="273840" spans="13:13">
      <c r="M273840" s="8"/>
    </row>
    <row r="273866" spans="13:13">
      <c r="M273866" s="8"/>
    </row>
    <row r="273867" spans="13:13" ht="13">
      <c r="M273867" s="17"/>
    </row>
    <row r="273868" spans="13:13">
      <c r="M273868" s="8"/>
    </row>
    <row r="273894" spans="13:13">
      <c r="M273894" s="8"/>
    </row>
    <row r="273895" spans="13:13" ht="13">
      <c r="M273895" s="17"/>
    </row>
    <row r="273896" spans="13:13">
      <c r="M273896" s="8"/>
    </row>
    <row r="273922" spans="13:13">
      <c r="M273922" s="8"/>
    </row>
    <row r="273923" spans="13:13" ht="13">
      <c r="M273923" s="17"/>
    </row>
    <row r="273924" spans="13:13">
      <c r="M273924" s="8"/>
    </row>
    <row r="273950" spans="13:13">
      <c r="M273950" s="8"/>
    </row>
    <row r="273951" spans="13:13" ht="13">
      <c r="M273951" s="17"/>
    </row>
    <row r="273952" spans="13:13">
      <c r="M273952" s="8"/>
    </row>
    <row r="273978" spans="13:13">
      <c r="M273978" s="8"/>
    </row>
    <row r="273979" spans="13:13" ht="13">
      <c r="M273979" s="17"/>
    </row>
    <row r="273980" spans="13:13">
      <c r="M273980" s="8"/>
    </row>
    <row r="274006" spans="13:13">
      <c r="M274006" s="8"/>
    </row>
    <row r="274007" spans="13:13" ht="13">
      <c r="M274007" s="17"/>
    </row>
    <row r="274008" spans="13:13">
      <c r="M274008" s="8"/>
    </row>
    <row r="274034" spans="13:13">
      <c r="M274034" s="8"/>
    </row>
    <row r="274035" spans="13:13" ht="13">
      <c r="M274035" s="17"/>
    </row>
    <row r="274036" spans="13:13">
      <c r="M274036" s="8"/>
    </row>
    <row r="274062" spans="13:13">
      <c r="M274062" s="8"/>
    </row>
    <row r="274063" spans="13:13" ht="13">
      <c r="M274063" s="17"/>
    </row>
    <row r="274064" spans="13:13">
      <c r="M274064" s="8"/>
    </row>
    <row r="274090" spans="13:13">
      <c r="M274090" s="8"/>
    </row>
    <row r="274091" spans="13:13" ht="13">
      <c r="M274091" s="17"/>
    </row>
    <row r="274092" spans="13:13">
      <c r="M274092" s="8"/>
    </row>
    <row r="274118" spans="13:13">
      <c r="M274118" s="8"/>
    </row>
    <row r="274119" spans="13:13" ht="13">
      <c r="M274119" s="17"/>
    </row>
    <row r="274120" spans="13:13">
      <c r="M274120" s="8"/>
    </row>
    <row r="274146" spans="13:13">
      <c r="M274146" s="8"/>
    </row>
    <row r="274147" spans="13:13" ht="13">
      <c r="M274147" s="17"/>
    </row>
    <row r="274148" spans="13:13">
      <c r="M274148" s="8"/>
    </row>
    <row r="274174" spans="13:13">
      <c r="M274174" s="8"/>
    </row>
    <row r="274175" spans="13:13" ht="13">
      <c r="M274175" s="17"/>
    </row>
    <row r="274176" spans="13:13">
      <c r="M274176" s="8"/>
    </row>
    <row r="274202" spans="13:13">
      <c r="M274202" s="8"/>
    </row>
    <row r="274203" spans="13:13" ht="13">
      <c r="M274203" s="17"/>
    </row>
    <row r="274204" spans="13:13">
      <c r="M274204" s="8"/>
    </row>
    <row r="274230" spans="13:13">
      <c r="M274230" s="8"/>
    </row>
    <row r="274231" spans="13:13" ht="13">
      <c r="M274231" s="17"/>
    </row>
    <row r="274232" spans="13:13">
      <c r="M274232" s="8"/>
    </row>
    <row r="274258" spans="13:13">
      <c r="M274258" s="8"/>
    </row>
    <row r="274259" spans="13:13" ht="13">
      <c r="M274259" s="17"/>
    </row>
    <row r="274260" spans="13:13">
      <c r="M274260" s="8"/>
    </row>
    <row r="274286" spans="13:13">
      <c r="M274286" s="8"/>
    </row>
    <row r="274287" spans="13:13" ht="13">
      <c r="M274287" s="17"/>
    </row>
    <row r="274288" spans="13:13">
      <c r="M274288" s="8"/>
    </row>
    <row r="274314" spans="13:13">
      <c r="M274314" s="8"/>
    </row>
    <row r="274315" spans="13:13" ht="13">
      <c r="M274315" s="17"/>
    </row>
    <row r="274316" spans="13:13">
      <c r="M274316" s="8"/>
    </row>
    <row r="274342" spans="13:13">
      <c r="M274342" s="8"/>
    </row>
    <row r="274343" spans="13:13" ht="13">
      <c r="M274343" s="17"/>
    </row>
    <row r="274344" spans="13:13">
      <c r="M274344" s="8"/>
    </row>
    <row r="274370" spans="13:13">
      <c r="M274370" s="8"/>
    </row>
    <row r="274371" spans="13:13" ht="13">
      <c r="M274371" s="17"/>
    </row>
    <row r="274372" spans="13:13">
      <c r="M274372" s="8"/>
    </row>
    <row r="274398" spans="13:13">
      <c r="M274398" s="8"/>
    </row>
    <row r="274399" spans="13:13" ht="13">
      <c r="M274399" s="17"/>
    </row>
    <row r="274400" spans="13:13">
      <c r="M274400" s="8"/>
    </row>
    <row r="274426" spans="13:13">
      <c r="M274426" s="8"/>
    </row>
    <row r="274427" spans="13:13" ht="13">
      <c r="M274427" s="17"/>
    </row>
    <row r="274428" spans="13:13">
      <c r="M274428" s="8"/>
    </row>
    <row r="274454" spans="13:13">
      <c r="M274454" s="8"/>
    </row>
    <row r="274455" spans="13:13" ht="13">
      <c r="M274455" s="17"/>
    </row>
    <row r="274456" spans="13:13">
      <c r="M274456" s="8"/>
    </row>
    <row r="274482" spans="13:13">
      <c r="M274482" s="8"/>
    </row>
    <row r="274483" spans="13:13" ht="13">
      <c r="M274483" s="17"/>
    </row>
    <row r="274484" spans="13:13">
      <c r="M274484" s="8"/>
    </row>
    <row r="274510" spans="13:13">
      <c r="M274510" s="8"/>
    </row>
    <row r="274511" spans="13:13" ht="13">
      <c r="M274511" s="17"/>
    </row>
    <row r="274512" spans="13:13">
      <c r="M274512" s="8"/>
    </row>
    <row r="274538" spans="13:13">
      <c r="M274538" s="8"/>
    </row>
    <row r="274539" spans="13:13" ht="13">
      <c r="M274539" s="17"/>
    </row>
    <row r="274540" spans="13:13">
      <c r="M274540" s="8"/>
    </row>
    <row r="274566" spans="13:13">
      <c r="M274566" s="8"/>
    </row>
    <row r="274567" spans="13:13" ht="13">
      <c r="M274567" s="17"/>
    </row>
    <row r="274568" spans="13:13">
      <c r="M274568" s="8"/>
    </row>
    <row r="274594" spans="13:13">
      <c r="M274594" s="8"/>
    </row>
    <row r="274595" spans="13:13" ht="13">
      <c r="M274595" s="17"/>
    </row>
    <row r="274596" spans="13:13">
      <c r="M274596" s="8"/>
    </row>
    <row r="274622" spans="13:13">
      <c r="M274622" s="8"/>
    </row>
    <row r="274623" spans="13:13" ht="13">
      <c r="M274623" s="17"/>
    </row>
    <row r="274624" spans="13:13">
      <c r="M274624" s="8"/>
    </row>
    <row r="274650" spans="13:13">
      <c r="M274650" s="8"/>
    </row>
    <row r="274651" spans="13:13" ht="13">
      <c r="M274651" s="17"/>
    </row>
    <row r="274652" spans="13:13">
      <c r="M274652" s="8"/>
    </row>
    <row r="274678" spans="13:13">
      <c r="M274678" s="8"/>
    </row>
    <row r="274679" spans="13:13" ht="13">
      <c r="M274679" s="17"/>
    </row>
    <row r="274680" spans="13:13">
      <c r="M274680" s="8"/>
    </row>
    <row r="274706" spans="13:13">
      <c r="M274706" s="8"/>
    </row>
    <row r="274707" spans="13:13" ht="13">
      <c r="M274707" s="17"/>
    </row>
    <row r="274708" spans="13:13">
      <c r="M274708" s="8"/>
    </row>
    <row r="274734" spans="13:13">
      <c r="M274734" s="8"/>
    </row>
    <row r="274735" spans="13:13" ht="13">
      <c r="M274735" s="17"/>
    </row>
    <row r="274736" spans="13:13">
      <c r="M274736" s="8"/>
    </row>
    <row r="274762" spans="13:13">
      <c r="M274762" s="8"/>
    </row>
    <row r="274763" spans="13:13" ht="13">
      <c r="M274763" s="17"/>
    </row>
    <row r="274764" spans="13:13">
      <c r="M274764" s="8"/>
    </row>
    <row r="274790" spans="13:13">
      <c r="M274790" s="8"/>
    </row>
    <row r="274791" spans="13:13" ht="13">
      <c r="M274791" s="17"/>
    </row>
    <row r="274792" spans="13:13">
      <c r="M274792" s="8"/>
    </row>
    <row r="274818" spans="13:13">
      <c r="M274818" s="8"/>
    </row>
    <row r="274819" spans="13:13" ht="13">
      <c r="M274819" s="17"/>
    </row>
    <row r="274820" spans="13:13">
      <c r="M274820" s="8"/>
    </row>
    <row r="274846" spans="13:13">
      <c r="M274846" s="8"/>
    </row>
    <row r="274847" spans="13:13" ht="13">
      <c r="M274847" s="17"/>
    </row>
    <row r="274848" spans="13:13">
      <c r="M274848" s="8"/>
    </row>
    <row r="274874" spans="13:13">
      <c r="M274874" s="8"/>
    </row>
    <row r="274875" spans="13:13" ht="13">
      <c r="M274875" s="17"/>
    </row>
    <row r="274876" spans="13:13">
      <c r="M274876" s="8"/>
    </row>
    <row r="274902" spans="13:13">
      <c r="M274902" s="8"/>
    </row>
    <row r="274903" spans="13:13" ht="13">
      <c r="M274903" s="17"/>
    </row>
    <row r="274904" spans="13:13">
      <c r="M274904" s="8"/>
    </row>
    <row r="274930" spans="13:13">
      <c r="M274930" s="8"/>
    </row>
    <row r="274931" spans="13:13" ht="13">
      <c r="M274931" s="17"/>
    </row>
    <row r="274932" spans="13:13">
      <c r="M274932" s="8"/>
    </row>
    <row r="274958" spans="13:13">
      <c r="M274958" s="8"/>
    </row>
    <row r="274959" spans="13:13" ht="13">
      <c r="M274959" s="17"/>
    </row>
    <row r="274960" spans="13:13">
      <c r="M274960" s="8"/>
    </row>
    <row r="274986" spans="13:13">
      <c r="M274986" s="8"/>
    </row>
    <row r="274987" spans="13:13" ht="13">
      <c r="M274987" s="17"/>
    </row>
    <row r="274988" spans="13:13">
      <c r="M274988" s="8"/>
    </row>
    <row r="275014" spans="13:13">
      <c r="M275014" s="8"/>
    </row>
    <row r="275015" spans="13:13" ht="13">
      <c r="M275015" s="17"/>
    </row>
    <row r="275016" spans="13:13">
      <c r="M275016" s="8"/>
    </row>
    <row r="275042" spans="13:13">
      <c r="M275042" s="8"/>
    </row>
    <row r="275043" spans="13:13" ht="13">
      <c r="M275043" s="17"/>
    </row>
    <row r="275044" spans="13:13">
      <c r="M275044" s="8"/>
    </row>
    <row r="275070" spans="13:13">
      <c r="M275070" s="8"/>
    </row>
    <row r="275071" spans="13:13" ht="13">
      <c r="M275071" s="17"/>
    </row>
    <row r="275072" spans="13:13">
      <c r="M275072" s="8"/>
    </row>
    <row r="275098" spans="13:13">
      <c r="M275098" s="8"/>
    </row>
    <row r="275099" spans="13:13" ht="13">
      <c r="M275099" s="17"/>
    </row>
    <row r="275100" spans="13:13">
      <c r="M275100" s="8"/>
    </row>
    <row r="275126" spans="13:13">
      <c r="M275126" s="8"/>
    </row>
    <row r="275127" spans="13:13" ht="13">
      <c r="M275127" s="17"/>
    </row>
    <row r="275128" spans="13:13">
      <c r="M275128" s="8"/>
    </row>
    <row r="275154" spans="13:13">
      <c r="M275154" s="8"/>
    </row>
    <row r="275155" spans="13:13" ht="13">
      <c r="M275155" s="17"/>
    </row>
    <row r="275156" spans="13:13">
      <c r="M275156" s="8"/>
    </row>
    <row r="275182" spans="13:13">
      <c r="M275182" s="8"/>
    </row>
    <row r="275183" spans="13:13" ht="13">
      <c r="M275183" s="17"/>
    </row>
    <row r="275184" spans="13:13">
      <c r="M275184" s="8"/>
    </row>
    <row r="275210" spans="13:13">
      <c r="M275210" s="8"/>
    </row>
    <row r="275211" spans="13:13" ht="13">
      <c r="M275211" s="17"/>
    </row>
    <row r="275212" spans="13:13">
      <c r="M275212" s="8"/>
    </row>
    <row r="275238" spans="13:13">
      <c r="M275238" s="8"/>
    </row>
    <row r="275239" spans="13:13" ht="13">
      <c r="M275239" s="17"/>
    </row>
    <row r="275240" spans="13:13">
      <c r="M275240" s="8"/>
    </row>
    <row r="275266" spans="13:13">
      <c r="M275266" s="8"/>
    </row>
    <row r="275267" spans="13:13" ht="13">
      <c r="M275267" s="17"/>
    </row>
    <row r="275268" spans="13:13">
      <c r="M275268" s="8"/>
    </row>
    <row r="275294" spans="13:13">
      <c r="M275294" s="8"/>
    </row>
    <row r="275295" spans="13:13" ht="13">
      <c r="M275295" s="17"/>
    </row>
    <row r="275296" spans="13:13">
      <c r="M275296" s="8"/>
    </row>
    <row r="275322" spans="13:13">
      <c r="M275322" s="8"/>
    </row>
    <row r="275323" spans="13:13" ht="13">
      <c r="M275323" s="17"/>
    </row>
    <row r="275324" spans="13:13">
      <c r="M275324" s="8"/>
    </row>
    <row r="275350" spans="13:13">
      <c r="M275350" s="8"/>
    </row>
    <row r="275351" spans="13:13" ht="13">
      <c r="M275351" s="17"/>
    </row>
    <row r="275352" spans="13:13">
      <c r="M275352" s="8"/>
    </row>
    <row r="275378" spans="13:13">
      <c r="M275378" s="8"/>
    </row>
    <row r="275379" spans="13:13" ht="13">
      <c r="M275379" s="17"/>
    </row>
    <row r="275380" spans="13:13">
      <c r="M275380" s="8"/>
    </row>
    <row r="275406" spans="13:13">
      <c r="M275406" s="8"/>
    </row>
    <row r="275407" spans="13:13" ht="13">
      <c r="M275407" s="17"/>
    </row>
    <row r="275408" spans="13:13">
      <c r="M275408" s="8"/>
    </row>
    <row r="275434" spans="13:13">
      <c r="M275434" s="8"/>
    </row>
    <row r="275435" spans="13:13" ht="13">
      <c r="M275435" s="17"/>
    </row>
    <row r="275436" spans="13:13">
      <c r="M275436" s="8"/>
    </row>
    <row r="275462" spans="13:13">
      <c r="M275462" s="8"/>
    </row>
    <row r="275463" spans="13:13" ht="13">
      <c r="M275463" s="17"/>
    </row>
    <row r="275464" spans="13:13">
      <c r="M275464" s="8"/>
    </row>
    <row r="275490" spans="13:13">
      <c r="M275490" s="8"/>
    </row>
    <row r="275491" spans="13:13" ht="13">
      <c r="M275491" s="17"/>
    </row>
    <row r="275492" spans="13:13">
      <c r="M275492" s="8"/>
    </row>
    <row r="275518" spans="13:13">
      <c r="M275518" s="8"/>
    </row>
    <row r="275519" spans="13:13" ht="13">
      <c r="M275519" s="17"/>
    </row>
    <row r="275520" spans="13:13">
      <c r="M275520" s="8"/>
    </row>
    <row r="275546" spans="13:13">
      <c r="M275546" s="8"/>
    </row>
    <row r="275547" spans="13:13" ht="13">
      <c r="M275547" s="17"/>
    </row>
    <row r="275548" spans="13:13">
      <c r="M275548" s="8"/>
    </row>
    <row r="275574" spans="13:13">
      <c r="M275574" s="8"/>
    </row>
    <row r="275575" spans="13:13" ht="13">
      <c r="M275575" s="17"/>
    </row>
    <row r="275576" spans="13:13">
      <c r="M275576" s="8"/>
    </row>
    <row r="275602" spans="13:13">
      <c r="M275602" s="8"/>
    </row>
    <row r="275603" spans="13:13" ht="13">
      <c r="M275603" s="17"/>
    </row>
    <row r="275604" spans="13:13">
      <c r="M275604" s="8"/>
    </row>
    <row r="275630" spans="13:13">
      <c r="M275630" s="8"/>
    </row>
    <row r="275631" spans="13:13" ht="13">
      <c r="M275631" s="17"/>
    </row>
    <row r="275632" spans="13:13">
      <c r="M275632" s="8"/>
    </row>
    <row r="275658" spans="13:13">
      <c r="M275658" s="8"/>
    </row>
    <row r="275659" spans="13:13" ht="13">
      <c r="M275659" s="17"/>
    </row>
    <row r="275660" spans="13:13">
      <c r="M275660" s="8"/>
    </row>
    <row r="275686" spans="13:13">
      <c r="M275686" s="8"/>
    </row>
    <row r="275687" spans="13:13" ht="13">
      <c r="M275687" s="17"/>
    </row>
    <row r="275688" spans="13:13">
      <c r="M275688" s="8"/>
    </row>
    <row r="275714" spans="13:13">
      <c r="M275714" s="8"/>
    </row>
    <row r="275715" spans="13:13" ht="13">
      <c r="M275715" s="17"/>
    </row>
    <row r="275716" spans="13:13">
      <c r="M275716" s="8"/>
    </row>
    <row r="275742" spans="13:13">
      <c r="M275742" s="8"/>
    </row>
    <row r="275743" spans="13:13" ht="13">
      <c r="M275743" s="17"/>
    </row>
    <row r="275744" spans="13:13">
      <c r="M275744" s="8"/>
    </row>
    <row r="275770" spans="13:13">
      <c r="M275770" s="8"/>
    </row>
    <row r="275771" spans="13:13" ht="13">
      <c r="M275771" s="17"/>
    </row>
    <row r="275772" spans="13:13">
      <c r="M275772" s="8"/>
    </row>
    <row r="275798" spans="13:13">
      <c r="M275798" s="8"/>
    </row>
    <row r="275799" spans="13:13" ht="13">
      <c r="M275799" s="17"/>
    </row>
    <row r="275800" spans="13:13">
      <c r="M275800" s="8"/>
    </row>
    <row r="275826" spans="13:13">
      <c r="M275826" s="8"/>
    </row>
    <row r="275827" spans="13:13" ht="13">
      <c r="M275827" s="17"/>
    </row>
    <row r="275828" spans="13:13">
      <c r="M275828" s="8"/>
    </row>
    <row r="275854" spans="13:13">
      <c r="M275854" s="8"/>
    </row>
    <row r="275855" spans="13:13" ht="13">
      <c r="M275855" s="17"/>
    </row>
    <row r="275856" spans="13:13">
      <c r="M275856" s="8"/>
    </row>
    <row r="275882" spans="13:13">
      <c r="M275882" s="8"/>
    </row>
    <row r="275883" spans="13:13" ht="13">
      <c r="M275883" s="17"/>
    </row>
    <row r="275884" spans="13:13">
      <c r="M275884" s="8"/>
    </row>
    <row r="275910" spans="13:13">
      <c r="M275910" s="8"/>
    </row>
    <row r="275911" spans="13:13" ht="13">
      <c r="M275911" s="17"/>
    </row>
    <row r="275912" spans="13:13">
      <c r="M275912" s="8"/>
    </row>
    <row r="275938" spans="13:13">
      <c r="M275938" s="8"/>
    </row>
    <row r="275939" spans="13:13" ht="13">
      <c r="M275939" s="17"/>
    </row>
    <row r="275940" spans="13:13">
      <c r="M275940" s="8"/>
    </row>
    <row r="275966" spans="13:13">
      <c r="M275966" s="8"/>
    </row>
    <row r="275967" spans="13:13" ht="13">
      <c r="M275967" s="17"/>
    </row>
    <row r="275968" spans="13:13">
      <c r="M275968" s="8"/>
    </row>
    <row r="275994" spans="13:13">
      <c r="M275994" s="8"/>
    </row>
    <row r="275995" spans="13:13" ht="13">
      <c r="M275995" s="17"/>
    </row>
    <row r="275996" spans="13:13">
      <c r="M275996" s="8"/>
    </row>
    <row r="276022" spans="13:13">
      <c r="M276022" s="8"/>
    </row>
    <row r="276023" spans="13:13" ht="13">
      <c r="M276023" s="17"/>
    </row>
    <row r="276024" spans="13:13">
      <c r="M276024" s="8"/>
    </row>
    <row r="276050" spans="13:13">
      <c r="M276050" s="8"/>
    </row>
    <row r="276051" spans="13:13" ht="13">
      <c r="M276051" s="17"/>
    </row>
    <row r="276052" spans="13:13">
      <c r="M276052" s="8"/>
    </row>
    <row r="276078" spans="13:13">
      <c r="M276078" s="8"/>
    </row>
    <row r="276079" spans="13:13" ht="13">
      <c r="M276079" s="17"/>
    </row>
    <row r="276080" spans="13:13">
      <c r="M276080" s="8"/>
    </row>
    <row r="276106" spans="13:13">
      <c r="M276106" s="8"/>
    </row>
    <row r="276107" spans="13:13" ht="13">
      <c r="M276107" s="17"/>
    </row>
    <row r="276108" spans="13:13">
      <c r="M276108" s="8"/>
    </row>
    <row r="276134" spans="13:13">
      <c r="M276134" s="8"/>
    </row>
    <row r="276135" spans="13:13" ht="13">
      <c r="M276135" s="17"/>
    </row>
    <row r="276136" spans="13:13">
      <c r="M276136" s="8"/>
    </row>
    <row r="276162" spans="13:13">
      <c r="M276162" s="8"/>
    </row>
    <row r="276163" spans="13:13" ht="13">
      <c r="M276163" s="17"/>
    </row>
    <row r="276164" spans="13:13">
      <c r="M276164" s="8"/>
    </row>
    <row r="276190" spans="13:13">
      <c r="M276190" s="8"/>
    </row>
    <row r="276191" spans="13:13" ht="13">
      <c r="M276191" s="17"/>
    </row>
    <row r="276192" spans="13:13">
      <c r="M276192" s="8"/>
    </row>
    <row r="276218" spans="13:13">
      <c r="M276218" s="8"/>
    </row>
    <row r="276219" spans="13:13" ht="13">
      <c r="M276219" s="17"/>
    </row>
    <row r="276220" spans="13:13">
      <c r="M276220" s="8"/>
    </row>
    <row r="276246" spans="13:13">
      <c r="M276246" s="8"/>
    </row>
    <row r="276247" spans="13:13" ht="13">
      <c r="M276247" s="17"/>
    </row>
    <row r="276248" spans="13:13">
      <c r="M276248" s="8"/>
    </row>
    <row r="276274" spans="13:13">
      <c r="M276274" s="8"/>
    </row>
    <row r="276275" spans="13:13" ht="13">
      <c r="M276275" s="17"/>
    </row>
    <row r="276276" spans="13:13">
      <c r="M276276" s="8"/>
    </row>
    <row r="276302" spans="13:13">
      <c r="M276302" s="8"/>
    </row>
    <row r="276303" spans="13:13" ht="13">
      <c r="M276303" s="17"/>
    </row>
    <row r="276304" spans="13:13">
      <c r="M276304" s="8"/>
    </row>
    <row r="276330" spans="13:13">
      <c r="M276330" s="8"/>
    </row>
    <row r="276331" spans="13:13" ht="13">
      <c r="M276331" s="17"/>
    </row>
    <row r="276332" spans="13:13">
      <c r="M276332" s="8"/>
    </row>
    <row r="276358" spans="13:13">
      <c r="M276358" s="8"/>
    </row>
    <row r="276359" spans="13:13" ht="13">
      <c r="M276359" s="17"/>
    </row>
    <row r="276360" spans="13:13">
      <c r="M276360" s="8"/>
    </row>
    <row r="276386" spans="13:13">
      <c r="M276386" s="8"/>
    </row>
    <row r="276387" spans="13:13" ht="13">
      <c r="M276387" s="17"/>
    </row>
    <row r="276388" spans="13:13">
      <c r="M276388" s="8"/>
    </row>
    <row r="276414" spans="13:13">
      <c r="M276414" s="8"/>
    </row>
    <row r="276415" spans="13:13" ht="13">
      <c r="M276415" s="17"/>
    </row>
    <row r="276416" spans="13:13">
      <c r="M276416" s="8"/>
    </row>
    <row r="276442" spans="13:13">
      <c r="M276442" s="8"/>
    </row>
    <row r="276443" spans="13:13" ht="13">
      <c r="M276443" s="17"/>
    </row>
    <row r="276444" spans="13:13">
      <c r="M276444" s="8"/>
    </row>
    <row r="276470" spans="13:13">
      <c r="M276470" s="8"/>
    </row>
    <row r="276471" spans="13:13" ht="13">
      <c r="M276471" s="17"/>
    </row>
    <row r="276472" spans="13:13">
      <c r="M276472" s="8"/>
    </row>
    <row r="276498" spans="13:13">
      <c r="M276498" s="8"/>
    </row>
    <row r="276499" spans="13:13" ht="13">
      <c r="M276499" s="17"/>
    </row>
    <row r="276500" spans="13:13">
      <c r="M276500" s="8"/>
    </row>
    <row r="276526" spans="13:13">
      <c r="M276526" s="8"/>
    </row>
    <row r="276527" spans="13:13" ht="13">
      <c r="M276527" s="17"/>
    </row>
    <row r="276528" spans="13:13">
      <c r="M276528" s="8"/>
    </row>
    <row r="276554" spans="13:13">
      <c r="M276554" s="8"/>
    </row>
    <row r="276555" spans="13:13" ht="13">
      <c r="M276555" s="17"/>
    </row>
    <row r="276556" spans="13:13">
      <c r="M276556" s="8"/>
    </row>
    <row r="276582" spans="13:13">
      <c r="M276582" s="8"/>
    </row>
    <row r="276583" spans="13:13" ht="13">
      <c r="M276583" s="17"/>
    </row>
    <row r="276584" spans="13:13">
      <c r="M276584" s="8"/>
    </row>
    <row r="276610" spans="13:13">
      <c r="M276610" s="8"/>
    </row>
    <row r="276611" spans="13:13" ht="13">
      <c r="M276611" s="17"/>
    </row>
    <row r="276612" spans="13:13">
      <c r="M276612" s="8"/>
    </row>
    <row r="276638" spans="13:13">
      <c r="M276638" s="8"/>
    </row>
    <row r="276639" spans="13:13" ht="13">
      <c r="M276639" s="17"/>
    </row>
    <row r="276640" spans="13:13">
      <c r="M276640" s="8"/>
    </row>
    <row r="276666" spans="13:13">
      <c r="M276666" s="8"/>
    </row>
    <row r="276667" spans="13:13" ht="13">
      <c r="M276667" s="17"/>
    </row>
    <row r="276668" spans="13:13">
      <c r="M276668" s="8"/>
    </row>
    <row r="276694" spans="13:13">
      <c r="M276694" s="8"/>
    </row>
    <row r="276695" spans="13:13" ht="13">
      <c r="M276695" s="17"/>
    </row>
    <row r="276696" spans="13:13">
      <c r="M276696" s="8"/>
    </row>
    <row r="276722" spans="13:13">
      <c r="M276722" s="8"/>
    </row>
    <row r="276723" spans="13:13" ht="13">
      <c r="M276723" s="17"/>
    </row>
    <row r="276724" spans="13:13">
      <c r="M276724" s="8"/>
    </row>
    <row r="276750" spans="13:13">
      <c r="M276750" s="8"/>
    </row>
    <row r="276751" spans="13:13" ht="13">
      <c r="M276751" s="17"/>
    </row>
    <row r="276752" spans="13:13">
      <c r="M276752" s="8"/>
    </row>
    <row r="276778" spans="13:13">
      <c r="M276778" s="8"/>
    </row>
    <row r="276779" spans="13:13" ht="13">
      <c r="M276779" s="17"/>
    </row>
    <row r="276780" spans="13:13">
      <c r="M276780" s="8"/>
    </row>
    <row r="276806" spans="13:13">
      <c r="M276806" s="8"/>
    </row>
    <row r="276807" spans="13:13" ht="13">
      <c r="M276807" s="17"/>
    </row>
    <row r="276808" spans="13:13">
      <c r="M276808" s="8"/>
    </row>
    <row r="276834" spans="13:13">
      <c r="M276834" s="8"/>
    </row>
    <row r="276835" spans="13:13" ht="13">
      <c r="M276835" s="17"/>
    </row>
    <row r="276836" spans="13:13">
      <c r="M276836" s="8"/>
    </row>
    <row r="276862" spans="13:13">
      <c r="M276862" s="8"/>
    </row>
    <row r="276863" spans="13:13" ht="13">
      <c r="M276863" s="17"/>
    </row>
    <row r="276864" spans="13:13">
      <c r="M276864" s="8"/>
    </row>
    <row r="276890" spans="13:13">
      <c r="M276890" s="8"/>
    </row>
    <row r="276891" spans="13:13" ht="13">
      <c r="M276891" s="17"/>
    </row>
    <row r="276892" spans="13:13">
      <c r="M276892" s="8"/>
    </row>
    <row r="276918" spans="13:13">
      <c r="M276918" s="8"/>
    </row>
    <row r="276919" spans="13:13" ht="13">
      <c r="M276919" s="17"/>
    </row>
    <row r="276920" spans="13:13">
      <c r="M276920" s="8"/>
    </row>
    <row r="276946" spans="13:13">
      <c r="M276946" s="8"/>
    </row>
    <row r="276947" spans="13:13" ht="13">
      <c r="M276947" s="17"/>
    </row>
    <row r="276948" spans="13:13">
      <c r="M276948" s="8"/>
    </row>
    <row r="276974" spans="13:13">
      <c r="M276974" s="8"/>
    </row>
    <row r="276975" spans="13:13" ht="13">
      <c r="M276975" s="17"/>
    </row>
    <row r="276976" spans="13:13">
      <c r="M276976" s="8"/>
    </row>
    <row r="277002" spans="13:13">
      <c r="M277002" s="8"/>
    </row>
    <row r="277003" spans="13:13" ht="13">
      <c r="M277003" s="17"/>
    </row>
    <row r="277004" spans="13:13">
      <c r="M277004" s="8"/>
    </row>
    <row r="277030" spans="13:13">
      <c r="M277030" s="8"/>
    </row>
    <row r="277031" spans="13:13" ht="13">
      <c r="M277031" s="17"/>
    </row>
    <row r="277032" spans="13:13">
      <c r="M277032" s="8"/>
    </row>
    <row r="277058" spans="13:13">
      <c r="M277058" s="8"/>
    </row>
    <row r="277059" spans="13:13" ht="13">
      <c r="M277059" s="17"/>
    </row>
    <row r="277060" spans="13:13">
      <c r="M277060" s="8"/>
    </row>
    <row r="277086" spans="13:13">
      <c r="M277086" s="8"/>
    </row>
    <row r="277087" spans="13:13" ht="13">
      <c r="M277087" s="17"/>
    </row>
    <row r="277088" spans="13:13">
      <c r="M277088" s="8"/>
    </row>
    <row r="277114" spans="13:13">
      <c r="M277114" s="8"/>
    </row>
    <row r="277115" spans="13:13" ht="13">
      <c r="M277115" s="17"/>
    </row>
    <row r="277116" spans="13:13">
      <c r="M277116" s="8"/>
    </row>
    <row r="277142" spans="13:13">
      <c r="M277142" s="8"/>
    </row>
    <row r="277143" spans="13:13" ht="13">
      <c r="M277143" s="17"/>
    </row>
    <row r="277144" spans="13:13">
      <c r="M277144" s="8"/>
    </row>
    <row r="277170" spans="13:13">
      <c r="M277170" s="8"/>
    </row>
    <row r="277171" spans="13:13" ht="13">
      <c r="M277171" s="17"/>
    </row>
    <row r="277172" spans="13:13">
      <c r="M277172" s="8"/>
    </row>
    <row r="277198" spans="13:13">
      <c r="M277198" s="8"/>
    </row>
    <row r="277199" spans="13:13" ht="13">
      <c r="M277199" s="17"/>
    </row>
    <row r="277200" spans="13:13">
      <c r="M277200" s="8"/>
    </row>
    <row r="277226" spans="13:13">
      <c r="M277226" s="8"/>
    </row>
    <row r="277227" spans="13:13" ht="13">
      <c r="M277227" s="17"/>
    </row>
    <row r="277228" spans="13:13">
      <c r="M277228" s="8"/>
    </row>
    <row r="277254" spans="13:13">
      <c r="M277254" s="8"/>
    </row>
    <row r="277255" spans="13:13" ht="13">
      <c r="M277255" s="17"/>
    </row>
    <row r="277256" spans="13:13">
      <c r="M277256" s="8"/>
    </row>
    <row r="277282" spans="13:13">
      <c r="M277282" s="8"/>
    </row>
    <row r="277283" spans="13:13" ht="13">
      <c r="M277283" s="17"/>
    </row>
    <row r="277284" spans="13:13">
      <c r="M277284" s="8"/>
    </row>
    <row r="277310" spans="13:13">
      <c r="M277310" s="8"/>
    </row>
    <row r="277311" spans="13:13" ht="13">
      <c r="M277311" s="17"/>
    </row>
    <row r="277312" spans="13:13">
      <c r="M277312" s="8"/>
    </row>
    <row r="277338" spans="13:13">
      <c r="M277338" s="8"/>
    </row>
    <row r="277339" spans="13:13" ht="13">
      <c r="M277339" s="17"/>
    </row>
    <row r="277340" spans="13:13">
      <c r="M277340" s="8"/>
    </row>
    <row r="277366" spans="13:13">
      <c r="M277366" s="8"/>
    </row>
    <row r="277367" spans="13:13" ht="13">
      <c r="M277367" s="17"/>
    </row>
    <row r="277368" spans="13:13">
      <c r="M277368" s="8"/>
    </row>
    <row r="277394" spans="13:13">
      <c r="M277394" s="8"/>
    </row>
    <row r="277395" spans="13:13" ht="13">
      <c r="M277395" s="17"/>
    </row>
    <row r="277396" spans="13:13">
      <c r="M277396" s="8"/>
    </row>
    <row r="277422" spans="13:13">
      <c r="M277422" s="8"/>
    </row>
    <row r="277423" spans="13:13" ht="13">
      <c r="M277423" s="17"/>
    </row>
    <row r="277424" spans="13:13">
      <c r="M277424" s="8"/>
    </row>
    <row r="277450" spans="13:13">
      <c r="M277450" s="8"/>
    </row>
    <row r="277451" spans="13:13" ht="13">
      <c r="M277451" s="17"/>
    </row>
    <row r="277452" spans="13:13">
      <c r="M277452" s="8"/>
    </row>
    <row r="277478" spans="13:13">
      <c r="M277478" s="8"/>
    </row>
    <row r="277479" spans="13:13" ht="13">
      <c r="M277479" s="17"/>
    </row>
    <row r="277480" spans="13:13">
      <c r="M277480" s="8"/>
    </row>
    <row r="277506" spans="13:13">
      <c r="M277506" s="8"/>
    </row>
    <row r="277507" spans="13:13" ht="13">
      <c r="M277507" s="17"/>
    </row>
    <row r="277508" spans="13:13">
      <c r="M277508" s="8"/>
    </row>
    <row r="277534" spans="13:13">
      <c r="M277534" s="8"/>
    </row>
    <row r="277535" spans="13:13" ht="13">
      <c r="M277535" s="17"/>
    </row>
    <row r="277536" spans="13:13">
      <c r="M277536" s="8"/>
    </row>
    <row r="277562" spans="13:13">
      <c r="M277562" s="8"/>
    </row>
    <row r="277563" spans="13:13" ht="13">
      <c r="M277563" s="17"/>
    </row>
    <row r="277564" spans="13:13">
      <c r="M277564" s="8"/>
    </row>
    <row r="277590" spans="13:13">
      <c r="M277590" s="8"/>
    </row>
    <row r="277591" spans="13:13" ht="13">
      <c r="M277591" s="17"/>
    </row>
    <row r="277592" spans="13:13">
      <c r="M277592" s="8"/>
    </row>
    <row r="277618" spans="13:13">
      <c r="M277618" s="8"/>
    </row>
    <row r="277619" spans="13:13" ht="13">
      <c r="M277619" s="17"/>
    </row>
    <row r="277620" spans="13:13">
      <c r="M277620" s="8"/>
    </row>
    <row r="277646" spans="13:13">
      <c r="M277646" s="8"/>
    </row>
    <row r="277647" spans="13:13" ht="13">
      <c r="M277647" s="17"/>
    </row>
    <row r="277648" spans="13:13">
      <c r="M277648" s="8"/>
    </row>
    <row r="277674" spans="13:13">
      <c r="M277674" s="8"/>
    </row>
    <row r="277675" spans="13:13" ht="13">
      <c r="M277675" s="17"/>
    </row>
    <row r="277676" spans="13:13">
      <c r="M277676" s="8"/>
    </row>
    <row r="277702" spans="13:13">
      <c r="M277702" s="8"/>
    </row>
    <row r="277703" spans="13:13" ht="13">
      <c r="M277703" s="17"/>
    </row>
    <row r="277704" spans="13:13">
      <c r="M277704" s="8"/>
    </row>
    <row r="277730" spans="13:13">
      <c r="M277730" s="8"/>
    </row>
    <row r="277731" spans="13:13" ht="13">
      <c r="M277731" s="17"/>
    </row>
    <row r="277732" spans="13:13">
      <c r="M277732" s="8"/>
    </row>
    <row r="277758" spans="13:13">
      <c r="M277758" s="8"/>
    </row>
    <row r="277759" spans="13:13" ht="13">
      <c r="M277759" s="17"/>
    </row>
    <row r="277760" spans="13:13">
      <c r="M277760" s="8"/>
    </row>
    <row r="277786" spans="13:13">
      <c r="M277786" s="8"/>
    </row>
    <row r="277787" spans="13:13" ht="13">
      <c r="M277787" s="17"/>
    </row>
    <row r="277788" spans="13:13">
      <c r="M277788" s="8"/>
    </row>
    <row r="277814" spans="13:13">
      <c r="M277814" s="8"/>
    </row>
    <row r="277815" spans="13:13" ht="13">
      <c r="M277815" s="17"/>
    </row>
    <row r="277816" spans="13:13">
      <c r="M277816" s="8"/>
    </row>
    <row r="277842" spans="13:13">
      <c r="M277842" s="8"/>
    </row>
    <row r="277843" spans="13:13" ht="13">
      <c r="M277843" s="17"/>
    </row>
    <row r="277844" spans="13:13">
      <c r="M277844" s="8"/>
    </row>
    <row r="277870" spans="13:13">
      <c r="M277870" s="8"/>
    </row>
    <row r="277871" spans="13:13" ht="13">
      <c r="M277871" s="17"/>
    </row>
    <row r="277872" spans="13:13">
      <c r="M277872" s="8"/>
    </row>
    <row r="277898" spans="13:13">
      <c r="M277898" s="8"/>
    </row>
    <row r="277899" spans="13:13" ht="13">
      <c r="M277899" s="17"/>
    </row>
    <row r="277900" spans="13:13">
      <c r="M277900" s="8"/>
    </row>
    <row r="277926" spans="13:13">
      <c r="M277926" s="8"/>
    </row>
    <row r="277927" spans="13:13" ht="13">
      <c r="M277927" s="17"/>
    </row>
    <row r="277928" spans="13:13">
      <c r="M277928" s="8"/>
    </row>
    <row r="277954" spans="13:13">
      <c r="M277954" s="8"/>
    </row>
    <row r="277955" spans="13:13" ht="13">
      <c r="M277955" s="17"/>
    </row>
    <row r="277956" spans="13:13">
      <c r="M277956" s="8"/>
    </row>
    <row r="277982" spans="13:13">
      <c r="M277982" s="8"/>
    </row>
    <row r="277983" spans="13:13" ht="13">
      <c r="M277983" s="17"/>
    </row>
    <row r="277984" spans="13:13">
      <c r="M277984" s="8"/>
    </row>
    <row r="278010" spans="13:13">
      <c r="M278010" s="8"/>
    </row>
    <row r="278011" spans="13:13" ht="13">
      <c r="M278011" s="17"/>
    </row>
    <row r="278012" spans="13:13">
      <c r="M278012" s="8"/>
    </row>
    <row r="278038" spans="13:13">
      <c r="M278038" s="8"/>
    </row>
    <row r="278039" spans="13:13" ht="13">
      <c r="M278039" s="17"/>
    </row>
    <row r="278040" spans="13:13">
      <c r="M278040" s="8"/>
    </row>
    <row r="278066" spans="13:13">
      <c r="M278066" s="8"/>
    </row>
    <row r="278067" spans="13:13" ht="13">
      <c r="M278067" s="17"/>
    </row>
    <row r="278068" spans="13:13">
      <c r="M278068" s="8"/>
    </row>
    <row r="278094" spans="13:13">
      <c r="M278094" s="8"/>
    </row>
    <row r="278095" spans="13:13" ht="13">
      <c r="M278095" s="17"/>
    </row>
    <row r="278096" spans="13:13">
      <c r="M278096" s="8"/>
    </row>
    <row r="278122" spans="13:13">
      <c r="M278122" s="8"/>
    </row>
    <row r="278123" spans="13:13" ht="13">
      <c r="M278123" s="17"/>
    </row>
    <row r="278124" spans="13:13">
      <c r="M278124" s="8"/>
    </row>
    <row r="278150" spans="13:13">
      <c r="M278150" s="8"/>
    </row>
    <row r="278151" spans="13:13" ht="13">
      <c r="M278151" s="17"/>
    </row>
    <row r="278152" spans="13:13">
      <c r="M278152" s="8"/>
    </row>
    <row r="278178" spans="13:13">
      <c r="M278178" s="8"/>
    </row>
    <row r="278179" spans="13:13" ht="13">
      <c r="M278179" s="17"/>
    </row>
    <row r="278180" spans="13:13">
      <c r="M278180" s="8"/>
    </row>
    <row r="278206" spans="13:13">
      <c r="M278206" s="8"/>
    </row>
    <row r="278207" spans="13:13" ht="13">
      <c r="M278207" s="17"/>
    </row>
    <row r="278208" spans="13:13">
      <c r="M278208" s="8"/>
    </row>
    <row r="278234" spans="13:13">
      <c r="M278234" s="8"/>
    </row>
    <row r="278235" spans="13:13" ht="13">
      <c r="M278235" s="17"/>
    </row>
    <row r="278236" spans="13:13">
      <c r="M278236" s="8"/>
    </row>
    <row r="278262" spans="13:13">
      <c r="M278262" s="8"/>
    </row>
    <row r="278263" spans="13:13" ht="13">
      <c r="M278263" s="17"/>
    </row>
    <row r="278264" spans="13:13">
      <c r="M278264" s="8"/>
    </row>
    <row r="278290" spans="13:13">
      <c r="M278290" s="8"/>
    </row>
    <row r="278291" spans="13:13" ht="13">
      <c r="M278291" s="17"/>
    </row>
    <row r="278292" spans="13:13">
      <c r="M278292" s="8"/>
    </row>
    <row r="278318" spans="13:13">
      <c r="M278318" s="8"/>
    </row>
    <row r="278319" spans="13:13" ht="13">
      <c r="M278319" s="17"/>
    </row>
    <row r="278320" spans="13:13">
      <c r="M278320" s="8"/>
    </row>
    <row r="278346" spans="13:13">
      <c r="M278346" s="8"/>
    </row>
    <row r="278347" spans="13:13" ht="13">
      <c r="M278347" s="17"/>
    </row>
    <row r="278348" spans="13:13">
      <c r="M278348" s="8"/>
    </row>
    <row r="278374" spans="13:13">
      <c r="M278374" s="8"/>
    </row>
    <row r="278375" spans="13:13" ht="13">
      <c r="M278375" s="17"/>
    </row>
    <row r="278376" spans="13:13">
      <c r="M278376" s="8"/>
    </row>
    <row r="278402" spans="13:13">
      <c r="M278402" s="8"/>
    </row>
    <row r="278403" spans="13:13" ht="13">
      <c r="M278403" s="17"/>
    </row>
    <row r="278404" spans="13:13">
      <c r="M278404" s="8"/>
    </row>
    <row r="278430" spans="13:13">
      <c r="M278430" s="8"/>
    </row>
    <row r="278431" spans="13:13" ht="13">
      <c r="M278431" s="17"/>
    </row>
    <row r="278432" spans="13:13">
      <c r="M278432" s="8"/>
    </row>
    <row r="278458" spans="13:13">
      <c r="M278458" s="8"/>
    </row>
    <row r="278459" spans="13:13" ht="13">
      <c r="M278459" s="17"/>
    </row>
    <row r="278460" spans="13:13">
      <c r="M278460" s="8"/>
    </row>
    <row r="278486" spans="13:13">
      <c r="M278486" s="8"/>
    </row>
    <row r="278487" spans="13:13" ht="13">
      <c r="M278487" s="17"/>
    </row>
    <row r="278488" spans="13:13">
      <c r="M278488" s="8"/>
    </row>
    <row r="278514" spans="13:13">
      <c r="M278514" s="8"/>
    </row>
    <row r="278515" spans="13:13" ht="13">
      <c r="M278515" s="17"/>
    </row>
    <row r="278516" spans="13:13">
      <c r="M278516" s="8"/>
    </row>
    <row r="278542" spans="13:13">
      <c r="M278542" s="8"/>
    </row>
    <row r="278543" spans="13:13" ht="13">
      <c r="M278543" s="17"/>
    </row>
    <row r="278544" spans="13:13">
      <c r="M278544" s="8"/>
    </row>
    <row r="278570" spans="13:13">
      <c r="M278570" s="8"/>
    </row>
    <row r="278571" spans="13:13" ht="13">
      <c r="M278571" s="17"/>
    </row>
    <row r="278572" spans="13:13">
      <c r="M278572" s="8"/>
    </row>
    <row r="278598" spans="13:13">
      <c r="M278598" s="8"/>
    </row>
    <row r="278599" spans="13:13" ht="13">
      <c r="M278599" s="17"/>
    </row>
    <row r="278600" spans="13:13">
      <c r="M278600" s="8"/>
    </row>
    <row r="278626" spans="13:13">
      <c r="M278626" s="8"/>
    </row>
    <row r="278627" spans="13:13" ht="13">
      <c r="M278627" s="17"/>
    </row>
    <row r="278628" spans="13:13">
      <c r="M278628" s="8"/>
    </row>
    <row r="278654" spans="13:13">
      <c r="M278654" s="8"/>
    </row>
    <row r="278655" spans="13:13" ht="13">
      <c r="M278655" s="17"/>
    </row>
    <row r="278656" spans="13:13">
      <c r="M278656" s="8"/>
    </row>
    <row r="278682" spans="13:13">
      <c r="M278682" s="8"/>
    </row>
    <row r="278683" spans="13:13" ht="13">
      <c r="M278683" s="17"/>
    </row>
    <row r="278684" spans="13:13">
      <c r="M278684" s="8"/>
    </row>
    <row r="278710" spans="13:13">
      <c r="M278710" s="8"/>
    </row>
    <row r="278711" spans="13:13" ht="13">
      <c r="M278711" s="17"/>
    </row>
    <row r="278712" spans="13:13">
      <c r="M278712" s="8"/>
    </row>
    <row r="278738" spans="13:13">
      <c r="M278738" s="8"/>
    </row>
    <row r="278739" spans="13:13" ht="13">
      <c r="M278739" s="17"/>
    </row>
    <row r="278740" spans="13:13">
      <c r="M278740" s="8"/>
    </row>
    <row r="278766" spans="13:13">
      <c r="M278766" s="8"/>
    </row>
    <row r="278767" spans="13:13" ht="13">
      <c r="M278767" s="17"/>
    </row>
    <row r="278768" spans="13:13">
      <c r="M278768" s="8"/>
    </row>
    <row r="278794" spans="13:13">
      <c r="M278794" s="8"/>
    </row>
    <row r="278795" spans="13:13" ht="13">
      <c r="M278795" s="17"/>
    </row>
    <row r="278796" spans="13:13">
      <c r="M278796" s="8"/>
    </row>
    <row r="278822" spans="13:13">
      <c r="M278822" s="8"/>
    </row>
    <row r="278823" spans="13:13" ht="13">
      <c r="M278823" s="17"/>
    </row>
    <row r="278824" spans="13:13">
      <c r="M278824" s="8"/>
    </row>
    <row r="278850" spans="13:13">
      <c r="M278850" s="8"/>
    </row>
    <row r="278851" spans="13:13" ht="13">
      <c r="M278851" s="17"/>
    </row>
    <row r="278852" spans="13:13">
      <c r="M278852" s="8"/>
    </row>
    <row r="278878" spans="13:13">
      <c r="M278878" s="8"/>
    </row>
    <row r="278879" spans="13:13" ht="13">
      <c r="M278879" s="17"/>
    </row>
    <row r="278880" spans="13:13">
      <c r="M278880" s="8"/>
    </row>
    <row r="278906" spans="13:13">
      <c r="M278906" s="8"/>
    </row>
    <row r="278907" spans="13:13" ht="13">
      <c r="M278907" s="17"/>
    </row>
    <row r="278908" spans="13:13">
      <c r="M278908" s="8"/>
    </row>
    <row r="278934" spans="13:13">
      <c r="M278934" s="8"/>
    </row>
    <row r="278935" spans="13:13" ht="13">
      <c r="M278935" s="17"/>
    </row>
    <row r="278936" spans="13:13">
      <c r="M278936" s="8"/>
    </row>
    <row r="278962" spans="13:13">
      <c r="M278962" s="8"/>
    </row>
    <row r="278963" spans="13:13" ht="13">
      <c r="M278963" s="17"/>
    </row>
    <row r="278964" spans="13:13">
      <c r="M278964" s="8"/>
    </row>
    <row r="278990" spans="13:13">
      <c r="M278990" s="8"/>
    </row>
    <row r="278991" spans="13:13" ht="13">
      <c r="M278991" s="17"/>
    </row>
    <row r="278992" spans="13:13">
      <c r="M278992" s="8"/>
    </row>
    <row r="279018" spans="13:13">
      <c r="M279018" s="8"/>
    </row>
    <row r="279019" spans="13:13" ht="13">
      <c r="M279019" s="17"/>
    </row>
    <row r="279020" spans="13:13">
      <c r="M279020" s="8"/>
    </row>
    <row r="279046" spans="13:13">
      <c r="M279046" s="8"/>
    </row>
    <row r="279047" spans="13:13" ht="13">
      <c r="M279047" s="17"/>
    </row>
    <row r="279048" spans="13:13">
      <c r="M279048" s="8"/>
    </row>
    <row r="279074" spans="13:13">
      <c r="M279074" s="8"/>
    </row>
    <row r="279075" spans="13:13" ht="13">
      <c r="M279075" s="17"/>
    </row>
    <row r="279076" spans="13:13">
      <c r="M279076" s="8"/>
    </row>
    <row r="279102" spans="13:13">
      <c r="M279102" s="8"/>
    </row>
    <row r="279103" spans="13:13" ht="13">
      <c r="M279103" s="17"/>
    </row>
    <row r="279104" spans="13:13">
      <c r="M279104" s="8"/>
    </row>
    <row r="279130" spans="13:13">
      <c r="M279130" s="8"/>
    </row>
    <row r="279131" spans="13:13" ht="13">
      <c r="M279131" s="17"/>
    </row>
    <row r="279132" spans="13:13">
      <c r="M279132" s="8"/>
    </row>
    <row r="279158" spans="13:13">
      <c r="M279158" s="8"/>
    </row>
    <row r="279159" spans="13:13" ht="13">
      <c r="M279159" s="17"/>
    </row>
    <row r="279160" spans="13:13">
      <c r="M279160" s="8"/>
    </row>
    <row r="279186" spans="13:13">
      <c r="M279186" s="8"/>
    </row>
    <row r="279187" spans="13:13" ht="13">
      <c r="M279187" s="17"/>
    </row>
    <row r="279188" spans="13:13">
      <c r="M279188" s="8"/>
    </row>
    <row r="279214" spans="13:13">
      <c r="M279214" s="8"/>
    </row>
    <row r="279215" spans="13:13" ht="13">
      <c r="M279215" s="17"/>
    </row>
    <row r="279216" spans="13:13">
      <c r="M279216" s="8"/>
    </row>
    <row r="279242" spans="13:13">
      <c r="M279242" s="8"/>
    </row>
    <row r="279243" spans="13:13" ht="13">
      <c r="M279243" s="17"/>
    </row>
    <row r="279244" spans="13:13">
      <c r="M279244" s="8"/>
    </row>
    <row r="279270" spans="13:13">
      <c r="M279270" s="8"/>
    </row>
    <row r="279271" spans="13:13" ht="13">
      <c r="M279271" s="17"/>
    </row>
    <row r="279272" spans="13:13">
      <c r="M279272" s="8"/>
    </row>
    <row r="279298" spans="13:13">
      <c r="M279298" s="8"/>
    </row>
    <row r="279299" spans="13:13" ht="13">
      <c r="M279299" s="17"/>
    </row>
    <row r="279300" spans="13:13">
      <c r="M279300" s="8"/>
    </row>
    <row r="279326" spans="13:13">
      <c r="M279326" s="8"/>
    </row>
    <row r="279327" spans="13:13" ht="13">
      <c r="M279327" s="17"/>
    </row>
    <row r="279328" spans="13:13">
      <c r="M279328" s="8"/>
    </row>
    <row r="279354" spans="13:13">
      <c r="M279354" s="8"/>
    </row>
    <row r="279355" spans="13:13" ht="13">
      <c r="M279355" s="17"/>
    </row>
    <row r="279356" spans="13:13">
      <c r="M279356" s="8"/>
    </row>
    <row r="279382" spans="13:13">
      <c r="M279382" s="8"/>
    </row>
    <row r="279383" spans="13:13" ht="13">
      <c r="M279383" s="17"/>
    </row>
    <row r="279384" spans="13:13">
      <c r="M279384" s="8"/>
    </row>
    <row r="279410" spans="13:13">
      <c r="M279410" s="8"/>
    </row>
    <row r="279411" spans="13:13" ht="13">
      <c r="M279411" s="17"/>
    </row>
    <row r="279412" spans="13:13">
      <c r="M279412" s="8"/>
    </row>
    <row r="279438" spans="13:13">
      <c r="M279438" s="8"/>
    </row>
    <row r="279439" spans="13:13" ht="13">
      <c r="M279439" s="17"/>
    </row>
    <row r="279440" spans="13:13">
      <c r="M279440" s="8"/>
    </row>
    <row r="279466" spans="13:13">
      <c r="M279466" s="8"/>
    </row>
    <row r="279467" spans="13:13" ht="13">
      <c r="M279467" s="17"/>
    </row>
    <row r="279468" spans="13:13">
      <c r="M279468" s="8"/>
    </row>
    <row r="279494" spans="13:13">
      <c r="M279494" s="8"/>
    </row>
    <row r="279495" spans="13:13" ht="13">
      <c r="M279495" s="17"/>
    </row>
    <row r="279496" spans="13:13">
      <c r="M279496" s="8"/>
    </row>
    <row r="279522" spans="13:13">
      <c r="M279522" s="8"/>
    </row>
    <row r="279523" spans="13:13" ht="13">
      <c r="M279523" s="17"/>
    </row>
    <row r="279524" spans="13:13">
      <c r="M279524" s="8"/>
    </row>
    <row r="279550" spans="13:13">
      <c r="M279550" s="8"/>
    </row>
    <row r="279551" spans="13:13" ht="13">
      <c r="M279551" s="17"/>
    </row>
    <row r="279552" spans="13:13">
      <c r="M279552" s="8"/>
    </row>
    <row r="279578" spans="13:13">
      <c r="M279578" s="8"/>
    </row>
    <row r="279579" spans="13:13" ht="13">
      <c r="M279579" s="17"/>
    </row>
    <row r="279580" spans="13:13">
      <c r="M279580" s="8"/>
    </row>
    <row r="279606" spans="13:13">
      <c r="M279606" s="8"/>
    </row>
    <row r="279607" spans="13:13" ht="13">
      <c r="M279607" s="17"/>
    </row>
    <row r="279608" spans="13:13">
      <c r="M279608" s="8"/>
    </row>
    <row r="279634" spans="13:13">
      <c r="M279634" s="8"/>
    </row>
    <row r="279635" spans="13:13" ht="13">
      <c r="M279635" s="17"/>
    </row>
    <row r="279636" spans="13:13">
      <c r="M279636" s="8"/>
    </row>
    <row r="279662" spans="13:13">
      <c r="M279662" s="8"/>
    </row>
    <row r="279663" spans="13:13" ht="13">
      <c r="M279663" s="17"/>
    </row>
    <row r="279664" spans="13:13">
      <c r="M279664" s="8"/>
    </row>
    <row r="279690" spans="13:13">
      <c r="M279690" s="8"/>
    </row>
    <row r="279691" spans="13:13" ht="13">
      <c r="M279691" s="17"/>
    </row>
    <row r="279692" spans="13:13">
      <c r="M279692" s="8"/>
    </row>
    <row r="279718" spans="13:13">
      <c r="M279718" s="8"/>
    </row>
    <row r="279719" spans="13:13" ht="13">
      <c r="M279719" s="17"/>
    </row>
    <row r="279720" spans="13:13">
      <c r="M279720" s="8"/>
    </row>
    <row r="279746" spans="13:13">
      <c r="M279746" s="8"/>
    </row>
    <row r="279747" spans="13:13" ht="13">
      <c r="M279747" s="17"/>
    </row>
    <row r="279748" spans="13:13">
      <c r="M279748" s="8"/>
    </row>
    <row r="279774" spans="13:13">
      <c r="M279774" s="8"/>
    </row>
    <row r="279775" spans="13:13" ht="13">
      <c r="M279775" s="17"/>
    </row>
    <row r="279776" spans="13:13">
      <c r="M279776" s="8"/>
    </row>
    <row r="279802" spans="13:13">
      <c r="M279802" s="8"/>
    </row>
    <row r="279803" spans="13:13" ht="13">
      <c r="M279803" s="17"/>
    </row>
    <row r="279804" spans="13:13">
      <c r="M279804" s="8"/>
    </row>
    <row r="279830" spans="13:13">
      <c r="M279830" s="8"/>
    </row>
    <row r="279831" spans="13:13" ht="13">
      <c r="M279831" s="17"/>
    </row>
    <row r="279832" spans="13:13">
      <c r="M279832" s="8"/>
    </row>
    <row r="279858" spans="13:13">
      <c r="M279858" s="8"/>
    </row>
    <row r="279859" spans="13:13" ht="13">
      <c r="M279859" s="17"/>
    </row>
    <row r="279860" spans="13:13">
      <c r="M279860" s="8"/>
    </row>
    <row r="279886" spans="13:13">
      <c r="M279886" s="8"/>
    </row>
    <row r="279887" spans="13:13" ht="13">
      <c r="M279887" s="17"/>
    </row>
    <row r="279888" spans="13:13">
      <c r="M279888" s="8"/>
    </row>
    <row r="279914" spans="13:13">
      <c r="M279914" s="8"/>
    </row>
    <row r="279915" spans="13:13" ht="13">
      <c r="M279915" s="17"/>
    </row>
    <row r="279916" spans="13:13">
      <c r="M279916" s="8"/>
    </row>
    <row r="279942" spans="13:13">
      <c r="M279942" s="8"/>
    </row>
    <row r="279943" spans="13:13" ht="13">
      <c r="M279943" s="17"/>
    </row>
    <row r="279944" spans="13:13">
      <c r="M279944" s="8"/>
    </row>
    <row r="279970" spans="13:13">
      <c r="M279970" s="8"/>
    </row>
    <row r="279971" spans="13:13" ht="13">
      <c r="M279971" s="17"/>
    </row>
    <row r="279972" spans="13:13">
      <c r="M279972" s="8"/>
    </row>
    <row r="279998" spans="13:13">
      <c r="M279998" s="8"/>
    </row>
    <row r="279999" spans="13:13" ht="13">
      <c r="M279999" s="17"/>
    </row>
    <row r="280000" spans="13:13">
      <c r="M280000" s="8"/>
    </row>
    <row r="280026" spans="13:13">
      <c r="M280026" s="8"/>
    </row>
    <row r="280027" spans="13:13" ht="13">
      <c r="M280027" s="17"/>
    </row>
    <row r="280028" spans="13:13">
      <c r="M280028" s="8"/>
    </row>
    <row r="280054" spans="13:13">
      <c r="M280054" s="8"/>
    </row>
    <row r="280055" spans="13:13" ht="13">
      <c r="M280055" s="17"/>
    </row>
    <row r="280056" spans="13:13">
      <c r="M280056" s="8"/>
    </row>
    <row r="280082" spans="13:13">
      <c r="M280082" s="8"/>
    </row>
    <row r="280083" spans="13:13" ht="13">
      <c r="M280083" s="17"/>
    </row>
    <row r="280084" spans="13:13">
      <c r="M280084" s="8"/>
    </row>
    <row r="280110" spans="13:13">
      <c r="M280110" s="8"/>
    </row>
    <row r="280111" spans="13:13" ht="13">
      <c r="M280111" s="17"/>
    </row>
    <row r="280112" spans="13:13">
      <c r="M280112" s="8"/>
    </row>
    <row r="280138" spans="13:13">
      <c r="M280138" s="8"/>
    </row>
    <row r="280139" spans="13:13" ht="13">
      <c r="M280139" s="17"/>
    </row>
    <row r="280140" spans="13:13">
      <c r="M280140" s="8"/>
    </row>
    <row r="280166" spans="13:13">
      <c r="M280166" s="8"/>
    </row>
    <row r="280167" spans="13:13" ht="13">
      <c r="M280167" s="17"/>
    </row>
    <row r="280168" spans="13:13">
      <c r="M280168" s="8"/>
    </row>
    <row r="280194" spans="13:13">
      <c r="M280194" s="8"/>
    </row>
    <row r="280195" spans="13:13" ht="13">
      <c r="M280195" s="17"/>
    </row>
    <row r="280196" spans="13:13">
      <c r="M280196" s="8"/>
    </row>
    <row r="280222" spans="13:13">
      <c r="M280222" s="8"/>
    </row>
    <row r="280223" spans="13:13" ht="13">
      <c r="M280223" s="17"/>
    </row>
    <row r="280224" spans="13:13">
      <c r="M280224" s="8"/>
    </row>
    <row r="280250" spans="13:13">
      <c r="M280250" s="8"/>
    </row>
    <row r="280251" spans="13:13" ht="13">
      <c r="M280251" s="17"/>
    </row>
    <row r="280252" spans="13:13">
      <c r="M280252" s="8"/>
    </row>
    <row r="280278" spans="13:13">
      <c r="M280278" s="8"/>
    </row>
    <row r="280279" spans="13:13" ht="13">
      <c r="M280279" s="17"/>
    </row>
    <row r="280280" spans="13:13">
      <c r="M280280" s="8"/>
    </row>
    <row r="280306" spans="13:13">
      <c r="M280306" s="8"/>
    </row>
    <row r="280307" spans="13:13" ht="13">
      <c r="M280307" s="17"/>
    </row>
    <row r="280308" spans="13:13">
      <c r="M280308" s="8"/>
    </row>
    <row r="280334" spans="13:13">
      <c r="M280334" s="8"/>
    </row>
    <row r="280335" spans="13:13" ht="13">
      <c r="M280335" s="17"/>
    </row>
    <row r="280336" spans="13:13">
      <c r="M280336" s="8"/>
    </row>
    <row r="280362" spans="13:13">
      <c r="M280362" s="8"/>
    </row>
    <row r="280363" spans="13:13" ht="13">
      <c r="M280363" s="17"/>
    </row>
    <row r="280364" spans="13:13">
      <c r="M280364" s="8"/>
    </row>
    <row r="280390" spans="13:13">
      <c r="M280390" s="8"/>
    </row>
    <row r="280391" spans="13:13" ht="13">
      <c r="M280391" s="17"/>
    </row>
    <row r="280392" spans="13:13">
      <c r="M280392" s="8"/>
    </row>
    <row r="280418" spans="13:13">
      <c r="M280418" s="8"/>
    </row>
    <row r="280419" spans="13:13" ht="13">
      <c r="M280419" s="17"/>
    </row>
    <row r="280420" spans="13:13">
      <c r="M280420" s="8"/>
    </row>
    <row r="280446" spans="13:13">
      <c r="M280446" s="8"/>
    </row>
    <row r="280447" spans="13:13" ht="13">
      <c r="M280447" s="17"/>
    </row>
    <row r="280448" spans="13:13">
      <c r="M280448" s="8"/>
    </row>
    <row r="280474" spans="13:13">
      <c r="M280474" s="8"/>
    </row>
    <row r="280475" spans="13:13" ht="13">
      <c r="M280475" s="17"/>
    </row>
    <row r="280476" spans="13:13">
      <c r="M280476" s="8"/>
    </row>
    <row r="280502" spans="13:13">
      <c r="M280502" s="8"/>
    </row>
    <row r="280503" spans="13:13" ht="13">
      <c r="M280503" s="17"/>
    </row>
    <row r="280504" spans="13:13">
      <c r="M280504" s="8"/>
    </row>
    <row r="280530" spans="13:13">
      <c r="M280530" s="8"/>
    </row>
    <row r="280531" spans="13:13" ht="13">
      <c r="M280531" s="17"/>
    </row>
    <row r="280532" spans="13:13">
      <c r="M280532" s="8"/>
    </row>
    <row r="280558" spans="13:13">
      <c r="M280558" s="8"/>
    </row>
    <row r="280559" spans="13:13" ht="13">
      <c r="M280559" s="17"/>
    </row>
    <row r="280560" spans="13:13">
      <c r="M280560" s="8"/>
    </row>
    <row r="280586" spans="13:13">
      <c r="M280586" s="8"/>
    </row>
    <row r="280587" spans="13:13" ht="13">
      <c r="M280587" s="17"/>
    </row>
    <row r="280588" spans="13:13">
      <c r="M280588" s="8"/>
    </row>
    <row r="280614" spans="13:13">
      <c r="M280614" s="8"/>
    </row>
    <row r="280615" spans="13:13" ht="13">
      <c r="M280615" s="17"/>
    </row>
    <row r="280616" spans="13:13">
      <c r="M280616" s="8"/>
    </row>
    <row r="280642" spans="13:13">
      <c r="M280642" s="8"/>
    </row>
    <row r="280643" spans="13:13" ht="13">
      <c r="M280643" s="17"/>
    </row>
    <row r="280644" spans="13:13">
      <c r="M280644" s="8"/>
    </row>
    <row r="280670" spans="13:13">
      <c r="M280670" s="8"/>
    </row>
    <row r="280671" spans="13:13" ht="13">
      <c r="M280671" s="17"/>
    </row>
    <row r="280672" spans="13:13">
      <c r="M280672" s="8"/>
    </row>
    <row r="280698" spans="13:13">
      <c r="M280698" s="8"/>
    </row>
    <row r="280699" spans="13:13" ht="13">
      <c r="M280699" s="17"/>
    </row>
    <row r="280700" spans="13:13">
      <c r="M280700" s="8"/>
    </row>
    <row r="280726" spans="13:13">
      <c r="M280726" s="8"/>
    </row>
    <row r="280727" spans="13:13" ht="13">
      <c r="M280727" s="17"/>
    </row>
    <row r="280728" spans="13:13">
      <c r="M280728" s="8"/>
    </row>
    <row r="280754" spans="13:13">
      <c r="M280754" s="8"/>
    </row>
    <row r="280755" spans="13:13" ht="13">
      <c r="M280755" s="17"/>
    </row>
    <row r="280756" spans="13:13">
      <c r="M280756" s="8"/>
    </row>
    <row r="280782" spans="13:13">
      <c r="M280782" s="8"/>
    </row>
    <row r="280783" spans="13:13" ht="13">
      <c r="M280783" s="17"/>
    </row>
    <row r="280784" spans="13:13">
      <c r="M280784" s="8"/>
    </row>
    <row r="280810" spans="13:13">
      <c r="M280810" s="8"/>
    </row>
    <row r="280811" spans="13:13" ht="13">
      <c r="M280811" s="17"/>
    </row>
    <row r="280812" spans="13:13">
      <c r="M280812" s="8"/>
    </row>
    <row r="280838" spans="13:13">
      <c r="M280838" s="8"/>
    </row>
    <row r="280839" spans="13:13" ht="13">
      <c r="M280839" s="17"/>
    </row>
    <row r="280840" spans="13:13">
      <c r="M280840" s="8"/>
    </row>
    <row r="280866" spans="13:13">
      <c r="M280866" s="8"/>
    </row>
    <row r="280867" spans="13:13" ht="13">
      <c r="M280867" s="17"/>
    </row>
    <row r="280868" spans="13:13">
      <c r="M280868" s="8"/>
    </row>
    <row r="280894" spans="13:13">
      <c r="M280894" s="8"/>
    </row>
    <row r="280895" spans="13:13" ht="13">
      <c r="M280895" s="17"/>
    </row>
    <row r="280896" spans="13:13">
      <c r="M280896" s="8"/>
    </row>
    <row r="280922" spans="13:13">
      <c r="M280922" s="8"/>
    </row>
    <row r="280923" spans="13:13" ht="13">
      <c r="M280923" s="17"/>
    </row>
    <row r="280924" spans="13:13">
      <c r="M280924" s="8"/>
    </row>
    <row r="280950" spans="13:13">
      <c r="M280950" s="8"/>
    </row>
    <row r="280951" spans="13:13" ht="13">
      <c r="M280951" s="17"/>
    </row>
    <row r="280952" spans="13:13">
      <c r="M280952" s="8"/>
    </row>
    <row r="280978" spans="13:13">
      <c r="M280978" s="8"/>
    </row>
    <row r="280979" spans="13:13" ht="13">
      <c r="M280979" s="17"/>
    </row>
    <row r="280980" spans="13:13">
      <c r="M280980" s="8"/>
    </row>
    <row r="281006" spans="13:13">
      <c r="M281006" s="8"/>
    </row>
    <row r="281007" spans="13:13" ht="13">
      <c r="M281007" s="17"/>
    </row>
    <row r="281008" spans="13:13">
      <c r="M281008" s="8"/>
    </row>
    <row r="281034" spans="13:13">
      <c r="M281034" s="8"/>
    </row>
    <row r="281035" spans="13:13" ht="13">
      <c r="M281035" s="17"/>
    </row>
    <row r="281036" spans="13:13">
      <c r="M281036" s="8"/>
    </row>
    <row r="281062" spans="13:13">
      <c r="M281062" s="8"/>
    </row>
    <row r="281063" spans="13:13" ht="13">
      <c r="M281063" s="17"/>
    </row>
    <row r="281064" spans="13:13">
      <c r="M281064" s="8"/>
    </row>
    <row r="281090" spans="13:13">
      <c r="M281090" s="8"/>
    </row>
    <row r="281091" spans="13:13" ht="13">
      <c r="M281091" s="17"/>
    </row>
    <row r="281092" spans="13:13">
      <c r="M281092" s="8"/>
    </row>
    <row r="281118" spans="13:13">
      <c r="M281118" s="8"/>
    </row>
    <row r="281119" spans="13:13" ht="13">
      <c r="M281119" s="17"/>
    </row>
    <row r="281120" spans="13:13">
      <c r="M281120" s="8"/>
    </row>
    <row r="281146" spans="13:13">
      <c r="M281146" s="8"/>
    </row>
    <row r="281147" spans="13:13" ht="13">
      <c r="M281147" s="17"/>
    </row>
    <row r="281148" spans="13:13">
      <c r="M281148" s="8"/>
    </row>
    <row r="281174" spans="13:13">
      <c r="M281174" s="8"/>
    </row>
    <row r="281175" spans="13:13" ht="13">
      <c r="M281175" s="17"/>
    </row>
    <row r="281176" spans="13:13">
      <c r="M281176" s="8"/>
    </row>
    <row r="281202" spans="13:13">
      <c r="M281202" s="8"/>
    </row>
    <row r="281203" spans="13:13" ht="13">
      <c r="M281203" s="17"/>
    </row>
    <row r="281204" spans="13:13">
      <c r="M281204" s="8"/>
    </row>
    <row r="281230" spans="13:13">
      <c r="M281230" s="8"/>
    </row>
    <row r="281231" spans="13:13" ht="13">
      <c r="M281231" s="17"/>
    </row>
    <row r="281232" spans="13:13">
      <c r="M281232" s="8"/>
    </row>
    <row r="281258" spans="13:13">
      <c r="M281258" s="8"/>
    </row>
    <row r="281259" spans="13:13" ht="13">
      <c r="M281259" s="17"/>
    </row>
    <row r="281260" spans="13:13">
      <c r="M281260" s="8"/>
    </row>
    <row r="281286" spans="13:13">
      <c r="M281286" s="8"/>
    </row>
    <row r="281287" spans="13:13" ht="13">
      <c r="M281287" s="17"/>
    </row>
    <row r="281288" spans="13:13">
      <c r="M281288" s="8"/>
    </row>
    <row r="281314" spans="13:13">
      <c r="M281314" s="8"/>
    </row>
    <row r="281315" spans="13:13" ht="13">
      <c r="M281315" s="17"/>
    </row>
    <row r="281316" spans="13:13">
      <c r="M281316" s="8"/>
    </row>
    <row r="281342" spans="13:13">
      <c r="M281342" s="8"/>
    </row>
    <row r="281343" spans="13:13" ht="13">
      <c r="M281343" s="17"/>
    </row>
    <row r="281344" spans="13:13">
      <c r="M281344" s="8"/>
    </row>
    <row r="281370" spans="13:13">
      <c r="M281370" s="8"/>
    </row>
    <row r="281371" spans="13:13" ht="13">
      <c r="M281371" s="17"/>
    </row>
    <row r="281372" spans="13:13">
      <c r="M281372" s="8"/>
    </row>
    <row r="281398" spans="13:13">
      <c r="M281398" s="8"/>
    </row>
    <row r="281399" spans="13:13" ht="13">
      <c r="M281399" s="17"/>
    </row>
    <row r="281400" spans="13:13">
      <c r="M281400" s="8"/>
    </row>
    <row r="281426" spans="13:13">
      <c r="M281426" s="8"/>
    </row>
    <row r="281427" spans="13:13" ht="13">
      <c r="M281427" s="17"/>
    </row>
    <row r="281428" spans="13:13">
      <c r="M281428" s="8"/>
    </row>
    <row r="281454" spans="13:13">
      <c r="M281454" s="8"/>
    </row>
    <row r="281455" spans="13:13" ht="13">
      <c r="M281455" s="17"/>
    </row>
    <row r="281456" spans="13:13">
      <c r="M281456" s="8"/>
    </row>
    <row r="281482" spans="13:13">
      <c r="M281482" s="8"/>
    </row>
    <row r="281483" spans="13:13" ht="13">
      <c r="M281483" s="17"/>
    </row>
    <row r="281484" spans="13:13">
      <c r="M281484" s="8"/>
    </row>
    <row r="281510" spans="13:13">
      <c r="M281510" s="8"/>
    </row>
    <row r="281511" spans="13:13" ht="13">
      <c r="M281511" s="17"/>
    </row>
    <row r="281512" spans="13:13">
      <c r="M281512" s="8"/>
    </row>
    <row r="281538" spans="13:13">
      <c r="M281538" s="8"/>
    </row>
    <row r="281539" spans="13:13" ht="13">
      <c r="M281539" s="17"/>
    </row>
    <row r="281540" spans="13:13">
      <c r="M281540" s="8"/>
    </row>
    <row r="281566" spans="13:13">
      <c r="M281566" s="8"/>
    </row>
    <row r="281567" spans="13:13" ht="13">
      <c r="M281567" s="17"/>
    </row>
    <row r="281568" spans="13:13">
      <c r="M281568" s="8"/>
    </row>
    <row r="281594" spans="13:13">
      <c r="M281594" s="8"/>
    </row>
    <row r="281595" spans="13:13" ht="13">
      <c r="M281595" s="17"/>
    </row>
    <row r="281596" spans="13:13">
      <c r="M281596" s="8"/>
    </row>
    <row r="281622" spans="13:13">
      <c r="M281622" s="8"/>
    </row>
    <row r="281623" spans="13:13" ht="13">
      <c r="M281623" s="17"/>
    </row>
    <row r="281624" spans="13:13">
      <c r="M281624" s="8"/>
    </row>
    <row r="281650" spans="13:13">
      <c r="M281650" s="8"/>
    </row>
    <row r="281651" spans="13:13" ht="13">
      <c r="M281651" s="17"/>
    </row>
    <row r="281652" spans="13:13">
      <c r="M281652" s="8"/>
    </row>
    <row r="281678" spans="13:13">
      <c r="M281678" s="8"/>
    </row>
    <row r="281679" spans="13:13" ht="13">
      <c r="M281679" s="17"/>
    </row>
    <row r="281680" spans="13:13">
      <c r="M281680" s="8"/>
    </row>
    <row r="281706" spans="13:13">
      <c r="M281706" s="8"/>
    </row>
    <row r="281707" spans="13:13" ht="13">
      <c r="M281707" s="17"/>
    </row>
    <row r="281708" spans="13:13">
      <c r="M281708" s="8"/>
    </row>
    <row r="281734" spans="13:13">
      <c r="M281734" s="8"/>
    </row>
    <row r="281735" spans="13:13" ht="13">
      <c r="M281735" s="17"/>
    </row>
    <row r="281736" spans="13:13">
      <c r="M281736" s="8"/>
    </row>
    <row r="281762" spans="13:13">
      <c r="M281762" s="8"/>
    </row>
    <row r="281763" spans="13:13" ht="13">
      <c r="M281763" s="17"/>
    </row>
    <row r="281764" spans="13:13">
      <c r="M281764" s="8"/>
    </row>
    <row r="281790" spans="13:13">
      <c r="M281790" s="8"/>
    </row>
    <row r="281791" spans="13:13" ht="13">
      <c r="M281791" s="17"/>
    </row>
    <row r="281792" spans="13:13">
      <c r="M281792" s="8"/>
    </row>
    <row r="281818" spans="13:13">
      <c r="M281818" s="8"/>
    </row>
    <row r="281819" spans="13:13" ht="13">
      <c r="M281819" s="17"/>
    </row>
    <row r="281820" spans="13:13">
      <c r="M281820" s="8"/>
    </row>
    <row r="281846" spans="13:13">
      <c r="M281846" s="8"/>
    </row>
    <row r="281847" spans="13:13" ht="13">
      <c r="M281847" s="17"/>
    </row>
    <row r="281848" spans="13:13">
      <c r="M281848" s="8"/>
    </row>
    <row r="281874" spans="13:13">
      <c r="M281874" s="8"/>
    </row>
    <row r="281875" spans="13:13" ht="13">
      <c r="M281875" s="17"/>
    </row>
    <row r="281876" spans="13:13">
      <c r="M281876" s="8"/>
    </row>
    <row r="281902" spans="13:13">
      <c r="M281902" s="8"/>
    </row>
    <row r="281903" spans="13:13" ht="13">
      <c r="M281903" s="17"/>
    </row>
    <row r="281904" spans="13:13">
      <c r="M281904" s="8"/>
    </row>
    <row r="281930" spans="13:13">
      <c r="M281930" s="8"/>
    </row>
    <row r="281931" spans="13:13" ht="13">
      <c r="M281931" s="17"/>
    </row>
    <row r="281932" spans="13:13">
      <c r="M281932" s="8"/>
    </row>
    <row r="281958" spans="13:13">
      <c r="M281958" s="8"/>
    </row>
    <row r="281959" spans="13:13" ht="13">
      <c r="M281959" s="17"/>
    </row>
    <row r="281960" spans="13:13">
      <c r="M281960" s="8"/>
    </row>
    <row r="281986" spans="13:13">
      <c r="M281986" s="8"/>
    </row>
    <row r="281987" spans="13:13" ht="13">
      <c r="M281987" s="17"/>
    </row>
    <row r="281988" spans="13:13">
      <c r="M281988" s="8"/>
    </row>
    <row r="282014" spans="13:13">
      <c r="M282014" s="8"/>
    </row>
    <row r="282015" spans="13:13" ht="13">
      <c r="M282015" s="17"/>
    </row>
    <row r="282016" spans="13:13">
      <c r="M282016" s="8"/>
    </row>
    <row r="282042" spans="13:13">
      <c r="M282042" s="8"/>
    </row>
    <row r="282043" spans="13:13" ht="13">
      <c r="M282043" s="17"/>
    </row>
    <row r="282044" spans="13:13">
      <c r="M282044" s="8"/>
    </row>
    <row r="282070" spans="13:13">
      <c r="M282070" s="8"/>
    </row>
    <row r="282071" spans="13:13" ht="13">
      <c r="M282071" s="17"/>
    </row>
    <row r="282072" spans="13:13">
      <c r="M282072" s="8"/>
    </row>
    <row r="282098" spans="13:13">
      <c r="M282098" s="8"/>
    </row>
    <row r="282099" spans="13:13" ht="13">
      <c r="M282099" s="17"/>
    </row>
    <row r="282100" spans="13:13">
      <c r="M282100" s="8"/>
    </row>
    <row r="282126" spans="13:13">
      <c r="M282126" s="8"/>
    </row>
    <row r="282127" spans="13:13" ht="13">
      <c r="M282127" s="17"/>
    </row>
    <row r="282128" spans="13:13">
      <c r="M282128" s="8"/>
    </row>
    <row r="282154" spans="13:13">
      <c r="M282154" s="8"/>
    </row>
    <row r="282155" spans="13:13" ht="13">
      <c r="M282155" s="17"/>
    </row>
    <row r="282156" spans="13:13">
      <c r="M282156" s="8"/>
    </row>
    <row r="282182" spans="13:13">
      <c r="M282182" s="8"/>
    </row>
    <row r="282183" spans="13:13" ht="13">
      <c r="M282183" s="17"/>
    </row>
    <row r="282184" spans="13:13">
      <c r="M282184" s="8"/>
    </row>
    <row r="282210" spans="13:13">
      <c r="M282210" s="8"/>
    </row>
    <row r="282211" spans="13:13" ht="13">
      <c r="M282211" s="17"/>
    </row>
    <row r="282212" spans="13:13">
      <c r="M282212" s="8"/>
    </row>
    <row r="282238" spans="13:13">
      <c r="M282238" s="8"/>
    </row>
    <row r="282239" spans="13:13" ht="13">
      <c r="M282239" s="17"/>
    </row>
    <row r="282240" spans="13:13">
      <c r="M282240" s="8"/>
    </row>
    <row r="282266" spans="13:13">
      <c r="M282266" s="8"/>
    </row>
    <row r="282267" spans="13:13" ht="13">
      <c r="M282267" s="17"/>
    </row>
    <row r="282268" spans="13:13">
      <c r="M282268" s="8"/>
    </row>
    <row r="282294" spans="13:13">
      <c r="M282294" s="8"/>
    </row>
    <row r="282295" spans="13:13" ht="13">
      <c r="M282295" s="17"/>
    </row>
    <row r="282296" spans="13:13">
      <c r="M282296" s="8"/>
    </row>
    <row r="282322" spans="13:13">
      <c r="M282322" s="8"/>
    </row>
    <row r="282323" spans="13:13" ht="13">
      <c r="M282323" s="17"/>
    </row>
    <row r="282324" spans="13:13">
      <c r="M282324" s="8"/>
    </row>
    <row r="282350" spans="13:13">
      <c r="M282350" s="8"/>
    </row>
    <row r="282351" spans="13:13" ht="13">
      <c r="M282351" s="17"/>
    </row>
    <row r="282352" spans="13:13">
      <c r="M282352" s="8"/>
    </row>
    <row r="282378" spans="13:13">
      <c r="M282378" s="8"/>
    </row>
    <row r="282379" spans="13:13" ht="13">
      <c r="M282379" s="17"/>
    </row>
    <row r="282380" spans="13:13">
      <c r="M282380" s="8"/>
    </row>
    <row r="282406" spans="13:13">
      <c r="M282406" s="8"/>
    </row>
    <row r="282407" spans="13:13" ht="13">
      <c r="M282407" s="17"/>
    </row>
    <row r="282408" spans="13:13">
      <c r="M282408" s="8"/>
    </row>
    <row r="282434" spans="13:13">
      <c r="M282434" s="8"/>
    </row>
    <row r="282435" spans="13:13" ht="13">
      <c r="M282435" s="17"/>
    </row>
    <row r="282436" spans="13:13">
      <c r="M282436" s="8"/>
    </row>
    <row r="282462" spans="13:13">
      <c r="M282462" s="8"/>
    </row>
    <row r="282463" spans="13:13" ht="13">
      <c r="M282463" s="17"/>
    </row>
    <row r="282464" spans="13:13">
      <c r="M282464" s="8"/>
    </row>
    <row r="282490" spans="13:13">
      <c r="M282490" s="8"/>
    </row>
    <row r="282491" spans="13:13" ht="13">
      <c r="M282491" s="17"/>
    </row>
    <row r="282492" spans="13:13">
      <c r="M282492" s="8"/>
    </row>
    <row r="282518" spans="13:13">
      <c r="M282518" s="8"/>
    </row>
    <row r="282519" spans="13:13" ht="13">
      <c r="M282519" s="17"/>
    </row>
    <row r="282520" spans="13:13">
      <c r="M282520" s="8"/>
    </row>
    <row r="282546" spans="13:13">
      <c r="M282546" s="8"/>
    </row>
    <row r="282547" spans="13:13" ht="13">
      <c r="M282547" s="17"/>
    </row>
    <row r="282548" spans="13:13">
      <c r="M282548" s="8"/>
    </row>
    <row r="282574" spans="13:13">
      <c r="M282574" s="8"/>
    </row>
    <row r="282575" spans="13:13" ht="13">
      <c r="M282575" s="17"/>
    </row>
    <row r="282576" spans="13:13">
      <c r="M282576" s="8"/>
    </row>
    <row r="282602" spans="13:13">
      <c r="M282602" s="8"/>
    </row>
    <row r="282603" spans="13:13" ht="13">
      <c r="M282603" s="17"/>
    </row>
    <row r="282604" spans="13:13">
      <c r="M282604" s="8"/>
    </row>
    <row r="282630" spans="13:13">
      <c r="M282630" s="8"/>
    </row>
    <row r="282631" spans="13:13" ht="13">
      <c r="M282631" s="17"/>
    </row>
    <row r="282632" spans="13:13">
      <c r="M282632" s="8"/>
    </row>
    <row r="282658" spans="13:13">
      <c r="M282658" s="8"/>
    </row>
    <row r="282659" spans="13:13" ht="13">
      <c r="M282659" s="17"/>
    </row>
    <row r="282660" spans="13:13">
      <c r="M282660" s="8"/>
    </row>
    <row r="282686" spans="13:13">
      <c r="M282686" s="8"/>
    </row>
    <row r="282687" spans="13:13" ht="13">
      <c r="M282687" s="17"/>
    </row>
    <row r="282688" spans="13:13">
      <c r="M282688" s="8"/>
    </row>
    <row r="282714" spans="13:13">
      <c r="M282714" s="8"/>
    </row>
    <row r="282715" spans="13:13" ht="13">
      <c r="M282715" s="17"/>
    </row>
    <row r="282716" spans="13:13">
      <c r="M282716" s="8"/>
    </row>
    <row r="282742" spans="13:13">
      <c r="M282742" s="8"/>
    </row>
    <row r="282743" spans="13:13" ht="13">
      <c r="M282743" s="17"/>
    </row>
    <row r="282744" spans="13:13">
      <c r="M282744" s="8"/>
    </row>
    <row r="282770" spans="13:13">
      <c r="M282770" s="8"/>
    </row>
    <row r="282771" spans="13:13" ht="13">
      <c r="M282771" s="17"/>
    </row>
    <row r="282772" spans="13:13">
      <c r="M282772" s="8"/>
    </row>
    <row r="282798" spans="13:13">
      <c r="M282798" s="8"/>
    </row>
    <row r="282799" spans="13:13" ht="13">
      <c r="M282799" s="17"/>
    </row>
    <row r="282800" spans="13:13">
      <c r="M282800" s="8"/>
    </row>
    <row r="282826" spans="13:13">
      <c r="M282826" s="8"/>
    </row>
    <row r="282827" spans="13:13" ht="13">
      <c r="M282827" s="17"/>
    </row>
    <row r="282828" spans="13:13">
      <c r="M282828" s="8"/>
    </row>
    <row r="282854" spans="13:13">
      <c r="M282854" s="8"/>
    </row>
    <row r="282855" spans="13:13" ht="13">
      <c r="M282855" s="17"/>
    </row>
    <row r="282856" spans="13:13">
      <c r="M282856" s="8"/>
    </row>
    <row r="282882" spans="13:13">
      <c r="M282882" s="8"/>
    </row>
    <row r="282883" spans="13:13" ht="13">
      <c r="M282883" s="17"/>
    </row>
    <row r="282884" spans="13:13">
      <c r="M282884" s="8"/>
    </row>
    <row r="282910" spans="13:13">
      <c r="M282910" s="8"/>
    </row>
    <row r="282911" spans="13:13" ht="13">
      <c r="M282911" s="17"/>
    </row>
    <row r="282912" spans="13:13">
      <c r="M282912" s="8"/>
    </row>
    <row r="282938" spans="13:13">
      <c r="M282938" s="8"/>
    </row>
    <row r="282939" spans="13:13" ht="13">
      <c r="M282939" s="17"/>
    </row>
    <row r="282940" spans="13:13">
      <c r="M282940" s="8"/>
    </row>
    <row r="282966" spans="13:13">
      <c r="M282966" s="8"/>
    </row>
    <row r="282967" spans="13:13" ht="13">
      <c r="M282967" s="17"/>
    </row>
    <row r="282968" spans="13:13">
      <c r="M282968" s="8"/>
    </row>
    <row r="282994" spans="13:13">
      <c r="M282994" s="8"/>
    </row>
    <row r="282995" spans="13:13" ht="13">
      <c r="M282995" s="17"/>
    </row>
    <row r="282996" spans="13:13">
      <c r="M282996" s="8"/>
    </row>
    <row r="283022" spans="13:13">
      <c r="M283022" s="8"/>
    </row>
    <row r="283023" spans="13:13" ht="13">
      <c r="M283023" s="17"/>
    </row>
    <row r="283024" spans="13:13">
      <c r="M283024" s="8"/>
    </row>
    <row r="283050" spans="13:13">
      <c r="M283050" s="8"/>
    </row>
    <row r="283051" spans="13:13" ht="13">
      <c r="M283051" s="17"/>
    </row>
    <row r="283052" spans="13:13">
      <c r="M283052" s="8"/>
    </row>
    <row r="283078" spans="13:13">
      <c r="M283078" s="8"/>
    </row>
    <row r="283079" spans="13:13" ht="13">
      <c r="M283079" s="17"/>
    </row>
    <row r="283080" spans="13:13">
      <c r="M283080" s="8"/>
    </row>
    <row r="283106" spans="13:13">
      <c r="M283106" s="8"/>
    </row>
    <row r="283107" spans="13:13" ht="13">
      <c r="M283107" s="17"/>
    </row>
    <row r="283108" spans="13:13">
      <c r="M283108" s="8"/>
    </row>
    <row r="283134" spans="13:13">
      <c r="M283134" s="8"/>
    </row>
    <row r="283135" spans="13:13" ht="13">
      <c r="M283135" s="17"/>
    </row>
    <row r="283136" spans="13:13">
      <c r="M283136" s="8"/>
    </row>
    <row r="283162" spans="13:13">
      <c r="M283162" s="8"/>
    </row>
    <row r="283163" spans="13:13" ht="13">
      <c r="M283163" s="17"/>
    </row>
    <row r="283164" spans="13:13">
      <c r="M283164" s="8"/>
    </row>
    <row r="283190" spans="13:13">
      <c r="M283190" s="8"/>
    </row>
    <row r="283191" spans="13:13" ht="13">
      <c r="M283191" s="17"/>
    </row>
    <row r="283192" spans="13:13">
      <c r="M283192" s="8"/>
    </row>
    <row r="283218" spans="13:13">
      <c r="M283218" s="8"/>
    </row>
    <row r="283219" spans="13:13" ht="13">
      <c r="M283219" s="17"/>
    </row>
    <row r="283220" spans="13:13">
      <c r="M283220" s="8"/>
    </row>
    <row r="283246" spans="13:13">
      <c r="M283246" s="8"/>
    </row>
    <row r="283247" spans="13:13" ht="13">
      <c r="M283247" s="17"/>
    </row>
    <row r="283248" spans="13:13">
      <c r="M283248" s="8"/>
    </row>
    <row r="283274" spans="13:13">
      <c r="M283274" s="8"/>
    </row>
    <row r="283275" spans="13:13" ht="13">
      <c r="M283275" s="17"/>
    </row>
    <row r="283276" spans="13:13">
      <c r="M283276" s="8"/>
    </row>
    <row r="283302" spans="13:13">
      <c r="M283302" s="8"/>
    </row>
    <row r="283303" spans="13:13" ht="13">
      <c r="M283303" s="17"/>
    </row>
    <row r="283304" spans="13:13">
      <c r="M283304" s="8"/>
    </row>
    <row r="283330" spans="13:13">
      <c r="M283330" s="8"/>
    </row>
    <row r="283331" spans="13:13" ht="13">
      <c r="M283331" s="17"/>
    </row>
    <row r="283332" spans="13:13">
      <c r="M283332" s="8"/>
    </row>
    <row r="283358" spans="13:13">
      <c r="M283358" s="8"/>
    </row>
    <row r="283359" spans="13:13" ht="13">
      <c r="M283359" s="17"/>
    </row>
    <row r="283360" spans="13:13">
      <c r="M283360" s="8"/>
    </row>
    <row r="283386" spans="13:13">
      <c r="M283386" s="8"/>
    </row>
    <row r="283387" spans="13:13" ht="13">
      <c r="M283387" s="17"/>
    </row>
    <row r="283388" spans="13:13">
      <c r="M283388" s="8"/>
    </row>
    <row r="283414" spans="13:13">
      <c r="M283414" s="8"/>
    </row>
    <row r="283415" spans="13:13" ht="13">
      <c r="M283415" s="17"/>
    </row>
    <row r="283416" spans="13:13">
      <c r="M283416" s="8"/>
    </row>
    <row r="283442" spans="13:13">
      <c r="M283442" s="8"/>
    </row>
    <row r="283443" spans="13:13" ht="13">
      <c r="M283443" s="17"/>
    </row>
    <row r="283444" spans="13:13">
      <c r="M283444" s="8"/>
    </row>
    <row r="283470" spans="13:13">
      <c r="M283470" s="8"/>
    </row>
    <row r="283471" spans="13:13" ht="13">
      <c r="M283471" s="17"/>
    </row>
    <row r="283472" spans="13:13">
      <c r="M283472" s="8"/>
    </row>
    <row r="283498" spans="13:13">
      <c r="M283498" s="8"/>
    </row>
    <row r="283499" spans="13:13" ht="13">
      <c r="M283499" s="17"/>
    </row>
    <row r="283500" spans="13:13">
      <c r="M283500" s="8"/>
    </row>
    <row r="283526" spans="13:13">
      <c r="M283526" s="8"/>
    </row>
    <row r="283527" spans="13:13" ht="13">
      <c r="M283527" s="17"/>
    </row>
    <row r="283528" spans="13:13">
      <c r="M283528" s="8"/>
    </row>
    <row r="283554" spans="13:13">
      <c r="M283554" s="8"/>
    </row>
    <row r="283555" spans="13:13" ht="13">
      <c r="M283555" s="17"/>
    </row>
    <row r="283556" spans="13:13">
      <c r="M283556" s="8"/>
    </row>
    <row r="283582" spans="13:13">
      <c r="M283582" s="8"/>
    </row>
    <row r="283583" spans="13:13" ht="13">
      <c r="M283583" s="17"/>
    </row>
    <row r="283584" spans="13:13">
      <c r="M283584" s="8"/>
    </row>
    <row r="283610" spans="13:13">
      <c r="M283610" s="8"/>
    </row>
    <row r="283611" spans="13:13" ht="13">
      <c r="M283611" s="17"/>
    </row>
    <row r="283612" spans="13:13">
      <c r="M283612" s="8"/>
    </row>
    <row r="283638" spans="13:13">
      <c r="M283638" s="8"/>
    </row>
    <row r="283639" spans="13:13" ht="13">
      <c r="M283639" s="17"/>
    </row>
    <row r="283640" spans="13:13">
      <c r="M283640" s="8"/>
    </row>
    <row r="283666" spans="13:13">
      <c r="M283666" s="8"/>
    </row>
    <row r="283667" spans="13:13" ht="13">
      <c r="M283667" s="17"/>
    </row>
    <row r="283668" spans="13:13">
      <c r="M283668" s="8"/>
    </row>
    <row r="283694" spans="13:13">
      <c r="M283694" s="8"/>
    </row>
    <row r="283695" spans="13:13" ht="13">
      <c r="M283695" s="17"/>
    </row>
    <row r="283696" spans="13:13">
      <c r="M283696" s="8"/>
    </row>
    <row r="283722" spans="13:13">
      <c r="M283722" s="8"/>
    </row>
    <row r="283723" spans="13:13" ht="13">
      <c r="M283723" s="17"/>
    </row>
    <row r="283724" spans="13:13">
      <c r="M283724" s="8"/>
    </row>
    <row r="283750" spans="13:13">
      <c r="M283750" s="8"/>
    </row>
    <row r="283751" spans="13:13" ht="13">
      <c r="M283751" s="17"/>
    </row>
    <row r="283752" spans="13:13">
      <c r="M283752" s="8"/>
    </row>
    <row r="283778" spans="13:13">
      <c r="M283778" s="8"/>
    </row>
    <row r="283779" spans="13:13" ht="13">
      <c r="M283779" s="17"/>
    </row>
    <row r="283780" spans="13:13">
      <c r="M283780" s="8"/>
    </row>
    <row r="283806" spans="13:13">
      <c r="M283806" s="8"/>
    </row>
    <row r="283807" spans="13:13" ht="13">
      <c r="M283807" s="17"/>
    </row>
    <row r="283808" spans="13:13">
      <c r="M283808" s="8"/>
    </row>
    <row r="283834" spans="13:13">
      <c r="M283834" s="8"/>
    </row>
    <row r="283835" spans="13:13" ht="13">
      <c r="M283835" s="17"/>
    </row>
    <row r="283836" spans="13:13">
      <c r="M283836" s="8"/>
    </row>
    <row r="283862" spans="13:13">
      <c r="M283862" s="8"/>
    </row>
    <row r="283863" spans="13:13" ht="13">
      <c r="M283863" s="17"/>
    </row>
    <row r="283864" spans="13:13">
      <c r="M283864" s="8"/>
    </row>
    <row r="283890" spans="13:13">
      <c r="M283890" s="8"/>
    </row>
    <row r="283891" spans="13:13" ht="13">
      <c r="M283891" s="17"/>
    </row>
    <row r="283892" spans="13:13">
      <c r="M283892" s="8"/>
    </row>
    <row r="283918" spans="13:13">
      <c r="M283918" s="8"/>
    </row>
    <row r="283919" spans="13:13" ht="13">
      <c r="M283919" s="17"/>
    </row>
    <row r="283920" spans="13:13">
      <c r="M283920" s="8"/>
    </row>
    <row r="283946" spans="13:13">
      <c r="M283946" s="8"/>
    </row>
    <row r="283947" spans="13:13" ht="13">
      <c r="M283947" s="17"/>
    </row>
    <row r="283948" spans="13:13">
      <c r="M283948" s="8"/>
    </row>
    <row r="283974" spans="13:13">
      <c r="M283974" s="8"/>
    </row>
    <row r="283975" spans="13:13" ht="13">
      <c r="M283975" s="17"/>
    </row>
    <row r="283976" spans="13:13">
      <c r="M283976" s="8"/>
    </row>
    <row r="284002" spans="13:13">
      <c r="M284002" s="8"/>
    </row>
    <row r="284003" spans="13:13" ht="13">
      <c r="M284003" s="17"/>
    </row>
    <row r="284004" spans="13:13">
      <c r="M284004" s="8"/>
    </row>
    <row r="284030" spans="13:13">
      <c r="M284030" s="8"/>
    </row>
    <row r="284031" spans="13:13" ht="13">
      <c r="M284031" s="17"/>
    </row>
    <row r="284032" spans="13:13">
      <c r="M284032" s="8"/>
    </row>
    <row r="284058" spans="13:13">
      <c r="M284058" s="8"/>
    </row>
    <row r="284059" spans="13:13" ht="13">
      <c r="M284059" s="17"/>
    </row>
    <row r="284060" spans="13:13">
      <c r="M284060" s="8"/>
    </row>
    <row r="284086" spans="13:13">
      <c r="M284086" s="8"/>
    </row>
    <row r="284087" spans="13:13" ht="13">
      <c r="M284087" s="17"/>
    </row>
    <row r="284088" spans="13:13">
      <c r="M284088" s="8"/>
    </row>
    <row r="284114" spans="13:13">
      <c r="M284114" s="8"/>
    </row>
    <row r="284115" spans="13:13" ht="13">
      <c r="M284115" s="17"/>
    </row>
    <row r="284116" spans="13:13">
      <c r="M284116" s="8"/>
    </row>
    <row r="284142" spans="13:13">
      <c r="M284142" s="8"/>
    </row>
    <row r="284143" spans="13:13" ht="13">
      <c r="M284143" s="17"/>
    </row>
    <row r="284144" spans="13:13">
      <c r="M284144" s="8"/>
    </row>
    <row r="284170" spans="13:13">
      <c r="M284170" s="8"/>
    </row>
    <row r="284171" spans="13:13" ht="13">
      <c r="M284171" s="17"/>
    </row>
    <row r="284172" spans="13:13">
      <c r="M284172" s="8"/>
    </row>
    <row r="284198" spans="13:13">
      <c r="M284198" s="8"/>
    </row>
    <row r="284199" spans="13:13" ht="13">
      <c r="M284199" s="17"/>
    </row>
    <row r="284200" spans="13:13">
      <c r="M284200" s="8"/>
    </row>
    <row r="284226" spans="13:13">
      <c r="M284226" s="8"/>
    </row>
    <row r="284227" spans="13:13" ht="13">
      <c r="M284227" s="17"/>
    </row>
    <row r="284228" spans="13:13">
      <c r="M284228" s="8"/>
    </row>
    <row r="284254" spans="13:13">
      <c r="M284254" s="8"/>
    </row>
    <row r="284255" spans="13:13" ht="13">
      <c r="M284255" s="17"/>
    </row>
    <row r="284256" spans="13:13">
      <c r="M284256" s="8"/>
    </row>
    <row r="284282" spans="13:13">
      <c r="M284282" s="8"/>
    </row>
    <row r="284283" spans="13:13" ht="13">
      <c r="M284283" s="17"/>
    </row>
    <row r="284284" spans="13:13">
      <c r="M284284" s="8"/>
    </row>
    <row r="284310" spans="13:13">
      <c r="M284310" s="8"/>
    </row>
    <row r="284311" spans="13:13" ht="13">
      <c r="M284311" s="17"/>
    </row>
    <row r="284312" spans="13:13">
      <c r="M284312" s="8"/>
    </row>
    <row r="284338" spans="13:13">
      <c r="M284338" s="8"/>
    </row>
    <row r="284339" spans="13:13" ht="13">
      <c r="M284339" s="17"/>
    </row>
    <row r="284340" spans="13:13">
      <c r="M284340" s="8"/>
    </row>
    <row r="284366" spans="13:13">
      <c r="M284366" s="8"/>
    </row>
    <row r="284367" spans="13:13" ht="13">
      <c r="M284367" s="17"/>
    </row>
    <row r="284368" spans="13:13">
      <c r="M284368" s="8"/>
    </row>
    <row r="284394" spans="13:13">
      <c r="M284394" s="8"/>
    </row>
    <row r="284395" spans="13:13" ht="13">
      <c r="M284395" s="17"/>
    </row>
    <row r="284396" spans="13:13">
      <c r="M284396" s="8"/>
    </row>
    <row r="284422" spans="13:13">
      <c r="M284422" s="8"/>
    </row>
    <row r="284423" spans="13:13" ht="13">
      <c r="M284423" s="17"/>
    </row>
    <row r="284424" spans="13:13">
      <c r="M284424" s="8"/>
    </row>
    <row r="284450" spans="13:13">
      <c r="M284450" s="8"/>
    </row>
    <row r="284451" spans="13:13" ht="13">
      <c r="M284451" s="17"/>
    </row>
    <row r="284452" spans="13:13">
      <c r="M284452" s="8"/>
    </row>
    <row r="284478" spans="13:13">
      <c r="M284478" s="8"/>
    </row>
    <row r="284479" spans="13:13" ht="13">
      <c r="M284479" s="17"/>
    </row>
    <row r="284480" spans="13:13">
      <c r="M284480" s="8"/>
    </row>
    <row r="284506" spans="13:13">
      <c r="M284506" s="8"/>
    </row>
    <row r="284507" spans="13:13" ht="13">
      <c r="M284507" s="17"/>
    </row>
    <row r="284508" spans="13:13">
      <c r="M284508" s="8"/>
    </row>
    <row r="284534" spans="13:13">
      <c r="M284534" s="8"/>
    </row>
    <row r="284535" spans="13:13" ht="13">
      <c r="M284535" s="17"/>
    </row>
    <row r="284536" spans="13:13">
      <c r="M284536" s="8"/>
    </row>
    <row r="284562" spans="13:13">
      <c r="M284562" s="8"/>
    </row>
    <row r="284563" spans="13:13" ht="13">
      <c r="M284563" s="17"/>
    </row>
    <row r="284564" spans="13:13">
      <c r="M284564" s="8"/>
    </row>
    <row r="284590" spans="13:13">
      <c r="M284590" s="8"/>
    </row>
    <row r="284591" spans="13:13" ht="13">
      <c r="M284591" s="17"/>
    </row>
    <row r="284592" spans="13:13">
      <c r="M284592" s="8"/>
    </row>
    <row r="284618" spans="13:13">
      <c r="M284618" s="8"/>
    </row>
    <row r="284619" spans="13:13" ht="13">
      <c r="M284619" s="17"/>
    </row>
    <row r="284620" spans="13:13">
      <c r="M284620" s="8"/>
    </row>
    <row r="284646" spans="13:13">
      <c r="M284646" s="8"/>
    </row>
    <row r="284647" spans="13:13" ht="13">
      <c r="M284647" s="17"/>
    </row>
    <row r="284648" spans="13:13">
      <c r="M284648" s="8"/>
    </row>
    <row r="284674" spans="13:13">
      <c r="M284674" s="8"/>
    </row>
    <row r="284675" spans="13:13" ht="13">
      <c r="M284675" s="17"/>
    </row>
    <row r="284676" spans="13:13">
      <c r="M284676" s="8"/>
    </row>
    <row r="284702" spans="13:13">
      <c r="M284702" s="8"/>
    </row>
    <row r="284703" spans="13:13" ht="13">
      <c r="M284703" s="17"/>
    </row>
    <row r="284704" spans="13:13">
      <c r="M284704" s="8"/>
    </row>
    <row r="284730" spans="13:13">
      <c r="M284730" s="8"/>
    </row>
    <row r="284731" spans="13:13" ht="13">
      <c r="M284731" s="17"/>
    </row>
    <row r="284732" spans="13:13">
      <c r="M284732" s="8"/>
    </row>
    <row r="284758" spans="13:13">
      <c r="M284758" s="8"/>
    </row>
    <row r="284759" spans="13:13" ht="13">
      <c r="M284759" s="17"/>
    </row>
    <row r="284760" spans="13:13">
      <c r="M284760" s="8"/>
    </row>
    <row r="284786" spans="13:13">
      <c r="M284786" s="8"/>
    </row>
    <row r="284787" spans="13:13" ht="13">
      <c r="M284787" s="17"/>
    </row>
    <row r="284788" spans="13:13">
      <c r="M284788" s="8"/>
    </row>
    <row r="284814" spans="13:13">
      <c r="M284814" s="8"/>
    </row>
    <row r="284815" spans="13:13" ht="13">
      <c r="M284815" s="17"/>
    </row>
    <row r="284816" spans="13:13">
      <c r="M284816" s="8"/>
    </row>
    <row r="284842" spans="13:13">
      <c r="M284842" s="8"/>
    </row>
    <row r="284843" spans="13:13" ht="13">
      <c r="M284843" s="17"/>
    </row>
    <row r="284844" spans="13:13">
      <c r="M284844" s="8"/>
    </row>
    <row r="284870" spans="13:13">
      <c r="M284870" s="8"/>
    </row>
    <row r="284871" spans="13:13" ht="13">
      <c r="M284871" s="17"/>
    </row>
    <row r="284872" spans="13:13">
      <c r="M284872" s="8"/>
    </row>
    <row r="284898" spans="13:13">
      <c r="M284898" s="8"/>
    </row>
    <row r="284899" spans="13:13" ht="13">
      <c r="M284899" s="17"/>
    </row>
    <row r="284900" spans="13:13">
      <c r="M284900" s="8"/>
    </row>
    <row r="284926" spans="13:13">
      <c r="M284926" s="8"/>
    </row>
    <row r="284927" spans="13:13" ht="13">
      <c r="M284927" s="17"/>
    </row>
    <row r="284928" spans="13:13">
      <c r="M284928" s="8"/>
    </row>
    <row r="284954" spans="13:13">
      <c r="M284954" s="8"/>
    </row>
    <row r="284955" spans="13:13" ht="13">
      <c r="M284955" s="17"/>
    </row>
    <row r="284956" spans="13:13">
      <c r="M284956" s="8"/>
    </row>
    <row r="284982" spans="13:13">
      <c r="M284982" s="8"/>
    </row>
    <row r="284983" spans="13:13" ht="13">
      <c r="M284983" s="17"/>
    </row>
    <row r="284984" spans="13:13">
      <c r="M284984" s="8"/>
    </row>
    <row r="285010" spans="13:13">
      <c r="M285010" s="8"/>
    </row>
    <row r="285011" spans="13:13" ht="13">
      <c r="M285011" s="17"/>
    </row>
    <row r="285012" spans="13:13">
      <c r="M285012" s="8"/>
    </row>
    <row r="285038" spans="13:13">
      <c r="M285038" s="8"/>
    </row>
    <row r="285039" spans="13:13" ht="13">
      <c r="M285039" s="17"/>
    </row>
    <row r="285040" spans="13:13">
      <c r="M285040" s="8"/>
    </row>
    <row r="285066" spans="13:13">
      <c r="M285066" s="8"/>
    </row>
    <row r="285067" spans="13:13" ht="13">
      <c r="M285067" s="17"/>
    </row>
    <row r="285068" spans="13:13">
      <c r="M285068" s="8"/>
    </row>
    <row r="285094" spans="13:13">
      <c r="M285094" s="8"/>
    </row>
    <row r="285095" spans="13:13" ht="13">
      <c r="M285095" s="17"/>
    </row>
    <row r="285096" spans="13:13">
      <c r="M285096" s="8"/>
    </row>
    <row r="285122" spans="13:13">
      <c r="M285122" s="8"/>
    </row>
    <row r="285123" spans="13:13" ht="13">
      <c r="M285123" s="17"/>
    </row>
    <row r="285124" spans="13:13">
      <c r="M285124" s="8"/>
    </row>
    <row r="285150" spans="13:13">
      <c r="M285150" s="8"/>
    </row>
    <row r="285151" spans="13:13" ht="13">
      <c r="M285151" s="17"/>
    </row>
    <row r="285152" spans="13:13">
      <c r="M285152" s="8"/>
    </row>
    <row r="285178" spans="13:13">
      <c r="M285178" s="8"/>
    </row>
    <row r="285179" spans="13:13" ht="13">
      <c r="M285179" s="17"/>
    </row>
    <row r="285180" spans="13:13">
      <c r="M285180" s="8"/>
    </row>
    <row r="285206" spans="13:13">
      <c r="M285206" s="8"/>
    </row>
    <row r="285207" spans="13:13" ht="13">
      <c r="M285207" s="17"/>
    </row>
    <row r="285208" spans="13:13">
      <c r="M285208" s="8"/>
    </row>
    <row r="285234" spans="13:13">
      <c r="M285234" s="8"/>
    </row>
    <row r="285235" spans="13:13" ht="13">
      <c r="M285235" s="17"/>
    </row>
    <row r="285236" spans="13:13">
      <c r="M285236" s="8"/>
    </row>
    <row r="285262" spans="13:13">
      <c r="M285262" s="8"/>
    </row>
    <row r="285263" spans="13:13" ht="13">
      <c r="M285263" s="17"/>
    </row>
    <row r="285264" spans="13:13">
      <c r="M285264" s="8"/>
    </row>
    <row r="285290" spans="13:13">
      <c r="M285290" s="8"/>
    </row>
    <row r="285291" spans="13:13" ht="13">
      <c r="M285291" s="17"/>
    </row>
    <row r="285292" spans="13:13">
      <c r="M285292" s="8"/>
    </row>
    <row r="285318" spans="13:13">
      <c r="M285318" s="8"/>
    </row>
    <row r="285319" spans="13:13" ht="13">
      <c r="M285319" s="17"/>
    </row>
    <row r="285320" spans="13:13">
      <c r="M285320" s="8"/>
    </row>
    <row r="285346" spans="13:13">
      <c r="M285346" s="8"/>
    </row>
    <row r="285347" spans="13:13" ht="13">
      <c r="M285347" s="17"/>
    </row>
    <row r="285348" spans="13:13">
      <c r="M285348" s="8"/>
    </row>
    <row r="285374" spans="13:13">
      <c r="M285374" s="8"/>
    </row>
    <row r="285375" spans="13:13" ht="13">
      <c r="M285375" s="17"/>
    </row>
    <row r="285376" spans="13:13">
      <c r="M285376" s="8"/>
    </row>
    <row r="285402" spans="13:13">
      <c r="M285402" s="8"/>
    </row>
    <row r="285403" spans="13:13" ht="13">
      <c r="M285403" s="17"/>
    </row>
    <row r="285404" spans="13:13">
      <c r="M285404" s="8"/>
    </row>
    <row r="285430" spans="13:13">
      <c r="M285430" s="8"/>
    </row>
    <row r="285431" spans="13:13" ht="13">
      <c r="M285431" s="17"/>
    </row>
    <row r="285432" spans="13:13">
      <c r="M285432" s="8"/>
    </row>
    <row r="285458" spans="13:13">
      <c r="M285458" s="8"/>
    </row>
    <row r="285459" spans="13:13" ht="13">
      <c r="M285459" s="17"/>
    </row>
    <row r="285460" spans="13:13">
      <c r="M285460" s="8"/>
    </row>
    <row r="285486" spans="13:13">
      <c r="M285486" s="8"/>
    </row>
    <row r="285487" spans="13:13" ht="13">
      <c r="M285487" s="17"/>
    </row>
    <row r="285488" spans="13:13">
      <c r="M285488" s="8"/>
    </row>
    <row r="285514" spans="13:13">
      <c r="M285514" s="8"/>
    </row>
    <row r="285515" spans="13:13" ht="13">
      <c r="M285515" s="17"/>
    </row>
    <row r="285516" spans="13:13">
      <c r="M285516" s="8"/>
    </row>
    <row r="285542" spans="13:13">
      <c r="M285542" s="8"/>
    </row>
    <row r="285543" spans="13:13" ht="13">
      <c r="M285543" s="17"/>
    </row>
    <row r="285544" spans="13:13">
      <c r="M285544" s="8"/>
    </row>
    <row r="285570" spans="13:13">
      <c r="M285570" s="8"/>
    </row>
    <row r="285571" spans="13:13" ht="13">
      <c r="M285571" s="17"/>
    </row>
    <row r="285572" spans="13:13">
      <c r="M285572" s="8"/>
    </row>
    <row r="285598" spans="13:13">
      <c r="M285598" s="8"/>
    </row>
    <row r="285599" spans="13:13" ht="13">
      <c r="M285599" s="17"/>
    </row>
    <row r="285600" spans="13:13">
      <c r="M285600" s="8"/>
    </row>
    <row r="285626" spans="13:13">
      <c r="M285626" s="8"/>
    </row>
    <row r="285627" spans="13:13" ht="13">
      <c r="M285627" s="17"/>
    </row>
    <row r="285628" spans="13:13">
      <c r="M285628" s="8"/>
    </row>
    <row r="285654" spans="13:13">
      <c r="M285654" s="8"/>
    </row>
    <row r="285655" spans="13:13" ht="13">
      <c r="M285655" s="17"/>
    </row>
    <row r="285656" spans="13:13">
      <c r="M285656" s="8"/>
    </row>
    <row r="285682" spans="13:13">
      <c r="M285682" s="8"/>
    </row>
    <row r="285683" spans="13:13" ht="13">
      <c r="M285683" s="17"/>
    </row>
    <row r="285684" spans="13:13">
      <c r="M285684" s="8"/>
    </row>
    <row r="285710" spans="13:13">
      <c r="M285710" s="8"/>
    </row>
    <row r="285711" spans="13:13" ht="13">
      <c r="M285711" s="17"/>
    </row>
    <row r="285712" spans="13:13">
      <c r="M285712" s="8"/>
    </row>
    <row r="285738" spans="13:13">
      <c r="M285738" s="8"/>
    </row>
    <row r="285739" spans="13:13" ht="13">
      <c r="M285739" s="17"/>
    </row>
    <row r="285740" spans="13:13">
      <c r="M285740" s="8"/>
    </row>
    <row r="285766" spans="13:13">
      <c r="M285766" s="8"/>
    </row>
    <row r="285767" spans="13:13" ht="13">
      <c r="M285767" s="17"/>
    </row>
    <row r="285768" spans="13:13">
      <c r="M285768" s="8"/>
    </row>
    <row r="285794" spans="13:13">
      <c r="M285794" s="8"/>
    </row>
    <row r="285795" spans="13:13" ht="13">
      <c r="M285795" s="17"/>
    </row>
    <row r="285796" spans="13:13">
      <c r="M285796" s="8"/>
    </row>
    <row r="285822" spans="13:13">
      <c r="M285822" s="8"/>
    </row>
    <row r="285823" spans="13:13" ht="13">
      <c r="M285823" s="17"/>
    </row>
    <row r="285824" spans="13:13">
      <c r="M285824" s="8"/>
    </row>
    <row r="285850" spans="13:13">
      <c r="M285850" s="8"/>
    </row>
    <row r="285851" spans="13:13" ht="13">
      <c r="M285851" s="17"/>
    </row>
    <row r="285852" spans="13:13">
      <c r="M285852" s="8"/>
    </row>
    <row r="285878" spans="13:13">
      <c r="M285878" s="8"/>
    </row>
    <row r="285879" spans="13:13" ht="13">
      <c r="M285879" s="17"/>
    </row>
    <row r="285880" spans="13:13">
      <c r="M285880" s="8"/>
    </row>
    <row r="285906" spans="13:13">
      <c r="M285906" s="8"/>
    </row>
    <row r="285907" spans="13:13" ht="13">
      <c r="M285907" s="17"/>
    </row>
    <row r="285908" spans="13:13">
      <c r="M285908" s="8"/>
    </row>
    <row r="285934" spans="13:13">
      <c r="M285934" s="8"/>
    </row>
    <row r="285935" spans="13:13" ht="13">
      <c r="M285935" s="17"/>
    </row>
    <row r="285936" spans="13:13">
      <c r="M285936" s="8"/>
    </row>
    <row r="285962" spans="13:13">
      <c r="M285962" s="8"/>
    </row>
    <row r="285963" spans="13:13" ht="13">
      <c r="M285963" s="17"/>
    </row>
    <row r="285964" spans="13:13">
      <c r="M285964" s="8"/>
    </row>
    <row r="285990" spans="13:13">
      <c r="M285990" s="8"/>
    </row>
    <row r="285991" spans="13:13" ht="13">
      <c r="M285991" s="17"/>
    </row>
    <row r="285992" spans="13:13">
      <c r="M285992" s="8"/>
    </row>
    <row r="286018" spans="13:13">
      <c r="M286018" s="8"/>
    </row>
    <row r="286019" spans="13:13" ht="13">
      <c r="M286019" s="17"/>
    </row>
    <row r="286020" spans="13:13">
      <c r="M286020" s="8"/>
    </row>
    <row r="286046" spans="13:13">
      <c r="M286046" s="8"/>
    </row>
    <row r="286047" spans="13:13" ht="13">
      <c r="M286047" s="17"/>
    </row>
    <row r="286048" spans="13:13">
      <c r="M286048" s="8"/>
    </row>
    <row r="286074" spans="13:13">
      <c r="M286074" s="8"/>
    </row>
    <row r="286075" spans="13:13" ht="13">
      <c r="M286075" s="17"/>
    </row>
    <row r="286076" spans="13:13">
      <c r="M286076" s="8"/>
    </row>
    <row r="286102" spans="13:13">
      <c r="M286102" s="8"/>
    </row>
    <row r="286103" spans="13:13" ht="13">
      <c r="M286103" s="17"/>
    </row>
    <row r="286104" spans="13:13">
      <c r="M286104" s="8"/>
    </row>
    <row r="286130" spans="13:13">
      <c r="M286130" s="8"/>
    </row>
    <row r="286131" spans="13:13" ht="13">
      <c r="M286131" s="17"/>
    </row>
    <row r="286132" spans="13:13">
      <c r="M286132" s="8"/>
    </row>
    <row r="286158" spans="13:13">
      <c r="M286158" s="8"/>
    </row>
    <row r="286159" spans="13:13" ht="13">
      <c r="M286159" s="17"/>
    </row>
    <row r="286160" spans="13:13">
      <c r="M286160" s="8"/>
    </row>
    <row r="286186" spans="13:13">
      <c r="M286186" s="8"/>
    </row>
    <row r="286187" spans="13:13" ht="13">
      <c r="M286187" s="17"/>
    </row>
    <row r="286188" spans="13:13">
      <c r="M286188" s="8"/>
    </row>
    <row r="286214" spans="13:13">
      <c r="M286214" s="8"/>
    </row>
    <row r="286215" spans="13:13" ht="13">
      <c r="M286215" s="17"/>
    </row>
    <row r="286216" spans="13:13">
      <c r="M286216" s="8"/>
    </row>
    <row r="286242" spans="13:13">
      <c r="M286242" s="8"/>
    </row>
    <row r="286243" spans="13:13" ht="13">
      <c r="M286243" s="17"/>
    </row>
    <row r="286244" spans="13:13">
      <c r="M286244" s="8"/>
    </row>
    <row r="286270" spans="13:13">
      <c r="M286270" s="8"/>
    </row>
    <row r="286271" spans="13:13" ht="13">
      <c r="M286271" s="17"/>
    </row>
    <row r="286272" spans="13:13">
      <c r="M286272" s="8"/>
    </row>
    <row r="286298" spans="13:13">
      <c r="M286298" s="8"/>
    </row>
    <row r="286299" spans="13:13" ht="13">
      <c r="M286299" s="17"/>
    </row>
    <row r="286300" spans="13:13">
      <c r="M286300" s="8"/>
    </row>
    <row r="286326" spans="13:13">
      <c r="M286326" s="8"/>
    </row>
    <row r="286327" spans="13:13" ht="13">
      <c r="M286327" s="17"/>
    </row>
    <row r="286328" spans="13:13">
      <c r="M286328" s="8"/>
    </row>
    <row r="286354" spans="13:13">
      <c r="M286354" s="8"/>
    </row>
    <row r="286355" spans="13:13" ht="13">
      <c r="M286355" s="17"/>
    </row>
    <row r="286356" spans="13:13">
      <c r="M286356" s="8"/>
    </row>
    <row r="286382" spans="13:13">
      <c r="M286382" s="8"/>
    </row>
    <row r="286383" spans="13:13" ht="13">
      <c r="M286383" s="17"/>
    </row>
    <row r="286384" spans="13:13">
      <c r="M286384" s="8"/>
    </row>
    <row r="286410" spans="13:13">
      <c r="M286410" s="8"/>
    </row>
    <row r="286411" spans="13:13" ht="13">
      <c r="M286411" s="17"/>
    </row>
    <row r="286412" spans="13:13">
      <c r="M286412" s="8"/>
    </row>
    <row r="286438" spans="13:13">
      <c r="M286438" s="8"/>
    </row>
    <row r="286439" spans="13:13" ht="13">
      <c r="M286439" s="17"/>
    </row>
    <row r="286440" spans="13:13">
      <c r="M286440" s="8"/>
    </row>
    <row r="286466" spans="13:13">
      <c r="M286466" s="8"/>
    </row>
    <row r="286467" spans="13:13" ht="13">
      <c r="M286467" s="17"/>
    </row>
    <row r="286468" spans="13:13">
      <c r="M286468" s="8"/>
    </row>
    <row r="286494" spans="13:13">
      <c r="M286494" s="8"/>
    </row>
    <row r="286495" spans="13:13" ht="13">
      <c r="M286495" s="17"/>
    </row>
    <row r="286496" spans="13:13">
      <c r="M286496" s="8"/>
    </row>
    <row r="286522" spans="13:13">
      <c r="M286522" s="8"/>
    </row>
    <row r="286523" spans="13:13" ht="13">
      <c r="M286523" s="17"/>
    </row>
    <row r="286524" spans="13:13">
      <c r="M286524" s="8"/>
    </row>
    <row r="286550" spans="13:13">
      <c r="M286550" s="8"/>
    </row>
    <row r="286551" spans="13:13" ht="13">
      <c r="M286551" s="17"/>
    </row>
    <row r="286552" spans="13:13">
      <c r="M286552" s="8"/>
    </row>
    <row r="286578" spans="13:13">
      <c r="M286578" s="8"/>
    </row>
    <row r="286579" spans="13:13" ht="13">
      <c r="M286579" s="17"/>
    </row>
    <row r="286580" spans="13:13">
      <c r="M286580" s="8"/>
    </row>
    <row r="286606" spans="13:13">
      <c r="M286606" s="8"/>
    </row>
    <row r="286607" spans="13:13" ht="13">
      <c r="M286607" s="17"/>
    </row>
    <row r="286608" spans="13:13">
      <c r="M286608" s="8"/>
    </row>
    <row r="286634" spans="13:13">
      <c r="M286634" s="8"/>
    </row>
    <row r="286635" spans="13:13" ht="13">
      <c r="M286635" s="17"/>
    </row>
    <row r="286636" spans="13:13">
      <c r="M286636" s="8"/>
    </row>
    <row r="286662" spans="13:13">
      <c r="M286662" s="8"/>
    </row>
    <row r="286663" spans="13:13" ht="13">
      <c r="M286663" s="17"/>
    </row>
    <row r="286664" spans="13:13">
      <c r="M286664" s="8"/>
    </row>
    <row r="286690" spans="13:13">
      <c r="M286690" s="8"/>
    </row>
    <row r="286691" spans="13:13" ht="13">
      <c r="M286691" s="17"/>
    </row>
    <row r="286692" spans="13:13">
      <c r="M286692" s="8"/>
    </row>
    <row r="286718" spans="13:13">
      <c r="M286718" s="8"/>
    </row>
    <row r="286719" spans="13:13" ht="13">
      <c r="M286719" s="17"/>
    </row>
    <row r="286720" spans="13:13">
      <c r="M286720" s="8"/>
    </row>
    <row r="286746" spans="13:13">
      <c r="M286746" s="8"/>
    </row>
    <row r="286747" spans="13:13" ht="13">
      <c r="M286747" s="17"/>
    </row>
    <row r="286748" spans="13:13">
      <c r="M286748" s="8"/>
    </row>
    <row r="286774" spans="13:13">
      <c r="M286774" s="8"/>
    </row>
    <row r="286775" spans="13:13" ht="13">
      <c r="M286775" s="17"/>
    </row>
    <row r="286776" spans="13:13">
      <c r="M286776" s="8"/>
    </row>
    <row r="286802" spans="13:13">
      <c r="M286802" s="8"/>
    </row>
    <row r="286803" spans="13:13" ht="13">
      <c r="M286803" s="17"/>
    </row>
    <row r="286804" spans="13:13">
      <c r="M286804" s="8"/>
    </row>
    <row r="286830" spans="13:13">
      <c r="M286830" s="8"/>
    </row>
    <row r="286831" spans="13:13" ht="13">
      <c r="M286831" s="17"/>
    </row>
    <row r="286832" spans="13:13">
      <c r="M286832" s="8"/>
    </row>
    <row r="286858" spans="13:13">
      <c r="M286858" s="8"/>
    </row>
    <row r="286859" spans="13:13" ht="13">
      <c r="M286859" s="17"/>
    </row>
    <row r="286860" spans="13:13">
      <c r="M286860" s="8"/>
    </row>
    <row r="286886" spans="13:13">
      <c r="M286886" s="8"/>
    </row>
    <row r="286887" spans="13:13" ht="13">
      <c r="M286887" s="17"/>
    </row>
    <row r="286888" spans="13:13">
      <c r="M286888" s="8"/>
    </row>
    <row r="286914" spans="13:13">
      <c r="M286914" s="8"/>
    </row>
    <row r="286915" spans="13:13" ht="13">
      <c r="M286915" s="17"/>
    </row>
    <row r="286916" spans="13:13">
      <c r="M286916" s="8"/>
    </row>
    <row r="286942" spans="13:13">
      <c r="M286942" s="8"/>
    </row>
    <row r="286943" spans="13:13" ht="13">
      <c r="M286943" s="17"/>
    </row>
    <row r="286944" spans="13:13">
      <c r="M286944" s="8"/>
    </row>
    <row r="286970" spans="13:13">
      <c r="M286970" s="8"/>
    </row>
    <row r="286971" spans="13:13" ht="13">
      <c r="M286971" s="17"/>
    </row>
    <row r="286972" spans="13:13">
      <c r="M286972" s="8"/>
    </row>
    <row r="286998" spans="13:13">
      <c r="M286998" s="8"/>
    </row>
    <row r="286999" spans="13:13" ht="13">
      <c r="M286999" s="17"/>
    </row>
    <row r="287000" spans="13:13">
      <c r="M287000" s="8"/>
    </row>
    <row r="287026" spans="13:13">
      <c r="M287026" s="8"/>
    </row>
    <row r="287027" spans="13:13" ht="13">
      <c r="M287027" s="17"/>
    </row>
    <row r="287028" spans="13:13">
      <c r="M287028" s="8"/>
    </row>
    <row r="287054" spans="13:13">
      <c r="M287054" s="8"/>
    </row>
    <row r="287055" spans="13:13" ht="13">
      <c r="M287055" s="17"/>
    </row>
    <row r="287056" spans="13:13">
      <c r="M287056" s="8"/>
    </row>
    <row r="287082" spans="13:13">
      <c r="M287082" s="8"/>
    </row>
    <row r="287083" spans="13:13" ht="13">
      <c r="M287083" s="17"/>
    </row>
    <row r="287084" spans="13:13">
      <c r="M287084" s="8"/>
    </row>
    <row r="287110" spans="13:13">
      <c r="M287110" s="8"/>
    </row>
    <row r="287111" spans="13:13" ht="13">
      <c r="M287111" s="17"/>
    </row>
    <row r="287112" spans="13:13">
      <c r="M287112" s="8"/>
    </row>
    <row r="287138" spans="13:13">
      <c r="M287138" s="8"/>
    </row>
    <row r="287139" spans="13:13" ht="13">
      <c r="M287139" s="17"/>
    </row>
    <row r="287140" spans="13:13">
      <c r="M287140" s="8"/>
    </row>
    <row r="287166" spans="13:13">
      <c r="M287166" s="8"/>
    </row>
    <row r="287167" spans="13:13" ht="13">
      <c r="M287167" s="17"/>
    </row>
    <row r="287168" spans="13:13">
      <c r="M287168" s="8"/>
    </row>
    <row r="287194" spans="13:13">
      <c r="M287194" s="8"/>
    </row>
    <row r="287195" spans="13:13" ht="13">
      <c r="M287195" s="17"/>
    </row>
    <row r="287196" spans="13:13">
      <c r="M287196" s="8"/>
    </row>
    <row r="287222" spans="13:13">
      <c r="M287222" s="8"/>
    </row>
    <row r="287223" spans="13:13" ht="13">
      <c r="M287223" s="17"/>
    </row>
    <row r="287224" spans="13:13">
      <c r="M287224" s="8"/>
    </row>
    <row r="287250" spans="13:13">
      <c r="M287250" s="8"/>
    </row>
    <row r="287251" spans="13:13" ht="13">
      <c r="M287251" s="17"/>
    </row>
    <row r="287252" spans="13:13">
      <c r="M287252" s="8"/>
    </row>
    <row r="287278" spans="13:13">
      <c r="M287278" s="8"/>
    </row>
    <row r="287279" spans="13:13" ht="13">
      <c r="M287279" s="17"/>
    </row>
    <row r="287280" spans="13:13">
      <c r="M287280" s="8"/>
    </row>
    <row r="287306" spans="13:13">
      <c r="M287306" s="8"/>
    </row>
    <row r="287307" spans="13:13" ht="13">
      <c r="M287307" s="17"/>
    </row>
    <row r="287308" spans="13:13">
      <c r="M287308" s="8"/>
    </row>
    <row r="287334" spans="13:13">
      <c r="M287334" s="8"/>
    </row>
    <row r="287335" spans="13:13" ht="13">
      <c r="M287335" s="17"/>
    </row>
    <row r="287336" spans="13:13">
      <c r="M287336" s="8"/>
    </row>
    <row r="287362" spans="13:13">
      <c r="M287362" s="8"/>
    </row>
    <row r="287363" spans="13:13" ht="13">
      <c r="M287363" s="17"/>
    </row>
    <row r="287364" spans="13:13">
      <c r="M287364" s="8"/>
    </row>
    <row r="287390" spans="13:13">
      <c r="M287390" s="8"/>
    </row>
    <row r="287391" spans="13:13" ht="13">
      <c r="M287391" s="17"/>
    </row>
    <row r="287392" spans="13:13">
      <c r="M287392" s="8"/>
    </row>
    <row r="287418" spans="13:13">
      <c r="M287418" s="8"/>
    </row>
    <row r="287419" spans="13:13" ht="13">
      <c r="M287419" s="17"/>
    </row>
    <row r="287420" spans="13:13">
      <c r="M287420" s="8"/>
    </row>
    <row r="287446" spans="13:13">
      <c r="M287446" s="8"/>
    </row>
    <row r="287447" spans="13:13" ht="13">
      <c r="M287447" s="17"/>
    </row>
    <row r="287448" spans="13:13">
      <c r="M287448" s="8"/>
    </row>
    <row r="287474" spans="13:13">
      <c r="M287474" s="8"/>
    </row>
    <row r="287475" spans="13:13" ht="13">
      <c r="M287475" s="17"/>
    </row>
    <row r="287476" spans="13:13">
      <c r="M287476" s="8"/>
    </row>
    <row r="287502" spans="13:13">
      <c r="M287502" s="8"/>
    </row>
    <row r="287503" spans="13:13" ht="13">
      <c r="M287503" s="17"/>
    </row>
    <row r="287504" spans="13:13">
      <c r="M287504" s="8"/>
    </row>
    <row r="287530" spans="13:13">
      <c r="M287530" s="8"/>
    </row>
    <row r="287531" spans="13:13" ht="13">
      <c r="M287531" s="17"/>
    </row>
    <row r="287532" spans="13:13">
      <c r="M287532" s="8"/>
    </row>
    <row r="287558" spans="13:13">
      <c r="M287558" s="8"/>
    </row>
    <row r="287559" spans="13:13" ht="13">
      <c r="M287559" s="17"/>
    </row>
    <row r="287560" spans="13:13">
      <c r="M287560" s="8"/>
    </row>
    <row r="287586" spans="13:13">
      <c r="M287586" s="8"/>
    </row>
    <row r="287587" spans="13:13" ht="13">
      <c r="M287587" s="17"/>
    </row>
    <row r="287588" spans="13:13">
      <c r="M287588" s="8"/>
    </row>
    <row r="287614" spans="13:13">
      <c r="M287614" s="8"/>
    </row>
    <row r="287615" spans="13:13" ht="13">
      <c r="M287615" s="17"/>
    </row>
    <row r="287616" spans="13:13">
      <c r="M287616" s="8"/>
    </row>
    <row r="287642" spans="13:13">
      <c r="M287642" s="8"/>
    </row>
    <row r="287643" spans="13:13" ht="13">
      <c r="M287643" s="17"/>
    </row>
    <row r="287644" spans="13:13">
      <c r="M287644" s="8"/>
    </row>
    <row r="287670" spans="13:13">
      <c r="M287670" s="8"/>
    </row>
    <row r="287671" spans="13:13" ht="13">
      <c r="M287671" s="17"/>
    </row>
    <row r="287672" spans="13:13">
      <c r="M287672" s="8"/>
    </row>
    <row r="287698" spans="13:13">
      <c r="M287698" s="8"/>
    </row>
    <row r="287699" spans="13:13" ht="13">
      <c r="M287699" s="17"/>
    </row>
    <row r="287700" spans="13:13">
      <c r="M287700" s="8"/>
    </row>
    <row r="287726" spans="13:13">
      <c r="M287726" s="8"/>
    </row>
    <row r="287727" spans="13:13" ht="13">
      <c r="M287727" s="17"/>
    </row>
    <row r="287728" spans="13:13">
      <c r="M287728" s="8"/>
    </row>
    <row r="287754" spans="13:13">
      <c r="M287754" s="8"/>
    </row>
    <row r="287755" spans="13:13" ht="13">
      <c r="M287755" s="17"/>
    </row>
    <row r="287756" spans="13:13">
      <c r="M287756" s="8"/>
    </row>
    <row r="287782" spans="13:13">
      <c r="M287782" s="8"/>
    </row>
    <row r="287783" spans="13:13" ht="13">
      <c r="M287783" s="17"/>
    </row>
    <row r="287784" spans="13:13">
      <c r="M287784" s="8"/>
    </row>
    <row r="287810" spans="13:13">
      <c r="M287810" s="8"/>
    </row>
    <row r="287811" spans="13:13" ht="13">
      <c r="M287811" s="17"/>
    </row>
    <row r="287812" spans="13:13">
      <c r="M287812" s="8"/>
    </row>
    <row r="287838" spans="13:13">
      <c r="M287838" s="8"/>
    </row>
    <row r="287839" spans="13:13" ht="13">
      <c r="M287839" s="17"/>
    </row>
    <row r="287840" spans="13:13">
      <c r="M287840" s="8"/>
    </row>
    <row r="287866" spans="13:13">
      <c r="M287866" s="8"/>
    </row>
    <row r="287867" spans="13:13" ht="13">
      <c r="M287867" s="17"/>
    </row>
    <row r="287868" spans="13:13">
      <c r="M287868" s="8"/>
    </row>
    <row r="287894" spans="13:13">
      <c r="M287894" s="8"/>
    </row>
    <row r="287895" spans="13:13" ht="13">
      <c r="M287895" s="17"/>
    </row>
    <row r="287896" spans="13:13">
      <c r="M287896" s="8"/>
    </row>
    <row r="287922" spans="13:13">
      <c r="M287922" s="8"/>
    </row>
    <row r="287923" spans="13:13" ht="13">
      <c r="M287923" s="17"/>
    </row>
    <row r="287924" spans="13:13">
      <c r="M287924" s="8"/>
    </row>
    <row r="287950" spans="13:13">
      <c r="M287950" s="8"/>
    </row>
    <row r="287951" spans="13:13" ht="13">
      <c r="M287951" s="17"/>
    </row>
    <row r="287952" spans="13:13">
      <c r="M287952" s="8"/>
    </row>
    <row r="287978" spans="13:13">
      <c r="M287978" s="8"/>
    </row>
    <row r="287979" spans="13:13" ht="13">
      <c r="M287979" s="17"/>
    </row>
    <row r="287980" spans="13:13">
      <c r="M287980" s="8"/>
    </row>
    <row r="288006" spans="13:13">
      <c r="M288006" s="8"/>
    </row>
    <row r="288007" spans="13:13" ht="13">
      <c r="M288007" s="17"/>
    </row>
    <row r="288008" spans="13:13">
      <c r="M288008" s="8"/>
    </row>
    <row r="288034" spans="13:13">
      <c r="M288034" s="8"/>
    </row>
    <row r="288035" spans="13:13" ht="13">
      <c r="M288035" s="17"/>
    </row>
    <row r="288036" spans="13:13">
      <c r="M288036" s="8"/>
    </row>
    <row r="288062" spans="13:13">
      <c r="M288062" s="8"/>
    </row>
    <row r="288063" spans="13:13" ht="13">
      <c r="M288063" s="17"/>
    </row>
    <row r="288064" spans="13:13">
      <c r="M288064" s="8"/>
    </row>
    <row r="288090" spans="13:13">
      <c r="M288090" s="8"/>
    </row>
    <row r="288091" spans="13:13" ht="13">
      <c r="M288091" s="17"/>
    </row>
    <row r="288092" spans="13:13">
      <c r="M288092" s="8"/>
    </row>
    <row r="288118" spans="13:13">
      <c r="M288118" s="8"/>
    </row>
    <row r="288119" spans="13:13" ht="13">
      <c r="M288119" s="17"/>
    </row>
    <row r="288120" spans="13:13">
      <c r="M288120" s="8"/>
    </row>
    <row r="288146" spans="13:13">
      <c r="M288146" s="8"/>
    </row>
    <row r="288147" spans="13:13" ht="13">
      <c r="M288147" s="17"/>
    </row>
    <row r="288148" spans="13:13">
      <c r="M288148" s="8"/>
    </row>
    <row r="288174" spans="13:13">
      <c r="M288174" s="8"/>
    </row>
    <row r="288175" spans="13:13" ht="13">
      <c r="M288175" s="17"/>
    </row>
    <row r="288176" spans="13:13">
      <c r="M288176" s="8"/>
    </row>
    <row r="288202" spans="13:13">
      <c r="M288202" s="8"/>
    </row>
    <row r="288203" spans="13:13" ht="13">
      <c r="M288203" s="17"/>
    </row>
    <row r="288204" spans="13:13">
      <c r="M288204" s="8"/>
    </row>
    <row r="288230" spans="13:13">
      <c r="M288230" s="8"/>
    </row>
    <row r="288231" spans="13:13" ht="13">
      <c r="M288231" s="17"/>
    </row>
    <row r="288232" spans="13:13">
      <c r="M288232" s="8"/>
    </row>
    <row r="288258" spans="13:13">
      <c r="M288258" s="8"/>
    </row>
    <row r="288259" spans="13:13" ht="13">
      <c r="M288259" s="17"/>
    </row>
    <row r="288260" spans="13:13">
      <c r="M288260" s="8"/>
    </row>
    <row r="288286" spans="13:13">
      <c r="M288286" s="8"/>
    </row>
    <row r="288287" spans="13:13" ht="13">
      <c r="M288287" s="17"/>
    </row>
    <row r="288288" spans="13:13">
      <c r="M288288" s="8"/>
    </row>
    <row r="288314" spans="13:13">
      <c r="M288314" s="8"/>
    </row>
    <row r="288315" spans="13:13" ht="13">
      <c r="M288315" s="17"/>
    </row>
    <row r="288316" spans="13:13">
      <c r="M288316" s="8"/>
    </row>
    <row r="288342" spans="13:13">
      <c r="M288342" s="8"/>
    </row>
    <row r="288343" spans="13:13" ht="13">
      <c r="M288343" s="17"/>
    </row>
    <row r="288344" spans="13:13">
      <c r="M288344" s="8"/>
    </row>
    <row r="288370" spans="13:13">
      <c r="M288370" s="8"/>
    </row>
    <row r="288371" spans="13:13" ht="13">
      <c r="M288371" s="17"/>
    </row>
    <row r="288372" spans="13:13">
      <c r="M288372" s="8"/>
    </row>
    <row r="288398" spans="13:13">
      <c r="M288398" s="8"/>
    </row>
    <row r="288399" spans="13:13" ht="13">
      <c r="M288399" s="17"/>
    </row>
    <row r="288400" spans="13:13">
      <c r="M288400" s="8"/>
    </row>
    <row r="288426" spans="13:13">
      <c r="M288426" s="8"/>
    </row>
    <row r="288427" spans="13:13" ht="13">
      <c r="M288427" s="17"/>
    </row>
    <row r="288428" spans="13:13">
      <c r="M288428" s="8"/>
    </row>
    <row r="288454" spans="13:13">
      <c r="M288454" s="8"/>
    </row>
    <row r="288455" spans="13:13" ht="13">
      <c r="M288455" s="17"/>
    </row>
    <row r="288456" spans="13:13">
      <c r="M288456" s="8"/>
    </row>
    <row r="288482" spans="13:13">
      <c r="M288482" s="8"/>
    </row>
    <row r="288483" spans="13:13" ht="13">
      <c r="M288483" s="17"/>
    </row>
    <row r="288484" spans="13:13">
      <c r="M288484" s="8"/>
    </row>
    <row r="288510" spans="13:13">
      <c r="M288510" s="8"/>
    </row>
    <row r="288511" spans="13:13" ht="13">
      <c r="M288511" s="17"/>
    </row>
    <row r="288512" spans="13:13">
      <c r="M288512" s="8"/>
    </row>
    <row r="288538" spans="13:13">
      <c r="M288538" s="8"/>
    </row>
    <row r="288539" spans="13:13" ht="13">
      <c r="M288539" s="17"/>
    </row>
    <row r="288540" spans="13:13">
      <c r="M288540" s="8"/>
    </row>
    <row r="288566" spans="13:13">
      <c r="M288566" s="8"/>
    </row>
    <row r="288567" spans="13:13" ht="13">
      <c r="M288567" s="17"/>
    </row>
    <row r="288568" spans="13:13">
      <c r="M288568" s="8"/>
    </row>
    <row r="288594" spans="13:13">
      <c r="M288594" s="8"/>
    </row>
    <row r="288595" spans="13:13" ht="13">
      <c r="M288595" s="17"/>
    </row>
    <row r="288596" spans="13:13">
      <c r="M288596" s="8"/>
    </row>
    <row r="288622" spans="13:13">
      <c r="M288622" s="8"/>
    </row>
    <row r="288623" spans="13:13" ht="13">
      <c r="M288623" s="17"/>
    </row>
    <row r="288624" spans="13:13">
      <c r="M288624" s="8"/>
    </row>
    <row r="288650" spans="13:13">
      <c r="M288650" s="8"/>
    </row>
    <row r="288651" spans="13:13" ht="13">
      <c r="M288651" s="17"/>
    </row>
    <row r="288652" spans="13:13">
      <c r="M288652" s="8"/>
    </row>
    <row r="288678" spans="13:13">
      <c r="M288678" s="8"/>
    </row>
    <row r="288679" spans="13:13" ht="13">
      <c r="M288679" s="17"/>
    </row>
    <row r="288680" spans="13:13">
      <c r="M288680" s="8"/>
    </row>
    <row r="288706" spans="13:13">
      <c r="M288706" s="8"/>
    </row>
    <row r="288707" spans="13:13" ht="13">
      <c r="M288707" s="17"/>
    </row>
    <row r="288708" spans="13:13">
      <c r="M288708" s="8"/>
    </row>
    <row r="288734" spans="13:13">
      <c r="M288734" s="8"/>
    </row>
    <row r="288735" spans="13:13" ht="13">
      <c r="M288735" s="17"/>
    </row>
    <row r="288736" spans="13:13">
      <c r="M288736" s="8"/>
    </row>
    <row r="288762" spans="13:13">
      <c r="M288762" s="8"/>
    </row>
    <row r="288763" spans="13:13" ht="13">
      <c r="M288763" s="17"/>
    </row>
    <row r="288764" spans="13:13">
      <c r="M288764" s="8"/>
    </row>
    <row r="288790" spans="13:13">
      <c r="M288790" s="8"/>
    </row>
    <row r="288791" spans="13:13" ht="13">
      <c r="M288791" s="17"/>
    </row>
    <row r="288792" spans="13:13">
      <c r="M288792" s="8"/>
    </row>
    <row r="288818" spans="13:13">
      <c r="M288818" s="8"/>
    </row>
    <row r="288819" spans="13:13" ht="13">
      <c r="M288819" s="17"/>
    </row>
    <row r="288820" spans="13:13">
      <c r="M288820" s="8"/>
    </row>
    <row r="288846" spans="13:13">
      <c r="M288846" s="8"/>
    </row>
    <row r="288847" spans="13:13" ht="13">
      <c r="M288847" s="17"/>
    </row>
    <row r="288848" spans="13:13">
      <c r="M288848" s="8"/>
    </row>
    <row r="288874" spans="13:13">
      <c r="M288874" s="8"/>
    </row>
    <row r="288875" spans="13:13" ht="13">
      <c r="M288875" s="17"/>
    </row>
    <row r="288876" spans="13:13">
      <c r="M288876" s="8"/>
    </row>
    <row r="288902" spans="13:13">
      <c r="M288902" s="8"/>
    </row>
    <row r="288903" spans="13:13" ht="13">
      <c r="M288903" s="17"/>
    </row>
    <row r="288904" spans="13:13">
      <c r="M288904" s="8"/>
    </row>
    <row r="288930" spans="13:13">
      <c r="M288930" s="8"/>
    </row>
    <row r="288931" spans="13:13" ht="13">
      <c r="M288931" s="17"/>
    </row>
    <row r="288932" spans="13:13">
      <c r="M288932" s="8"/>
    </row>
    <row r="288958" spans="13:13">
      <c r="M288958" s="8"/>
    </row>
    <row r="288959" spans="13:13" ht="13">
      <c r="M288959" s="17"/>
    </row>
    <row r="288960" spans="13:13">
      <c r="M288960" s="8"/>
    </row>
    <row r="288986" spans="13:13">
      <c r="M288986" s="8"/>
    </row>
    <row r="288987" spans="13:13" ht="13">
      <c r="M288987" s="17"/>
    </row>
    <row r="288988" spans="13:13">
      <c r="M288988" s="8"/>
    </row>
    <row r="289014" spans="13:13">
      <c r="M289014" s="8"/>
    </row>
    <row r="289015" spans="13:13" ht="13">
      <c r="M289015" s="17"/>
    </row>
    <row r="289016" spans="13:13">
      <c r="M289016" s="8"/>
    </row>
    <row r="289042" spans="13:13">
      <c r="M289042" s="8"/>
    </row>
    <row r="289043" spans="13:13" ht="13">
      <c r="M289043" s="17"/>
    </row>
    <row r="289044" spans="13:13">
      <c r="M289044" s="8"/>
    </row>
    <row r="289070" spans="13:13">
      <c r="M289070" s="8"/>
    </row>
    <row r="289071" spans="13:13" ht="13">
      <c r="M289071" s="17"/>
    </row>
    <row r="289072" spans="13:13">
      <c r="M289072" s="8"/>
    </row>
    <row r="289098" spans="13:13">
      <c r="M289098" s="8"/>
    </row>
    <row r="289099" spans="13:13" ht="13">
      <c r="M289099" s="17"/>
    </row>
    <row r="289100" spans="13:13">
      <c r="M289100" s="8"/>
    </row>
    <row r="289126" spans="13:13">
      <c r="M289126" s="8"/>
    </row>
    <row r="289127" spans="13:13" ht="13">
      <c r="M289127" s="17"/>
    </row>
    <row r="289128" spans="13:13">
      <c r="M289128" s="8"/>
    </row>
    <row r="289154" spans="13:13">
      <c r="M289154" s="8"/>
    </row>
    <row r="289155" spans="13:13" ht="13">
      <c r="M289155" s="17"/>
    </row>
    <row r="289156" spans="13:13">
      <c r="M289156" s="8"/>
    </row>
    <row r="289182" spans="13:13">
      <c r="M289182" s="8"/>
    </row>
    <row r="289183" spans="13:13" ht="13">
      <c r="M289183" s="17"/>
    </row>
    <row r="289184" spans="13:13">
      <c r="M289184" s="8"/>
    </row>
    <row r="289210" spans="13:13">
      <c r="M289210" s="8"/>
    </row>
    <row r="289211" spans="13:13" ht="13">
      <c r="M289211" s="17"/>
    </row>
    <row r="289212" spans="13:13">
      <c r="M289212" s="8"/>
    </row>
    <row r="289238" spans="13:13">
      <c r="M289238" s="8"/>
    </row>
    <row r="289239" spans="13:13" ht="13">
      <c r="M289239" s="17"/>
    </row>
    <row r="289240" spans="13:13">
      <c r="M289240" s="8"/>
    </row>
    <row r="289266" spans="13:13">
      <c r="M289266" s="8"/>
    </row>
    <row r="289267" spans="13:13" ht="13">
      <c r="M289267" s="17"/>
    </row>
    <row r="289268" spans="13:13">
      <c r="M289268" s="8"/>
    </row>
    <row r="289294" spans="13:13">
      <c r="M289294" s="8"/>
    </row>
    <row r="289295" spans="13:13" ht="13">
      <c r="M289295" s="17"/>
    </row>
    <row r="289296" spans="13:13">
      <c r="M289296" s="8"/>
    </row>
    <row r="289322" spans="13:13">
      <c r="M289322" s="8"/>
    </row>
    <row r="289323" spans="13:13" ht="13">
      <c r="M289323" s="17"/>
    </row>
    <row r="289324" spans="13:13">
      <c r="M289324" s="8"/>
    </row>
    <row r="289350" spans="13:13">
      <c r="M289350" s="8"/>
    </row>
    <row r="289351" spans="13:13" ht="13">
      <c r="M289351" s="17"/>
    </row>
    <row r="289352" spans="13:13">
      <c r="M289352" s="8"/>
    </row>
    <row r="289378" spans="13:13">
      <c r="M289378" s="8"/>
    </row>
    <row r="289379" spans="13:13" ht="13">
      <c r="M289379" s="17"/>
    </row>
    <row r="289380" spans="13:13">
      <c r="M289380" s="8"/>
    </row>
    <row r="289406" spans="13:13">
      <c r="M289406" s="8"/>
    </row>
    <row r="289407" spans="13:13" ht="13">
      <c r="M289407" s="17"/>
    </row>
    <row r="289408" spans="13:13">
      <c r="M289408" s="8"/>
    </row>
    <row r="289434" spans="13:13">
      <c r="M289434" s="8"/>
    </row>
    <row r="289435" spans="13:13" ht="13">
      <c r="M289435" s="17"/>
    </row>
    <row r="289436" spans="13:13">
      <c r="M289436" s="8"/>
    </row>
    <row r="289462" spans="13:13">
      <c r="M289462" s="8"/>
    </row>
    <row r="289463" spans="13:13" ht="13">
      <c r="M289463" s="17"/>
    </row>
    <row r="289464" spans="13:13">
      <c r="M289464" s="8"/>
    </row>
    <row r="289490" spans="13:13">
      <c r="M289490" s="8"/>
    </row>
    <row r="289491" spans="13:13" ht="13">
      <c r="M289491" s="17"/>
    </row>
    <row r="289492" spans="13:13">
      <c r="M289492" s="8"/>
    </row>
    <row r="289518" spans="13:13">
      <c r="M289518" s="8"/>
    </row>
    <row r="289519" spans="13:13" ht="13">
      <c r="M289519" s="17"/>
    </row>
    <row r="289520" spans="13:13">
      <c r="M289520" s="8"/>
    </row>
    <row r="289546" spans="13:13">
      <c r="M289546" s="8"/>
    </row>
    <row r="289547" spans="13:13" ht="13">
      <c r="M289547" s="17"/>
    </row>
    <row r="289548" spans="13:13">
      <c r="M289548" s="8"/>
    </row>
    <row r="289574" spans="13:13">
      <c r="M289574" s="8"/>
    </row>
    <row r="289575" spans="13:13" ht="13">
      <c r="M289575" s="17"/>
    </row>
    <row r="289576" spans="13:13">
      <c r="M289576" s="8"/>
    </row>
    <row r="289602" spans="13:13">
      <c r="M289602" s="8"/>
    </row>
    <row r="289603" spans="13:13" ht="13">
      <c r="M289603" s="17"/>
    </row>
    <row r="289604" spans="13:13">
      <c r="M289604" s="8"/>
    </row>
    <row r="289630" spans="13:13">
      <c r="M289630" s="8"/>
    </row>
    <row r="289631" spans="13:13" ht="13">
      <c r="M289631" s="17"/>
    </row>
    <row r="289632" spans="13:13">
      <c r="M289632" s="8"/>
    </row>
    <row r="289658" spans="13:13">
      <c r="M289658" s="8"/>
    </row>
    <row r="289659" spans="13:13" ht="13">
      <c r="M289659" s="17"/>
    </row>
    <row r="289660" spans="13:13">
      <c r="M289660" s="8"/>
    </row>
    <row r="289686" spans="13:13">
      <c r="M289686" s="8"/>
    </row>
    <row r="289687" spans="13:13" ht="13">
      <c r="M289687" s="17"/>
    </row>
    <row r="289688" spans="13:13">
      <c r="M289688" s="8"/>
    </row>
    <row r="289714" spans="13:13">
      <c r="M289714" s="8"/>
    </row>
    <row r="289715" spans="13:13" ht="13">
      <c r="M289715" s="17"/>
    </row>
    <row r="289716" spans="13:13">
      <c r="M289716" s="8"/>
    </row>
    <row r="289742" spans="13:13">
      <c r="M289742" s="8"/>
    </row>
    <row r="289743" spans="13:13" ht="13">
      <c r="M289743" s="17"/>
    </row>
    <row r="289744" spans="13:13">
      <c r="M289744" s="8"/>
    </row>
    <row r="289770" spans="13:13">
      <c r="M289770" s="8"/>
    </row>
    <row r="289771" spans="13:13" ht="13">
      <c r="M289771" s="17"/>
    </row>
    <row r="289772" spans="13:13">
      <c r="M289772" s="8"/>
    </row>
    <row r="289798" spans="13:13">
      <c r="M289798" s="8"/>
    </row>
    <row r="289799" spans="13:13" ht="13">
      <c r="M289799" s="17"/>
    </row>
    <row r="289800" spans="13:13">
      <c r="M289800" s="8"/>
    </row>
    <row r="289826" spans="13:13">
      <c r="M289826" s="8"/>
    </row>
    <row r="289827" spans="13:13" ht="13">
      <c r="M289827" s="17"/>
    </row>
    <row r="289828" spans="13:13">
      <c r="M289828" s="8"/>
    </row>
    <row r="289854" spans="13:13">
      <c r="M289854" s="8"/>
    </row>
    <row r="289855" spans="13:13" ht="13">
      <c r="M289855" s="17"/>
    </row>
    <row r="289856" spans="13:13">
      <c r="M289856" s="8"/>
    </row>
    <row r="289882" spans="13:13">
      <c r="M289882" s="8"/>
    </row>
    <row r="289883" spans="13:13" ht="13">
      <c r="M289883" s="17"/>
    </row>
    <row r="289884" spans="13:13">
      <c r="M289884" s="8"/>
    </row>
    <row r="289910" spans="13:13">
      <c r="M289910" s="8"/>
    </row>
    <row r="289911" spans="13:13" ht="13">
      <c r="M289911" s="17"/>
    </row>
    <row r="289912" spans="13:13">
      <c r="M289912" s="8"/>
    </row>
    <row r="289938" spans="13:13">
      <c r="M289938" s="8"/>
    </row>
    <row r="289939" spans="13:13" ht="13">
      <c r="M289939" s="17"/>
    </row>
    <row r="289940" spans="13:13">
      <c r="M289940" s="8"/>
    </row>
    <row r="289966" spans="13:13">
      <c r="M289966" s="8"/>
    </row>
    <row r="289967" spans="13:13" ht="13">
      <c r="M289967" s="17"/>
    </row>
    <row r="289968" spans="13:13">
      <c r="M289968" s="8"/>
    </row>
    <row r="289994" spans="13:13">
      <c r="M289994" s="8"/>
    </row>
    <row r="289995" spans="13:13" ht="13">
      <c r="M289995" s="17"/>
    </row>
    <row r="289996" spans="13:13">
      <c r="M289996" s="8"/>
    </row>
    <row r="290022" spans="13:13">
      <c r="M290022" s="8"/>
    </row>
    <row r="290023" spans="13:13" ht="13">
      <c r="M290023" s="17"/>
    </row>
    <row r="290024" spans="13:13">
      <c r="M290024" s="8"/>
    </row>
    <row r="290050" spans="13:13">
      <c r="M290050" s="8"/>
    </row>
    <row r="290051" spans="13:13" ht="13">
      <c r="M290051" s="17"/>
    </row>
    <row r="290052" spans="13:13">
      <c r="M290052" s="8"/>
    </row>
    <row r="290078" spans="13:13">
      <c r="M290078" s="8"/>
    </row>
    <row r="290079" spans="13:13" ht="13">
      <c r="M290079" s="17"/>
    </row>
    <row r="290080" spans="13:13">
      <c r="M290080" s="8"/>
    </row>
    <row r="290106" spans="13:13">
      <c r="M290106" s="8"/>
    </row>
    <row r="290107" spans="13:13" ht="13">
      <c r="M290107" s="17"/>
    </row>
    <row r="290108" spans="13:13">
      <c r="M290108" s="8"/>
    </row>
    <row r="290134" spans="13:13">
      <c r="M290134" s="8"/>
    </row>
    <row r="290135" spans="13:13" ht="13">
      <c r="M290135" s="17"/>
    </row>
    <row r="290136" spans="13:13">
      <c r="M290136" s="8"/>
    </row>
    <row r="290162" spans="13:13">
      <c r="M290162" s="8"/>
    </row>
    <row r="290163" spans="13:13" ht="13">
      <c r="M290163" s="17"/>
    </row>
    <row r="290164" spans="13:13">
      <c r="M290164" s="8"/>
    </row>
    <row r="290190" spans="13:13">
      <c r="M290190" s="8"/>
    </row>
    <row r="290191" spans="13:13" ht="13">
      <c r="M290191" s="17"/>
    </row>
    <row r="290192" spans="13:13">
      <c r="M290192" s="8"/>
    </row>
    <row r="290218" spans="13:13">
      <c r="M290218" s="8"/>
    </row>
    <row r="290219" spans="13:13" ht="13">
      <c r="M290219" s="17"/>
    </row>
    <row r="290220" spans="13:13">
      <c r="M290220" s="8"/>
    </row>
    <row r="290246" spans="13:13">
      <c r="M290246" s="8"/>
    </row>
    <row r="290247" spans="13:13" ht="13">
      <c r="M290247" s="17"/>
    </row>
    <row r="290248" spans="13:13">
      <c r="M290248" s="8"/>
    </row>
    <row r="290274" spans="13:13">
      <c r="M290274" s="8"/>
    </row>
    <row r="290275" spans="13:13" ht="13">
      <c r="M290275" s="17"/>
    </row>
    <row r="290276" spans="13:13">
      <c r="M290276" s="8"/>
    </row>
    <row r="290302" spans="13:13">
      <c r="M290302" s="8"/>
    </row>
    <row r="290303" spans="13:13" ht="13">
      <c r="M290303" s="17"/>
    </row>
    <row r="290304" spans="13:13">
      <c r="M290304" s="8"/>
    </row>
    <row r="290330" spans="13:13">
      <c r="M290330" s="8"/>
    </row>
    <row r="290331" spans="13:13" ht="13">
      <c r="M290331" s="17"/>
    </row>
    <row r="290332" spans="13:13">
      <c r="M290332" s="8"/>
    </row>
    <row r="290358" spans="13:13">
      <c r="M290358" s="8"/>
    </row>
    <row r="290359" spans="13:13" ht="13">
      <c r="M290359" s="17"/>
    </row>
    <row r="290360" spans="13:13">
      <c r="M290360" s="8"/>
    </row>
    <row r="290386" spans="13:13">
      <c r="M290386" s="8"/>
    </row>
    <row r="290387" spans="13:13" ht="13">
      <c r="M290387" s="17"/>
    </row>
    <row r="290388" spans="13:13">
      <c r="M290388" s="8"/>
    </row>
    <row r="290414" spans="13:13">
      <c r="M290414" s="8"/>
    </row>
    <row r="290415" spans="13:13" ht="13">
      <c r="M290415" s="17"/>
    </row>
    <row r="290416" spans="13:13">
      <c r="M290416" s="8"/>
    </row>
    <row r="290442" spans="13:13">
      <c r="M290442" s="8"/>
    </row>
    <row r="290443" spans="13:13" ht="13">
      <c r="M290443" s="17"/>
    </row>
    <row r="290444" spans="13:13">
      <c r="M290444" s="8"/>
    </row>
    <row r="290470" spans="13:13">
      <c r="M290470" s="8"/>
    </row>
    <row r="290471" spans="13:13" ht="13">
      <c r="M290471" s="17"/>
    </row>
    <row r="290472" spans="13:13">
      <c r="M290472" s="8"/>
    </row>
    <row r="290498" spans="13:13">
      <c r="M290498" s="8"/>
    </row>
    <row r="290499" spans="13:13" ht="13">
      <c r="M290499" s="17"/>
    </row>
    <row r="290500" spans="13:13">
      <c r="M290500" s="8"/>
    </row>
    <row r="290526" spans="13:13">
      <c r="M290526" s="8"/>
    </row>
    <row r="290527" spans="13:13" ht="13">
      <c r="M290527" s="17"/>
    </row>
    <row r="290528" spans="13:13">
      <c r="M290528" s="8"/>
    </row>
    <row r="290554" spans="13:13">
      <c r="M290554" s="8"/>
    </row>
    <row r="290555" spans="13:13" ht="13">
      <c r="M290555" s="17"/>
    </row>
    <row r="290556" spans="13:13">
      <c r="M290556" s="8"/>
    </row>
    <row r="290582" spans="13:13">
      <c r="M290582" s="8"/>
    </row>
    <row r="290583" spans="13:13" ht="13">
      <c r="M290583" s="17"/>
    </row>
    <row r="290584" spans="13:13">
      <c r="M290584" s="8"/>
    </row>
    <row r="290610" spans="13:13">
      <c r="M290610" s="8"/>
    </row>
    <row r="290611" spans="13:13" ht="13">
      <c r="M290611" s="17"/>
    </row>
    <row r="290612" spans="13:13">
      <c r="M290612" s="8"/>
    </row>
    <row r="290638" spans="13:13">
      <c r="M290638" s="8"/>
    </row>
    <row r="290639" spans="13:13" ht="13">
      <c r="M290639" s="17"/>
    </row>
    <row r="290640" spans="13:13">
      <c r="M290640" s="8"/>
    </row>
    <row r="290666" spans="13:13">
      <c r="M290666" s="8"/>
    </row>
    <row r="290667" spans="13:13" ht="13">
      <c r="M290667" s="17"/>
    </row>
    <row r="290668" spans="13:13">
      <c r="M290668" s="8"/>
    </row>
    <row r="290694" spans="13:13">
      <c r="M290694" s="8"/>
    </row>
    <row r="290695" spans="13:13" ht="13">
      <c r="M290695" s="17"/>
    </row>
    <row r="290696" spans="13:13">
      <c r="M290696" s="8"/>
    </row>
    <row r="290722" spans="13:13">
      <c r="M290722" s="8"/>
    </row>
    <row r="290723" spans="13:13" ht="13">
      <c r="M290723" s="17"/>
    </row>
    <row r="290724" spans="13:13">
      <c r="M290724" s="8"/>
    </row>
    <row r="290750" spans="13:13">
      <c r="M290750" s="8"/>
    </row>
    <row r="290751" spans="13:13" ht="13">
      <c r="M290751" s="17"/>
    </row>
    <row r="290752" spans="13:13">
      <c r="M290752" s="8"/>
    </row>
    <row r="290778" spans="13:13">
      <c r="M290778" s="8"/>
    </row>
    <row r="290779" spans="13:13" ht="13">
      <c r="M290779" s="17"/>
    </row>
    <row r="290780" spans="13:13">
      <c r="M290780" s="8"/>
    </row>
    <row r="290806" spans="13:13">
      <c r="M290806" s="8"/>
    </row>
    <row r="290807" spans="13:13" ht="13">
      <c r="M290807" s="17"/>
    </row>
    <row r="290808" spans="13:13">
      <c r="M290808" s="8"/>
    </row>
    <row r="290834" spans="13:13">
      <c r="M290834" s="8"/>
    </row>
    <row r="290835" spans="13:13" ht="13">
      <c r="M290835" s="17"/>
    </row>
    <row r="290836" spans="13:13">
      <c r="M290836" s="8"/>
    </row>
    <row r="290862" spans="13:13">
      <c r="M290862" s="8"/>
    </row>
    <row r="290863" spans="13:13" ht="13">
      <c r="M290863" s="17"/>
    </row>
    <row r="290864" spans="13:13">
      <c r="M290864" s="8"/>
    </row>
    <row r="290890" spans="13:13">
      <c r="M290890" s="8"/>
    </row>
    <row r="290891" spans="13:13" ht="13">
      <c r="M290891" s="17"/>
    </row>
    <row r="290892" spans="13:13">
      <c r="M290892" s="8"/>
    </row>
    <row r="290918" spans="13:13">
      <c r="M290918" s="8"/>
    </row>
    <row r="290919" spans="13:13" ht="13">
      <c r="M290919" s="17"/>
    </row>
    <row r="290920" spans="13:13">
      <c r="M290920" s="8"/>
    </row>
    <row r="290946" spans="13:13">
      <c r="M290946" s="8"/>
    </row>
    <row r="290947" spans="13:13" ht="13">
      <c r="M290947" s="17"/>
    </row>
    <row r="290948" spans="13:13">
      <c r="M290948" s="8"/>
    </row>
    <row r="290974" spans="13:13">
      <c r="M290974" s="8"/>
    </row>
    <row r="290975" spans="13:13" ht="13">
      <c r="M290975" s="17"/>
    </row>
    <row r="290976" spans="13:13">
      <c r="M290976" s="8"/>
    </row>
    <row r="291002" spans="13:13">
      <c r="M291002" s="8"/>
    </row>
    <row r="291003" spans="13:13" ht="13">
      <c r="M291003" s="17"/>
    </row>
    <row r="291004" spans="13:13">
      <c r="M291004" s="8"/>
    </row>
    <row r="291030" spans="13:13">
      <c r="M291030" s="8"/>
    </row>
    <row r="291031" spans="13:13" ht="13">
      <c r="M291031" s="17"/>
    </row>
    <row r="291032" spans="13:13">
      <c r="M291032" s="8"/>
    </row>
    <row r="291058" spans="13:13">
      <c r="M291058" s="8"/>
    </row>
    <row r="291059" spans="13:13" ht="13">
      <c r="M291059" s="17"/>
    </row>
    <row r="291060" spans="13:13">
      <c r="M291060" s="8"/>
    </row>
    <row r="291086" spans="13:13">
      <c r="M291086" s="8"/>
    </row>
    <row r="291087" spans="13:13" ht="13">
      <c r="M291087" s="17"/>
    </row>
    <row r="291088" spans="13:13">
      <c r="M291088" s="8"/>
    </row>
    <row r="291114" spans="13:13">
      <c r="M291114" s="8"/>
    </row>
    <row r="291115" spans="13:13" ht="13">
      <c r="M291115" s="17"/>
    </row>
    <row r="291116" spans="13:13">
      <c r="M291116" s="8"/>
    </row>
    <row r="291142" spans="13:13">
      <c r="M291142" s="8"/>
    </row>
    <row r="291143" spans="13:13" ht="13">
      <c r="M291143" s="17"/>
    </row>
    <row r="291144" spans="13:13">
      <c r="M291144" s="8"/>
    </row>
    <row r="291170" spans="13:13">
      <c r="M291170" s="8"/>
    </row>
    <row r="291171" spans="13:13" ht="13">
      <c r="M291171" s="17"/>
    </row>
    <row r="291172" spans="13:13">
      <c r="M291172" s="8"/>
    </row>
    <row r="291198" spans="13:13">
      <c r="M291198" s="8"/>
    </row>
    <row r="291199" spans="13:13" ht="13">
      <c r="M291199" s="17"/>
    </row>
    <row r="291200" spans="13:13">
      <c r="M291200" s="8"/>
    </row>
    <row r="291226" spans="13:13">
      <c r="M291226" s="8"/>
    </row>
    <row r="291227" spans="13:13" ht="13">
      <c r="M291227" s="17"/>
    </row>
    <row r="291228" spans="13:13">
      <c r="M291228" s="8"/>
    </row>
    <row r="291254" spans="13:13">
      <c r="M291254" s="8"/>
    </row>
    <row r="291255" spans="13:13" ht="13">
      <c r="M291255" s="17"/>
    </row>
    <row r="291256" spans="13:13">
      <c r="M291256" s="8"/>
    </row>
    <row r="291282" spans="13:13">
      <c r="M291282" s="8"/>
    </row>
    <row r="291283" spans="13:13" ht="13">
      <c r="M291283" s="17"/>
    </row>
    <row r="291284" spans="13:13">
      <c r="M291284" s="8"/>
    </row>
    <row r="291310" spans="13:13">
      <c r="M291310" s="8"/>
    </row>
    <row r="291311" spans="13:13" ht="13">
      <c r="M291311" s="17"/>
    </row>
    <row r="291312" spans="13:13">
      <c r="M291312" s="8"/>
    </row>
    <row r="291338" spans="13:13">
      <c r="M291338" s="8"/>
    </row>
    <row r="291339" spans="13:13" ht="13">
      <c r="M291339" s="17"/>
    </row>
    <row r="291340" spans="13:13">
      <c r="M291340" s="8"/>
    </row>
    <row r="291366" spans="13:13">
      <c r="M291366" s="8"/>
    </row>
    <row r="291367" spans="13:13" ht="13">
      <c r="M291367" s="17"/>
    </row>
    <row r="291368" spans="13:13">
      <c r="M291368" s="8"/>
    </row>
    <row r="291394" spans="13:13">
      <c r="M291394" s="8"/>
    </row>
    <row r="291395" spans="13:13" ht="13">
      <c r="M291395" s="17"/>
    </row>
    <row r="291396" spans="13:13">
      <c r="M291396" s="8"/>
    </row>
    <row r="291422" spans="13:13">
      <c r="M291422" s="8"/>
    </row>
    <row r="291423" spans="13:13" ht="13">
      <c r="M291423" s="17"/>
    </row>
    <row r="291424" spans="13:13">
      <c r="M291424" s="8"/>
    </row>
    <row r="291450" spans="13:13">
      <c r="M291450" s="8"/>
    </row>
    <row r="291451" spans="13:13" ht="13">
      <c r="M291451" s="17"/>
    </row>
    <row r="291452" spans="13:13">
      <c r="M291452" s="8"/>
    </row>
    <row r="291478" spans="13:13">
      <c r="M291478" s="8"/>
    </row>
    <row r="291479" spans="13:13" ht="13">
      <c r="M291479" s="17"/>
    </row>
    <row r="291480" spans="13:13">
      <c r="M291480" s="8"/>
    </row>
    <row r="291506" spans="13:13">
      <c r="M291506" s="8"/>
    </row>
    <row r="291507" spans="13:13" ht="13">
      <c r="M291507" s="17"/>
    </row>
    <row r="291508" spans="13:13">
      <c r="M291508" s="8"/>
    </row>
    <row r="291534" spans="13:13">
      <c r="M291534" s="8"/>
    </row>
    <row r="291535" spans="13:13" ht="13">
      <c r="M291535" s="17"/>
    </row>
    <row r="291536" spans="13:13">
      <c r="M291536" s="8"/>
    </row>
    <row r="291562" spans="13:13">
      <c r="M291562" s="8"/>
    </row>
    <row r="291563" spans="13:13" ht="13">
      <c r="M291563" s="17"/>
    </row>
    <row r="291564" spans="13:13">
      <c r="M291564" s="8"/>
    </row>
    <row r="291590" spans="13:13">
      <c r="M291590" s="8"/>
    </row>
    <row r="291591" spans="13:13" ht="13">
      <c r="M291591" s="17"/>
    </row>
    <row r="291592" spans="13:13">
      <c r="M291592" s="8"/>
    </row>
    <row r="291618" spans="13:13">
      <c r="M291618" s="8"/>
    </row>
    <row r="291619" spans="13:13" ht="13">
      <c r="M291619" s="17"/>
    </row>
    <row r="291620" spans="13:13">
      <c r="M291620" s="8"/>
    </row>
    <row r="291646" spans="13:13">
      <c r="M291646" s="8"/>
    </row>
    <row r="291647" spans="13:13" ht="13">
      <c r="M291647" s="17"/>
    </row>
    <row r="291648" spans="13:13">
      <c r="M291648" s="8"/>
    </row>
    <row r="291674" spans="13:13">
      <c r="M291674" s="8"/>
    </row>
    <row r="291675" spans="13:13" ht="13">
      <c r="M291675" s="17"/>
    </row>
    <row r="291676" spans="13:13">
      <c r="M291676" s="8"/>
    </row>
    <row r="291702" spans="13:13">
      <c r="M291702" s="8"/>
    </row>
    <row r="291703" spans="13:13" ht="13">
      <c r="M291703" s="17"/>
    </row>
    <row r="291704" spans="13:13">
      <c r="M291704" s="8"/>
    </row>
    <row r="291730" spans="13:13">
      <c r="M291730" s="8"/>
    </row>
    <row r="291731" spans="13:13" ht="13">
      <c r="M291731" s="17"/>
    </row>
    <row r="291732" spans="13:13">
      <c r="M291732" s="8"/>
    </row>
    <row r="291758" spans="13:13">
      <c r="M291758" s="8"/>
    </row>
    <row r="291759" spans="13:13" ht="13">
      <c r="M291759" s="17"/>
    </row>
    <row r="291760" spans="13:13">
      <c r="M291760" s="8"/>
    </row>
    <row r="291786" spans="13:13">
      <c r="M291786" s="8"/>
    </row>
    <row r="291787" spans="13:13" ht="13">
      <c r="M291787" s="17"/>
    </row>
    <row r="291788" spans="13:13">
      <c r="M291788" s="8"/>
    </row>
    <row r="291814" spans="13:13">
      <c r="M291814" s="8"/>
    </row>
    <row r="291815" spans="13:13" ht="13">
      <c r="M291815" s="17"/>
    </row>
    <row r="291816" spans="13:13">
      <c r="M291816" s="8"/>
    </row>
    <row r="291842" spans="13:13">
      <c r="M291842" s="8"/>
    </row>
    <row r="291843" spans="13:13" ht="13">
      <c r="M291843" s="17"/>
    </row>
    <row r="291844" spans="13:13">
      <c r="M291844" s="8"/>
    </row>
    <row r="291870" spans="13:13">
      <c r="M291870" s="8"/>
    </row>
    <row r="291871" spans="13:13" ht="13">
      <c r="M291871" s="17"/>
    </row>
    <row r="291872" spans="13:13">
      <c r="M291872" s="8"/>
    </row>
    <row r="291898" spans="13:13">
      <c r="M291898" s="8"/>
    </row>
    <row r="291899" spans="13:13" ht="13">
      <c r="M291899" s="17"/>
    </row>
    <row r="291900" spans="13:13">
      <c r="M291900" s="8"/>
    </row>
    <row r="291926" spans="13:13">
      <c r="M291926" s="8"/>
    </row>
    <row r="291927" spans="13:13" ht="13">
      <c r="M291927" s="17"/>
    </row>
    <row r="291928" spans="13:13">
      <c r="M291928" s="8"/>
    </row>
    <row r="291954" spans="13:13">
      <c r="M291954" s="8"/>
    </row>
    <row r="291955" spans="13:13" ht="13">
      <c r="M291955" s="17"/>
    </row>
    <row r="291956" spans="13:13">
      <c r="M291956" s="8"/>
    </row>
    <row r="291982" spans="13:13">
      <c r="M291982" s="8"/>
    </row>
    <row r="291983" spans="13:13" ht="13">
      <c r="M291983" s="17"/>
    </row>
    <row r="291984" spans="13:13">
      <c r="M291984" s="8"/>
    </row>
    <row r="292010" spans="13:13">
      <c r="M292010" s="8"/>
    </row>
    <row r="292011" spans="13:13" ht="13">
      <c r="M292011" s="17"/>
    </row>
    <row r="292012" spans="13:13">
      <c r="M292012" s="8"/>
    </row>
    <row r="292038" spans="13:13">
      <c r="M292038" s="8"/>
    </row>
    <row r="292039" spans="13:13" ht="13">
      <c r="M292039" s="17"/>
    </row>
    <row r="292040" spans="13:13">
      <c r="M292040" s="8"/>
    </row>
    <row r="292066" spans="13:13">
      <c r="M292066" s="8"/>
    </row>
    <row r="292067" spans="13:13" ht="13">
      <c r="M292067" s="17"/>
    </row>
    <row r="292068" spans="13:13">
      <c r="M292068" s="8"/>
    </row>
    <row r="292094" spans="13:13">
      <c r="M292094" s="8"/>
    </row>
    <row r="292095" spans="13:13" ht="13">
      <c r="M292095" s="17"/>
    </row>
    <row r="292096" spans="13:13">
      <c r="M292096" s="8"/>
    </row>
    <row r="292122" spans="13:13">
      <c r="M292122" s="8"/>
    </row>
    <row r="292123" spans="13:13" ht="13">
      <c r="M292123" s="17"/>
    </row>
    <row r="292124" spans="13:13">
      <c r="M292124" s="8"/>
    </row>
    <row r="292150" spans="13:13">
      <c r="M292150" s="8"/>
    </row>
    <row r="292151" spans="13:13" ht="13">
      <c r="M292151" s="17"/>
    </row>
    <row r="292152" spans="13:13">
      <c r="M292152" s="8"/>
    </row>
    <row r="292178" spans="13:13">
      <c r="M292178" s="8"/>
    </row>
    <row r="292179" spans="13:13" ht="13">
      <c r="M292179" s="17"/>
    </row>
    <row r="292180" spans="13:13">
      <c r="M292180" s="8"/>
    </row>
    <row r="292206" spans="13:13">
      <c r="M292206" s="8"/>
    </row>
    <row r="292207" spans="13:13" ht="13">
      <c r="M292207" s="17"/>
    </row>
    <row r="292208" spans="13:13">
      <c r="M292208" s="8"/>
    </row>
    <row r="292234" spans="13:13">
      <c r="M292234" s="8"/>
    </row>
    <row r="292235" spans="13:13" ht="13">
      <c r="M292235" s="17"/>
    </row>
    <row r="292236" spans="13:13">
      <c r="M292236" s="8"/>
    </row>
    <row r="292262" spans="13:13">
      <c r="M292262" s="8"/>
    </row>
    <row r="292263" spans="13:13" ht="13">
      <c r="M292263" s="17"/>
    </row>
    <row r="292264" spans="13:13">
      <c r="M292264" s="8"/>
    </row>
    <row r="292290" spans="13:13">
      <c r="M292290" s="8"/>
    </row>
    <row r="292291" spans="13:13" ht="13">
      <c r="M292291" s="17"/>
    </row>
    <row r="292292" spans="13:13">
      <c r="M292292" s="8"/>
    </row>
    <row r="292318" spans="13:13">
      <c r="M292318" s="8"/>
    </row>
    <row r="292319" spans="13:13" ht="13">
      <c r="M292319" s="17"/>
    </row>
    <row r="292320" spans="13:13">
      <c r="M292320" s="8"/>
    </row>
    <row r="292346" spans="13:13">
      <c r="M292346" s="8"/>
    </row>
    <row r="292347" spans="13:13" ht="13">
      <c r="M292347" s="17"/>
    </row>
    <row r="292348" spans="13:13">
      <c r="M292348" s="8"/>
    </row>
    <row r="292374" spans="13:13">
      <c r="M292374" s="8"/>
    </row>
    <row r="292375" spans="13:13" ht="13">
      <c r="M292375" s="17"/>
    </row>
    <row r="292376" spans="13:13">
      <c r="M292376" s="8"/>
    </row>
    <row r="292402" spans="13:13">
      <c r="M292402" s="8"/>
    </row>
    <row r="292403" spans="13:13" ht="13">
      <c r="M292403" s="17"/>
    </row>
    <row r="292404" spans="13:13">
      <c r="M292404" s="8"/>
    </row>
    <row r="292430" spans="13:13">
      <c r="M292430" s="8"/>
    </row>
    <row r="292431" spans="13:13" ht="13">
      <c r="M292431" s="17"/>
    </row>
    <row r="292432" spans="13:13">
      <c r="M292432" s="8"/>
    </row>
    <row r="292458" spans="13:13">
      <c r="M292458" s="8"/>
    </row>
    <row r="292459" spans="13:13" ht="13">
      <c r="M292459" s="17"/>
    </row>
    <row r="292460" spans="13:13">
      <c r="M292460" s="8"/>
    </row>
    <row r="292486" spans="13:13">
      <c r="M292486" s="8"/>
    </row>
    <row r="292487" spans="13:13" ht="13">
      <c r="M292487" s="17"/>
    </row>
    <row r="292488" spans="13:13">
      <c r="M292488" s="8"/>
    </row>
    <row r="292514" spans="13:13">
      <c r="M292514" s="8"/>
    </row>
    <row r="292515" spans="13:13" ht="13">
      <c r="M292515" s="17"/>
    </row>
    <row r="292516" spans="13:13">
      <c r="M292516" s="8"/>
    </row>
    <row r="292542" spans="13:13">
      <c r="M292542" s="8"/>
    </row>
    <row r="292543" spans="13:13" ht="13">
      <c r="M292543" s="17"/>
    </row>
    <row r="292544" spans="13:13">
      <c r="M292544" s="8"/>
    </row>
    <row r="292570" spans="13:13">
      <c r="M292570" s="8"/>
    </row>
    <row r="292571" spans="13:13" ht="13">
      <c r="M292571" s="17"/>
    </row>
    <row r="292572" spans="13:13">
      <c r="M292572" s="8"/>
    </row>
    <row r="292598" spans="13:13">
      <c r="M292598" s="8"/>
    </row>
    <row r="292599" spans="13:13" ht="13">
      <c r="M292599" s="17"/>
    </row>
    <row r="292600" spans="13:13">
      <c r="M292600" s="8"/>
    </row>
    <row r="292626" spans="13:13">
      <c r="M292626" s="8"/>
    </row>
    <row r="292627" spans="13:13" ht="13">
      <c r="M292627" s="17"/>
    </row>
    <row r="292628" spans="13:13">
      <c r="M292628" s="8"/>
    </row>
    <row r="292654" spans="13:13">
      <c r="M292654" s="8"/>
    </row>
    <row r="292655" spans="13:13" ht="13">
      <c r="M292655" s="17"/>
    </row>
    <row r="292656" spans="13:13">
      <c r="M292656" s="8"/>
    </row>
    <row r="292682" spans="13:13">
      <c r="M292682" s="8"/>
    </row>
    <row r="292683" spans="13:13" ht="13">
      <c r="M292683" s="17"/>
    </row>
    <row r="292684" spans="13:13">
      <c r="M292684" s="8"/>
    </row>
    <row r="292710" spans="13:13">
      <c r="M292710" s="8"/>
    </row>
    <row r="292711" spans="13:13" ht="13">
      <c r="M292711" s="17"/>
    </row>
    <row r="292712" spans="13:13">
      <c r="M292712" s="8"/>
    </row>
    <row r="292738" spans="13:13">
      <c r="M292738" s="8"/>
    </row>
    <row r="292739" spans="13:13" ht="13">
      <c r="M292739" s="17"/>
    </row>
    <row r="292740" spans="13:13">
      <c r="M292740" s="8"/>
    </row>
    <row r="292766" spans="13:13">
      <c r="M292766" s="8"/>
    </row>
    <row r="292767" spans="13:13" ht="13">
      <c r="M292767" s="17"/>
    </row>
    <row r="292768" spans="13:13">
      <c r="M292768" s="8"/>
    </row>
    <row r="292794" spans="13:13">
      <c r="M292794" s="8"/>
    </row>
    <row r="292795" spans="13:13" ht="13">
      <c r="M292795" s="17"/>
    </row>
    <row r="292796" spans="13:13">
      <c r="M292796" s="8"/>
    </row>
    <row r="292822" spans="13:13">
      <c r="M292822" s="8"/>
    </row>
    <row r="292823" spans="13:13" ht="13">
      <c r="M292823" s="17"/>
    </row>
    <row r="292824" spans="13:13">
      <c r="M292824" s="8"/>
    </row>
    <row r="292850" spans="13:13">
      <c r="M292850" s="8"/>
    </row>
    <row r="292851" spans="13:13" ht="13">
      <c r="M292851" s="17"/>
    </row>
    <row r="292852" spans="13:13">
      <c r="M292852" s="8"/>
    </row>
    <row r="292878" spans="13:13">
      <c r="M292878" s="8"/>
    </row>
    <row r="292879" spans="13:13" ht="13">
      <c r="M292879" s="17"/>
    </row>
    <row r="292880" spans="13:13">
      <c r="M292880" s="8"/>
    </row>
    <row r="292906" spans="13:13">
      <c r="M292906" s="8"/>
    </row>
    <row r="292907" spans="13:13" ht="13">
      <c r="M292907" s="17"/>
    </row>
    <row r="292908" spans="13:13">
      <c r="M292908" s="8"/>
    </row>
    <row r="292934" spans="13:13">
      <c r="M292934" s="8"/>
    </row>
    <row r="292935" spans="13:13" ht="13">
      <c r="M292935" s="17"/>
    </row>
    <row r="292936" spans="13:13">
      <c r="M292936" s="8"/>
    </row>
    <row r="292962" spans="13:13">
      <c r="M292962" s="8"/>
    </row>
    <row r="292963" spans="13:13" ht="13">
      <c r="M292963" s="17"/>
    </row>
    <row r="292964" spans="13:13">
      <c r="M292964" s="8"/>
    </row>
    <row r="292990" spans="13:13">
      <c r="M292990" s="8"/>
    </row>
    <row r="292991" spans="13:13" ht="13">
      <c r="M292991" s="17"/>
    </row>
    <row r="292992" spans="13:13">
      <c r="M292992" s="8"/>
    </row>
    <row r="293018" spans="13:13">
      <c r="M293018" s="8"/>
    </row>
    <row r="293019" spans="13:13" ht="13">
      <c r="M293019" s="17"/>
    </row>
    <row r="293020" spans="13:13">
      <c r="M293020" s="8"/>
    </row>
    <row r="293046" spans="13:13">
      <c r="M293046" s="8"/>
    </row>
    <row r="293047" spans="13:13" ht="13">
      <c r="M293047" s="17"/>
    </row>
    <row r="293048" spans="13:13">
      <c r="M293048" s="8"/>
    </row>
    <row r="293074" spans="13:13">
      <c r="M293074" s="8"/>
    </row>
    <row r="293075" spans="13:13" ht="13">
      <c r="M293075" s="17"/>
    </row>
    <row r="293076" spans="13:13">
      <c r="M293076" s="8"/>
    </row>
    <row r="293102" spans="13:13">
      <c r="M293102" s="8"/>
    </row>
    <row r="293103" spans="13:13" ht="13">
      <c r="M293103" s="17"/>
    </row>
    <row r="293104" spans="13:13">
      <c r="M293104" s="8"/>
    </row>
    <row r="293130" spans="13:13">
      <c r="M293130" s="8"/>
    </row>
    <row r="293131" spans="13:13" ht="13">
      <c r="M293131" s="17"/>
    </row>
    <row r="293132" spans="13:13">
      <c r="M293132" s="8"/>
    </row>
    <row r="293158" spans="13:13">
      <c r="M293158" s="8"/>
    </row>
    <row r="293159" spans="13:13" ht="13">
      <c r="M293159" s="17"/>
    </row>
    <row r="293160" spans="13:13">
      <c r="M293160" s="8"/>
    </row>
    <row r="293186" spans="13:13">
      <c r="M293186" s="8"/>
    </row>
    <row r="293187" spans="13:13" ht="13">
      <c r="M293187" s="17"/>
    </row>
    <row r="293188" spans="13:13">
      <c r="M293188" s="8"/>
    </row>
    <row r="293214" spans="13:13">
      <c r="M293214" s="8"/>
    </row>
    <row r="293215" spans="13:13" ht="13">
      <c r="M293215" s="17"/>
    </row>
    <row r="293216" spans="13:13">
      <c r="M293216" s="8"/>
    </row>
    <row r="293242" spans="13:13">
      <c r="M293242" s="8"/>
    </row>
    <row r="293243" spans="13:13" ht="13">
      <c r="M293243" s="17"/>
    </row>
    <row r="293244" spans="13:13">
      <c r="M293244" s="8"/>
    </row>
    <row r="293270" spans="13:13">
      <c r="M293270" s="8"/>
    </row>
    <row r="293271" spans="13:13" ht="13">
      <c r="M293271" s="17"/>
    </row>
    <row r="293272" spans="13:13">
      <c r="M293272" s="8"/>
    </row>
    <row r="293298" spans="13:13">
      <c r="M293298" s="8"/>
    </row>
    <row r="293299" spans="13:13" ht="13">
      <c r="M293299" s="17"/>
    </row>
    <row r="293300" spans="13:13">
      <c r="M293300" s="8"/>
    </row>
    <row r="293326" spans="13:13">
      <c r="M293326" s="8"/>
    </row>
    <row r="293327" spans="13:13" ht="13">
      <c r="M293327" s="17"/>
    </row>
    <row r="293328" spans="13:13">
      <c r="M293328" s="8"/>
    </row>
    <row r="293354" spans="13:13">
      <c r="M293354" s="8"/>
    </row>
    <row r="293355" spans="13:13" ht="13">
      <c r="M293355" s="17"/>
    </row>
    <row r="293356" spans="13:13">
      <c r="M293356" s="8"/>
    </row>
    <row r="293382" spans="13:13">
      <c r="M293382" s="8"/>
    </row>
    <row r="293383" spans="13:13" ht="13">
      <c r="M293383" s="17"/>
    </row>
    <row r="293384" spans="13:13">
      <c r="M293384" s="8"/>
    </row>
    <row r="293410" spans="13:13">
      <c r="M293410" s="8"/>
    </row>
    <row r="293411" spans="13:13" ht="13">
      <c r="M293411" s="17"/>
    </row>
    <row r="293412" spans="13:13">
      <c r="M293412" s="8"/>
    </row>
    <row r="293438" spans="13:13">
      <c r="M293438" s="8"/>
    </row>
    <row r="293439" spans="13:13" ht="13">
      <c r="M293439" s="17"/>
    </row>
    <row r="293440" spans="13:13">
      <c r="M293440" s="8"/>
    </row>
    <row r="293466" spans="13:13">
      <c r="M293466" s="8"/>
    </row>
    <row r="293467" spans="13:13" ht="13">
      <c r="M293467" s="17"/>
    </row>
    <row r="293468" spans="13:13">
      <c r="M293468" s="8"/>
    </row>
    <row r="293494" spans="13:13">
      <c r="M293494" s="8"/>
    </row>
    <row r="293495" spans="13:13" ht="13">
      <c r="M293495" s="17"/>
    </row>
    <row r="293496" spans="13:13">
      <c r="M293496" s="8"/>
    </row>
    <row r="293522" spans="13:13">
      <c r="M293522" s="8"/>
    </row>
    <row r="293523" spans="13:13" ht="13">
      <c r="M293523" s="17"/>
    </row>
    <row r="293524" spans="13:13">
      <c r="M293524" s="8"/>
    </row>
    <row r="293550" spans="13:13">
      <c r="M293550" s="8"/>
    </row>
    <row r="293551" spans="13:13" ht="13">
      <c r="M293551" s="17"/>
    </row>
    <row r="293552" spans="13:13">
      <c r="M293552" s="8"/>
    </row>
    <row r="293578" spans="13:13">
      <c r="M293578" s="8"/>
    </row>
    <row r="293579" spans="13:13" ht="13">
      <c r="M293579" s="17"/>
    </row>
    <row r="293580" spans="13:13">
      <c r="M293580" s="8"/>
    </row>
    <row r="293606" spans="13:13">
      <c r="M293606" s="8"/>
    </row>
    <row r="293607" spans="13:13" ht="13">
      <c r="M293607" s="17"/>
    </row>
    <row r="293608" spans="13:13">
      <c r="M293608" s="8"/>
    </row>
    <row r="293634" spans="13:13">
      <c r="M293634" s="8"/>
    </row>
    <row r="293635" spans="13:13" ht="13">
      <c r="M293635" s="17"/>
    </row>
    <row r="293636" spans="13:13">
      <c r="M293636" s="8"/>
    </row>
    <row r="293662" spans="13:13">
      <c r="M293662" s="8"/>
    </row>
    <row r="293663" spans="13:13" ht="13">
      <c r="M293663" s="17"/>
    </row>
    <row r="293664" spans="13:13">
      <c r="M293664" s="8"/>
    </row>
    <row r="293690" spans="13:13">
      <c r="M293690" s="8"/>
    </row>
    <row r="293691" spans="13:13" ht="13">
      <c r="M293691" s="17"/>
    </row>
    <row r="293692" spans="13:13">
      <c r="M293692" s="8"/>
    </row>
    <row r="293718" spans="13:13">
      <c r="M293718" s="8"/>
    </row>
    <row r="293719" spans="13:13" ht="13">
      <c r="M293719" s="17"/>
    </row>
    <row r="293720" spans="13:13">
      <c r="M293720" s="8"/>
    </row>
    <row r="293746" spans="13:13">
      <c r="M293746" s="8"/>
    </row>
    <row r="293747" spans="13:13" ht="13">
      <c r="M293747" s="17"/>
    </row>
    <row r="293748" spans="13:13">
      <c r="M293748" s="8"/>
    </row>
    <row r="293774" spans="13:13">
      <c r="M293774" s="8"/>
    </row>
    <row r="293775" spans="13:13" ht="13">
      <c r="M293775" s="17"/>
    </row>
    <row r="293776" spans="13:13">
      <c r="M293776" s="8"/>
    </row>
    <row r="293802" spans="13:13">
      <c r="M293802" s="8"/>
    </row>
    <row r="293803" spans="13:13" ht="13">
      <c r="M293803" s="17"/>
    </row>
    <row r="293804" spans="13:13">
      <c r="M293804" s="8"/>
    </row>
    <row r="293830" spans="13:13">
      <c r="M293830" s="8"/>
    </row>
    <row r="293831" spans="13:13" ht="13">
      <c r="M293831" s="17"/>
    </row>
    <row r="293832" spans="13:13">
      <c r="M293832" s="8"/>
    </row>
    <row r="293858" spans="13:13">
      <c r="M293858" s="8"/>
    </row>
    <row r="293859" spans="13:13" ht="13">
      <c r="M293859" s="17"/>
    </row>
    <row r="293860" spans="13:13">
      <c r="M293860" s="8"/>
    </row>
    <row r="293886" spans="13:13">
      <c r="M293886" s="8"/>
    </row>
    <row r="293887" spans="13:13" ht="13">
      <c r="M293887" s="17"/>
    </row>
    <row r="293888" spans="13:13">
      <c r="M293888" s="8"/>
    </row>
    <row r="293914" spans="13:13">
      <c r="M293914" s="8"/>
    </row>
    <row r="293915" spans="13:13" ht="13">
      <c r="M293915" s="17"/>
    </row>
    <row r="293916" spans="13:13">
      <c r="M293916" s="8"/>
    </row>
    <row r="293942" spans="13:13">
      <c r="M293942" s="8"/>
    </row>
    <row r="293943" spans="13:13" ht="13">
      <c r="M293943" s="17"/>
    </row>
    <row r="293944" spans="13:13">
      <c r="M293944" s="8"/>
    </row>
    <row r="293970" spans="13:13">
      <c r="M293970" s="8"/>
    </row>
    <row r="293971" spans="13:13" ht="13">
      <c r="M293971" s="17"/>
    </row>
    <row r="293972" spans="13:13">
      <c r="M293972" s="8"/>
    </row>
    <row r="293998" spans="13:13">
      <c r="M293998" s="8"/>
    </row>
    <row r="293999" spans="13:13" ht="13">
      <c r="M293999" s="17"/>
    </row>
    <row r="294000" spans="13:13">
      <c r="M294000" s="8"/>
    </row>
    <row r="294026" spans="13:13">
      <c r="M294026" s="8"/>
    </row>
    <row r="294027" spans="13:13" ht="13">
      <c r="M294027" s="17"/>
    </row>
    <row r="294028" spans="13:13">
      <c r="M294028" s="8"/>
    </row>
    <row r="294054" spans="13:13">
      <c r="M294054" s="8"/>
    </row>
    <row r="294055" spans="13:13" ht="13">
      <c r="M294055" s="17"/>
    </row>
    <row r="294056" spans="13:13">
      <c r="M294056" s="8"/>
    </row>
    <row r="294082" spans="13:13">
      <c r="M294082" s="8"/>
    </row>
    <row r="294083" spans="13:13" ht="13">
      <c r="M294083" s="17"/>
    </row>
    <row r="294084" spans="13:13">
      <c r="M294084" s="8"/>
    </row>
    <row r="294110" spans="13:13">
      <c r="M294110" s="8"/>
    </row>
    <row r="294111" spans="13:13" ht="13">
      <c r="M294111" s="17"/>
    </row>
    <row r="294112" spans="13:13">
      <c r="M294112" s="8"/>
    </row>
    <row r="294138" spans="13:13">
      <c r="M294138" s="8"/>
    </row>
    <row r="294139" spans="13:13" ht="13">
      <c r="M294139" s="17"/>
    </row>
    <row r="294140" spans="13:13">
      <c r="M294140" s="8"/>
    </row>
    <row r="294166" spans="13:13">
      <c r="M294166" s="8"/>
    </row>
    <row r="294167" spans="13:13" ht="13">
      <c r="M294167" s="17"/>
    </row>
    <row r="294168" spans="13:13">
      <c r="M294168" s="8"/>
    </row>
    <row r="294194" spans="13:13">
      <c r="M294194" s="8"/>
    </row>
    <row r="294195" spans="13:13" ht="13">
      <c r="M294195" s="17"/>
    </row>
    <row r="294196" spans="13:13">
      <c r="M294196" s="8"/>
    </row>
    <row r="294222" spans="13:13">
      <c r="M294222" s="8"/>
    </row>
    <row r="294223" spans="13:13" ht="13">
      <c r="M294223" s="17"/>
    </row>
    <row r="294224" spans="13:13">
      <c r="M294224" s="8"/>
    </row>
    <row r="294250" spans="13:13">
      <c r="M294250" s="8"/>
    </row>
    <row r="294251" spans="13:13" ht="13">
      <c r="M294251" s="17"/>
    </row>
    <row r="294252" spans="13:13">
      <c r="M294252" s="8"/>
    </row>
    <row r="294278" spans="13:13">
      <c r="M294278" s="8"/>
    </row>
    <row r="294279" spans="13:13" ht="13">
      <c r="M294279" s="17"/>
    </row>
    <row r="294280" spans="13:13">
      <c r="M294280" s="8"/>
    </row>
    <row r="294306" spans="13:13">
      <c r="M294306" s="8"/>
    </row>
    <row r="294307" spans="13:13" ht="13">
      <c r="M294307" s="17"/>
    </row>
    <row r="294308" spans="13:13">
      <c r="M294308" s="8"/>
    </row>
    <row r="294334" spans="13:13">
      <c r="M294334" s="8"/>
    </row>
    <row r="294335" spans="13:13" ht="13">
      <c r="M294335" s="17"/>
    </row>
    <row r="294336" spans="13:13">
      <c r="M294336" s="8"/>
    </row>
    <row r="294362" spans="13:13">
      <c r="M294362" s="8"/>
    </row>
    <row r="294363" spans="13:13" ht="13">
      <c r="M294363" s="17"/>
    </row>
    <row r="294364" spans="13:13">
      <c r="M294364" s="8"/>
    </row>
    <row r="294390" spans="13:13">
      <c r="M294390" s="8"/>
    </row>
    <row r="294391" spans="13:13" ht="13">
      <c r="M294391" s="17"/>
    </row>
    <row r="294392" spans="13:13">
      <c r="M294392" s="8"/>
    </row>
    <row r="294418" spans="13:13">
      <c r="M294418" s="8"/>
    </row>
    <row r="294419" spans="13:13" ht="13">
      <c r="M294419" s="17"/>
    </row>
    <row r="294420" spans="13:13">
      <c r="M294420" s="8"/>
    </row>
    <row r="294446" spans="13:13">
      <c r="M294446" s="8"/>
    </row>
    <row r="294447" spans="13:13" ht="13">
      <c r="M294447" s="17"/>
    </row>
    <row r="294448" spans="13:13">
      <c r="M294448" s="8"/>
    </row>
    <row r="294474" spans="13:13">
      <c r="M294474" s="8"/>
    </row>
    <row r="294475" spans="13:13" ht="13">
      <c r="M294475" s="17"/>
    </row>
    <row r="294476" spans="13:13">
      <c r="M294476" s="8"/>
    </row>
    <row r="294502" spans="13:13">
      <c r="M294502" s="8"/>
    </row>
    <row r="294503" spans="13:13" ht="13">
      <c r="M294503" s="17"/>
    </row>
    <row r="294504" spans="13:13">
      <c r="M294504" s="8"/>
    </row>
    <row r="294530" spans="13:13">
      <c r="M294530" s="8"/>
    </row>
    <row r="294531" spans="13:13" ht="13">
      <c r="M294531" s="17"/>
    </row>
    <row r="294532" spans="13:13">
      <c r="M294532" s="8"/>
    </row>
    <row r="294558" spans="13:13">
      <c r="M294558" s="8"/>
    </row>
    <row r="294559" spans="13:13" ht="13">
      <c r="M294559" s="17"/>
    </row>
    <row r="294560" spans="13:13">
      <c r="M294560" s="8"/>
    </row>
    <row r="294586" spans="13:13">
      <c r="M294586" s="8"/>
    </row>
    <row r="294587" spans="13:13" ht="13">
      <c r="M294587" s="17"/>
    </row>
    <row r="294588" spans="13:13">
      <c r="M294588" s="8"/>
    </row>
    <row r="294614" spans="13:13">
      <c r="M294614" s="8"/>
    </row>
    <row r="294615" spans="13:13" ht="13">
      <c r="M294615" s="17"/>
    </row>
    <row r="294616" spans="13:13">
      <c r="M294616" s="8"/>
    </row>
    <row r="294642" spans="13:13">
      <c r="M294642" s="8"/>
    </row>
    <row r="294643" spans="13:13" ht="13">
      <c r="M294643" s="17"/>
    </row>
    <row r="294644" spans="13:13">
      <c r="M294644" s="8"/>
    </row>
    <row r="294670" spans="13:13">
      <c r="M294670" s="8"/>
    </row>
    <row r="294671" spans="13:13" ht="13">
      <c r="M294671" s="17"/>
    </row>
    <row r="294672" spans="13:13">
      <c r="M294672" s="8"/>
    </row>
    <row r="294698" spans="13:13">
      <c r="M294698" s="8"/>
    </row>
    <row r="294699" spans="13:13" ht="13">
      <c r="M294699" s="17"/>
    </row>
    <row r="294700" spans="13:13">
      <c r="M294700" s="8"/>
    </row>
    <row r="294726" spans="13:13">
      <c r="M294726" s="8"/>
    </row>
    <row r="294727" spans="13:13" ht="13">
      <c r="M294727" s="17"/>
    </row>
    <row r="294728" spans="13:13">
      <c r="M294728" s="8"/>
    </row>
    <row r="294754" spans="13:13">
      <c r="M294754" s="8"/>
    </row>
    <row r="294755" spans="13:13" ht="13">
      <c r="M294755" s="17"/>
    </row>
    <row r="294756" spans="13:13">
      <c r="M294756" s="8"/>
    </row>
    <row r="294782" spans="13:13">
      <c r="M294782" s="8"/>
    </row>
    <row r="294783" spans="13:13" ht="13">
      <c r="M294783" s="17"/>
    </row>
    <row r="294784" spans="13:13">
      <c r="M294784" s="8"/>
    </row>
    <row r="294810" spans="13:13">
      <c r="M294810" s="8"/>
    </row>
    <row r="294811" spans="13:13" ht="13">
      <c r="M294811" s="17"/>
    </row>
    <row r="294812" spans="13:13">
      <c r="M294812" s="8"/>
    </row>
    <row r="294838" spans="13:13">
      <c r="M294838" s="8"/>
    </row>
    <row r="294839" spans="13:13" ht="13">
      <c r="M294839" s="17"/>
    </row>
    <row r="294840" spans="13:13">
      <c r="M294840" s="8"/>
    </row>
    <row r="294866" spans="13:13">
      <c r="M294866" s="8"/>
    </row>
    <row r="294867" spans="13:13" ht="13">
      <c r="M294867" s="17"/>
    </row>
    <row r="294868" spans="13:13">
      <c r="M294868" s="8"/>
    </row>
    <row r="294894" spans="13:13">
      <c r="M294894" s="8"/>
    </row>
    <row r="294895" spans="13:13" ht="13">
      <c r="M294895" s="17"/>
    </row>
    <row r="294896" spans="13:13">
      <c r="M294896" s="8"/>
    </row>
    <row r="294922" spans="13:13">
      <c r="M294922" s="8"/>
    </row>
    <row r="294923" spans="13:13" ht="13">
      <c r="M294923" s="17"/>
    </row>
    <row r="294924" spans="13:13">
      <c r="M294924" s="8"/>
    </row>
    <row r="294950" spans="13:13">
      <c r="M294950" s="8"/>
    </row>
    <row r="294951" spans="13:13" ht="13">
      <c r="M294951" s="17"/>
    </row>
    <row r="294952" spans="13:13">
      <c r="M294952" s="8"/>
    </row>
    <row r="294978" spans="13:13">
      <c r="M294978" s="8"/>
    </row>
    <row r="294979" spans="13:13" ht="13">
      <c r="M294979" s="17"/>
    </row>
    <row r="294980" spans="13:13">
      <c r="M294980" s="8"/>
    </row>
    <row r="295006" spans="13:13">
      <c r="M295006" s="8"/>
    </row>
    <row r="295007" spans="13:13" ht="13">
      <c r="M295007" s="17"/>
    </row>
    <row r="295008" spans="13:13">
      <c r="M295008" s="8"/>
    </row>
    <row r="295034" spans="13:13">
      <c r="M295034" s="8"/>
    </row>
    <row r="295035" spans="13:13" ht="13">
      <c r="M295035" s="17"/>
    </row>
    <row r="295036" spans="13:13">
      <c r="M295036" s="8"/>
    </row>
    <row r="295062" spans="13:13">
      <c r="M295062" s="8"/>
    </row>
    <row r="295063" spans="13:13" ht="13">
      <c r="M295063" s="17"/>
    </row>
    <row r="295064" spans="13:13">
      <c r="M295064" s="8"/>
    </row>
    <row r="295090" spans="13:13">
      <c r="M295090" s="8"/>
    </row>
    <row r="295091" spans="13:13" ht="13">
      <c r="M295091" s="17"/>
    </row>
    <row r="295092" spans="13:13">
      <c r="M295092" s="8"/>
    </row>
    <row r="295118" spans="13:13">
      <c r="M295118" s="8"/>
    </row>
    <row r="295119" spans="13:13" ht="13">
      <c r="M295119" s="17"/>
    </row>
    <row r="295120" spans="13:13">
      <c r="M295120" s="8"/>
    </row>
    <row r="295146" spans="13:13">
      <c r="M295146" s="8"/>
    </row>
    <row r="295147" spans="13:13" ht="13">
      <c r="M295147" s="17"/>
    </row>
    <row r="295148" spans="13:13">
      <c r="M295148" s="8"/>
    </row>
    <row r="295174" spans="13:13">
      <c r="M295174" s="8"/>
    </row>
    <row r="295175" spans="13:13" ht="13">
      <c r="M295175" s="17"/>
    </row>
    <row r="295176" spans="13:13">
      <c r="M295176" s="8"/>
    </row>
    <row r="295202" spans="13:13">
      <c r="M295202" s="8"/>
    </row>
    <row r="295203" spans="13:13" ht="13">
      <c r="M295203" s="17"/>
    </row>
    <row r="295204" spans="13:13">
      <c r="M295204" s="8"/>
    </row>
    <row r="295230" spans="13:13">
      <c r="M295230" s="8"/>
    </row>
    <row r="295231" spans="13:13" ht="13">
      <c r="M295231" s="17"/>
    </row>
    <row r="295232" spans="13:13">
      <c r="M295232" s="8"/>
    </row>
    <row r="295258" spans="13:13">
      <c r="M295258" s="8"/>
    </row>
    <row r="295259" spans="13:13" ht="13">
      <c r="M295259" s="17"/>
    </row>
    <row r="295260" spans="13:13">
      <c r="M295260" s="8"/>
    </row>
    <row r="295286" spans="13:13">
      <c r="M295286" s="8"/>
    </row>
    <row r="295287" spans="13:13" ht="13">
      <c r="M295287" s="17"/>
    </row>
    <row r="295288" spans="13:13">
      <c r="M295288" s="8"/>
    </row>
    <row r="295314" spans="13:13">
      <c r="M295314" s="8"/>
    </row>
    <row r="295315" spans="13:13" ht="13">
      <c r="M295315" s="17"/>
    </row>
    <row r="295316" spans="13:13">
      <c r="M295316" s="8"/>
    </row>
    <row r="295342" spans="13:13">
      <c r="M295342" s="8"/>
    </row>
    <row r="295343" spans="13:13" ht="13">
      <c r="M295343" s="17"/>
    </row>
    <row r="295344" spans="13:13">
      <c r="M295344" s="8"/>
    </row>
    <row r="295370" spans="13:13">
      <c r="M295370" s="8"/>
    </row>
    <row r="295371" spans="13:13" ht="13">
      <c r="M295371" s="17"/>
    </row>
    <row r="295372" spans="13:13">
      <c r="M295372" s="8"/>
    </row>
    <row r="295398" spans="13:13">
      <c r="M295398" s="8"/>
    </row>
    <row r="295399" spans="13:13" ht="13">
      <c r="M295399" s="17"/>
    </row>
    <row r="295400" spans="13:13">
      <c r="M295400" s="8"/>
    </row>
    <row r="295426" spans="13:13">
      <c r="M295426" s="8"/>
    </row>
    <row r="295427" spans="13:13" ht="13">
      <c r="M295427" s="17"/>
    </row>
    <row r="295428" spans="13:13">
      <c r="M295428" s="8"/>
    </row>
    <row r="295454" spans="13:13">
      <c r="M295454" s="8"/>
    </row>
    <row r="295455" spans="13:13" ht="13">
      <c r="M295455" s="17"/>
    </row>
    <row r="295456" spans="13:13">
      <c r="M295456" s="8"/>
    </row>
    <row r="295482" spans="13:13">
      <c r="M295482" s="8"/>
    </row>
    <row r="295483" spans="13:13" ht="13">
      <c r="M295483" s="17"/>
    </row>
    <row r="295484" spans="13:13">
      <c r="M295484" s="8"/>
    </row>
    <row r="295510" spans="13:13">
      <c r="M295510" s="8"/>
    </row>
    <row r="295511" spans="13:13" ht="13">
      <c r="M295511" s="17"/>
    </row>
    <row r="295512" spans="13:13">
      <c r="M295512" s="8"/>
    </row>
    <row r="295538" spans="13:13">
      <c r="M295538" s="8"/>
    </row>
    <row r="295539" spans="13:13" ht="13">
      <c r="M295539" s="17"/>
    </row>
    <row r="295540" spans="13:13">
      <c r="M295540" s="8"/>
    </row>
    <row r="295566" spans="13:13">
      <c r="M295566" s="8"/>
    </row>
    <row r="295567" spans="13:13" ht="13">
      <c r="M295567" s="17"/>
    </row>
    <row r="295568" spans="13:13">
      <c r="M295568" s="8"/>
    </row>
    <row r="295594" spans="13:13">
      <c r="M295594" s="8"/>
    </row>
    <row r="295595" spans="13:13" ht="13">
      <c r="M295595" s="17"/>
    </row>
    <row r="295596" spans="13:13">
      <c r="M295596" s="8"/>
    </row>
    <row r="295622" spans="13:13">
      <c r="M295622" s="8"/>
    </row>
    <row r="295623" spans="13:13" ht="13">
      <c r="M295623" s="17"/>
    </row>
    <row r="295624" spans="13:13">
      <c r="M295624" s="8"/>
    </row>
    <row r="295650" spans="13:13">
      <c r="M295650" s="8"/>
    </row>
    <row r="295651" spans="13:13" ht="13">
      <c r="M295651" s="17"/>
    </row>
    <row r="295652" spans="13:13">
      <c r="M295652" s="8"/>
    </row>
    <row r="295678" spans="13:13">
      <c r="M295678" s="8"/>
    </row>
    <row r="295679" spans="13:13" ht="13">
      <c r="M295679" s="17"/>
    </row>
    <row r="295680" spans="13:13">
      <c r="M295680" s="8"/>
    </row>
    <row r="295706" spans="13:13">
      <c r="M295706" s="8"/>
    </row>
    <row r="295707" spans="13:13" ht="13">
      <c r="M295707" s="17"/>
    </row>
    <row r="295708" spans="13:13">
      <c r="M295708" s="8"/>
    </row>
    <row r="295734" spans="13:13">
      <c r="M295734" s="8"/>
    </row>
    <row r="295735" spans="13:13" ht="13">
      <c r="M295735" s="17"/>
    </row>
    <row r="295736" spans="13:13">
      <c r="M295736" s="8"/>
    </row>
    <row r="295762" spans="13:13">
      <c r="M295762" s="8"/>
    </row>
    <row r="295763" spans="13:13" ht="13">
      <c r="M295763" s="17"/>
    </row>
    <row r="295764" spans="13:13">
      <c r="M295764" s="8"/>
    </row>
    <row r="295790" spans="13:13">
      <c r="M295790" s="8"/>
    </row>
    <row r="295791" spans="13:13" ht="13">
      <c r="M295791" s="17"/>
    </row>
    <row r="295792" spans="13:13">
      <c r="M295792" s="8"/>
    </row>
    <row r="295818" spans="13:13">
      <c r="M295818" s="8"/>
    </row>
    <row r="295819" spans="13:13" ht="13">
      <c r="M295819" s="17"/>
    </row>
    <row r="295820" spans="13:13">
      <c r="M295820" s="8"/>
    </row>
    <row r="295846" spans="13:13">
      <c r="M295846" s="8"/>
    </row>
    <row r="295847" spans="13:13" ht="13">
      <c r="M295847" s="17"/>
    </row>
    <row r="295848" spans="13:13">
      <c r="M295848" s="8"/>
    </row>
    <row r="295874" spans="13:13">
      <c r="M295874" s="8"/>
    </row>
    <row r="295875" spans="13:13" ht="13">
      <c r="M295875" s="17"/>
    </row>
    <row r="295876" spans="13:13">
      <c r="M295876" s="8"/>
    </row>
    <row r="295902" spans="13:13">
      <c r="M295902" s="8"/>
    </row>
    <row r="295903" spans="13:13" ht="13">
      <c r="M295903" s="17"/>
    </row>
    <row r="295904" spans="13:13">
      <c r="M295904" s="8"/>
    </row>
    <row r="295930" spans="13:13">
      <c r="M295930" s="8"/>
    </row>
    <row r="295931" spans="13:13" ht="13">
      <c r="M295931" s="17"/>
    </row>
    <row r="295932" spans="13:13">
      <c r="M295932" s="8"/>
    </row>
    <row r="295958" spans="13:13">
      <c r="M295958" s="8"/>
    </row>
    <row r="295959" spans="13:13" ht="13">
      <c r="M295959" s="17"/>
    </row>
    <row r="295960" spans="13:13">
      <c r="M295960" s="8"/>
    </row>
    <row r="295986" spans="13:13">
      <c r="M295986" s="8"/>
    </row>
    <row r="295987" spans="13:13" ht="13">
      <c r="M295987" s="17"/>
    </row>
    <row r="295988" spans="13:13">
      <c r="M295988" s="8"/>
    </row>
    <row r="296014" spans="13:13">
      <c r="M296014" s="8"/>
    </row>
    <row r="296015" spans="13:13" ht="13">
      <c r="M296015" s="17"/>
    </row>
    <row r="296016" spans="13:13">
      <c r="M296016" s="8"/>
    </row>
    <row r="296042" spans="13:13">
      <c r="M296042" s="8"/>
    </row>
    <row r="296043" spans="13:13" ht="13">
      <c r="M296043" s="17"/>
    </row>
    <row r="296044" spans="13:13">
      <c r="M296044" s="8"/>
    </row>
    <row r="296070" spans="13:13">
      <c r="M296070" s="8"/>
    </row>
    <row r="296071" spans="13:13" ht="13">
      <c r="M296071" s="17"/>
    </row>
    <row r="296072" spans="13:13">
      <c r="M296072" s="8"/>
    </row>
    <row r="296098" spans="13:13">
      <c r="M296098" s="8"/>
    </row>
    <row r="296099" spans="13:13" ht="13">
      <c r="M296099" s="17"/>
    </row>
    <row r="296100" spans="13:13">
      <c r="M296100" s="8"/>
    </row>
    <row r="296126" spans="13:13">
      <c r="M296126" s="8"/>
    </row>
    <row r="296127" spans="13:13" ht="13">
      <c r="M296127" s="17"/>
    </row>
    <row r="296128" spans="13:13">
      <c r="M296128" s="8"/>
    </row>
    <row r="296154" spans="13:13">
      <c r="M296154" s="8"/>
    </row>
    <row r="296155" spans="13:13" ht="13">
      <c r="M296155" s="17"/>
    </row>
    <row r="296156" spans="13:13">
      <c r="M296156" s="8"/>
    </row>
    <row r="296182" spans="13:13">
      <c r="M296182" s="8"/>
    </row>
    <row r="296183" spans="13:13" ht="13">
      <c r="M296183" s="17"/>
    </row>
    <row r="296184" spans="13:13">
      <c r="M296184" s="8"/>
    </row>
    <row r="296210" spans="13:13">
      <c r="M296210" s="8"/>
    </row>
    <row r="296211" spans="13:13" ht="13">
      <c r="M296211" s="17"/>
    </row>
    <row r="296212" spans="13:13">
      <c r="M296212" s="8"/>
    </row>
    <row r="296238" spans="13:13">
      <c r="M296238" s="8"/>
    </row>
    <row r="296239" spans="13:13" ht="13">
      <c r="M296239" s="17"/>
    </row>
    <row r="296240" spans="13:13">
      <c r="M296240" s="8"/>
    </row>
    <row r="296266" spans="13:13">
      <c r="M296266" s="8"/>
    </row>
    <row r="296267" spans="13:13" ht="13">
      <c r="M296267" s="17"/>
    </row>
    <row r="296268" spans="13:13">
      <c r="M296268" s="8"/>
    </row>
    <row r="296294" spans="13:13">
      <c r="M296294" s="8"/>
    </row>
    <row r="296295" spans="13:13" ht="13">
      <c r="M296295" s="17"/>
    </row>
    <row r="296296" spans="13:13">
      <c r="M296296" s="8"/>
    </row>
    <row r="296322" spans="13:13">
      <c r="M296322" s="8"/>
    </row>
    <row r="296323" spans="13:13" ht="13">
      <c r="M296323" s="17"/>
    </row>
    <row r="296324" spans="13:13">
      <c r="M296324" s="8"/>
    </row>
    <row r="296350" spans="13:13">
      <c r="M296350" s="8"/>
    </row>
    <row r="296351" spans="13:13" ht="13">
      <c r="M296351" s="17"/>
    </row>
    <row r="296352" spans="13:13">
      <c r="M296352" s="8"/>
    </row>
    <row r="296378" spans="13:13">
      <c r="M296378" s="8"/>
    </row>
    <row r="296379" spans="13:13" ht="13">
      <c r="M296379" s="17"/>
    </row>
    <row r="296380" spans="13:13">
      <c r="M296380" s="8"/>
    </row>
    <row r="296406" spans="13:13">
      <c r="M296406" s="8"/>
    </row>
    <row r="296407" spans="13:13" ht="13">
      <c r="M296407" s="17"/>
    </row>
    <row r="296408" spans="13:13">
      <c r="M296408" s="8"/>
    </row>
    <row r="296434" spans="13:13">
      <c r="M296434" s="8"/>
    </row>
    <row r="296435" spans="13:13" ht="13">
      <c r="M296435" s="17"/>
    </row>
    <row r="296436" spans="13:13">
      <c r="M296436" s="8"/>
    </row>
    <row r="296462" spans="13:13">
      <c r="M296462" s="8"/>
    </row>
    <row r="296463" spans="13:13" ht="13">
      <c r="M296463" s="17"/>
    </row>
    <row r="296464" spans="13:13">
      <c r="M296464" s="8"/>
    </row>
    <row r="296490" spans="13:13">
      <c r="M296490" s="8"/>
    </row>
    <row r="296491" spans="13:13" ht="13">
      <c r="M296491" s="17"/>
    </row>
    <row r="296492" spans="13:13">
      <c r="M296492" s="8"/>
    </row>
    <row r="296518" spans="13:13">
      <c r="M296518" s="8"/>
    </row>
    <row r="296519" spans="13:13" ht="13">
      <c r="M296519" s="17"/>
    </row>
    <row r="296520" spans="13:13">
      <c r="M296520" s="8"/>
    </row>
    <row r="296546" spans="13:13">
      <c r="M296546" s="8"/>
    </row>
    <row r="296547" spans="13:13" ht="13">
      <c r="M296547" s="17"/>
    </row>
    <row r="296548" spans="13:13">
      <c r="M296548" s="8"/>
    </row>
    <row r="296574" spans="13:13">
      <c r="M296574" s="8"/>
    </row>
    <row r="296575" spans="13:13" ht="13">
      <c r="M296575" s="17"/>
    </row>
    <row r="296576" spans="13:13">
      <c r="M296576" s="8"/>
    </row>
    <row r="296602" spans="13:13">
      <c r="M296602" s="8"/>
    </row>
    <row r="296603" spans="13:13" ht="13">
      <c r="M296603" s="17"/>
    </row>
    <row r="296604" spans="13:13">
      <c r="M296604" s="8"/>
    </row>
    <row r="296630" spans="13:13">
      <c r="M296630" s="8"/>
    </row>
    <row r="296631" spans="13:13" ht="13">
      <c r="M296631" s="17"/>
    </row>
    <row r="296632" spans="13:13">
      <c r="M296632" s="8"/>
    </row>
    <row r="296658" spans="13:13">
      <c r="M296658" s="8"/>
    </row>
    <row r="296659" spans="13:13" ht="13">
      <c r="M296659" s="17"/>
    </row>
    <row r="296660" spans="13:13">
      <c r="M296660" s="8"/>
    </row>
    <row r="296686" spans="13:13">
      <c r="M296686" s="8"/>
    </row>
    <row r="296687" spans="13:13" ht="13">
      <c r="M296687" s="17"/>
    </row>
    <row r="296688" spans="13:13">
      <c r="M296688" s="8"/>
    </row>
    <row r="296714" spans="13:13">
      <c r="M296714" s="8"/>
    </row>
    <row r="296715" spans="13:13" ht="13">
      <c r="M296715" s="17"/>
    </row>
    <row r="296716" spans="13:13">
      <c r="M296716" s="8"/>
    </row>
    <row r="296742" spans="13:13">
      <c r="M296742" s="8"/>
    </row>
    <row r="296743" spans="13:13" ht="13">
      <c r="M296743" s="17"/>
    </row>
    <row r="296744" spans="13:13">
      <c r="M296744" s="8"/>
    </row>
    <row r="296770" spans="13:13">
      <c r="M296770" s="8"/>
    </row>
    <row r="296771" spans="13:13" ht="13">
      <c r="M296771" s="17"/>
    </row>
    <row r="296772" spans="13:13">
      <c r="M296772" s="8"/>
    </row>
    <row r="296798" spans="13:13">
      <c r="M296798" s="8"/>
    </row>
    <row r="296799" spans="13:13" ht="13">
      <c r="M296799" s="17"/>
    </row>
    <row r="296800" spans="13:13">
      <c r="M296800" s="8"/>
    </row>
    <row r="296826" spans="13:13">
      <c r="M296826" s="8"/>
    </row>
    <row r="296827" spans="13:13" ht="13">
      <c r="M296827" s="17"/>
    </row>
    <row r="296828" spans="13:13">
      <c r="M296828" s="8"/>
    </row>
    <row r="296854" spans="13:13">
      <c r="M296854" s="8"/>
    </row>
    <row r="296855" spans="13:13" ht="13">
      <c r="M296855" s="17"/>
    </row>
    <row r="296856" spans="13:13">
      <c r="M296856" s="8"/>
    </row>
    <row r="296882" spans="13:13">
      <c r="M296882" s="8"/>
    </row>
    <row r="296883" spans="13:13" ht="13">
      <c r="M296883" s="17"/>
    </row>
    <row r="296884" spans="13:13">
      <c r="M296884" s="8"/>
    </row>
    <row r="296910" spans="13:13">
      <c r="M296910" s="8"/>
    </row>
    <row r="296911" spans="13:13" ht="13">
      <c r="M296911" s="17"/>
    </row>
    <row r="296912" spans="13:13">
      <c r="M296912" s="8"/>
    </row>
    <row r="296938" spans="13:13">
      <c r="M296938" s="8"/>
    </row>
    <row r="296939" spans="13:13" ht="13">
      <c r="M296939" s="17"/>
    </row>
    <row r="296940" spans="13:13">
      <c r="M296940" s="8"/>
    </row>
    <row r="296966" spans="13:13">
      <c r="M296966" s="8"/>
    </row>
    <row r="296967" spans="13:13" ht="13">
      <c r="M296967" s="17"/>
    </row>
    <row r="296968" spans="13:13">
      <c r="M296968" s="8"/>
    </row>
    <row r="296994" spans="13:13">
      <c r="M296994" s="8"/>
    </row>
    <row r="296995" spans="13:13" ht="13">
      <c r="M296995" s="17"/>
    </row>
    <row r="296996" spans="13:13">
      <c r="M296996" s="8"/>
    </row>
    <row r="297022" spans="13:13">
      <c r="M297022" s="8"/>
    </row>
    <row r="297023" spans="13:13" ht="13">
      <c r="M297023" s="17"/>
    </row>
    <row r="297024" spans="13:13">
      <c r="M297024" s="8"/>
    </row>
    <row r="297050" spans="13:13">
      <c r="M297050" s="8"/>
    </row>
    <row r="297051" spans="13:13" ht="13">
      <c r="M297051" s="17"/>
    </row>
    <row r="297052" spans="13:13">
      <c r="M297052" s="8"/>
    </row>
    <row r="297078" spans="13:13">
      <c r="M297078" s="8"/>
    </row>
    <row r="297079" spans="13:13" ht="13">
      <c r="M297079" s="17"/>
    </row>
    <row r="297080" spans="13:13">
      <c r="M297080" s="8"/>
    </row>
    <row r="297106" spans="13:13">
      <c r="M297106" s="8"/>
    </row>
    <row r="297107" spans="13:13" ht="13">
      <c r="M297107" s="17"/>
    </row>
    <row r="297108" spans="13:13">
      <c r="M297108" s="8"/>
    </row>
    <row r="297134" spans="13:13">
      <c r="M297134" s="8"/>
    </row>
    <row r="297135" spans="13:13" ht="13">
      <c r="M297135" s="17"/>
    </row>
    <row r="297136" spans="13:13">
      <c r="M297136" s="8"/>
    </row>
    <row r="297162" spans="13:13">
      <c r="M297162" s="8"/>
    </row>
    <row r="297163" spans="13:13" ht="13">
      <c r="M297163" s="17"/>
    </row>
    <row r="297164" spans="13:13">
      <c r="M297164" s="8"/>
    </row>
    <row r="297190" spans="13:13">
      <c r="M297190" s="8"/>
    </row>
    <row r="297191" spans="13:13" ht="13">
      <c r="M297191" s="17"/>
    </row>
    <row r="297192" spans="13:13">
      <c r="M297192" s="8"/>
    </row>
    <row r="297218" spans="13:13">
      <c r="M297218" s="8"/>
    </row>
    <row r="297219" spans="13:13" ht="13">
      <c r="M297219" s="17"/>
    </row>
    <row r="297220" spans="13:13">
      <c r="M297220" s="8"/>
    </row>
    <row r="297246" spans="13:13">
      <c r="M297246" s="8"/>
    </row>
    <row r="297247" spans="13:13" ht="13">
      <c r="M297247" s="17"/>
    </row>
    <row r="297248" spans="13:13">
      <c r="M297248" s="8"/>
    </row>
    <row r="297274" spans="13:13">
      <c r="M297274" s="8"/>
    </row>
    <row r="297275" spans="13:13" ht="13">
      <c r="M297275" s="17"/>
    </row>
    <row r="297276" spans="13:13">
      <c r="M297276" s="8"/>
    </row>
    <row r="297302" spans="13:13">
      <c r="M297302" s="8"/>
    </row>
    <row r="297303" spans="13:13" ht="13">
      <c r="M297303" s="17"/>
    </row>
    <row r="297304" spans="13:13">
      <c r="M297304" s="8"/>
    </row>
    <row r="297330" spans="13:13">
      <c r="M297330" s="8"/>
    </row>
    <row r="297331" spans="13:13" ht="13">
      <c r="M297331" s="17"/>
    </row>
    <row r="297332" spans="13:13">
      <c r="M297332" s="8"/>
    </row>
    <row r="297358" spans="13:13">
      <c r="M297358" s="8"/>
    </row>
    <row r="297359" spans="13:13" ht="13">
      <c r="M297359" s="17"/>
    </row>
    <row r="297360" spans="13:13">
      <c r="M297360" s="8"/>
    </row>
    <row r="297386" spans="13:13">
      <c r="M297386" s="8"/>
    </row>
    <row r="297387" spans="13:13" ht="13">
      <c r="M297387" s="17"/>
    </row>
    <row r="297388" spans="13:13">
      <c r="M297388" s="8"/>
    </row>
    <row r="297414" spans="13:13">
      <c r="M297414" s="8"/>
    </row>
    <row r="297415" spans="13:13" ht="13">
      <c r="M297415" s="17"/>
    </row>
    <row r="297416" spans="13:13">
      <c r="M297416" s="8"/>
    </row>
    <row r="297442" spans="13:13">
      <c r="M297442" s="8"/>
    </row>
    <row r="297443" spans="13:13" ht="13">
      <c r="M297443" s="17"/>
    </row>
    <row r="297444" spans="13:13">
      <c r="M297444" s="8"/>
    </row>
    <row r="297470" spans="13:13">
      <c r="M297470" s="8"/>
    </row>
    <row r="297471" spans="13:13" ht="13">
      <c r="M297471" s="17"/>
    </row>
    <row r="297472" spans="13:13">
      <c r="M297472" s="8"/>
    </row>
    <row r="297498" spans="13:13">
      <c r="M297498" s="8"/>
    </row>
    <row r="297499" spans="13:13" ht="13">
      <c r="M297499" s="17"/>
    </row>
    <row r="297500" spans="13:13">
      <c r="M297500" s="8"/>
    </row>
    <row r="297526" spans="13:13">
      <c r="M297526" s="8"/>
    </row>
    <row r="297527" spans="13:13" ht="13">
      <c r="M297527" s="17"/>
    </row>
    <row r="297528" spans="13:13">
      <c r="M297528" s="8"/>
    </row>
    <row r="297554" spans="13:13">
      <c r="M297554" s="8"/>
    </row>
    <row r="297555" spans="13:13" ht="13">
      <c r="M297555" s="17"/>
    </row>
    <row r="297556" spans="13:13">
      <c r="M297556" s="8"/>
    </row>
    <row r="297582" spans="13:13">
      <c r="M297582" s="8"/>
    </row>
    <row r="297583" spans="13:13" ht="13">
      <c r="M297583" s="17"/>
    </row>
    <row r="297584" spans="13:13">
      <c r="M297584" s="8"/>
    </row>
    <row r="297610" spans="13:13">
      <c r="M297610" s="8"/>
    </row>
    <row r="297611" spans="13:13" ht="13">
      <c r="M297611" s="17"/>
    </row>
    <row r="297612" spans="13:13">
      <c r="M297612" s="8"/>
    </row>
    <row r="297638" spans="13:13">
      <c r="M297638" s="8"/>
    </row>
    <row r="297639" spans="13:13" ht="13">
      <c r="M297639" s="17"/>
    </row>
    <row r="297640" spans="13:13">
      <c r="M297640" s="8"/>
    </row>
    <row r="297666" spans="13:13">
      <c r="M297666" s="8"/>
    </row>
    <row r="297667" spans="13:13" ht="13">
      <c r="M297667" s="17"/>
    </row>
    <row r="297668" spans="13:13">
      <c r="M297668" s="8"/>
    </row>
    <row r="297694" spans="13:13">
      <c r="M297694" s="8"/>
    </row>
    <row r="297695" spans="13:13" ht="13">
      <c r="M297695" s="17"/>
    </row>
    <row r="297696" spans="13:13">
      <c r="M297696" s="8"/>
    </row>
    <row r="297722" spans="13:13">
      <c r="M297722" s="8"/>
    </row>
    <row r="297723" spans="13:13" ht="13">
      <c r="M297723" s="17"/>
    </row>
    <row r="297724" spans="13:13">
      <c r="M297724" s="8"/>
    </row>
    <row r="297750" spans="13:13">
      <c r="M297750" s="8"/>
    </row>
    <row r="297751" spans="13:13" ht="13">
      <c r="M297751" s="17"/>
    </row>
    <row r="297752" spans="13:13">
      <c r="M297752" s="8"/>
    </row>
    <row r="297778" spans="13:13">
      <c r="M297778" s="8"/>
    </row>
    <row r="297779" spans="13:13" ht="13">
      <c r="M297779" s="17"/>
    </row>
    <row r="297780" spans="13:13">
      <c r="M297780" s="8"/>
    </row>
    <row r="297806" spans="13:13">
      <c r="M297806" s="8"/>
    </row>
    <row r="297807" spans="13:13" ht="13">
      <c r="M297807" s="17"/>
    </row>
    <row r="297808" spans="13:13">
      <c r="M297808" s="8"/>
    </row>
    <row r="297834" spans="13:13">
      <c r="M297834" s="8"/>
    </row>
    <row r="297835" spans="13:13" ht="13">
      <c r="M297835" s="17"/>
    </row>
    <row r="297836" spans="13:13">
      <c r="M297836" s="8"/>
    </row>
    <row r="297862" spans="13:13">
      <c r="M297862" s="8"/>
    </row>
    <row r="297863" spans="13:13" ht="13">
      <c r="M297863" s="17"/>
    </row>
    <row r="297864" spans="13:13">
      <c r="M297864" s="8"/>
    </row>
    <row r="297890" spans="13:13">
      <c r="M297890" s="8"/>
    </row>
    <row r="297891" spans="13:13" ht="13">
      <c r="M297891" s="17"/>
    </row>
    <row r="297892" spans="13:13">
      <c r="M297892" s="8"/>
    </row>
    <row r="297918" spans="13:13">
      <c r="M297918" s="8"/>
    </row>
    <row r="297919" spans="13:13" ht="13">
      <c r="M297919" s="17"/>
    </row>
    <row r="297920" spans="13:13">
      <c r="M297920" s="8"/>
    </row>
    <row r="297946" spans="13:13">
      <c r="M297946" s="8"/>
    </row>
    <row r="297947" spans="13:13" ht="13">
      <c r="M297947" s="17"/>
    </row>
    <row r="297948" spans="13:13">
      <c r="M297948" s="8"/>
    </row>
    <row r="297974" spans="13:13">
      <c r="M297974" s="8"/>
    </row>
    <row r="297975" spans="13:13" ht="13">
      <c r="M297975" s="17"/>
    </row>
    <row r="297976" spans="13:13">
      <c r="M297976" s="8"/>
    </row>
    <row r="298002" spans="13:13">
      <c r="M298002" s="8"/>
    </row>
    <row r="298003" spans="13:13" ht="13">
      <c r="M298003" s="17"/>
    </row>
    <row r="298004" spans="13:13">
      <c r="M298004" s="8"/>
    </row>
    <row r="298030" spans="13:13">
      <c r="M298030" s="8"/>
    </row>
    <row r="298031" spans="13:13" ht="13">
      <c r="M298031" s="17"/>
    </row>
    <row r="298032" spans="13:13">
      <c r="M298032" s="8"/>
    </row>
    <row r="298058" spans="13:13">
      <c r="M298058" s="8"/>
    </row>
    <row r="298059" spans="13:13" ht="13">
      <c r="M298059" s="17"/>
    </row>
    <row r="298060" spans="13:13">
      <c r="M298060" s="8"/>
    </row>
    <row r="298086" spans="13:13">
      <c r="M298086" s="8"/>
    </row>
    <row r="298087" spans="13:13" ht="13">
      <c r="M298087" s="17"/>
    </row>
    <row r="298088" spans="13:13">
      <c r="M298088" s="8"/>
    </row>
    <row r="298114" spans="13:13">
      <c r="M298114" s="8"/>
    </row>
    <row r="298115" spans="13:13" ht="13">
      <c r="M298115" s="17"/>
    </row>
    <row r="298116" spans="13:13">
      <c r="M298116" s="8"/>
    </row>
    <row r="298142" spans="13:13">
      <c r="M298142" s="8"/>
    </row>
    <row r="298143" spans="13:13" ht="13">
      <c r="M298143" s="17"/>
    </row>
    <row r="298144" spans="13:13">
      <c r="M298144" s="8"/>
    </row>
    <row r="298170" spans="13:13">
      <c r="M298170" s="8"/>
    </row>
    <row r="298171" spans="13:13" ht="13">
      <c r="M298171" s="17"/>
    </row>
    <row r="298172" spans="13:13">
      <c r="M298172" s="8"/>
    </row>
    <row r="298198" spans="13:13">
      <c r="M298198" s="8"/>
    </row>
    <row r="298199" spans="13:13" ht="13">
      <c r="M298199" s="17"/>
    </row>
    <row r="298200" spans="13:13">
      <c r="M298200" s="8"/>
    </row>
    <row r="298226" spans="13:13">
      <c r="M298226" s="8"/>
    </row>
    <row r="298227" spans="13:13" ht="13">
      <c r="M298227" s="17"/>
    </row>
    <row r="298228" spans="13:13">
      <c r="M298228" s="8"/>
    </row>
    <row r="298254" spans="13:13">
      <c r="M298254" s="8"/>
    </row>
    <row r="298255" spans="13:13" ht="13">
      <c r="M298255" s="17"/>
    </row>
    <row r="298256" spans="13:13">
      <c r="M298256" s="8"/>
    </row>
    <row r="298282" spans="13:13">
      <c r="M298282" s="8"/>
    </row>
    <row r="298283" spans="13:13" ht="13">
      <c r="M298283" s="17"/>
    </row>
    <row r="298284" spans="13:13">
      <c r="M298284" s="8"/>
    </row>
    <row r="298310" spans="13:13">
      <c r="M298310" s="8"/>
    </row>
    <row r="298311" spans="13:13" ht="13">
      <c r="M298311" s="17"/>
    </row>
    <row r="298312" spans="13:13">
      <c r="M298312" s="8"/>
    </row>
    <row r="298338" spans="13:13">
      <c r="M298338" s="8"/>
    </row>
    <row r="298339" spans="13:13" ht="13">
      <c r="M298339" s="17"/>
    </row>
    <row r="298340" spans="13:13">
      <c r="M298340" s="8"/>
    </row>
    <row r="298366" spans="13:13">
      <c r="M298366" s="8"/>
    </row>
    <row r="298367" spans="13:13" ht="13">
      <c r="M298367" s="17"/>
    </row>
    <row r="298368" spans="13:13">
      <c r="M298368" s="8"/>
    </row>
    <row r="298394" spans="13:13">
      <c r="M298394" s="8"/>
    </row>
    <row r="298395" spans="13:13" ht="13">
      <c r="M298395" s="17"/>
    </row>
    <row r="298396" spans="13:13">
      <c r="M298396" s="8"/>
    </row>
    <row r="298422" spans="13:13">
      <c r="M298422" s="8"/>
    </row>
    <row r="298423" spans="13:13" ht="13">
      <c r="M298423" s="17"/>
    </row>
    <row r="298424" spans="13:13">
      <c r="M298424" s="8"/>
    </row>
    <row r="298450" spans="13:13">
      <c r="M298450" s="8"/>
    </row>
    <row r="298451" spans="13:13" ht="13">
      <c r="M298451" s="17"/>
    </row>
    <row r="298452" spans="13:13">
      <c r="M298452" s="8"/>
    </row>
    <row r="298478" spans="13:13">
      <c r="M298478" s="8"/>
    </row>
    <row r="298479" spans="13:13" ht="13">
      <c r="M298479" s="17"/>
    </row>
    <row r="298480" spans="13:13">
      <c r="M298480" s="8"/>
    </row>
    <row r="298506" spans="13:13">
      <c r="M298506" s="8"/>
    </row>
    <row r="298507" spans="13:13" ht="13">
      <c r="M298507" s="17"/>
    </row>
    <row r="298508" spans="13:13">
      <c r="M298508" s="8"/>
    </row>
    <row r="298534" spans="13:13">
      <c r="M298534" s="8"/>
    </row>
    <row r="298535" spans="13:13" ht="13">
      <c r="M298535" s="17"/>
    </row>
    <row r="298536" spans="13:13">
      <c r="M298536" s="8"/>
    </row>
    <row r="298562" spans="13:13">
      <c r="M298562" s="8"/>
    </row>
    <row r="298563" spans="13:13" ht="13">
      <c r="M298563" s="17"/>
    </row>
    <row r="298564" spans="13:13">
      <c r="M298564" s="8"/>
    </row>
    <row r="298590" spans="13:13">
      <c r="M298590" s="8"/>
    </row>
    <row r="298591" spans="13:13" ht="13">
      <c r="M298591" s="17"/>
    </row>
    <row r="298592" spans="13:13">
      <c r="M298592" s="8"/>
    </row>
    <row r="298618" spans="13:13">
      <c r="M298618" s="8"/>
    </row>
    <row r="298619" spans="13:13" ht="13">
      <c r="M298619" s="17"/>
    </row>
    <row r="298620" spans="13:13">
      <c r="M298620" s="8"/>
    </row>
    <row r="298646" spans="13:13">
      <c r="M298646" s="8"/>
    </row>
    <row r="298647" spans="13:13" ht="13">
      <c r="M298647" s="17"/>
    </row>
    <row r="298648" spans="13:13">
      <c r="M298648" s="8"/>
    </row>
    <row r="298674" spans="13:13">
      <c r="M298674" s="8"/>
    </row>
    <row r="298675" spans="13:13" ht="13">
      <c r="M298675" s="17"/>
    </row>
    <row r="298676" spans="13:13">
      <c r="M298676" s="8"/>
    </row>
    <row r="298702" spans="13:13">
      <c r="M298702" s="8"/>
    </row>
    <row r="298703" spans="13:13" ht="13">
      <c r="M298703" s="17"/>
    </row>
    <row r="298704" spans="13:13">
      <c r="M298704" s="8"/>
    </row>
    <row r="298730" spans="13:13">
      <c r="M298730" s="8"/>
    </row>
    <row r="298731" spans="13:13" ht="13">
      <c r="M298731" s="17"/>
    </row>
    <row r="298732" spans="13:13">
      <c r="M298732" s="8"/>
    </row>
    <row r="298758" spans="13:13">
      <c r="M298758" s="8"/>
    </row>
    <row r="298759" spans="13:13" ht="13">
      <c r="M298759" s="17"/>
    </row>
    <row r="298760" spans="13:13">
      <c r="M298760" s="8"/>
    </row>
    <row r="298786" spans="13:13">
      <c r="M298786" s="8"/>
    </row>
    <row r="298787" spans="13:13" ht="13">
      <c r="M298787" s="17"/>
    </row>
    <row r="298788" spans="13:13">
      <c r="M298788" s="8"/>
    </row>
    <row r="298814" spans="13:13">
      <c r="M298814" s="8"/>
    </row>
    <row r="298815" spans="13:13" ht="13">
      <c r="M298815" s="17"/>
    </row>
    <row r="298816" spans="13:13">
      <c r="M298816" s="8"/>
    </row>
    <row r="298842" spans="13:13">
      <c r="M298842" s="8"/>
    </row>
    <row r="298843" spans="13:13" ht="13">
      <c r="M298843" s="17"/>
    </row>
    <row r="298844" spans="13:13">
      <c r="M298844" s="8"/>
    </row>
    <row r="298870" spans="13:13">
      <c r="M298870" s="8"/>
    </row>
    <row r="298871" spans="13:13" ht="13">
      <c r="M298871" s="17"/>
    </row>
    <row r="298872" spans="13:13">
      <c r="M298872" s="8"/>
    </row>
    <row r="298898" spans="13:13">
      <c r="M298898" s="8"/>
    </row>
    <row r="298899" spans="13:13" ht="13">
      <c r="M298899" s="17"/>
    </row>
    <row r="298900" spans="13:13">
      <c r="M298900" s="8"/>
    </row>
    <row r="298926" spans="13:13">
      <c r="M298926" s="8"/>
    </row>
    <row r="298927" spans="13:13" ht="13">
      <c r="M298927" s="17"/>
    </row>
    <row r="298928" spans="13:13">
      <c r="M298928" s="8"/>
    </row>
    <row r="298954" spans="13:13">
      <c r="M298954" s="8"/>
    </row>
    <row r="298955" spans="13:13" ht="13">
      <c r="M298955" s="17"/>
    </row>
    <row r="298956" spans="13:13">
      <c r="M298956" s="8"/>
    </row>
    <row r="298982" spans="13:13">
      <c r="M298982" s="8"/>
    </row>
    <row r="298983" spans="13:13" ht="13">
      <c r="M298983" s="17"/>
    </row>
    <row r="298984" spans="13:13">
      <c r="M298984" s="8"/>
    </row>
    <row r="299010" spans="13:13">
      <c r="M299010" s="8"/>
    </row>
    <row r="299011" spans="13:13" ht="13">
      <c r="M299011" s="17"/>
    </row>
    <row r="299012" spans="13:13">
      <c r="M299012" s="8"/>
    </row>
    <row r="299038" spans="13:13">
      <c r="M299038" s="8"/>
    </row>
    <row r="299039" spans="13:13" ht="13">
      <c r="M299039" s="17"/>
    </row>
    <row r="299040" spans="13:13">
      <c r="M299040" s="8"/>
    </row>
    <row r="299066" spans="13:13">
      <c r="M299066" s="8"/>
    </row>
    <row r="299067" spans="13:13" ht="13">
      <c r="M299067" s="17"/>
    </row>
    <row r="299068" spans="13:13">
      <c r="M299068" s="8"/>
    </row>
    <row r="299094" spans="13:13">
      <c r="M299094" s="8"/>
    </row>
    <row r="299095" spans="13:13" ht="13">
      <c r="M299095" s="17"/>
    </row>
    <row r="299096" spans="13:13">
      <c r="M299096" s="8"/>
    </row>
    <row r="299122" spans="13:13">
      <c r="M299122" s="8"/>
    </row>
    <row r="299123" spans="13:13" ht="13">
      <c r="M299123" s="17"/>
    </row>
    <row r="299124" spans="13:13">
      <c r="M299124" s="8"/>
    </row>
    <row r="299150" spans="13:13">
      <c r="M299150" s="8"/>
    </row>
    <row r="299151" spans="13:13" ht="13">
      <c r="M299151" s="17"/>
    </row>
    <row r="299152" spans="13:13">
      <c r="M299152" s="8"/>
    </row>
    <row r="299178" spans="13:13">
      <c r="M299178" s="8"/>
    </row>
    <row r="299179" spans="13:13" ht="13">
      <c r="M299179" s="17"/>
    </row>
    <row r="299180" spans="13:13">
      <c r="M299180" s="8"/>
    </row>
    <row r="299206" spans="13:13">
      <c r="M299206" s="8"/>
    </row>
    <row r="299207" spans="13:13" ht="13">
      <c r="M299207" s="17"/>
    </row>
    <row r="299208" spans="13:13">
      <c r="M299208" s="8"/>
    </row>
    <row r="299234" spans="13:13">
      <c r="M299234" s="8"/>
    </row>
    <row r="299235" spans="13:13" ht="13">
      <c r="M299235" s="17"/>
    </row>
    <row r="299236" spans="13:13">
      <c r="M299236" s="8"/>
    </row>
    <row r="299262" spans="13:13">
      <c r="M299262" s="8"/>
    </row>
    <row r="299263" spans="13:13" ht="13">
      <c r="M299263" s="17"/>
    </row>
    <row r="299264" spans="13:13">
      <c r="M299264" s="8"/>
    </row>
    <row r="299290" spans="13:13">
      <c r="M299290" s="8"/>
    </row>
    <row r="299291" spans="13:13" ht="13">
      <c r="M299291" s="17"/>
    </row>
    <row r="299292" spans="13:13">
      <c r="M299292" s="8"/>
    </row>
    <row r="299318" spans="13:13">
      <c r="M299318" s="8"/>
    </row>
    <row r="299319" spans="13:13" ht="13">
      <c r="M299319" s="17"/>
    </row>
    <row r="299320" spans="13:13">
      <c r="M299320" s="8"/>
    </row>
    <row r="299346" spans="13:13">
      <c r="M299346" s="8"/>
    </row>
    <row r="299347" spans="13:13" ht="13">
      <c r="M299347" s="17"/>
    </row>
    <row r="299348" spans="13:13">
      <c r="M299348" s="8"/>
    </row>
    <row r="299374" spans="13:13">
      <c r="M299374" s="8"/>
    </row>
    <row r="299375" spans="13:13" ht="13">
      <c r="M299375" s="17"/>
    </row>
    <row r="299376" spans="13:13">
      <c r="M299376" s="8"/>
    </row>
    <row r="299402" spans="13:13">
      <c r="M299402" s="8"/>
    </row>
    <row r="299403" spans="13:13" ht="13">
      <c r="M299403" s="17"/>
    </row>
    <row r="299404" spans="13:13">
      <c r="M299404" s="8"/>
    </row>
    <row r="299430" spans="13:13">
      <c r="M299430" s="8"/>
    </row>
    <row r="299431" spans="13:13" ht="13">
      <c r="M299431" s="17"/>
    </row>
    <row r="299432" spans="13:13">
      <c r="M299432" s="8"/>
    </row>
    <row r="299458" spans="13:13">
      <c r="M299458" s="8"/>
    </row>
    <row r="299459" spans="13:13" ht="13">
      <c r="M299459" s="17"/>
    </row>
    <row r="299460" spans="13:13">
      <c r="M299460" s="8"/>
    </row>
    <row r="299486" spans="13:13">
      <c r="M299486" s="8"/>
    </row>
    <row r="299487" spans="13:13" ht="13">
      <c r="M299487" s="17"/>
    </row>
    <row r="299488" spans="13:13">
      <c r="M299488" s="8"/>
    </row>
    <row r="299514" spans="13:13">
      <c r="M299514" s="8"/>
    </row>
    <row r="299515" spans="13:13" ht="13">
      <c r="M299515" s="17"/>
    </row>
    <row r="299516" spans="13:13">
      <c r="M299516" s="8"/>
    </row>
    <row r="299542" spans="13:13">
      <c r="M299542" s="8"/>
    </row>
    <row r="299543" spans="13:13" ht="13">
      <c r="M299543" s="17"/>
    </row>
    <row r="299544" spans="13:13">
      <c r="M299544" s="8"/>
    </row>
    <row r="299570" spans="13:13">
      <c r="M299570" s="8"/>
    </row>
    <row r="299571" spans="13:13" ht="13">
      <c r="M299571" s="17"/>
    </row>
    <row r="299572" spans="13:13">
      <c r="M299572" s="8"/>
    </row>
    <row r="299598" spans="13:13">
      <c r="M299598" s="8"/>
    </row>
    <row r="299599" spans="13:13" ht="13">
      <c r="M299599" s="17"/>
    </row>
    <row r="299600" spans="13:13">
      <c r="M299600" s="8"/>
    </row>
    <row r="299626" spans="13:13">
      <c r="M299626" s="8"/>
    </row>
    <row r="299627" spans="13:13" ht="13">
      <c r="M299627" s="17"/>
    </row>
    <row r="299628" spans="13:13">
      <c r="M299628" s="8"/>
    </row>
    <row r="299654" spans="13:13">
      <c r="M299654" s="8"/>
    </row>
    <row r="299655" spans="13:13" ht="13">
      <c r="M299655" s="17"/>
    </row>
    <row r="299656" spans="13:13">
      <c r="M299656" s="8"/>
    </row>
    <row r="299682" spans="13:13">
      <c r="M299682" s="8"/>
    </row>
    <row r="299683" spans="13:13" ht="13">
      <c r="M299683" s="17"/>
    </row>
    <row r="299684" spans="13:13">
      <c r="M299684" s="8"/>
    </row>
    <row r="299710" spans="13:13">
      <c r="M299710" s="8"/>
    </row>
    <row r="299711" spans="13:13" ht="13">
      <c r="M299711" s="17"/>
    </row>
    <row r="299712" spans="13:13">
      <c r="M299712" s="8"/>
    </row>
    <row r="299738" spans="13:13">
      <c r="M299738" s="8"/>
    </row>
    <row r="299739" spans="13:13" ht="13">
      <c r="M299739" s="17"/>
    </row>
    <row r="299740" spans="13:13">
      <c r="M299740" s="8"/>
    </row>
    <row r="299766" spans="13:13">
      <c r="M299766" s="8"/>
    </row>
    <row r="299767" spans="13:13" ht="13">
      <c r="M299767" s="17"/>
    </row>
    <row r="299768" spans="13:13">
      <c r="M299768" s="8"/>
    </row>
    <row r="299794" spans="13:13">
      <c r="M299794" s="8"/>
    </row>
    <row r="299795" spans="13:13" ht="13">
      <c r="M299795" s="17"/>
    </row>
    <row r="299796" spans="13:13">
      <c r="M299796" s="8"/>
    </row>
    <row r="299822" spans="13:13">
      <c r="M299822" s="8"/>
    </row>
    <row r="299823" spans="13:13" ht="13">
      <c r="M299823" s="17"/>
    </row>
    <row r="299824" spans="13:13">
      <c r="M299824" s="8"/>
    </row>
    <row r="299850" spans="13:13">
      <c r="M299850" s="8"/>
    </row>
    <row r="299851" spans="13:13" ht="13">
      <c r="M299851" s="17"/>
    </row>
    <row r="299852" spans="13:13">
      <c r="M299852" s="8"/>
    </row>
    <row r="299878" spans="13:13">
      <c r="M299878" s="8"/>
    </row>
    <row r="299879" spans="13:13" ht="13">
      <c r="M299879" s="17"/>
    </row>
    <row r="299880" spans="13:13">
      <c r="M299880" s="8"/>
    </row>
    <row r="299906" spans="13:13">
      <c r="M299906" s="8"/>
    </row>
    <row r="299907" spans="13:13" ht="13">
      <c r="M299907" s="17"/>
    </row>
    <row r="299908" spans="13:13">
      <c r="M299908" s="8"/>
    </row>
    <row r="299934" spans="13:13">
      <c r="M299934" s="8"/>
    </row>
    <row r="299935" spans="13:13" ht="13">
      <c r="M299935" s="17"/>
    </row>
    <row r="299936" spans="13:13">
      <c r="M299936" s="8"/>
    </row>
    <row r="299962" spans="13:13">
      <c r="M299962" s="8"/>
    </row>
    <row r="299963" spans="13:13" ht="13">
      <c r="M299963" s="17"/>
    </row>
    <row r="299964" spans="13:13">
      <c r="M299964" s="8"/>
    </row>
    <row r="299990" spans="13:13">
      <c r="M299990" s="8"/>
    </row>
    <row r="299991" spans="13:13" ht="13">
      <c r="M299991" s="17"/>
    </row>
    <row r="299992" spans="13:13">
      <c r="M299992" s="8"/>
    </row>
    <row r="300018" spans="13:13">
      <c r="M300018" s="8"/>
    </row>
    <row r="300019" spans="13:13" ht="13">
      <c r="M300019" s="17"/>
    </row>
    <row r="300020" spans="13:13">
      <c r="M300020" s="8"/>
    </row>
    <row r="300046" spans="13:13">
      <c r="M300046" s="8"/>
    </row>
    <row r="300047" spans="13:13" ht="13">
      <c r="M300047" s="17"/>
    </row>
    <row r="300048" spans="13:13">
      <c r="M300048" s="8"/>
    </row>
    <row r="300074" spans="13:13">
      <c r="M300074" s="8"/>
    </row>
    <row r="300075" spans="13:13" ht="13">
      <c r="M300075" s="17"/>
    </row>
    <row r="300076" spans="13:13">
      <c r="M300076" s="8"/>
    </row>
    <row r="300102" spans="13:13">
      <c r="M300102" s="8"/>
    </row>
    <row r="300103" spans="13:13" ht="13">
      <c r="M300103" s="17"/>
    </row>
    <row r="300104" spans="13:13">
      <c r="M300104" s="8"/>
    </row>
    <row r="300130" spans="13:13">
      <c r="M300130" s="8"/>
    </row>
    <row r="300131" spans="13:13" ht="13">
      <c r="M300131" s="17"/>
    </row>
    <row r="300132" spans="13:13">
      <c r="M300132" s="8"/>
    </row>
    <row r="300158" spans="13:13">
      <c r="M300158" s="8"/>
    </row>
    <row r="300159" spans="13:13" ht="13">
      <c r="M300159" s="17"/>
    </row>
    <row r="300160" spans="13:13">
      <c r="M300160" s="8"/>
    </row>
    <row r="300186" spans="13:13">
      <c r="M300186" s="8"/>
    </row>
    <row r="300187" spans="13:13" ht="13">
      <c r="M300187" s="17"/>
    </row>
    <row r="300188" spans="13:13">
      <c r="M300188" s="8"/>
    </row>
    <row r="300214" spans="13:13">
      <c r="M300214" s="8"/>
    </row>
    <row r="300215" spans="13:13" ht="13">
      <c r="M300215" s="17"/>
    </row>
    <row r="300216" spans="13:13">
      <c r="M300216" s="8"/>
    </row>
    <row r="300242" spans="13:13">
      <c r="M300242" s="8"/>
    </row>
    <row r="300243" spans="13:13" ht="13">
      <c r="M300243" s="17"/>
    </row>
    <row r="300244" spans="13:13">
      <c r="M300244" s="8"/>
    </row>
    <row r="300270" spans="13:13">
      <c r="M300270" s="8"/>
    </row>
    <row r="300271" spans="13:13" ht="13">
      <c r="M300271" s="17"/>
    </row>
    <row r="300272" spans="13:13">
      <c r="M300272" s="8"/>
    </row>
    <row r="300298" spans="13:13">
      <c r="M300298" s="8"/>
    </row>
    <row r="300299" spans="13:13" ht="13">
      <c r="M300299" s="17"/>
    </row>
    <row r="300300" spans="13:13">
      <c r="M300300" s="8"/>
    </row>
    <row r="300326" spans="13:13">
      <c r="M300326" s="8"/>
    </row>
    <row r="300327" spans="13:13" ht="13">
      <c r="M300327" s="17"/>
    </row>
    <row r="300328" spans="13:13">
      <c r="M300328" s="8"/>
    </row>
    <row r="300354" spans="13:13">
      <c r="M300354" s="8"/>
    </row>
    <row r="300355" spans="13:13" ht="13">
      <c r="M300355" s="17"/>
    </row>
    <row r="300356" spans="13:13">
      <c r="M300356" s="8"/>
    </row>
    <row r="300382" spans="13:13">
      <c r="M300382" s="8"/>
    </row>
    <row r="300383" spans="13:13" ht="13">
      <c r="M300383" s="17"/>
    </row>
    <row r="300384" spans="13:13">
      <c r="M300384" s="8"/>
    </row>
    <row r="300410" spans="13:13">
      <c r="M300410" s="8"/>
    </row>
    <row r="300411" spans="13:13" ht="13">
      <c r="M300411" s="17"/>
    </row>
    <row r="300412" spans="13:13">
      <c r="M300412" s="8"/>
    </row>
    <row r="300438" spans="13:13">
      <c r="M300438" s="8"/>
    </row>
    <row r="300439" spans="13:13" ht="13">
      <c r="M300439" s="17"/>
    </row>
    <row r="300440" spans="13:13">
      <c r="M300440" s="8"/>
    </row>
    <row r="300466" spans="13:13">
      <c r="M300466" s="8"/>
    </row>
    <row r="300467" spans="13:13" ht="13">
      <c r="M300467" s="17"/>
    </row>
    <row r="300468" spans="13:13">
      <c r="M300468" s="8"/>
    </row>
    <row r="300494" spans="13:13">
      <c r="M300494" s="8"/>
    </row>
    <row r="300495" spans="13:13" ht="13">
      <c r="M300495" s="17"/>
    </row>
    <row r="300496" spans="13:13">
      <c r="M300496" s="8"/>
    </row>
    <row r="300522" spans="13:13">
      <c r="M300522" s="8"/>
    </row>
    <row r="300523" spans="13:13" ht="13">
      <c r="M300523" s="17"/>
    </row>
    <row r="300524" spans="13:13">
      <c r="M300524" s="8"/>
    </row>
    <row r="300550" spans="13:13">
      <c r="M300550" s="8"/>
    </row>
    <row r="300551" spans="13:13" ht="13">
      <c r="M300551" s="17"/>
    </row>
    <row r="300552" spans="13:13">
      <c r="M300552" s="8"/>
    </row>
    <row r="300578" spans="13:13">
      <c r="M300578" s="8"/>
    </row>
    <row r="300579" spans="13:13" ht="13">
      <c r="M300579" s="17"/>
    </row>
    <row r="300580" spans="13:13">
      <c r="M300580" s="8"/>
    </row>
    <row r="300606" spans="13:13">
      <c r="M300606" s="8"/>
    </row>
    <row r="300607" spans="13:13" ht="13">
      <c r="M300607" s="17"/>
    </row>
    <row r="300608" spans="13:13">
      <c r="M300608" s="8"/>
    </row>
    <row r="300634" spans="13:13">
      <c r="M300634" s="8"/>
    </row>
    <row r="300635" spans="13:13" ht="13">
      <c r="M300635" s="17"/>
    </row>
    <row r="300636" spans="13:13">
      <c r="M300636" s="8"/>
    </row>
    <row r="300662" spans="13:13">
      <c r="M300662" s="8"/>
    </row>
    <row r="300663" spans="13:13" ht="13">
      <c r="M300663" s="17"/>
    </row>
    <row r="300664" spans="13:13">
      <c r="M300664" s="8"/>
    </row>
    <row r="300690" spans="13:13">
      <c r="M300690" s="8"/>
    </row>
    <row r="300691" spans="13:13" ht="13">
      <c r="M300691" s="17"/>
    </row>
    <row r="300692" spans="13:13">
      <c r="M300692" s="8"/>
    </row>
    <row r="300718" spans="13:13">
      <c r="M300718" s="8"/>
    </row>
    <row r="300719" spans="13:13" ht="13">
      <c r="M300719" s="17"/>
    </row>
    <row r="300720" spans="13:13">
      <c r="M300720" s="8"/>
    </row>
    <row r="300746" spans="13:13">
      <c r="M300746" s="8"/>
    </row>
    <row r="300747" spans="13:13" ht="13">
      <c r="M300747" s="17"/>
    </row>
    <row r="300748" spans="13:13">
      <c r="M300748" s="8"/>
    </row>
    <row r="300774" spans="13:13">
      <c r="M300774" s="8"/>
    </row>
    <row r="300775" spans="13:13" ht="13">
      <c r="M300775" s="17"/>
    </row>
    <row r="300776" spans="13:13">
      <c r="M300776" s="8"/>
    </row>
    <row r="300802" spans="13:13">
      <c r="M300802" s="8"/>
    </row>
    <row r="300803" spans="13:13" ht="13">
      <c r="M300803" s="17"/>
    </row>
    <row r="300804" spans="13:13">
      <c r="M300804" s="8"/>
    </row>
    <row r="300830" spans="13:13">
      <c r="M300830" s="8"/>
    </row>
    <row r="300831" spans="13:13" ht="13">
      <c r="M300831" s="17"/>
    </row>
    <row r="300832" spans="13:13">
      <c r="M300832" s="8"/>
    </row>
    <row r="300858" spans="13:13">
      <c r="M300858" s="8"/>
    </row>
    <row r="300859" spans="13:13" ht="13">
      <c r="M300859" s="17"/>
    </row>
    <row r="300860" spans="13:13">
      <c r="M300860" s="8"/>
    </row>
    <row r="300886" spans="13:13">
      <c r="M300886" s="8"/>
    </row>
    <row r="300887" spans="13:13" ht="13">
      <c r="M300887" s="17"/>
    </row>
    <row r="300888" spans="13:13">
      <c r="M300888" s="8"/>
    </row>
    <row r="300914" spans="13:13">
      <c r="M300914" s="8"/>
    </row>
    <row r="300915" spans="13:13" ht="13">
      <c r="M300915" s="17"/>
    </row>
    <row r="300916" spans="13:13">
      <c r="M300916" s="8"/>
    </row>
    <row r="300942" spans="13:13">
      <c r="M300942" s="8"/>
    </row>
    <row r="300943" spans="13:13" ht="13">
      <c r="M300943" s="17"/>
    </row>
    <row r="300944" spans="13:13">
      <c r="M300944" s="8"/>
    </row>
    <row r="300970" spans="13:13">
      <c r="M300970" s="8"/>
    </row>
    <row r="300971" spans="13:13" ht="13">
      <c r="M300971" s="17"/>
    </row>
    <row r="300972" spans="13:13">
      <c r="M300972" s="8"/>
    </row>
    <row r="300998" spans="13:13">
      <c r="M300998" s="8"/>
    </row>
    <row r="300999" spans="13:13" ht="13">
      <c r="M300999" s="17"/>
    </row>
    <row r="301000" spans="13:13">
      <c r="M301000" s="8"/>
    </row>
    <row r="301026" spans="13:13">
      <c r="M301026" s="8"/>
    </row>
    <row r="301027" spans="13:13" ht="13">
      <c r="M301027" s="17"/>
    </row>
    <row r="301028" spans="13:13">
      <c r="M301028" s="8"/>
    </row>
    <row r="301054" spans="13:13">
      <c r="M301054" s="8"/>
    </row>
    <row r="301055" spans="13:13" ht="13">
      <c r="M301055" s="17"/>
    </row>
    <row r="301056" spans="13:13">
      <c r="M301056" s="8"/>
    </row>
    <row r="301082" spans="13:13">
      <c r="M301082" s="8"/>
    </row>
    <row r="301083" spans="13:13" ht="13">
      <c r="M301083" s="17"/>
    </row>
    <row r="301084" spans="13:13">
      <c r="M301084" s="8"/>
    </row>
    <row r="301110" spans="13:13">
      <c r="M301110" s="8"/>
    </row>
    <row r="301111" spans="13:13" ht="13">
      <c r="M301111" s="17"/>
    </row>
    <row r="301112" spans="13:13">
      <c r="M301112" s="8"/>
    </row>
    <row r="301138" spans="13:13">
      <c r="M301138" s="8"/>
    </row>
    <row r="301139" spans="13:13" ht="13">
      <c r="M301139" s="17"/>
    </row>
    <row r="301140" spans="13:13">
      <c r="M301140" s="8"/>
    </row>
    <row r="301166" spans="13:13">
      <c r="M301166" s="8"/>
    </row>
    <row r="301167" spans="13:13" ht="13">
      <c r="M301167" s="17"/>
    </row>
    <row r="301168" spans="13:13">
      <c r="M301168" s="8"/>
    </row>
    <row r="301194" spans="13:13">
      <c r="M301194" s="8"/>
    </row>
    <row r="301195" spans="13:13" ht="13">
      <c r="M301195" s="17"/>
    </row>
    <row r="301196" spans="13:13">
      <c r="M301196" s="8"/>
    </row>
    <row r="301222" spans="13:13">
      <c r="M301222" s="8"/>
    </row>
    <row r="301223" spans="13:13" ht="13">
      <c r="M301223" s="17"/>
    </row>
    <row r="301224" spans="13:13">
      <c r="M301224" s="8"/>
    </row>
    <row r="301250" spans="13:13">
      <c r="M301250" s="8"/>
    </row>
    <row r="301251" spans="13:13" ht="13">
      <c r="M301251" s="17"/>
    </row>
    <row r="301252" spans="13:13">
      <c r="M301252" s="8"/>
    </row>
    <row r="301278" spans="13:13">
      <c r="M301278" s="8"/>
    </row>
    <row r="301279" spans="13:13" ht="13">
      <c r="M301279" s="17"/>
    </row>
    <row r="301280" spans="13:13">
      <c r="M301280" s="8"/>
    </row>
    <row r="301306" spans="13:13">
      <c r="M301306" s="8"/>
    </row>
    <row r="301307" spans="13:13" ht="13">
      <c r="M301307" s="17"/>
    </row>
    <row r="301308" spans="13:13">
      <c r="M301308" s="8"/>
    </row>
    <row r="301334" spans="13:13">
      <c r="M301334" s="8"/>
    </row>
    <row r="301335" spans="13:13" ht="13">
      <c r="M301335" s="17"/>
    </row>
    <row r="301336" spans="13:13">
      <c r="M301336" s="8"/>
    </row>
    <row r="301362" spans="13:13">
      <c r="M301362" s="8"/>
    </row>
    <row r="301363" spans="13:13" ht="13">
      <c r="M301363" s="17"/>
    </row>
    <row r="301364" spans="13:13">
      <c r="M301364" s="8"/>
    </row>
    <row r="301390" spans="13:13">
      <c r="M301390" s="8"/>
    </row>
    <row r="301391" spans="13:13" ht="13">
      <c r="M301391" s="17"/>
    </row>
    <row r="301392" spans="13:13">
      <c r="M301392" s="8"/>
    </row>
    <row r="301418" spans="13:13">
      <c r="M301418" s="8"/>
    </row>
    <row r="301419" spans="13:13" ht="13">
      <c r="M301419" s="17"/>
    </row>
    <row r="301420" spans="13:13">
      <c r="M301420" s="8"/>
    </row>
    <row r="301446" spans="13:13">
      <c r="M301446" s="8"/>
    </row>
    <row r="301447" spans="13:13" ht="13">
      <c r="M301447" s="17"/>
    </row>
    <row r="301448" spans="13:13">
      <c r="M301448" s="8"/>
    </row>
    <row r="301474" spans="13:13">
      <c r="M301474" s="8"/>
    </row>
    <row r="301475" spans="13:13" ht="13">
      <c r="M301475" s="17"/>
    </row>
    <row r="301476" spans="13:13">
      <c r="M301476" s="8"/>
    </row>
    <row r="301502" spans="13:13">
      <c r="M301502" s="8"/>
    </row>
    <row r="301503" spans="13:13" ht="13">
      <c r="M301503" s="17"/>
    </row>
    <row r="301504" spans="13:13">
      <c r="M301504" s="8"/>
    </row>
    <row r="301530" spans="13:13">
      <c r="M301530" s="8"/>
    </row>
    <row r="301531" spans="13:13" ht="13">
      <c r="M301531" s="17"/>
    </row>
    <row r="301532" spans="13:13">
      <c r="M301532" s="8"/>
    </row>
    <row r="301558" spans="13:13">
      <c r="M301558" s="8"/>
    </row>
    <row r="301559" spans="13:13" ht="13">
      <c r="M301559" s="17"/>
    </row>
    <row r="301560" spans="13:13">
      <c r="M301560" s="8"/>
    </row>
    <row r="301586" spans="13:13">
      <c r="M301586" s="8"/>
    </row>
    <row r="301587" spans="13:13" ht="13">
      <c r="M301587" s="17"/>
    </row>
    <row r="301588" spans="13:13">
      <c r="M301588" s="8"/>
    </row>
    <row r="301614" spans="13:13">
      <c r="M301614" s="8"/>
    </row>
    <row r="301615" spans="13:13" ht="13">
      <c r="M301615" s="17"/>
    </row>
    <row r="301616" spans="13:13">
      <c r="M301616" s="8"/>
    </row>
    <row r="301642" spans="13:13">
      <c r="M301642" s="8"/>
    </row>
    <row r="301643" spans="13:13" ht="13">
      <c r="M301643" s="17"/>
    </row>
    <row r="301644" spans="13:13">
      <c r="M301644" s="8"/>
    </row>
    <row r="301670" spans="13:13">
      <c r="M301670" s="8"/>
    </row>
    <row r="301671" spans="13:13" ht="13">
      <c r="M301671" s="17"/>
    </row>
    <row r="301672" spans="13:13">
      <c r="M301672" s="8"/>
    </row>
    <row r="301698" spans="13:13">
      <c r="M301698" s="8"/>
    </row>
    <row r="301699" spans="13:13" ht="13">
      <c r="M301699" s="17"/>
    </row>
    <row r="301700" spans="13:13">
      <c r="M301700" s="8"/>
    </row>
    <row r="301726" spans="13:13">
      <c r="M301726" s="8"/>
    </row>
    <row r="301727" spans="13:13" ht="13">
      <c r="M301727" s="17"/>
    </row>
    <row r="301728" spans="13:13">
      <c r="M301728" s="8"/>
    </row>
    <row r="301754" spans="13:13">
      <c r="M301754" s="8"/>
    </row>
    <row r="301755" spans="13:13" ht="13">
      <c r="M301755" s="17"/>
    </row>
    <row r="301756" spans="13:13">
      <c r="M301756" s="8"/>
    </row>
    <row r="301782" spans="13:13">
      <c r="M301782" s="8"/>
    </row>
    <row r="301783" spans="13:13" ht="13">
      <c r="M301783" s="17"/>
    </row>
    <row r="301784" spans="13:13">
      <c r="M301784" s="8"/>
    </row>
    <row r="301810" spans="13:13">
      <c r="M301810" s="8"/>
    </row>
    <row r="301811" spans="13:13" ht="13">
      <c r="M301811" s="17"/>
    </row>
    <row r="301812" spans="13:13">
      <c r="M301812" s="8"/>
    </row>
    <row r="301838" spans="13:13">
      <c r="M301838" s="8"/>
    </row>
    <row r="301839" spans="13:13" ht="13">
      <c r="M301839" s="17"/>
    </row>
    <row r="301840" spans="13:13">
      <c r="M301840" s="8"/>
    </row>
    <row r="301866" spans="13:13">
      <c r="M301866" s="8"/>
    </row>
    <row r="301867" spans="13:13" ht="13">
      <c r="M301867" s="17"/>
    </row>
    <row r="301868" spans="13:13">
      <c r="M301868" s="8"/>
    </row>
    <row r="301894" spans="13:13">
      <c r="M301894" s="8"/>
    </row>
    <row r="301895" spans="13:13" ht="13">
      <c r="M301895" s="17"/>
    </row>
    <row r="301896" spans="13:13">
      <c r="M301896" s="8"/>
    </row>
    <row r="301922" spans="13:13">
      <c r="M301922" s="8"/>
    </row>
    <row r="301923" spans="13:13" ht="13">
      <c r="M301923" s="17"/>
    </row>
    <row r="301924" spans="13:13">
      <c r="M301924" s="8"/>
    </row>
    <row r="301950" spans="13:13">
      <c r="M301950" s="8"/>
    </row>
    <row r="301951" spans="13:13" ht="13">
      <c r="M301951" s="17"/>
    </row>
    <row r="301952" spans="13:13">
      <c r="M301952" s="8"/>
    </row>
    <row r="301978" spans="13:13">
      <c r="M301978" s="8"/>
    </row>
    <row r="301979" spans="13:13" ht="13">
      <c r="M301979" s="17"/>
    </row>
    <row r="301980" spans="13:13">
      <c r="M301980" s="8"/>
    </row>
    <row r="302006" spans="13:13">
      <c r="M302006" s="8"/>
    </row>
    <row r="302007" spans="13:13" ht="13">
      <c r="M302007" s="17"/>
    </row>
    <row r="302008" spans="13:13">
      <c r="M302008" s="8"/>
    </row>
    <row r="302034" spans="13:13">
      <c r="M302034" s="8"/>
    </row>
    <row r="302035" spans="13:13" ht="13">
      <c r="M302035" s="17"/>
    </row>
    <row r="302036" spans="13:13">
      <c r="M302036" s="8"/>
    </row>
    <row r="302062" spans="13:13">
      <c r="M302062" s="8"/>
    </row>
    <row r="302063" spans="13:13" ht="13">
      <c r="M302063" s="17"/>
    </row>
    <row r="302064" spans="13:13">
      <c r="M302064" s="8"/>
    </row>
    <row r="302090" spans="13:13">
      <c r="M302090" s="8"/>
    </row>
    <row r="302091" spans="13:13" ht="13">
      <c r="M302091" s="17"/>
    </row>
    <row r="302092" spans="13:13">
      <c r="M302092" s="8"/>
    </row>
    <row r="302118" spans="13:13">
      <c r="M302118" s="8"/>
    </row>
    <row r="302119" spans="13:13" ht="13">
      <c r="M302119" s="17"/>
    </row>
    <row r="302120" spans="13:13">
      <c r="M302120" s="8"/>
    </row>
    <row r="302146" spans="13:13">
      <c r="M302146" s="8"/>
    </row>
    <row r="302147" spans="13:13" ht="13">
      <c r="M302147" s="17"/>
    </row>
    <row r="302148" spans="13:13">
      <c r="M302148" s="8"/>
    </row>
    <row r="302174" spans="13:13">
      <c r="M302174" s="8"/>
    </row>
    <row r="302175" spans="13:13" ht="13">
      <c r="M302175" s="17"/>
    </row>
    <row r="302176" spans="13:13">
      <c r="M302176" s="8"/>
    </row>
    <row r="302202" spans="13:13">
      <c r="M302202" s="8"/>
    </row>
    <row r="302203" spans="13:13" ht="13">
      <c r="M302203" s="17"/>
    </row>
    <row r="302204" spans="13:13">
      <c r="M302204" s="8"/>
    </row>
    <row r="302230" spans="13:13">
      <c r="M302230" s="8"/>
    </row>
    <row r="302231" spans="13:13" ht="13">
      <c r="M302231" s="17"/>
    </row>
    <row r="302232" spans="13:13">
      <c r="M302232" s="8"/>
    </row>
    <row r="302258" spans="13:13">
      <c r="M302258" s="8"/>
    </row>
    <row r="302259" spans="13:13" ht="13">
      <c r="M302259" s="17"/>
    </row>
    <row r="302260" spans="13:13">
      <c r="M302260" s="8"/>
    </row>
    <row r="302286" spans="13:13">
      <c r="M302286" s="8"/>
    </row>
    <row r="302287" spans="13:13" ht="13">
      <c r="M302287" s="17"/>
    </row>
    <row r="302288" spans="13:13">
      <c r="M302288" s="8"/>
    </row>
    <row r="302314" spans="13:13">
      <c r="M302314" s="8"/>
    </row>
    <row r="302315" spans="13:13" ht="13">
      <c r="M302315" s="17"/>
    </row>
    <row r="302316" spans="13:13">
      <c r="M302316" s="8"/>
    </row>
    <row r="302342" spans="13:13">
      <c r="M302342" s="8"/>
    </row>
    <row r="302343" spans="13:13" ht="13">
      <c r="M302343" s="17"/>
    </row>
    <row r="302344" spans="13:13">
      <c r="M302344" s="8"/>
    </row>
    <row r="302370" spans="13:13">
      <c r="M302370" s="8"/>
    </row>
    <row r="302371" spans="13:13" ht="13">
      <c r="M302371" s="17"/>
    </row>
    <row r="302372" spans="13:13">
      <c r="M302372" s="8"/>
    </row>
    <row r="302398" spans="13:13">
      <c r="M302398" s="8"/>
    </row>
    <row r="302399" spans="13:13" ht="13">
      <c r="M302399" s="17"/>
    </row>
    <row r="302400" spans="13:13">
      <c r="M302400" s="8"/>
    </row>
    <row r="302426" spans="13:13">
      <c r="M302426" s="8"/>
    </row>
    <row r="302427" spans="13:13" ht="13">
      <c r="M302427" s="17"/>
    </row>
    <row r="302428" spans="13:13">
      <c r="M302428" s="8"/>
    </row>
    <row r="302454" spans="13:13">
      <c r="M302454" s="8"/>
    </row>
    <row r="302455" spans="13:13" ht="13">
      <c r="M302455" s="17"/>
    </row>
    <row r="302456" spans="13:13">
      <c r="M302456" s="8"/>
    </row>
    <row r="302482" spans="13:13">
      <c r="M302482" s="8"/>
    </row>
    <row r="302483" spans="13:13" ht="13">
      <c r="M302483" s="17"/>
    </row>
    <row r="302484" spans="13:13">
      <c r="M302484" s="8"/>
    </row>
    <row r="302510" spans="13:13">
      <c r="M302510" s="8"/>
    </row>
    <row r="302511" spans="13:13" ht="13">
      <c r="M302511" s="17"/>
    </row>
    <row r="302512" spans="13:13">
      <c r="M302512" s="8"/>
    </row>
    <row r="302538" spans="13:13">
      <c r="M302538" s="8"/>
    </row>
    <row r="302539" spans="13:13" ht="13">
      <c r="M302539" s="17"/>
    </row>
    <row r="302540" spans="13:13">
      <c r="M302540" s="8"/>
    </row>
    <row r="302566" spans="13:13">
      <c r="M302566" s="8"/>
    </row>
    <row r="302567" spans="13:13" ht="13">
      <c r="M302567" s="17"/>
    </row>
    <row r="302568" spans="13:13">
      <c r="M302568" s="8"/>
    </row>
    <row r="302594" spans="13:13">
      <c r="M302594" s="8"/>
    </row>
    <row r="302595" spans="13:13" ht="13">
      <c r="M302595" s="17"/>
    </row>
    <row r="302596" spans="13:13">
      <c r="M302596" s="8"/>
    </row>
    <row r="302622" spans="13:13">
      <c r="M302622" s="8"/>
    </row>
    <row r="302623" spans="13:13" ht="13">
      <c r="M302623" s="17"/>
    </row>
    <row r="302624" spans="13:13">
      <c r="M302624" s="8"/>
    </row>
    <row r="302650" spans="13:13">
      <c r="M302650" s="8"/>
    </row>
    <row r="302651" spans="13:13" ht="13">
      <c r="M302651" s="17"/>
    </row>
    <row r="302652" spans="13:13">
      <c r="M302652" s="8"/>
    </row>
    <row r="302678" spans="13:13">
      <c r="M302678" s="8"/>
    </row>
    <row r="302679" spans="13:13" ht="13">
      <c r="M302679" s="17"/>
    </row>
    <row r="302680" spans="13:13">
      <c r="M302680" s="8"/>
    </row>
    <row r="302706" spans="13:13">
      <c r="M302706" s="8"/>
    </row>
    <row r="302707" spans="13:13" ht="13">
      <c r="M302707" s="17"/>
    </row>
    <row r="302708" spans="13:13">
      <c r="M302708" s="8"/>
    </row>
    <row r="302734" spans="13:13">
      <c r="M302734" s="8"/>
    </row>
    <row r="302735" spans="13:13" ht="13">
      <c r="M302735" s="17"/>
    </row>
    <row r="302736" spans="13:13">
      <c r="M302736" s="8"/>
    </row>
    <row r="302762" spans="13:13">
      <c r="M302762" s="8"/>
    </row>
    <row r="302763" spans="13:13" ht="13">
      <c r="M302763" s="17"/>
    </row>
    <row r="302764" spans="13:13">
      <c r="M302764" s="8"/>
    </row>
    <row r="302790" spans="13:13">
      <c r="M302790" s="8"/>
    </row>
    <row r="302791" spans="13:13" ht="13">
      <c r="M302791" s="17"/>
    </row>
    <row r="302792" spans="13:13">
      <c r="M302792" s="8"/>
    </row>
    <row r="302818" spans="13:13">
      <c r="M302818" s="8"/>
    </row>
    <row r="302819" spans="13:13" ht="13">
      <c r="M302819" s="17"/>
    </row>
    <row r="302820" spans="13:13">
      <c r="M302820" s="8"/>
    </row>
    <row r="302846" spans="13:13">
      <c r="M302846" s="8"/>
    </row>
    <row r="302847" spans="13:13" ht="13">
      <c r="M302847" s="17"/>
    </row>
    <row r="302848" spans="13:13">
      <c r="M302848" s="8"/>
    </row>
    <row r="302874" spans="13:13">
      <c r="M302874" s="8"/>
    </row>
    <row r="302875" spans="13:13" ht="13">
      <c r="M302875" s="17"/>
    </row>
    <row r="302876" spans="13:13">
      <c r="M302876" s="8"/>
    </row>
    <row r="302902" spans="13:13">
      <c r="M302902" s="8"/>
    </row>
    <row r="302903" spans="13:13" ht="13">
      <c r="M302903" s="17"/>
    </row>
    <row r="302904" spans="13:13">
      <c r="M302904" s="8"/>
    </row>
    <row r="302930" spans="13:13">
      <c r="M302930" s="8"/>
    </row>
    <row r="302931" spans="13:13" ht="13">
      <c r="M302931" s="17"/>
    </row>
    <row r="302932" spans="13:13">
      <c r="M302932" s="8"/>
    </row>
    <row r="302958" spans="13:13">
      <c r="M302958" s="8"/>
    </row>
    <row r="302959" spans="13:13" ht="13">
      <c r="M302959" s="17"/>
    </row>
    <row r="302960" spans="13:13">
      <c r="M302960" s="8"/>
    </row>
    <row r="302986" spans="13:13">
      <c r="M302986" s="8"/>
    </row>
    <row r="302987" spans="13:13" ht="13">
      <c r="M302987" s="17"/>
    </row>
    <row r="302988" spans="13:13">
      <c r="M302988" s="8"/>
    </row>
    <row r="303014" spans="13:13">
      <c r="M303014" s="8"/>
    </row>
    <row r="303015" spans="13:13" ht="13">
      <c r="M303015" s="17"/>
    </row>
    <row r="303016" spans="13:13">
      <c r="M303016" s="8"/>
    </row>
    <row r="303042" spans="13:13">
      <c r="M303042" s="8"/>
    </row>
    <row r="303043" spans="13:13" ht="13">
      <c r="M303043" s="17"/>
    </row>
    <row r="303044" spans="13:13">
      <c r="M303044" s="8"/>
    </row>
    <row r="303070" spans="13:13">
      <c r="M303070" s="8"/>
    </row>
    <row r="303071" spans="13:13" ht="13">
      <c r="M303071" s="17"/>
    </row>
    <row r="303072" spans="13:13">
      <c r="M303072" s="8"/>
    </row>
    <row r="303098" spans="13:13">
      <c r="M303098" s="8"/>
    </row>
    <row r="303099" spans="13:13" ht="13">
      <c r="M303099" s="17"/>
    </row>
    <row r="303100" spans="13:13">
      <c r="M303100" s="8"/>
    </row>
    <row r="303126" spans="13:13">
      <c r="M303126" s="8"/>
    </row>
    <row r="303127" spans="13:13" ht="13">
      <c r="M303127" s="17"/>
    </row>
    <row r="303128" spans="13:13">
      <c r="M303128" s="8"/>
    </row>
    <row r="303154" spans="13:13">
      <c r="M303154" s="8"/>
    </row>
    <row r="303155" spans="13:13" ht="13">
      <c r="M303155" s="17"/>
    </row>
    <row r="303156" spans="13:13">
      <c r="M303156" s="8"/>
    </row>
    <row r="303182" spans="13:13">
      <c r="M303182" s="8"/>
    </row>
    <row r="303183" spans="13:13" ht="13">
      <c r="M303183" s="17"/>
    </row>
    <row r="303184" spans="13:13">
      <c r="M303184" s="8"/>
    </row>
    <row r="303210" spans="13:13">
      <c r="M303210" s="8"/>
    </row>
    <row r="303211" spans="13:13" ht="13">
      <c r="M303211" s="17"/>
    </row>
    <row r="303212" spans="13:13">
      <c r="M303212" s="8"/>
    </row>
    <row r="303238" spans="13:13">
      <c r="M303238" s="8"/>
    </row>
    <row r="303239" spans="13:13" ht="13">
      <c r="M303239" s="17"/>
    </row>
    <row r="303240" spans="13:13">
      <c r="M303240" s="8"/>
    </row>
    <row r="303266" spans="13:13">
      <c r="M303266" s="8"/>
    </row>
    <row r="303267" spans="13:13" ht="13">
      <c r="M303267" s="17"/>
    </row>
    <row r="303268" spans="13:13">
      <c r="M303268" s="8"/>
    </row>
    <row r="303294" spans="13:13">
      <c r="M303294" s="8"/>
    </row>
    <row r="303295" spans="13:13" ht="13">
      <c r="M303295" s="17"/>
    </row>
    <row r="303296" spans="13:13">
      <c r="M303296" s="8"/>
    </row>
    <row r="303322" spans="13:13">
      <c r="M303322" s="8"/>
    </row>
    <row r="303323" spans="13:13" ht="13">
      <c r="M303323" s="17"/>
    </row>
    <row r="303324" spans="13:13">
      <c r="M303324" s="8"/>
    </row>
    <row r="303350" spans="13:13">
      <c r="M303350" s="8"/>
    </row>
    <row r="303351" spans="13:13" ht="13">
      <c r="M303351" s="17"/>
    </row>
    <row r="303352" spans="13:13">
      <c r="M303352" s="8"/>
    </row>
    <row r="303378" spans="13:13">
      <c r="M303378" s="8"/>
    </row>
    <row r="303379" spans="13:13" ht="13">
      <c r="M303379" s="17"/>
    </row>
    <row r="303380" spans="13:13">
      <c r="M303380" s="8"/>
    </row>
    <row r="303406" spans="13:13">
      <c r="M303406" s="8"/>
    </row>
    <row r="303407" spans="13:13" ht="13">
      <c r="M303407" s="17"/>
    </row>
    <row r="303408" spans="13:13">
      <c r="M303408" s="8"/>
    </row>
    <row r="303434" spans="13:13">
      <c r="M303434" s="8"/>
    </row>
    <row r="303435" spans="13:13" ht="13">
      <c r="M303435" s="17"/>
    </row>
    <row r="303436" spans="13:13">
      <c r="M303436" s="8"/>
    </row>
    <row r="303462" spans="13:13">
      <c r="M303462" s="8"/>
    </row>
    <row r="303463" spans="13:13" ht="13">
      <c r="M303463" s="17"/>
    </row>
    <row r="303464" spans="13:13">
      <c r="M303464" s="8"/>
    </row>
    <row r="303490" spans="13:13">
      <c r="M303490" s="8"/>
    </row>
    <row r="303491" spans="13:13" ht="13">
      <c r="M303491" s="17"/>
    </row>
    <row r="303492" spans="13:13">
      <c r="M303492" s="8"/>
    </row>
    <row r="303518" spans="13:13">
      <c r="M303518" s="8"/>
    </row>
    <row r="303519" spans="13:13" ht="13">
      <c r="M303519" s="17"/>
    </row>
    <row r="303520" spans="13:13">
      <c r="M303520" s="8"/>
    </row>
    <row r="303546" spans="13:13">
      <c r="M303546" s="8"/>
    </row>
    <row r="303547" spans="13:13" ht="13">
      <c r="M303547" s="17"/>
    </row>
    <row r="303548" spans="13:13">
      <c r="M303548" s="8"/>
    </row>
    <row r="303574" spans="13:13">
      <c r="M303574" s="8"/>
    </row>
    <row r="303575" spans="13:13" ht="13">
      <c r="M303575" s="17"/>
    </row>
    <row r="303576" spans="13:13">
      <c r="M303576" s="8"/>
    </row>
    <row r="303602" spans="13:13">
      <c r="M303602" s="8"/>
    </row>
    <row r="303603" spans="13:13" ht="13">
      <c r="M303603" s="17"/>
    </row>
    <row r="303604" spans="13:13">
      <c r="M303604" s="8"/>
    </row>
    <row r="303630" spans="13:13">
      <c r="M303630" s="8"/>
    </row>
    <row r="303631" spans="13:13" ht="13">
      <c r="M303631" s="17"/>
    </row>
    <row r="303632" spans="13:13">
      <c r="M303632" s="8"/>
    </row>
    <row r="303658" spans="13:13">
      <c r="M303658" s="8"/>
    </row>
    <row r="303659" spans="13:13" ht="13">
      <c r="M303659" s="17"/>
    </row>
    <row r="303660" spans="13:13">
      <c r="M303660" s="8"/>
    </row>
    <row r="303686" spans="13:13">
      <c r="M303686" s="8"/>
    </row>
    <row r="303687" spans="13:13" ht="13">
      <c r="M303687" s="17"/>
    </row>
    <row r="303688" spans="13:13">
      <c r="M303688" s="8"/>
    </row>
    <row r="303714" spans="13:13">
      <c r="M303714" s="8"/>
    </row>
    <row r="303715" spans="13:13" ht="13">
      <c r="M303715" s="17"/>
    </row>
    <row r="303716" spans="13:13">
      <c r="M303716" s="8"/>
    </row>
    <row r="303742" spans="13:13">
      <c r="M303742" s="8"/>
    </row>
    <row r="303743" spans="13:13" ht="13">
      <c r="M303743" s="17"/>
    </row>
    <row r="303744" spans="13:13">
      <c r="M303744" s="8"/>
    </row>
    <row r="303770" spans="13:13">
      <c r="M303770" s="8"/>
    </row>
    <row r="303771" spans="13:13" ht="13">
      <c r="M303771" s="17"/>
    </row>
    <row r="303772" spans="13:13">
      <c r="M303772" s="8"/>
    </row>
    <row r="303798" spans="13:13">
      <c r="M303798" s="8"/>
    </row>
    <row r="303799" spans="13:13" ht="13">
      <c r="M303799" s="17"/>
    </row>
    <row r="303800" spans="13:13">
      <c r="M303800" s="8"/>
    </row>
    <row r="303826" spans="13:13">
      <c r="M303826" s="8"/>
    </row>
    <row r="303827" spans="13:13" ht="13">
      <c r="M303827" s="17"/>
    </row>
    <row r="303828" spans="13:13">
      <c r="M303828" s="8"/>
    </row>
    <row r="303854" spans="13:13">
      <c r="M303854" s="8"/>
    </row>
    <row r="303855" spans="13:13" ht="13">
      <c r="M303855" s="17"/>
    </row>
    <row r="303856" spans="13:13">
      <c r="M303856" s="8"/>
    </row>
    <row r="303882" spans="13:13">
      <c r="M303882" s="8"/>
    </row>
    <row r="303883" spans="13:13" ht="13">
      <c r="M303883" s="17"/>
    </row>
    <row r="303884" spans="13:13">
      <c r="M303884" s="8"/>
    </row>
    <row r="303910" spans="13:13">
      <c r="M303910" s="8"/>
    </row>
    <row r="303911" spans="13:13" ht="13">
      <c r="M303911" s="17"/>
    </row>
    <row r="303912" spans="13:13">
      <c r="M303912" s="8"/>
    </row>
    <row r="303938" spans="13:13">
      <c r="M303938" s="8"/>
    </row>
    <row r="303939" spans="13:13" ht="13">
      <c r="M303939" s="17"/>
    </row>
    <row r="303940" spans="13:13">
      <c r="M303940" s="8"/>
    </row>
    <row r="303966" spans="13:13">
      <c r="M303966" s="8"/>
    </row>
    <row r="303967" spans="13:13" ht="13">
      <c r="M303967" s="17"/>
    </row>
    <row r="303968" spans="13:13">
      <c r="M303968" s="8"/>
    </row>
    <row r="303994" spans="13:13">
      <c r="M303994" s="8"/>
    </row>
    <row r="303995" spans="13:13" ht="13">
      <c r="M303995" s="17"/>
    </row>
    <row r="303996" spans="13:13">
      <c r="M303996" s="8"/>
    </row>
    <row r="304022" spans="13:13">
      <c r="M304022" s="8"/>
    </row>
    <row r="304023" spans="13:13" ht="13">
      <c r="M304023" s="17"/>
    </row>
    <row r="304024" spans="13:13">
      <c r="M304024" s="8"/>
    </row>
    <row r="304050" spans="13:13">
      <c r="M304050" s="8"/>
    </row>
    <row r="304051" spans="13:13" ht="13">
      <c r="M304051" s="17"/>
    </row>
    <row r="304052" spans="13:13">
      <c r="M304052" s="8"/>
    </row>
    <row r="304078" spans="13:13">
      <c r="M304078" s="8"/>
    </row>
    <row r="304079" spans="13:13" ht="13">
      <c r="M304079" s="17"/>
    </row>
    <row r="304080" spans="13:13">
      <c r="M304080" s="8"/>
    </row>
    <row r="304106" spans="13:13">
      <c r="M304106" s="8"/>
    </row>
    <row r="304107" spans="13:13" ht="13">
      <c r="M304107" s="17"/>
    </row>
    <row r="304108" spans="13:13">
      <c r="M304108" s="8"/>
    </row>
    <row r="304134" spans="13:13">
      <c r="M304134" s="8"/>
    </row>
    <row r="304135" spans="13:13" ht="13">
      <c r="M304135" s="17"/>
    </row>
    <row r="304136" spans="13:13">
      <c r="M304136" s="8"/>
    </row>
    <row r="304162" spans="13:13">
      <c r="M304162" s="8"/>
    </row>
    <row r="304163" spans="13:13" ht="13">
      <c r="M304163" s="17"/>
    </row>
    <row r="304164" spans="13:13">
      <c r="M304164" s="8"/>
    </row>
    <row r="304190" spans="13:13">
      <c r="M304190" s="8"/>
    </row>
    <row r="304191" spans="13:13" ht="13">
      <c r="M304191" s="17"/>
    </row>
    <row r="304192" spans="13:13">
      <c r="M304192" s="8"/>
    </row>
    <row r="304218" spans="13:13">
      <c r="M304218" s="8"/>
    </row>
    <row r="304219" spans="13:13" ht="13">
      <c r="M304219" s="17"/>
    </row>
    <row r="304220" spans="13:13">
      <c r="M304220" s="8"/>
    </row>
    <row r="304246" spans="13:13">
      <c r="M304246" s="8"/>
    </row>
    <row r="304247" spans="13:13" ht="13">
      <c r="M304247" s="17"/>
    </row>
    <row r="304248" spans="13:13">
      <c r="M304248" s="8"/>
    </row>
    <row r="304274" spans="13:13">
      <c r="M304274" s="8"/>
    </row>
    <row r="304275" spans="13:13" ht="13">
      <c r="M304275" s="17"/>
    </row>
    <row r="304276" spans="13:13">
      <c r="M304276" s="8"/>
    </row>
    <row r="304302" spans="13:13">
      <c r="M304302" s="8"/>
    </row>
    <row r="304303" spans="13:13" ht="13">
      <c r="M304303" s="17"/>
    </row>
    <row r="304304" spans="13:13">
      <c r="M304304" s="8"/>
    </row>
    <row r="304330" spans="13:13">
      <c r="M304330" s="8"/>
    </row>
    <row r="304331" spans="13:13" ht="13">
      <c r="M304331" s="17"/>
    </row>
    <row r="304332" spans="13:13">
      <c r="M304332" s="8"/>
    </row>
    <row r="304358" spans="13:13">
      <c r="M304358" s="8"/>
    </row>
    <row r="304359" spans="13:13" ht="13">
      <c r="M304359" s="17"/>
    </row>
    <row r="304360" spans="13:13">
      <c r="M304360" s="8"/>
    </row>
    <row r="304386" spans="13:13">
      <c r="M304386" s="8"/>
    </row>
    <row r="304387" spans="13:13" ht="13">
      <c r="M304387" s="17"/>
    </row>
    <row r="304388" spans="13:13">
      <c r="M304388" s="8"/>
    </row>
    <row r="304414" spans="13:13">
      <c r="M304414" s="8"/>
    </row>
    <row r="304415" spans="13:13" ht="13">
      <c r="M304415" s="17"/>
    </row>
    <row r="304416" spans="13:13">
      <c r="M304416" s="8"/>
    </row>
    <row r="304442" spans="13:13">
      <c r="M304442" s="8"/>
    </row>
    <row r="304443" spans="13:13" ht="13">
      <c r="M304443" s="17"/>
    </row>
    <row r="304444" spans="13:13">
      <c r="M304444" s="8"/>
    </row>
    <row r="304470" spans="13:13">
      <c r="M304470" s="8"/>
    </row>
    <row r="304471" spans="13:13" ht="13">
      <c r="M304471" s="17"/>
    </row>
    <row r="304472" spans="13:13">
      <c r="M304472" s="8"/>
    </row>
    <row r="304498" spans="13:13">
      <c r="M304498" s="8"/>
    </row>
    <row r="304499" spans="13:13" ht="13">
      <c r="M304499" s="17"/>
    </row>
    <row r="304500" spans="13:13">
      <c r="M304500" s="8"/>
    </row>
    <row r="304526" spans="13:13">
      <c r="M304526" s="8"/>
    </row>
    <row r="304527" spans="13:13" ht="13">
      <c r="M304527" s="17"/>
    </row>
    <row r="304528" spans="13:13">
      <c r="M304528" s="8"/>
    </row>
    <row r="304554" spans="13:13">
      <c r="M304554" s="8"/>
    </row>
    <row r="304555" spans="13:13" ht="13">
      <c r="M304555" s="17"/>
    </row>
    <row r="304556" spans="13:13">
      <c r="M304556" s="8"/>
    </row>
    <row r="304582" spans="13:13">
      <c r="M304582" s="8"/>
    </row>
    <row r="304583" spans="13:13" ht="13">
      <c r="M304583" s="17"/>
    </row>
    <row r="304584" spans="13:13">
      <c r="M304584" s="8"/>
    </row>
    <row r="304610" spans="13:13">
      <c r="M304610" s="8"/>
    </row>
    <row r="304611" spans="13:13" ht="13">
      <c r="M304611" s="17"/>
    </row>
    <row r="304612" spans="13:13">
      <c r="M304612" s="8"/>
    </row>
    <row r="304638" spans="13:13">
      <c r="M304638" s="8"/>
    </row>
    <row r="304639" spans="13:13" ht="13">
      <c r="M304639" s="17"/>
    </row>
    <row r="304640" spans="13:13">
      <c r="M304640" s="8"/>
    </row>
    <row r="304666" spans="13:13">
      <c r="M304666" s="8"/>
    </row>
    <row r="304667" spans="13:13" ht="13">
      <c r="M304667" s="17"/>
    </row>
    <row r="304668" spans="13:13">
      <c r="M304668" s="8"/>
    </row>
    <row r="304694" spans="13:13">
      <c r="M304694" s="8"/>
    </row>
    <row r="304695" spans="13:13" ht="13">
      <c r="M304695" s="17"/>
    </row>
    <row r="304696" spans="13:13">
      <c r="M304696" s="8"/>
    </row>
    <row r="304722" spans="13:13">
      <c r="M304722" s="8"/>
    </row>
    <row r="304723" spans="13:13" ht="13">
      <c r="M304723" s="17"/>
    </row>
    <row r="304724" spans="13:13">
      <c r="M304724" s="8"/>
    </row>
    <row r="304750" spans="13:13">
      <c r="M304750" s="8"/>
    </row>
    <row r="304751" spans="13:13" ht="13">
      <c r="M304751" s="17"/>
    </row>
    <row r="304752" spans="13:13">
      <c r="M304752" s="8"/>
    </row>
    <row r="304778" spans="13:13">
      <c r="M304778" s="8"/>
    </row>
    <row r="304779" spans="13:13" ht="13">
      <c r="M304779" s="17"/>
    </row>
    <row r="304780" spans="13:13">
      <c r="M304780" s="8"/>
    </row>
    <row r="304806" spans="13:13">
      <c r="M304806" s="8"/>
    </row>
    <row r="304807" spans="13:13" ht="13">
      <c r="M304807" s="17"/>
    </row>
    <row r="304808" spans="13:13">
      <c r="M304808" s="8"/>
    </row>
    <row r="304834" spans="13:13">
      <c r="M304834" s="8"/>
    </row>
    <row r="304835" spans="13:13" ht="13">
      <c r="M304835" s="17"/>
    </row>
    <row r="304836" spans="13:13">
      <c r="M304836" s="8"/>
    </row>
    <row r="304862" spans="13:13">
      <c r="M304862" s="8"/>
    </row>
    <row r="304863" spans="13:13" ht="13">
      <c r="M304863" s="17"/>
    </row>
    <row r="304864" spans="13:13">
      <c r="M304864" s="8"/>
    </row>
    <row r="304890" spans="13:13">
      <c r="M304890" s="8"/>
    </row>
    <row r="304891" spans="13:13" ht="13">
      <c r="M304891" s="17"/>
    </row>
    <row r="304892" spans="13:13">
      <c r="M304892" s="8"/>
    </row>
    <row r="304918" spans="13:13">
      <c r="M304918" s="8"/>
    </row>
    <row r="304919" spans="13:13" ht="13">
      <c r="M304919" s="17"/>
    </row>
    <row r="304920" spans="13:13">
      <c r="M304920" s="8"/>
    </row>
    <row r="304946" spans="13:13">
      <c r="M304946" s="8"/>
    </row>
    <row r="304947" spans="13:13" ht="13">
      <c r="M304947" s="17"/>
    </row>
    <row r="304948" spans="13:13">
      <c r="M304948" s="8"/>
    </row>
    <row r="304974" spans="13:13">
      <c r="M304974" s="8"/>
    </row>
    <row r="304975" spans="13:13" ht="13">
      <c r="M304975" s="17"/>
    </row>
    <row r="304976" spans="13:13">
      <c r="M304976" s="8"/>
    </row>
    <row r="305002" spans="13:13">
      <c r="M305002" s="8"/>
    </row>
    <row r="305003" spans="13:13" ht="13">
      <c r="M305003" s="17"/>
    </row>
    <row r="305004" spans="13:13">
      <c r="M305004" s="8"/>
    </row>
    <row r="305030" spans="13:13">
      <c r="M305030" s="8"/>
    </row>
    <row r="305031" spans="13:13" ht="13">
      <c r="M305031" s="17"/>
    </row>
    <row r="305032" spans="13:13">
      <c r="M305032" s="8"/>
    </row>
    <row r="305058" spans="13:13">
      <c r="M305058" s="8"/>
    </row>
    <row r="305059" spans="13:13" ht="13">
      <c r="M305059" s="17"/>
    </row>
    <row r="305060" spans="13:13">
      <c r="M305060" s="8"/>
    </row>
    <row r="305086" spans="13:13">
      <c r="M305086" s="8"/>
    </row>
    <row r="305087" spans="13:13" ht="13">
      <c r="M305087" s="17"/>
    </row>
    <row r="305088" spans="13:13">
      <c r="M305088" s="8"/>
    </row>
    <row r="305114" spans="13:13">
      <c r="M305114" s="8"/>
    </row>
    <row r="305115" spans="13:13" ht="13">
      <c r="M305115" s="17"/>
    </row>
    <row r="305116" spans="13:13">
      <c r="M305116" s="8"/>
    </row>
    <row r="305142" spans="13:13">
      <c r="M305142" s="8"/>
    </row>
    <row r="305143" spans="13:13" ht="13">
      <c r="M305143" s="17"/>
    </row>
    <row r="305144" spans="13:13">
      <c r="M305144" s="8"/>
    </row>
    <row r="305170" spans="13:13">
      <c r="M305170" s="8"/>
    </row>
    <row r="305171" spans="13:13" ht="13">
      <c r="M305171" s="17"/>
    </row>
    <row r="305172" spans="13:13">
      <c r="M305172" s="8"/>
    </row>
    <row r="305198" spans="13:13">
      <c r="M305198" s="8"/>
    </row>
    <row r="305199" spans="13:13" ht="13">
      <c r="M305199" s="17"/>
    </row>
    <row r="305200" spans="13:13">
      <c r="M305200" s="8"/>
    </row>
    <row r="305226" spans="13:13">
      <c r="M305226" s="8"/>
    </row>
    <row r="305227" spans="13:13" ht="13">
      <c r="M305227" s="17"/>
    </row>
    <row r="305228" spans="13:13">
      <c r="M305228" s="8"/>
    </row>
    <row r="305254" spans="13:13">
      <c r="M305254" s="8"/>
    </row>
    <row r="305255" spans="13:13" ht="13">
      <c r="M305255" s="17"/>
    </row>
    <row r="305256" spans="13:13">
      <c r="M305256" s="8"/>
    </row>
    <row r="305282" spans="13:13">
      <c r="M305282" s="8"/>
    </row>
    <row r="305283" spans="13:13" ht="13">
      <c r="M305283" s="17"/>
    </row>
    <row r="305284" spans="13:13">
      <c r="M305284" s="8"/>
    </row>
    <row r="305310" spans="13:13">
      <c r="M305310" s="8"/>
    </row>
    <row r="305311" spans="13:13" ht="13">
      <c r="M305311" s="17"/>
    </row>
    <row r="305312" spans="13:13">
      <c r="M305312" s="8"/>
    </row>
    <row r="305338" spans="13:13">
      <c r="M305338" s="8"/>
    </row>
    <row r="305339" spans="13:13" ht="13">
      <c r="M305339" s="17"/>
    </row>
    <row r="305340" spans="13:13">
      <c r="M305340" s="8"/>
    </row>
    <row r="305366" spans="13:13">
      <c r="M305366" s="8"/>
    </row>
    <row r="305367" spans="13:13" ht="13">
      <c r="M305367" s="17"/>
    </row>
    <row r="305368" spans="13:13">
      <c r="M305368" s="8"/>
    </row>
    <row r="305394" spans="13:13">
      <c r="M305394" s="8"/>
    </row>
    <row r="305395" spans="13:13" ht="13">
      <c r="M305395" s="17"/>
    </row>
    <row r="305396" spans="13:13">
      <c r="M305396" s="8"/>
    </row>
    <row r="305422" spans="13:13">
      <c r="M305422" s="8"/>
    </row>
    <row r="305423" spans="13:13" ht="13">
      <c r="M305423" s="17"/>
    </row>
    <row r="305424" spans="13:13">
      <c r="M305424" s="8"/>
    </row>
    <row r="305450" spans="13:13">
      <c r="M305450" s="8"/>
    </row>
    <row r="305451" spans="13:13" ht="13">
      <c r="M305451" s="17"/>
    </row>
    <row r="305452" spans="13:13">
      <c r="M305452" s="8"/>
    </row>
    <row r="305478" spans="13:13">
      <c r="M305478" s="8"/>
    </row>
    <row r="305479" spans="13:13" ht="13">
      <c r="M305479" s="17"/>
    </row>
    <row r="305480" spans="13:13">
      <c r="M305480" s="8"/>
    </row>
    <row r="305506" spans="13:13">
      <c r="M305506" s="8"/>
    </row>
    <row r="305507" spans="13:13" ht="13">
      <c r="M305507" s="17"/>
    </row>
    <row r="305508" spans="13:13">
      <c r="M305508" s="8"/>
    </row>
    <row r="305534" spans="13:13">
      <c r="M305534" s="8"/>
    </row>
    <row r="305535" spans="13:13" ht="13">
      <c r="M305535" s="17"/>
    </row>
    <row r="305536" spans="13:13">
      <c r="M305536" s="8"/>
    </row>
    <row r="305562" spans="13:13">
      <c r="M305562" s="8"/>
    </row>
    <row r="305563" spans="13:13" ht="13">
      <c r="M305563" s="17"/>
    </row>
    <row r="305564" spans="13:13">
      <c r="M305564" s="8"/>
    </row>
    <row r="305590" spans="13:13">
      <c r="M305590" s="8"/>
    </row>
    <row r="305591" spans="13:13" ht="13">
      <c r="M305591" s="17"/>
    </row>
    <row r="305592" spans="13:13">
      <c r="M305592" s="8"/>
    </row>
    <row r="305618" spans="13:13">
      <c r="M305618" s="8"/>
    </row>
    <row r="305619" spans="13:13" ht="13">
      <c r="M305619" s="17"/>
    </row>
    <row r="305620" spans="13:13">
      <c r="M305620" s="8"/>
    </row>
    <row r="305646" spans="13:13">
      <c r="M305646" s="8"/>
    </row>
    <row r="305647" spans="13:13" ht="13">
      <c r="M305647" s="17"/>
    </row>
    <row r="305648" spans="13:13">
      <c r="M305648" s="8"/>
    </row>
    <row r="305674" spans="13:13">
      <c r="M305674" s="8"/>
    </row>
    <row r="305675" spans="13:13" ht="13">
      <c r="M305675" s="17"/>
    </row>
    <row r="305676" spans="13:13">
      <c r="M305676" s="8"/>
    </row>
    <row r="305702" spans="13:13">
      <c r="M305702" s="8"/>
    </row>
    <row r="305703" spans="13:13" ht="13">
      <c r="M305703" s="17"/>
    </row>
    <row r="305704" spans="13:13">
      <c r="M305704" s="8"/>
    </row>
    <row r="305730" spans="13:13">
      <c r="M305730" s="8"/>
    </row>
    <row r="305731" spans="13:13" ht="13">
      <c r="M305731" s="17"/>
    </row>
    <row r="305732" spans="13:13">
      <c r="M305732" s="8"/>
    </row>
    <row r="305758" spans="13:13">
      <c r="M305758" s="8"/>
    </row>
    <row r="305759" spans="13:13" ht="13">
      <c r="M305759" s="17"/>
    </row>
    <row r="305760" spans="13:13">
      <c r="M305760" s="8"/>
    </row>
    <row r="305786" spans="13:13">
      <c r="M305786" s="8"/>
    </row>
    <row r="305787" spans="13:13" ht="13">
      <c r="M305787" s="17"/>
    </row>
    <row r="305788" spans="13:13">
      <c r="M305788" s="8"/>
    </row>
    <row r="305814" spans="13:13">
      <c r="M305814" s="8"/>
    </row>
    <row r="305815" spans="13:13" ht="13">
      <c r="M305815" s="17"/>
    </row>
    <row r="305816" spans="13:13">
      <c r="M305816" s="8"/>
    </row>
    <row r="305842" spans="13:13">
      <c r="M305842" s="8"/>
    </row>
    <row r="305843" spans="13:13" ht="13">
      <c r="M305843" s="17"/>
    </row>
    <row r="305844" spans="13:13">
      <c r="M305844" s="8"/>
    </row>
    <row r="305870" spans="13:13">
      <c r="M305870" s="8"/>
    </row>
    <row r="305871" spans="13:13" ht="13">
      <c r="M305871" s="17"/>
    </row>
    <row r="305872" spans="13:13">
      <c r="M305872" s="8"/>
    </row>
    <row r="305898" spans="13:13">
      <c r="M305898" s="8"/>
    </row>
    <row r="305899" spans="13:13" ht="13">
      <c r="M305899" s="17"/>
    </row>
    <row r="305900" spans="13:13">
      <c r="M305900" s="8"/>
    </row>
    <row r="305926" spans="13:13">
      <c r="M305926" s="8"/>
    </row>
    <row r="305927" spans="13:13" ht="13">
      <c r="M305927" s="17"/>
    </row>
    <row r="305928" spans="13:13">
      <c r="M305928" s="8"/>
    </row>
    <row r="305954" spans="13:13">
      <c r="M305954" s="8"/>
    </row>
    <row r="305955" spans="13:13" ht="13">
      <c r="M305955" s="17"/>
    </row>
    <row r="305956" spans="13:13">
      <c r="M305956" s="8"/>
    </row>
    <row r="305982" spans="13:13">
      <c r="M305982" s="8"/>
    </row>
    <row r="305983" spans="13:13" ht="13">
      <c r="M305983" s="17"/>
    </row>
    <row r="305984" spans="13:13">
      <c r="M305984" s="8"/>
    </row>
    <row r="306010" spans="13:13">
      <c r="M306010" s="8"/>
    </row>
    <row r="306011" spans="13:13" ht="13">
      <c r="M306011" s="17"/>
    </row>
    <row r="306012" spans="13:13">
      <c r="M306012" s="8"/>
    </row>
    <row r="306038" spans="13:13">
      <c r="M306038" s="8"/>
    </row>
    <row r="306039" spans="13:13" ht="13">
      <c r="M306039" s="17"/>
    </row>
    <row r="306040" spans="13:13">
      <c r="M306040" s="8"/>
    </row>
    <row r="306066" spans="13:13">
      <c r="M306066" s="8"/>
    </row>
    <row r="306067" spans="13:13" ht="13">
      <c r="M306067" s="17"/>
    </row>
    <row r="306068" spans="13:13">
      <c r="M306068" s="8"/>
    </row>
    <row r="306094" spans="13:13">
      <c r="M306094" s="8"/>
    </row>
    <row r="306095" spans="13:13" ht="13">
      <c r="M306095" s="17"/>
    </row>
    <row r="306096" spans="13:13">
      <c r="M306096" s="8"/>
    </row>
    <row r="306122" spans="13:13">
      <c r="M306122" s="8"/>
    </row>
    <row r="306123" spans="13:13" ht="13">
      <c r="M306123" s="17"/>
    </row>
    <row r="306124" spans="13:13">
      <c r="M306124" s="8"/>
    </row>
    <row r="306150" spans="13:13">
      <c r="M306150" s="8"/>
    </row>
    <row r="306151" spans="13:13" ht="13">
      <c r="M306151" s="17"/>
    </row>
    <row r="306152" spans="13:13">
      <c r="M306152" s="8"/>
    </row>
    <row r="306178" spans="13:13">
      <c r="M306178" s="8"/>
    </row>
    <row r="306179" spans="13:13" ht="13">
      <c r="M306179" s="17"/>
    </row>
    <row r="306180" spans="13:13">
      <c r="M306180" s="8"/>
    </row>
    <row r="306206" spans="13:13">
      <c r="M306206" s="8"/>
    </row>
    <row r="306207" spans="13:13" ht="13">
      <c r="M306207" s="17"/>
    </row>
    <row r="306208" spans="13:13">
      <c r="M306208" s="8"/>
    </row>
    <row r="306234" spans="13:13">
      <c r="M306234" s="8"/>
    </row>
    <row r="306235" spans="13:13" ht="13">
      <c r="M306235" s="17"/>
    </row>
    <row r="306236" spans="13:13">
      <c r="M306236" s="8"/>
    </row>
    <row r="306262" spans="13:13">
      <c r="M306262" s="8"/>
    </row>
    <row r="306263" spans="13:13" ht="13">
      <c r="M306263" s="17"/>
    </row>
    <row r="306264" spans="13:13">
      <c r="M306264" s="8"/>
    </row>
    <row r="306290" spans="13:13">
      <c r="M306290" s="8"/>
    </row>
    <row r="306291" spans="13:13" ht="13">
      <c r="M306291" s="17"/>
    </row>
    <row r="306292" spans="13:13">
      <c r="M306292" s="8"/>
    </row>
    <row r="306318" spans="13:13">
      <c r="M306318" s="8"/>
    </row>
    <row r="306319" spans="13:13" ht="13">
      <c r="M306319" s="17"/>
    </row>
    <row r="306320" spans="13:13">
      <c r="M306320" s="8"/>
    </row>
    <row r="306346" spans="13:13">
      <c r="M306346" s="8"/>
    </row>
    <row r="306347" spans="13:13" ht="13">
      <c r="M306347" s="17"/>
    </row>
    <row r="306348" spans="13:13">
      <c r="M306348" s="8"/>
    </row>
    <row r="306374" spans="13:13">
      <c r="M306374" s="8"/>
    </row>
    <row r="306375" spans="13:13" ht="13">
      <c r="M306375" s="17"/>
    </row>
    <row r="306376" spans="13:13">
      <c r="M306376" s="8"/>
    </row>
    <row r="306402" spans="13:13">
      <c r="M306402" s="8"/>
    </row>
    <row r="306403" spans="13:13" ht="13">
      <c r="M306403" s="17"/>
    </row>
    <row r="306404" spans="13:13">
      <c r="M306404" s="8"/>
    </row>
    <row r="306430" spans="13:13">
      <c r="M306430" s="8"/>
    </row>
    <row r="306431" spans="13:13" ht="13">
      <c r="M306431" s="17"/>
    </row>
    <row r="306432" spans="13:13">
      <c r="M306432" s="8"/>
    </row>
    <row r="306458" spans="13:13">
      <c r="M306458" s="8"/>
    </row>
    <row r="306459" spans="13:13" ht="13">
      <c r="M306459" s="17"/>
    </row>
    <row r="306460" spans="13:13">
      <c r="M306460" s="8"/>
    </row>
    <row r="306486" spans="13:13">
      <c r="M306486" s="8"/>
    </row>
    <row r="306487" spans="13:13" ht="13">
      <c r="M306487" s="17"/>
    </row>
    <row r="306488" spans="13:13">
      <c r="M306488" s="8"/>
    </row>
    <row r="306514" spans="13:13">
      <c r="M306514" s="8"/>
    </row>
    <row r="306515" spans="13:13" ht="13">
      <c r="M306515" s="17"/>
    </row>
    <row r="306516" spans="13:13">
      <c r="M306516" s="8"/>
    </row>
    <row r="306542" spans="13:13">
      <c r="M306542" s="8"/>
    </row>
    <row r="306543" spans="13:13" ht="13">
      <c r="M306543" s="17"/>
    </row>
    <row r="306544" spans="13:13">
      <c r="M306544" s="8"/>
    </row>
    <row r="306570" spans="13:13">
      <c r="M306570" s="8"/>
    </row>
    <row r="306571" spans="13:13" ht="13">
      <c r="M306571" s="17"/>
    </row>
    <row r="306572" spans="13:13">
      <c r="M306572" s="8"/>
    </row>
    <row r="306598" spans="13:13">
      <c r="M306598" s="8"/>
    </row>
    <row r="306599" spans="13:13" ht="13">
      <c r="M306599" s="17"/>
    </row>
    <row r="306600" spans="13:13">
      <c r="M306600" s="8"/>
    </row>
    <row r="306626" spans="13:13">
      <c r="M306626" s="8"/>
    </row>
    <row r="306627" spans="13:13" ht="13">
      <c r="M306627" s="17"/>
    </row>
    <row r="306628" spans="13:13">
      <c r="M306628" s="8"/>
    </row>
    <row r="306654" spans="13:13">
      <c r="M306654" s="8"/>
    </row>
    <row r="306655" spans="13:13" ht="13">
      <c r="M306655" s="17"/>
    </row>
    <row r="306656" spans="13:13">
      <c r="M306656" s="8"/>
    </row>
    <row r="306682" spans="13:13">
      <c r="M306682" s="8"/>
    </row>
    <row r="306683" spans="13:13" ht="13">
      <c r="M306683" s="17"/>
    </row>
    <row r="306684" spans="13:13">
      <c r="M306684" s="8"/>
    </row>
    <row r="306710" spans="13:13">
      <c r="M306710" s="8"/>
    </row>
    <row r="306711" spans="13:13" ht="13">
      <c r="M306711" s="17"/>
    </row>
    <row r="306712" spans="13:13">
      <c r="M306712" s="8"/>
    </row>
    <row r="306738" spans="13:13">
      <c r="M306738" s="8"/>
    </row>
    <row r="306739" spans="13:13" ht="13">
      <c r="M306739" s="17"/>
    </row>
    <row r="306740" spans="13:13">
      <c r="M306740" s="8"/>
    </row>
    <row r="306766" spans="13:13">
      <c r="M306766" s="8"/>
    </row>
    <row r="306767" spans="13:13" ht="13">
      <c r="M306767" s="17"/>
    </row>
    <row r="306768" spans="13:13">
      <c r="M306768" s="8"/>
    </row>
    <row r="306794" spans="13:13">
      <c r="M306794" s="8"/>
    </row>
    <row r="306795" spans="13:13" ht="13">
      <c r="M306795" s="17"/>
    </row>
    <row r="306796" spans="13:13">
      <c r="M306796" s="8"/>
    </row>
    <row r="306822" spans="13:13">
      <c r="M306822" s="8"/>
    </row>
    <row r="306823" spans="13:13" ht="13">
      <c r="M306823" s="17"/>
    </row>
    <row r="306824" spans="13:13">
      <c r="M306824" s="8"/>
    </row>
    <row r="306850" spans="13:13">
      <c r="M306850" s="8"/>
    </row>
    <row r="306851" spans="13:13" ht="13">
      <c r="M306851" s="17"/>
    </row>
    <row r="306852" spans="13:13">
      <c r="M306852" s="8"/>
    </row>
    <row r="306878" spans="13:13">
      <c r="M306878" s="8"/>
    </row>
    <row r="306879" spans="13:13" ht="13">
      <c r="M306879" s="17"/>
    </row>
    <row r="306880" spans="13:13">
      <c r="M306880" s="8"/>
    </row>
    <row r="306906" spans="13:13">
      <c r="M306906" s="8"/>
    </row>
    <row r="306907" spans="13:13" ht="13">
      <c r="M306907" s="17"/>
    </row>
    <row r="306908" spans="13:13">
      <c r="M306908" s="8"/>
    </row>
    <row r="306934" spans="13:13">
      <c r="M306934" s="8"/>
    </row>
    <row r="306935" spans="13:13" ht="13">
      <c r="M306935" s="17"/>
    </row>
    <row r="306936" spans="13:13">
      <c r="M306936" s="8"/>
    </row>
    <row r="306962" spans="13:13">
      <c r="M306962" s="8"/>
    </row>
    <row r="306963" spans="13:13" ht="13">
      <c r="M306963" s="17"/>
    </row>
    <row r="306964" spans="13:13">
      <c r="M306964" s="8"/>
    </row>
    <row r="306990" spans="13:13">
      <c r="M306990" s="8"/>
    </row>
    <row r="306991" spans="13:13" ht="13">
      <c r="M306991" s="17"/>
    </row>
    <row r="306992" spans="13:13">
      <c r="M306992" s="8"/>
    </row>
    <row r="307018" spans="13:13">
      <c r="M307018" s="8"/>
    </row>
    <row r="307019" spans="13:13" ht="13">
      <c r="M307019" s="17"/>
    </row>
    <row r="307020" spans="13:13">
      <c r="M307020" s="8"/>
    </row>
    <row r="307046" spans="13:13">
      <c r="M307046" s="8"/>
    </row>
    <row r="307047" spans="13:13" ht="13">
      <c r="M307047" s="17"/>
    </row>
    <row r="307048" spans="13:13">
      <c r="M307048" s="8"/>
    </row>
    <row r="307074" spans="13:13">
      <c r="M307074" s="8"/>
    </row>
    <row r="307075" spans="13:13" ht="13">
      <c r="M307075" s="17"/>
    </row>
    <row r="307076" spans="13:13">
      <c r="M307076" s="8"/>
    </row>
    <row r="307102" spans="13:13">
      <c r="M307102" s="8"/>
    </row>
    <row r="307103" spans="13:13" ht="13">
      <c r="M307103" s="17"/>
    </row>
    <row r="307104" spans="13:13">
      <c r="M307104" s="8"/>
    </row>
    <row r="307130" spans="13:13">
      <c r="M307130" s="8"/>
    </row>
    <row r="307131" spans="13:13" ht="13">
      <c r="M307131" s="17"/>
    </row>
    <row r="307132" spans="13:13">
      <c r="M307132" s="8"/>
    </row>
    <row r="307158" spans="13:13">
      <c r="M307158" s="8"/>
    </row>
    <row r="307159" spans="13:13" ht="13">
      <c r="M307159" s="17"/>
    </row>
    <row r="307160" spans="13:13">
      <c r="M307160" s="8"/>
    </row>
    <row r="307186" spans="13:13">
      <c r="M307186" s="8"/>
    </row>
    <row r="307187" spans="13:13" ht="13">
      <c r="M307187" s="17"/>
    </row>
    <row r="307188" spans="13:13">
      <c r="M307188" s="8"/>
    </row>
    <row r="307214" spans="13:13">
      <c r="M307214" s="8"/>
    </row>
    <row r="307215" spans="13:13" ht="13">
      <c r="M307215" s="17"/>
    </row>
    <row r="307216" spans="13:13">
      <c r="M307216" s="8"/>
    </row>
    <row r="307242" spans="13:13">
      <c r="M307242" s="8"/>
    </row>
    <row r="307243" spans="13:13" ht="13">
      <c r="M307243" s="17"/>
    </row>
    <row r="307244" spans="13:13">
      <c r="M307244" s="8"/>
    </row>
    <row r="307270" spans="13:13">
      <c r="M307270" s="8"/>
    </row>
    <row r="307271" spans="13:13" ht="13">
      <c r="M307271" s="17"/>
    </row>
    <row r="307272" spans="13:13">
      <c r="M307272" s="8"/>
    </row>
    <row r="307298" spans="13:13">
      <c r="M307298" s="8"/>
    </row>
    <row r="307299" spans="13:13" ht="13">
      <c r="M307299" s="17"/>
    </row>
    <row r="307300" spans="13:13">
      <c r="M307300" s="8"/>
    </row>
    <row r="307326" spans="13:13">
      <c r="M307326" s="8"/>
    </row>
    <row r="307327" spans="13:13" ht="13">
      <c r="M307327" s="17"/>
    </row>
    <row r="307328" spans="13:13">
      <c r="M307328" s="8"/>
    </row>
    <row r="307354" spans="13:13">
      <c r="M307354" s="8"/>
    </row>
    <row r="307355" spans="13:13" ht="13">
      <c r="M307355" s="17"/>
    </row>
    <row r="307356" spans="13:13">
      <c r="M307356" s="8"/>
    </row>
    <row r="307382" spans="13:13">
      <c r="M307382" s="8"/>
    </row>
    <row r="307383" spans="13:13" ht="13">
      <c r="M307383" s="17"/>
    </row>
    <row r="307384" spans="13:13">
      <c r="M307384" s="8"/>
    </row>
    <row r="307410" spans="13:13">
      <c r="M307410" s="8"/>
    </row>
    <row r="307411" spans="13:13" ht="13">
      <c r="M307411" s="17"/>
    </row>
    <row r="307412" spans="13:13">
      <c r="M307412" s="8"/>
    </row>
    <row r="307438" spans="13:13">
      <c r="M307438" s="8"/>
    </row>
    <row r="307439" spans="13:13" ht="13">
      <c r="M307439" s="17"/>
    </row>
    <row r="307440" spans="13:13">
      <c r="M307440" s="8"/>
    </row>
    <row r="307466" spans="13:13">
      <c r="M307466" s="8"/>
    </row>
    <row r="307467" spans="13:13" ht="13">
      <c r="M307467" s="17"/>
    </row>
    <row r="307468" spans="13:13">
      <c r="M307468" s="8"/>
    </row>
    <row r="307494" spans="13:13">
      <c r="M307494" s="8"/>
    </row>
    <row r="307495" spans="13:13" ht="13">
      <c r="M307495" s="17"/>
    </row>
    <row r="307496" spans="13:13">
      <c r="M307496" s="8"/>
    </row>
    <row r="307522" spans="13:13">
      <c r="M307522" s="8"/>
    </row>
    <row r="307523" spans="13:13" ht="13">
      <c r="M307523" s="17"/>
    </row>
    <row r="307524" spans="13:13">
      <c r="M307524" s="8"/>
    </row>
    <row r="307550" spans="13:13">
      <c r="M307550" s="8"/>
    </row>
    <row r="307551" spans="13:13" ht="13">
      <c r="M307551" s="17"/>
    </row>
    <row r="307552" spans="13:13">
      <c r="M307552" s="8"/>
    </row>
    <row r="307578" spans="13:13">
      <c r="M307578" s="8"/>
    </row>
    <row r="307579" spans="13:13" ht="13">
      <c r="M307579" s="17"/>
    </row>
    <row r="307580" spans="13:13">
      <c r="M307580" s="8"/>
    </row>
    <row r="307606" spans="13:13">
      <c r="M307606" s="8"/>
    </row>
    <row r="307607" spans="13:13" ht="13">
      <c r="M307607" s="17"/>
    </row>
    <row r="307608" spans="13:13">
      <c r="M307608" s="8"/>
    </row>
    <row r="307634" spans="13:13">
      <c r="M307634" s="8"/>
    </row>
    <row r="307635" spans="13:13" ht="13">
      <c r="M307635" s="17"/>
    </row>
    <row r="307636" spans="13:13">
      <c r="M307636" s="8"/>
    </row>
    <row r="307662" spans="13:13">
      <c r="M307662" s="8"/>
    </row>
    <row r="307663" spans="13:13" ht="13">
      <c r="M307663" s="17"/>
    </row>
    <row r="307664" spans="13:13">
      <c r="M307664" s="8"/>
    </row>
    <row r="307690" spans="13:13">
      <c r="M307690" s="8"/>
    </row>
    <row r="307691" spans="13:13" ht="13">
      <c r="M307691" s="17"/>
    </row>
    <row r="307692" spans="13:13">
      <c r="M307692" s="8"/>
    </row>
    <row r="307718" spans="13:13">
      <c r="M307718" s="8"/>
    </row>
    <row r="307719" spans="13:13" ht="13">
      <c r="M307719" s="17"/>
    </row>
    <row r="307720" spans="13:13">
      <c r="M307720" s="8"/>
    </row>
    <row r="307746" spans="13:13">
      <c r="M307746" s="8"/>
    </row>
    <row r="307747" spans="13:13" ht="13">
      <c r="M307747" s="17"/>
    </row>
    <row r="307748" spans="13:13">
      <c r="M307748" s="8"/>
    </row>
    <row r="307774" spans="13:13">
      <c r="M307774" s="8"/>
    </row>
    <row r="307775" spans="13:13" ht="13">
      <c r="M307775" s="17"/>
    </row>
    <row r="307776" spans="13:13">
      <c r="M307776" s="8"/>
    </row>
    <row r="307802" spans="13:13">
      <c r="M307802" s="8"/>
    </row>
    <row r="307803" spans="13:13" ht="13">
      <c r="M307803" s="17"/>
    </row>
    <row r="307804" spans="13:13">
      <c r="M307804" s="8"/>
    </row>
    <row r="307830" spans="13:13">
      <c r="M307830" s="8"/>
    </row>
    <row r="307831" spans="13:13" ht="13">
      <c r="M307831" s="17"/>
    </row>
    <row r="307832" spans="13:13">
      <c r="M307832" s="8"/>
    </row>
    <row r="307858" spans="13:13">
      <c r="M307858" s="8"/>
    </row>
    <row r="307859" spans="13:13" ht="13">
      <c r="M307859" s="17"/>
    </row>
    <row r="307860" spans="13:13">
      <c r="M307860" s="8"/>
    </row>
    <row r="307886" spans="13:13">
      <c r="M307886" s="8"/>
    </row>
    <row r="307887" spans="13:13" ht="13">
      <c r="M307887" s="17"/>
    </row>
    <row r="307888" spans="13:13">
      <c r="M307888" s="8"/>
    </row>
    <row r="307914" spans="13:13">
      <c r="M307914" s="8"/>
    </row>
    <row r="307915" spans="13:13" ht="13">
      <c r="M307915" s="17"/>
    </row>
    <row r="307916" spans="13:13">
      <c r="M307916" s="8"/>
    </row>
    <row r="307942" spans="13:13">
      <c r="M307942" s="8"/>
    </row>
    <row r="307943" spans="13:13" ht="13">
      <c r="M307943" s="17"/>
    </row>
    <row r="307944" spans="13:13">
      <c r="M307944" s="8"/>
    </row>
    <row r="307970" spans="13:13">
      <c r="M307970" s="8"/>
    </row>
    <row r="307971" spans="13:13" ht="13">
      <c r="M307971" s="17"/>
    </row>
    <row r="307972" spans="13:13">
      <c r="M307972" s="8"/>
    </row>
    <row r="307998" spans="13:13">
      <c r="M307998" s="8"/>
    </row>
    <row r="307999" spans="13:13" ht="13">
      <c r="M307999" s="17"/>
    </row>
    <row r="308000" spans="13:13">
      <c r="M308000" s="8"/>
    </row>
    <row r="308026" spans="13:13">
      <c r="M308026" s="8"/>
    </row>
    <row r="308027" spans="13:13" ht="13">
      <c r="M308027" s="17"/>
    </row>
    <row r="308028" spans="13:13">
      <c r="M308028" s="8"/>
    </row>
    <row r="308054" spans="13:13">
      <c r="M308054" s="8"/>
    </row>
    <row r="308055" spans="13:13" ht="13">
      <c r="M308055" s="17"/>
    </row>
    <row r="308056" spans="13:13">
      <c r="M308056" s="8"/>
    </row>
    <row r="308082" spans="13:13">
      <c r="M308082" s="8"/>
    </row>
    <row r="308083" spans="13:13" ht="13">
      <c r="M308083" s="17"/>
    </row>
    <row r="308084" spans="13:13">
      <c r="M308084" s="8"/>
    </row>
    <row r="308110" spans="13:13">
      <c r="M308110" s="8"/>
    </row>
    <row r="308111" spans="13:13" ht="13">
      <c r="M308111" s="17"/>
    </row>
    <row r="308112" spans="13:13">
      <c r="M308112" s="8"/>
    </row>
    <row r="308138" spans="13:13">
      <c r="M308138" s="8"/>
    </row>
    <row r="308139" spans="13:13" ht="13">
      <c r="M308139" s="17"/>
    </row>
    <row r="308140" spans="13:13">
      <c r="M308140" s="8"/>
    </row>
    <row r="308166" spans="13:13">
      <c r="M308166" s="8"/>
    </row>
    <row r="308167" spans="13:13" ht="13">
      <c r="M308167" s="17"/>
    </row>
    <row r="308168" spans="13:13">
      <c r="M308168" s="8"/>
    </row>
    <row r="308194" spans="13:13">
      <c r="M308194" s="8"/>
    </row>
    <row r="308195" spans="13:13" ht="13">
      <c r="M308195" s="17"/>
    </row>
    <row r="308196" spans="13:13">
      <c r="M308196" s="8"/>
    </row>
    <row r="308222" spans="13:13">
      <c r="M308222" s="8"/>
    </row>
    <row r="308223" spans="13:13" ht="13">
      <c r="M308223" s="17"/>
    </row>
    <row r="308224" spans="13:13">
      <c r="M308224" s="8"/>
    </row>
    <row r="308250" spans="13:13">
      <c r="M308250" s="8"/>
    </row>
    <row r="308251" spans="13:13" ht="13">
      <c r="M308251" s="17"/>
    </row>
    <row r="308252" spans="13:13">
      <c r="M308252" s="8"/>
    </row>
    <row r="308278" spans="13:13">
      <c r="M308278" s="8"/>
    </row>
    <row r="308279" spans="13:13" ht="13">
      <c r="M308279" s="17"/>
    </row>
    <row r="308280" spans="13:13">
      <c r="M308280" s="8"/>
    </row>
    <row r="308306" spans="13:13">
      <c r="M308306" s="8"/>
    </row>
    <row r="308307" spans="13:13" ht="13">
      <c r="M308307" s="17"/>
    </row>
    <row r="308308" spans="13:13">
      <c r="M308308" s="8"/>
    </row>
    <row r="308334" spans="13:13">
      <c r="M308334" s="8"/>
    </row>
    <row r="308335" spans="13:13" ht="13">
      <c r="M308335" s="17"/>
    </row>
    <row r="308336" spans="13:13">
      <c r="M308336" s="8"/>
    </row>
    <row r="308362" spans="13:13">
      <c r="M308362" s="8"/>
    </row>
    <row r="308363" spans="13:13" ht="13">
      <c r="M308363" s="17"/>
    </row>
    <row r="308364" spans="13:13">
      <c r="M308364" s="8"/>
    </row>
    <row r="308390" spans="13:13">
      <c r="M308390" s="8"/>
    </row>
    <row r="308391" spans="13:13" ht="13">
      <c r="M308391" s="17"/>
    </row>
    <row r="308392" spans="13:13">
      <c r="M308392" s="8"/>
    </row>
    <row r="308418" spans="13:13">
      <c r="M308418" s="8"/>
    </row>
    <row r="308419" spans="13:13" ht="13">
      <c r="M308419" s="17"/>
    </row>
    <row r="308420" spans="13:13">
      <c r="M308420" s="8"/>
    </row>
    <row r="308446" spans="13:13">
      <c r="M308446" s="8"/>
    </row>
    <row r="308447" spans="13:13" ht="13">
      <c r="M308447" s="17"/>
    </row>
    <row r="308448" spans="13:13">
      <c r="M308448" s="8"/>
    </row>
    <row r="308474" spans="13:13">
      <c r="M308474" s="8"/>
    </row>
    <row r="308475" spans="13:13" ht="13">
      <c r="M308475" s="17"/>
    </row>
    <row r="308476" spans="13:13">
      <c r="M308476" s="8"/>
    </row>
    <row r="308502" spans="13:13">
      <c r="M308502" s="8"/>
    </row>
    <row r="308503" spans="13:13" ht="13">
      <c r="M308503" s="17"/>
    </row>
    <row r="308504" spans="13:13">
      <c r="M308504" s="8"/>
    </row>
    <row r="308530" spans="13:13">
      <c r="M308530" s="8"/>
    </row>
    <row r="308531" spans="13:13" ht="13">
      <c r="M308531" s="17"/>
    </row>
    <row r="308532" spans="13:13">
      <c r="M308532" s="8"/>
    </row>
    <row r="308558" spans="13:13">
      <c r="M308558" s="8"/>
    </row>
    <row r="308559" spans="13:13" ht="13">
      <c r="M308559" s="17"/>
    </row>
    <row r="308560" spans="13:13">
      <c r="M308560" s="8"/>
    </row>
    <row r="308586" spans="13:13">
      <c r="M308586" s="8"/>
    </row>
    <row r="308587" spans="13:13" ht="13">
      <c r="M308587" s="17"/>
    </row>
    <row r="308588" spans="13:13">
      <c r="M308588" s="8"/>
    </row>
    <row r="308614" spans="13:13">
      <c r="M308614" s="8"/>
    </row>
    <row r="308615" spans="13:13" ht="13">
      <c r="M308615" s="17"/>
    </row>
    <row r="308616" spans="13:13">
      <c r="M308616" s="8"/>
    </row>
    <row r="308642" spans="13:13">
      <c r="M308642" s="8"/>
    </row>
    <row r="308643" spans="13:13" ht="13">
      <c r="M308643" s="17"/>
    </row>
    <row r="308644" spans="13:13">
      <c r="M308644" s="8"/>
    </row>
    <row r="308670" spans="13:13">
      <c r="M308670" s="8"/>
    </row>
    <row r="308671" spans="13:13" ht="13">
      <c r="M308671" s="17"/>
    </row>
    <row r="308672" spans="13:13">
      <c r="M308672" s="8"/>
    </row>
    <row r="308698" spans="13:13">
      <c r="M308698" s="8"/>
    </row>
    <row r="308699" spans="13:13" ht="13">
      <c r="M308699" s="17"/>
    </row>
    <row r="308700" spans="13:13">
      <c r="M308700" s="8"/>
    </row>
    <row r="308726" spans="13:13">
      <c r="M308726" s="8"/>
    </row>
    <row r="308727" spans="13:13" ht="13">
      <c r="M308727" s="17"/>
    </row>
    <row r="308728" spans="13:13">
      <c r="M308728" s="8"/>
    </row>
    <row r="308754" spans="13:13">
      <c r="M308754" s="8"/>
    </row>
    <row r="308755" spans="13:13" ht="13">
      <c r="M308755" s="17"/>
    </row>
    <row r="308756" spans="13:13">
      <c r="M308756" s="8"/>
    </row>
    <row r="308782" spans="13:13">
      <c r="M308782" s="8"/>
    </row>
    <row r="308783" spans="13:13" ht="13">
      <c r="M308783" s="17"/>
    </row>
    <row r="308784" spans="13:13">
      <c r="M308784" s="8"/>
    </row>
    <row r="308810" spans="13:13">
      <c r="M308810" s="8"/>
    </row>
    <row r="308811" spans="13:13" ht="13">
      <c r="M308811" s="17"/>
    </row>
    <row r="308812" spans="13:13">
      <c r="M308812" s="8"/>
    </row>
    <row r="308838" spans="13:13">
      <c r="M308838" s="8"/>
    </row>
    <row r="308839" spans="13:13" ht="13">
      <c r="M308839" s="17"/>
    </row>
    <row r="308840" spans="13:13">
      <c r="M308840" s="8"/>
    </row>
    <row r="308866" spans="13:13">
      <c r="M308866" s="8"/>
    </row>
    <row r="308867" spans="13:13" ht="13">
      <c r="M308867" s="17"/>
    </row>
    <row r="308868" spans="13:13">
      <c r="M308868" s="8"/>
    </row>
    <row r="308894" spans="13:13">
      <c r="M308894" s="8"/>
    </row>
    <row r="308895" spans="13:13" ht="13">
      <c r="M308895" s="17"/>
    </row>
    <row r="308896" spans="13:13">
      <c r="M308896" s="8"/>
    </row>
    <row r="308922" spans="13:13">
      <c r="M308922" s="8"/>
    </row>
    <row r="308923" spans="13:13" ht="13">
      <c r="M308923" s="17"/>
    </row>
    <row r="308924" spans="13:13">
      <c r="M308924" s="8"/>
    </row>
    <row r="308950" spans="13:13">
      <c r="M308950" s="8"/>
    </row>
    <row r="308951" spans="13:13" ht="13">
      <c r="M308951" s="17"/>
    </row>
    <row r="308952" spans="13:13">
      <c r="M308952" s="8"/>
    </row>
    <row r="308978" spans="13:13">
      <c r="M308978" s="8"/>
    </row>
    <row r="308979" spans="13:13" ht="13">
      <c r="M308979" s="17"/>
    </row>
    <row r="308980" spans="13:13">
      <c r="M308980" s="8"/>
    </row>
    <row r="309006" spans="13:13">
      <c r="M309006" s="8"/>
    </row>
    <row r="309007" spans="13:13" ht="13">
      <c r="M309007" s="17"/>
    </row>
    <row r="309008" spans="13:13">
      <c r="M309008" s="8"/>
    </row>
    <row r="309034" spans="13:13">
      <c r="M309034" s="8"/>
    </row>
    <row r="309035" spans="13:13" ht="13">
      <c r="M309035" s="17"/>
    </row>
    <row r="309036" spans="13:13">
      <c r="M309036" s="8"/>
    </row>
    <row r="309062" spans="13:13">
      <c r="M309062" s="8"/>
    </row>
    <row r="309063" spans="13:13" ht="13">
      <c r="M309063" s="17"/>
    </row>
    <row r="309064" spans="13:13">
      <c r="M309064" s="8"/>
    </row>
    <row r="309090" spans="13:13">
      <c r="M309090" s="8"/>
    </row>
    <row r="309091" spans="13:13" ht="13">
      <c r="M309091" s="17"/>
    </row>
    <row r="309092" spans="13:13">
      <c r="M309092" s="8"/>
    </row>
    <row r="309118" spans="13:13">
      <c r="M309118" s="8"/>
    </row>
    <row r="309119" spans="13:13" ht="13">
      <c r="M309119" s="17"/>
    </row>
    <row r="309120" spans="13:13">
      <c r="M309120" s="8"/>
    </row>
    <row r="309146" spans="13:13">
      <c r="M309146" s="8"/>
    </row>
    <row r="309147" spans="13:13" ht="13">
      <c r="M309147" s="17"/>
    </row>
    <row r="309148" spans="13:13">
      <c r="M309148" s="8"/>
    </row>
    <row r="309174" spans="13:13">
      <c r="M309174" s="8"/>
    </row>
    <row r="309175" spans="13:13" ht="13">
      <c r="M309175" s="17"/>
    </row>
    <row r="309176" spans="13:13">
      <c r="M309176" s="8"/>
    </row>
    <row r="309202" spans="13:13">
      <c r="M309202" s="8"/>
    </row>
    <row r="309203" spans="13:13" ht="13">
      <c r="M309203" s="17"/>
    </row>
    <row r="309204" spans="13:13">
      <c r="M309204" s="8"/>
    </row>
    <row r="309230" spans="13:13">
      <c r="M309230" s="8"/>
    </row>
    <row r="309231" spans="13:13" ht="13">
      <c r="M309231" s="17"/>
    </row>
    <row r="309232" spans="13:13">
      <c r="M309232" s="8"/>
    </row>
    <row r="309258" spans="13:13">
      <c r="M309258" s="8"/>
    </row>
    <row r="309259" spans="13:13" ht="13">
      <c r="M309259" s="17"/>
    </row>
    <row r="309260" spans="13:13">
      <c r="M309260" s="8"/>
    </row>
    <row r="309286" spans="13:13">
      <c r="M309286" s="8"/>
    </row>
    <row r="309287" spans="13:13" ht="13">
      <c r="M309287" s="17"/>
    </row>
    <row r="309288" spans="13:13">
      <c r="M309288" s="8"/>
    </row>
    <row r="309314" spans="13:13">
      <c r="M309314" s="8"/>
    </row>
    <row r="309315" spans="13:13" ht="13">
      <c r="M309315" s="17"/>
    </row>
    <row r="309316" spans="13:13">
      <c r="M309316" s="8"/>
    </row>
    <row r="309342" spans="13:13">
      <c r="M309342" s="8"/>
    </row>
    <row r="309343" spans="13:13" ht="13">
      <c r="M309343" s="17"/>
    </row>
    <row r="309344" spans="13:13">
      <c r="M309344" s="8"/>
    </row>
    <row r="309370" spans="13:13">
      <c r="M309370" s="8"/>
    </row>
    <row r="309371" spans="13:13" ht="13">
      <c r="M309371" s="17"/>
    </row>
    <row r="309372" spans="13:13">
      <c r="M309372" s="8"/>
    </row>
    <row r="309398" spans="13:13">
      <c r="M309398" s="8"/>
    </row>
    <row r="309399" spans="13:13" ht="13">
      <c r="M309399" s="17"/>
    </row>
    <row r="309400" spans="13:13">
      <c r="M309400" s="8"/>
    </row>
    <row r="309426" spans="13:13">
      <c r="M309426" s="8"/>
    </row>
    <row r="309427" spans="13:13" ht="13">
      <c r="M309427" s="17"/>
    </row>
    <row r="309428" spans="13:13">
      <c r="M309428" s="8"/>
    </row>
    <row r="309454" spans="13:13">
      <c r="M309454" s="8"/>
    </row>
    <row r="309455" spans="13:13" ht="13">
      <c r="M309455" s="17"/>
    </row>
    <row r="309456" spans="13:13">
      <c r="M309456" s="8"/>
    </row>
    <row r="309482" spans="13:13">
      <c r="M309482" s="8"/>
    </row>
    <row r="309483" spans="13:13" ht="13">
      <c r="M309483" s="17"/>
    </row>
    <row r="309484" spans="13:13">
      <c r="M309484" s="8"/>
    </row>
    <row r="309510" spans="13:13">
      <c r="M309510" s="8"/>
    </row>
    <row r="309511" spans="13:13" ht="13">
      <c r="M309511" s="17"/>
    </row>
    <row r="309512" spans="13:13">
      <c r="M309512" s="8"/>
    </row>
    <row r="309538" spans="13:13">
      <c r="M309538" s="8"/>
    </row>
    <row r="309539" spans="13:13" ht="13">
      <c r="M309539" s="17"/>
    </row>
    <row r="309540" spans="13:13">
      <c r="M309540" s="8"/>
    </row>
    <row r="309566" spans="13:13">
      <c r="M309566" s="8"/>
    </row>
    <row r="309567" spans="13:13" ht="13">
      <c r="M309567" s="17"/>
    </row>
    <row r="309568" spans="13:13">
      <c r="M309568" s="8"/>
    </row>
    <row r="309594" spans="13:13">
      <c r="M309594" s="8"/>
    </row>
    <row r="309595" spans="13:13" ht="13">
      <c r="M309595" s="17"/>
    </row>
    <row r="309596" spans="13:13">
      <c r="M309596" s="8"/>
    </row>
    <row r="309622" spans="13:13">
      <c r="M309622" s="8"/>
    </row>
    <row r="309623" spans="13:13" ht="13">
      <c r="M309623" s="17"/>
    </row>
    <row r="309624" spans="13:13">
      <c r="M309624" s="8"/>
    </row>
    <row r="309650" spans="13:13">
      <c r="M309650" s="8"/>
    </row>
    <row r="309651" spans="13:13" ht="13">
      <c r="M309651" s="17"/>
    </row>
    <row r="309652" spans="13:13">
      <c r="M309652" s="8"/>
    </row>
    <row r="309678" spans="13:13">
      <c r="M309678" s="8"/>
    </row>
    <row r="309679" spans="13:13" ht="13">
      <c r="M309679" s="17"/>
    </row>
    <row r="309680" spans="13:13">
      <c r="M309680" s="8"/>
    </row>
    <row r="309706" spans="13:13">
      <c r="M309706" s="8"/>
    </row>
    <row r="309707" spans="13:13" ht="13">
      <c r="M309707" s="17"/>
    </row>
    <row r="309708" spans="13:13">
      <c r="M309708" s="8"/>
    </row>
    <row r="309734" spans="13:13">
      <c r="M309734" s="8"/>
    </row>
    <row r="309735" spans="13:13" ht="13">
      <c r="M309735" s="17"/>
    </row>
    <row r="309736" spans="13:13">
      <c r="M309736" s="8"/>
    </row>
    <row r="309762" spans="13:13">
      <c r="M309762" s="8"/>
    </row>
    <row r="309763" spans="13:13" ht="13">
      <c r="M309763" s="17"/>
    </row>
    <row r="309764" spans="13:13">
      <c r="M309764" s="8"/>
    </row>
    <row r="309790" spans="13:13">
      <c r="M309790" s="8"/>
    </row>
    <row r="309791" spans="13:13" ht="13">
      <c r="M309791" s="17"/>
    </row>
    <row r="309792" spans="13:13">
      <c r="M309792" s="8"/>
    </row>
    <row r="309818" spans="13:13">
      <c r="M309818" s="8"/>
    </row>
    <row r="309819" spans="13:13" ht="13">
      <c r="M309819" s="17"/>
    </row>
    <row r="309820" spans="13:13">
      <c r="M309820" s="8"/>
    </row>
    <row r="309846" spans="13:13">
      <c r="M309846" s="8"/>
    </row>
    <row r="309847" spans="13:13" ht="13">
      <c r="M309847" s="17"/>
    </row>
    <row r="309848" spans="13:13">
      <c r="M309848" s="8"/>
    </row>
    <row r="309874" spans="13:13">
      <c r="M309874" s="8"/>
    </row>
    <row r="309875" spans="13:13" ht="13">
      <c r="M309875" s="17"/>
    </row>
    <row r="309876" spans="13:13">
      <c r="M309876" s="8"/>
    </row>
    <row r="309902" spans="13:13">
      <c r="M309902" s="8"/>
    </row>
    <row r="309903" spans="13:13" ht="13">
      <c r="M309903" s="17"/>
    </row>
    <row r="309904" spans="13:13">
      <c r="M309904" s="8"/>
    </row>
    <row r="309930" spans="13:13">
      <c r="M309930" s="8"/>
    </row>
    <row r="309931" spans="13:13" ht="13">
      <c r="M309931" s="17"/>
    </row>
    <row r="309932" spans="13:13">
      <c r="M309932" s="8"/>
    </row>
    <row r="309958" spans="13:13">
      <c r="M309958" s="8"/>
    </row>
    <row r="309959" spans="13:13" ht="13">
      <c r="M309959" s="17"/>
    </row>
    <row r="309960" spans="13:13">
      <c r="M309960" s="8"/>
    </row>
    <row r="309986" spans="13:13">
      <c r="M309986" s="8"/>
    </row>
    <row r="309987" spans="13:13" ht="13">
      <c r="M309987" s="17"/>
    </row>
    <row r="309988" spans="13:13">
      <c r="M309988" s="8"/>
    </row>
    <row r="310014" spans="13:13">
      <c r="M310014" s="8"/>
    </row>
    <row r="310015" spans="13:13" ht="13">
      <c r="M310015" s="17"/>
    </row>
    <row r="310016" spans="13:13">
      <c r="M310016" s="8"/>
    </row>
    <row r="310042" spans="13:13">
      <c r="M310042" s="8"/>
    </row>
    <row r="310043" spans="13:13" ht="13">
      <c r="M310043" s="17"/>
    </row>
    <row r="310044" spans="13:13">
      <c r="M310044" s="8"/>
    </row>
    <row r="310070" spans="13:13">
      <c r="M310070" s="8"/>
    </row>
    <row r="310071" spans="13:13" ht="13">
      <c r="M310071" s="17"/>
    </row>
    <row r="310072" spans="13:13">
      <c r="M310072" s="8"/>
    </row>
    <row r="310098" spans="13:13">
      <c r="M310098" s="8"/>
    </row>
    <row r="310099" spans="13:13" ht="13">
      <c r="M310099" s="17"/>
    </row>
    <row r="310100" spans="13:13">
      <c r="M310100" s="8"/>
    </row>
    <row r="310126" spans="13:13">
      <c r="M310126" s="8"/>
    </row>
    <row r="310127" spans="13:13" ht="13">
      <c r="M310127" s="17"/>
    </row>
    <row r="310128" spans="13:13">
      <c r="M310128" s="8"/>
    </row>
    <row r="310154" spans="13:13">
      <c r="M310154" s="8"/>
    </row>
    <row r="310155" spans="13:13" ht="13">
      <c r="M310155" s="17"/>
    </row>
    <row r="310156" spans="13:13">
      <c r="M310156" s="8"/>
    </row>
    <row r="310182" spans="13:13">
      <c r="M310182" s="8"/>
    </row>
    <row r="310183" spans="13:13" ht="13">
      <c r="M310183" s="17"/>
    </row>
    <row r="310184" spans="13:13">
      <c r="M310184" s="8"/>
    </row>
    <row r="310210" spans="13:13">
      <c r="M310210" s="8"/>
    </row>
    <row r="310211" spans="13:13" ht="13">
      <c r="M310211" s="17"/>
    </row>
    <row r="310212" spans="13:13">
      <c r="M310212" s="8"/>
    </row>
    <row r="310238" spans="13:13">
      <c r="M310238" s="8"/>
    </row>
    <row r="310239" spans="13:13" ht="13">
      <c r="M310239" s="17"/>
    </row>
    <row r="310240" spans="13:13">
      <c r="M310240" s="8"/>
    </row>
    <row r="310266" spans="13:13">
      <c r="M310266" s="8"/>
    </row>
    <row r="310267" spans="13:13" ht="13">
      <c r="M310267" s="17"/>
    </row>
    <row r="310268" spans="13:13">
      <c r="M310268" s="8"/>
    </row>
    <row r="310294" spans="13:13">
      <c r="M310294" s="8"/>
    </row>
    <row r="310295" spans="13:13" ht="13">
      <c r="M310295" s="17"/>
    </row>
    <row r="310296" spans="13:13">
      <c r="M310296" s="8"/>
    </row>
    <row r="310322" spans="13:13">
      <c r="M310322" s="8"/>
    </row>
    <row r="310323" spans="13:13" ht="13">
      <c r="M310323" s="17"/>
    </row>
    <row r="310324" spans="13:13">
      <c r="M310324" s="8"/>
    </row>
    <row r="310350" spans="13:13">
      <c r="M310350" s="8"/>
    </row>
    <row r="310351" spans="13:13" ht="13">
      <c r="M310351" s="17"/>
    </row>
    <row r="310352" spans="13:13">
      <c r="M310352" s="8"/>
    </row>
    <row r="310378" spans="13:13">
      <c r="M310378" s="8"/>
    </row>
    <row r="310379" spans="13:13" ht="13">
      <c r="M310379" s="17"/>
    </row>
    <row r="310380" spans="13:13">
      <c r="M310380" s="8"/>
    </row>
    <row r="310406" spans="13:13">
      <c r="M310406" s="8"/>
    </row>
    <row r="310407" spans="13:13" ht="13">
      <c r="M310407" s="17"/>
    </row>
    <row r="310408" spans="13:13">
      <c r="M310408" s="8"/>
    </row>
    <row r="310434" spans="13:13">
      <c r="M310434" s="8"/>
    </row>
    <row r="310435" spans="13:13" ht="13">
      <c r="M310435" s="17"/>
    </row>
    <row r="310436" spans="13:13">
      <c r="M310436" s="8"/>
    </row>
    <row r="310462" spans="13:13">
      <c r="M310462" s="8"/>
    </row>
    <row r="310463" spans="13:13" ht="13">
      <c r="M310463" s="17"/>
    </row>
    <row r="310464" spans="13:13">
      <c r="M310464" s="8"/>
    </row>
    <row r="310490" spans="13:13">
      <c r="M310490" s="8"/>
    </row>
    <row r="310491" spans="13:13" ht="13">
      <c r="M310491" s="17"/>
    </row>
    <row r="310492" spans="13:13">
      <c r="M310492" s="8"/>
    </row>
    <row r="310518" spans="13:13">
      <c r="M310518" s="8"/>
    </row>
    <row r="310519" spans="13:13" ht="13">
      <c r="M310519" s="17"/>
    </row>
    <row r="310520" spans="13:13">
      <c r="M310520" s="8"/>
    </row>
    <row r="310546" spans="13:13">
      <c r="M310546" s="8"/>
    </row>
    <row r="310547" spans="13:13" ht="13">
      <c r="M310547" s="17"/>
    </row>
    <row r="310548" spans="13:13">
      <c r="M310548" s="8"/>
    </row>
    <row r="310574" spans="13:13">
      <c r="M310574" s="8"/>
    </row>
    <row r="310575" spans="13:13" ht="13">
      <c r="M310575" s="17"/>
    </row>
    <row r="310576" spans="13:13">
      <c r="M310576" s="8"/>
    </row>
    <row r="310602" spans="13:13">
      <c r="M310602" s="8"/>
    </row>
    <row r="310603" spans="13:13" ht="13">
      <c r="M310603" s="17"/>
    </row>
    <row r="310604" spans="13:13">
      <c r="M310604" s="8"/>
    </row>
    <row r="310630" spans="13:13">
      <c r="M310630" s="8"/>
    </row>
    <row r="310631" spans="13:13" ht="13">
      <c r="M310631" s="17"/>
    </row>
    <row r="310632" spans="13:13">
      <c r="M310632" s="8"/>
    </row>
    <row r="310658" spans="13:13">
      <c r="M310658" s="8"/>
    </row>
    <row r="310659" spans="13:13" ht="13">
      <c r="M310659" s="17"/>
    </row>
    <row r="310660" spans="13:13">
      <c r="M310660" s="8"/>
    </row>
    <row r="310686" spans="13:13">
      <c r="M310686" s="8"/>
    </row>
    <row r="310687" spans="13:13" ht="13">
      <c r="M310687" s="17"/>
    </row>
    <row r="310688" spans="13:13">
      <c r="M310688" s="8"/>
    </row>
    <row r="310714" spans="13:13">
      <c r="M310714" s="8"/>
    </row>
    <row r="310715" spans="13:13" ht="13">
      <c r="M310715" s="17"/>
    </row>
    <row r="310716" spans="13:13">
      <c r="M310716" s="8"/>
    </row>
    <row r="310742" spans="13:13">
      <c r="M310742" s="8"/>
    </row>
    <row r="310743" spans="13:13" ht="13">
      <c r="M310743" s="17"/>
    </row>
    <row r="310744" spans="13:13">
      <c r="M310744" s="8"/>
    </row>
    <row r="310770" spans="13:13">
      <c r="M310770" s="8"/>
    </row>
    <row r="310771" spans="13:13" ht="13">
      <c r="M310771" s="17"/>
    </row>
    <row r="310772" spans="13:13">
      <c r="M310772" s="8"/>
    </row>
    <row r="310798" spans="13:13">
      <c r="M310798" s="8"/>
    </row>
    <row r="310799" spans="13:13" ht="13">
      <c r="M310799" s="17"/>
    </row>
    <row r="310800" spans="13:13">
      <c r="M310800" s="8"/>
    </row>
    <row r="310826" spans="13:13">
      <c r="M310826" s="8"/>
    </row>
    <row r="310827" spans="13:13" ht="13">
      <c r="M310827" s="17"/>
    </row>
    <row r="310828" spans="13:13">
      <c r="M310828" s="8"/>
    </row>
    <row r="310854" spans="13:13">
      <c r="M310854" s="8"/>
    </row>
    <row r="310855" spans="13:13" ht="13">
      <c r="M310855" s="17"/>
    </row>
    <row r="310856" spans="13:13">
      <c r="M310856" s="8"/>
    </row>
    <row r="310882" spans="13:13">
      <c r="M310882" s="8"/>
    </row>
    <row r="310883" spans="13:13" ht="13">
      <c r="M310883" s="17"/>
    </row>
    <row r="310884" spans="13:13">
      <c r="M310884" s="8"/>
    </row>
    <row r="310910" spans="13:13">
      <c r="M310910" s="8"/>
    </row>
    <row r="310911" spans="13:13" ht="13">
      <c r="M310911" s="17"/>
    </row>
    <row r="310912" spans="13:13">
      <c r="M310912" s="8"/>
    </row>
    <row r="310938" spans="13:13">
      <c r="M310938" s="8"/>
    </row>
    <row r="310939" spans="13:13" ht="13">
      <c r="M310939" s="17"/>
    </row>
    <row r="310940" spans="13:13">
      <c r="M310940" s="8"/>
    </row>
    <row r="310966" spans="13:13">
      <c r="M310966" s="8"/>
    </row>
    <row r="310967" spans="13:13" ht="13">
      <c r="M310967" s="17"/>
    </row>
    <row r="310968" spans="13:13">
      <c r="M310968" s="8"/>
    </row>
    <row r="310994" spans="13:13">
      <c r="M310994" s="8"/>
    </row>
    <row r="310995" spans="13:13" ht="13">
      <c r="M310995" s="17"/>
    </row>
    <row r="310996" spans="13:13">
      <c r="M310996" s="8"/>
    </row>
    <row r="311022" spans="13:13">
      <c r="M311022" s="8"/>
    </row>
    <row r="311023" spans="13:13" ht="13">
      <c r="M311023" s="17"/>
    </row>
    <row r="311024" spans="13:13">
      <c r="M311024" s="8"/>
    </row>
    <row r="311050" spans="13:13">
      <c r="M311050" s="8"/>
    </row>
    <row r="311051" spans="13:13" ht="13">
      <c r="M311051" s="17"/>
    </row>
    <row r="311052" spans="13:13">
      <c r="M311052" s="8"/>
    </row>
    <row r="311078" spans="13:13">
      <c r="M311078" s="8"/>
    </row>
    <row r="311079" spans="13:13" ht="13">
      <c r="M311079" s="17"/>
    </row>
    <row r="311080" spans="13:13">
      <c r="M311080" s="8"/>
    </row>
    <row r="311106" spans="13:13">
      <c r="M311106" s="8"/>
    </row>
    <row r="311107" spans="13:13" ht="13">
      <c r="M311107" s="17"/>
    </row>
    <row r="311108" spans="13:13">
      <c r="M311108" s="8"/>
    </row>
    <row r="311134" spans="13:13">
      <c r="M311134" s="8"/>
    </row>
    <row r="311135" spans="13:13" ht="13">
      <c r="M311135" s="17"/>
    </row>
    <row r="311136" spans="13:13">
      <c r="M311136" s="8"/>
    </row>
    <row r="311162" spans="13:13">
      <c r="M311162" s="8"/>
    </row>
    <row r="311163" spans="13:13" ht="13">
      <c r="M311163" s="17"/>
    </row>
    <row r="311164" spans="13:13">
      <c r="M311164" s="8"/>
    </row>
    <row r="311190" spans="13:13">
      <c r="M311190" s="8"/>
    </row>
    <row r="311191" spans="13:13" ht="13">
      <c r="M311191" s="17"/>
    </row>
    <row r="311192" spans="13:13">
      <c r="M311192" s="8"/>
    </row>
    <row r="311218" spans="13:13">
      <c r="M311218" s="8"/>
    </row>
    <row r="311219" spans="13:13" ht="13">
      <c r="M311219" s="17"/>
    </row>
    <row r="311220" spans="13:13">
      <c r="M311220" s="8"/>
    </row>
    <row r="311246" spans="13:13">
      <c r="M311246" s="8"/>
    </row>
    <row r="311247" spans="13:13" ht="13">
      <c r="M311247" s="17"/>
    </row>
    <row r="311248" spans="13:13">
      <c r="M311248" s="8"/>
    </row>
    <row r="311274" spans="13:13">
      <c r="M311274" s="8"/>
    </row>
    <row r="311275" spans="13:13" ht="13">
      <c r="M311275" s="17"/>
    </row>
    <row r="311276" spans="13:13">
      <c r="M311276" s="8"/>
    </row>
    <row r="311302" spans="13:13">
      <c r="M311302" s="8"/>
    </row>
    <row r="311303" spans="13:13" ht="13">
      <c r="M311303" s="17"/>
    </row>
    <row r="311304" spans="13:13">
      <c r="M311304" s="8"/>
    </row>
    <row r="311330" spans="13:13">
      <c r="M311330" s="8"/>
    </row>
    <row r="311331" spans="13:13" ht="13">
      <c r="M311331" s="17"/>
    </row>
    <row r="311332" spans="13:13">
      <c r="M311332" s="8"/>
    </row>
    <row r="311358" spans="13:13">
      <c r="M311358" s="8"/>
    </row>
    <row r="311359" spans="13:13" ht="13">
      <c r="M311359" s="17"/>
    </row>
    <row r="311360" spans="13:13">
      <c r="M311360" s="8"/>
    </row>
    <row r="311386" spans="13:13">
      <c r="M311386" s="8"/>
    </row>
    <row r="311387" spans="13:13" ht="13">
      <c r="M311387" s="17"/>
    </row>
    <row r="311388" spans="13:13">
      <c r="M311388" s="8"/>
    </row>
    <row r="311414" spans="13:13">
      <c r="M311414" s="8"/>
    </row>
    <row r="311415" spans="13:13" ht="13">
      <c r="M311415" s="17"/>
    </row>
    <row r="311416" spans="13:13">
      <c r="M311416" s="8"/>
    </row>
    <row r="311442" spans="13:13">
      <c r="M311442" s="8"/>
    </row>
    <row r="311443" spans="13:13" ht="13">
      <c r="M311443" s="17"/>
    </row>
    <row r="311444" spans="13:13">
      <c r="M311444" s="8"/>
    </row>
    <row r="311470" spans="13:13">
      <c r="M311470" s="8"/>
    </row>
    <row r="311471" spans="13:13" ht="13">
      <c r="M311471" s="17"/>
    </row>
    <row r="311472" spans="13:13">
      <c r="M311472" s="8"/>
    </row>
    <row r="311498" spans="13:13">
      <c r="M311498" s="8"/>
    </row>
    <row r="311499" spans="13:13" ht="13">
      <c r="M311499" s="17"/>
    </row>
    <row r="311500" spans="13:13">
      <c r="M311500" s="8"/>
    </row>
    <row r="311526" spans="13:13">
      <c r="M311526" s="8"/>
    </row>
    <row r="311527" spans="13:13" ht="13">
      <c r="M311527" s="17"/>
    </row>
    <row r="311528" spans="13:13">
      <c r="M311528" s="8"/>
    </row>
    <row r="311554" spans="13:13">
      <c r="M311554" s="8"/>
    </row>
    <row r="311555" spans="13:13" ht="13">
      <c r="M311555" s="17"/>
    </row>
    <row r="311556" spans="13:13">
      <c r="M311556" s="8"/>
    </row>
    <row r="311582" spans="13:13">
      <c r="M311582" s="8"/>
    </row>
    <row r="311583" spans="13:13" ht="13">
      <c r="M311583" s="17"/>
    </row>
    <row r="311584" spans="13:13">
      <c r="M311584" s="8"/>
    </row>
    <row r="311610" spans="13:13">
      <c r="M311610" s="8"/>
    </row>
    <row r="311611" spans="13:13" ht="13">
      <c r="M311611" s="17"/>
    </row>
    <row r="311612" spans="13:13">
      <c r="M311612" s="8"/>
    </row>
    <row r="311638" spans="13:13">
      <c r="M311638" s="8"/>
    </row>
    <row r="311639" spans="13:13" ht="13">
      <c r="M311639" s="17"/>
    </row>
    <row r="311640" spans="13:13">
      <c r="M311640" s="8"/>
    </row>
    <row r="311666" spans="13:13">
      <c r="M311666" s="8"/>
    </row>
    <row r="311667" spans="13:13" ht="13">
      <c r="M311667" s="17"/>
    </row>
    <row r="311668" spans="13:13">
      <c r="M311668" s="8"/>
    </row>
    <row r="311694" spans="13:13">
      <c r="M311694" s="8"/>
    </row>
    <row r="311695" spans="13:13" ht="13">
      <c r="M311695" s="17"/>
    </row>
    <row r="311696" spans="13:13">
      <c r="M311696" s="8"/>
    </row>
    <row r="311722" spans="13:13">
      <c r="M311722" s="8"/>
    </row>
    <row r="311723" spans="13:13" ht="13">
      <c r="M311723" s="17"/>
    </row>
    <row r="311724" spans="13:13">
      <c r="M311724" s="8"/>
    </row>
    <row r="311750" spans="13:13">
      <c r="M311750" s="8"/>
    </row>
    <row r="311751" spans="13:13" ht="13">
      <c r="M311751" s="17"/>
    </row>
    <row r="311752" spans="13:13">
      <c r="M311752" s="8"/>
    </row>
    <row r="311778" spans="13:13">
      <c r="M311778" s="8"/>
    </row>
    <row r="311779" spans="13:13" ht="13">
      <c r="M311779" s="17"/>
    </row>
    <row r="311780" spans="13:13">
      <c r="M311780" s="8"/>
    </row>
    <row r="311806" spans="13:13">
      <c r="M311806" s="8"/>
    </row>
    <row r="311807" spans="13:13" ht="13">
      <c r="M311807" s="17"/>
    </row>
    <row r="311808" spans="13:13">
      <c r="M311808" s="8"/>
    </row>
    <row r="311834" spans="13:13">
      <c r="M311834" s="8"/>
    </row>
    <row r="311835" spans="13:13" ht="13">
      <c r="M311835" s="17"/>
    </row>
    <row r="311836" spans="13:13">
      <c r="M311836" s="8"/>
    </row>
    <row r="311862" spans="13:13">
      <c r="M311862" s="8"/>
    </row>
    <row r="311863" spans="13:13" ht="13">
      <c r="M311863" s="17"/>
    </row>
    <row r="311864" spans="13:13">
      <c r="M311864" s="8"/>
    </row>
    <row r="311890" spans="13:13">
      <c r="M311890" s="8"/>
    </row>
    <row r="311891" spans="13:13" ht="13">
      <c r="M311891" s="17"/>
    </row>
    <row r="311892" spans="13:13">
      <c r="M311892" s="8"/>
    </row>
    <row r="311918" spans="13:13">
      <c r="M311918" s="8"/>
    </row>
    <row r="311919" spans="13:13" ht="13">
      <c r="M311919" s="17"/>
    </row>
    <row r="311920" spans="13:13">
      <c r="M311920" s="8"/>
    </row>
    <row r="311946" spans="13:13">
      <c r="M311946" s="8"/>
    </row>
    <row r="311947" spans="13:13" ht="13">
      <c r="M311947" s="17"/>
    </row>
    <row r="311948" spans="13:13">
      <c r="M311948" s="8"/>
    </row>
    <row r="311974" spans="13:13">
      <c r="M311974" s="8"/>
    </row>
    <row r="311975" spans="13:13" ht="13">
      <c r="M311975" s="17"/>
    </row>
    <row r="311976" spans="13:13">
      <c r="M311976" s="8"/>
    </row>
    <row r="312002" spans="13:13">
      <c r="M312002" s="8"/>
    </row>
    <row r="312003" spans="13:13" ht="13">
      <c r="M312003" s="17"/>
    </row>
    <row r="312004" spans="13:13">
      <c r="M312004" s="8"/>
    </row>
    <row r="312030" spans="13:13">
      <c r="M312030" s="8"/>
    </row>
    <row r="312031" spans="13:13" ht="13">
      <c r="M312031" s="17"/>
    </row>
    <row r="312032" spans="13:13">
      <c r="M312032" s="8"/>
    </row>
    <row r="312058" spans="13:13">
      <c r="M312058" s="8"/>
    </row>
    <row r="312059" spans="13:13" ht="13">
      <c r="M312059" s="17"/>
    </row>
    <row r="312060" spans="13:13">
      <c r="M312060" s="8"/>
    </row>
    <row r="312086" spans="13:13">
      <c r="M312086" s="8"/>
    </row>
    <row r="312087" spans="13:13" ht="13">
      <c r="M312087" s="17"/>
    </row>
    <row r="312088" spans="13:13">
      <c r="M312088" s="8"/>
    </row>
    <row r="312114" spans="13:13">
      <c r="M312114" s="8"/>
    </row>
    <row r="312115" spans="13:13" ht="13">
      <c r="M312115" s="17"/>
    </row>
    <row r="312116" spans="13:13">
      <c r="M312116" s="8"/>
    </row>
    <row r="312142" spans="13:13">
      <c r="M312142" s="8"/>
    </row>
    <row r="312143" spans="13:13" ht="13">
      <c r="M312143" s="17"/>
    </row>
    <row r="312144" spans="13:13">
      <c r="M312144" s="8"/>
    </row>
    <row r="312170" spans="13:13">
      <c r="M312170" s="8"/>
    </row>
    <row r="312171" spans="13:13" ht="13">
      <c r="M312171" s="17"/>
    </row>
    <row r="312172" spans="13:13">
      <c r="M312172" s="8"/>
    </row>
    <row r="312198" spans="13:13">
      <c r="M312198" s="8"/>
    </row>
    <row r="312199" spans="13:13" ht="13">
      <c r="M312199" s="17"/>
    </row>
    <row r="312200" spans="13:13">
      <c r="M312200" s="8"/>
    </row>
    <row r="312226" spans="13:13">
      <c r="M312226" s="8"/>
    </row>
    <row r="312227" spans="13:13" ht="13">
      <c r="M312227" s="17"/>
    </row>
    <row r="312228" spans="13:13">
      <c r="M312228" s="8"/>
    </row>
    <row r="312254" spans="13:13">
      <c r="M312254" s="8"/>
    </row>
    <row r="312255" spans="13:13" ht="13">
      <c r="M312255" s="17"/>
    </row>
    <row r="312256" spans="13:13">
      <c r="M312256" s="8"/>
    </row>
    <row r="312282" spans="13:13">
      <c r="M312282" s="8"/>
    </row>
    <row r="312283" spans="13:13" ht="13">
      <c r="M312283" s="17"/>
    </row>
    <row r="312284" spans="13:13">
      <c r="M312284" s="8"/>
    </row>
    <row r="312310" spans="13:13">
      <c r="M312310" s="8"/>
    </row>
    <row r="312311" spans="13:13" ht="13">
      <c r="M312311" s="17"/>
    </row>
    <row r="312312" spans="13:13">
      <c r="M312312" s="8"/>
    </row>
    <row r="312338" spans="13:13">
      <c r="M312338" s="8"/>
    </row>
    <row r="312339" spans="13:13" ht="13">
      <c r="M312339" s="17"/>
    </row>
    <row r="312340" spans="13:13">
      <c r="M312340" s="8"/>
    </row>
    <row r="312366" spans="13:13">
      <c r="M312366" s="8"/>
    </row>
    <row r="312367" spans="13:13" ht="13">
      <c r="M312367" s="17"/>
    </row>
    <row r="312368" spans="13:13">
      <c r="M312368" s="8"/>
    </row>
    <row r="312394" spans="13:13">
      <c r="M312394" s="8"/>
    </row>
    <row r="312395" spans="13:13" ht="13">
      <c r="M312395" s="17"/>
    </row>
    <row r="312396" spans="13:13">
      <c r="M312396" s="8"/>
    </row>
    <row r="312422" spans="13:13">
      <c r="M312422" s="8"/>
    </row>
    <row r="312423" spans="13:13" ht="13">
      <c r="M312423" s="17"/>
    </row>
    <row r="312424" spans="13:13">
      <c r="M312424" s="8"/>
    </row>
    <row r="312450" spans="13:13">
      <c r="M312450" s="8"/>
    </row>
    <row r="312451" spans="13:13" ht="13">
      <c r="M312451" s="17"/>
    </row>
    <row r="312452" spans="13:13">
      <c r="M312452" s="8"/>
    </row>
    <row r="312478" spans="13:13">
      <c r="M312478" s="8"/>
    </row>
    <row r="312479" spans="13:13" ht="13">
      <c r="M312479" s="17"/>
    </row>
    <row r="312480" spans="13:13">
      <c r="M312480" s="8"/>
    </row>
    <row r="312506" spans="13:13">
      <c r="M312506" s="8"/>
    </row>
    <row r="312507" spans="13:13" ht="13">
      <c r="M312507" s="17"/>
    </row>
    <row r="312508" spans="13:13">
      <c r="M312508" s="8"/>
    </row>
    <row r="312534" spans="13:13">
      <c r="M312534" s="8"/>
    </row>
    <row r="312535" spans="13:13" ht="13">
      <c r="M312535" s="17"/>
    </row>
    <row r="312536" spans="13:13">
      <c r="M312536" s="8"/>
    </row>
    <row r="312562" spans="13:13">
      <c r="M312562" s="8"/>
    </row>
    <row r="312563" spans="13:13" ht="13">
      <c r="M312563" s="17"/>
    </row>
    <row r="312564" spans="13:13">
      <c r="M312564" s="8"/>
    </row>
    <row r="312590" spans="13:13">
      <c r="M312590" s="8"/>
    </row>
    <row r="312591" spans="13:13" ht="13">
      <c r="M312591" s="17"/>
    </row>
    <row r="312592" spans="13:13">
      <c r="M312592" s="8"/>
    </row>
    <row r="312618" spans="13:13">
      <c r="M312618" s="8"/>
    </row>
    <row r="312619" spans="13:13" ht="13">
      <c r="M312619" s="17"/>
    </row>
    <row r="312620" spans="13:13">
      <c r="M312620" s="8"/>
    </row>
    <row r="312646" spans="13:13">
      <c r="M312646" s="8"/>
    </row>
    <row r="312647" spans="13:13" ht="13">
      <c r="M312647" s="17"/>
    </row>
    <row r="312648" spans="13:13">
      <c r="M312648" s="8"/>
    </row>
    <row r="312674" spans="13:13">
      <c r="M312674" s="8"/>
    </row>
    <row r="312675" spans="13:13" ht="13">
      <c r="M312675" s="17"/>
    </row>
    <row r="312676" spans="13:13">
      <c r="M312676" s="8"/>
    </row>
    <row r="312702" spans="13:13">
      <c r="M312702" s="8"/>
    </row>
    <row r="312703" spans="13:13" ht="13">
      <c r="M312703" s="17"/>
    </row>
    <row r="312704" spans="13:13">
      <c r="M312704" s="8"/>
    </row>
    <row r="312730" spans="13:13">
      <c r="M312730" s="8"/>
    </row>
    <row r="312731" spans="13:13" ht="13">
      <c r="M312731" s="17"/>
    </row>
    <row r="312732" spans="13:13">
      <c r="M312732" s="8"/>
    </row>
    <row r="312758" spans="13:13">
      <c r="M312758" s="8"/>
    </row>
    <row r="312759" spans="13:13" ht="13">
      <c r="M312759" s="17"/>
    </row>
    <row r="312760" spans="13:13">
      <c r="M312760" s="8"/>
    </row>
    <row r="312786" spans="13:13">
      <c r="M312786" s="8"/>
    </row>
    <row r="312787" spans="13:13" ht="13">
      <c r="M312787" s="17"/>
    </row>
    <row r="312788" spans="13:13">
      <c r="M312788" s="8"/>
    </row>
    <row r="312814" spans="13:13">
      <c r="M312814" s="8"/>
    </row>
    <row r="312815" spans="13:13" ht="13">
      <c r="M312815" s="17"/>
    </row>
    <row r="312816" spans="13:13">
      <c r="M312816" s="8"/>
    </row>
    <row r="312842" spans="13:13">
      <c r="M312842" s="8"/>
    </row>
    <row r="312843" spans="13:13" ht="13">
      <c r="M312843" s="17"/>
    </row>
    <row r="312844" spans="13:13">
      <c r="M312844" s="8"/>
    </row>
    <row r="312870" spans="13:13">
      <c r="M312870" s="8"/>
    </row>
    <row r="312871" spans="13:13" ht="13">
      <c r="M312871" s="17"/>
    </row>
    <row r="312872" spans="13:13">
      <c r="M312872" s="8"/>
    </row>
    <row r="312898" spans="13:13">
      <c r="M312898" s="8"/>
    </row>
    <row r="312899" spans="13:13" ht="13">
      <c r="M312899" s="17"/>
    </row>
    <row r="312900" spans="13:13">
      <c r="M312900" s="8"/>
    </row>
    <row r="312926" spans="13:13">
      <c r="M312926" s="8"/>
    </row>
    <row r="312927" spans="13:13" ht="13">
      <c r="M312927" s="17"/>
    </row>
    <row r="312928" spans="13:13">
      <c r="M312928" s="8"/>
    </row>
    <row r="312954" spans="13:13">
      <c r="M312954" s="8"/>
    </row>
    <row r="312955" spans="13:13" ht="13">
      <c r="M312955" s="17"/>
    </row>
    <row r="312956" spans="13:13">
      <c r="M312956" s="8"/>
    </row>
    <row r="312982" spans="13:13">
      <c r="M312982" s="8"/>
    </row>
    <row r="312983" spans="13:13" ht="13">
      <c r="M312983" s="17"/>
    </row>
    <row r="312984" spans="13:13">
      <c r="M312984" s="8"/>
    </row>
    <row r="313010" spans="13:13">
      <c r="M313010" s="8"/>
    </row>
    <row r="313011" spans="13:13" ht="13">
      <c r="M313011" s="17"/>
    </row>
    <row r="313012" spans="13:13">
      <c r="M313012" s="8"/>
    </row>
    <row r="313038" spans="13:13">
      <c r="M313038" s="8"/>
    </row>
    <row r="313039" spans="13:13" ht="13">
      <c r="M313039" s="17"/>
    </row>
    <row r="313040" spans="13:13">
      <c r="M313040" s="8"/>
    </row>
    <row r="313066" spans="13:13">
      <c r="M313066" s="8"/>
    </row>
    <row r="313067" spans="13:13" ht="13">
      <c r="M313067" s="17"/>
    </row>
    <row r="313068" spans="13:13">
      <c r="M313068" s="8"/>
    </row>
    <row r="313094" spans="13:13">
      <c r="M313094" s="8"/>
    </row>
    <row r="313095" spans="13:13" ht="13">
      <c r="M313095" s="17"/>
    </row>
    <row r="313096" spans="13:13">
      <c r="M313096" s="8"/>
    </row>
    <row r="313122" spans="13:13">
      <c r="M313122" s="8"/>
    </row>
    <row r="313123" spans="13:13" ht="13">
      <c r="M313123" s="17"/>
    </row>
    <row r="313124" spans="13:13">
      <c r="M313124" s="8"/>
    </row>
    <row r="313150" spans="13:13">
      <c r="M313150" s="8"/>
    </row>
    <row r="313151" spans="13:13" ht="13">
      <c r="M313151" s="17"/>
    </row>
    <row r="313152" spans="13:13">
      <c r="M313152" s="8"/>
    </row>
    <row r="313178" spans="13:13">
      <c r="M313178" s="8"/>
    </row>
    <row r="313179" spans="13:13" ht="13">
      <c r="M313179" s="17"/>
    </row>
    <row r="313180" spans="13:13">
      <c r="M313180" s="8"/>
    </row>
    <row r="313206" spans="13:13">
      <c r="M313206" s="8"/>
    </row>
    <row r="313207" spans="13:13" ht="13">
      <c r="M313207" s="17"/>
    </row>
    <row r="313208" spans="13:13">
      <c r="M313208" s="8"/>
    </row>
    <row r="313234" spans="13:13">
      <c r="M313234" s="8"/>
    </row>
    <row r="313235" spans="13:13" ht="13">
      <c r="M313235" s="17"/>
    </row>
    <row r="313236" spans="13:13">
      <c r="M313236" s="8"/>
    </row>
    <row r="313262" spans="13:13">
      <c r="M313262" s="8"/>
    </row>
    <row r="313263" spans="13:13" ht="13">
      <c r="M313263" s="17"/>
    </row>
    <row r="313264" spans="13:13">
      <c r="M313264" s="8"/>
    </row>
    <row r="313290" spans="13:13">
      <c r="M313290" s="8"/>
    </row>
    <row r="313291" spans="13:13" ht="13">
      <c r="M313291" s="17"/>
    </row>
    <row r="313292" spans="13:13">
      <c r="M313292" s="8"/>
    </row>
    <row r="313318" spans="13:13">
      <c r="M313318" s="8"/>
    </row>
    <row r="313319" spans="13:13" ht="13">
      <c r="M313319" s="17"/>
    </row>
    <row r="313320" spans="13:13">
      <c r="M313320" s="8"/>
    </row>
    <row r="313346" spans="13:13">
      <c r="M313346" s="8"/>
    </row>
    <row r="313347" spans="13:13" ht="13">
      <c r="M313347" s="17"/>
    </row>
    <row r="313348" spans="13:13">
      <c r="M313348" s="8"/>
    </row>
    <row r="313374" spans="13:13">
      <c r="M313374" s="8"/>
    </row>
    <row r="313375" spans="13:13" ht="13">
      <c r="M313375" s="17"/>
    </row>
    <row r="313376" spans="13:13">
      <c r="M313376" s="8"/>
    </row>
    <row r="313402" spans="13:13">
      <c r="M313402" s="8"/>
    </row>
    <row r="313403" spans="13:13" ht="13">
      <c r="M313403" s="17"/>
    </row>
    <row r="313404" spans="13:13">
      <c r="M313404" s="8"/>
    </row>
    <row r="313430" spans="13:13">
      <c r="M313430" s="8"/>
    </row>
    <row r="313431" spans="13:13" ht="13">
      <c r="M313431" s="17"/>
    </row>
    <row r="313432" spans="13:13">
      <c r="M313432" s="8"/>
    </row>
    <row r="313458" spans="13:13">
      <c r="M313458" s="8"/>
    </row>
    <row r="313459" spans="13:13" ht="13">
      <c r="M313459" s="17"/>
    </row>
    <row r="313460" spans="13:13">
      <c r="M313460" s="8"/>
    </row>
    <row r="313486" spans="13:13">
      <c r="M313486" s="8"/>
    </row>
    <row r="313487" spans="13:13" ht="13">
      <c r="M313487" s="17"/>
    </row>
    <row r="313488" spans="13:13">
      <c r="M313488" s="8"/>
    </row>
    <row r="313514" spans="13:13">
      <c r="M313514" s="8"/>
    </row>
    <row r="313515" spans="13:13" ht="13">
      <c r="M313515" s="17"/>
    </row>
    <row r="313516" spans="13:13">
      <c r="M313516" s="8"/>
    </row>
    <row r="313542" spans="13:13">
      <c r="M313542" s="8"/>
    </row>
    <row r="313543" spans="13:13" ht="13">
      <c r="M313543" s="17"/>
    </row>
    <row r="313544" spans="13:13">
      <c r="M313544" s="8"/>
    </row>
    <row r="313570" spans="13:13">
      <c r="M313570" s="8"/>
    </row>
    <row r="313571" spans="13:13" ht="13">
      <c r="M313571" s="17"/>
    </row>
    <row r="313572" spans="13:13">
      <c r="M313572" s="8"/>
    </row>
    <row r="313598" spans="13:13">
      <c r="M313598" s="8"/>
    </row>
    <row r="313599" spans="13:13" ht="13">
      <c r="M313599" s="17"/>
    </row>
    <row r="313600" spans="13:13">
      <c r="M313600" s="8"/>
    </row>
    <row r="313626" spans="13:13">
      <c r="M313626" s="8"/>
    </row>
    <row r="313627" spans="13:13" ht="13">
      <c r="M313627" s="17"/>
    </row>
    <row r="313628" spans="13:13">
      <c r="M313628" s="8"/>
    </row>
    <row r="313654" spans="13:13">
      <c r="M313654" s="8"/>
    </row>
    <row r="313655" spans="13:13" ht="13">
      <c r="M313655" s="17"/>
    </row>
    <row r="313656" spans="13:13">
      <c r="M313656" s="8"/>
    </row>
    <row r="313682" spans="13:13">
      <c r="M313682" s="8"/>
    </row>
    <row r="313683" spans="13:13" ht="13">
      <c r="M313683" s="17"/>
    </row>
    <row r="313684" spans="13:13">
      <c r="M313684" s="8"/>
    </row>
    <row r="313710" spans="13:13">
      <c r="M313710" s="8"/>
    </row>
    <row r="313711" spans="13:13" ht="13">
      <c r="M313711" s="17"/>
    </row>
    <row r="313712" spans="13:13">
      <c r="M313712" s="8"/>
    </row>
    <row r="313738" spans="13:13">
      <c r="M313738" s="8"/>
    </row>
    <row r="313739" spans="13:13" ht="13">
      <c r="M313739" s="17"/>
    </row>
    <row r="313740" spans="13:13">
      <c r="M313740" s="8"/>
    </row>
    <row r="313766" spans="13:13">
      <c r="M313766" s="8"/>
    </row>
    <row r="313767" spans="13:13" ht="13">
      <c r="M313767" s="17"/>
    </row>
    <row r="313768" spans="13:13">
      <c r="M313768" s="8"/>
    </row>
    <row r="313794" spans="13:13">
      <c r="M313794" s="8"/>
    </row>
    <row r="313795" spans="13:13" ht="13">
      <c r="M313795" s="17"/>
    </row>
    <row r="313796" spans="13:13">
      <c r="M313796" s="8"/>
    </row>
    <row r="313822" spans="13:13">
      <c r="M313822" s="8"/>
    </row>
    <row r="313823" spans="13:13" ht="13">
      <c r="M313823" s="17"/>
    </row>
    <row r="313824" spans="13:13">
      <c r="M313824" s="8"/>
    </row>
    <row r="313850" spans="13:13">
      <c r="M313850" s="8"/>
    </row>
    <row r="313851" spans="13:13" ht="13">
      <c r="M313851" s="17"/>
    </row>
    <row r="313852" spans="13:13">
      <c r="M313852" s="8"/>
    </row>
    <row r="313878" spans="13:13">
      <c r="M313878" s="8"/>
    </row>
    <row r="313879" spans="13:13" ht="13">
      <c r="M313879" s="17"/>
    </row>
    <row r="313880" spans="13:13">
      <c r="M313880" s="8"/>
    </row>
    <row r="313906" spans="13:13">
      <c r="M313906" s="8"/>
    </row>
    <row r="313907" spans="13:13" ht="13">
      <c r="M313907" s="17"/>
    </row>
    <row r="313908" spans="13:13">
      <c r="M313908" s="8"/>
    </row>
    <row r="313934" spans="13:13">
      <c r="M313934" s="8"/>
    </row>
    <row r="313935" spans="13:13" ht="13">
      <c r="M313935" s="17"/>
    </row>
    <row r="313936" spans="13:13">
      <c r="M313936" s="8"/>
    </row>
    <row r="313962" spans="13:13">
      <c r="M313962" s="8"/>
    </row>
    <row r="313963" spans="13:13" ht="13">
      <c r="M313963" s="17"/>
    </row>
    <row r="313964" spans="13:13">
      <c r="M313964" s="8"/>
    </row>
    <row r="313990" spans="13:13">
      <c r="M313990" s="8"/>
    </row>
    <row r="313991" spans="13:13" ht="13">
      <c r="M313991" s="17"/>
    </row>
    <row r="313992" spans="13:13">
      <c r="M313992" s="8"/>
    </row>
    <row r="314018" spans="13:13">
      <c r="M314018" s="8"/>
    </row>
    <row r="314019" spans="13:13" ht="13">
      <c r="M314019" s="17"/>
    </row>
    <row r="314020" spans="13:13">
      <c r="M314020" s="8"/>
    </row>
    <row r="314046" spans="13:13">
      <c r="M314046" s="8"/>
    </row>
    <row r="314047" spans="13:13" ht="13">
      <c r="M314047" s="17"/>
    </row>
    <row r="314048" spans="13:13">
      <c r="M314048" s="8"/>
    </row>
    <row r="314074" spans="13:13">
      <c r="M314074" s="8"/>
    </row>
    <row r="314075" spans="13:13" ht="13">
      <c r="M314075" s="17"/>
    </row>
    <row r="314076" spans="13:13">
      <c r="M314076" s="8"/>
    </row>
    <row r="314102" spans="13:13">
      <c r="M314102" s="8"/>
    </row>
    <row r="314103" spans="13:13" ht="13">
      <c r="M314103" s="17"/>
    </row>
    <row r="314104" spans="13:13">
      <c r="M314104" s="8"/>
    </row>
    <row r="314130" spans="13:13">
      <c r="M314130" s="8"/>
    </row>
    <row r="314131" spans="13:13" ht="13">
      <c r="M314131" s="17"/>
    </row>
    <row r="314132" spans="13:13">
      <c r="M314132" s="8"/>
    </row>
    <row r="314158" spans="13:13">
      <c r="M314158" s="8"/>
    </row>
    <row r="314159" spans="13:13" ht="13">
      <c r="M314159" s="17"/>
    </row>
    <row r="314160" spans="13:13">
      <c r="M314160" s="8"/>
    </row>
    <row r="314186" spans="13:13">
      <c r="M314186" s="8"/>
    </row>
    <row r="314187" spans="13:13" ht="13">
      <c r="M314187" s="17"/>
    </row>
    <row r="314188" spans="13:13">
      <c r="M314188" s="8"/>
    </row>
    <row r="314214" spans="13:13">
      <c r="M314214" s="8"/>
    </row>
    <row r="314215" spans="13:13" ht="13">
      <c r="M314215" s="17"/>
    </row>
    <row r="314216" spans="13:13">
      <c r="M314216" s="8"/>
    </row>
    <row r="314242" spans="13:13">
      <c r="M314242" s="8"/>
    </row>
    <row r="314243" spans="13:13" ht="13">
      <c r="M314243" s="17"/>
    </row>
    <row r="314244" spans="13:13">
      <c r="M314244" s="8"/>
    </row>
    <row r="314270" spans="13:13">
      <c r="M314270" s="8"/>
    </row>
    <row r="314271" spans="13:13" ht="13">
      <c r="M314271" s="17"/>
    </row>
    <row r="314272" spans="13:13">
      <c r="M314272" s="8"/>
    </row>
    <row r="314298" spans="13:13">
      <c r="M314298" s="8"/>
    </row>
    <row r="314299" spans="13:13" ht="13">
      <c r="M314299" s="17"/>
    </row>
    <row r="314300" spans="13:13">
      <c r="M314300" s="8"/>
    </row>
    <row r="314326" spans="13:13">
      <c r="M314326" s="8"/>
    </row>
    <row r="314327" spans="13:13" ht="13">
      <c r="M314327" s="17"/>
    </row>
    <row r="314328" spans="13:13">
      <c r="M314328" s="8"/>
    </row>
    <row r="314354" spans="13:13">
      <c r="M314354" s="8"/>
    </row>
    <row r="314355" spans="13:13" ht="13">
      <c r="M314355" s="17"/>
    </row>
    <row r="314356" spans="13:13">
      <c r="M314356" s="8"/>
    </row>
    <row r="314382" spans="13:13">
      <c r="M314382" s="8"/>
    </row>
    <row r="314383" spans="13:13" ht="13">
      <c r="M314383" s="17"/>
    </row>
    <row r="314384" spans="13:13">
      <c r="M314384" s="8"/>
    </row>
    <row r="314410" spans="13:13">
      <c r="M314410" s="8"/>
    </row>
    <row r="314411" spans="13:13" ht="13">
      <c r="M314411" s="17"/>
    </row>
    <row r="314412" spans="13:13">
      <c r="M314412" s="8"/>
    </row>
    <row r="314438" spans="13:13">
      <c r="M314438" s="8"/>
    </row>
    <row r="314439" spans="13:13" ht="13">
      <c r="M314439" s="17"/>
    </row>
    <row r="314440" spans="13:13">
      <c r="M314440" s="8"/>
    </row>
    <row r="314466" spans="13:13">
      <c r="M314466" s="8"/>
    </row>
    <row r="314467" spans="13:13" ht="13">
      <c r="M314467" s="17"/>
    </row>
    <row r="314468" spans="13:13">
      <c r="M314468" s="8"/>
    </row>
    <row r="314494" spans="13:13">
      <c r="M314494" s="8"/>
    </row>
    <row r="314495" spans="13:13" ht="13">
      <c r="M314495" s="17"/>
    </row>
    <row r="314496" spans="13:13">
      <c r="M314496" s="8"/>
    </row>
    <row r="314522" spans="13:13">
      <c r="M314522" s="8"/>
    </row>
    <row r="314523" spans="13:13" ht="13">
      <c r="M314523" s="17"/>
    </row>
    <row r="314524" spans="13:13">
      <c r="M314524" s="8"/>
    </row>
    <row r="314550" spans="13:13">
      <c r="M314550" s="8"/>
    </row>
    <row r="314551" spans="13:13" ht="13">
      <c r="M314551" s="17"/>
    </row>
    <row r="314552" spans="13:13">
      <c r="M314552" s="8"/>
    </row>
    <row r="314578" spans="13:13">
      <c r="M314578" s="8"/>
    </row>
    <row r="314579" spans="13:13" ht="13">
      <c r="M314579" s="17"/>
    </row>
    <row r="314580" spans="13:13">
      <c r="M314580" s="8"/>
    </row>
    <row r="314606" spans="13:13">
      <c r="M314606" s="8"/>
    </row>
    <row r="314607" spans="13:13" ht="13">
      <c r="M314607" s="17"/>
    </row>
    <row r="314608" spans="13:13">
      <c r="M314608" s="8"/>
    </row>
    <row r="314634" spans="13:13">
      <c r="M314634" s="8"/>
    </row>
    <row r="314635" spans="13:13" ht="13">
      <c r="M314635" s="17"/>
    </row>
    <row r="314636" spans="13:13">
      <c r="M314636" s="8"/>
    </row>
    <row r="314662" spans="13:13">
      <c r="M314662" s="8"/>
    </row>
    <row r="314663" spans="13:13" ht="13">
      <c r="M314663" s="17"/>
    </row>
    <row r="314664" spans="13:13">
      <c r="M314664" s="8"/>
    </row>
    <row r="314690" spans="13:13">
      <c r="M314690" s="8"/>
    </row>
    <row r="314691" spans="13:13" ht="13">
      <c r="M314691" s="17"/>
    </row>
    <row r="314692" spans="13:13">
      <c r="M314692" s="8"/>
    </row>
    <row r="314718" spans="13:13">
      <c r="M314718" s="8"/>
    </row>
    <row r="314719" spans="13:13" ht="13">
      <c r="M314719" s="17"/>
    </row>
    <row r="314720" spans="13:13">
      <c r="M314720" s="8"/>
    </row>
    <row r="314746" spans="13:13">
      <c r="M314746" s="8"/>
    </row>
    <row r="314747" spans="13:13" ht="13">
      <c r="M314747" s="17"/>
    </row>
    <row r="314748" spans="13:13">
      <c r="M314748" s="8"/>
    </row>
    <row r="314774" spans="13:13">
      <c r="M314774" s="8"/>
    </row>
    <row r="314775" spans="13:13" ht="13">
      <c r="M314775" s="17"/>
    </row>
    <row r="314776" spans="13:13">
      <c r="M314776" s="8"/>
    </row>
    <row r="314802" spans="13:13">
      <c r="M314802" s="8"/>
    </row>
    <row r="314803" spans="13:13" ht="13">
      <c r="M314803" s="17"/>
    </row>
    <row r="314804" spans="13:13">
      <c r="M314804" s="8"/>
    </row>
    <row r="314830" spans="13:13">
      <c r="M314830" s="8"/>
    </row>
    <row r="314831" spans="13:13" ht="13">
      <c r="M314831" s="17"/>
    </row>
    <row r="314832" spans="13:13">
      <c r="M314832" s="8"/>
    </row>
    <row r="314858" spans="13:13">
      <c r="M314858" s="8"/>
    </row>
    <row r="314859" spans="13:13" ht="13">
      <c r="M314859" s="17"/>
    </row>
    <row r="314860" spans="13:13">
      <c r="M314860" s="8"/>
    </row>
    <row r="314886" spans="13:13">
      <c r="M314886" s="8"/>
    </row>
    <row r="314887" spans="13:13" ht="13">
      <c r="M314887" s="17"/>
    </row>
    <row r="314888" spans="13:13">
      <c r="M314888" s="8"/>
    </row>
    <row r="314914" spans="13:13">
      <c r="M314914" s="8"/>
    </row>
    <row r="314915" spans="13:13" ht="13">
      <c r="M314915" s="17"/>
    </row>
    <row r="314916" spans="13:13">
      <c r="M314916" s="8"/>
    </row>
    <row r="314942" spans="13:13">
      <c r="M314942" s="8"/>
    </row>
    <row r="314943" spans="13:13" ht="13">
      <c r="M314943" s="17"/>
    </row>
    <row r="314944" spans="13:13">
      <c r="M314944" s="8"/>
    </row>
    <row r="314970" spans="13:13">
      <c r="M314970" s="8"/>
    </row>
    <row r="314971" spans="13:13" ht="13">
      <c r="M314971" s="17"/>
    </row>
    <row r="314972" spans="13:13">
      <c r="M314972" s="8"/>
    </row>
    <row r="314998" spans="13:13">
      <c r="M314998" s="8"/>
    </row>
    <row r="314999" spans="13:13" ht="13">
      <c r="M314999" s="17"/>
    </row>
    <row r="315000" spans="13:13">
      <c r="M315000" s="8"/>
    </row>
    <row r="315026" spans="13:13">
      <c r="M315026" s="8"/>
    </row>
    <row r="315027" spans="13:13" ht="13">
      <c r="M315027" s="17"/>
    </row>
    <row r="315028" spans="13:13">
      <c r="M315028" s="8"/>
    </row>
    <row r="315054" spans="13:13">
      <c r="M315054" s="8"/>
    </row>
    <row r="315055" spans="13:13" ht="13">
      <c r="M315055" s="17"/>
    </row>
    <row r="315056" spans="13:13">
      <c r="M315056" s="8"/>
    </row>
    <row r="315082" spans="13:13">
      <c r="M315082" s="8"/>
    </row>
    <row r="315083" spans="13:13" ht="13">
      <c r="M315083" s="17"/>
    </row>
    <row r="315084" spans="13:13">
      <c r="M315084" s="8"/>
    </row>
    <row r="315110" spans="13:13">
      <c r="M315110" s="8"/>
    </row>
    <row r="315111" spans="13:13" ht="13">
      <c r="M315111" s="17"/>
    </row>
    <row r="315112" spans="13:13">
      <c r="M315112" s="8"/>
    </row>
    <row r="315138" spans="13:13">
      <c r="M315138" s="8"/>
    </row>
    <row r="315139" spans="13:13" ht="13">
      <c r="M315139" s="17"/>
    </row>
    <row r="315140" spans="13:13">
      <c r="M315140" s="8"/>
    </row>
    <row r="315166" spans="13:13">
      <c r="M315166" s="8"/>
    </row>
    <row r="315167" spans="13:13" ht="13">
      <c r="M315167" s="17"/>
    </row>
    <row r="315168" spans="13:13">
      <c r="M315168" s="8"/>
    </row>
    <row r="315194" spans="13:13">
      <c r="M315194" s="8"/>
    </row>
    <row r="315195" spans="13:13" ht="13">
      <c r="M315195" s="17"/>
    </row>
    <row r="315196" spans="13:13">
      <c r="M315196" s="8"/>
    </row>
    <row r="315222" spans="13:13">
      <c r="M315222" s="8"/>
    </row>
    <row r="315223" spans="13:13" ht="13">
      <c r="M315223" s="17"/>
    </row>
    <row r="315224" spans="13:13">
      <c r="M315224" s="8"/>
    </row>
    <row r="315250" spans="13:13">
      <c r="M315250" s="8"/>
    </row>
    <row r="315251" spans="13:13" ht="13">
      <c r="M315251" s="17"/>
    </row>
    <row r="315252" spans="13:13">
      <c r="M315252" s="8"/>
    </row>
    <row r="315278" spans="13:13">
      <c r="M315278" s="8"/>
    </row>
    <row r="315279" spans="13:13" ht="13">
      <c r="M315279" s="17"/>
    </row>
    <row r="315280" spans="13:13">
      <c r="M315280" s="8"/>
    </row>
    <row r="315306" spans="13:13">
      <c r="M315306" s="8"/>
    </row>
    <row r="315307" spans="13:13" ht="13">
      <c r="M315307" s="17"/>
    </row>
    <row r="315308" spans="13:13">
      <c r="M315308" s="8"/>
    </row>
    <row r="315334" spans="13:13">
      <c r="M315334" s="8"/>
    </row>
    <row r="315335" spans="13:13" ht="13">
      <c r="M315335" s="17"/>
    </row>
    <row r="315336" spans="13:13">
      <c r="M315336" s="8"/>
    </row>
    <row r="315362" spans="13:13">
      <c r="M315362" s="8"/>
    </row>
    <row r="315363" spans="13:13" ht="13">
      <c r="M315363" s="17"/>
    </row>
    <row r="315364" spans="13:13">
      <c r="M315364" s="8"/>
    </row>
    <row r="315390" spans="13:13">
      <c r="M315390" s="8"/>
    </row>
    <row r="315391" spans="13:13" ht="13">
      <c r="M315391" s="17"/>
    </row>
    <row r="315392" spans="13:13">
      <c r="M315392" s="8"/>
    </row>
    <row r="315418" spans="13:13">
      <c r="M315418" s="8"/>
    </row>
    <row r="315419" spans="13:13" ht="13">
      <c r="M315419" s="17"/>
    </row>
    <row r="315420" spans="13:13">
      <c r="M315420" s="8"/>
    </row>
    <row r="315446" spans="13:13">
      <c r="M315446" s="8"/>
    </row>
    <row r="315447" spans="13:13" ht="13">
      <c r="M315447" s="17"/>
    </row>
    <row r="315448" spans="13:13">
      <c r="M315448" s="8"/>
    </row>
    <row r="315474" spans="13:13">
      <c r="M315474" s="8"/>
    </row>
    <row r="315475" spans="13:13" ht="13">
      <c r="M315475" s="17"/>
    </row>
    <row r="315476" spans="13:13">
      <c r="M315476" s="8"/>
    </row>
    <row r="315502" spans="13:13">
      <c r="M315502" s="8"/>
    </row>
    <row r="315503" spans="13:13" ht="13">
      <c r="M315503" s="17"/>
    </row>
    <row r="315504" spans="13:13">
      <c r="M315504" s="8"/>
    </row>
    <row r="315530" spans="13:13">
      <c r="M315530" s="8"/>
    </row>
    <row r="315531" spans="13:13" ht="13">
      <c r="M315531" s="17"/>
    </row>
    <row r="315532" spans="13:13">
      <c r="M315532" s="8"/>
    </row>
    <row r="315558" spans="13:13">
      <c r="M315558" s="8"/>
    </row>
    <row r="315559" spans="13:13" ht="13">
      <c r="M315559" s="17"/>
    </row>
    <row r="315560" spans="13:13">
      <c r="M315560" s="8"/>
    </row>
    <row r="315586" spans="13:13">
      <c r="M315586" s="8"/>
    </row>
    <row r="315587" spans="13:13" ht="13">
      <c r="M315587" s="17"/>
    </row>
    <row r="315588" spans="13:13">
      <c r="M315588" s="8"/>
    </row>
    <row r="315614" spans="13:13">
      <c r="M315614" s="8"/>
    </row>
    <row r="315615" spans="13:13" ht="13">
      <c r="M315615" s="17"/>
    </row>
    <row r="315616" spans="13:13">
      <c r="M315616" s="8"/>
    </row>
    <row r="315642" spans="13:13">
      <c r="M315642" s="8"/>
    </row>
    <row r="315643" spans="13:13" ht="13">
      <c r="M315643" s="17"/>
    </row>
    <row r="315644" spans="13:13">
      <c r="M315644" s="8"/>
    </row>
    <row r="315670" spans="13:13">
      <c r="M315670" s="8"/>
    </row>
    <row r="315671" spans="13:13" ht="13">
      <c r="M315671" s="17"/>
    </row>
    <row r="315672" spans="13:13">
      <c r="M315672" s="8"/>
    </row>
    <row r="315698" spans="13:13">
      <c r="M315698" s="8"/>
    </row>
    <row r="315699" spans="13:13" ht="13">
      <c r="M315699" s="17"/>
    </row>
    <row r="315700" spans="13:13">
      <c r="M315700" s="8"/>
    </row>
    <row r="315726" spans="13:13">
      <c r="M315726" s="8"/>
    </row>
    <row r="315727" spans="13:13" ht="13">
      <c r="M315727" s="17"/>
    </row>
    <row r="315728" spans="13:13">
      <c r="M315728" s="8"/>
    </row>
    <row r="315754" spans="13:13">
      <c r="M315754" s="8"/>
    </row>
    <row r="315755" spans="13:13" ht="13">
      <c r="M315755" s="17"/>
    </row>
    <row r="315756" spans="13:13">
      <c r="M315756" s="8"/>
    </row>
    <row r="315782" spans="13:13">
      <c r="M315782" s="8"/>
    </row>
    <row r="315783" spans="13:13" ht="13">
      <c r="M315783" s="17"/>
    </row>
    <row r="315784" spans="13:13">
      <c r="M315784" s="8"/>
    </row>
    <row r="315810" spans="13:13">
      <c r="M315810" s="8"/>
    </row>
    <row r="315811" spans="13:13" ht="13">
      <c r="M315811" s="17"/>
    </row>
    <row r="315812" spans="13:13">
      <c r="M315812" s="8"/>
    </row>
    <row r="315838" spans="13:13">
      <c r="M315838" s="8"/>
    </row>
    <row r="315839" spans="13:13" ht="13">
      <c r="M315839" s="17"/>
    </row>
    <row r="315840" spans="13:13">
      <c r="M315840" s="8"/>
    </row>
    <row r="315866" spans="13:13">
      <c r="M315866" s="8"/>
    </row>
    <row r="315867" spans="13:13" ht="13">
      <c r="M315867" s="17"/>
    </row>
    <row r="315868" spans="13:13">
      <c r="M315868" s="8"/>
    </row>
    <row r="315894" spans="13:13">
      <c r="M315894" s="8"/>
    </row>
    <row r="315895" spans="13:13" ht="13">
      <c r="M315895" s="17"/>
    </row>
    <row r="315896" spans="13:13">
      <c r="M315896" s="8"/>
    </row>
    <row r="315922" spans="13:13">
      <c r="M315922" s="8"/>
    </row>
    <row r="315923" spans="13:13" ht="13">
      <c r="M315923" s="17"/>
    </row>
    <row r="315924" spans="13:13">
      <c r="M315924" s="8"/>
    </row>
    <row r="315950" spans="13:13">
      <c r="M315950" s="8"/>
    </row>
    <row r="315951" spans="13:13" ht="13">
      <c r="M315951" s="17"/>
    </row>
    <row r="315952" spans="13:13">
      <c r="M315952" s="8"/>
    </row>
    <row r="315978" spans="13:13">
      <c r="M315978" s="8"/>
    </row>
    <row r="315979" spans="13:13" ht="13">
      <c r="M315979" s="17"/>
    </row>
    <row r="315980" spans="13:13">
      <c r="M315980" s="8"/>
    </row>
    <row r="316006" spans="13:13">
      <c r="M316006" s="8"/>
    </row>
    <row r="316007" spans="13:13" ht="13">
      <c r="M316007" s="17"/>
    </row>
    <row r="316008" spans="13:13">
      <c r="M316008" s="8"/>
    </row>
    <row r="316034" spans="13:13">
      <c r="M316034" s="8"/>
    </row>
    <row r="316035" spans="13:13" ht="13">
      <c r="M316035" s="17"/>
    </row>
    <row r="316036" spans="13:13">
      <c r="M316036" s="8"/>
    </row>
    <row r="316062" spans="13:13">
      <c r="M316062" s="8"/>
    </row>
    <row r="316063" spans="13:13" ht="13">
      <c r="M316063" s="17"/>
    </row>
    <row r="316064" spans="13:13">
      <c r="M316064" s="8"/>
    </row>
    <row r="316090" spans="13:13">
      <c r="M316090" s="8"/>
    </row>
    <row r="316091" spans="13:13" ht="13">
      <c r="M316091" s="17"/>
    </row>
    <row r="316092" spans="13:13">
      <c r="M316092" s="8"/>
    </row>
    <row r="316118" spans="13:13">
      <c r="M316118" s="8"/>
    </row>
    <row r="316119" spans="13:13" ht="13">
      <c r="M316119" s="17"/>
    </row>
    <row r="316120" spans="13:13">
      <c r="M316120" s="8"/>
    </row>
    <row r="316146" spans="13:13">
      <c r="M316146" s="8"/>
    </row>
    <row r="316147" spans="13:13" ht="13">
      <c r="M316147" s="17"/>
    </row>
    <row r="316148" spans="13:13">
      <c r="M316148" s="8"/>
    </row>
    <row r="316174" spans="13:13">
      <c r="M316174" s="8"/>
    </row>
    <row r="316175" spans="13:13" ht="13">
      <c r="M316175" s="17"/>
    </row>
    <row r="316176" spans="13:13">
      <c r="M316176" s="8"/>
    </row>
    <row r="316202" spans="13:13">
      <c r="M316202" s="8"/>
    </row>
    <row r="316203" spans="13:13" ht="13">
      <c r="M316203" s="17"/>
    </row>
    <row r="316204" spans="13:13">
      <c r="M316204" s="8"/>
    </row>
    <row r="316230" spans="13:13">
      <c r="M316230" s="8"/>
    </row>
    <row r="316231" spans="13:13" ht="13">
      <c r="M316231" s="17"/>
    </row>
    <row r="316232" spans="13:13">
      <c r="M316232" s="8"/>
    </row>
    <row r="316258" spans="13:13">
      <c r="M316258" s="8"/>
    </row>
    <row r="316259" spans="13:13" ht="13">
      <c r="M316259" s="17"/>
    </row>
    <row r="316260" spans="13:13">
      <c r="M316260" s="8"/>
    </row>
    <row r="316286" spans="13:13">
      <c r="M316286" s="8"/>
    </row>
    <row r="316287" spans="13:13" ht="13">
      <c r="M316287" s="17"/>
    </row>
    <row r="316288" spans="13:13">
      <c r="M316288" s="8"/>
    </row>
    <row r="316314" spans="13:13">
      <c r="M316314" s="8"/>
    </row>
    <row r="316315" spans="13:13" ht="13">
      <c r="M316315" s="17"/>
    </row>
    <row r="316316" spans="13:13">
      <c r="M316316" s="8"/>
    </row>
    <row r="316342" spans="13:13">
      <c r="M316342" s="8"/>
    </row>
    <row r="316343" spans="13:13" ht="13">
      <c r="M316343" s="17"/>
    </row>
    <row r="316344" spans="13:13">
      <c r="M316344" s="8"/>
    </row>
    <row r="316370" spans="13:13">
      <c r="M316370" s="8"/>
    </row>
    <row r="316371" spans="13:13" ht="13">
      <c r="M316371" s="17"/>
    </row>
    <row r="316372" spans="13:13">
      <c r="M316372" s="8"/>
    </row>
    <row r="316398" spans="13:13">
      <c r="M316398" s="8"/>
    </row>
    <row r="316399" spans="13:13" ht="13">
      <c r="M316399" s="17"/>
    </row>
    <row r="316400" spans="13:13">
      <c r="M316400" s="8"/>
    </row>
    <row r="316426" spans="13:13">
      <c r="M316426" s="8"/>
    </row>
    <row r="316427" spans="13:13" ht="13">
      <c r="M316427" s="17"/>
    </row>
    <row r="316428" spans="13:13">
      <c r="M316428" s="8"/>
    </row>
    <row r="316454" spans="13:13">
      <c r="M316454" s="8"/>
    </row>
    <row r="316455" spans="13:13" ht="13">
      <c r="M316455" s="17"/>
    </row>
    <row r="316456" spans="13:13">
      <c r="M316456" s="8"/>
    </row>
    <row r="316482" spans="13:13">
      <c r="M316482" s="8"/>
    </row>
    <row r="316483" spans="13:13" ht="13">
      <c r="M316483" s="17"/>
    </row>
    <row r="316484" spans="13:13">
      <c r="M316484" s="8"/>
    </row>
    <row r="316510" spans="13:13">
      <c r="M316510" s="8"/>
    </row>
    <row r="316511" spans="13:13" ht="13">
      <c r="M316511" s="17"/>
    </row>
    <row r="316512" spans="13:13">
      <c r="M316512" s="8"/>
    </row>
    <row r="316538" spans="13:13">
      <c r="M316538" s="8"/>
    </row>
    <row r="316539" spans="13:13" ht="13">
      <c r="M316539" s="17"/>
    </row>
    <row r="316540" spans="13:13">
      <c r="M316540" s="8"/>
    </row>
    <row r="316566" spans="13:13">
      <c r="M316566" s="8"/>
    </row>
    <row r="316567" spans="13:13" ht="13">
      <c r="M316567" s="17"/>
    </row>
    <row r="316568" spans="13:13">
      <c r="M316568" s="8"/>
    </row>
    <row r="316594" spans="13:13">
      <c r="M316594" s="8"/>
    </row>
    <row r="316595" spans="13:13" ht="13">
      <c r="M316595" s="17"/>
    </row>
    <row r="316596" spans="13:13">
      <c r="M316596" s="8"/>
    </row>
    <row r="316622" spans="13:13">
      <c r="M316622" s="8"/>
    </row>
    <row r="316623" spans="13:13" ht="13">
      <c r="M316623" s="17"/>
    </row>
    <row r="316624" spans="13:13">
      <c r="M316624" s="8"/>
    </row>
    <row r="316650" spans="13:13">
      <c r="M316650" s="8"/>
    </row>
    <row r="316651" spans="13:13" ht="13">
      <c r="M316651" s="17"/>
    </row>
    <row r="316652" spans="13:13">
      <c r="M316652" s="8"/>
    </row>
    <row r="316678" spans="13:13">
      <c r="M316678" s="8"/>
    </row>
    <row r="316679" spans="13:13" ht="13">
      <c r="M316679" s="17"/>
    </row>
    <row r="316680" spans="13:13">
      <c r="M316680" s="8"/>
    </row>
    <row r="316706" spans="13:13">
      <c r="M316706" s="8"/>
    </row>
    <row r="316707" spans="13:13" ht="13">
      <c r="M316707" s="17"/>
    </row>
    <row r="316708" spans="13:13">
      <c r="M316708" s="8"/>
    </row>
    <row r="316734" spans="13:13">
      <c r="M316734" s="8"/>
    </row>
    <row r="316735" spans="13:13" ht="13">
      <c r="M316735" s="17"/>
    </row>
    <row r="316736" spans="13:13">
      <c r="M316736" s="8"/>
    </row>
    <row r="316762" spans="13:13">
      <c r="M316762" s="8"/>
    </row>
    <row r="316763" spans="13:13" ht="13">
      <c r="M316763" s="17"/>
    </row>
    <row r="316764" spans="13:13">
      <c r="M316764" s="8"/>
    </row>
    <row r="316790" spans="13:13">
      <c r="M316790" s="8"/>
    </row>
    <row r="316791" spans="13:13" ht="13">
      <c r="M316791" s="17"/>
    </row>
    <row r="316792" spans="13:13">
      <c r="M316792" s="8"/>
    </row>
    <row r="316818" spans="13:13">
      <c r="M316818" s="8"/>
    </row>
    <row r="316819" spans="13:13" ht="13">
      <c r="M316819" s="17"/>
    </row>
    <row r="316820" spans="13:13">
      <c r="M316820" s="8"/>
    </row>
    <row r="316846" spans="13:13">
      <c r="M316846" s="8"/>
    </row>
    <row r="316847" spans="13:13" ht="13">
      <c r="M316847" s="17"/>
    </row>
    <row r="316848" spans="13:13">
      <c r="M316848" s="8"/>
    </row>
    <row r="316874" spans="13:13">
      <c r="M316874" s="8"/>
    </row>
    <row r="316875" spans="13:13" ht="13">
      <c r="M316875" s="17"/>
    </row>
    <row r="316876" spans="13:13">
      <c r="M316876" s="8"/>
    </row>
    <row r="316902" spans="13:13">
      <c r="M316902" s="8"/>
    </row>
    <row r="316903" spans="13:13" ht="13">
      <c r="M316903" s="17"/>
    </row>
    <row r="316904" spans="13:13">
      <c r="M316904" s="8"/>
    </row>
    <row r="316930" spans="13:13">
      <c r="M316930" s="8"/>
    </row>
    <row r="316931" spans="13:13" ht="13">
      <c r="M316931" s="17"/>
    </row>
    <row r="316932" spans="13:13">
      <c r="M316932" s="8"/>
    </row>
    <row r="316958" spans="13:13">
      <c r="M316958" s="8"/>
    </row>
    <row r="316959" spans="13:13" ht="13">
      <c r="M316959" s="17"/>
    </row>
    <row r="316960" spans="13:13">
      <c r="M316960" s="8"/>
    </row>
    <row r="316986" spans="13:13">
      <c r="M316986" s="8"/>
    </row>
    <row r="316987" spans="13:13" ht="13">
      <c r="M316987" s="17"/>
    </row>
    <row r="316988" spans="13:13">
      <c r="M316988" s="8"/>
    </row>
    <row r="317014" spans="13:13">
      <c r="M317014" s="8"/>
    </row>
    <row r="317015" spans="13:13" ht="13">
      <c r="M317015" s="17"/>
    </row>
    <row r="317016" spans="13:13">
      <c r="M317016" s="8"/>
    </row>
    <row r="317042" spans="13:13">
      <c r="M317042" s="8"/>
    </row>
    <row r="317043" spans="13:13" ht="13">
      <c r="M317043" s="17"/>
    </row>
    <row r="317044" spans="13:13">
      <c r="M317044" s="8"/>
    </row>
    <row r="317070" spans="13:13">
      <c r="M317070" s="8"/>
    </row>
    <row r="317071" spans="13:13" ht="13">
      <c r="M317071" s="17"/>
    </row>
    <row r="317072" spans="13:13">
      <c r="M317072" s="8"/>
    </row>
    <row r="317098" spans="13:13">
      <c r="M317098" s="8"/>
    </row>
    <row r="317099" spans="13:13" ht="13">
      <c r="M317099" s="17"/>
    </row>
    <row r="317100" spans="13:13">
      <c r="M317100" s="8"/>
    </row>
    <row r="317126" spans="13:13">
      <c r="M317126" s="8"/>
    </row>
    <row r="317127" spans="13:13" ht="13">
      <c r="M317127" s="17"/>
    </row>
    <row r="317128" spans="13:13">
      <c r="M317128" s="8"/>
    </row>
    <row r="317154" spans="13:13">
      <c r="M317154" s="8"/>
    </row>
    <row r="317155" spans="13:13" ht="13">
      <c r="M317155" s="17"/>
    </row>
    <row r="317156" spans="13:13">
      <c r="M317156" s="8"/>
    </row>
    <row r="317182" spans="13:13">
      <c r="M317182" s="8"/>
    </row>
    <row r="317183" spans="13:13" ht="13">
      <c r="M317183" s="17"/>
    </row>
    <row r="317184" spans="13:13">
      <c r="M317184" s="8"/>
    </row>
    <row r="317210" spans="13:13">
      <c r="M317210" s="8"/>
    </row>
    <row r="317211" spans="13:13" ht="13">
      <c r="M317211" s="17"/>
    </row>
    <row r="317212" spans="13:13">
      <c r="M317212" s="8"/>
    </row>
    <row r="317238" spans="13:13">
      <c r="M317238" s="8"/>
    </row>
    <row r="317239" spans="13:13" ht="13">
      <c r="M317239" s="17"/>
    </row>
    <row r="317240" spans="13:13">
      <c r="M317240" s="8"/>
    </row>
    <row r="317266" spans="13:13">
      <c r="M317266" s="8"/>
    </row>
    <row r="317267" spans="13:13" ht="13">
      <c r="M317267" s="17"/>
    </row>
    <row r="317268" spans="13:13">
      <c r="M317268" s="8"/>
    </row>
    <row r="317294" spans="13:13">
      <c r="M317294" s="8"/>
    </row>
    <row r="317295" spans="13:13" ht="13">
      <c r="M317295" s="17"/>
    </row>
    <row r="317296" spans="13:13">
      <c r="M317296" s="8"/>
    </row>
    <row r="317322" spans="13:13">
      <c r="M317322" s="8"/>
    </row>
    <row r="317323" spans="13:13" ht="13">
      <c r="M317323" s="17"/>
    </row>
    <row r="317324" spans="13:13">
      <c r="M317324" s="8"/>
    </row>
    <row r="317350" spans="13:13">
      <c r="M317350" s="8"/>
    </row>
    <row r="317351" spans="13:13" ht="13">
      <c r="M317351" s="17"/>
    </row>
    <row r="317352" spans="13:13">
      <c r="M317352" s="8"/>
    </row>
    <row r="317378" spans="13:13">
      <c r="M317378" s="8"/>
    </row>
    <row r="317379" spans="13:13" ht="13">
      <c r="M317379" s="17"/>
    </row>
    <row r="317380" spans="13:13">
      <c r="M317380" s="8"/>
    </row>
    <row r="317406" spans="13:13">
      <c r="M317406" s="8"/>
    </row>
    <row r="317407" spans="13:13" ht="13">
      <c r="M317407" s="17"/>
    </row>
    <row r="317408" spans="13:13">
      <c r="M317408" s="8"/>
    </row>
    <row r="317434" spans="13:13">
      <c r="M317434" s="8"/>
    </row>
    <row r="317435" spans="13:13" ht="13">
      <c r="M317435" s="17"/>
    </row>
    <row r="317436" spans="13:13">
      <c r="M317436" s="8"/>
    </row>
    <row r="317462" spans="13:13">
      <c r="M317462" s="8"/>
    </row>
    <row r="317463" spans="13:13" ht="13">
      <c r="M317463" s="17"/>
    </row>
    <row r="317464" spans="13:13">
      <c r="M317464" s="8"/>
    </row>
    <row r="317490" spans="13:13">
      <c r="M317490" s="8"/>
    </row>
    <row r="317491" spans="13:13" ht="13">
      <c r="M317491" s="17"/>
    </row>
    <row r="317492" spans="13:13">
      <c r="M317492" s="8"/>
    </row>
    <row r="317518" spans="13:13">
      <c r="M317518" s="8"/>
    </row>
    <row r="317519" spans="13:13" ht="13">
      <c r="M317519" s="17"/>
    </row>
    <row r="317520" spans="13:13">
      <c r="M317520" s="8"/>
    </row>
    <row r="317546" spans="13:13">
      <c r="M317546" s="8"/>
    </row>
    <row r="317547" spans="13:13" ht="13">
      <c r="M317547" s="17"/>
    </row>
    <row r="317548" spans="13:13">
      <c r="M317548" s="8"/>
    </row>
    <row r="317574" spans="13:13">
      <c r="M317574" s="8"/>
    </row>
    <row r="317575" spans="13:13" ht="13">
      <c r="M317575" s="17"/>
    </row>
    <row r="317576" spans="13:13">
      <c r="M317576" s="8"/>
    </row>
    <row r="317602" spans="13:13">
      <c r="M317602" s="8"/>
    </row>
    <row r="317603" spans="13:13" ht="13">
      <c r="M317603" s="17"/>
    </row>
    <row r="317604" spans="13:13">
      <c r="M317604" s="8"/>
    </row>
    <row r="317630" spans="13:13">
      <c r="M317630" s="8"/>
    </row>
    <row r="317631" spans="13:13" ht="13">
      <c r="M317631" s="17"/>
    </row>
    <row r="317632" spans="13:13">
      <c r="M317632" s="8"/>
    </row>
    <row r="317658" spans="13:13">
      <c r="M317658" s="8"/>
    </row>
    <row r="317659" spans="13:13" ht="13">
      <c r="M317659" s="17"/>
    </row>
    <row r="317660" spans="13:13">
      <c r="M317660" s="8"/>
    </row>
    <row r="317686" spans="13:13">
      <c r="M317686" s="8"/>
    </row>
    <row r="317687" spans="13:13" ht="13">
      <c r="M317687" s="17"/>
    </row>
    <row r="317688" spans="13:13">
      <c r="M317688" s="8"/>
    </row>
    <row r="317714" spans="13:13">
      <c r="M317714" s="8"/>
    </row>
    <row r="317715" spans="13:13" ht="13">
      <c r="M317715" s="17"/>
    </row>
    <row r="317716" spans="13:13">
      <c r="M317716" s="8"/>
    </row>
    <row r="317742" spans="13:13">
      <c r="M317742" s="8"/>
    </row>
    <row r="317743" spans="13:13" ht="13">
      <c r="M317743" s="17"/>
    </row>
    <row r="317744" spans="13:13">
      <c r="M317744" s="8"/>
    </row>
    <row r="317770" spans="13:13">
      <c r="M317770" s="8"/>
    </row>
    <row r="317771" spans="13:13" ht="13">
      <c r="M317771" s="17"/>
    </row>
    <row r="317772" spans="13:13">
      <c r="M317772" s="8"/>
    </row>
    <row r="317798" spans="13:13">
      <c r="M317798" s="8"/>
    </row>
    <row r="317799" spans="13:13" ht="13">
      <c r="M317799" s="17"/>
    </row>
    <row r="317800" spans="13:13">
      <c r="M317800" s="8"/>
    </row>
    <row r="317826" spans="13:13">
      <c r="M317826" s="8"/>
    </row>
    <row r="317827" spans="13:13" ht="13">
      <c r="M317827" s="17"/>
    </row>
    <row r="317828" spans="13:13">
      <c r="M317828" s="8"/>
    </row>
    <row r="317854" spans="13:13">
      <c r="M317854" s="8"/>
    </row>
    <row r="317855" spans="13:13" ht="13">
      <c r="M317855" s="17"/>
    </row>
    <row r="317856" spans="13:13">
      <c r="M317856" s="8"/>
    </row>
    <row r="317882" spans="13:13">
      <c r="M317882" s="8"/>
    </row>
    <row r="317883" spans="13:13" ht="13">
      <c r="M317883" s="17"/>
    </row>
    <row r="317884" spans="13:13">
      <c r="M317884" s="8"/>
    </row>
    <row r="317910" spans="13:13">
      <c r="M317910" s="8"/>
    </row>
    <row r="317911" spans="13:13" ht="13">
      <c r="M317911" s="17"/>
    </row>
    <row r="317912" spans="13:13">
      <c r="M317912" s="8"/>
    </row>
    <row r="317938" spans="13:13">
      <c r="M317938" s="8"/>
    </row>
    <row r="317939" spans="13:13" ht="13">
      <c r="M317939" s="17"/>
    </row>
    <row r="317940" spans="13:13">
      <c r="M317940" s="8"/>
    </row>
    <row r="317966" spans="13:13">
      <c r="M317966" s="8"/>
    </row>
    <row r="317967" spans="13:13" ht="13">
      <c r="M317967" s="17"/>
    </row>
    <row r="317968" spans="13:13">
      <c r="M317968" s="8"/>
    </row>
    <row r="317994" spans="13:13">
      <c r="M317994" s="8"/>
    </row>
    <row r="317995" spans="13:13" ht="13">
      <c r="M317995" s="17"/>
    </row>
    <row r="317996" spans="13:13">
      <c r="M317996" s="8"/>
    </row>
    <row r="318022" spans="13:13">
      <c r="M318022" s="8"/>
    </row>
    <row r="318023" spans="13:13" ht="13">
      <c r="M318023" s="17"/>
    </row>
    <row r="318024" spans="13:13">
      <c r="M318024" s="8"/>
    </row>
    <row r="318050" spans="13:13">
      <c r="M318050" s="8"/>
    </row>
    <row r="318051" spans="13:13" ht="13">
      <c r="M318051" s="17"/>
    </row>
    <row r="318052" spans="13:13">
      <c r="M318052" s="8"/>
    </row>
    <row r="318078" spans="13:13">
      <c r="M318078" s="8"/>
    </row>
    <row r="318079" spans="13:13" ht="13">
      <c r="M318079" s="17"/>
    </row>
    <row r="318080" spans="13:13">
      <c r="M318080" s="8"/>
    </row>
    <row r="318106" spans="13:13">
      <c r="M318106" s="8"/>
    </row>
    <row r="318107" spans="13:13" ht="13">
      <c r="M318107" s="17"/>
    </row>
    <row r="318108" spans="13:13">
      <c r="M318108" s="8"/>
    </row>
    <row r="318134" spans="13:13">
      <c r="M318134" s="8"/>
    </row>
    <row r="318135" spans="13:13" ht="13">
      <c r="M318135" s="17"/>
    </row>
    <row r="318136" spans="13:13">
      <c r="M318136" s="8"/>
    </row>
    <row r="318162" spans="13:13">
      <c r="M318162" s="8"/>
    </row>
    <row r="318163" spans="13:13" ht="13">
      <c r="M318163" s="17"/>
    </row>
    <row r="318164" spans="13:13">
      <c r="M318164" s="8"/>
    </row>
    <row r="318190" spans="13:13">
      <c r="M318190" s="8"/>
    </row>
    <row r="318191" spans="13:13" ht="13">
      <c r="M318191" s="17"/>
    </row>
    <row r="318192" spans="13:13">
      <c r="M318192" s="8"/>
    </row>
    <row r="318218" spans="13:13">
      <c r="M318218" s="8"/>
    </row>
    <row r="318219" spans="13:13" ht="13">
      <c r="M318219" s="17"/>
    </row>
    <row r="318220" spans="13:13">
      <c r="M318220" s="8"/>
    </row>
    <row r="318246" spans="13:13">
      <c r="M318246" s="8"/>
    </row>
    <row r="318247" spans="13:13" ht="13">
      <c r="M318247" s="17"/>
    </row>
    <row r="318248" spans="13:13">
      <c r="M318248" s="8"/>
    </row>
    <row r="318274" spans="13:13">
      <c r="M318274" s="8"/>
    </row>
    <row r="318275" spans="13:13" ht="13">
      <c r="M318275" s="17"/>
    </row>
    <row r="318276" spans="13:13">
      <c r="M318276" s="8"/>
    </row>
    <row r="318302" spans="13:13">
      <c r="M318302" s="8"/>
    </row>
    <row r="318303" spans="13:13" ht="13">
      <c r="M318303" s="17"/>
    </row>
    <row r="318304" spans="13:13">
      <c r="M318304" s="8"/>
    </row>
    <row r="318330" spans="13:13">
      <c r="M318330" s="8"/>
    </row>
    <row r="318331" spans="13:13" ht="13">
      <c r="M318331" s="17"/>
    </row>
    <row r="318332" spans="13:13">
      <c r="M318332" s="8"/>
    </row>
    <row r="318358" spans="13:13">
      <c r="M318358" s="8"/>
    </row>
    <row r="318359" spans="13:13" ht="13">
      <c r="M318359" s="17"/>
    </row>
    <row r="318360" spans="13:13">
      <c r="M318360" s="8"/>
    </row>
    <row r="318386" spans="13:13">
      <c r="M318386" s="8"/>
    </row>
    <row r="318387" spans="13:13" ht="13">
      <c r="M318387" s="17"/>
    </row>
    <row r="318388" spans="13:13">
      <c r="M318388" s="8"/>
    </row>
    <row r="318414" spans="13:13">
      <c r="M318414" s="8"/>
    </row>
    <row r="318415" spans="13:13" ht="13">
      <c r="M318415" s="17"/>
    </row>
    <row r="318416" spans="13:13">
      <c r="M318416" s="8"/>
    </row>
    <row r="318442" spans="13:13">
      <c r="M318442" s="8"/>
    </row>
    <row r="318443" spans="13:13" ht="13">
      <c r="M318443" s="17"/>
    </row>
    <row r="318444" spans="13:13">
      <c r="M318444" s="8"/>
    </row>
    <row r="318470" spans="13:13">
      <c r="M318470" s="8"/>
    </row>
    <row r="318471" spans="13:13" ht="13">
      <c r="M318471" s="17"/>
    </row>
    <row r="318472" spans="13:13">
      <c r="M318472" s="8"/>
    </row>
    <row r="318498" spans="13:13">
      <c r="M318498" s="8"/>
    </row>
    <row r="318499" spans="13:13" ht="13">
      <c r="M318499" s="17"/>
    </row>
    <row r="318500" spans="13:13">
      <c r="M318500" s="8"/>
    </row>
    <row r="318526" spans="13:13">
      <c r="M318526" s="8"/>
    </row>
    <row r="318527" spans="13:13" ht="13">
      <c r="M318527" s="17"/>
    </row>
    <row r="318528" spans="13:13">
      <c r="M318528" s="8"/>
    </row>
    <row r="318554" spans="13:13">
      <c r="M318554" s="8"/>
    </row>
    <row r="318555" spans="13:13" ht="13">
      <c r="M318555" s="17"/>
    </row>
    <row r="318556" spans="13:13">
      <c r="M318556" s="8"/>
    </row>
    <row r="318582" spans="13:13">
      <c r="M318582" s="8"/>
    </row>
    <row r="318583" spans="13:13" ht="13">
      <c r="M318583" s="17"/>
    </row>
    <row r="318584" spans="13:13">
      <c r="M318584" s="8"/>
    </row>
    <row r="318610" spans="13:13">
      <c r="M318610" s="8"/>
    </row>
    <row r="318611" spans="13:13" ht="13">
      <c r="M318611" s="17"/>
    </row>
    <row r="318612" spans="13:13">
      <c r="M318612" s="8"/>
    </row>
    <row r="318638" spans="13:13">
      <c r="M318638" s="8"/>
    </row>
    <row r="318639" spans="13:13" ht="13">
      <c r="M318639" s="17"/>
    </row>
    <row r="318640" spans="13:13">
      <c r="M318640" s="8"/>
    </row>
    <row r="318666" spans="13:13">
      <c r="M318666" s="8"/>
    </row>
    <row r="318667" spans="13:13" ht="13">
      <c r="M318667" s="17"/>
    </row>
    <row r="318668" spans="13:13">
      <c r="M318668" s="8"/>
    </row>
    <row r="318694" spans="13:13">
      <c r="M318694" s="8"/>
    </row>
    <row r="318695" spans="13:13" ht="13">
      <c r="M318695" s="17"/>
    </row>
    <row r="318696" spans="13:13">
      <c r="M318696" s="8"/>
    </row>
    <row r="318722" spans="13:13">
      <c r="M318722" s="8"/>
    </row>
    <row r="318723" spans="13:13" ht="13">
      <c r="M318723" s="17"/>
    </row>
    <row r="318724" spans="13:13">
      <c r="M318724" s="8"/>
    </row>
    <row r="318750" spans="13:13">
      <c r="M318750" s="8"/>
    </row>
    <row r="318751" spans="13:13" ht="13">
      <c r="M318751" s="17"/>
    </row>
    <row r="318752" spans="13:13">
      <c r="M318752" s="8"/>
    </row>
    <row r="318778" spans="13:13">
      <c r="M318778" s="8"/>
    </row>
    <row r="318779" spans="13:13" ht="13">
      <c r="M318779" s="17"/>
    </row>
    <row r="318780" spans="13:13">
      <c r="M318780" s="8"/>
    </row>
    <row r="318806" spans="13:13">
      <c r="M318806" s="8"/>
    </row>
    <row r="318807" spans="13:13" ht="13">
      <c r="M318807" s="17"/>
    </row>
    <row r="318808" spans="13:13">
      <c r="M318808" s="8"/>
    </row>
    <row r="318834" spans="13:13">
      <c r="M318834" s="8"/>
    </row>
    <row r="318835" spans="13:13" ht="13">
      <c r="M318835" s="17"/>
    </row>
    <row r="318836" spans="13:13">
      <c r="M318836" s="8"/>
    </row>
    <row r="318862" spans="13:13">
      <c r="M318862" s="8"/>
    </row>
    <row r="318863" spans="13:13" ht="13">
      <c r="M318863" s="17"/>
    </row>
    <row r="318864" spans="13:13">
      <c r="M318864" s="8"/>
    </row>
    <row r="318890" spans="13:13">
      <c r="M318890" s="8"/>
    </row>
    <row r="318891" spans="13:13" ht="13">
      <c r="M318891" s="17"/>
    </row>
    <row r="318892" spans="13:13">
      <c r="M318892" s="8"/>
    </row>
    <row r="318918" spans="13:13">
      <c r="M318918" s="8"/>
    </row>
    <row r="318919" spans="13:13" ht="13">
      <c r="M318919" s="17"/>
    </row>
    <row r="318920" spans="13:13">
      <c r="M318920" s="8"/>
    </row>
    <row r="318946" spans="13:13">
      <c r="M318946" s="8"/>
    </row>
    <row r="318947" spans="13:13" ht="13">
      <c r="M318947" s="17"/>
    </row>
    <row r="318948" spans="13:13">
      <c r="M318948" s="8"/>
    </row>
    <row r="318974" spans="13:13">
      <c r="M318974" s="8"/>
    </row>
    <row r="318975" spans="13:13" ht="13">
      <c r="M318975" s="17"/>
    </row>
    <row r="318976" spans="13:13">
      <c r="M318976" s="8"/>
    </row>
    <row r="319002" spans="13:13">
      <c r="M319002" s="8"/>
    </row>
    <row r="319003" spans="13:13" ht="13">
      <c r="M319003" s="17"/>
    </row>
    <row r="319004" spans="13:13">
      <c r="M319004" s="8"/>
    </row>
    <row r="319030" spans="13:13">
      <c r="M319030" s="8"/>
    </row>
    <row r="319031" spans="13:13" ht="13">
      <c r="M319031" s="17"/>
    </row>
    <row r="319032" spans="13:13">
      <c r="M319032" s="8"/>
    </row>
    <row r="319058" spans="13:13">
      <c r="M319058" s="8"/>
    </row>
    <row r="319059" spans="13:13" ht="13">
      <c r="M319059" s="17"/>
    </row>
    <row r="319060" spans="13:13">
      <c r="M319060" s="8"/>
    </row>
    <row r="319086" spans="13:13">
      <c r="M319086" s="8"/>
    </row>
    <row r="319087" spans="13:13" ht="13">
      <c r="M319087" s="17"/>
    </row>
    <row r="319088" spans="13:13">
      <c r="M319088" s="8"/>
    </row>
    <row r="319114" spans="13:13">
      <c r="M319114" s="8"/>
    </row>
    <row r="319115" spans="13:13" ht="13">
      <c r="M319115" s="17"/>
    </row>
    <row r="319116" spans="13:13">
      <c r="M319116" s="8"/>
    </row>
    <row r="319142" spans="13:13">
      <c r="M319142" s="8"/>
    </row>
    <row r="319143" spans="13:13" ht="13">
      <c r="M319143" s="17"/>
    </row>
    <row r="319144" spans="13:13">
      <c r="M319144" s="8"/>
    </row>
    <row r="319170" spans="13:13">
      <c r="M319170" s="8"/>
    </row>
    <row r="319171" spans="13:13" ht="13">
      <c r="M319171" s="17"/>
    </row>
    <row r="319172" spans="13:13">
      <c r="M319172" s="8"/>
    </row>
    <row r="319198" spans="13:13">
      <c r="M319198" s="8"/>
    </row>
    <row r="319199" spans="13:13" ht="13">
      <c r="M319199" s="17"/>
    </row>
    <row r="319200" spans="13:13">
      <c r="M319200" s="8"/>
    </row>
    <row r="319226" spans="13:13">
      <c r="M319226" s="8"/>
    </row>
    <row r="319227" spans="13:13" ht="13">
      <c r="M319227" s="17"/>
    </row>
    <row r="319228" spans="13:13">
      <c r="M319228" s="8"/>
    </row>
    <row r="319254" spans="13:13">
      <c r="M319254" s="8"/>
    </row>
    <row r="319255" spans="13:13" ht="13">
      <c r="M319255" s="17"/>
    </row>
    <row r="319256" spans="13:13">
      <c r="M319256" s="8"/>
    </row>
    <row r="319282" spans="13:13">
      <c r="M319282" s="8"/>
    </row>
    <row r="319283" spans="13:13" ht="13">
      <c r="M319283" s="17"/>
    </row>
    <row r="319284" spans="13:13">
      <c r="M319284" s="8"/>
    </row>
    <row r="319310" spans="13:13">
      <c r="M319310" s="8"/>
    </row>
    <row r="319311" spans="13:13" ht="13">
      <c r="M319311" s="17"/>
    </row>
    <row r="319312" spans="13:13">
      <c r="M319312" s="8"/>
    </row>
    <row r="319338" spans="13:13">
      <c r="M319338" s="8"/>
    </row>
    <row r="319339" spans="13:13" ht="13">
      <c r="M319339" s="17"/>
    </row>
    <row r="319340" spans="13:13">
      <c r="M319340" s="8"/>
    </row>
    <row r="319366" spans="13:13">
      <c r="M319366" s="8"/>
    </row>
    <row r="319367" spans="13:13" ht="13">
      <c r="M319367" s="17"/>
    </row>
    <row r="319368" spans="13:13">
      <c r="M319368" s="8"/>
    </row>
    <row r="319394" spans="13:13">
      <c r="M319394" s="8"/>
    </row>
    <row r="319395" spans="13:13" ht="13">
      <c r="M319395" s="17"/>
    </row>
    <row r="319396" spans="13:13">
      <c r="M319396" s="8"/>
    </row>
    <row r="319422" spans="13:13">
      <c r="M319422" s="8"/>
    </row>
    <row r="319423" spans="13:13" ht="13">
      <c r="M319423" s="17"/>
    </row>
    <row r="319424" spans="13:13">
      <c r="M319424" s="8"/>
    </row>
    <row r="319450" spans="13:13">
      <c r="M319450" s="8"/>
    </row>
    <row r="319451" spans="13:13" ht="13">
      <c r="M319451" s="17"/>
    </row>
    <row r="319452" spans="13:13">
      <c r="M319452" s="8"/>
    </row>
    <row r="319478" spans="13:13">
      <c r="M319478" s="8"/>
    </row>
    <row r="319479" spans="13:13" ht="13">
      <c r="M319479" s="17"/>
    </row>
    <row r="319480" spans="13:13">
      <c r="M319480" s="8"/>
    </row>
    <row r="319506" spans="13:13">
      <c r="M319506" s="8"/>
    </row>
    <row r="319507" spans="13:13" ht="13">
      <c r="M319507" s="17"/>
    </row>
    <row r="319508" spans="13:13">
      <c r="M319508" s="8"/>
    </row>
    <row r="319534" spans="13:13">
      <c r="M319534" s="8"/>
    </row>
    <row r="319535" spans="13:13" ht="13">
      <c r="M319535" s="17"/>
    </row>
    <row r="319536" spans="13:13">
      <c r="M319536" s="8"/>
    </row>
    <row r="319562" spans="13:13">
      <c r="M319562" s="8"/>
    </row>
    <row r="319563" spans="13:13" ht="13">
      <c r="M319563" s="17"/>
    </row>
    <row r="319564" spans="13:13">
      <c r="M319564" s="8"/>
    </row>
    <row r="319590" spans="13:13">
      <c r="M319590" s="8"/>
    </row>
    <row r="319591" spans="13:13" ht="13">
      <c r="M319591" s="17"/>
    </row>
    <row r="319592" spans="13:13">
      <c r="M319592" s="8"/>
    </row>
    <row r="319618" spans="13:13">
      <c r="M319618" s="8"/>
    </row>
    <row r="319619" spans="13:13" ht="13">
      <c r="M319619" s="17"/>
    </row>
    <row r="319620" spans="13:13">
      <c r="M319620" s="8"/>
    </row>
    <row r="319646" spans="13:13">
      <c r="M319646" s="8"/>
    </row>
    <row r="319647" spans="13:13" ht="13">
      <c r="M319647" s="17"/>
    </row>
    <row r="319648" spans="13:13">
      <c r="M319648" s="8"/>
    </row>
    <row r="319674" spans="13:13">
      <c r="M319674" s="8"/>
    </row>
    <row r="319675" spans="13:13" ht="13">
      <c r="M319675" s="17"/>
    </row>
    <row r="319676" spans="13:13">
      <c r="M319676" s="8"/>
    </row>
    <row r="319702" spans="13:13">
      <c r="M319702" s="8"/>
    </row>
    <row r="319703" spans="13:13" ht="13">
      <c r="M319703" s="17"/>
    </row>
    <row r="319704" spans="13:13">
      <c r="M319704" s="8"/>
    </row>
    <row r="319730" spans="13:13">
      <c r="M319730" s="8"/>
    </row>
    <row r="319731" spans="13:13" ht="13">
      <c r="M319731" s="17"/>
    </row>
    <row r="319732" spans="13:13">
      <c r="M319732" s="8"/>
    </row>
    <row r="319758" spans="13:13">
      <c r="M319758" s="8"/>
    </row>
    <row r="319759" spans="13:13" ht="13">
      <c r="M319759" s="17"/>
    </row>
    <row r="319760" spans="13:13">
      <c r="M319760" s="8"/>
    </row>
    <row r="319786" spans="13:13">
      <c r="M319786" s="8"/>
    </row>
    <row r="319787" spans="13:13" ht="13">
      <c r="M319787" s="17"/>
    </row>
    <row r="319788" spans="13:13">
      <c r="M319788" s="8"/>
    </row>
    <row r="319814" spans="13:13">
      <c r="M319814" s="8"/>
    </row>
    <row r="319815" spans="13:13" ht="13">
      <c r="M319815" s="17"/>
    </row>
    <row r="319816" spans="13:13">
      <c r="M319816" s="8"/>
    </row>
    <row r="319842" spans="13:13">
      <c r="M319842" s="8"/>
    </row>
    <row r="319843" spans="13:13" ht="13">
      <c r="M319843" s="17"/>
    </row>
    <row r="319844" spans="13:13">
      <c r="M319844" s="8"/>
    </row>
    <row r="319870" spans="13:13">
      <c r="M319870" s="8"/>
    </row>
    <row r="319871" spans="13:13" ht="13">
      <c r="M319871" s="17"/>
    </row>
    <row r="319872" spans="13:13">
      <c r="M319872" s="8"/>
    </row>
    <row r="319898" spans="13:13">
      <c r="M319898" s="8"/>
    </row>
    <row r="319899" spans="13:13" ht="13">
      <c r="M319899" s="17"/>
    </row>
    <row r="319900" spans="13:13">
      <c r="M319900" s="8"/>
    </row>
    <row r="319926" spans="13:13">
      <c r="M319926" s="8"/>
    </row>
    <row r="319927" spans="13:13" ht="13">
      <c r="M319927" s="17"/>
    </row>
    <row r="319928" spans="13:13">
      <c r="M319928" s="8"/>
    </row>
    <row r="319954" spans="13:13">
      <c r="M319954" s="8"/>
    </row>
    <row r="319955" spans="13:13" ht="13">
      <c r="M319955" s="17"/>
    </row>
    <row r="319956" spans="13:13">
      <c r="M319956" s="8"/>
    </row>
    <row r="319982" spans="13:13">
      <c r="M319982" s="8"/>
    </row>
    <row r="319983" spans="13:13" ht="13">
      <c r="M319983" s="17"/>
    </row>
    <row r="319984" spans="13:13">
      <c r="M319984" s="8"/>
    </row>
    <row r="320010" spans="13:13">
      <c r="M320010" s="8"/>
    </row>
    <row r="320011" spans="13:13" ht="13">
      <c r="M320011" s="17"/>
    </row>
    <row r="320012" spans="13:13">
      <c r="M320012" s="8"/>
    </row>
    <row r="320038" spans="13:13">
      <c r="M320038" s="8"/>
    </row>
    <row r="320039" spans="13:13" ht="13">
      <c r="M320039" s="17"/>
    </row>
    <row r="320040" spans="13:13">
      <c r="M320040" s="8"/>
    </row>
    <row r="320066" spans="13:13">
      <c r="M320066" s="8"/>
    </row>
    <row r="320067" spans="13:13" ht="13">
      <c r="M320067" s="17"/>
    </row>
    <row r="320068" spans="13:13">
      <c r="M320068" s="8"/>
    </row>
    <row r="320094" spans="13:13">
      <c r="M320094" s="8"/>
    </row>
    <row r="320095" spans="13:13" ht="13">
      <c r="M320095" s="17"/>
    </row>
    <row r="320096" spans="13:13">
      <c r="M320096" s="8"/>
    </row>
    <row r="320122" spans="13:13">
      <c r="M320122" s="8"/>
    </row>
    <row r="320123" spans="13:13" ht="13">
      <c r="M320123" s="17"/>
    </row>
    <row r="320124" spans="13:13">
      <c r="M320124" s="8"/>
    </row>
    <row r="320150" spans="13:13">
      <c r="M320150" s="8"/>
    </row>
    <row r="320151" spans="13:13" ht="13">
      <c r="M320151" s="17"/>
    </row>
    <row r="320152" spans="13:13">
      <c r="M320152" s="8"/>
    </row>
    <row r="320178" spans="13:13">
      <c r="M320178" s="8"/>
    </row>
    <row r="320179" spans="13:13" ht="13">
      <c r="M320179" s="17"/>
    </row>
    <row r="320180" spans="13:13">
      <c r="M320180" s="8"/>
    </row>
    <row r="320206" spans="13:13">
      <c r="M320206" s="8"/>
    </row>
    <row r="320207" spans="13:13" ht="13">
      <c r="M320207" s="17"/>
    </row>
    <row r="320208" spans="13:13">
      <c r="M320208" s="8"/>
    </row>
    <row r="320234" spans="13:13">
      <c r="M320234" s="8"/>
    </row>
    <row r="320235" spans="13:13" ht="13">
      <c r="M320235" s="17"/>
    </row>
    <row r="320236" spans="13:13">
      <c r="M320236" s="8"/>
    </row>
    <row r="320262" spans="13:13">
      <c r="M320262" s="8"/>
    </row>
    <row r="320263" spans="13:13" ht="13">
      <c r="M320263" s="17"/>
    </row>
    <row r="320264" spans="13:13">
      <c r="M320264" s="8"/>
    </row>
    <row r="320290" spans="13:13">
      <c r="M320290" s="8"/>
    </row>
    <row r="320291" spans="13:13" ht="13">
      <c r="M320291" s="17"/>
    </row>
    <row r="320292" spans="13:13">
      <c r="M320292" s="8"/>
    </row>
    <row r="320318" spans="13:13">
      <c r="M320318" s="8"/>
    </row>
    <row r="320319" spans="13:13" ht="13">
      <c r="M320319" s="17"/>
    </row>
    <row r="320320" spans="13:13">
      <c r="M320320" s="8"/>
    </row>
    <row r="320346" spans="13:13">
      <c r="M320346" s="8"/>
    </row>
    <row r="320347" spans="13:13" ht="13">
      <c r="M320347" s="17"/>
    </row>
    <row r="320348" spans="13:13">
      <c r="M320348" s="8"/>
    </row>
    <row r="320374" spans="13:13">
      <c r="M320374" s="8"/>
    </row>
    <row r="320375" spans="13:13" ht="13">
      <c r="M320375" s="17"/>
    </row>
    <row r="320376" spans="13:13">
      <c r="M320376" s="8"/>
    </row>
    <row r="320402" spans="13:13">
      <c r="M320402" s="8"/>
    </row>
    <row r="320403" spans="13:13" ht="13">
      <c r="M320403" s="17"/>
    </row>
    <row r="320404" spans="13:13">
      <c r="M320404" s="8"/>
    </row>
    <row r="320430" spans="13:13">
      <c r="M320430" s="8"/>
    </row>
    <row r="320431" spans="13:13" ht="13">
      <c r="M320431" s="17"/>
    </row>
    <row r="320432" spans="13:13">
      <c r="M320432" s="8"/>
    </row>
    <row r="320458" spans="13:13">
      <c r="M320458" s="8"/>
    </row>
    <row r="320459" spans="13:13" ht="13">
      <c r="M320459" s="17"/>
    </row>
    <row r="320460" spans="13:13">
      <c r="M320460" s="8"/>
    </row>
    <row r="320486" spans="13:13">
      <c r="M320486" s="8"/>
    </row>
    <row r="320487" spans="13:13" ht="13">
      <c r="M320487" s="17"/>
    </row>
    <row r="320488" spans="13:13">
      <c r="M320488" s="8"/>
    </row>
    <row r="320514" spans="13:13">
      <c r="M320514" s="8"/>
    </row>
    <row r="320515" spans="13:13" ht="13">
      <c r="M320515" s="17"/>
    </row>
    <row r="320516" spans="13:13">
      <c r="M320516" s="8"/>
    </row>
    <row r="320542" spans="13:13">
      <c r="M320542" s="8"/>
    </row>
    <row r="320543" spans="13:13" ht="13">
      <c r="M320543" s="17"/>
    </row>
    <row r="320544" spans="13:13">
      <c r="M320544" s="8"/>
    </row>
    <row r="320570" spans="13:13">
      <c r="M320570" s="8"/>
    </row>
    <row r="320571" spans="13:13" ht="13">
      <c r="M320571" s="17"/>
    </row>
    <row r="320572" spans="13:13">
      <c r="M320572" s="8"/>
    </row>
    <row r="320598" spans="13:13">
      <c r="M320598" s="8"/>
    </row>
    <row r="320599" spans="13:13" ht="13">
      <c r="M320599" s="17"/>
    </row>
    <row r="320600" spans="13:13">
      <c r="M320600" s="8"/>
    </row>
    <row r="320626" spans="13:13">
      <c r="M320626" s="8"/>
    </row>
    <row r="320627" spans="13:13" ht="13">
      <c r="M320627" s="17"/>
    </row>
    <row r="320628" spans="13:13">
      <c r="M320628" s="8"/>
    </row>
    <row r="320654" spans="13:13">
      <c r="M320654" s="8"/>
    </row>
    <row r="320655" spans="13:13" ht="13">
      <c r="M320655" s="17"/>
    </row>
    <row r="320656" spans="13:13">
      <c r="M320656" s="8"/>
    </row>
    <row r="320682" spans="13:13">
      <c r="M320682" s="8"/>
    </row>
    <row r="320683" spans="13:13" ht="13">
      <c r="M320683" s="17"/>
    </row>
    <row r="320684" spans="13:13">
      <c r="M320684" s="8"/>
    </row>
    <row r="320710" spans="13:13">
      <c r="M320710" s="8"/>
    </row>
    <row r="320711" spans="13:13" ht="13">
      <c r="M320711" s="17"/>
    </row>
    <row r="320712" spans="13:13">
      <c r="M320712" s="8"/>
    </row>
    <row r="320738" spans="13:13">
      <c r="M320738" s="8"/>
    </row>
    <row r="320739" spans="13:13" ht="13">
      <c r="M320739" s="17"/>
    </row>
    <row r="320740" spans="13:13">
      <c r="M320740" s="8"/>
    </row>
    <row r="320766" spans="13:13">
      <c r="M320766" s="8"/>
    </row>
    <row r="320767" spans="13:13" ht="13">
      <c r="M320767" s="17"/>
    </row>
    <row r="320768" spans="13:13">
      <c r="M320768" s="8"/>
    </row>
    <row r="320794" spans="13:13">
      <c r="M320794" s="8"/>
    </row>
    <row r="320795" spans="13:13" ht="13">
      <c r="M320795" s="17"/>
    </row>
    <row r="320796" spans="13:13">
      <c r="M320796" s="8"/>
    </row>
    <row r="320822" spans="13:13">
      <c r="M320822" s="8"/>
    </row>
    <row r="320823" spans="13:13" ht="13">
      <c r="M320823" s="17"/>
    </row>
    <row r="320824" spans="13:13">
      <c r="M320824" s="8"/>
    </row>
    <row r="320850" spans="13:13">
      <c r="M320850" s="8"/>
    </row>
    <row r="320851" spans="13:13" ht="13">
      <c r="M320851" s="17"/>
    </row>
    <row r="320852" spans="13:13">
      <c r="M320852" s="8"/>
    </row>
    <row r="320878" spans="13:13">
      <c r="M320878" s="8"/>
    </row>
    <row r="320879" spans="13:13" ht="13">
      <c r="M320879" s="17"/>
    </row>
    <row r="320880" spans="13:13">
      <c r="M320880" s="8"/>
    </row>
    <row r="320906" spans="13:13">
      <c r="M320906" s="8"/>
    </row>
    <row r="320907" spans="13:13" ht="13">
      <c r="M320907" s="17"/>
    </row>
    <row r="320908" spans="13:13">
      <c r="M320908" s="8"/>
    </row>
    <row r="320934" spans="13:13">
      <c r="M320934" s="8"/>
    </row>
    <row r="320935" spans="13:13" ht="13">
      <c r="M320935" s="17"/>
    </row>
    <row r="320936" spans="13:13">
      <c r="M320936" s="8"/>
    </row>
    <row r="320962" spans="13:13">
      <c r="M320962" s="8"/>
    </row>
    <row r="320963" spans="13:13" ht="13">
      <c r="M320963" s="17"/>
    </row>
    <row r="320964" spans="13:13">
      <c r="M320964" s="8"/>
    </row>
    <row r="320990" spans="13:13">
      <c r="M320990" s="8"/>
    </row>
    <row r="320991" spans="13:13" ht="13">
      <c r="M320991" s="17"/>
    </row>
    <row r="320992" spans="13:13">
      <c r="M320992" s="8"/>
    </row>
    <row r="321018" spans="13:13">
      <c r="M321018" s="8"/>
    </row>
    <row r="321019" spans="13:13" ht="13">
      <c r="M321019" s="17"/>
    </row>
    <row r="321020" spans="13:13">
      <c r="M321020" s="8"/>
    </row>
    <row r="321046" spans="13:13">
      <c r="M321046" s="8"/>
    </row>
    <row r="321047" spans="13:13" ht="13">
      <c r="M321047" s="17"/>
    </row>
    <row r="321048" spans="13:13">
      <c r="M321048" s="8"/>
    </row>
    <row r="321074" spans="13:13">
      <c r="M321074" s="8"/>
    </row>
    <row r="321075" spans="13:13" ht="13">
      <c r="M321075" s="17"/>
    </row>
    <row r="321076" spans="13:13">
      <c r="M321076" s="8"/>
    </row>
    <row r="321102" spans="13:13">
      <c r="M321102" s="8"/>
    </row>
    <row r="321103" spans="13:13" ht="13">
      <c r="M321103" s="17"/>
    </row>
    <row r="321104" spans="13:13">
      <c r="M321104" s="8"/>
    </row>
    <row r="321130" spans="13:13">
      <c r="M321130" s="8"/>
    </row>
    <row r="321131" spans="13:13" ht="13">
      <c r="M321131" s="17"/>
    </row>
    <row r="321132" spans="13:13">
      <c r="M321132" s="8"/>
    </row>
    <row r="321158" spans="13:13">
      <c r="M321158" s="8"/>
    </row>
    <row r="321159" spans="13:13" ht="13">
      <c r="M321159" s="17"/>
    </row>
    <row r="321160" spans="13:13">
      <c r="M321160" s="8"/>
    </row>
    <row r="321186" spans="13:13">
      <c r="M321186" s="8"/>
    </row>
    <row r="321187" spans="13:13" ht="13">
      <c r="M321187" s="17"/>
    </row>
    <row r="321188" spans="13:13">
      <c r="M321188" s="8"/>
    </row>
    <row r="321214" spans="13:13">
      <c r="M321214" s="8"/>
    </row>
    <row r="321215" spans="13:13" ht="13">
      <c r="M321215" s="17"/>
    </row>
    <row r="321216" spans="13:13">
      <c r="M321216" s="8"/>
    </row>
    <row r="321242" spans="13:13">
      <c r="M321242" s="8"/>
    </row>
    <row r="321243" spans="13:13" ht="13">
      <c r="M321243" s="17"/>
    </row>
    <row r="321244" spans="13:13">
      <c r="M321244" s="8"/>
    </row>
    <row r="321270" spans="13:13">
      <c r="M321270" s="8"/>
    </row>
    <row r="321271" spans="13:13" ht="13">
      <c r="M321271" s="17"/>
    </row>
    <row r="321272" spans="13:13">
      <c r="M321272" s="8"/>
    </row>
    <row r="321298" spans="13:13">
      <c r="M321298" s="8"/>
    </row>
    <row r="321299" spans="13:13" ht="13">
      <c r="M321299" s="17"/>
    </row>
    <row r="321300" spans="13:13">
      <c r="M321300" s="8"/>
    </row>
    <row r="321326" spans="13:13">
      <c r="M321326" s="8"/>
    </row>
    <row r="321327" spans="13:13" ht="13">
      <c r="M321327" s="17"/>
    </row>
    <row r="321328" spans="13:13">
      <c r="M321328" s="8"/>
    </row>
    <row r="321354" spans="13:13">
      <c r="M321354" s="8"/>
    </row>
    <row r="321355" spans="13:13" ht="13">
      <c r="M321355" s="17"/>
    </row>
    <row r="321356" spans="13:13">
      <c r="M321356" s="8"/>
    </row>
    <row r="321382" spans="13:13">
      <c r="M321382" s="8"/>
    </row>
    <row r="321383" spans="13:13" ht="13">
      <c r="M321383" s="17"/>
    </row>
    <row r="321384" spans="13:13">
      <c r="M321384" s="8"/>
    </row>
    <row r="321410" spans="13:13">
      <c r="M321410" s="8"/>
    </row>
    <row r="321411" spans="13:13" ht="13">
      <c r="M321411" s="17"/>
    </row>
    <row r="321412" spans="13:13">
      <c r="M321412" s="8"/>
    </row>
    <row r="321438" spans="13:13">
      <c r="M321438" s="8"/>
    </row>
    <row r="321439" spans="13:13" ht="13">
      <c r="M321439" s="17"/>
    </row>
    <row r="321440" spans="13:13">
      <c r="M321440" s="8"/>
    </row>
    <row r="321466" spans="13:13">
      <c r="M321466" s="8"/>
    </row>
    <row r="321467" spans="13:13" ht="13">
      <c r="M321467" s="17"/>
    </row>
    <row r="321468" spans="13:13">
      <c r="M321468" s="8"/>
    </row>
    <row r="321494" spans="13:13">
      <c r="M321494" s="8"/>
    </row>
    <row r="321495" spans="13:13" ht="13">
      <c r="M321495" s="17"/>
    </row>
    <row r="321496" spans="13:13">
      <c r="M321496" s="8"/>
    </row>
    <row r="321522" spans="13:13">
      <c r="M321522" s="8"/>
    </row>
    <row r="321523" spans="13:13" ht="13">
      <c r="M321523" s="17"/>
    </row>
    <row r="321524" spans="13:13">
      <c r="M321524" s="8"/>
    </row>
    <row r="321550" spans="13:13">
      <c r="M321550" s="8"/>
    </row>
    <row r="321551" spans="13:13" ht="13">
      <c r="M321551" s="17"/>
    </row>
    <row r="321552" spans="13:13">
      <c r="M321552" s="8"/>
    </row>
    <row r="321578" spans="13:13">
      <c r="M321578" s="8"/>
    </row>
    <row r="321579" spans="13:13" ht="13">
      <c r="M321579" s="17"/>
    </row>
    <row r="321580" spans="13:13">
      <c r="M321580" s="8"/>
    </row>
    <row r="321606" spans="13:13">
      <c r="M321606" s="8"/>
    </row>
    <row r="321607" spans="13:13" ht="13">
      <c r="M321607" s="17"/>
    </row>
    <row r="321608" spans="13:13">
      <c r="M321608" s="8"/>
    </row>
    <row r="321634" spans="13:13">
      <c r="M321634" s="8"/>
    </row>
    <row r="321635" spans="13:13" ht="13">
      <c r="M321635" s="17"/>
    </row>
    <row r="321636" spans="13:13">
      <c r="M321636" s="8"/>
    </row>
    <row r="321662" spans="13:13">
      <c r="M321662" s="8"/>
    </row>
    <row r="321663" spans="13:13" ht="13">
      <c r="M321663" s="17"/>
    </row>
    <row r="321664" spans="13:13">
      <c r="M321664" s="8"/>
    </row>
    <row r="321690" spans="13:13">
      <c r="M321690" s="8"/>
    </row>
    <row r="321691" spans="13:13" ht="13">
      <c r="M321691" s="17"/>
    </row>
    <row r="321692" spans="13:13">
      <c r="M321692" s="8"/>
    </row>
    <row r="321718" spans="13:13">
      <c r="M321718" s="8"/>
    </row>
    <row r="321719" spans="13:13" ht="13">
      <c r="M321719" s="17"/>
    </row>
    <row r="321720" spans="13:13">
      <c r="M321720" s="8"/>
    </row>
    <row r="321746" spans="13:13">
      <c r="M321746" s="8"/>
    </row>
    <row r="321747" spans="13:13" ht="13">
      <c r="M321747" s="17"/>
    </row>
    <row r="321748" spans="13:13">
      <c r="M321748" s="8"/>
    </row>
    <row r="321774" spans="13:13">
      <c r="M321774" s="8"/>
    </row>
    <row r="321775" spans="13:13" ht="13">
      <c r="M321775" s="17"/>
    </row>
    <row r="321776" spans="13:13">
      <c r="M321776" s="8"/>
    </row>
    <row r="321802" spans="13:13">
      <c r="M321802" s="8"/>
    </row>
    <row r="321803" spans="13:13" ht="13">
      <c r="M321803" s="17"/>
    </row>
    <row r="321804" spans="13:13">
      <c r="M321804" s="8"/>
    </row>
    <row r="321830" spans="13:13">
      <c r="M321830" s="8"/>
    </row>
    <row r="321831" spans="13:13" ht="13">
      <c r="M321831" s="17"/>
    </row>
    <row r="321832" spans="13:13">
      <c r="M321832" s="8"/>
    </row>
    <row r="321858" spans="13:13">
      <c r="M321858" s="8"/>
    </row>
    <row r="321859" spans="13:13" ht="13">
      <c r="M321859" s="17"/>
    </row>
    <row r="321860" spans="13:13">
      <c r="M321860" s="8"/>
    </row>
    <row r="321886" spans="13:13">
      <c r="M321886" s="8"/>
    </row>
    <row r="321887" spans="13:13" ht="13">
      <c r="M321887" s="17"/>
    </row>
    <row r="321888" spans="13:13">
      <c r="M321888" s="8"/>
    </row>
    <row r="321914" spans="13:13">
      <c r="M321914" s="8"/>
    </row>
    <row r="321915" spans="13:13" ht="13">
      <c r="M321915" s="17"/>
    </row>
    <row r="321916" spans="13:13">
      <c r="M321916" s="8"/>
    </row>
    <row r="321942" spans="13:13">
      <c r="M321942" s="8"/>
    </row>
    <row r="321943" spans="13:13" ht="13">
      <c r="M321943" s="17"/>
    </row>
    <row r="321944" spans="13:13">
      <c r="M321944" s="8"/>
    </row>
    <row r="321970" spans="13:13">
      <c r="M321970" s="8"/>
    </row>
    <row r="321971" spans="13:13" ht="13">
      <c r="M321971" s="17"/>
    </row>
    <row r="321972" spans="13:13">
      <c r="M321972" s="8"/>
    </row>
    <row r="321998" spans="13:13">
      <c r="M321998" s="8"/>
    </row>
    <row r="321999" spans="13:13" ht="13">
      <c r="M321999" s="17"/>
    </row>
    <row r="322000" spans="13:13">
      <c r="M322000" s="8"/>
    </row>
    <row r="322026" spans="13:13">
      <c r="M322026" s="8"/>
    </row>
    <row r="322027" spans="13:13" ht="13">
      <c r="M322027" s="17"/>
    </row>
    <row r="322028" spans="13:13">
      <c r="M322028" s="8"/>
    </row>
    <row r="322054" spans="13:13">
      <c r="M322054" s="8"/>
    </row>
    <row r="322055" spans="13:13" ht="13">
      <c r="M322055" s="17"/>
    </row>
    <row r="322056" spans="13:13">
      <c r="M322056" s="8"/>
    </row>
    <row r="322082" spans="13:13">
      <c r="M322082" s="8"/>
    </row>
    <row r="322083" spans="13:13" ht="13">
      <c r="M322083" s="17"/>
    </row>
    <row r="322084" spans="13:13">
      <c r="M322084" s="8"/>
    </row>
    <row r="322110" spans="13:13">
      <c r="M322110" s="8"/>
    </row>
    <row r="322111" spans="13:13" ht="13">
      <c r="M322111" s="17"/>
    </row>
    <row r="322112" spans="13:13">
      <c r="M322112" s="8"/>
    </row>
    <row r="322138" spans="13:13">
      <c r="M322138" s="8"/>
    </row>
    <row r="322139" spans="13:13" ht="13">
      <c r="M322139" s="17"/>
    </row>
    <row r="322140" spans="13:13">
      <c r="M322140" s="8"/>
    </row>
    <row r="322166" spans="13:13">
      <c r="M322166" s="8"/>
    </row>
    <row r="322167" spans="13:13" ht="13">
      <c r="M322167" s="17"/>
    </row>
    <row r="322168" spans="13:13">
      <c r="M322168" s="8"/>
    </row>
    <row r="322194" spans="13:13">
      <c r="M322194" s="8"/>
    </row>
    <row r="322195" spans="13:13" ht="13">
      <c r="M322195" s="17"/>
    </row>
    <row r="322196" spans="13:13">
      <c r="M322196" s="8"/>
    </row>
    <row r="322222" spans="13:13">
      <c r="M322222" s="8"/>
    </row>
    <row r="322223" spans="13:13" ht="13">
      <c r="M322223" s="17"/>
    </row>
    <row r="322224" spans="13:13">
      <c r="M322224" s="8"/>
    </row>
    <row r="322250" spans="13:13">
      <c r="M322250" s="8"/>
    </row>
    <row r="322251" spans="13:13" ht="13">
      <c r="M322251" s="17"/>
    </row>
    <row r="322252" spans="13:13">
      <c r="M322252" s="8"/>
    </row>
    <row r="322278" spans="13:13">
      <c r="M322278" s="8"/>
    </row>
    <row r="322279" spans="13:13" ht="13">
      <c r="M322279" s="17"/>
    </row>
    <row r="322280" spans="13:13">
      <c r="M322280" s="8"/>
    </row>
    <row r="322306" spans="13:13">
      <c r="M322306" s="8"/>
    </row>
    <row r="322307" spans="13:13" ht="13">
      <c r="M322307" s="17"/>
    </row>
    <row r="322308" spans="13:13">
      <c r="M322308" s="8"/>
    </row>
    <row r="322334" spans="13:13">
      <c r="M322334" s="8"/>
    </row>
    <row r="322335" spans="13:13" ht="13">
      <c r="M322335" s="17"/>
    </row>
    <row r="322336" spans="13:13">
      <c r="M322336" s="8"/>
    </row>
    <row r="322362" spans="13:13">
      <c r="M322362" s="8"/>
    </row>
    <row r="322363" spans="13:13" ht="13">
      <c r="M322363" s="17"/>
    </row>
    <row r="322364" spans="13:13">
      <c r="M322364" s="8"/>
    </row>
    <row r="322390" spans="13:13">
      <c r="M322390" s="8"/>
    </row>
    <row r="322391" spans="13:13" ht="13">
      <c r="M322391" s="17"/>
    </row>
    <row r="322392" spans="13:13">
      <c r="M322392" s="8"/>
    </row>
    <row r="322418" spans="13:13">
      <c r="M322418" s="8"/>
    </row>
    <row r="322419" spans="13:13" ht="13">
      <c r="M322419" s="17"/>
    </row>
    <row r="322420" spans="13:13">
      <c r="M322420" s="8"/>
    </row>
    <row r="322446" spans="13:13">
      <c r="M322446" s="8"/>
    </row>
    <row r="322447" spans="13:13" ht="13">
      <c r="M322447" s="17"/>
    </row>
    <row r="322448" spans="13:13">
      <c r="M322448" s="8"/>
    </row>
    <row r="322474" spans="13:13">
      <c r="M322474" s="8"/>
    </row>
    <row r="322475" spans="13:13" ht="13">
      <c r="M322475" s="17"/>
    </row>
    <row r="322476" spans="13:13">
      <c r="M322476" s="8"/>
    </row>
    <row r="322502" spans="13:13">
      <c r="M322502" s="8"/>
    </row>
    <row r="322503" spans="13:13" ht="13">
      <c r="M322503" s="17"/>
    </row>
    <row r="322504" spans="13:13">
      <c r="M322504" s="8"/>
    </row>
    <row r="322530" spans="13:13">
      <c r="M322530" s="8"/>
    </row>
    <row r="322531" spans="13:13" ht="13">
      <c r="M322531" s="17"/>
    </row>
    <row r="322532" spans="13:13">
      <c r="M322532" s="8"/>
    </row>
    <row r="322558" spans="13:13">
      <c r="M322558" s="8"/>
    </row>
    <row r="322559" spans="13:13" ht="13">
      <c r="M322559" s="17"/>
    </row>
    <row r="322560" spans="13:13">
      <c r="M322560" s="8"/>
    </row>
    <row r="322586" spans="13:13">
      <c r="M322586" s="8"/>
    </row>
    <row r="322587" spans="13:13" ht="13">
      <c r="M322587" s="17"/>
    </row>
    <row r="322588" spans="13:13">
      <c r="M322588" s="8"/>
    </row>
    <row r="322614" spans="13:13">
      <c r="M322614" s="8"/>
    </row>
    <row r="322615" spans="13:13" ht="13">
      <c r="M322615" s="17"/>
    </row>
    <row r="322616" spans="13:13">
      <c r="M322616" s="8"/>
    </row>
    <row r="322642" spans="13:13">
      <c r="M322642" s="8"/>
    </row>
    <row r="322643" spans="13:13" ht="13">
      <c r="M322643" s="17"/>
    </row>
    <row r="322644" spans="13:13">
      <c r="M322644" s="8"/>
    </row>
    <row r="322670" spans="13:13">
      <c r="M322670" s="8"/>
    </row>
    <row r="322671" spans="13:13" ht="13">
      <c r="M322671" s="17"/>
    </row>
    <row r="322672" spans="13:13">
      <c r="M322672" s="8"/>
    </row>
    <row r="322698" spans="13:13">
      <c r="M322698" s="8"/>
    </row>
    <row r="322699" spans="13:13" ht="13">
      <c r="M322699" s="17"/>
    </row>
    <row r="322700" spans="13:13">
      <c r="M322700" s="8"/>
    </row>
    <row r="322726" spans="13:13">
      <c r="M322726" s="8"/>
    </row>
    <row r="322727" spans="13:13" ht="13">
      <c r="M322727" s="17"/>
    </row>
    <row r="322728" spans="13:13">
      <c r="M322728" s="8"/>
    </row>
    <row r="322754" spans="13:13">
      <c r="M322754" s="8"/>
    </row>
    <row r="322755" spans="13:13" ht="13">
      <c r="M322755" s="17"/>
    </row>
    <row r="322756" spans="13:13">
      <c r="M322756" s="8"/>
    </row>
    <row r="322782" spans="13:13">
      <c r="M322782" s="8"/>
    </row>
    <row r="322783" spans="13:13" ht="13">
      <c r="M322783" s="17"/>
    </row>
    <row r="322784" spans="13:13">
      <c r="M322784" s="8"/>
    </row>
    <row r="322810" spans="13:13">
      <c r="M322810" s="8"/>
    </row>
    <row r="322811" spans="13:13" ht="13">
      <c r="M322811" s="17"/>
    </row>
    <row r="322812" spans="13:13">
      <c r="M322812" s="8"/>
    </row>
    <row r="322838" spans="13:13">
      <c r="M322838" s="8"/>
    </row>
    <row r="322839" spans="13:13" ht="13">
      <c r="M322839" s="17"/>
    </row>
    <row r="322840" spans="13:13">
      <c r="M322840" s="8"/>
    </row>
    <row r="322866" spans="13:13">
      <c r="M322866" s="8"/>
    </row>
    <row r="322867" spans="13:13" ht="13">
      <c r="M322867" s="17"/>
    </row>
    <row r="322868" spans="13:13">
      <c r="M322868" s="8"/>
    </row>
    <row r="322894" spans="13:13">
      <c r="M322894" s="8"/>
    </row>
    <row r="322895" spans="13:13" ht="13">
      <c r="M322895" s="17"/>
    </row>
    <row r="322896" spans="13:13">
      <c r="M322896" s="8"/>
    </row>
    <row r="322922" spans="13:13">
      <c r="M322922" s="8"/>
    </row>
    <row r="322923" spans="13:13" ht="13">
      <c r="M322923" s="17"/>
    </row>
    <row r="322924" spans="13:13">
      <c r="M322924" s="8"/>
    </row>
    <row r="322950" spans="13:13">
      <c r="M322950" s="8"/>
    </row>
    <row r="322951" spans="13:13" ht="13">
      <c r="M322951" s="17"/>
    </row>
    <row r="322952" spans="13:13">
      <c r="M322952" s="8"/>
    </row>
    <row r="322978" spans="13:13">
      <c r="M322978" s="8"/>
    </row>
    <row r="322979" spans="13:13" ht="13">
      <c r="M322979" s="17"/>
    </row>
    <row r="322980" spans="13:13">
      <c r="M322980" s="8"/>
    </row>
    <row r="323006" spans="13:13">
      <c r="M323006" s="8"/>
    </row>
    <row r="323007" spans="13:13" ht="13">
      <c r="M323007" s="17"/>
    </row>
    <row r="323008" spans="13:13">
      <c r="M323008" s="8"/>
    </row>
    <row r="323034" spans="13:13">
      <c r="M323034" s="8"/>
    </row>
    <row r="323035" spans="13:13" ht="13">
      <c r="M323035" s="17"/>
    </row>
    <row r="323036" spans="13:13">
      <c r="M323036" s="8"/>
    </row>
    <row r="323062" spans="13:13">
      <c r="M323062" s="8"/>
    </row>
    <row r="323063" spans="13:13" ht="13">
      <c r="M323063" s="17"/>
    </row>
    <row r="323064" spans="13:13">
      <c r="M323064" s="8"/>
    </row>
    <row r="323090" spans="13:13">
      <c r="M323090" s="8"/>
    </row>
    <row r="323091" spans="13:13" ht="13">
      <c r="M323091" s="17"/>
    </row>
    <row r="323092" spans="13:13">
      <c r="M323092" s="8"/>
    </row>
    <row r="323118" spans="13:13">
      <c r="M323118" s="8"/>
    </row>
    <row r="323119" spans="13:13" ht="13">
      <c r="M323119" s="17"/>
    </row>
    <row r="323120" spans="13:13">
      <c r="M323120" s="8"/>
    </row>
    <row r="323146" spans="13:13">
      <c r="M323146" s="8"/>
    </row>
    <row r="323147" spans="13:13" ht="13">
      <c r="M323147" s="17"/>
    </row>
    <row r="323148" spans="13:13">
      <c r="M323148" s="8"/>
    </row>
    <row r="323174" spans="13:13">
      <c r="M323174" s="8"/>
    </row>
    <row r="323175" spans="13:13" ht="13">
      <c r="M323175" s="17"/>
    </row>
    <row r="323176" spans="13:13">
      <c r="M323176" s="8"/>
    </row>
    <row r="323202" spans="13:13">
      <c r="M323202" s="8"/>
    </row>
    <row r="323203" spans="13:13" ht="13">
      <c r="M323203" s="17"/>
    </row>
    <row r="323204" spans="13:13">
      <c r="M323204" s="8"/>
    </row>
    <row r="323230" spans="13:13">
      <c r="M323230" s="8"/>
    </row>
    <row r="323231" spans="13:13" ht="13">
      <c r="M323231" s="17"/>
    </row>
    <row r="323232" spans="13:13">
      <c r="M323232" s="8"/>
    </row>
    <row r="323258" spans="13:13">
      <c r="M323258" s="8"/>
    </row>
    <row r="323259" spans="13:13" ht="13">
      <c r="M323259" s="17"/>
    </row>
    <row r="323260" spans="13:13">
      <c r="M323260" s="8"/>
    </row>
    <row r="323286" spans="13:13">
      <c r="M323286" s="8"/>
    </row>
    <row r="323287" spans="13:13" ht="13">
      <c r="M323287" s="17"/>
    </row>
    <row r="323288" spans="13:13">
      <c r="M323288" s="8"/>
    </row>
    <row r="323314" spans="13:13">
      <c r="M323314" s="8"/>
    </row>
    <row r="323315" spans="13:13" ht="13">
      <c r="M323315" s="17"/>
    </row>
    <row r="323316" spans="13:13">
      <c r="M323316" s="8"/>
    </row>
    <row r="323342" spans="13:13">
      <c r="M323342" s="8"/>
    </row>
    <row r="323343" spans="13:13" ht="13">
      <c r="M323343" s="17"/>
    </row>
    <row r="323344" spans="13:13">
      <c r="M323344" s="8"/>
    </row>
    <row r="323370" spans="13:13">
      <c r="M323370" s="8"/>
    </row>
    <row r="323371" spans="13:13" ht="13">
      <c r="M323371" s="17"/>
    </row>
    <row r="323372" spans="13:13">
      <c r="M323372" s="8"/>
    </row>
    <row r="323398" spans="13:13">
      <c r="M323398" s="8"/>
    </row>
    <row r="323399" spans="13:13" ht="13">
      <c r="M323399" s="17"/>
    </row>
    <row r="323400" spans="13:13">
      <c r="M323400" s="8"/>
    </row>
    <row r="323426" spans="13:13">
      <c r="M323426" s="8"/>
    </row>
    <row r="323427" spans="13:13" ht="13">
      <c r="M323427" s="17"/>
    </row>
    <row r="323428" spans="13:13">
      <c r="M323428" s="8"/>
    </row>
    <row r="323454" spans="13:13">
      <c r="M323454" s="8"/>
    </row>
    <row r="323455" spans="13:13" ht="13">
      <c r="M323455" s="17"/>
    </row>
    <row r="323456" spans="13:13">
      <c r="M323456" s="8"/>
    </row>
    <row r="323482" spans="13:13">
      <c r="M323482" s="8"/>
    </row>
    <row r="323483" spans="13:13" ht="13">
      <c r="M323483" s="17"/>
    </row>
    <row r="323484" spans="13:13">
      <c r="M323484" s="8"/>
    </row>
    <row r="323510" spans="13:13">
      <c r="M323510" s="8"/>
    </row>
    <row r="323511" spans="13:13" ht="13">
      <c r="M323511" s="17"/>
    </row>
    <row r="323512" spans="13:13">
      <c r="M323512" s="8"/>
    </row>
    <row r="323538" spans="13:13">
      <c r="M323538" s="8"/>
    </row>
    <row r="323539" spans="13:13" ht="13">
      <c r="M323539" s="17"/>
    </row>
    <row r="323540" spans="13:13">
      <c r="M323540" s="8"/>
    </row>
    <row r="323566" spans="13:13">
      <c r="M323566" s="8"/>
    </row>
    <row r="323567" spans="13:13" ht="13">
      <c r="M323567" s="17"/>
    </row>
    <row r="323568" spans="13:13">
      <c r="M323568" s="8"/>
    </row>
    <row r="323594" spans="13:13">
      <c r="M323594" s="8"/>
    </row>
    <row r="323595" spans="13:13" ht="13">
      <c r="M323595" s="17"/>
    </row>
    <row r="323596" spans="13:13">
      <c r="M323596" s="8"/>
    </row>
    <row r="323622" spans="13:13">
      <c r="M323622" s="8"/>
    </row>
    <row r="323623" spans="13:13" ht="13">
      <c r="M323623" s="17"/>
    </row>
    <row r="323624" spans="13:13">
      <c r="M323624" s="8"/>
    </row>
    <row r="323650" spans="13:13">
      <c r="M323650" s="8"/>
    </row>
    <row r="323651" spans="13:13" ht="13">
      <c r="M323651" s="17"/>
    </row>
    <row r="323652" spans="13:13">
      <c r="M323652" s="8"/>
    </row>
    <row r="323678" spans="13:13">
      <c r="M323678" s="8"/>
    </row>
    <row r="323679" spans="13:13" ht="13">
      <c r="M323679" s="17"/>
    </row>
    <row r="323680" spans="13:13">
      <c r="M323680" s="8"/>
    </row>
    <row r="323706" spans="13:13">
      <c r="M323706" s="8"/>
    </row>
    <row r="323707" spans="13:13" ht="13">
      <c r="M323707" s="17"/>
    </row>
    <row r="323708" spans="13:13">
      <c r="M323708" s="8"/>
    </row>
    <row r="323734" spans="13:13">
      <c r="M323734" s="8"/>
    </row>
    <row r="323735" spans="13:13" ht="13">
      <c r="M323735" s="17"/>
    </row>
    <row r="323736" spans="13:13">
      <c r="M323736" s="8"/>
    </row>
    <row r="323762" spans="13:13">
      <c r="M323762" s="8"/>
    </row>
    <row r="323763" spans="13:13" ht="13">
      <c r="M323763" s="17"/>
    </row>
    <row r="323764" spans="13:13">
      <c r="M323764" s="8"/>
    </row>
    <row r="323790" spans="13:13">
      <c r="M323790" s="8"/>
    </row>
    <row r="323791" spans="13:13" ht="13">
      <c r="M323791" s="17"/>
    </row>
    <row r="323792" spans="13:13">
      <c r="M323792" s="8"/>
    </row>
    <row r="323818" spans="13:13">
      <c r="M323818" s="8"/>
    </row>
    <row r="323819" spans="13:13" ht="13">
      <c r="M323819" s="17"/>
    </row>
    <row r="323820" spans="13:13">
      <c r="M323820" s="8"/>
    </row>
    <row r="323846" spans="13:13">
      <c r="M323846" s="8"/>
    </row>
    <row r="323847" spans="13:13" ht="13">
      <c r="M323847" s="17"/>
    </row>
    <row r="323848" spans="13:13">
      <c r="M323848" s="8"/>
    </row>
    <row r="323874" spans="13:13">
      <c r="M323874" s="8"/>
    </row>
    <row r="323875" spans="13:13" ht="13">
      <c r="M323875" s="17"/>
    </row>
    <row r="323876" spans="13:13">
      <c r="M323876" s="8"/>
    </row>
    <row r="323902" spans="13:13">
      <c r="M323902" s="8"/>
    </row>
    <row r="323903" spans="13:13" ht="13">
      <c r="M323903" s="17"/>
    </row>
    <row r="323904" spans="13:13">
      <c r="M323904" s="8"/>
    </row>
    <row r="323930" spans="13:13">
      <c r="M323930" s="8"/>
    </row>
    <row r="323931" spans="13:13" ht="13">
      <c r="M323931" s="17"/>
    </row>
    <row r="323932" spans="13:13">
      <c r="M323932" s="8"/>
    </row>
    <row r="323958" spans="13:13">
      <c r="M323958" s="8"/>
    </row>
    <row r="323959" spans="13:13" ht="13">
      <c r="M323959" s="17"/>
    </row>
    <row r="323960" spans="13:13">
      <c r="M323960" s="8"/>
    </row>
    <row r="323986" spans="13:13">
      <c r="M323986" s="8"/>
    </row>
    <row r="323987" spans="13:13" ht="13">
      <c r="M323987" s="17"/>
    </row>
    <row r="323988" spans="13:13">
      <c r="M323988" s="8"/>
    </row>
    <row r="324014" spans="13:13">
      <c r="M324014" s="8"/>
    </row>
    <row r="324015" spans="13:13" ht="13">
      <c r="M324015" s="17"/>
    </row>
    <row r="324016" spans="13:13">
      <c r="M324016" s="8"/>
    </row>
    <row r="324042" spans="13:13">
      <c r="M324042" s="8"/>
    </row>
    <row r="324043" spans="13:13" ht="13">
      <c r="M324043" s="17"/>
    </row>
    <row r="324044" spans="13:13">
      <c r="M324044" s="8"/>
    </row>
    <row r="324070" spans="13:13">
      <c r="M324070" s="8"/>
    </row>
    <row r="324071" spans="13:13" ht="13">
      <c r="M324071" s="17"/>
    </row>
    <row r="324072" spans="13:13">
      <c r="M324072" s="8"/>
    </row>
    <row r="324098" spans="13:13">
      <c r="M324098" s="8"/>
    </row>
    <row r="324099" spans="13:13" ht="13">
      <c r="M324099" s="17"/>
    </row>
    <row r="324100" spans="13:13">
      <c r="M324100" s="8"/>
    </row>
    <row r="324126" spans="13:13">
      <c r="M324126" s="8"/>
    </row>
    <row r="324127" spans="13:13" ht="13">
      <c r="M324127" s="17"/>
    </row>
    <row r="324128" spans="13:13">
      <c r="M324128" s="8"/>
    </row>
    <row r="324154" spans="13:13">
      <c r="M324154" s="8"/>
    </row>
    <row r="324155" spans="13:13" ht="13">
      <c r="M324155" s="17"/>
    </row>
    <row r="324156" spans="13:13">
      <c r="M324156" s="8"/>
    </row>
    <row r="324182" spans="13:13">
      <c r="M324182" s="8"/>
    </row>
    <row r="324183" spans="13:13" ht="13">
      <c r="M324183" s="17"/>
    </row>
    <row r="324184" spans="13:13">
      <c r="M324184" s="8"/>
    </row>
    <row r="324210" spans="13:13">
      <c r="M324210" s="8"/>
    </row>
    <row r="324211" spans="13:13" ht="13">
      <c r="M324211" s="17"/>
    </row>
    <row r="324212" spans="13:13">
      <c r="M324212" s="8"/>
    </row>
    <row r="324238" spans="13:13">
      <c r="M324238" s="8"/>
    </row>
    <row r="324239" spans="13:13" ht="13">
      <c r="M324239" s="17"/>
    </row>
    <row r="324240" spans="13:13">
      <c r="M324240" s="8"/>
    </row>
    <row r="324266" spans="13:13">
      <c r="M324266" s="8"/>
    </row>
    <row r="324267" spans="13:13" ht="13">
      <c r="M324267" s="17"/>
    </row>
    <row r="324268" spans="13:13">
      <c r="M324268" s="8"/>
    </row>
    <row r="324294" spans="13:13">
      <c r="M324294" s="8"/>
    </row>
    <row r="324295" spans="13:13" ht="13">
      <c r="M324295" s="17"/>
    </row>
    <row r="324296" spans="13:13">
      <c r="M324296" s="8"/>
    </row>
    <row r="324322" spans="13:13">
      <c r="M324322" s="8"/>
    </row>
    <row r="324323" spans="13:13" ht="13">
      <c r="M324323" s="17"/>
    </row>
    <row r="324324" spans="13:13">
      <c r="M324324" s="8"/>
    </row>
    <row r="324350" spans="13:13">
      <c r="M324350" s="8"/>
    </row>
    <row r="324351" spans="13:13" ht="13">
      <c r="M324351" s="17"/>
    </row>
    <row r="324352" spans="13:13">
      <c r="M324352" s="8"/>
    </row>
    <row r="324378" spans="13:13">
      <c r="M324378" s="8"/>
    </row>
    <row r="324379" spans="13:13" ht="13">
      <c r="M324379" s="17"/>
    </row>
    <row r="324380" spans="13:13">
      <c r="M324380" s="8"/>
    </row>
    <row r="324406" spans="13:13">
      <c r="M324406" s="8"/>
    </row>
    <row r="324407" spans="13:13" ht="13">
      <c r="M324407" s="17"/>
    </row>
    <row r="324408" spans="13:13">
      <c r="M324408" s="8"/>
    </row>
    <row r="324434" spans="13:13">
      <c r="M324434" s="8"/>
    </row>
    <row r="324435" spans="13:13" ht="13">
      <c r="M324435" s="17"/>
    </row>
    <row r="324436" spans="13:13">
      <c r="M324436" s="8"/>
    </row>
    <row r="324462" spans="13:13">
      <c r="M324462" s="8"/>
    </row>
    <row r="324463" spans="13:13" ht="13">
      <c r="M324463" s="17"/>
    </row>
    <row r="324464" spans="13:13">
      <c r="M324464" s="8"/>
    </row>
    <row r="324490" spans="13:13">
      <c r="M324490" s="8"/>
    </row>
    <row r="324491" spans="13:13" ht="13">
      <c r="M324491" s="17"/>
    </row>
    <row r="324492" spans="13:13">
      <c r="M324492" s="8"/>
    </row>
    <row r="324518" spans="13:13">
      <c r="M324518" s="8"/>
    </row>
    <row r="324519" spans="13:13" ht="13">
      <c r="M324519" s="17"/>
    </row>
    <row r="324520" spans="13:13">
      <c r="M324520" s="8"/>
    </row>
    <row r="324546" spans="13:13">
      <c r="M324546" s="8"/>
    </row>
    <row r="324547" spans="13:13" ht="13">
      <c r="M324547" s="17"/>
    </row>
    <row r="324548" spans="13:13">
      <c r="M324548" s="8"/>
    </row>
    <row r="324574" spans="13:13">
      <c r="M324574" s="8"/>
    </row>
    <row r="324575" spans="13:13" ht="13">
      <c r="M324575" s="17"/>
    </row>
    <row r="324576" spans="13:13">
      <c r="M324576" s="8"/>
    </row>
    <row r="324602" spans="13:13">
      <c r="M324602" s="8"/>
    </row>
    <row r="324603" spans="13:13" ht="13">
      <c r="M324603" s="17"/>
    </row>
    <row r="324604" spans="13:13">
      <c r="M324604" s="8"/>
    </row>
    <row r="324630" spans="13:13">
      <c r="M324630" s="8"/>
    </row>
    <row r="324631" spans="13:13" ht="13">
      <c r="M324631" s="17"/>
    </row>
    <row r="324632" spans="13:13">
      <c r="M324632" s="8"/>
    </row>
    <row r="324658" spans="13:13">
      <c r="M324658" s="8"/>
    </row>
    <row r="324659" spans="13:13" ht="13">
      <c r="M324659" s="17"/>
    </row>
    <row r="324660" spans="13:13">
      <c r="M324660" s="8"/>
    </row>
    <row r="324686" spans="13:13">
      <c r="M324686" s="8"/>
    </row>
    <row r="324687" spans="13:13" ht="13">
      <c r="M324687" s="17"/>
    </row>
    <row r="324688" spans="13:13">
      <c r="M324688" s="8"/>
    </row>
    <row r="324714" spans="13:13">
      <c r="M324714" s="8"/>
    </row>
    <row r="324715" spans="13:13" ht="13">
      <c r="M324715" s="17"/>
    </row>
    <row r="324716" spans="13:13">
      <c r="M324716" s="8"/>
    </row>
    <row r="324742" spans="13:13">
      <c r="M324742" s="8"/>
    </row>
    <row r="324743" spans="13:13" ht="13">
      <c r="M324743" s="17"/>
    </row>
    <row r="324744" spans="13:13">
      <c r="M324744" s="8"/>
    </row>
    <row r="324770" spans="13:13">
      <c r="M324770" s="8"/>
    </row>
    <row r="324771" spans="13:13" ht="13">
      <c r="M324771" s="17"/>
    </row>
    <row r="324772" spans="13:13">
      <c r="M324772" s="8"/>
    </row>
    <row r="324798" spans="13:13">
      <c r="M324798" s="8"/>
    </row>
    <row r="324799" spans="13:13" ht="13">
      <c r="M324799" s="17"/>
    </row>
    <row r="324800" spans="13:13">
      <c r="M324800" s="8"/>
    </row>
    <row r="324826" spans="13:13">
      <c r="M324826" s="8"/>
    </row>
    <row r="324827" spans="13:13" ht="13">
      <c r="M324827" s="17"/>
    </row>
    <row r="324828" spans="13:13">
      <c r="M324828" s="8"/>
    </row>
    <row r="324854" spans="13:13">
      <c r="M324854" s="8"/>
    </row>
    <row r="324855" spans="13:13" ht="13">
      <c r="M324855" s="17"/>
    </row>
    <row r="324856" spans="13:13">
      <c r="M324856" s="8"/>
    </row>
    <row r="324882" spans="13:13">
      <c r="M324882" s="8"/>
    </row>
    <row r="324883" spans="13:13" ht="13">
      <c r="M324883" s="17"/>
    </row>
    <row r="324884" spans="13:13">
      <c r="M324884" s="8"/>
    </row>
    <row r="324910" spans="13:13">
      <c r="M324910" s="8"/>
    </row>
    <row r="324911" spans="13:13" ht="13">
      <c r="M324911" s="17"/>
    </row>
    <row r="324912" spans="13:13">
      <c r="M324912" s="8"/>
    </row>
    <row r="324938" spans="13:13">
      <c r="M324938" s="8"/>
    </row>
    <row r="324939" spans="13:13" ht="13">
      <c r="M324939" s="17"/>
    </row>
    <row r="324940" spans="13:13">
      <c r="M324940" s="8"/>
    </row>
    <row r="324966" spans="13:13">
      <c r="M324966" s="8"/>
    </row>
    <row r="324967" spans="13:13" ht="13">
      <c r="M324967" s="17"/>
    </row>
    <row r="324968" spans="13:13">
      <c r="M324968" s="8"/>
    </row>
    <row r="324994" spans="13:13">
      <c r="M324994" s="8"/>
    </row>
    <row r="324995" spans="13:13" ht="13">
      <c r="M324995" s="17"/>
    </row>
    <row r="324996" spans="13:13">
      <c r="M324996" s="8"/>
    </row>
    <row r="325022" spans="13:13">
      <c r="M325022" s="8"/>
    </row>
    <row r="325023" spans="13:13" ht="13">
      <c r="M325023" s="17"/>
    </row>
    <row r="325024" spans="13:13">
      <c r="M325024" s="8"/>
    </row>
    <row r="325050" spans="13:13">
      <c r="M325050" s="8"/>
    </row>
    <row r="325051" spans="13:13" ht="13">
      <c r="M325051" s="17"/>
    </row>
    <row r="325052" spans="13:13">
      <c r="M325052" s="8"/>
    </row>
    <row r="325078" spans="13:13">
      <c r="M325078" s="8"/>
    </row>
    <row r="325079" spans="13:13" ht="13">
      <c r="M325079" s="17"/>
    </row>
    <row r="325080" spans="13:13">
      <c r="M325080" s="8"/>
    </row>
    <row r="325106" spans="13:13">
      <c r="M325106" s="8"/>
    </row>
    <row r="325107" spans="13:13" ht="13">
      <c r="M325107" s="17"/>
    </row>
    <row r="325108" spans="13:13">
      <c r="M325108" s="8"/>
    </row>
    <row r="325134" spans="13:13">
      <c r="M325134" s="8"/>
    </row>
    <row r="325135" spans="13:13" ht="13">
      <c r="M325135" s="17"/>
    </row>
    <row r="325136" spans="13:13">
      <c r="M325136" s="8"/>
    </row>
    <row r="325162" spans="13:13">
      <c r="M325162" s="8"/>
    </row>
    <row r="325163" spans="13:13" ht="13">
      <c r="M325163" s="17"/>
    </row>
    <row r="325164" spans="13:13">
      <c r="M325164" s="8"/>
    </row>
    <row r="325190" spans="13:13">
      <c r="M325190" s="8"/>
    </row>
    <row r="325191" spans="13:13" ht="13">
      <c r="M325191" s="17"/>
    </row>
    <row r="325192" spans="13:13">
      <c r="M325192" s="8"/>
    </row>
    <row r="325218" spans="13:13">
      <c r="M325218" s="8"/>
    </row>
    <row r="325219" spans="13:13" ht="13">
      <c r="M325219" s="17"/>
    </row>
    <row r="325220" spans="13:13">
      <c r="M325220" s="8"/>
    </row>
    <row r="325246" spans="13:13">
      <c r="M325246" s="8"/>
    </row>
    <row r="325247" spans="13:13" ht="13">
      <c r="M325247" s="17"/>
    </row>
    <row r="325248" spans="13:13">
      <c r="M325248" s="8"/>
    </row>
    <row r="325274" spans="13:13">
      <c r="M325274" s="8"/>
    </row>
    <row r="325275" spans="13:13" ht="13">
      <c r="M325275" s="17"/>
    </row>
    <row r="325276" spans="13:13">
      <c r="M325276" s="8"/>
    </row>
    <row r="325302" spans="13:13">
      <c r="M325302" s="8"/>
    </row>
    <row r="325303" spans="13:13" ht="13">
      <c r="M325303" s="17"/>
    </row>
    <row r="325304" spans="13:13">
      <c r="M325304" s="8"/>
    </row>
    <row r="325330" spans="13:13">
      <c r="M325330" s="8"/>
    </row>
    <row r="325331" spans="13:13" ht="13">
      <c r="M325331" s="17"/>
    </row>
    <row r="325332" spans="13:13">
      <c r="M325332" s="8"/>
    </row>
    <row r="325358" spans="13:13">
      <c r="M325358" s="8"/>
    </row>
    <row r="325359" spans="13:13" ht="13">
      <c r="M325359" s="17"/>
    </row>
    <row r="325360" spans="13:13">
      <c r="M325360" s="8"/>
    </row>
    <row r="325386" spans="13:13">
      <c r="M325386" s="8"/>
    </row>
    <row r="325387" spans="13:13" ht="13">
      <c r="M325387" s="17"/>
    </row>
    <row r="325388" spans="13:13">
      <c r="M325388" s="8"/>
    </row>
    <row r="325414" spans="13:13">
      <c r="M325414" s="8"/>
    </row>
    <row r="325415" spans="13:13" ht="13">
      <c r="M325415" s="17"/>
    </row>
    <row r="325416" spans="13:13">
      <c r="M325416" s="8"/>
    </row>
    <row r="325442" spans="13:13">
      <c r="M325442" s="8"/>
    </row>
    <row r="325443" spans="13:13" ht="13">
      <c r="M325443" s="17"/>
    </row>
    <row r="325444" spans="13:13">
      <c r="M325444" s="8"/>
    </row>
    <row r="325470" spans="13:13">
      <c r="M325470" s="8"/>
    </row>
    <row r="325471" spans="13:13" ht="13">
      <c r="M325471" s="17"/>
    </row>
    <row r="325472" spans="13:13">
      <c r="M325472" s="8"/>
    </row>
    <row r="325498" spans="13:13">
      <c r="M325498" s="8"/>
    </row>
    <row r="325499" spans="13:13" ht="13">
      <c r="M325499" s="17"/>
    </row>
    <row r="325500" spans="13:13">
      <c r="M325500" s="8"/>
    </row>
    <row r="325526" spans="13:13">
      <c r="M325526" s="8"/>
    </row>
    <row r="325527" spans="13:13" ht="13">
      <c r="M325527" s="17"/>
    </row>
    <row r="325528" spans="13:13">
      <c r="M325528" s="8"/>
    </row>
    <row r="325554" spans="13:13">
      <c r="M325554" s="8"/>
    </row>
    <row r="325555" spans="13:13" ht="13">
      <c r="M325555" s="17"/>
    </row>
    <row r="325556" spans="13:13">
      <c r="M325556" s="8"/>
    </row>
    <row r="325582" spans="13:13">
      <c r="M325582" s="8"/>
    </row>
    <row r="325583" spans="13:13" ht="13">
      <c r="M325583" s="17"/>
    </row>
    <row r="325584" spans="13:13">
      <c r="M325584" s="8"/>
    </row>
    <row r="325610" spans="13:13">
      <c r="M325610" s="8"/>
    </row>
    <row r="325611" spans="13:13" ht="13">
      <c r="M325611" s="17"/>
    </row>
    <row r="325612" spans="13:13">
      <c r="M325612" s="8"/>
    </row>
    <row r="325638" spans="13:13">
      <c r="M325638" s="8"/>
    </row>
    <row r="325639" spans="13:13" ht="13">
      <c r="M325639" s="17"/>
    </row>
    <row r="325640" spans="13:13">
      <c r="M325640" s="8"/>
    </row>
    <row r="325666" spans="13:13">
      <c r="M325666" s="8"/>
    </row>
    <row r="325667" spans="13:13" ht="13">
      <c r="M325667" s="17"/>
    </row>
    <row r="325668" spans="13:13">
      <c r="M325668" s="8"/>
    </row>
    <row r="325694" spans="13:13">
      <c r="M325694" s="8"/>
    </row>
    <row r="325695" spans="13:13" ht="13">
      <c r="M325695" s="17"/>
    </row>
    <row r="325696" spans="13:13">
      <c r="M325696" s="8"/>
    </row>
    <row r="325722" spans="13:13">
      <c r="M325722" s="8"/>
    </row>
    <row r="325723" spans="13:13" ht="13">
      <c r="M325723" s="17"/>
    </row>
    <row r="325724" spans="13:13">
      <c r="M325724" s="8"/>
    </row>
    <row r="325750" spans="13:13">
      <c r="M325750" s="8"/>
    </row>
    <row r="325751" spans="13:13" ht="13">
      <c r="M325751" s="17"/>
    </row>
    <row r="325752" spans="13:13">
      <c r="M325752" s="8"/>
    </row>
    <row r="325778" spans="13:13">
      <c r="M325778" s="8"/>
    </row>
    <row r="325779" spans="13:13" ht="13">
      <c r="M325779" s="17"/>
    </row>
    <row r="325780" spans="13:13">
      <c r="M325780" s="8"/>
    </row>
    <row r="325806" spans="13:13">
      <c r="M325806" s="8"/>
    </row>
    <row r="325807" spans="13:13" ht="13">
      <c r="M325807" s="17"/>
    </row>
    <row r="325808" spans="13:13">
      <c r="M325808" s="8"/>
    </row>
    <row r="325834" spans="13:13">
      <c r="M325834" s="8"/>
    </row>
    <row r="325835" spans="13:13" ht="13">
      <c r="M325835" s="17"/>
    </row>
    <row r="325836" spans="13:13">
      <c r="M325836" s="8"/>
    </row>
    <row r="325862" spans="13:13">
      <c r="M325862" s="8"/>
    </row>
    <row r="325863" spans="13:13" ht="13">
      <c r="M325863" s="17"/>
    </row>
    <row r="325864" spans="13:13">
      <c r="M325864" s="8"/>
    </row>
    <row r="325890" spans="13:13">
      <c r="M325890" s="8"/>
    </row>
    <row r="325891" spans="13:13" ht="13">
      <c r="M325891" s="17"/>
    </row>
    <row r="325892" spans="13:13">
      <c r="M325892" s="8"/>
    </row>
    <row r="325918" spans="13:13">
      <c r="M325918" s="8"/>
    </row>
    <row r="325919" spans="13:13" ht="13">
      <c r="M325919" s="17"/>
    </row>
    <row r="325920" spans="13:13">
      <c r="M325920" s="8"/>
    </row>
    <row r="325946" spans="13:13">
      <c r="M325946" s="8"/>
    </row>
    <row r="325947" spans="13:13" ht="13">
      <c r="M325947" s="17"/>
    </row>
    <row r="325948" spans="13:13">
      <c r="M325948" s="8"/>
    </row>
    <row r="325974" spans="13:13">
      <c r="M325974" s="8"/>
    </row>
    <row r="325975" spans="13:13" ht="13">
      <c r="M325975" s="17"/>
    </row>
    <row r="325976" spans="13:13">
      <c r="M325976" s="8"/>
    </row>
    <row r="326002" spans="13:13">
      <c r="M326002" s="8"/>
    </row>
    <row r="326003" spans="13:13" ht="13">
      <c r="M326003" s="17"/>
    </row>
    <row r="326004" spans="13:13">
      <c r="M326004" s="8"/>
    </row>
    <row r="326030" spans="13:13">
      <c r="M326030" s="8"/>
    </row>
    <row r="326031" spans="13:13" ht="13">
      <c r="M326031" s="17"/>
    </row>
    <row r="326032" spans="13:13">
      <c r="M326032" s="8"/>
    </row>
    <row r="326058" spans="13:13">
      <c r="M326058" s="8"/>
    </row>
    <row r="326059" spans="13:13" ht="13">
      <c r="M326059" s="17"/>
    </row>
    <row r="326060" spans="13:13">
      <c r="M326060" s="8"/>
    </row>
    <row r="326086" spans="13:13">
      <c r="M326086" s="8"/>
    </row>
    <row r="326087" spans="13:13" ht="13">
      <c r="M326087" s="17"/>
    </row>
    <row r="326088" spans="13:13">
      <c r="M326088" s="8"/>
    </row>
    <row r="326114" spans="13:13">
      <c r="M326114" s="8"/>
    </row>
    <row r="326115" spans="13:13" ht="13">
      <c r="M326115" s="17"/>
    </row>
    <row r="326116" spans="13:13">
      <c r="M326116" s="8"/>
    </row>
    <row r="326142" spans="13:13">
      <c r="M326142" s="8"/>
    </row>
    <row r="326143" spans="13:13" ht="13">
      <c r="M326143" s="17"/>
    </row>
    <row r="326144" spans="13:13">
      <c r="M326144" s="8"/>
    </row>
    <row r="326170" spans="13:13">
      <c r="M326170" s="8"/>
    </row>
    <row r="326171" spans="13:13" ht="13">
      <c r="M326171" s="17"/>
    </row>
    <row r="326172" spans="13:13">
      <c r="M326172" s="8"/>
    </row>
    <row r="326198" spans="13:13">
      <c r="M326198" s="8"/>
    </row>
    <row r="326199" spans="13:13" ht="13">
      <c r="M326199" s="17"/>
    </row>
    <row r="326200" spans="13:13">
      <c r="M326200" s="8"/>
    </row>
    <row r="326226" spans="13:13">
      <c r="M326226" s="8"/>
    </row>
    <row r="326227" spans="13:13" ht="13">
      <c r="M326227" s="17"/>
    </row>
    <row r="326228" spans="13:13">
      <c r="M326228" s="8"/>
    </row>
    <row r="326254" spans="13:13">
      <c r="M326254" s="8"/>
    </row>
    <row r="326255" spans="13:13" ht="13">
      <c r="M326255" s="17"/>
    </row>
    <row r="326256" spans="13:13">
      <c r="M326256" s="8"/>
    </row>
    <row r="326282" spans="13:13">
      <c r="M326282" s="8"/>
    </row>
    <row r="326283" spans="13:13" ht="13">
      <c r="M326283" s="17"/>
    </row>
    <row r="326284" spans="13:13">
      <c r="M326284" s="8"/>
    </row>
    <row r="326310" spans="13:13">
      <c r="M326310" s="8"/>
    </row>
    <row r="326311" spans="13:13" ht="13">
      <c r="M326311" s="17"/>
    </row>
    <row r="326312" spans="13:13">
      <c r="M326312" s="8"/>
    </row>
    <row r="326338" spans="13:13">
      <c r="M326338" s="8"/>
    </row>
    <row r="326339" spans="13:13" ht="13">
      <c r="M326339" s="17"/>
    </row>
    <row r="326340" spans="13:13">
      <c r="M326340" s="8"/>
    </row>
    <row r="326366" spans="13:13">
      <c r="M326366" s="8"/>
    </row>
    <row r="326367" spans="13:13" ht="13">
      <c r="M326367" s="17"/>
    </row>
    <row r="326368" spans="13:13">
      <c r="M326368" s="8"/>
    </row>
    <row r="326394" spans="13:13">
      <c r="M326394" s="8"/>
    </row>
    <row r="326395" spans="13:13" ht="13">
      <c r="M326395" s="17"/>
    </row>
    <row r="326396" spans="13:13">
      <c r="M326396" s="8"/>
    </row>
    <row r="326422" spans="13:13">
      <c r="M326422" s="8"/>
    </row>
    <row r="326423" spans="13:13" ht="13">
      <c r="M326423" s="17"/>
    </row>
    <row r="326424" spans="13:13">
      <c r="M326424" s="8"/>
    </row>
    <row r="326450" spans="13:13">
      <c r="M326450" s="8"/>
    </row>
    <row r="326451" spans="13:13" ht="13">
      <c r="M326451" s="17"/>
    </row>
    <row r="326452" spans="13:13">
      <c r="M326452" s="8"/>
    </row>
    <row r="326478" spans="13:13">
      <c r="M326478" s="8"/>
    </row>
    <row r="326479" spans="13:13" ht="13">
      <c r="M326479" s="17"/>
    </row>
    <row r="326480" spans="13:13">
      <c r="M326480" s="8"/>
    </row>
    <row r="326506" spans="13:13">
      <c r="M326506" s="8"/>
    </row>
    <row r="326507" spans="13:13" ht="13">
      <c r="M326507" s="17"/>
    </row>
    <row r="326508" spans="13:13">
      <c r="M326508" s="8"/>
    </row>
    <row r="326534" spans="13:13">
      <c r="M326534" s="8"/>
    </row>
    <row r="326535" spans="13:13" ht="13">
      <c r="M326535" s="17"/>
    </row>
    <row r="326536" spans="13:13">
      <c r="M326536" s="8"/>
    </row>
    <row r="326562" spans="13:13">
      <c r="M326562" s="8"/>
    </row>
    <row r="326563" spans="13:13" ht="13">
      <c r="M326563" s="17"/>
    </row>
    <row r="326564" spans="13:13">
      <c r="M326564" s="8"/>
    </row>
    <row r="326590" spans="13:13">
      <c r="M326590" s="8"/>
    </row>
    <row r="326591" spans="13:13" ht="13">
      <c r="M326591" s="17"/>
    </row>
    <row r="326592" spans="13:13">
      <c r="M326592" s="8"/>
    </row>
    <row r="326618" spans="13:13">
      <c r="M326618" s="8"/>
    </row>
    <row r="326619" spans="13:13" ht="13">
      <c r="M326619" s="17"/>
    </row>
    <row r="326620" spans="13:13">
      <c r="M326620" s="8"/>
    </row>
    <row r="326646" spans="13:13">
      <c r="M326646" s="8"/>
    </row>
    <row r="326647" spans="13:13" ht="13">
      <c r="M326647" s="17"/>
    </row>
    <row r="326648" spans="13:13">
      <c r="M326648" s="8"/>
    </row>
    <row r="326674" spans="13:13">
      <c r="M326674" s="8"/>
    </row>
    <row r="326675" spans="13:13" ht="13">
      <c r="M326675" s="17"/>
    </row>
    <row r="326676" spans="13:13">
      <c r="M326676" s="8"/>
    </row>
    <row r="326702" spans="13:13">
      <c r="M326702" s="8"/>
    </row>
    <row r="326703" spans="13:13" ht="13">
      <c r="M326703" s="17"/>
    </row>
    <row r="326704" spans="13:13">
      <c r="M326704" s="8"/>
    </row>
    <row r="326730" spans="13:13">
      <c r="M326730" s="8"/>
    </row>
    <row r="326731" spans="13:13" ht="13">
      <c r="M326731" s="17"/>
    </row>
    <row r="326732" spans="13:13">
      <c r="M326732" s="8"/>
    </row>
    <row r="326758" spans="13:13">
      <c r="M326758" s="8"/>
    </row>
    <row r="326759" spans="13:13" ht="13">
      <c r="M326759" s="17"/>
    </row>
    <row r="326760" spans="13:13">
      <c r="M326760" s="8"/>
    </row>
    <row r="326786" spans="13:13">
      <c r="M326786" s="8"/>
    </row>
    <row r="326787" spans="13:13" ht="13">
      <c r="M326787" s="17"/>
    </row>
    <row r="326788" spans="13:13">
      <c r="M326788" s="8"/>
    </row>
    <row r="326814" spans="13:13">
      <c r="M326814" s="8"/>
    </row>
    <row r="326815" spans="13:13" ht="13">
      <c r="M326815" s="17"/>
    </row>
    <row r="326816" spans="13:13">
      <c r="M326816" s="8"/>
    </row>
    <row r="326842" spans="13:13">
      <c r="M326842" s="8"/>
    </row>
    <row r="326843" spans="13:13" ht="13">
      <c r="M326843" s="17"/>
    </row>
    <row r="326844" spans="13:13">
      <c r="M326844" s="8"/>
    </row>
    <row r="326870" spans="13:13">
      <c r="M326870" s="8"/>
    </row>
    <row r="326871" spans="13:13" ht="13">
      <c r="M326871" s="17"/>
    </row>
    <row r="326872" spans="13:13">
      <c r="M326872" s="8"/>
    </row>
    <row r="326898" spans="13:13">
      <c r="M326898" s="8"/>
    </row>
    <row r="326899" spans="13:13" ht="13">
      <c r="M326899" s="17"/>
    </row>
    <row r="326900" spans="13:13">
      <c r="M326900" s="8"/>
    </row>
    <row r="326926" spans="13:13">
      <c r="M326926" s="8"/>
    </row>
    <row r="326927" spans="13:13" ht="13">
      <c r="M326927" s="17"/>
    </row>
    <row r="326928" spans="13:13">
      <c r="M326928" s="8"/>
    </row>
    <row r="326954" spans="13:13">
      <c r="M326954" s="8"/>
    </row>
    <row r="326955" spans="13:13" ht="13">
      <c r="M326955" s="17"/>
    </row>
    <row r="326956" spans="13:13">
      <c r="M326956" s="8"/>
    </row>
    <row r="326982" spans="13:13">
      <c r="M326982" s="8"/>
    </row>
    <row r="326983" spans="13:13" ht="13">
      <c r="M326983" s="17"/>
    </row>
    <row r="326984" spans="13:13">
      <c r="M326984" s="8"/>
    </row>
    <row r="327010" spans="13:13">
      <c r="M327010" s="8"/>
    </row>
    <row r="327011" spans="13:13" ht="13">
      <c r="M327011" s="17"/>
    </row>
    <row r="327012" spans="13:13">
      <c r="M327012" s="8"/>
    </row>
    <row r="327038" spans="13:13">
      <c r="M327038" s="8"/>
    </row>
    <row r="327039" spans="13:13" ht="13">
      <c r="M327039" s="17"/>
    </row>
    <row r="327040" spans="13:13">
      <c r="M327040" s="8"/>
    </row>
    <row r="327066" spans="13:13">
      <c r="M327066" s="8"/>
    </row>
    <row r="327067" spans="13:13" ht="13">
      <c r="M327067" s="17"/>
    </row>
    <row r="327068" spans="13:13">
      <c r="M327068" s="8"/>
    </row>
    <row r="327094" spans="13:13">
      <c r="M327094" s="8"/>
    </row>
    <row r="327095" spans="13:13" ht="13">
      <c r="M327095" s="17"/>
    </row>
    <row r="327096" spans="13:13">
      <c r="M327096" s="8"/>
    </row>
    <row r="327122" spans="13:13">
      <c r="M327122" s="8"/>
    </row>
    <row r="327123" spans="13:13" ht="13">
      <c r="M327123" s="17"/>
    </row>
    <row r="327124" spans="13:13">
      <c r="M327124" s="8"/>
    </row>
    <row r="327150" spans="13:13">
      <c r="M327150" s="8"/>
    </row>
    <row r="327151" spans="13:13" ht="13">
      <c r="M327151" s="17"/>
    </row>
    <row r="327152" spans="13:13">
      <c r="M327152" s="8"/>
    </row>
    <row r="327178" spans="13:13">
      <c r="M327178" s="8"/>
    </row>
    <row r="327179" spans="13:13" ht="13">
      <c r="M327179" s="17"/>
    </row>
    <row r="327180" spans="13:13">
      <c r="M327180" s="8"/>
    </row>
    <row r="327206" spans="13:13">
      <c r="M327206" s="8"/>
    </row>
    <row r="327207" spans="13:13" ht="13">
      <c r="M327207" s="17"/>
    </row>
    <row r="327208" spans="13:13">
      <c r="M327208" s="8"/>
    </row>
    <row r="327234" spans="13:13">
      <c r="M327234" s="8"/>
    </row>
    <row r="327235" spans="13:13" ht="13">
      <c r="M327235" s="17"/>
    </row>
    <row r="327236" spans="13:13">
      <c r="M327236" s="8"/>
    </row>
    <row r="327262" spans="13:13">
      <c r="M327262" s="8"/>
    </row>
    <row r="327263" spans="13:13" ht="13">
      <c r="M327263" s="17"/>
    </row>
    <row r="327264" spans="13:13">
      <c r="M327264" s="8"/>
    </row>
    <row r="327290" spans="13:13">
      <c r="M327290" s="8"/>
    </row>
    <row r="327291" spans="13:13" ht="13">
      <c r="M327291" s="17"/>
    </row>
    <row r="327292" spans="13:13">
      <c r="M327292" s="8"/>
    </row>
    <row r="327318" spans="13:13">
      <c r="M327318" s="8"/>
    </row>
    <row r="327319" spans="13:13" ht="13">
      <c r="M327319" s="17"/>
    </row>
    <row r="327320" spans="13:13">
      <c r="M327320" s="8"/>
    </row>
    <row r="327346" spans="13:13">
      <c r="M327346" s="8"/>
    </row>
    <row r="327347" spans="13:13" ht="13">
      <c r="M327347" s="17"/>
    </row>
    <row r="327348" spans="13:13">
      <c r="M327348" s="8"/>
    </row>
    <row r="327374" spans="13:13">
      <c r="M327374" s="8"/>
    </row>
    <row r="327375" spans="13:13" ht="13">
      <c r="M327375" s="17"/>
    </row>
    <row r="327376" spans="13:13">
      <c r="M327376" s="8"/>
    </row>
    <row r="327402" spans="13:13">
      <c r="M327402" s="8"/>
    </row>
    <row r="327403" spans="13:13" ht="13">
      <c r="M327403" s="17"/>
    </row>
    <row r="327404" spans="13:13">
      <c r="M327404" s="8"/>
    </row>
    <row r="327430" spans="13:13">
      <c r="M327430" s="8"/>
    </row>
    <row r="327431" spans="13:13" ht="13">
      <c r="M327431" s="17"/>
    </row>
    <row r="327432" spans="13:13">
      <c r="M327432" s="8"/>
    </row>
    <row r="327458" spans="13:13">
      <c r="M327458" s="8"/>
    </row>
    <row r="327459" spans="13:13" ht="13">
      <c r="M327459" s="17"/>
    </row>
    <row r="327460" spans="13:13">
      <c r="M327460" s="8"/>
    </row>
    <row r="327486" spans="13:13">
      <c r="M327486" s="8"/>
    </row>
    <row r="327487" spans="13:13" ht="13">
      <c r="M327487" s="17"/>
    </row>
    <row r="327488" spans="13:13">
      <c r="M327488" s="8"/>
    </row>
    <row r="327514" spans="13:13">
      <c r="M327514" s="8"/>
    </row>
    <row r="327515" spans="13:13" ht="13">
      <c r="M327515" s="17"/>
    </row>
    <row r="327516" spans="13:13">
      <c r="M327516" s="8"/>
    </row>
    <row r="327542" spans="13:13">
      <c r="M327542" s="8"/>
    </row>
    <row r="327543" spans="13:13" ht="13">
      <c r="M327543" s="17"/>
    </row>
    <row r="327544" spans="13:13">
      <c r="M327544" s="8"/>
    </row>
    <row r="327570" spans="13:13">
      <c r="M327570" s="8"/>
    </row>
    <row r="327571" spans="13:13" ht="13">
      <c r="M327571" s="17"/>
    </row>
    <row r="327572" spans="13:13">
      <c r="M327572" s="8"/>
    </row>
    <row r="327598" spans="13:13">
      <c r="M327598" s="8"/>
    </row>
    <row r="327599" spans="13:13" ht="13">
      <c r="M327599" s="17"/>
    </row>
    <row r="327600" spans="13:13">
      <c r="M327600" s="8"/>
    </row>
    <row r="327626" spans="13:13">
      <c r="M327626" s="8"/>
    </row>
    <row r="327627" spans="13:13" ht="13">
      <c r="M327627" s="17"/>
    </row>
    <row r="327628" spans="13:13">
      <c r="M327628" s="8"/>
    </row>
    <row r="327654" spans="13:13">
      <c r="M327654" s="8"/>
    </row>
    <row r="327655" spans="13:13" ht="13">
      <c r="M327655" s="17"/>
    </row>
    <row r="327656" spans="13:13">
      <c r="M327656" s="8"/>
    </row>
    <row r="327682" spans="13:13">
      <c r="M327682" s="8"/>
    </row>
    <row r="327683" spans="13:13" ht="13">
      <c r="M327683" s="17"/>
    </row>
    <row r="327684" spans="13:13">
      <c r="M327684" s="8"/>
    </row>
    <row r="327710" spans="13:13">
      <c r="M327710" s="8"/>
    </row>
    <row r="327711" spans="13:13" ht="13">
      <c r="M327711" s="17"/>
    </row>
    <row r="327712" spans="13:13">
      <c r="M327712" s="8"/>
    </row>
    <row r="327738" spans="13:13">
      <c r="M327738" s="8"/>
    </row>
    <row r="327739" spans="13:13" ht="13">
      <c r="M327739" s="17"/>
    </row>
    <row r="327740" spans="13:13">
      <c r="M327740" s="8"/>
    </row>
    <row r="327766" spans="13:13">
      <c r="M327766" s="8"/>
    </row>
    <row r="327767" spans="13:13" ht="13">
      <c r="M327767" s="17"/>
    </row>
    <row r="327768" spans="13:13">
      <c r="M327768" s="8"/>
    </row>
    <row r="327794" spans="13:13">
      <c r="M327794" s="8"/>
    </row>
    <row r="327795" spans="13:13" ht="13">
      <c r="M327795" s="17"/>
    </row>
    <row r="327796" spans="13:13">
      <c r="M327796" s="8"/>
    </row>
    <row r="327822" spans="13:13">
      <c r="M327822" s="8"/>
    </row>
    <row r="327823" spans="13:13" ht="13">
      <c r="M327823" s="17"/>
    </row>
    <row r="327824" spans="13:13">
      <c r="M327824" s="8"/>
    </row>
    <row r="327850" spans="13:13">
      <c r="M327850" s="8"/>
    </row>
    <row r="327851" spans="13:13" ht="13">
      <c r="M327851" s="17"/>
    </row>
    <row r="327852" spans="13:13">
      <c r="M327852" s="8"/>
    </row>
    <row r="327878" spans="13:13">
      <c r="M327878" s="8"/>
    </row>
    <row r="327879" spans="13:13" ht="13">
      <c r="M327879" s="17"/>
    </row>
    <row r="327880" spans="13:13">
      <c r="M327880" s="8"/>
    </row>
    <row r="327906" spans="13:13">
      <c r="M327906" s="8"/>
    </row>
    <row r="327907" spans="13:13" ht="13">
      <c r="M327907" s="17"/>
    </row>
    <row r="327908" spans="13:13">
      <c r="M327908" s="8"/>
    </row>
    <row r="327934" spans="13:13">
      <c r="M327934" s="8"/>
    </row>
    <row r="327935" spans="13:13" ht="13">
      <c r="M327935" s="17"/>
    </row>
    <row r="327936" spans="13:13">
      <c r="M327936" s="8"/>
    </row>
    <row r="327962" spans="13:13">
      <c r="M327962" s="8"/>
    </row>
    <row r="327963" spans="13:13" ht="13">
      <c r="M327963" s="17"/>
    </row>
    <row r="327964" spans="13:13">
      <c r="M327964" s="8"/>
    </row>
    <row r="327990" spans="13:13">
      <c r="M327990" s="8"/>
    </row>
    <row r="327991" spans="13:13" ht="13">
      <c r="M327991" s="17"/>
    </row>
    <row r="327992" spans="13:13">
      <c r="M327992" s="8"/>
    </row>
    <row r="328018" spans="13:13">
      <c r="M328018" s="8"/>
    </row>
    <row r="328019" spans="13:13" ht="13">
      <c r="M328019" s="17"/>
    </row>
    <row r="328020" spans="13:13">
      <c r="M328020" s="8"/>
    </row>
    <row r="328046" spans="13:13">
      <c r="M328046" s="8"/>
    </row>
    <row r="328047" spans="13:13" ht="13">
      <c r="M328047" s="17"/>
    </row>
    <row r="328048" spans="13:13">
      <c r="M328048" s="8"/>
    </row>
    <row r="328074" spans="13:13">
      <c r="M328074" s="8"/>
    </row>
    <row r="328075" spans="13:13" ht="13">
      <c r="M328075" s="17"/>
    </row>
    <row r="328076" spans="13:13">
      <c r="M328076" s="8"/>
    </row>
    <row r="328102" spans="13:13">
      <c r="M328102" s="8"/>
    </row>
    <row r="328103" spans="13:13" ht="13">
      <c r="M328103" s="17"/>
    </row>
    <row r="328104" spans="13:13">
      <c r="M328104" s="8"/>
    </row>
    <row r="328130" spans="13:13">
      <c r="M328130" s="8"/>
    </row>
    <row r="328131" spans="13:13" ht="13">
      <c r="M328131" s="17"/>
    </row>
    <row r="328132" spans="13:13">
      <c r="M328132" s="8"/>
    </row>
    <row r="328158" spans="13:13">
      <c r="M328158" s="8"/>
    </row>
    <row r="328159" spans="13:13" ht="13">
      <c r="M328159" s="17"/>
    </row>
    <row r="328160" spans="13:13">
      <c r="M328160" s="8"/>
    </row>
    <row r="328186" spans="13:13">
      <c r="M328186" s="8"/>
    </row>
    <row r="328187" spans="13:13" ht="13">
      <c r="M328187" s="17"/>
    </row>
    <row r="328188" spans="13:13">
      <c r="M328188" s="8"/>
    </row>
    <row r="328214" spans="13:13">
      <c r="M328214" s="8"/>
    </row>
    <row r="328215" spans="13:13" ht="13">
      <c r="M328215" s="17"/>
    </row>
    <row r="328216" spans="13:13">
      <c r="M328216" s="8"/>
    </row>
    <row r="328242" spans="13:13">
      <c r="M328242" s="8"/>
    </row>
    <row r="328243" spans="13:13" ht="13">
      <c r="M328243" s="17"/>
    </row>
    <row r="328244" spans="13:13">
      <c r="M328244" s="8"/>
    </row>
    <row r="328270" spans="13:13">
      <c r="M328270" s="8"/>
    </row>
    <row r="328271" spans="13:13" ht="13">
      <c r="M328271" s="17"/>
    </row>
    <row r="328272" spans="13:13">
      <c r="M328272" s="8"/>
    </row>
    <row r="328298" spans="13:13">
      <c r="M328298" s="8"/>
    </row>
    <row r="328299" spans="13:13" ht="13">
      <c r="M328299" s="17"/>
    </row>
    <row r="328300" spans="13:13">
      <c r="M328300" s="8"/>
    </row>
    <row r="328326" spans="13:13">
      <c r="M328326" s="8"/>
    </row>
    <row r="328327" spans="13:13" ht="13">
      <c r="M328327" s="17"/>
    </row>
    <row r="328328" spans="13:13">
      <c r="M328328" s="8"/>
    </row>
    <row r="328354" spans="13:13">
      <c r="M328354" s="8"/>
    </row>
    <row r="328355" spans="13:13" ht="13">
      <c r="M328355" s="17"/>
    </row>
    <row r="328356" spans="13:13">
      <c r="M328356" s="8"/>
    </row>
    <row r="328382" spans="13:13">
      <c r="M328382" s="8"/>
    </row>
    <row r="328383" spans="13:13" ht="13">
      <c r="M328383" s="17"/>
    </row>
    <row r="328384" spans="13:13">
      <c r="M328384" s="8"/>
    </row>
    <row r="328410" spans="13:13">
      <c r="M328410" s="8"/>
    </row>
    <row r="328411" spans="13:13" ht="13">
      <c r="M328411" s="17"/>
    </row>
    <row r="328412" spans="13:13">
      <c r="M328412" s="8"/>
    </row>
    <row r="328438" spans="13:13">
      <c r="M328438" s="8"/>
    </row>
    <row r="328439" spans="13:13" ht="13">
      <c r="M328439" s="17"/>
    </row>
    <row r="328440" spans="13:13">
      <c r="M328440" s="8"/>
    </row>
    <row r="328466" spans="13:13">
      <c r="M328466" s="8"/>
    </row>
    <row r="328467" spans="13:13" ht="13">
      <c r="M328467" s="17"/>
    </row>
    <row r="328468" spans="13:13">
      <c r="M328468" s="8"/>
    </row>
    <row r="328494" spans="13:13">
      <c r="M328494" s="8"/>
    </row>
    <row r="328495" spans="13:13" ht="13">
      <c r="M328495" s="17"/>
    </row>
    <row r="328496" spans="13:13">
      <c r="M328496" s="8"/>
    </row>
    <row r="328522" spans="13:13">
      <c r="M328522" s="8"/>
    </row>
    <row r="328523" spans="13:13" ht="13">
      <c r="M328523" s="17"/>
    </row>
    <row r="328524" spans="13:13">
      <c r="M328524" s="8"/>
    </row>
    <row r="328550" spans="13:13">
      <c r="M328550" s="8"/>
    </row>
    <row r="328551" spans="13:13" ht="13">
      <c r="M328551" s="17"/>
    </row>
    <row r="328552" spans="13:13">
      <c r="M328552" s="8"/>
    </row>
    <row r="328578" spans="13:13">
      <c r="M328578" s="8"/>
    </row>
    <row r="328579" spans="13:13" ht="13">
      <c r="M328579" s="17"/>
    </row>
    <row r="328580" spans="13:13">
      <c r="M328580" s="8"/>
    </row>
    <row r="328606" spans="13:13">
      <c r="M328606" s="8"/>
    </row>
    <row r="328607" spans="13:13" ht="13">
      <c r="M328607" s="17"/>
    </row>
    <row r="328608" spans="13:13">
      <c r="M328608" s="8"/>
    </row>
    <row r="328634" spans="13:13">
      <c r="M328634" s="8"/>
    </row>
    <row r="328635" spans="13:13" ht="13">
      <c r="M328635" s="17"/>
    </row>
    <row r="328636" spans="13:13">
      <c r="M328636" s="8"/>
    </row>
    <row r="328662" spans="13:13">
      <c r="M328662" s="8"/>
    </row>
    <row r="328663" spans="13:13" ht="13">
      <c r="M328663" s="17"/>
    </row>
    <row r="328664" spans="13:13">
      <c r="M328664" s="8"/>
    </row>
    <row r="328690" spans="13:13">
      <c r="M328690" s="8"/>
    </row>
    <row r="328691" spans="13:13" ht="13">
      <c r="M328691" s="17"/>
    </row>
    <row r="328692" spans="13:13">
      <c r="M328692" s="8"/>
    </row>
    <row r="328718" spans="13:13">
      <c r="M328718" s="8"/>
    </row>
    <row r="328719" spans="13:13" ht="13">
      <c r="M328719" s="17"/>
    </row>
    <row r="328720" spans="13:13">
      <c r="M328720" s="8"/>
    </row>
    <row r="328746" spans="13:13">
      <c r="M328746" s="8"/>
    </row>
    <row r="328747" spans="13:13" ht="13">
      <c r="M328747" s="17"/>
    </row>
    <row r="328748" spans="13:13">
      <c r="M328748" s="8"/>
    </row>
    <row r="328774" spans="13:13">
      <c r="M328774" s="8"/>
    </row>
    <row r="328775" spans="13:13" ht="13">
      <c r="M328775" s="17"/>
    </row>
    <row r="328776" spans="13:13">
      <c r="M328776" s="8"/>
    </row>
    <row r="328802" spans="13:13">
      <c r="M328802" s="8"/>
    </row>
    <row r="328803" spans="13:13" ht="13">
      <c r="M328803" s="17"/>
    </row>
    <row r="328804" spans="13:13">
      <c r="M328804" s="8"/>
    </row>
    <row r="328830" spans="13:13">
      <c r="M328830" s="8"/>
    </row>
    <row r="328831" spans="13:13" ht="13">
      <c r="M328831" s="17"/>
    </row>
    <row r="328832" spans="13:13">
      <c r="M328832" s="8"/>
    </row>
    <row r="328858" spans="13:13">
      <c r="M328858" s="8"/>
    </row>
    <row r="328859" spans="13:13" ht="13">
      <c r="M328859" s="17"/>
    </row>
    <row r="328860" spans="13:13">
      <c r="M328860" s="8"/>
    </row>
    <row r="328886" spans="13:13">
      <c r="M328886" s="8"/>
    </row>
    <row r="328887" spans="13:13" ht="13">
      <c r="M328887" s="17"/>
    </row>
    <row r="328888" spans="13:13">
      <c r="M328888" s="8"/>
    </row>
    <row r="328914" spans="13:13">
      <c r="M328914" s="8"/>
    </row>
    <row r="328915" spans="13:13" ht="13">
      <c r="M328915" s="17"/>
    </row>
    <row r="328916" spans="13:13">
      <c r="M328916" s="8"/>
    </row>
    <row r="328942" spans="13:13">
      <c r="M328942" s="8"/>
    </row>
    <row r="328943" spans="13:13" ht="13">
      <c r="M328943" s="17"/>
    </row>
    <row r="328944" spans="13:13">
      <c r="M328944" s="8"/>
    </row>
    <row r="328970" spans="13:13">
      <c r="M328970" s="8"/>
    </row>
    <row r="328971" spans="13:13" ht="13">
      <c r="M328971" s="17"/>
    </row>
    <row r="328972" spans="13:13">
      <c r="M328972" s="8"/>
    </row>
    <row r="328998" spans="13:13">
      <c r="M328998" s="8"/>
    </row>
    <row r="328999" spans="13:13" ht="13">
      <c r="M328999" s="17"/>
    </row>
    <row r="329000" spans="13:13">
      <c r="M329000" s="8"/>
    </row>
    <row r="329026" spans="13:13">
      <c r="M329026" s="8"/>
    </row>
    <row r="329027" spans="13:13" ht="13">
      <c r="M329027" s="17"/>
    </row>
    <row r="329028" spans="13:13">
      <c r="M329028" s="8"/>
    </row>
    <row r="329054" spans="13:13">
      <c r="M329054" s="8"/>
    </row>
    <row r="329055" spans="13:13" ht="13">
      <c r="M329055" s="17"/>
    </row>
    <row r="329056" spans="13:13">
      <c r="M329056" s="8"/>
    </row>
    <row r="329082" spans="13:13">
      <c r="M329082" s="8"/>
    </row>
    <row r="329083" spans="13:13" ht="13">
      <c r="M329083" s="17"/>
    </row>
    <row r="329084" spans="13:13">
      <c r="M329084" s="8"/>
    </row>
    <row r="329110" spans="13:13">
      <c r="M329110" s="8"/>
    </row>
    <row r="329111" spans="13:13" ht="13">
      <c r="M329111" s="17"/>
    </row>
    <row r="329112" spans="13:13">
      <c r="M329112" s="8"/>
    </row>
    <row r="329138" spans="13:13">
      <c r="M329138" s="8"/>
    </row>
    <row r="329139" spans="13:13" ht="13">
      <c r="M329139" s="17"/>
    </row>
    <row r="329140" spans="13:13">
      <c r="M329140" s="8"/>
    </row>
    <row r="329166" spans="13:13">
      <c r="M329166" s="8"/>
    </row>
    <row r="329167" spans="13:13" ht="13">
      <c r="M329167" s="17"/>
    </row>
    <row r="329168" spans="13:13">
      <c r="M329168" s="8"/>
    </row>
    <row r="329194" spans="13:13">
      <c r="M329194" s="8"/>
    </row>
    <row r="329195" spans="13:13" ht="13">
      <c r="M329195" s="17"/>
    </row>
    <row r="329196" spans="13:13">
      <c r="M329196" s="8"/>
    </row>
    <row r="329222" spans="13:13">
      <c r="M329222" s="8"/>
    </row>
    <row r="329223" spans="13:13" ht="13">
      <c r="M329223" s="17"/>
    </row>
    <row r="329224" spans="13:13">
      <c r="M329224" s="8"/>
    </row>
    <row r="329250" spans="13:13">
      <c r="M329250" s="8"/>
    </row>
    <row r="329251" spans="13:13" ht="13">
      <c r="M329251" s="17"/>
    </row>
    <row r="329252" spans="13:13">
      <c r="M329252" s="8"/>
    </row>
    <row r="329278" spans="13:13">
      <c r="M329278" s="8"/>
    </row>
    <row r="329279" spans="13:13" ht="13">
      <c r="M329279" s="17"/>
    </row>
    <row r="329280" spans="13:13">
      <c r="M329280" s="8"/>
    </row>
    <row r="329306" spans="13:13">
      <c r="M329306" s="8"/>
    </row>
    <row r="329307" spans="13:13" ht="13">
      <c r="M329307" s="17"/>
    </row>
    <row r="329308" spans="13:13">
      <c r="M329308" s="8"/>
    </row>
    <row r="329334" spans="13:13">
      <c r="M329334" s="8"/>
    </row>
    <row r="329335" spans="13:13" ht="13">
      <c r="M329335" s="17"/>
    </row>
    <row r="329336" spans="13:13">
      <c r="M329336" s="8"/>
    </row>
    <row r="329362" spans="13:13">
      <c r="M329362" s="8"/>
    </row>
    <row r="329363" spans="13:13" ht="13">
      <c r="M329363" s="17"/>
    </row>
    <row r="329364" spans="13:13">
      <c r="M329364" s="8"/>
    </row>
    <row r="329390" spans="13:13">
      <c r="M329390" s="8"/>
    </row>
    <row r="329391" spans="13:13" ht="13">
      <c r="M329391" s="17"/>
    </row>
    <row r="329392" spans="13:13">
      <c r="M329392" s="8"/>
    </row>
    <row r="329418" spans="13:13">
      <c r="M329418" s="8"/>
    </row>
    <row r="329419" spans="13:13" ht="13">
      <c r="M329419" s="17"/>
    </row>
    <row r="329420" spans="13:13">
      <c r="M329420" s="8"/>
    </row>
    <row r="329446" spans="13:13">
      <c r="M329446" s="8"/>
    </row>
    <row r="329447" spans="13:13" ht="13">
      <c r="M329447" s="17"/>
    </row>
    <row r="329448" spans="13:13">
      <c r="M329448" s="8"/>
    </row>
    <row r="329474" spans="13:13">
      <c r="M329474" s="8"/>
    </row>
    <row r="329475" spans="13:13" ht="13">
      <c r="M329475" s="17"/>
    </row>
    <row r="329476" spans="13:13">
      <c r="M329476" s="8"/>
    </row>
    <row r="329502" spans="13:13">
      <c r="M329502" s="8"/>
    </row>
    <row r="329503" spans="13:13" ht="13">
      <c r="M329503" s="17"/>
    </row>
    <row r="329504" spans="13:13">
      <c r="M329504" s="8"/>
    </row>
    <row r="329530" spans="13:13">
      <c r="M329530" s="8"/>
    </row>
    <row r="329531" spans="13:13" ht="13">
      <c r="M329531" s="17"/>
    </row>
    <row r="329532" spans="13:13">
      <c r="M329532" s="8"/>
    </row>
    <row r="329558" spans="13:13">
      <c r="M329558" s="8"/>
    </row>
    <row r="329559" spans="13:13" ht="13">
      <c r="M329559" s="17"/>
    </row>
    <row r="329560" spans="13:13">
      <c r="M329560" s="8"/>
    </row>
    <row r="329586" spans="13:13">
      <c r="M329586" s="8"/>
    </row>
    <row r="329587" spans="13:13" ht="13">
      <c r="M329587" s="17"/>
    </row>
    <row r="329588" spans="13:13">
      <c r="M329588" s="8"/>
    </row>
    <row r="329614" spans="13:13">
      <c r="M329614" s="8"/>
    </row>
    <row r="329615" spans="13:13" ht="13">
      <c r="M329615" s="17"/>
    </row>
    <row r="329616" spans="13:13">
      <c r="M329616" s="8"/>
    </row>
    <row r="329642" spans="13:13">
      <c r="M329642" s="8"/>
    </row>
    <row r="329643" spans="13:13" ht="13">
      <c r="M329643" s="17"/>
    </row>
    <row r="329644" spans="13:13">
      <c r="M329644" s="8"/>
    </row>
    <row r="329670" spans="13:13">
      <c r="M329670" s="8"/>
    </row>
    <row r="329671" spans="13:13" ht="13">
      <c r="M329671" s="17"/>
    </row>
    <row r="329672" spans="13:13">
      <c r="M329672" s="8"/>
    </row>
    <row r="329698" spans="13:13">
      <c r="M329698" s="8"/>
    </row>
    <row r="329699" spans="13:13" ht="13">
      <c r="M329699" s="17"/>
    </row>
    <row r="329700" spans="13:13">
      <c r="M329700" s="8"/>
    </row>
    <row r="329726" spans="13:13">
      <c r="M329726" s="8"/>
    </row>
    <row r="329727" spans="13:13" ht="13">
      <c r="M329727" s="17"/>
    </row>
    <row r="329728" spans="13:13">
      <c r="M329728" s="8"/>
    </row>
    <row r="329754" spans="13:13">
      <c r="M329754" s="8"/>
    </row>
    <row r="329755" spans="13:13" ht="13">
      <c r="M329755" s="17"/>
    </row>
    <row r="329756" spans="13:13">
      <c r="M329756" s="8"/>
    </row>
    <row r="329782" spans="13:13">
      <c r="M329782" s="8"/>
    </row>
    <row r="329783" spans="13:13" ht="13">
      <c r="M329783" s="17"/>
    </row>
    <row r="329784" spans="13:13">
      <c r="M329784" s="8"/>
    </row>
    <row r="329810" spans="13:13">
      <c r="M329810" s="8"/>
    </row>
    <row r="329811" spans="13:13" ht="13">
      <c r="M329811" s="17"/>
    </row>
    <row r="329812" spans="13:13">
      <c r="M329812" s="8"/>
    </row>
    <row r="329838" spans="13:13">
      <c r="M329838" s="8"/>
    </row>
    <row r="329839" spans="13:13" ht="13">
      <c r="M329839" s="17"/>
    </row>
    <row r="329840" spans="13:13">
      <c r="M329840" s="8"/>
    </row>
    <row r="329866" spans="13:13">
      <c r="M329866" s="8"/>
    </row>
    <row r="329867" spans="13:13" ht="13">
      <c r="M329867" s="17"/>
    </row>
    <row r="329868" spans="13:13">
      <c r="M329868" s="8"/>
    </row>
    <row r="329894" spans="13:13">
      <c r="M329894" s="8"/>
    </row>
    <row r="329895" spans="13:13" ht="13">
      <c r="M329895" s="17"/>
    </row>
    <row r="329896" spans="13:13">
      <c r="M329896" s="8"/>
    </row>
    <row r="329922" spans="13:13">
      <c r="M329922" s="8"/>
    </row>
    <row r="329923" spans="13:13" ht="13">
      <c r="M329923" s="17"/>
    </row>
    <row r="329924" spans="13:13">
      <c r="M329924" s="8"/>
    </row>
    <row r="329950" spans="13:13">
      <c r="M329950" s="8"/>
    </row>
    <row r="329951" spans="13:13" ht="13">
      <c r="M329951" s="17"/>
    </row>
    <row r="329952" spans="13:13">
      <c r="M329952" s="8"/>
    </row>
    <row r="329978" spans="13:13">
      <c r="M329978" s="8"/>
    </row>
    <row r="329979" spans="13:13" ht="13">
      <c r="M329979" s="17"/>
    </row>
    <row r="329980" spans="13:13">
      <c r="M329980" s="8"/>
    </row>
    <row r="330006" spans="13:13">
      <c r="M330006" s="8"/>
    </row>
    <row r="330007" spans="13:13" ht="13">
      <c r="M330007" s="17"/>
    </row>
    <row r="330008" spans="13:13">
      <c r="M330008" s="8"/>
    </row>
    <row r="330034" spans="13:13">
      <c r="M330034" s="8"/>
    </row>
    <row r="330035" spans="13:13" ht="13">
      <c r="M330035" s="17"/>
    </row>
    <row r="330036" spans="13:13">
      <c r="M330036" s="8"/>
    </row>
    <row r="330062" spans="13:13">
      <c r="M330062" s="8"/>
    </row>
    <row r="330063" spans="13:13" ht="13">
      <c r="M330063" s="17"/>
    </row>
    <row r="330064" spans="13:13">
      <c r="M330064" s="8"/>
    </row>
    <row r="330090" spans="13:13">
      <c r="M330090" s="8"/>
    </row>
    <row r="330091" spans="13:13" ht="13">
      <c r="M330091" s="17"/>
    </row>
    <row r="330092" spans="13:13">
      <c r="M330092" s="8"/>
    </row>
    <row r="330118" spans="13:13">
      <c r="M330118" s="8"/>
    </row>
    <row r="330119" spans="13:13" ht="13">
      <c r="M330119" s="17"/>
    </row>
    <row r="330120" spans="13:13">
      <c r="M330120" s="8"/>
    </row>
    <row r="330146" spans="13:13">
      <c r="M330146" s="8"/>
    </row>
    <row r="330147" spans="13:13" ht="13">
      <c r="M330147" s="17"/>
    </row>
    <row r="330148" spans="13:13">
      <c r="M330148" s="8"/>
    </row>
    <row r="330174" spans="13:13">
      <c r="M330174" s="8"/>
    </row>
    <row r="330175" spans="13:13" ht="13">
      <c r="M330175" s="17"/>
    </row>
    <row r="330176" spans="13:13">
      <c r="M330176" s="8"/>
    </row>
    <row r="330202" spans="13:13">
      <c r="M330202" s="8"/>
    </row>
    <row r="330203" spans="13:13" ht="13">
      <c r="M330203" s="17"/>
    </row>
    <row r="330204" spans="13:13">
      <c r="M330204" s="8"/>
    </row>
    <row r="330230" spans="13:13">
      <c r="M330230" s="8"/>
    </row>
    <row r="330231" spans="13:13" ht="13">
      <c r="M330231" s="17"/>
    </row>
    <row r="330232" spans="13:13">
      <c r="M330232" s="8"/>
    </row>
    <row r="330258" spans="13:13">
      <c r="M330258" s="8"/>
    </row>
    <row r="330259" spans="13:13" ht="13">
      <c r="M330259" s="17"/>
    </row>
    <row r="330260" spans="13:13">
      <c r="M330260" s="8"/>
    </row>
    <row r="330286" spans="13:13">
      <c r="M330286" s="8"/>
    </row>
    <row r="330287" spans="13:13" ht="13">
      <c r="M330287" s="17"/>
    </row>
    <row r="330288" spans="13:13">
      <c r="M330288" s="8"/>
    </row>
    <row r="330314" spans="13:13">
      <c r="M330314" s="8"/>
    </row>
    <row r="330315" spans="13:13" ht="13">
      <c r="M330315" s="17"/>
    </row>
    <row r="330316" spans="13:13">
      <c r="M330316" s="8"/>
    </row>
    <row r="330342" spans="13:13">
      <c r="M330342" s="8"/>
    </row>
    <row r="330343" spans="13:13" ht="13">
      <c r="M330343" s="17"/>
    </row>
    <row r="330344" spans="13:13">
      <c r="M330344" s="8"/>
    </row>
    <row r="330370" spans="13:13">
      <c r="M330370" s="8"/>
    </row>
    <row r="330371" spans="13:13" ht="13">
      <c r="M330371" s="17"/>
    </row>
    <row r="330372" spans="13:13">
      <c r="M330372" s="8"/>
    </row>
    <row r="330398" spans="13:13">
      <c r="M330398" s="8"/>
    </row>
    <row r="330399" spans="13:13" ht="13">
      <c r="M330399" s="17"/>
    </row>
    <row r="330400" spans="13:13">
      <c r="M330400" s="8"/>
    </row>
    <row r="330426" spans="13:13">
      <c r="M330426" s="8"/>
    </row>
    <row r="330427" spans="13:13" ht="13">
      <c r="M330427" s="17"/>
    </row>
    <row r="330428" spans="13:13">
      <c r="M330428" s="8"/>
    </row>
    <row r="330454" spans="13:13">
      <c r="M330454" s="8"/>
    </row>
    <row r="330455" spans="13:13" ht="13">
      <c r="M330455" s="17"/>
    </row>
    <row r="330456" spans="13:13">
      <c r="M330456" s="8"/>
    </row>
    <row r="330482" spans="13:13">
      <c r="M330482" s="8"/>
    </row>
    <row r="330483" spans="13:13" ht="13">
      <c r="M330483" s="17"/>
    </row>
    <row r="330484" spans="13:13">
      <c r="M330484" s="8"/>
    </row>
    <row r="330510" spans="13:13">
      <c r="M330510" s="8"/>
    </row>
    <row r="330511" spans="13:13" ht="13">
      <c r="M330511" s="17"/>
    </row>
    <row r="330512" spans="13:13">
      <c r="M330512" s="8"/>
    </row>
    <row r="330538" spans="13:13">
      <c r="M330538" s="8"/>
    </row>
    <row r="330539" spans="13:13" ht="13">
      <c r="M330539" s="17"/>
    </row>
    <row r="330540" spans="13:13">
      <c r="M330540" s="8"/>
    </row>
    <row r="330566" spans="13:13">
      <c r="M330566" s="8"/>
    </row>
    <row r="330567" spans="13:13" ht="13">
      <c r="M330567" s="17"/>
    </row>
    <row r="330568" spans="13:13">
      <c r="M330568" s="8"/>
    </row>
    <row r="330594" spans="13:13">
      <c r="M330594" s="8"/>
    </row>
    <row r="330595" spans="13:13" ht="13">
      <c r="M330595" s="17"/>
    </row>
    <row r="330596" spans="13:13">
      <c r="M330596" s="8"/>
    </row>
    <row r="330622" spans="13:13">
      <c r="M330622" s="8"/>
    </row>
    <row r="330623" spans="13:13" ht="13">
      <c r="M330623" s="17"/>
    </row>
    <row r="330624" spans="13:13">
      <c r="M330624" s="8"/>
    </row>
    <row r="330650" spans="13:13">
      <c r="M330650" s="8"/>
    </row>
    <row r="330651" spans="13:13" ht="13">
      <c r="M330651" s="17"/>
    </row>
    <row r="330652" spans="13:13">
      <c r="M330652" s="8"/>
    </row>
    <row r="330678" spans="13:13">
      <c r="M330678" s="8"/>
    </row>
    <row r="330679" spans="13:13" ht="13">
      <c r="M330679" s="17"/>
    </row>
    <row r="330680" spans="13:13">
      <c r="M330680" s="8"/>
    </row>
    <row r="330706" spans="13:13">
      <c r="M330706" s="8"/>
    </row>
    <row r="330707" spans="13:13" ht="13">
      <c r="M330707" s="17"/>
    </row>
    <row r="330708" spans="13:13">
      <c r="M330708" s="8"/>
    </row>
    <row r="330734" spans="13:13">
      <c r="M330734" s="8"/>
    </row>
    <row r="330735" spans="13:13" ht="13">
      <c r="M330735" s="17"/>
    </row>
    <row r="330736" spans="13:13">
      <c r="M330736" s="8"/>
    </row>
    <row r="330762" spans="13:13">
      <c r="M330762" s="8"/>
    </row>
    <row r="330763" spans="13:13" ht="13">
      <c r="M330763" s="17"/>
    </row>
    <row r="330764" spans="13:13">
      <c r="M330764" s="8"/>
    </row>
    <row r="330790" spans="13:13">
      <c r="M330790" s="8"/>
    </row>
    <row r="330791" spans="13:13" ht="13">
      <c r="M330791" s="17"/>
    </row>
    <row r="330792" spans="13:13">
      <c r="M330792" s="8"/>
    </row>
    <row r="330818" spans="13:13">
      <c r="M330818" s="8"/>
    </row>
    <row r="330819" spans="13:13" ht="13">
      <c r="M330819" s="17"/>
    </row>
    <row r="330820" spans="13:13">
      <c r="M330820" s="8"/>
    </row>
    <row r="330846" spans="13:13">
      <c r="M330846" s="8"/>
    </row>
    <row r="330847" spans="13:13" ht="13">
      <c r="M330847" s="17"/>
    </row>
    <row r="330848" spans="13:13">
      <c r="M330848" s="8"/>
    </row>
    <row r="330874" spans="13:13">
      <c r="M330874" s="8"/>
    </row>
    <row r="330875" spans="13:13" ht="13">
      <c r="M330875" s="17"/>
    </row>
    <row r="330876" spans="13:13">
      <c r="M330876" s="8"/>
    </row>
    <row r="330902" spans="13:13">
      <c r="M330902" s="8"/>
    </row>
    <row r="330903" spans="13:13" ht="13">
      <c r="M330903" s="17"/>
    </row>
    <row r="330904" spans="13:13">
      <c r="M330904" s="8"/>
    </row>
    <row r="330930" spans="13:13">
      <c r="M330930" s="8"/>
    </row>
    <row r="330931" spans="13:13" ht="13">
      <c r="M330931" s="17"/>
    </row>
    <row r="330932" spans="13:13">
      <c r="M330932" s="8"/>
    </row>
    <row r="330958" spans="13:13">
      <c r="M330958" s="8"/>
    </row>
    <row r="330959" spans="13:13" ht="13">
      <c r="M330959" s="17"/>
    </row>
    <row r="330960" spans="13:13">
      <c r="M330960" s="8"/>
    </row>
    <row r="330986" spans="13:13">
      <c r="M330986" s="8"/>
    </row>
    <row r="330987" spans="13:13" ht="13">
      <c r="M330987" s="17"/>
    </row>
    <row r="330988" spans="13:13">
      <c r="M330988" s="8"/>
    </row>
    <row r="331014" spans="13:13">
      <c r="M331014" s="8"/>
    </row>
    <row r="331015" spans="13:13" ht="13">
      <c r="M331015" s="17"/>
    </row>
    <row r="331016" spans="13:13">
      <c r="M331016" s="8"/>
    </row>
    <row r="331042" spans="13:13">
      <c r="M331042" s="8"/>
    </row>
    <row r="331043" spans="13:13" ht="13">
      <c r="M331043" s="17"/>
    </row>
    <row r="331044" spans="13:13">
      <c r="M331044" s="8"/>
    </row>
    <row r="331070" spans="13:13">
      <c r="M331070" s="8"/>
    </row>
    <row r="331071" spans="13:13" ht="13">
      <c r="M331071" s="17"/>
    </row>
    <row r="331072" spans="13:13">
      <c r="M331072" s="8"/>
    </row>
    <row r="331098" spans="13:13">
      <c r="M331098" s="8"/>
    </row>
    <row r="331099" spans="13:13" ht="13">
      <c r="M331099" s="17"/>
    </row>
    <row r="331100" spans="13:13">
      <c r="M331100" s="8"/>
    </row>
    <row r="331126" spans="13:13">
      <c r="M331126" s="8"/>
    </row>
    <row r="331127" spans="13:13" ht="13">
      <c r="M331127" s="17"/>
    </row>
    <row r="331128" spans="13:13">
      <c r="M331128" s="8"/>
    </row>
    <row r="331154" spans="13:13">
      <c r="M331154" s="8"/>
    </row>
    <row r="331155" spans="13:13" ht="13">
      <c r="M331155" s="17"/>
    </row>
    <row r="331156" spans="13:13">
      <c r="M331156" s="8"/>
    </row>
    <row r="331182" spans="13:13">
      <c r="M331182" s="8"/>
    </row>
    <row r="331183" spans="13:13" ht="13">
      <c r="M331183" s="17"/>
    </row>
    <row r="331184" spans="13:13">
      <c r="M331184" s="8"/>
    </row>
    <row r="331210" spans="13:13">
      <c r="M331210" s="8"/>
    </row>
    <row r="331211" spans="13:13" ht="13">
      <c r="M331211" s="17"/>
    </row>
    <row r="331212" spans="13:13">
      <c r="M331212" s="8"/>
    </row>
    <row r="331238" spans="13:13">
      <c r="M331238" s="8"/>
    </row>
    <row r="331239" spans="13:13" ht="13">
      <c r="M331239" s="17"/>
    </row>
    <row r="331240" spans="13:13">
      <c r="M331240" s="8"/>
    </row>
    <row r="331266" spans="13:13">
      <c r="M331266" s="8"/>
    </row>
    <row r="331267" spans="13:13" ht="13">
      <c r="M331267" s="17"/>
    </row>
    <row r="331268" spans="13:13">
      <c r="M331268" s="8"/>
    </row>
    <row r="331294" spans="13:13">
      <c r="M331294" s="8"/>
    </row>
    <row r="331295" spans="13:13" ht="13">
      <c r="M331295" s="17"/>
    </row>
    <row r="331296" spans="13:13">
      <c r="M331296" s="8"/>
    </row>
    <row r="331322" spans="13:13">
      <c r="M331322" s="8"/>
    </row>
    <row r="331323" spans="13:13" ht="13">
      <c r="M331323" s="17"/>
    </row>
    <row r="331324" spans="13:13">
      <c r="M331324" s="8"/>
    </row>
    <row r="331350" spans="13:13">
      <c r="M331350" s="8"/>
    </row>
    <row r="331351" spans="13:13" ht="13">
      <c r="M331351" s="17"/>
    </row>
    <row r="331352" spans="13:13">
      <c r="M331352" s="8"/>
    </row>
    <row r="331378" spans="13:13">
      <c r="M331378" s="8"/>
    </row>
    <row r="331379" spans="13:13" ht="13">
      <c r="M331379" s="17"/>
    </row>
    <row r="331380" spans="13:13">
      <c r="M331380" s="8"/>
    </row>
    <row r="331406" spans="13:13">
      <c r="M331406" s="8"/>
    </row>
    <row r="331407" spans="13:13" ht="13">
      <c r="M331407" s="17"/>
    </row>
    <row r="331408" spans="13:13">
      <c r="M331408" s="8"/>
    </row>
    <row r="331434" spans="13:13">
      <c r="M331434" s="8"/>
    </row>
    <row r="331435" spans="13:13" ht="13">
      <c r="M331435" s="17"/>
    </row>
    <row r="331436" spans="13:13">
      <c r="M331436" s="8"/>
    </row>
    <row r="331462" spans="13:13">
      <c r="M331462" s="8"/>
    </row>
    <row r="331463" spans="13:13" ht="13">
      <c r="M331463" s="17"/>
    </row>
    <row r="331464" spans="13:13">
      <c r="M331464" s="8"/>
    </row>
    <row r="331490" spans="13:13">
      <c r="M331490" s="8"/>
    </row>
    <row r="331491" spans="13:13" ht="13">
      <c r="M331491" s="17"/>
    </row>
    <row r="331492" spans="13:13">
      <c r="M331492" s="8"/>
    </row>
    <row r="331518" spans="13:13">
      <c r="M331518" s="8"/>
    </row>
    <row r="331519" spans="13:13" ht="13">
      <c r="M331519" s="17"/>
    </row>
    <row r="331520" spans="13:13">
      <c r="M331520" s="8"/>
    </row>
    <row r="331546" spans="13:13">
      <c r="M331546" s="8"/>
    </row>
    <row r="331547" spans="13:13" ht="13">
      <c r="M331547" s="17"/>
    </row>
    <row r="331548" spans="13:13">
      <c r="M331548" s="8"/>
    </row>
    <row r="331574" spans="13:13">
      <c r="M331574" s="8"/>
    </row>
    <row r="331575" spans="13:13" ht="13">
      <c r="M331575" s="17"/>
    </row>
    <row r="331576" spans="13:13">
      <c r="M331576" s="8"/>
    </row>
    <row r="331602" spans="13:13">
      <c r="M331602" s="8"/>
    </row>
    <row r="331603" spans="13:13" ht="13">
      <c r="M331603" s="17"/>
    </row>
    <row r="331604" spans="13:13">
      <c r="M331604" s="8"/>
    </row>
    <row r="331630" spans="13:13">
      <c r="M331630" s="8"/>
    </row>
    <row r="331631" spans="13:13" ht="13">
      <c r="M331631" s="17"/>
    </row>
    <row r="331632" spans="13:13">
      <c r="M331632" s="8"/>
    </row>
    <row r="331658" spans="13:13">
      <c r="M331658" s="8"/>
    </row>
    <row r="331659" spans="13:13" ht="13">
      <c r="M331659" s="17"/>
    </row>
    <row r="331660" spans="13:13">
      <c r="M331660" s="8"/>
    </row>
    <row r="331686" spans="13:13">
      <c r="M331686" s="8"/>
    </row>
    <row r="331687" spans="13:13" ht="13">
      <c r="M331687" s="17"/>
    </row>
    <row r="331688" spans="13:13">
      <c r="M331688" s="8"/>
    </row>
    <row r="331714" spans="13:13">
      <c r="M331714" s="8"/>
    </row>
    <row r="331715" spans="13:13" ht="13">
      <c r="M331715" s="17"/>
    </row>
    <row r="331716" spans="13:13">
      <c r="M331716" s="8"/>
    </row>
    <row r="331742" spans="13:13">
      <c r="M331742" s="8"/>
    </row>
    <row r="331743" spans="13:13" ht="13">
      <c r="M331743" s="17"/>
    </row>
    <row r="331744" spans="13:13">
      <c r="M331744" s="8"/>
    </row>
    <row r="331770" spans="13:13">
      <c r="M331770" s="8"/>
    </row>
    <row r="331771" spans="13:13" ht="13">
      <c r="M331771" s="17"/>
    </row>
    <row r="331772" spans="13:13">
      <c r="M331772" s="8"/>
    </row>
    <row r="331798" spans="13:13">
      <c r="M331798" s="8"/>
    </row>
    <row r="331799" spans="13:13" ht="13">
      <c r="M331799" s="17"/>
    </row>
    <row r="331800" spans="13:13">
      <c r="M331800" s="8"/>
    </row>
    <row r="331826" spans="13:13">
      <c r="M331826" s="8"/>
    </row>
    <row r="331827" spans="13:13" ht="13">
      <c r="M331827" s="17"/>
    </row>
    <row r="331828" spans="13:13">
      <c r="M331828" s="8"/>
    </row>
    <row r="331854" spans="13:13">
      <c r="M331854" s="8"/>
    </row>
    <row r="331855" spans="13:13" ht="13">
      <c r="M331855" s="17"/>
    </row>
    <row r="331856" spans="13:13">
      <c r="M331856" s="8"/>
    </row>
    <row r="331882" spans="13:13">
      <c r="M331882" s="8"/>
    </row>
    <row r="331883" spans="13:13" ht="13">
      <c r="M331883" s="17"/>
    </row>
    <row r="331884" spans="13:13">
      <c r="M331884" s="8"/>
    </row>
    <row r="331910" spans="13:13">
      <c r="M331910" s="8"/>
    </row>
    <row r="331911" spans="13:13" ht="13">
      <c r="M331911" s="17"/>
    </row>
    <row r="331912" spans="13:13">
      <c r="M331912" s="8"/>
    </row>
    <row r="331938" spans="13:13">
      <c r="M331938" s="8"/>
    </row>
    <row r="331939" spans="13:13" ht="13">
      <c r="M331939" s="17"/>
    </row>
    <row r="331940" spans="13:13">
      <c r="M331940" s="8"/>
    </row>
    <row r="331966" spans="13:13">
      <c r="M331966" s="8"/>
    </row>
    <row r="331967" spans="13:13" ht="13">
      <c r="M331967" s="17"/>
    </row>
    <row r="331968" spans="13:13">
      <c r="M331968" s="8"/>
    </row>
    <row r="331994" spans="13:13">
      <c r="M331994" s="8"/>
    </row>
    <row r="331995" spans="13:13" ht="13">
      <c r="M331995" s="17"/>
    </row>
    <row r="331996" spans="13:13">
      <c r="M331996" s="8"/>
    </row>
    <row r="332022" spans="13:13">
      <c r="M332022" s="8"/>
    </row>
    <row r="332023" spans="13:13" ht="13">
      <c r="M332023" s="17"/>
    </row>
    <row r="332024" spans="13:13">
      <c r="M332024" s="8"/>
    </row>
    <row r="332050" spans="13:13">
      <c r="M332050" s="8"/>
    </row>
    <row r="332051" spans="13:13" ht="13">
      <c r="M332051" s="17"/>
    </row>
    <row r="332052" spans="13:13">
      <c r="M332052" s="8"/>
    </row>
    <row r="332078" spans="13:13">
      <c r="M332078" s="8"/>
    </row>
    <row r="332079" spans="13:13" ht="13">
      <c r="M332079" s="17"/>
    </row>
    <row r="332080" spans="13:13">
      <c r="M332080" s="8"/>
    </row>
    <row r="332106" spans="13:13">
      <c r="M332106" s="8"/>
    </row>
    <row r="332107" spans="13:13" ht="13">
      <c r="M332107" s="17"/>
    </row>
    <row r="332108" spans="13:13">
      <c r="M332108" s="8"/>
    </row>
    <row r="332134" spans="13:13">
      <c r="M332134" s="8"/>
    </row>
    <row r="332135" spans="13:13" ht="13">
      <c r="M332135" s="17"/>
    </row>
    <row r="332136" spans="13:13">
      <c r="M332136" s="8"/>
    </row>
    <row r="332162" spans="13:13">
      <c r="M332162" s="8"/>
    </row>
    <row r="332163" spans="13:13" ht="13">
      <c r="M332163" s="17"/>
    </row>
    <row r="332164" spans="13:13">
      <c r="M332164" s="8"/>
    </row>
    <row r="332190" spans="13:13">
      <c r="M332190" s="8"/>
    </row>
    <row r="332191" spans="13:13" ht="13">
      <c r="M332191" s="17"/>
    </row>
    <row r="332192" spans="13:13">
      <c r="M332192" s="8"/>
    </row>
    <row r="332218" spans="13:13">
      <c r="M332218" s="8"/>
    </row>
    <row r="332219" spans="13:13" ht="13">
      <c r="M332219" s="17"/>
    </row>
    <row r="332220" spans="13:13">
      <c r="M332220" s="8"/>
    </row>
    <row r="332246" spans="13:13">
      <c r="M332246" s="8"/>
    </row>
    <row r="332247" spans="13:13" ht="13">
      <c r="M332247" s="17"/>
    </row>
    <row r="332248" spans="13:13">
      <c r="M332248" s="8"/>
    </row>
    <row r="332274" spans="13:13">
      <c r="M332274" s="8"/>
    </row>
    <row r="332275" spans="13:13" ht="13">
      <c r="M332275" s="17"/>
    </row>
    <row r="332276" spans="13:13">
      <c r="M332276" s="8"/>
    </row>
    <row r="332302" spans="13:13">
      <c r="M332302" s="8"/>
    </row>
    <row r="332303" spans="13:13" ht="13">
      <c r="M332303" s="17"/>
    </row>
    <row r="332304" spans="13:13">
      <c r="M332304" s="8"/>
    </row>
    <row r="332330" spans="13:13">
      <c r="M332330" s="8"/>
    </row>
    <row r="332331" spans="13:13" ht="13">
      <c r="M332331" s="17"/>
    </row>
    <row r="332332" spans="13:13">
      <c r="M332332" s="8"/>
    </row>
    <row r="332358" spans="13:13">
      <c r="M332358" s="8"/>
    </row>
    <row r="332359" spans="13:13" ht="13">
      <c r="M332359" s="17"/>
    </row>
    <row r="332360" spans="13:13">
      <c r="M332360" s="8"/>
    </row>
    <row r="332386" spans="13:13">
      <c r="M332386" s="8"/>
    </row>
    <row r="332387" spans="13:13" ht="13">
      <c r="M332387" s="17"/>
    </row>
    <row r="332388" spans="13:13">
      <c r="M332388" s="8"/>
    </row>
    <row r="332414" spans="13:13">
      <c r="M332414" s="8"/>
    </row>
    <row r="332415" spans="13:13" ht="13">
      <c r="M332415" s="17"/>
    </row>
    <row r="332416" spans="13:13">
      <c r="M332416" s="8"/>
    </row>
    <row r="332442" spans="13:13">
      <c r="M332442" s="8"/>
    </row>
    <row r="332443" spans="13:13" ht="13">
      <c r="M332443" s="17"/>
    </row>
    <row r="332444" spans="13:13">
      <c r="M332444" s="8"/>
    </row>
    <row r="332470" spans="13:13">
      <c r="M332470" s="8"/>
    </row>
    <row r="332471" spans="13:13" ht="13">
      <c r="M332471" s="17"/>
    </row>
    <row r="332472" spans="13:13">
      <c r="M332472" s="8"/>
    </row>
    <row r="332498" spans="13:13">
      <c r="M332498" s="8"/>
    </row>
    <row r="332499" spans="13:13" ht="13">
      <c r="M332499" s="17"/>
    </row>
    <row r="332500" spans="13:13">
      <c r="M332500" s="8"/>
    </row>
    <row r="332526" spans="13:13">
      <c r="M332526" s="8"/>
    </row>
    <row r="332527" spans="13:13" ht="13">
      <c r="M332527" s="17"/>
    </row>
    <row r="332528" spans="13:13">
      <c r="M332528" s="8"/>
    </row>
    <row r="332554" spans="13:13">
      <c r="M332554" s="8"/>
    </row>
    <row r="332555" spans="13:13" ht="13">
      <c r="M332555" s="17"/>
    </row>
    <row r="332556" spans="13:13">
      <c r="M332556" s="8"/>
    </row>
    <row r="332582" spans="13:13">
      <c r="M332582" s="8"/>
    </row>
    <row r="332583" spans="13:13" ht="13">
      <c r="M332583" s="17"/>
    </row>
    <row r="332584" spans="13:13">
      <c r="M332584" s="8"/>
    </row>
    <row r="332610" spans="13:13">
      <c r="M332610" s="8"/>
    </row>
    <row r="332611" spans="13:13" ht="13">
      <c r="M332611" s="17"/>
    </row>
    <row r="332612" spans="13:13">
      <c r="M332612" s="8"/>
    </row>
    <row r="332638" spans="13:13">
      <c r="M332638" s="8"/>
    </row>
    <row r="332639" spans="13:13" ht="13">
      <c r="M332639" s="17"/>
    </row>
    <row r="332640" spans="13:13">
      <c r="M332640" s="8"/>
    </row>
    <row r="332666" spans="13:13">
      <c r="M332666" s="8"/>
    </row>
    <row r="332667" spans="13:13" ht="13">
      <c r="M332667" s="17"/>
    </row>
    <row r="332668" spans="13:13">
      <c r="M332668" s="8"/>
    </row>
    <row r="332694" spans="13:13">
      <c r="M332694" s="8"/>
    </row>
    <row r="332695" spans="13:13" ht="13">
      <c r="M332695" s="17"/>
    </row>
    <row r="332696" spans="13:13">
      <c r="M332696" s="8"/>
    </row>
    <row r="332722" spans="13:13">
      <c r="M332722" s="8"/>
    </row>
    <row r="332723" spans="13:13" ht="13">
      <c r="M332723" s="17"/>
    </row>
    <row r="332724" spans="13:13">
      <c r="M332724" s="8"/>
    </row>
    <row r="332750" spans="13:13">
      <c r="M332750" s="8"/>
    </row>
    <row r="332751" spans="13:13" ht="13">
      <c r="M332751" s="17"/>
    </row>
    <row r="332752" spans="13:13">
      <c r="M332752" s="8"/>
    </row>
    <row r="332778" spans="13:13">
      <c r="M332778" s="8"/>
    </row>
    <row r="332779" spans="13:13" ht="13">
      <c r="M332779" s="17"/>
    </row>
    <row r="332780" spans="13:13">
      <c r="M332780" s="8"/>
    </row>
    <row r="332806" spans="13:13">
      <c r="M332806" s="8"/>
    </row>
    <row r="332807" spans="13:13" ht="13">
      <c r="M332807" s="17"/>
    </row>
    <row r="332808" spans="13:13">
      <c r="M332808" s="8"/>
    </row>
    <row r="332834" spans="13:13">
      <c r="M332834" s="8"/>
    </row>
    <row r="332835" spans="13:13" ht="13">
      <c r="M332835" s="17"/>
    </row>
    <row r="332836" spans="13:13">
      <c r="M332836" s="8"/>
    </row>
    <row r="332862" spans="13:13">
      <c r="M332862" s="8"/>
    </row>
    <row r="332863" spans="13:13" ht="13">
      <c r="M332863" s="17"/>
    </row>
    <row r="332864" spans="13:13">
      <c r="M332864" s="8"/>
    </row>
    <row r="332890" spans="13:13">
      <c r="M332890" s="8"/>
    </row>
    <row r="332891" spans="13:13" ht="13">
      <c r="M332891" s="17"/>
    </row>
    <row r="332892" spans="13:13">
      <c r="M332892" s="8"/>
    </row>
    <row r="332918" spans="13:13">
      <c r="M332918" s="8"/>
    </row>
    <row r="332919" spans="13:13" ht="13">
      <c r="M332919" s="17"/>
    </row>
    <row r="332920" spans="13:13">
      <c r="M332920" s="8"/>
    </row>
    <row r="332946" spans="13:13">
      <c r="M332946" s="8"/>
    </row>
    <row r="332947" spans="13:13" ht="13">
      <c r="M332947" s="17"/>
    </row>
    <row r="332948" spans="13:13">
      <c r="M332948" s="8"/>
    </row>
    <row r="332974" spans="13:13">
      <c r="M332974" s="8"/>
    </row>
    <row r="332975" spans="13:13" ht="13">
      <c r="M332975" s="17"/>
    </row>
    <row r="332976" spans="13:13">
      <c r="M332976" s="8"/>
    </row>
    <row r="333002" spans="13:13">
      <c r="M333002" s="8"/>
    </row>
    <row r="333003" spans="13:13" ht="13">
      <c r="M333003" s="17"/>
    </row>
    <row r="333004" spans="13:13">
      <c r="M333004" s="8"/>
    </row>
    <row r="333030" spans="13:13">
      <c r="M333030" s="8"/>
    </row>
    <row r="333031" spans="13:13" ht="13">
      <c r="M333031" s="17"/>
    </row>
    <row r="333032" spans="13:13">
      <c r="M333032" s="8"/>
    </row>
    <row r="333058" spans="13:13">
      <c r="M333058" s="8"/>
    </row>
    <row r="333059" spans="13:13" ht="13">
      <c r="M333059" s="17"/>
    </row>
    <row r="333060" spans="13:13">
      <c r="M333060" s="8"/>
    </row>
    <row r="333086" spans="13:13">
      <c r="M333086" s="8"/>
    </row>
    <row r="333087" spans="13:13" ht="13">
      <c r="M333087" s="17"/>
    </row>
    <row r="333088" spans="13:13">
      <c r="M333088" s="8"/>
    </row>
    <row r="333114" spans="13:13">
      <c r="M333114" s="8"/>
    </row>
    <row r="333115" spans="13:13" ht="13">
      <c r="M333115" s="17"/>
    </row>
    <row r="333116" spans="13:13">
      <c r="M333116" s="8"/>
    </row>
    <row r="333142" spans="13:13">
      <c r="M333142" s="8"/>
    </row>
    <row r="333143" spans="13:13" ht="13">
      <c r="M333143" s="17"/>
    </row>
    <row r="333144" spans="13:13">
      <c r="M333144" s="8"/>
    </row>
    <row r="333170" spans="13:13">
      <c r="M333170" s="8"/>
    </row>
    <row r="333171" spans="13:13" ht="13">
      <c r="M333171" s="17"/>
    </row>
    <row r="333172" spans="13:13">
      <c r="M333172" s="8"/>
    </row>
    <row r="333198" spans="13:13">
      <c r="M333198" s="8"/>
    </row>
    <row r="333199" spans="13:13" ht="13">
      <c r="M333199" s="17"/>
    </row>
    <row r="333200" spans="13:13">
      <c r="M333200" s="8"/>
    </row>
    <row r="333226" spans="13:13">
      <c r="M333226" s="8"/>
    </row>
    <row r="333227" spans="13:13" ht="13">
      <c r="M333227" s="17"/>
    </row>
    <row r="333228" spans="13:13">
      <c r="M333228" s="8"/>
    </row>
    <row r="333254" spans="13:13">
      <c r="M333254" s="8"/>
    </row>
    <row r="333255" spans="13:13" ht="13">
      <c r="M333255" s="17"/>
    </row>
    <row r="333256" spans="13:13">
      <c r="M333256" s="8"/>
    </row>
    <row r="333282" spans="13:13">
      <c r="M333282" s="8"/>
    </row>
    <row r="333283" spans="13:13" ht="13">
      <c r="M333283" s="17"/>
    </row>
    <row r="333284" spans="13:13">
      <c r="M333284" s="8"/>
    </row>
    <row r="333310" spans="13:13">
      <c r="M333310" s="8"/>
    </row>
    <row r="333311" spans="13:13" ht="13">
      <c r="M333311" s="17"/>
    </row>
    <row r="333312" spans="13:13">
      <c r="M333312" s="8"/>
    </row>
    <row r="333338" spans="13:13">
      <c r="M333338" s="8"/>
    </row>
    <row r="333339" spans="13:13" ht="13">
      <c r="M333339" s="17"/>
    </row>
    <row r="333340" spans="13:13">
      <c r="M333340" s="8"/>
    </row>
    <row r="333366" spans="13:13">
      <c r="M333366" s="8"/>
    </row>
    <row r="333367" spans="13:13" ht="13">
      <c r="M333367" s="17"/>
    </row>
    <row r="333368" spans="13:13">
      <c r="M333368" s="8"/>
    </row>
    <row r="333394" spans="13:13">
      <c r="M333394" s="8"/>
    </row>
    <row r="333395" spans="13:13" ht="13">
      <c r="M333395" s="17"/>
    </row>
    <row r="333396" spans="13:13">
      <c r="M333396" s="8"/>
    </row>
    <row r="333422" spans="13:13">
      <c r="M333422" s="8"/>
    </row>
    <row r="333423" spans="13:13" ht="13">
      <c r="M333423" s="17"/>
    </row>
    <row r="333424" spans="13:13">
      <c r="M333424" s="8"/>
    </row>
    <row r="333450" spans="13:13">
      <c r="M333450" s="8"/>
    </row>
    <row r="333451" spans="13:13" ht="13">
      <c r="M333451" s="17"/>
    </row>
    <row r="333452" spans="13:13">
      <c r="M333452" s="8"/>
    </row>
    <row r="333478" spans="13:13">
      <c r="M333478" s="8"/>
    </row>
    <row r="333479" spans="13:13" ht="13">
      <c r="M333479" s="17"/>
    </row>
    <row r="333480" spans="13:13">
      <c r="M333480" s="8"/>
    </row>
    <row r="333506" spans="13:13">
      <c r="M333506" s="8"/>
    </row>
    <row r="333507" spans="13:13" ht="13">
      <c r="M333507" s="17"/>
    </row>
    <row r="333508" spans="13:13">
      <c r="M333508" s="8"/>
    </row>
    <row r="333534" spans="13:13">
      <c r="M333534" s="8"/>
    </row>
    <row r="333535" spans="13:13" ht="13">
      <c r="M333535" s="17"/>
    </row>
    <row r="333536" spans="13:13">
      <c r="M333536" s="8"/>
    </row>
    <row r="333562" spans="13:13">
      <c r="M333562" s="8"/>
    </row>
    <row r="333563" spans="13:13" ht="13">
      <c r="M333563" s="17"/>
    </row>
    <row r="333564" spans="13:13">
      <c r="M333564" s="8"/>
    </row>
    <row r="333590" spans="13:13">
      <c r="M333590" s="8"/>
    </row>
    <row r="333591" spans="13:13" ht="13">
      <c r="M333591" s="17"/>
    </row>
    <row r="333592" spans="13:13">
      <c r="M333592" s="8"/>
    </row>
    <row r="333618" spans="13:13">
      <c r="M333618" s="8"/>
    </row>
    <row r="333619" spans="13:13" ht="13">
      <c r="M333619" s="17"/>
    </row>
    <row r="333620" spans="13:13">
      <c r="M333620" s="8"/>
    </row>
    <row r="333646" spans="13:13">
      <c r="M333646" s="8"/>
    </row>
    <row r="333647" spans="13:13" ht="13">
      <c r="M333647" s="17"/>
    </row>
    <row r="333648" spans="13:13">
      <c r="M333648" s="8"/>
    </row>
    <row r="333674" spans="13:13">
      <c r="M333674" s="8"/>
    </row>
    <row r="333675" spans="13:13" ht="13">
      <c r="M333675" s="17"/>
    </row>
    <row r="333676" spans="13:13">
      <c r="M333676" s="8"/>
    </row>
    <row r="333702" spans="13:13">
      <c r="M333702" s="8"/>
    </row>
    <row r="333703" spans="13:13" ht="13">
      <c r="M333703" s="17"/>
    </row>
    <row r="333704" spans="13:13">
      <c r="M333704" s="8"/>
    </row>
    <row r="333730" spans="13:13">
      <c r="M333730" s="8"/>
    </row>
    <row r="333731" spans="13:13" ht="13">
      <c r="M333731" s="17"/>
    </row>
    <row r="333732" spans="13:13">
      <c r="M333732" s="8"/>
    </row>
    <row r="333758" spans="13:13">
      <c r="M333758" s="8"/>
    </row>
    <row r="333759" spans="13:13" ht="13">
      <c r="M333759" s="17"/>
    </row>
    <row r="333760" spans="13:13">
      <c r="M333760" s="8"/>
    </row>
    <row r="333786" spans="13:13">
      <c r="M333786" s="8"/>
    </row>
    <row r="333787" spans="13:13" ht="13">
      <c r="M333787" s="17"/>
    </row>
    <row r="333788" spans="13:13">
      <c r="M333788" s="8"/>
    </row>
    <row r="333814" spans="13:13">
      <c r="M333814" s="8"/>
    </row>
    <row r="333815" spans="13:13" ht="13">
      <c r="M333815" s="17"/>
    </row>
    <row r="333816" spans="13:13">
      <c r="M333816" s="8"/>
    </row>
    <row r="333842" spans="13:13">
      <c r="M333842" s="8"/>
    </row>
    <row r="333843" spans="13:13" ht="13">
      <c r="M333843" s="17"/>
    </row>
    <row r="333844" spans="13:13">
      <c r="M333844" s="8"/>
    </row>
    <row r="333870" spans="13:13">
      <c r="M333870" s="8"/>
    </row>
    <row r="333871" spans="13:13" ht="13">
      <c r="M333871" s="17"/>
    </row>
    <row r="333872" spans="13:13">
      <c r="M333872" s="8"/>
    </row>
    <row r="333898" spans="13:13">
      <c r="M333898" s="8"/>
    </row>
    <row r="333899" spans="13:13" ht="13">
      <c r="M333899" s="17"/>
    </row>
    <row r="333900" spans="13:13">
      <c r="M333900" s="8"/>
    </row>
    <row r="333926" spans="13:13">
      <c r="M333926" s="8"/>
    </row>
    <row r="333927" spans="13:13" ht="13">
      <c r="M333927" s="17"/>
    </row>
    <row r="333928" spans="13:13">
      <c r="M333928" s="8"/>
    </row>
    <row r="333954" spans="13:13">
      <c r="M333954" s="8"/>
    </row>
    <row r="333955" spans="13:13" ht="13">
      <c r="M333955" s="17"/>
    </row>
    <row r="333956" spans="13:13">
      <c r="M333956" s="8"/>
    </row>
    <row r="333982" spans="13:13">
      <c r="M333982" s="8"/>
    </row>
    <row r="333983" spans="13:13" ht="13">
      <c r="M333983" s="17"/>
    </row>
    <row r="333984" spans="13:13">
      <c r="M333984" s="8"/>
    </row>
    <row r="334010" spans="13:13">
      <c r="M334010" s="8"/>
    </row>
    <row r="334011" spans="13:13" ht="13">
      <c r="M334011" s="17"/>
    </row>
    <row r="334012" spans="13:13">
      <c r="M334012" s="8"/>
    </row>
    <row r="334038" spans="13:13">
      <c r="M334038" s="8"/>
    </row>
    <row r="334039" spans="13:13" ht="13">
      <c r="M334039" s="17"/>
    </row>
    <row r="334040" spans="13:13">
      <c r="M334040" s="8"/>
    </row>
    <row r="334066" spans="13:13">
      <c r="M334066" s="8"/>
    </row>
    <row r="334067" spans="13:13" ht="13">
      <c r="M334067" s="17"/>
    </row>
    <row r="334068" spans="13:13">
      <c r="M334068" s="8"/>
    </row>
    <row r="334094" spans="13:13">
      <c r="M334094" s="8"/>
    </row>
    <row r="334095" spans="13:13" ht="13">
      <c r="M334095" s="17"/>
    </row>
    <row r="334096" spans="13:13">
      <c r="M334096" s="8"/>
    </row>
    <row r="334122" spans="13:13">
      <c r="M334122" s="8"/>
    </row>
    <row r="334123" spans="13:13" ht="13">
      <c r="M334123" s="17"/>
    </row>
    <row r="334124" spans="13:13">
      <c r="M334124" s="8"/>
    </row>
    <row r="334150" spans="13:13">
      <c r="M334150" s="8"/>
    </row>
    <row r="334151" spans="13:13" ht="13">
      <c r="M334151" s="17"/>
    </row>
    <row r="334152" spans="13:13">
      <c r="M334152" s="8"/>
    </row>
    <row r="334178" spans="13:13">
      <c r="M334178" s="8"/>
    </row>
    <row r="334179" spans="13:13" ht="13">
      <c r="M334179" s="17"/>
    </row>
    <row r="334180" spans="13:13">
      <c r="M334180" s="8"/>
    </row>
    <row r="334206" spans="13:13">
      <c r="M334206" s="8"/>
    </row>
    <row r="334207" spans="13:13" ht="13">
      <c r="M334207" s="17"/>
    </row>
    <row r="334208" spans="13:13">
      <c r="M334208" s="8"/>
    </row>
    <row r="334234" spans="13:13">
      <c r="M334234" s="8"/>
    </row>
    <row r="334235" spans="13:13" ht="13">
      <c r="M334235" s="17"/>
    </row>
    <row r="334236" spans="13:13">
      <c r="M334236" s="8"/>
    </row>
    <row r="334262" spans="13:13">
      <c r="M334262" s="8"/>
    </row>
    <row r="334263" spans="13:13" ht="13">
      <c r="M334263" s="17"/>
    </row>
    <row r="334264" spans="13:13">
      <c r="M334264" s="8"/>
    </row>
    <row r="334290" spans="13:13">
      <c r="M334290" s="8"/>
    </row>
    <row r="334291" spans="13:13" ht="13">
      <c r="M334291" s="17"/>
    </row>
    <row r="334292" spans="13:13">
      <c r="M334292" s="8"/>
    </row>
    <row r="334318" spans="13:13">
      <c r="M334318" s="8"/>
    </row>
    <row r="334319" spans="13:13" ht="13">
      <c r="M334319" s="17"/>
    </row>
    <row r="334320" spans="13:13">
      <c r="M334320" s="8"/>
    </row>
    <row r="334346" spans="13:13">
      <c r="M334346" s="8"/>
    </row>
    <row r="334347" spans="13:13" ht="13">
      <c r="M334347" s="17"/>
    </row>
    <row r="334348" spans="13:13">
      <c r="M334348" s="8"/>
    </row>
    <row r="334374" spans="13:13">
      <c r="M334374" s="8"/>
    </row>
    <row r="334375" spans="13:13" ht="13">
      <c r="M334375" s="17"/>
    </row>
    <row r="334376" spans="13:13">
      <c r="M334376" s="8"/>
    </row>
    <row r="334402" spans="13:13">
      <c r="M334402" s="8"/>
    </row>
    <row r="334403" spans="13:13" ht="13">
      <c r="M334403" s="17"/>
    </row>
    <row r="334404" spans="13:13">
      <c r="M334404" s="8"/>
    </row>
    <row r="334430" spans="13:13">
      <c r="M334430" s="8"/>
    </row>
    <row r="334431" spans="13:13" ht="13">
      <c r="M334431" s="17"/>
    </row>
    <row r="334432" spans="13:13">
      <c r="M334432" s="8"/>
    </row>
    <row r="334458" spans="13:13">
      <c r="M334458" s="8"/>
    </row>
    <row r="334459" spans="13:13" ht="13">
      <c r="M334459" s="17"/>
    </row>
    <row r="334460" spans="13:13">
      <c r="M334460" s="8"/>
    </row>
    <row r="334486" spans="13:13">
      <c r="M334486" s="8"/>
    </row>
    <row r="334487" spans="13:13" ht="13">
      <c r="M334487" s="17"/>
    </row>
    <row r="334488" spans="13:13">
      <c r="M334488" s="8"/>
    </row>
    <row r="334514" spans="13:13">
      <c r="M334514" s="8"/>
    </row>
    <row r="334515" spans="13:13" ht="13">
      <c r="M334515" s="17"/>
    </row>
    <row r="334516" spans="13:13">
      <c r="M334516" s="8"/>
    </row>
    <row r="334542" spans="13:13">
      <c r="M334542" s="8"/>
    </row>
    <row r="334543" spans="13:13" ht="13">
      <c r="M334543" s="17"/>
    </row>
    <row r="334544" spans="13:13">
      <c r="M334544" s="8"/>
    </row>
    <row r="334570" spans="13:13">
      <c r="M334570" s="8"/>
    </row>
    <row r="334571" spans="13:13" ht="13">
      <c r="M334571" s="17"/>
    </row>
    <row r="334572" spans="13:13">
      <c r="M334572" s="8"/>
    </row>
    <row r="334598" spans="13:13">
      <c r="M334598" s="8"/>
    </row>
    <row r="334599" spans="13:13" ht="13">
      <c r="M334599" s="17"/>
    </row>
    <row r="334600" spans="13:13">
      <c r="M334600" s="8"/>
    </row>
    <row r="334626" spans="13:13">
      <c r="M334626" s="8"/>
    </row>
    <row r="334627" spans="13:13" ht="13">
      <c r="M334627" s="17"/>
    </row>
    <row r="334628" spans="13:13">
      <c r="M334628" s="8"/>
    </row>
    <row r="334654" spans="13:13">
      <c r="M334654" s="8"/>
    </row>
    <row r="334655" spans="13:13" ht="13">
      <c r="M334655" s="17"/>
    </row>
    <row r="334656" spans="13:13">
      <c r="M334656" s="8"/>
    </row>
    <row r="334682" spans="13:13">
      <c r="M334682" s="8"/>
    </row>
    <row r="334683" spans="13:13" ht="13">
      <c r="M334683" s="17"/>
    </row>
    <row r="334684" spans="13:13">
      <c r="M334684" s="8"/>
    </row>
    <row r="334710" spans="13:13">
      <c r="M334710" s="8"/>
    </row>
    <row r="334711" spans="13:13" ht="13">
      <c r="M334711" s="17"/>
    </row>
    <row r="334712" spans="13:13">
      <c r="M334712" s="8"/>
    </row>
    <row r="334738" spans="13:13">
      <c r="M334738" s="8"/>
    </row>
    <row r="334739" spans="13:13" ht="13">
      <c r="M334739" s="17"/>
    </row>
    <row r="334740" spans="13:13">
      <c r="M334740" s="8"/>
    </row>
    <row r="334766" spans="13:13">
      <c r="M334766" s="8"/>
    </row>
    <row r="334767" spans="13:13" ht="13">
      <c r="M334767" s="17"/>
    </row>
    <row r="334768" spans="13:13">
      <c r="M334768" s="8"/>
    </row>
    <row r="334794" spans="13:13">
      <c r="M334794" s="8"/>
    </row>
    <row r="334795" spans="13:13" ht="13">
      <c r="M334795" s="17"/>
    </row>
    <row r="334796" spans="13:13">
      <c r="M334796" s="8"/>
    </row>
    <row r="334822" spans="13:13">
      <c r="M334822" s="8"/>
    </row>
    <row r="334823" spans="13:13" ht="13">
      <c r="M334823" s="17"/>
    </row>
    <row r="334824" spans="13:13">
      <c r="M334824" s="8"/>
    </row>
    <row r="334850" spans="13:13">
      <c r="M334850" s="8"/>
    </row>
    <row r="334851" spans="13:13" ht="13">
      <c r="M334851" s="17"/>
    </row>
    <row r="334852" spans="13:13">
      <c r="M334852" s="8"/>
    </row>
    <row r="334878" spans="13:13">
      <c r="M334878" s="8"/>
    </row>
    <row r="334879" spans="13:13" ht="13">
      <c r="M334879" s="17"/>
    </row>
    <row r="334880" spans="13:13">
      <c r="M334880" s="8"/>
    </row>
    <row r="334906" spans="13:13">
      <c r="M334906" s="8"/>
    </row>
    <row r="334907" spans="13:13" ht="13">
      <c r="M334907" s="17"/>
    </row>
    <row r="334908" spans="13:13">
      <c r="M334908" s="8"/>
    </row>
    <row r="334934" spans="13:13">
      <c r="M334934" s="8"/>
    </row>
    <row r="334935" spans="13:13" ht="13">
      <c r="M334935" s="17"/>
    </row>
    <row r="334936" spans="13:13">
      <c r="M334936" s="8"/>
    </row>
    <row r="334962" spans="13:13">
      <c r="M334962" s="8"/>
    </row>
    <row r="334963" spans="13:13" ht="13">
      <c r="M334963" s="17"/>
    </row>
    <row r="334964" spans="13:13">
      <c r="M334964" s="8"/>
    </row>
    <row r="334990" spans="13:13">
      <c r="M334990" s="8"/>
    </row>
    <row r="334991" spans="13:13" ht="13">
      <c r="M334991" s="17"/>
    </row>
    <row r="334992" spans="13:13">
      <c r="M334992" s="8"/>
    </row>
    <row r="335018" spans="13:13">
      <c r="M335018" s="8"/>
    </row>
    <row r="335019" spans="13:13" ht="13">
      <c r="M335019" s="17"/>
    </row>
    <row r="335020" spans="13:13">
      <c r="M335020" s="8"/>
    </row>
    <row r="335046" spans="13:13">
      <c r="M335046" s="8"/>
    </row>
    <row r="335047" spans="13:13" ht="13">
      <c r="M335047" s="17"/>
    </row>
    <row r="335048" spans="13:13">
      <c r="M335048" s="8"/>
    </row>
    <row r="335074" spans="13:13">
      <c r="M335074" s="8"/>
    </row>
    <row r="335075" spans="13:13" ht="13">
      <c r="M335075" s="17"/>
    </row>
    <row r="335076" spans="13:13">
      <c r="M335076" s="8"/>
    </row>
    <row r="335102" spans="13:13">
      <c r="M335102" s="8"/>
    </row>
    <row r="335103" spans="13:13" ht="13">
      <c r="M335103" s="17"/>
    </row>
    <row r="335104" spans="13:13">
      <c r="M335104" s="8"/>
    </row>
    <row r="335130" spans="13:13">
      <c r="M335130" s="8"/>
    </row>
    <row r="335131" spans="13:13" ht="13">
      <c r="M335131" s="17"/>
    </row>
    <row r="335132" spans="13:13">
      <c r="M335132" s="8"/>
    </row>
    <row r="335158" spans="13:13">
      <c r="M335158" s="8"/>
    </row>
    <row r="335159" spans="13:13" ht="13">
      <c r="M335159" s="17"/>
    </row>
    <row r="335160" spans="13:13">
      <c r="M335160" s="8"/>
    </row>
    <row r="335186" spans="13:13">
      <c r="M335186" s="8"/>
    </row>
    <row r="335187" spans="13:13" ht="13">
      <c r="M335187" s="17"/>
    </row>
    <row r="335188" spans="13:13">
      <c r="M335188" s="8"/>
    </row>
    <row r="335214" spans="13:13">
      <c r="M335214" s="8"/>
    </row>
    <row r="335215" spans="13:13" ht="13">
      <c r="M335215" s="17"/>
    </row>
    <row r="335216" spans="13:13">
      <c r="M335216" s="8"/>
    </row>
    <row r="335242" spans="13:13">
      <c r="M335242" s="8"/>
    </row>
    <row r="335243" spans="13:13" ht="13">
      <c r="M335243" s="17"/>
    </row>
    <row r="335244" spans="13:13">
      <c r="M335244" s="8"/>
    </row>
    <row r="335270" spans="13:13">
      <c r="M335270" s="8"/>
    </row>
    <row r="335271" spans="13:13" ht="13">
      <c r="M335271" s="17"/>
    </row>
    <row r="335272" spans="13:13">
      <c r="M335272" s="8"/>
    </row>
    <row r="335298" spans="13:13">
      <c r="M335298" s="8"/>
    </row>
    <row r="335299" spans="13:13" ht="13">
      <c r="M335299" s="17"/>
    </row>
    <row r="335300" spans="13:13">
      <c r="M335300" s="8"/>
    </row>
    <row r="335326" spans="13:13">
      <c r="M335326" s="8"/>
    </row>
    <row r="335327" spans="13:13" ht="13">
      <c r="M335327" s="17"/>
    </row>
    <row r="335328" spans="13:13">
      <c r="M335328" s="8"/>
    </row>
    <row r="335354" spans="13:13">
      <c r="M335354" s="8"/>
    </row>
    <row r="335355" spans="13:13" ht="13">
      <c r="M335355" s="17"/>
    </row>
    <row r="335356" spans="13:13">
      <c r="M335356" s="8"/>
    </row>
    <row r="335382" spans="13:13">
      <c r="M335382" s="8"/>
    </row>
    <row r="335383" spans="13:13" ht="13">
      <c r="M335383" s="17"/>
    </row>
    <row r="335384" spans="13:13">
      <c r="M335384" s="8"/>
    </row>
    <row r="335410" spans="13:13">
      <c r="M335410" s="8"/>
    </row>
    <row r="335411" spans="13:13" ht="13">
      <c r="M335411" s="17"/>
    </row>
    <row r="335412" spans="13:13">
      <c r="M335412" s="8"/>
    </row>
    <row r="335438" spans="13:13">
      <c r="M335438" s="8"/>
    </row>
    <row r="335439" spans="13:13" ht="13">
      <c r="M335439" s="17"/>
    </row>
    <row r="335440" spans="13:13">
      <c r="M335440" s="8"/>
    </row>
    <row r="335466" spans="13:13">
      <c r="M335466" s="8"/>
    </row>
    <row r="335467" spans="13:13" ht="13">
      <c r="M335467" s="17"/>
    </row>
    <row r="335468" spans="13:13">
      <c r="M335468" s="8"/>
    </row>
    <row r="335494" spans="13:13">
      <c r="M335494" s="8"/>
    </row>
    <row r="335495" spans="13:13" ht="13">
      <c r="M335495" s="17"/>
    </row>
    <row r="335496" spans="13:13">
      <c r="M335496" s="8"/>
    </row>
    <row r="335522" spans="13:13">
      <c r="M335522" s="8"/>
    </row>
    <row r="335523" spans="13:13" ht="13">
      <c r="M335523" s="17"/>
    </row>
    <row r="335524" spans="13:13">
      <c r="M335524" s="8"/>
    </row>
    <row r="335550" spans="13:13">
      <c r="M335550" s="8"/>
    </row>
    <row r="335551" spans="13:13" ht="13">
      <c r="M335551" s="17"/>
    </row>
    <row r="335552" spans="13:13">
      <c r="M335552" s="8"/>
    </row>
    <row r="335578" spans="13:13">
      <c r="M335578" s="8"/>
    </row>
    <row r="335579" spans="13:13" ht="13">
      <c r="M335579" s="17"/>
    </row>
    <row r="335580" spans="13:13">
      <c r="M335580" s="8"/>
    </row>
    <row r="335606" spans="13:13">
      <c r="M335606" s="8"/>
    </row>
    <row r="335607" spans="13:13" ht="13">
      <c r="M335607" s="17"/>
    </row>
    <row r="335608" spans="13:13">
      <c r="M335608" s="8"/>
    </row>
    <row r="335634" spans="13:13">
      <c r="M335634" s="8"/>
    </row>
    <row r="335635" spans="13:13" ht="13">
      <c r="M335635" s="17"/>
    </row>
    <row r="335636" spans="13:13">
      <c r="M335636" s="8"/>
    </row>
    <row r="335662" spans="13:13">
      <c r="M335662" s="8"/>
    </row>
    <row r="335663" spans="13:13" ht="13">
      <c r="M335663" s="17"/>
    </row>
    <row r="335664" spans="13:13">
      <c r="M335664" s="8"/>
    </row>
    <row r="335690" spans="13:13">
      <c r="M335690" s="8"/>
    </row>
    <row r="335691" spans="13:13" ht="13">
      <c r="M335691" s="17"/>
    </row>
    <row r="335692" spans="13:13">
      <c r="M335692" s="8"/>
    </row>
    <row r="335718" spans="13:13">
      <c r="M335718" s="8"/>
    </row>
    <row r="335719" spans="13:13" ht="13">
      <c r="M335719" s="17"/>
    </row>
    <row r="335720" spans="13:13">
      <c r="M335720" s="8"/>
    </row>
    <row r="335746" spans="13:13">
      <c r="M335746" s="8"/>
    </row>
    <row r="335747" spans="13:13" ht="13">
      <c r="M335747" s="17"/>
    </row>
    <row r="335748" spans="13:13">
      <c r="M335748" s="8"/>
    </row>
    <row r="335774" spans="13:13">
      <c r="M335774" s="8"/>
    </row>
    <row r="335775" spans="13:13" ht="13">
      <c r="M335775" s="17"/>
    </row>
    <row r="335776" spans="13:13">
      <c r="M335776" s="8"/>
    </row>
    <row r="335802" spans="13:13">
      <c r="M335802" s="8"/>
    </row>
    <row r="335803" spans="13:13" ht="13">
      <c r="M335803" s="17"/>
    </row>
    <row r="335804" spans="13:13">
      <c r="M335804" s="8"/>
    </row>
    <row r="335830" spans="13:13">
      <c r="M335830" s="8"/>
    </row>
    <row r="335831" spans="13:13" ht="13">
      <c r="M335831" s="17"/>
    </row>
    <row r="335832" spans="13:13">
      <c r="M335832" s="8"/>
    </row>
    <row r="335858" spans="13:13">
      <c r="M335858" s="8"/>
    </row>
    <row r="335859" spans="13:13" ht="13">
      <c r="M335859" s="17"/>
    </row>
    <row r="335860" spans="13:13">
      <c r="M335860" s="8"/>
    </row>
    <row r="335886" spans="13:13">
      <c r="M335886" s="8"/>
    </row>
    <row r="335887" spans="13:13" ht="13">
      <c r="M335887" s="17"/>
    </row>
    <row r="335888" spans="13:13">
      <c r="M335888" s="8"/>
    </row>
    <row r="335914" spans="13:13">
      <c r="M335914" s="8"/>
    </row>
    <row r="335915" spans="13:13" ht="13">
      <c r="M335915" s="17"/>
    </row>
    <row r="335916" spans="13:13">
      <c r="M335916" s="8"/>
    </row>
    <row r="335942" spans="13:13">
      <c r="M335942" s="8"/>
    </row>
    <row r="335943" spans="13:13" ht="13">
      <c r="M335943" s="17"/>
    </row>
    <row r="335944" spans="13:13">
      <c r="M335944" s="8"/>
    </row>
    <row r="335970" spans="13:13">
      <c r="M335970" s="8"/>
    </row>
    <row r="335971" spans="13:13" ht="13">
      <c r="M335971" s="17"/>
    </row>
    <row r="335972" spans="13:13">
      <c r="M335972" s="8"/>
    </row>
    <row r="335998" spans="13:13">
      <c r="M335998" s="8"/>
    </row>
    <row r="335999" spans="13:13" ht="13">
      <c r="M335999" s="17"/>
    </row>
    <row r="336000" spans="13:13">
      <c r="M336000" s="8"/>
    </row>
    <row r="336026" spans="13:13">
      <c r="M336026" s="8"/>
    </row>
    <row r="336027" spans="13:13" ht="13">
      <c r="M336027" s="17"/>
    </row>
    <row r="336028" spans="13:13">
      <c r="M336028" s="8"/>
    </row>
    <row r="336054" spans="13:13">
      <c r="M336054" s="8"/>
    </row>
    <row r="336055" spans="13:13" ht="13">
      <c r="M336055" s="17"/>
    </row>
    <row r="336056" spans="13:13">
      <c r="M336056" s="8"/>
    </row>
    <row r="336082" spans="13:13">
      <c r="M336082" s="8"/>
    </row>
    <row r="336083" spans="13:13" ht="13">
      <c r="M336083" s="17"/>
    </row>
    <row r="336084" spans="13:13">
      <c r="M336084" s="8"/>
    </row>
    <row r="336110" spans="13:13">
      <c r="M336110" s="8"/>
    </row>
    <row r="336111" spans="13:13" ht="13">
      <c r="M336111" s="17"/>
    </row>
    <row r="336112" spans="13:13">
      <c r="M336112" s="8"/>
    </row>
    <row r="336138" spans="13:13">
      <c r="M336138" s="8"/>
    </row>
    <row r="336139" spans="13:13" ht="13">
      <c r="M336139" s="17"/>
    </row>
    <row r="336140" spans="13:13">
      <c r="M336140" s="8"/>
    </row>
    <row r="336166" spans="13:13">
      <c r="M336166" s="8"/>
    </row>
    <row r="336167" spans="13:13" ht="13">
      <c r="M336167" s="17"/>
    </row>
    <row r="336168" spans="13:13">
      <c r="M336168" s="8"/>
    </row>
    <row r="336194" spans="13:13">
      <c r="M336194" s="8"/>
    </row>
    <row r="336195" spans="13:13" ht="13">
      <c r="M336195" s="17"/>
    </row>
    <row r="336196" spans="13:13">
      <c r="M336196" s="8"/>
    </row>
    <row r="336222" spans="13:13">
      <c r="M336222" s="8"/>
    </row>
    <row r="336223" spans="13:13" ht="13">
      <c r="M336223" s="17"/>
    </row>
    <row r="336224" spans="13:13">
      <c r="M336224" s="8"/>
    </row>
    <row r="336250" spans="13:13">
      <c r="M336250" s="8"/>
    </row>
    <row r="336251" spans="13:13" ht="13">
      <c r="M336251" s="17"/>
    </row>
    <row r="336252" spans="13:13">
      <c r="M336252" s="8"/>
    </row>
    <row r="336278" spans="13:13">
      <c r="M336278" s="8"/>
    </row>
    <row r="336279" spans="13:13" ht="13">
      <c r="M336279" s="17"/>
    </row>
    <row r="336280" spans="13:13">
      <c r="M336280" s="8"/>
    </row>
    <row r="336306" spans="13:13">
      <c r="M336306" s="8"/>
    </row>
    <row r="336307" spans="13:13" ht="13">
      <c r="M336307" s="17"/>
    </row>
    <row r="336308" spans="13:13">
      <c r="M336308" s="8"/>
    </row>
    <row r="336334" spans="13:13">
      <c r="M336334" s="8"/>
    </row>
    <row r="336335" spans="13:13" ht="13">
      <c r="M336335" s="17"/>
    </row>
    <row r="336336" spans="13:13">
      <c r="M336336" s="8"/>
    </row>
    <row r="336362" spans="13:13">
      <c r="M336362" s="8"/>
    </row>
    <row r="336363" spans="13:13" ht="13">
      <c r="M336363" s="17"/>
    </row>
    <row r="336364" spans="13:13">
      <c r="M336364" s="8"/>
    </row>
    <row r="336390" spans="13:13">
      <c r="M336390" s="8"/>
    </row>
    <row r="336391" spans="13:13" ht="13">
      <c r="M336391" s="17"/>
    </row>
    <row r="336392" spans="13:13">
      <c r="M336392" s="8"/>
    </row>
    <row r="336418" spans="13:13">
      <c r="M336418" s="8"/>
    </row>
    <row r="336419" spans="13:13" ht="13">
      <c r="M336419" s="17"/>
    </row>
    <row r="336420" spans="13:13">
      <c r="M336420" s="8"/>
    </row>
    <row r="336446" spans="13:13">
      <c r="M336446" s="8"/>
    </row>
    <row r="336447" spans="13:13" ht="13">
      <c r="M336447" s="17"/>
    </row>
    <row r="336448" spans="13:13">
      <c r="M336448" s="8"/>
    </row>
    <row r="336474" spans="13:13">
      <c r="M336474" s="8"/>
    </row>
    <row r="336475" spans="13:13" ht="13">
      <c r="M336475" s="17"/>
    </row>
    <row r="336476" spans="13:13">
      <c r="M336476" s="8"/>
    </row>
    <row r="336502" spans="13:13">
      <c r="M336502" s="8"/>
    </row>
    <row r="336503" spans="13:13" ht="13">
      <c r="M336503" s="17"/>
    </row>
    <row r="336504" spans="13:13">
      <c r="M336504" s="8"/>
    </row>
    <row r="336530" spans="13:13">
      <c r="M336530" s="8"/>
    </row>
    <row r="336531" spans="13:13" ht="13">
      <c r="M336531" s="17"/>
    </row>
    <row r="336532" spans="13:13">
      <c r="M336532" s="8"/>
    </row>
    <row r="336558" spans="13:13">
      <c r="M336558" s="8"/>
    </row>
    <row r="336559" spans="13:13" ht="13">
      <c r="M336559" s="17"/>
    </row>
    <row r="336560" spans="13:13">
      <c r="M336560" s="8"/>
    </row>
    <row r="336586" spans="13:13">
      <c r="M336586" s="8"/>
    </row>
    <row r="336587" spans="13:13" ht="13">
      <c r="M336587" s="17"/>
    </row>
    <row r="336588" spans="13:13">
      <c r="M336588" s="8"/>
    </row>
    <row r="336614" spans="13:13">
      <c r="M336614" s="8"/>
    </row>
    <row r="336615" spans="13:13" ht="13">
      <c r="M336615" s="17"/>
    </row>
    <row r="336616" spans="13:13">
      <c r="M336616" s="8"/>
    </row>
    <row r="336642" spans="13:13">
      <c r="M336642" s="8"/>
    </row>
    <row r="336643" spans="13:13" ht="13">
      <c r="M336643" s="17"/>
    </row>
    <row r="336644" spans="13:13">
      <c r="M336644" s="8"/>
    </row>
    <row r="336670" spans="13:13">
      <c r="M336670" s="8"/>
    </row>
    <row r="336671" spans="13:13" ht="13">
      <c r="M336671" s="17"/>
    </row>
    <row r="336672" spans="13:13">
      <c r="M336672" s="8"/>
    </row>
    <row r="336698" spans="13:13">
      <c r="M336698" s="8"/>
    </row>
    <row r="336699" spans="13:13" ht="13">
      <c r="M336699" s="17"/>
    </row>
    <row r="336700" spans="13:13">
      <c r="M336700" s="8"/>
    </row>
    <row r="336726" spans="13:13">
      <c r="M336726" s="8"/>
    </row>
    <row r="336727" spans="13:13" ht="13">
      <c r="M336727" s="17"/>
    </row>
    <row r="336728" spans="13:13">
      <c r="M336728" s="8"/>
    </row>
    <row r="336754" spans="13:13">
      <c r="M336754" s="8"/>
    </row>
    <row r="336755" spans="13:13" ht="13">
      <c r="M336755" s="17"/>
    </row>
    <row r="336756" spans="13:13">
      <c r="M336756" s="8"/>
    </row>
    <row r="336782" spans="13:13">
      <c r="M336782" s="8"/>
    </row>
    <row r="336783" spans="13:13" ht="13">
      <c r="M336783" s="17"/>
    </row>
    <row r="336784" spans="13:13">
      <c r="M336784" s="8"/>
    </row>
    <row r="336810" spans="13:13">
      <c r="M336810" s="8"/>
    </row>
    <row r="336811" spans="13:13" ht="13">
      <c r="M336811" s="17"/>
    </row>
    <row r="336812" spans="13:13">
      <c r="M336812" s="8"/>
    </row>
    <row r="336838" spans="13:13">
      <c r="M336838" s="8"/>
    </row>
    <row r="336839" spans="13:13" ht="13">
      <c r="M336839" s="17"/>
    </row>
    <row r="336840" spans="13:13">
      <c r="M336840" s="8"/>
    </row>
    <row r="336866" spans="13:13">
      <c r="M336866" s="8"/>
    </row>
    <row r="336867" spans="13:13" ht="13">
      <c r="M336867" s="17"/>
    </row>
    <row r="336868" spans="13:13">
      <c r="M336868" s="8"/>
    </row>
    <row r="336894" spans="13:13">
      <c r="M336894" s="8"/>
    </row>
    <row r="336895" spans="13:13" ht="13">
      <c r="M336895" s="17"/>
    </row>
    <row r="336896" spans="13:13">
      <c r="M336896" s="8"/>
    </row>
    <row r="336922" spans="13:13">
      <c r="M336922" s="8"/>
    </row>
    <row r="336923" spans="13:13" ht="13">
      <c r="M336923" s="17"/>
    </row>
    <row r="336924" spans="13:13">
      <c r="M336924" s="8"/>
    </row>
    <row r="336950" spans="13:13">
      <c r="M336950" s="8"/>
    </row>
    <row r="336951" spans="13:13" ht="13">
      <c r="M336951" s="17"/>
    </row>
    <row r="336952" spans="13:13">
      <c r="M336952" s="8"/>
    </row>
    <row r="336978" spans="13:13">
      <c r="M336978" s="8"/>
    </row>
    <row r="336979" spans="13:13" ht="13">
      <c r="M336979" s="17"/>
    </row>
    <row r="336980" spans="13:13">
      <c r="M336980" s="8"/>
    </row>
    <row r="337006" spans="13:13">
      <c r="M337006" s="8"/>
    </row>
    <row r="337007" spans="13:13" ht="13">
      <c r="M337007" s="17"/>
    </row>
    <row r="337008" spans="13:13">
      <c r="M337008" s="8"/>
    </row>
    <row r="337034" spans="13:13">
      <c r="M337034" s="8"/>
    </row>
    <row r="337035" spans="13:13" ht="13">
      <c r="M337035" s="17"/>
    </row>
    <row r="337036" spans="13:13">
      <c r="M337036" s="8"/>
    </row>
    <row r="337062" spans="13:13">
      <c r="M337062" s="8"/>
    </row>
    <row r="337063" spans="13:13" ht="13">
      <c r="M337063" s="17"/>
    </row>
    <row r="337064" spans="13:13">
      <c r="M337064" s="8"/>
    </row>
    <row r="337090" spans="13:13">
      <c r="M337090" s="8"/>
    </row>
    <row r="337091" spans="13:13" ht="13">
      <c r="M337091" s="17"/>
    </row>
    <row r="337092" spans="13:13">
      <c r="M337092" s="8"/>
    </row>
    <row r="337118" spans="13:13">
      <c r="M337118" s="8"/>
    </row>
    <row r="337119" spans="13:13" ht="13">
      <c r="M337119" s="17"/>
    </row>
    <row r="337120" spans="13:13">
      <c r="M337120" s="8"/>
    </row>
    <row r="337146" spans="13:13">
      <c r="M337146" s="8"/>
    </row>
    <row r="337147" spans="13:13" ht="13">
      <c r="M337147" s="17"/>
    </row>
    <row r="337148" spans="13:13">
      <c r="M337148" s="8"/>
    </row>
    <row r="337174" spans="13:13">
      <c r="M337174" s="8"/>
    </row>
    <row r="337175" spans="13:13" ht="13">
      <c r="M337175" s="17"/>
    </row>
    <row r="337176" spans="13:13">
      <c r="M337176" s="8"/>
    </row>
    <row r="337202" spans="13:13">
      <c r="M337202" s="8"/>
    </row>
    <row r="337203" spans="13:13" ht="13">
      <c r="M337203" s="17"/>
    </row>
    <row r="337204" spans="13:13">
      <c r="M337204" s="8"/>
    </row>
    <row r="337230" spans="13:13">
      <c r="M337230" s="8"/>
    </row>
    <row r="337231" spans="13:13" ht="13">
      <c r="M337231" s="17"/>
    </row>
    <row r="337232" spans="13:13">
      <c r="M337232" s="8"/>
    </row>
    <row r="337258" spans="13:13">
      <c r="M337258" s="8"/>
    </row>
    <row r="337259" spans="13:13" ht="13">
      <c r="M337259" s="17"/>
    </row>
    <row r="337260" spans="13:13">
      <c r="M337260" s="8"/>
    </row>
    <row r="337286" spans="13:13">
      <c r="M337286" s="8"/>
    </row>
    <row r="337287" spans="13:13" ht="13">
      <c r="M337287" s="17"/>
    </row>
    <row r="337288" spans="13:13">
      <c r="M337288" s="8"/>
    </row>
    <row r="337314" spans="13:13">
      <c r="M337314" s="8"/>
    </row>
    <row r="337315" spans="13:13" ht="13">
      <c r="M337315" s="17"/>
    </row>
    <row r="337316" spans="13:13">
      <c r="M337316" s="8"/>
    </row>
    <row r="337342" spans="13:13">
      <c r="M337342" s="8"/>
    </row>
    <row r="337343" spans="13:13" ht="13">
      <c r="M337343" s="17"/>
    </row>
    <row r="337344" spans="13:13">
      <c r="M337344" s="8"/>
    </row>
    <row r="337370" spans="13:13">
      <c r="M337370" s="8"/>
    </row>
    <row r="337371" spans="13:13" ht="13">
      <c r="M337371" s="17"/>
    </row>
    <row r="337372" spans="13:13">
      <c r="M337372" s="8"/>
    </row>
    <row r="337398" spans="13:13">
      <c r="M337398" s="8"/>
    </row>
    <row r="337399" spans="13:13" ht="13">
      <c r="M337399" s="17"/>
    </row>
    <row r="337400" spans="13:13">
      <c r="M337400" s="8"/>
    </row>
    <row r="337426" spans="13:13">
      <c r="M337426" s="8"/>
    </row>
    <row r="337427" spans="13:13" ht="13">
      <c r="M337427" s="17"/>
    </row>
    <row r="337428" spans="13:13">
      <c r="M337428" s="8"/>
    </row>
    <row r="337454" spans="13:13">
      <c r="M337454" s="8"/>
    </row>
    <row r="337455" spans="13:13" ht="13">
      <c r="M337455" s="17"/>
    </row>
    <row r="337456" spans="13:13">
      <c r="M337456" s="8"/>
    </row>
    <row r="337482" spans="13:13">
      <c r="M337482" s="8"/>
    </row>
    <row r="337483" spans="13:13" ht="13">
      <c r="M337483" s="17"/>
    </row>
    <row r="337484" spans="13:13">
      <c r="M337484" s="8"/>
    </row>
    <row r="337510" spans="13:13">
      <c r="M337510" s="8"/>
    </row>
    <row r="337511" spans="13:13" ht="13">
      <c r="M337511" s="17"/>
    </row>
    <row r="337512" spans="13:13">
      <c r="M337512" s="8"/>
    </row>
    <row r="337538" spans="13:13">
      <c r="M337538" s="8"/>
    </row>
    <row r="337539" spans="13:13" ht="13">
      <c r="M337539" s="17"/>
    </row>
    <row r="337540" spans="13:13">
      <c r="M337540" s="8"/>
    </row>
    <row r="337566" spans="13:13">
      <c r="M337566" s="8"/>
    </row>
    <row r="337567" spans="13:13" ht="13">
      <c r="M337567" s="17"/>
    </row>
    <row r="337568" spans="13:13">
      <c r="M337568" s="8"/>
    </row>
    <row r="337594" spans="13:13">
      <c r="M337594" s="8"/>
    </row>
    <row r="337595" spans="13:13" ht="13">
      <c r="M337595" s="17"/>
    </row>
    <row r="337596" spans="13:13">
      <c r="M337596" s="8"/>
    </row>
    <row r="337622" spans="13:13">
      <c r="M337622" s="8"/>
    </row>
    <row r="337623" spans="13:13" ht="13">
      <c r="M337623" s="17"/>
    </row>
    <row r="337624" spans="13:13">
      <c r="M337624" s="8"/>
    </row>
    <row r="337650" spans="13:13">
      <c r="M337650" s="8"/>
    </row>
    <row r="337651" spans="13:13" ht="13">
      <c r="M337651" s="17"/>
    </row>
    <row r="337652" spans="13:13">
      <c r="M337652" s="8"/>
    </row>
    <row r="337678" spans="13:13">
      <c r="M337678" s="8"/>
    </row>
    <row r="337679" spans="13:13" ht="13">
      <c r="M337679" s="17"/>
    </row>
    <row r="337680" spans="13:13">
      <c r="M337680" s="8"/>
    </row>
    <row r="337706" spans="13:13">
      <c r="M337706" s="8"/>
    </row>
    <row r="337707" spans="13:13" ht="13">
      <c r="M337707" s="17"/>
    </row>
    <row r="337708" spans="13:13">
      <c r="M337708" s="8"/>
    </row>
    <row r="337734" spans="13:13">
      <c r="M337734" s="8"/>
    </row>
    <row r="337735" spans="13:13" ht="13">
      <c r="M337735" s="17"/>
    </row>
    <row r="337736" spans="13:13">
      <c r="M337736" s="8"/>
    </row>
    <row r="337762" spans="13:13">
      <c r="M337762" s="8"/>
    </row>
    <row r="337763" spans="13:13" ht="13">
      <c r="M337763" s="17"/>
    </row>
    <row r="337764" spans="13:13">
      <c r="M337764" s="8"/>
    </row>
    <row r="337790" spans="13:13">
      <c r="M337790" s="8"/>
    </row>
    <row r="337791" spans="13:13" ht="13">
      <c r="M337791" s="17"/>
    </row>
    <row r="337792" spans="13:13">
      <c r="M337792" s="8"/>
    </row>
    <row r="337818" spans="13:13">
      <c r="M337818" s="8"/>
    </row>
    <row r="337819" spans="13:13" ht="13">
      <c r="M337819" s="17"/>
    </row>
    <row r="337820" spans="13:13">
      <c r="M337820" s="8"/>
    </row>
    <row r="337846" spans="13:13">
      <c r="M337846" s="8"/>
    </row>
    <row r="337847" spans="13:13" ht="13">
      <c r="M337847" s="17"/>
    </row>
    <row r="337848" spans="13:13">
      <c r="M337848" s="8"/>
    </row>
    <row r="337874" spans="13:13">
      <c r="M337874" s="8"/>
    </row>
    <row r="337875" spans="13:13" ht="13">
      <c r="M337875" s="17"/>
    </row>
    <row r="337876" spans="13:13">
      <c r="M337876" s="8"/>
    </row>
    <row r="337902" spans="13:13">
      <c r="M337902" s="8"/>
    </row>
    <row r="337903" spans="13:13" ht="13">
      <c r="M337903" s="17"/>
    </row>
    <row r="337904" spans="13:13">
      <c r="M337904" s="8"/>
    </row>
    <row r="337930" spans="13:13">
      <c r="M337930" s="8"/>
    </row>
    <row r="337931" spans="13:13" ht="13">
      <c r="M337931" s="17"/>
    </row>
    <row r="337932" spans="13:13">
      <c r="M337932" s="8"/>
    </row>
    <row r="337958" spans="13:13">
      <c r="M337958" s="8"/>
    </row>
    <row r="337959" spans="13:13" ht="13">
      <c r="M337959" s="17"/>
    </row>
    <row r="337960" spans="13:13">
      <c r="M337960" s="8"/>
    </row>
    <row r="337986" spans="13:13">
      <c r="M337986" s="8"/>
    </row>
    <row r="337987" spans="13:13" ht="13">
      <c r="M337987" s="17"/>
    </row>
    <row r="337988" spans="13:13">
      <c r="M337988" s="8"/>
    </row>
    <row r="338014" spans="13:13">
      <c r="M338014" s="8"/>
    </row>
    <row r="338015" spans="13:13" ht="13">
      <c r="M338015" s="17"/>
    </row>
    <row r="338016" spans="13:13">
      <c r="M338016" s="8"/>
    </row>
    <row r="338042" spans="13:13">
      <c r="M338042" s="8"/>
    </row>
    <row r="338043" spans="13:13" ht="13">
      <c r="M338043" s="17"/>
    </row>
    <row r="338044" spans="13:13">
      <c r="M338044" s="8"/>
    </row>
    <row r="338070" spans="13:13">
      <c r="M338070" s="8"/>
    </row>
    <row r="338071" spans="13:13" ht="13">
      <c r="M338071" s="17"/>
    </row>
    <row r="338072" spans="13:13">
      <c r="M338072" s="8"/>
    </row>
    <row r="338098" spans="13:13">
      <c r="M338098" s="8"/>
    </row>
    <row r="338099" spans="13:13" ht="13">
      <c r="M338099" s="17"/>
    </row>
    <row r="338100" spans="13:13">
      <c r="M338100" s="8"/>
    </row>
    <row r="338126" spans="13:13">
      <c r="M338126" s="8"/>
    </row>
    <row r="338127" spans="13:13" ht="13">
      <c r="M338127" s="17"/>
    </row>
    <row r="338128" spans="13:13">
      <c r="M338128" s="8"/>
    </row>
    <row r="338154" spans="13:13">
      <c r="M338154" s="8"/>
    </row>
    <row r="338155" spans="13:13" ht="13">
      <c r="M338155" s="17"/>
    </row>
    <row r="338156" spans="13:13">
      <c r="M338156" s="8"/>
    </row>
    <row r="338182" spans="13:13">
      <c r="M338182" s="8"/>
    </row>
    <row r="338183" spans="13:13" ht="13">
      <c r="M338183" s="17"/>
    </row>
    <row r="338184" spans="13:13">
      <c r="M338184" s="8"/>
    </row>
    <row r="338210" spans="13:13">
      <c r="M338210" s="8"/>
    </row>
    <row r="338211" spans="13:13" ht="13">
      <c r="M338211" s="17"/>
    </row>
    <row r="338212" spans="13:13">
      <c r="M338212" s="8"/>
    </row>
    <row r="338238" spans="13:13">
      <c r="M338238" s="8"/>
    </row>
    <row r="338239" spans="13:13" ht="13">
      <c r="M338239" s="17"/>
    </row>
    <row r="338240" spans="13:13">
      <c r="M338240" s="8"/>
    </row>
    <row r="338266" spans="13:13">
      <c r="M338266" s="8"/>
    </row>
    <row r="338267" spans="13:13" ht="13">
      <c r="M338267" s="17"/>
    </row>
    <row r="338268" spans="13:13">
      <c r="M338268" s="8"/>
    </row>
    <row r="338294" spans="13:13">
      <c r="M338294" s="8"/>
    </row>
    <row r="338295" spans="13:13" ht="13">
      <c r="M338295" s="17"/>
    </row>
    <row r="338296" spans="13:13">
      <c r="M338296" s="8"/>
    </row>
    <row r="338322" spans="13:13">
      <c r="M338322" s="8"/>
    </row>
    <row r="338323" spans="13:13" ht="13">
      <c r="M338323" s="17"/>
    </row>
    <row r="338324" spans="13:13">
      <c r="M338324" s="8"/>
    </row>
    <row r="338350" spans="13:13">
      <c r="M338350" s="8"/>
    </row>
    <row r="338351" spans="13:13" ht="13">
      <c r="M338351" s="17"/>
    </row>
    <row r="338352" spans="13:13">
      <c r="M338352" s="8"/>
    </row>
    <row r="338378" spans="13:13">
      <c r="M338378" s="8"/>
    </row>
    <row r="338379" spans="13:13" ht="13">
      <c r="M338379" s="17"/>
    </row>
    <row r="338380" spans="13:13">
      <c r="M338380" s="8"/>
    </row>
    <row r="338406" spans="13:13">
      <c r="M338406" s="8"/>
    </row>
    <row r="338407" spans="13:13" ht="13">
      <c r="M338407" s="17"/>
    </row>
    <row r="338408" spans="13:13">
      <c r="M338408" s="8"/>
    </row>
    <row r="338434" spans="13:13">
      <c r="M338434" s="8"/>
    </row>
    <row r="338435" spans="13:13" ht="13">
      <c r="M338435" s="17"/>
    </row>
    <row r="338436" spans="13:13">
      <c r="M338436" s="8"/>
    </row>
    <row r="338462" spans="13:13">
      <c r="M338462" s="8"/>
    </row>
    <row r="338463" spans="13:13" ht="13">
      <c r="M338463" s="17"/>
    </row>
    <row r="338464" spans="13:13">
      <c r="M338464" s="8"/>
    </row>
    <row r="338490" spans="13:13">
      <c r="M338490" s="8"/>
    </row>
    <row r="338491" spans="13:13" ht="13">
      <c r="M338491" s="17"/>
    </row>
    <row r="338492" spans="13:13">
      <c r="M338492" s="8"/>
    </row>
    <row r="338518" spans="13:13">
      <c r="M338518" s="8"/>
    </row>
    <row r="338519" spans="13:13" ht="13">
      <c r="M338519" s="17"/>
    </row>
    <row r="338520" spans="13:13">
      <c r="M338520" s="8"/>
    </row>
    <row r="338546" spans="13:13">
      <c r="M338546" s="8"/>
    </row>
    <row r="338547" spans="13:13" ht="13">
      <c r="M338547" s="17"/>
    </row>
    <row r="338548" spans="13:13">
      <c r="M338548" s="8"/>
    </row>
    <row r="338574" spans="13:13">
      <c r="M338574" s="8"/>
    </row>
    <row r="338575" spans="13:13" ht="13">
      <c r="M338575" s="17"/>
    </row>
    <row r="338576" spans="13:13">
      <c r="M338576" s="8"/>
    </row>
    <row r="338602" spans="13:13">
      <c r="M338602" s="8"/>
    </row>
    <row r="338603" spans="13:13" ht="13">
      <c r="M338603" s="17"/>
    </row>
    <row r="338604" spans="13:13">
      <c r="M338604" s="8"/>
    </row>
    <row r="338630" spans="13:13">
      <c r="M338630" s="8"/>
    </row>
    <row r="338631" spans="13:13" ht="13">
      <c r="M338631" s="17"/>
    </row>
    <row r="338632" spans="13:13">
      <c r="M338632" s="8"/>
    </row>
    <row r="338658" spans="13:13">
      <c r="M338658" s="8"/>
    </row>
    <row r="338659" spans="13:13" ht="13">
      <c r="M338659" s="17"/>
    </row>
    <row r="338660" spans="13:13">
      <c r="M338660" s="8"/>
    </row>
    <row r="338686" spans="13:13">
      <c r="M338686" s="8"/>
    </row>
    <row r="338687" spans="13:13" ht="13">
      <c r="M338687" s="17"/>
    </row>
    <row r="338688" spans="13:13">
      <c r="M338688" s="8"/>
    </row>
    <row r="338714" spans="13:13">
      <c r="M338714" s="8"/>
    </row>
    <row r="338715" spans="13:13" ht="13">
      <c r="M338715" s="17"/>
    </row>
    <row r="338716" spans="13:13">
      <c r="M338716" s="8"/>
    </row>
    <row r="338742" spans="13:13">
      <c r="M338742" s="8"/>
    </row>
    <row r="338743" spans="13:13" ht="13">
      <c r="M338743" s="17"/>
    </row>
    <row r="338744" spans="13:13">
      <c r="M338744" s="8"/>
    </row>
    <row r="338770" spans="13:13">
      <c r="M338770" s="8"/>
    </row>
    <row r="338771" spans="13:13" ht="13">
      <c r="M338771" s="17"/>
    </row>
    <row r="338772" spans="13:13">
      <c r="M338772" s="8"/>
    </row>
    <row r="338798" spans="13:13">
      <c r="M338798" s="8"/>
    </row>
    <row r="338799" spans="13:13" ht="13">
      <c r="M338799" s="17"/>
    </row>
    <row r="338800" spans="13:13">
      <c r="M338800" s="8"/>
    </row>
    <row r="338826" spans="13:13">
      <c r="M338826" s="8"/>
    </row>
    <row r="338827" spans="13:13" ht="13">
      <c r="M338827" s="17"/>
    </row>
    <row r="338828" spans="13:13">
      <c r="M338828" s="8"/>
    </row>
    <row r="338854" spans="13:13">
      <c r="M338854" s="8"/>
    </row>
    <row r="338855" spans="13:13" ht="13">
      <c r="M338855" s="17"/>
    </row>
    <row r="338856" spans="13:13">
      <c r="M338856" s="8"/>
    </row>
    <row r="338882" spans="13:13">
      <c r="M338882" s="8"/>
    </row>
    <row r="338883" spans="13:13" ht="13">
      <c r="M338883" s="17"/>
    </row>
    <row r="338884" spans="13:13">
      <c r="M338884" s="8"/>
    </row>
    <row r="338910" spans="13:13">
      <c r="M338910" s="8"/>
    </row>
    <row r="338911" spans="13:13" ht="13">
      <c r="M338911" s="17"/>
    </row>
    <row r="338912" spans="13:13">
      <c r="M338912" s="8"/>
    </row>
    <row r="338938" spans="13:13">
      <c r="M338938" s="8"/>
    </row>
    <row r="338939" spans="13:13" ht="13">
      <c r="M338939" s="17"/>
    </row>
    <row r="338940" spans="13:13">
      <c r="M338940" s="8"/>
    </row>
    <row r="338966" spans="13:13">
      <c r="M338966" s="8"/>
    </row>
    <row r="338967" spans="13:13" ht="13">
      <c r="M338967" s="17"/>
    </row>
    <row r="338968" spans="13:13">
      <c r="M338968" s="8"/>
    </row>
    <row r="338994" spans="13:13">
      <c r="M338994" s="8"/>
    </row>
    <row r="338995" spans="13:13" ht="13">
      <c r="M338995" s="17"/>
    </row>
    <row r="338996" spans="13:13">
      <c r="M338996" s="8"/>
    </row>
    <row r="339022" spans="13:13">
      <c r="M339022" s="8"/>
    </row>
    <row r="339023" spans="13:13" ht="13">
      <c r="M339023" s="17"/>
    </row>
    <row r="339024" spans="13:13">
      <c r="M339024" s="8"/>
    </row>
    <row r="339050" spans="13:13">
      <c r="M339050" s="8"/>
    </row>
    <row r="339051" spans="13:13" ht="13">
      <c r="M339051" s="17"/>
    </row>
    <row r="339052" spans="13:13">
      <c r="M339052" s="8"/>
    </row>
    <row r="339078" spans="13:13">
      <c r="M339078" s="8"/>
    </row>
    <row r="339079" spans="13:13" ht="13">
      <c r="M339079" s="17"/>
    </row>
    <row r="339080" spans="13:13">
      <c r="M339080" s="8"/>
    </row>
    <row r="339106" spans="13:13">
      <c r="M339106" s="8"/>
    </row>
    <row r="339107" spans="13:13" ht="13">
      <c r="M339107" s="17"/>
    </row>
    <row r="339108" spans="13:13">
      <c r="M339108" s="8"/>
    </row>
    <row r="339134" spans="13:13">
      <c r="M339134" s="8"/>
    </row>
    <row r="339135" spans="13:13" ht="13">
      <c r="M339135" s="17"/>
    </row>
    <row r="339136" spans="13:13">
      <c r="M339136" s="8"/>
    </row>
    <row r="339162" spans="13:13">
      <c r="M339162" s="8"/>
    </row>
    <row r="339163" spans="13:13" ht="13">
      <c r="M339163" s="17"/>
    </row>
    <row r="339164" spans="13:13">
      <c r="M339164" s="8"/>
    </row>
    <row r="339190" spans="13:13">
      <c r="M339190" s="8"/>
    </row>
    <row r="339191" spans="13:13" ht="13">
      <c r="M339191" s="17"/>
    </row>
    <row r="339192" spans="13:13">
      <c r="M339192" s="8"/>
    </row>
    <row r="339218" spans="13:13">
      <c r="M339218" s="8"/>
    </row>
    <row r="339219" spans="13:13" ht="13">
      <c r="M339219" s="17"/>
    </row>
    <row r="339220" spans="13:13">
      <c r="M339220" s="8"/>
    </row>
    <row r="339246" spans="13:13">
      <c r="M339246" s="8"/>
    </row>
    <row r="339247" spans="13:13" ht="13">
      <c r="M339247" s="17"/>
    </row>
    <row r="339248" spans="13:13">
      <c r="M339248" s="8"/>
    </row>
    <row r="339274" spans="13:13">
      <c r="M339274" s="8"/>
    </row>
    <row r="339275" spans="13:13" ht="13">
      <c r="M339275" s="17"/>
    </row>
    <row r="339276" spans="13:13">
      <c r="M339276" s="8"/>
    </row>
    <row r="339302" spans="13:13">
      <c r="M339302" s="8"/>
    </row>
    <row r="339303" spans="13:13" ht="13">
      <c r="M339303" s="17"/>
    </row>
    <row r="339304" spans="13:13">
      <c r="M339304" s="8"/>
    </row>
    <row r="339330" spans="13:13">
      <c r="M339330" s="8"/>
    </row>
    <row r="339331" spans="13:13" ht="13">
      <c r="M339331" s="17"/>
    </row>
    <row r="339332" spans="13:13">
      <c r="M339332" s="8"/>
    </row>
    <row r="339358" spans="13:13">
      <c r="M339358" s="8"/>
    </row>
    <row r="339359" spans="13:13" ht="13">
      <c r="M339359" s="17"/>
    </row>
    <row r="339360" spans="13:13">
      <c r="M339360" s="8"/>
    </row>
    <row r="339386" spans="13:13">
      <c r="M339386" s="8"/>
    </row>
    <row r="339387" spans="13:13" ht="13">
      <c r="M339387" s="17"/>
    </row>
    <row r="339388" spans="13:13">
      <c r="M339388" s="8"/>
    </row>
    <row r="339414" spans="13:13">
      <c r="M339414" s="8"/>
    </row>
    <row r="339415" spans="13:13" ht="13">
      <c r="M339415" s="17"/>
    </row>
    <row r="339416" spans="13:13">
      <c r="M339416" s="8"/>
    </row>
    <row r="339442" spans="13:13">
      <c r="M339442" s="8"/>
    </row>
    <row r="339443" spans="13:13" ht="13">
      <c r="M339443" s="17"/>
    </row>
    <row r="339444" spans="13:13">
      <c r="M339444" s="8"/>
    </row>
    <row r="339470" spans="13:13">
      <c r="M339470" s="8"/>
    </row>
    <row r="339471" spans="13:13" ht="13">
      <c r="M339471" s="17"/>
    </row>
    <row r="339472" spans="13:13">
      <c r="M339472" s="8"/>
    </row>
    <row r="339498" spans="13:13">
      <c r="M339498" s="8"/>
    </row>
    <row r="339499" spans="13:13" ht="13">
      <c r="M339499" s="17"/>
    </row>
    <row r="339500" spans="13:13">
      <c r="M339500" s="8"/>
    </row>
    <row r="339526" spans="13:13">
      <c r="M339526" s="8"/>
    </row>
    <row r="339527" spans="13:13" ht="13">
      <c r="M339527" s="17"/>
    </row>
    <row r="339528" spans="13:13">
      <c r="M339528" s="8"/>
    </row>
    <row r="339554" spans="13:13">
      <c r="M339554" s="8"/>
    </row>
    <row r="339555" spans="13:13" ht="13">
      <c r="M339555" s="17"/>
    </row>
    <row r="339556" spans="13:13">
      <c r="M339556" s="8"/>
    </row>
    <row r="339582" spans="13:13">
      <c r="M339582" s="8"/>
    </row>
    <row r="339583" spans="13:13" ht="13">
      <c r="M339583" s="17"/>
    </row>
    <row r="339584" spans="13:13">
      <c r="M339584" s="8"/>
    </row>
    <row r="339610" spans="13:13">
      <c r="M339610" s="8"/>
    </row>
    <row r="339611" spans="13:13" ht="13">
      <c r="M339611" s="17"/>
    </row>
    <row r="339612" spans="13:13">
      <c r="M339612" s="8"/>
    </row>
    <row r="339638" spans="13:13">
      <c r="M339638" s="8"/>
    </row>
    <row r="339639" spans="13:13" ht="13">
      <c r="M339639" s="17"/>
    </row>
    <row r="339640" spans="13:13">
      <c r="M339640" s="8"/>
    </row>
    <row r="339666" spans="13:13">
      <c r="M339666" s="8"/>
    </row>
    <row r="339667" spans="13:13" ht="13">
      <c r="M339667" s="17"/>
    </row>
    <row r="339668" spans="13:13">
      <c r="M339668" s="8"/>
    </row>
    <row r="339694" spans="13:13">
      <c r="M339694" s="8"/>
    </row>
    <row r="339695" spans="13:13" ht="13">
      <c r="M339695" s="17"/>
    </row>
    <row r="339696" spans="13:13">
      <c r="M339696" s="8"/>
    </row>
    <row r="339722" spans="13:13">
      <c r="M339722" s="8"/>
    </row>
    <row r="339723" spans="13:13" ht="13">
      <c r="M339723" s="17"/>
    </row>
    <row r="339724" spans="13:13">
      <c r="M339724" s="8"/>
    </row>
    <row r="339750" spans="13:13">
      <c r="M339750" s="8"/>
    </row>
    <row r="339751" spans="13:13" ht="13">
      <c r="M339751" s="17"/>
    </row>
    <row r="339752" spans="13:13">
      <c r="M339752" s="8"/>
    </row>
    <row r="339778" spans="13:13">
      <c r="M339778" s="8"/>
    </row>
    <row r="339779" spans="13:13" ht="13">
      <c r="M339779" s="17"/>
    </row>
    <row r="339780" spans="13:13">
      <c r="M339780" s="8"/>
    </row>
    <row r="339806" spans="13:13">
      <c r="M339806" s="8"/>
    </row>
    <row r="339807" spans="13:13" ht="13">
      <c r="M339807" s="17"/>
    </row>
    <row r="339808" spans="13:13">
      <c r="M339808" s="8"/>
    </row>
    <row r="339834" spans="13:13">
      <c r="M339834" s="8"/>
    </row>
    <row r="339835" spans="13:13" ht="13">
      <c r="M339835" s="17"/>
    </row>
    <row r="339836" spans="13:13">
      <c r="M339836" s="8"/>
    </row>
    <row r="339862" spans="13:13">
      <c r="M339862" s="8"/>
    </row>
    <row r="339863" spans="13:13" ht="13">
      <c r="M339863" s="17"/>
    </row>
    <row r="339864" spans="13:13">
      <c r="M339864" s="8"/>
    </row>
    <row r="339890" spans="13:13">
      <c r="M339890" s="8"/>
    </row>
    <row r="339891" spans="13:13" ht="13">
      <c r="M339891" s="17"/>
    </row>
    <row r="339892" spans="13:13">
      <c r="M339892" s="8"/>
    </row>
    <row r="339918" spans="13:13">
      <c r="M339918" s="8"/>
    </row>
    <row r="339919" spans="13:13" ht="13">
      <c r="M339919" s="17"/>
    </row>
    <row r="339920" spans="13:13">
      <c r="M339920" s="8"/>
    </row>
    <row r="339946" spans="13:13">
      <c r="M339946" s="8"/>
    </row>
    <row r="339947" spans="13:13" ht="13">
      <c r="M339947" s="17"/>
    </row>
    <row r="339948" spans="13:13">
      <c r="M339948" s="8"/>
    </row>
    <row r="339974" spans="13:13">
      <c r="M339974" s="8"/>
    </row>
    <row r="339975" spans="13:13" ht="13">
      <c r="M339975" s="17"/>
    </row>
    <row r="339976" spans="13:13">
      <c r="M339976" s="8"/>
    </row>
    <row r="340002" spans="13:13">
      <c r="M340002" s="8"/>
    </row>
    <row r="340003" spans="13:13" ht="13">
      <c r="M340003" s="17"/>
    </row>
    <row r="340004" spans="13:13">
      <c r="M340004" s="8"/>
    </row>
    <row r="340030" spans="13:13">
      <c r="M340030" s="8"/>
    </row>
    <row r="340031" spans="13:13" ht="13">
      <c r="M340031" s="17"/>
    </row>
    <row r="340032" spans="13:13">
      <c r="M340032" s="8"/>
    </row>
    <row r="340058" spans="13:13">
      <c r="M340058" s="8"/>
    </row>
    <row r="340059" spans="13:13" ht="13">
      <c r="M340059" s="17"/>
    </row>
    <row r="340060" spans="13:13">
      <c r="M340060" s="8"/>
    </row>
    <row r="340086" spans="13:13">
      <c r="M340086" s="8"/>
    </row>
    <row r="340087" spans="13:13" ht="13">
      <c r="M340087" s="17"/>
    </row>
    <row r="340088" spans="13:13">
      <c r="M340088" s="8"/>
    </row>
    <row r="340114" spans="13:13">
      <c r="M340114" s="8"/>
    </row>
    <row r="340115" spans="13:13" ht="13">
      <c r="M340115" s="17"/>
    </row>
    <row r="340116" spans="13:13">
      <c r="M340116" s="8"/>
    </row>
    <row r="340142" spans="13:13">
      <c r="M340142" s="8"/>
    </row>
    <row r="340143" spans="13:13" ht="13">
      <c r="M340143" s="17"/>
    </row>
    <row r="340144" spans="13:13">
      <c r="M340144" s="8"/>
    </row>
    <row r="340170" spans="13:13">
      <c r="M340170" s="8"/>
    </row>
    <row r="340171" spans="13:13" ht="13">
      <c r="M340171" s="17"/>
    </row>
    <row r="340172" spans="13:13">
      <c r="M340172" s="8"/>
    </row>
    <row r="340198" spans="13:13">
      <c r="M340198" s="8"/>
    </row>
    <row r="340199" spans="13:13" ht="13">
      <c r="M340199" s="17"/>
    </row>
    <row r="340200" spans="13:13">
      <c r="M340200" s="8"/>
    </row>
    <row r="340226" spans="13:13">
      <c r="M340226" s="8"/>
    </row>
    <row r="340227" spans="13:13" ht="13">
      <c r="M340227" s="17"/>
    </row>
    <row r="340228" spans="13:13">
      <c r="M340228" s="8"/>
    </row>
    <row r="340254" spans="13:13">
      <c r="M340254" s="8"/>
    </row>
    <row r="340255" spans="13:13" ht="13">
      <c r="M340255" s="17"/>
    </row>
    <row r="340256" spans="13:13">
      <c r="M340256" s="8"/>
    </row>
    <row r="340282" spans="13:13">
      <c r="M340282" s="8"/>
    </row>
    <row r="340283" spans="13:13" ht="13">
      <c r="M340283" s="17"/>
    </row>
    <row r="340284" spans="13:13">
      <c r="M340284" s="8"/>
    </row>
    <row r="340310" spans="13:13">
      <c r="M340310" s="8"/>
    </row>
    <row r="340311" spans="13:13" ht="13">
      <c r="M340311" s="17"/>
    </row>
    <row r="340312" spans="13:13">
      <c r="M340312" s="8"/>
    </row>
    <row r="340338" spans="13:13">
      <c r="M340338" s="8"/>
    </row>
    <row r="340339" spans="13:13" ht="13">
      <c r="M340339" s="17"/>
    </row>
    <row r="340340" spans="13:13">
      <c r="M340340" s="8"/>
    </row>
    <row r="340366" spans="13:13">
      <c r="M340366" s="8"/>
    </row>
    <row r="340367" spans="13:13" ht="13">
      <c r="M340367" s="17"/>
    </row>
    <row r="340368" spans="13:13">
      <c r="M340368" s="8"/>
    </row>
    <row r="340394" spans="13:13">
      <c r="M340394" s="8"/>
    </row>
    <row r="340395" spans="13:13" ht="13">
      <c r="M340395" s="17"/>
    </row>
    <row r="340396" spans="13:13">
      <c r="M340396" s="8"/>
    </row>
    <row r="340422" spans="13:13">
      <c r="M340422" s="8"/>
    </row>
    <row r="340423" spans="13:13" ht="13">
      <c r="M340423" s="17"/>
    </row>
    <row r="340424" spans="13:13">
      <c r="M340424" s="8"/>
    </row>
    <row r="340450" spans="13:13">
      <c r="M340450" s="8"/>
    </row>
    <row r="340451" spans="13:13" ht="13">
      <c r="M340451" s="17"/>
    </row>
    <row r="340452" spans="13:13">
      <c r="M340452" s="8"/>
    </row>
    <row r="340478" spans="13:13">
      <c r="M340478" s="8"/>
    </row>
    <row r="340479" spans="13:13" ht="13">
      <c r="M340479" s="17"/>
    </row>
    <row r="340480" spans="13:13">
      <c r="M340480" s="8"/>
    </row>
    <row r="340506" spans="13:13">
      <c r="M340506" s="8"/>
    </row>
    <row r="340507" spans="13:13" ht="13">
      <c r="M340507" s="17"/>
    </row>
    <row r="340508" spans="13:13">
      <c r="M340508" s="8"/>
    </row>
    <row r="340534" spans="13:13">
      <c r="M340534" s="8"/>
    </row>
    <row r="340535" spans="13:13" ht="13">
      <c r="M340535" s="17"/>
    </row>
    <row r="340536" spans="13:13">
      <c r="M340536" s="8"/>
    </row>
    <row r="340562" spans="13:13">
      <c r="M340562" s="8"/>
    </row>
    <row r="340563" spans="13:13" ht="13">
      <c r="M340563" s="17"/>
    </row>
    <row r="340564" spans="13:13">
      <c r="M340564" s="8"/>
    </row>
    <row r="340590" spans="13:13">
      <c r="M340590" s="8"/>
    </row>
    <row r="340591" spans="13:13" ht="13">
      <c r="M340591" s="17"/>
    </row>
    <row r="340592" spans="13:13">
      <c r="M340592" s="8"/>
    </row>
    <row r="340618" spans="13:13">
      <c r="M340618" s="8"/>
    </row>
    <row r="340619" spans="13:13" ht="13">
      <c r="M340619" s="17"/>
    </row>
    <row r="340620" spans="13:13">
      <c r="M340620" s="8"/>
    </row>
    <row r="340646" spans="13:13">
      <c r="M340646" s="8"/>
    </row>
    <row r="340647" spans="13:13" ht="13">
      <c r="M340647" s="17"/>
    </row>
    <row r="340648" spans="13:13">
      <c r="M340648" s="8"/>
    </row>
    <row r="340674" spans="13:13">
      <c r="M340674" s="8"/>
    </row>
    <row r="340675" spans="13:13" ht="13">
      <c r="M340675" s="17"/>
    </row>
    <row r="340676" spans="13:13">
      <c r="M340676" s="8"/>
    </row>
    <row r="340702" spans="13:13">
      <c r="M340702" s="8"/>
    </row>
    <row r="340703" spans="13:13" ht="13">
      <c r="M340703" s="17"/>
    </row>
    <row r="340704" spans="13:13">
      <c r="M340704" s="8"/>
    </row>
    <row r="340730" spans="13:13">
      <c r="M340730" s="8"/>
    </row>
    <row r="340731" spans="13:13" ht="13">
      <c r="M340731" s="17"/>
    </row>
    <row r="340732" spans="13:13">
      <c r="M340732" s="8"/>
    </row>
    <row r="340758" spans="13:13">
      <c r="M340758" s="8"/>
    </row>
    <row r="340759" spans="13:13" ht="13">
      <c r="M340759" s="17"/>
    </row>
    <row r="340760" spans="13:13">
      <c r="M340760" s="8"/>
    </row>
    <row r="340786" spans="13:13">
      <c r="M340786" s="8"/>
    </row>
    <row r="340787" spans="13:13" ht="13">
      <c r="M340787" s="17"/>
    </row>
    <row r="340788" spans="13:13">
      <c r="M340788" s="8"/>
    </row>
    <row r="340814" spans="13:13">
      <c r="M340814" s="8"/>
    </row>
    <row r="340815" spans="13:13" ht="13">
      <c r="M340815" s="17"/>
    </row>
    <row r="340816" spans="13:13">
      <c r="M340816" s="8"/>
    </row>
    <row r="340842" spans="13:13">
      <c r="M340842" s="8"/>
    </row>
    <row r="340843" spans="13:13" ht="13">
      <c r="M340843" s="17"/>
    </row>
    <row r="340844" spans="13:13">
      <c r="M340844" s="8"/>
    </row>
    <row r="340870" spans="13:13">
      <c r="M340870" s="8"/>
    </row>
    <row r="340871" spans="13:13" ht="13">
      <c r="M340871" s="17"/>
    </row>
    <row r="340872" spans="13:13">
      <c r="M340872" s="8"/>
    </row>
    <row r="340898" spans="13:13">
      <c r="M340898" s="8"/>
    </row>
    <row r="340899" spans="13:13" ht="13">
      <c r="M340899" s="17"/>
    </row>
    <row r="340900" spans="13:13">
      <c r="M340900" s="8"/>
    </row>
    <row r="340926" spans="13:13">
      <c r="M340926" s="8"/>
    </row>
    <row r="340927" spans="13:13" ht="13">
      <c r="M340927" s="17"/>
    </row>
    <row r="340928" spans="13:13">
      <c r="M340928" s="8"/>
    </row>
    <row r="340954" spans="13:13">
      <c r="M340954" s="8"/>
    </row>
    <row r="340955" spans="13:13" ht="13">
      <c r="M340955" s="17"/>
    </row>
    <row r="340956" spans="13:13">
      <c r="M340956" s="8"/>
    </row>
    <row r="340982" spans="13:13">
      <c r="M340982" s="8"/>
    </row>
    <row r="340983" spans="13:13" ht="13">
      <c r="M340983" s="17"/>
    </row>
    <row r="340984" spans="13:13">
      <c r="M340984" s="8"/>
    </row>
    <row r="341010" spans="13:13">
      <c r="M341010" s="8"/>
    </row>
    <row r="341011" spans="13:13" ht="13">
      <c r="M341011" s="17"/>
    </row>
    <row r="341012" spans="13:13">
      <c r="M341012" s="8"/>
    </row>
    <row r="341038" spans="13:13">
      <c r="M341038" s="8"/>
    </row>
    <row r="341039" spans="13:13" ht="13">
      <c r="M341039" s="17"/>
    </row>
    <row r="341040" spans="13:13">
      <c r="M341040" s="8"/>
    </row>
    <row r="341066" spans="13:13">
      <c r="M341066" s="8"/>
    </row>
    <row r="341067" spans="13:13" ht="13">
      <c r="M341067" s="17"/>
    </row>
    <row r="341068" spans="13:13">
      <c r="M341068" s="8"/>
    </row>
    <row r="341094" spans="13:13">
      <c r="M341094" s="8"/>
    </row>
    <row r="341095" spans="13:13" ht="13">
      <c r="M341095" s="17"/>
    </row>
    <row r="341096" spans="13:13">
      <c r="M341096" s="8"/>
    </row>
    <row r="341122" spans="13:13">
      <c r="M341122" s="8"/>
    </row>
    <row r="341123" spans="13:13" ht="13">
      <c r="M341123" s="17"/>
    </row>
    <row r="341124" spans="13:13">
      <c r="M341124" s="8"/>
    </row>
    <row r="341150" spans="13:13">
      <c r="M341150" s="8"/>
    </row>
    <row r="341151" spans="13:13" ht="13">
      <c r="M341151" s="17"/>
    </row>
    <row r="341152" spans="13:13">
      <c r="M341152" s="8"/>
    </row>
    <row r="341178" spans="13:13">
      <c r="M341178" s="8"/>
    </row>
    <row r="341179" spans="13:13" ht="13">
      <c r="M341179" s="17"/>
    </row>
    <row r="341180" spans="13:13">
      <c r="M341180" s="8"/>
    </row>
    <row r="341206" spans="13:13">
      <c r="M341206" s="8"/>
    </row>
    <row r="341207" spans="13:13" ht="13">
      <c r="M341207" s="17"/>
    </row>
    <row r="341208" spans="13:13">
      <c r="M341208" s="8"/>
    </row>
    <row r="341234" spans="13:13">
      <c r="M341234" s="8"/>
    </row>
    <row r="341235" spans="13:13" ht="13">
      <c r="M341235" s="17"/>
    </row>
    <row r="341236" spans="13:13">
      <c r="M341236" s="8"/>
    </row>
    <row r="341262" spans="13:13">
      <c r="M341262" s="8"/>
    </row>
    <row r="341263" spans="13:13" ht="13">
      <c r="M341263" s="17"/>
    </row>
    <row r="341264" spans="13:13">
      <c r="M341264" s="8"/>
    </row>
    <row r="341290" spans="13:13">
      <c r="M341290" s="8"/>
    </row>
    <row r="341291" spans="13:13" ht="13">
      <c r="M341291" s="17"/>
    </row>
    <row r="341292" spans="13:13">
      <c r="M341292" s="8"/>
    </row>
    <row r="341318" spans="13:13">
      <c r="M341318" s="8"/>
    </row>
    <row r="341319" spans="13:13" ht="13">
      <c r="M341319" s="17"/>
    </row>
    <row r="341320" spans="13:13">
      <c r="M341320" s="8"/>
    </row>
    <row r="341346" spans="13:13">
      <c r="M341346" s="8"/>
    </row>
    <row r="341347" spans="13:13" ht="13">
      <c r="M341347" s="17"/>
    </row>
    <row r="341348" spans="13:13">
      <c r="M341348" s="8"/>
    </row>
    <row r="341374" spans="13:13">
      <c r="M341374" s="8"/>
    </row>
    <row r="341375" spans="13:13" ht="13">
      <c r="M341375" s="17"/>
    </row>
    <row r="341376" spans="13:13">
      <c r="M341376" s="8"/>
    </row>
    <row r="341402" spans="13:13">
      <c r="M341402" s="8"/>
    </row>
    <row r="341403" spans="13:13" ht="13">
      <c r="M341403" s="17"/>
    </row>
    <row r="341404" spans="13:13">
      <c r="M341404" s="8"/>
    </row>
    <row r="341430" spans="13:13">
      <c r="M341430" s="8"/>
    </row>
    <row r="341431" spans="13:13" ht="13">
      <c r="M341431" s="17"/>
    </row>
    <row r="341432" spans="13:13">
      <c r="M341432" s="8"/>
    </row>
    <row r="341458" spans="13:13">
      <c r="M341458" s="8"/>
    </row>
    <row r="341459" spans="13:13" ht="13">
      <c r="M341459" s="17"/>
    </row>
    <row r="341460" spans="13:13">
      <c r="M341460" s="8"/>
    </row>
    <row r="341486" spans="13:13">
      <c r="M341486" s="8"/>
    </row>
    <row r="341487" spans="13:13" ht="13">
      <c r="M341487" s="17"/>
    </row>
    <row r="341488" spans="13:13">
      <c r="M341488" s="8"/>
    </row>
    <row r="341514" spans="13:13">
      <c r="M341514" s="8"/>
    </row>
    <row r="341515" spans="13:13" ht="13">
      <c r="M341515" s="17"/>
    </row>
    <row r="341516" spans="13:13">
      <c r="M341516" s="8"/>
    </row>
    <row r="341542" spans="13:13">
      <c r="M341542" s="8"/>
    </row>
    <row r="341543" spans="13:13" ht="13">
      <c r="M341543" s="17"/>
    </row>
    <row r="341544" spans="13:13">
      <c r="M341544" s="8"/>
    </row>
    <row r="341570" spans="13:13">
      <c r="M341570" s="8"/>
    </row>
    <row r="341571" spans="13:13" ht="13">
      <c r="M341571" s="17"/>
    </row>
    <row r="341572" spans="13:13">
      <c r="M341572" s="8"/>
    </row>
    <row r="341598" spans="13:13">
      <c r="M341598" s="8"/>
    </row>
    <row r="341599" spans="13:13" ht="13">
      <c r="M341599" s="17"/>
    </row>
    <row r="341600" spans="13:13">
      <c r="M341600" s="8"/>
    </row>
    <row r="341626" spans="13:13">
      <c r="M341626" s="8"/>
    </row>
    <row r="341627" spans="13:13" ht="13">
      <c r="M341627" s="17"/>
    </row>
    <row r="341628" spans="13:13">
      <c r="M341628" s="8"/>
    </row>
    <row r="341654" spans="13:13">
      <c r="M341654" s="8"/>
    </row>
    <row r="341655" spans="13:13" ht="13">
      <c r="M341655" s="17"/>
    </row>
    <row r="341656" spans="13:13">
      <c r="M341656" s="8"/>
    </row>
    <row r="341682" spans="13:13">
      <c r="M341682" s="8"/>
    </row>
    <row r="341683" spans="13:13" ht="13">
      <c r="M341683" s="17"/>
    </row>
    <row r="341684" spans="13:13">
      <c r="M341684" s="8"/>
    </row>
    <row r="341710" spans="13:13">
      <c r="M341710" s="8"/>
    </row>
    <row r="341711" spans="13:13" ht="13">
      <c r="M341711" s="17"/>
    </row>
    <row r="341712" spans="13:13">
      <c r="M341712" s="8"/>
    </row>
    <row r="341738" spans="13:13">
      <c r="M341738" s="8"/>
    </row>
    <row r="341739" spans="13:13" ht="13">
      <c r="M341739" s="17"/>
    </row>
    <row r="341740" spans="13:13">
      <c r="M341740" s="8"/>
    </row>
    <row r="341766" spans="13:13">
      <c r="M341766" s="8"/>
    </row>
    <row r="341767" spans="13:13" ht="13">
      <c r="M341767" s="17"/>
    </row>
    <row r="341768" spans="13:13">
      <c r="M341768" s="8"/>
    </row>
    <row r="341794" spans="13:13">
      <c r="M341794" s="8"/>
    </row>
    <row r="341795" spans="13:13" ht="13">
      <c r="M341795" s="17"/>
    </row>
    <row r="341796" spans="13:13">
      <c r="M341796" s="8"/>
    </row>
    <row r="341822" spans="13:13">
      <c r="M341822" s="8"/>
    </row>
    <row r="341823" spans="13:13" ht="13">
      <c r="M341823" s="17"/>
    </row>
    <row r="341824" spans="13:13">
      <c r="M341824" s="8"/>
    </row>
    <row r="341850" spans="13:13">
      <c r="M341850" s="8"/>
    </row>
    <row r="341851" spans="13:13" ht="13">
      <c r="M341851" s="17"/>
    </row>
    <row r="341852" spans="13:13">
      <c r="M341852" s="8"/>
    </row>
    <row r="341878" spans="13:13">
      <c r="M341878" s="8"/>
    </row>
    <row r="341879" spans="13:13" ht="13">
      <c r="M341879" s="17"/>
    </row>
    <row r="341880" spans="13:13">
      <c r="M341880" s="8"/>
    </row>
    <row r="341906" spans="13:13">
      <c r="M341906" s="8"/>
    </row>
    <row r="341907" spans="13:13" ht="13">
      <c r="M341907" s="17"/>
    </row>
    <row r="341908" spans="13:13">
      <c r="M341908" s="8"/>
    </row>
    <row r="341934" spans="13:13">
      <c r="M341934" s="8"/>
    </row>
    <row r="341935" spans="13:13" ht="13">
      <c r="M341935" s="17"/>
    </row>
    <row r="341936" spans="13:13">
      <c r="M341936" s="8"/>
    </row>
    <row r="341962" spans="13:13">
      <c r="M341962" s="8"/>
    </row>
    <row r="341963" spans="13:13" ht="13">
      <c r="M341963" s="17"/>
    </row>
    <row r="341964" spans="13:13">
      <c r="M341964" s="8"/>
    </row>
    <row r="341990" spans="13:13">
      <c r="M341990" s="8"/>
    </row>
    <row r="341991" spans="13:13" ht="13">
      <c r="M341991" s="17"/>
    </row>
    <row r="341992" spans="13:13">
      <c r="M341992" s="8"/>
    </row>
    <row r="342018" spans="13:13">
      <c r="M342018" s="8"/>
    </row>
    <row r="342019" spans="13:13" ht="13">
      <c r="M342019" s="17"/>
    </row>
    <row r="342020" spans="13:13">
      <c r="M342020" s="8"/>
    </row>
    <row r="342046" spans="13:13">
      <c r="M342046" s="8"/>
    </row>
    <row r="342047" spans="13:13" ht="13">
      <c r="M342047" s="17"/>
    </row>
    <row r="342048" spans="13:13">
      <c r="M342048" s="8"/>
    </row>
    <row r="342074" spans="13:13">
      <c r="M342074" s="8"/>
    </row>
    <row r="342075" spans="13:13" ht="13">
      <c r="M342075" s="17"/>
    </row>
    <row r="342076" spans="13:13">
      <c r="M342076" s="8"/>
    </row>
    <row r="342102" spans="13:13">
      <c r="M342102" s="8"/>
    </row>
    <row r="342103" spans="13:13" ht="13">
      <c r="M342103" s="17"/>
    </row>
    <row r="342104" spans="13:13">
      <c r="M342104" s="8"/>
    </row>
    <row r="342130" spans="13:13">
      <c r="M342130" s="8"/>
    </row>
    <row r="342131" spans="13:13" ht="13">
      <c r="M342131" s="17"/>
    </row>
    <row r="342132" spans="13:13">
      <c r="M342132" s="8"/>
    </row>
    <row r="342158" spans="13:13">
      <c r="M342158" s="8"/>
    </row>
    <row r="342159" spans="13:13" ht="13">
      <c r="M342159" s="17"/>
    </row>
    <row r="342160" spans="13:13">
      <c r="M342160" s="8"/>
    </row>
    <row r="342186" spans="13:13">
      <c r="M342186" s="8"/>
    </row>
    <row r="342187" spans="13:13" ht="13">
      <c r="M342187" s="17"/>
    </row>
    <row r="342188" spans="13:13">
      <c r="M342188" s="8"/>
    </row>
    <row r="342214" spans="13:13">
      <c r="M342214" s="8"/>
    </row>
    <row r="342215" spans="13:13" ht="13">
      <c r="M342215" s="17"/>
    </row>
    <row r="342216" spans="13:13">
      <c r="M342216" s="8"/>
    </row>
    <row r="342242" spans="13:13">
      <c r="M342242" s="8"/>
    </row>
    <row r="342243" spans="13:13" ht="13">
      <c r="M342243" s="17"/>
    </row>
    <row r="342244" spans="13:13">
      <c r="M342244" s="8"/>
    </row>
    <row r="342270" spans="13:13">
      <c r="M342270" s="8"/>
    </row>
    <row r="342271" spans="13:13" ht="13">
      <c r="M342271" s="17"/>
    </row>
    <row r="342272" spans="13:13">
      <c r="M342272" s="8"/>
    </row>
    <row r="342298" spans="13:13">
      <c r="M342298" s="8"/>
    </row>
    <row r="342299" spans="13:13" ht="13">
      <c r="M342299" s="17"/>
    </row>
    <row r="342300" spans="13:13">
      <c r="M342300" s="8"/>
    </row>
    <row r="342326" spans="13:13">
      <c r="M342326" s="8"/>
    </row>
    <row r="342327" spans="13:13" ht="13">
      <c r="M342327" s="17"/>
    </row>
    <row r="342328" spans="13:13">
      <c r="M342328" s="8"/>
    </row>
    <row r="342354" spans="13:13">
      <c r="M342354" s="8"/>
    </row>
    <row r="342355" spans="13:13" ht="13">
      <c r="M342355" s="17"/>
    </row>
    <row r="342356" spans="13:13">
      <c r="M342356" s="8"/>
    </row>
    <row r="342382" spans="13:13">
      <c r="M342382" s="8"/>
    </row>
    <row r="342383" spans="13:13" ht="13">
      <c r="M342383" s="17"/>
    </row>
    <row r="342384" spans="13:13">
      <c r="M342384" s="8"/>
    </row>
    <row r="342410" spans="13:13">
      <c r="M342410" s="8"/>
    </row>
    <row r="342411" spans="13:13" ht="13">
      <c r="M342411" s="17"/>
    </row>
    <row r="342412" spans="13:13">
      <c r="M342412" s="8"/>
    </row>
    <row r="342438" spans="13:13">
      <c r="M342438" s="8"/>
    </row>
    <row r="342439" spans="13:13" ht="13">
      <c r="M342439" s="17"/>
    </row>
    <row r="342440" spans="13:13">
      <c r="M342440" s="8"/>
    </row>
    <row r="342466" spans="13:13">
      <c r="M342466" s="8"/>
    </row>
    <row r="342467" spans="13:13" ht="13">
      <c r="M342467" s="17"/>
    </row>
    <row r="342468" spans="13:13">
      <c r="M342468" s="8"/>
    </row>
    <row r="342494" spans="13:13">
      <c r="M342494" s="8"/>
    </row>
    <row r="342495" spans="13:13" ht="13">
      <c r="M342495" s="17"/>
    </row>
    <row r="342496" spans="13:13">
      <c r="M342496" s="8"/>
    </row>
    <row r="342522" spans="13:13">
      <c r="M342522" s="8"/>
    </row>
    <row r="342523" spans="13:13" ht="13">
      <c r="M342523" s="17"/>
    </row>
    <row r="342524" spans="13:13">
      <c r="M342524" s="8"/>
    </row>
    <row r="342550" spans="13:13">
      <c r="M342550" s="8"/>
    </row>
    <row r="342551" spans="13:13" ht="13">
      <c r="M342551" s="17"/>
    </row>
    <row r="342552" spans="13:13">
      <c r="M342552" s="8"/>
    </row>
    <row r="342578" spans="13:13">
      <c r="M342578" s="8"/>
    </row>
    <row r="342579" spans="13:13" ht="13">
      <c r="M342579" s="17"/>
    </row>
    <row r="342580" spans="13:13">
      <c r="M342580" s="8"/>
    </row>
    <row r="342606" spans="13:13">
      <c r="M342606" s="8"/>
    </row>
    <row r="342607" spans="13:13" ht="13">
      <c r="M342607" s="17"/>
    </row>
    <row r="342608" spans="13:13">
      <c r="M342608" s="8"/>
    </row>
    <row r="342634" spans="13:13">
      <c r="M342634" s="8"/>
    </row>
    <row r="342635" spans="13:13" ht="13">
      <c r="M342635" s="17"/>
    </row>
    <row r="342636" spans="13:13">
      <c r="M342636" s="8"/>
    </row>
    <row r="342662" spans="13:13">
      <c r="M342662" s="8"/>
    </row>
    <row r="342663" spans="13:13" ht="13">
      <c r="M342663" s="17"/>
    </row>
    <row r="342664" spans="13:13">
      <c r="M342664" s="8"/>
    </row>
    <row r="342690" spans="13:13">
      <c r="M342690" s="8"/>
    </row>
    <row r="342691" spans="13:13" ht="13">
      <c r="M342691" s="17"/>
    </row>
    <row r="342692" spans="13:13">
      <c r="M342692" s="8"/>
    </row>
    <row r="342718" spans="13:13">
      <c r="M342718" s="8"/>
    </row>
    <row r="342719" spans="13:13" ht="13">
      <c r="M342719" s="17"/>
    </row>
    <row r="342720" spans="13:13">
      <c r="M342720" s="8"/>
    </row>
    <row r="342746" spans="13:13">
      <c r="M342746" s="8"/>
    </row>
    <row r="342747" spans="13:13" ht="13">
      <c r="M342747" s="17"/>
    </row>
    <row r="342748" spans="13:13">
      <c r="M342748" s="8"/>
    </row>
    <row r="342774" spans="13:13">
      <c r="M342774" s="8"/>
    </row>
    <row r="342775" spans="13:13" ht="13">
      <c r="M342775" s="17"/>
    </row>
    <row r="342776" spans="13:13">
      <c r="M342776" s="8"/>
    </row>
    <row r="342802" spans="13:13">
      <c r="M342802" s="8"/>
    </row>
    <row r="342803" spans="13:13" ht="13">
      <c r="M342803" s="17"/>
    </row>
    <row r="342804" spans="13:13">
      <c r="M342804" s="8"/>
    </row>
    <row r="342830" spans="13:13">
      <c r="M342830" s="8"/>
    </row>
    <row r="342831" spans="13:13" ht="13">
      <c r="M342831" s="17"/>
    </row>
    <row r="342832" spans="13:13">
      <c r="M342832" s="8"/>
    </row>
    <row r="342858" spans="13:13">
      <c r="M342858" s="8"/>
    </row>
    <row r="342859" spans="13:13" ht="13">
      <c r="M342859" s="17"/>
    </row>
    <row r="342860" spans="13:13">
      <c r="M342860" s="8"/>
    </row>
    <row r="342886" spans="13:13">
      <c r="M342886" s="8"/>
    </row>
    <row r="342887" spans="13:13" ht="13">
      <c r="M342887" s="17"/>
    </row>
    <row r="342888" spans="13:13">
      <c r="M342888" s="8"/>
    </row>
    <row r="342914" spans="13:13">
      <c r="M342914" s="8"/>
    </row>
    <row r="342915" spans="13:13" ht="13">
      <c r="M342915" s="17"/>
    </row>
    <row r="342916" spans="13:13">
      <c r="M342916" s="8"/>
    </row>
    <row r="342942" spans="13:13">
      <c r="M342942" s="8"/>
    </row>
    <row r="342943" spans="13:13" ht="13">
      <c r="M342943" s="17"/>
    </row>
    <row r="342944" spans="13:13">
      <c r="M342944" s="8"/>
    </row>
    <row r="342970" spans="13:13">
      <c r="M342970" s="8"/>
    </row>
    <row r="342971" spans="13:13" ht="13">
      <c r="M342971" s="17"/>
    </row>
    <row r="342972" spans="13:13">
      <c r="M342972" s="8"/>
    </row>
    <row r="342998" spans="13:13">
      <c r="M342998" s="8"/>
    </row>
    <row r="342999" spans="13:13" ht="13">
      <c r="M342999" s="17"/>
    </row>
    <row r="343000" spans="13:13">
      <c r="M343000" s="8"/>
    </row>
    <row r="343026" spans="13:13">
      <c r="M343026" s="8"/>
    </row>
    <row r="343027" spans="13:13" ht="13">
      <c r="M343027" s="17"/>
    </row>
    <row r="343028" spans="13:13">
      <c r="M343028" s="8"/>
    </row>
    <row r="343054" spans="13:13">
      <c r="M343054" s="8"/>
    </row>
    <row r="343055" spans="13:13" ht="13">
      <c r="M343055" s="17"/>
    </row>
    <row r="343056" spans="13:13">
      <c r="M343056" s="8"/>
    </row>
    <row r="343082" spans="13:13">
      <c r="M343082" s="8"/>
    </row>
    <row r="343083" spans="13:13" ht="13">
      <c r="M343083" s="17"/>
    </row>
    <row r="343084" spans="13:13">
      <c r="M343084" s="8"/>
    </row>
    <row r="343110" spans="13:13">
      <c r="M343110" s="8"/>
    </row>
    <row r="343111" spans="13:13" ht="13">
      <c r="M343111" s="17"/>
    </row>
    <row r="343112" spans="13:13">
      <c r="M343112" s="8"/>
    </row>
    <row r="343138" spans="13:13">
      <c r="M343138" s="8"/>
    </row>
    <row r="343139" spans="13:13" ht="13">
      <c r="M343139" s="17"/>
    </row>
    <row r="343140" spans="13:13">
      <c r="M343140" s="8"/>
    </row>
    <row r="343166" spans="13:13">
      <c r="M343166" s="8"/>
    </row>
    <row r="343167" spans="13:13" ht="13">
      <c r="M343167" s="17"/>
    </row>
    <row r="343168" spans="13:13">
      <c r="M343168" s="8"/>
    </row>
    <row r="343194" spans="13:13">
      <c r="M343194" s="8"/>
    </row>
    <row r="343195" spans="13:13" ht="13">
      <c r="M343195" s="17"/>
    </row>
    <row r="343196" spans="13:13">
      <c r="M343196" s="8"/>
    </row>
    <row r="343222" spans="13:13">
      <c r="M343222" s="8"/>
    </row>
    <row r="343223" spans="13:13" ht="13">
      <c r="M343223" s="17"/>
    </row>
    <row r="343224" spans="13:13">
      <c r="M343224" s="8"/>
    </row>
    <row r="343250" spans="13:13">
      <c r="M343250" s="8"/>
    </row>
    <row r="343251" spans="13:13" ht="13">
      <c r="M343251" s="17"/>
    </row>
    <row r="343252" spans="13:13">
      <c r="M343252" s="8"/>
    </row>
    <row r="343278" spans="13:13">
      <c r="M343278" s="8"/>
    </row>
    <row r="343279" spans="13:13" ht="13">
      <c r="M343279" s="17"/>
    </row>
    <row r="343280" spans="13:13">
      <c r="M343280" s="8"/>
    </row>
    <row r="343306" spans="13:13">
      <c r="M343306" s="8"/>
    </row>
    <row r="343307" spans="13:13" ht="13">
      <c r="M343307" s="17"/>
    </row>
    <row r="343308" spans="13:13">
      <c r="M343308" s="8"/>
    </row>
    <row r="343334" spans="13:13">
      <c r="M343334" s="8"/>
    </row>
    <row r="343335" spans="13:13" ht="13">
      <c r="M343335" s="17"/>
    </row>
    <row r="343336" spans="13:13">
      <c r="M343336" s="8"/>
    </row>
    <row r="343362" spans="13:13">
      <c r="M343362" s="8"/>
    </row>
    <row r="343363" spans="13:13" ht="13">
      <c r="M343363" s="17"/>
    </row>
    <row r="343364" spans="13:13">
      <c r="M343364" s="8"/>
    </row>
    <row r="343390" spans="13:13">
      <c r="M343390" s="8"/>
    </row>
    <row r="343391" spans="13:13" ht="13">
      <c r="M343391" s="17"/>
    </row>
    <row r="343392" spans="13:13">
      <c r="M343392" s="8"/>
    </row>
    <row r="343418" spans="13:13">
      <c r="M343418" s="8"/>
    </row>
    <row r="343419" spans="13:13" ht="13">
      <c r="M343419" s="17"/>
    </row>
    <row r="343420" spans="13:13">
      <c r="M343420" s="8"/>
    </row>
    <row r="343446" spans="13:13">
      <c r="M343446" s="8"/>
    </row>
    <row r="343447" spans="13:13" ht="13">
      <c r="M343447" s="17"/>
    </row>
    <row r="343448" spans="13:13">
      <c r="M343448" s="8"/>
    </row>
    <row r="343474" spans="13:13">
      <c r="M343474" s="8"/>
    </row>
    <row r="343475" spans="13:13" ht="13">
      <c r="M343475" s="17"/>
    </row>
    <row r="343476" spans="13:13">
      <c r="M343476" s="8"/>
    </row>
    <row r="343502" spans="13:13">
      <c r="M343502" s="8"/>
    </row>
    <row r="343503" spans="13:13" ht="13">
      <c r="M343503" s="17"/>
    </row>
    <row r="343504" spans="13:13">
      <c r="M343504" s="8"/>
    </row>
    <row r="343530" spans="13:13">
      <c r="M343530" s="8"/>
    </row>
    <row r="343531" spans="13:13" ht="13">
      <c r="M343531" s="17"/>
    </row>
    <row r="343532" spans="13:13">
      <c r="M343532" s="8"/>
    </row>
    <row r="343558" spans="13:13">
      <c r="M343558" s="8"/>
    </row>
    <row r="343559" spans="13:13" ht="13">
      <c r="M343559" s="17"/>
    </row>
    <row r="343560" spans="13:13">
      <c r="M343560" s="8"/>
    </row>
    <row r="343586" spans="13:13">
      <c r="M343586" s="8"/>
    </row>
    <row r="343587" spans="13:13" ht="13">
      <c r="M343587" s="17"/>
    </row>
    <row r="343588" spans="13:13">
      <c r="M343588" s="8"/>
    </row>
    <row r="343614" spans="13:13">
      <c r="M343614" s="8"/>
    </row>
    <row r="343615" spans="13:13" ht="13">
      <c r="M343615" s="17"/>
    </row>
    <row r="343616" spans="13:13">
      <c r="M343616" s="8"/>
    </row>
    <row r="343642" spans="13:13">
      <c r="M343642" s="8"/>
    </row>
    <row r="343643" spans="13:13" ht="13">
      <c r="M343643" s="17"/>
    </row>
    <row r="343644" spans="13:13">
      <c r="M343644" s="8"/>
    </row>
    <row r="343670" spans="13:13">
      <c r="M343670" s="8"/>
    </row>
    <row r="343671" spans="13:13" ht="13">
      <c r="M343671" s="17"/>
    </row>
    <row r="343672" spans="13:13">
      <c r="M343672" s="8"/>
    </row>
    <row r="343698" spans="13:13">
      <c r="M343698" s="8"/>
    </row>
    <row r="343699" spans="13:13" ht="13">
      <c r="M343699" s="17"/>
    </row>
    <row r="343700" spans="13:13">
      <c r="M343700" s="8"/>
    </row>
    <row r="343726" spans="13:13">
      <c r="M343726" s="8"/>
    </row>
    <row r="343727" spans="13:13" ht="13">
      <c r="M343727" s="17"/>
    </row>
    <row r="343728" spans="13:13">
      <c r="M343728" s="8"/>
    </row>
    <row r="343754" spans="13:13">
      <c r="M343754" s="8"/>
    </row>
    <row r="343755" spans="13:13" ht="13">
      <c r="M343755" s="17"/>
    </row>
    <row r="343756" spans="13:13">
      <c r="M343756" s="8"/>
    </row>
    <row r="343782" spans="13:13">
      <c r="M343782" s="8"/>
    </row>
    <row r="343783" spans="13:13" ht="13">
      <c r="M343783" s="17"/>
    </row>
    <row r="343784" spans="13:13">
      <c r="M343784" s="8"/>
    </row>
    <row r="343810" spans="13:13">
      <c r="M343810" s="8"/>
    </row>
    <row r="343811" spans="13:13" ht="13">
      <c r="M343811" s="17"/>
    </row>
    <row r="343812" spans="13:13">
      <c r="M343812" s="8"/>
    </row>
    <row r="343838" spans="13:13">
      <c r="M343838" s="8"/>
    </row>
    <row r="343839" spans="13:13" ht="13">
      <c r="M343839" s="17"/>
    </row>
    <row r="343840" spans="13:13">
      <c r="M343840" s="8"/>
    </row>
    <row r="343866" spans="13:13">
      <c r="M343866" s="8"/>
    </row>
    <row r="343867" spans="13:13" ht="13">
      <c r="M343867" s="17"/>
    </row>
    <row r="343868" spans="13:13">
      <c r="M343868" s="8"/>
    </row>
    <row r="343894" spans="13:13">
      <c r="M343894" s="8"/>
    </row>
    <row r="343895" spans="13:13" ht="13">
      <c r="M343895" s="17"/>
    </row>
    <row r="343896" spans="13:13">
      <c r="M343896" s="8"/>
    </row>
    <row r="343922" spans="13:13">
      <c r="M343922" s="8"/>
    </row>
    <row r="343923" spans="13:13" ht="13">
      <c r="M343923" s="17"/>
    </row>
    <row r="343924" spans="13:13">
      <c r="M343924" s="8"/>
    </row>
    <row r="343950" spans="13:13">
      <c r="M343950" s="8"/>
    </row>
    <row r="343951" spans="13:13" ht="13">
      <c r="M343951" s="17"/>
    </row>
    <row r="343952" spans="13:13">
      <c r="M343952" s="8"/>
    </row>
    <row r="343978" spans="13:13">
      <c r="M343978" s="8"/>
    </row>
    <row r="343979" spans="13:13" ht="13">
      <c r="M343979" s="17"/>
    </row>
    <row r="343980" spans="13:13">
      <c r="M343980" s="8"/>
    </row>
    <row r="344006" spans="13:13">
      <c r="M344006" s="8"/>
    </row>
    <row r="344007" spans="13:13" ht="13">
      <c r="M344007" s="17"/>
    </row>
    <row r="344008" spans="13:13">
      <c r="M344008" s="8"/>
    </row>
    <row r="344034" spans="13:13">
      <c r="M344034" s="8"/>
    </row>
    <row r="344035" spans="13:13" ht="13">
      <c r="M344035" s="17"/>
    </row>
    <row r="344036" spans="13:13">
      <c r="M344036" s="8"/>
    </row>
    <row r="344062" spans="13:13">
      <c r="M344062" s="8"/>
    </row>
    <row r="344063" spans="13:13" ht="13">
      <c r="M344063" s="17"/>
    </row>
    <row r="344064" spans="13:13">
      <c r="M344064" s="8"/>
    </row>
    <row r="344090" spans="13:13">
      <c r="M344090" s="8"/>
    </row>
    <row r="344091" spans="13:13" ht="13">
      <c r="M344091" s="17"/>
    </row>
    <row r="344092" spans="13:13">
      <c r="M344092" s="8"/>
    </row>
    <row r="344118" spans="13:13">
      <c r="M344118" s="8"/>
    </row>
    <row r="344119" spans="13:13" ht="13">
      <c r="M344119" s="17"/>
    </row>
    <row r="344120" spans="13:13">
      <c r="M344120" s="8"/>
    </row>
    <row r="344146" spans="13:13">
      <c r="M344146" s="8"/>
    </row>
    <row r="344147" spans="13:13" ht="13">
      <c r="M344147" s="17"/>
    </row>
    <row r="344148" spans="13:13">
      <c r="M344148" s="8"/>
    </row>
    <row r="344174" spans="13:13">
      <c r="M344174" s="8"/>
    </row>
    <row r="344175" spans="13:13" ht="13">
      <c r="M344175" s="17"/>
    </row>
    <row r="344176" spans="13:13">
      <c r="M344176" s="8"/>
    </row>
    <row r="344202" spans="13:13">
      <c r="M344202" s="8"/>
    </row>
    <row r="344203" spans="13:13" ht="13">
      <c r="M344203" s="17"/>
    </row>
    <row r="344204" spans="13:13">
      <c r="M344204" s="8"/>
    </row>
    <row r="344230" spans="13:13">
      <c r="M344230" s="8"/>
    </row>
    <row r="344231" spans="13:13" ht="13">
      <c r="M344231" s="17"/>
    </row>
    <row r="344232" spans="13:13">
      <c r="M344232" s="8"/>
    </row>
    <row r="344258" spans="13:13">
      <c r="M344258" s="8"/>
    </row>
    <row r="344259" spans="13:13" ht="13">
      <c r="M344259" s="17"/>
    </row>
    <row r="344260" spans="13:13">
      <c r="M344260" s="8"/>
    </row>
    <row r="344286" spans="13:13">
      <c r="M344286" s="8"/>
    </row>
    <row r="344287" spans="13:13" ht="13">
      <c r="M344287" s="17"/>
    </row>
    <row r="344288" spans="13:13">
      <c r="M344288" s="8"/>
    </row>
    <row r="344314" spans="13:13">
      <c r="M344314" s="8"/>
    </row>
    <row r="344315" spans="13:13" ht="13">
      <c r="M344315" s="17"/>
    </row>
    <row r="344316" spans="13:13">
      <c r="M344316" s="8"/>
    </row>
    <row r="344342" spans="13:13">
      <c r="M344342" s="8"/>
    </row>
    <row r="344343" spans="13:13" ht="13">
      <c r="M344343" s="17"/>
    </row>
    <row r="344344" spans="13:13">
      <c r="M344344" s="8"/>
    </row>
    <row r="344370" spans="13:13">
      <c r="M344370" s="8"/>
    </row>
    <row r="344371" spans="13:13" ht="13">
      <c r="M344371" s="17"/>
    </row>
    <row r="344372" spans="13:13">
      <c r="M344372" s="8"/>
    </row>
    <row r="344398" spans="13:13">
      <c r="M344398" s="8"/>
    </row>
    <row r="344399" spans="13:13" ht="13">
      <c r="M344399" s="17"/>
    </row>
    <row r="344400" spans="13:13">
      <c r="M344400" s="8"/>
    </row>
    <row r="344426" spans="13:13">
      <c r="M344426" s="8"/>
    </row>
    <row r="344427" spans="13:13" ht="13">
      <c r="M344427" s="17"/>
    </row>
    <row r="344428" spans="13:13">
      <c r="M344428" s="8"/>
    </row>
    <row r="344454" spans="13:13">
      <c r="M344454" s="8"/>
    </row>
    <row r="344455" spans="13:13" ht="13">
      <c r="M344455" s="17"/>
    </row>
    <row r="344456" spans="13:13">
      <c r="M344456" s="8"/>
    </row>
    <row r="344482" spans="13:13">
      <c r="M344482" s="8"/>
    </row>
    <row r="344483" spans="13:13" ht="13">
      <c r="M344483" s="17"/>
    </row>
    <row r="344484" spans="13:13">
      <c r="M344484" s="8"/>
    </row>
    <row r="344510" spans="13:13">
      <c r="M344510" s="8"/>
    </row>
    <row r="344511" spans="13:13" ht="13">
      <c r="M344511" s="17"/>
    </row>
    <row r="344512" spans="13:13">
      <c r="M344512" s="8"/>
    </row>
    <row r="344538" spans="13:13">
      <c r="M344538" s="8"/>
    </row>
    <row r="344539" spans="13:13" ht="13">
      <c r="M344539" s="17"/>
    </row>
    <row r="344540" spans="13:13">
      <c r="M344540" s="8"/>
    </row>
    <row r="344566" spans="13:13">
      <c r="M344566" s="8"/>
    </row>
    <row r="344567" spans="13:13" ht="13">
      <c r="M344567" s="17"/>
    </row>
    <row r="344568" spans="13:13">
      <c r="M344568" s="8"/>
    </row>
    <row r="344594" spans="13:13">
      <c r="M344594" s="8"/>
    </row>
    <row r="344595" spans="13:13" ht="13">
      <c r="M344595" s="17"/>
    </row>
    <row r="344596" spans="13:13">
      <c r="M344596" s="8"/>
    </row>
    <row r="344622" spans="13:13">
      <c r="M344622" s="8"/>
    </row>
    <row r="344623" spans="13:13" ht="13">
      <c r="M344623" s="17"/>
    </row>
    <row r="344624" spans="13:13">
      <c r="M344624" s="8"/>
    </row>
    <row r="344650" spans="13:13">
      <c r="M344650" s="8"/>
    </row>
    <row r="344651" spans="13:13" ht="13">
      <c r="M344651" s="17"/>
    </row>
    <row r="344652" spans="13:13">
      <c r="M344652" s="8"/>
    </row>
    <row r="344678" spans="13:13">
      <c r="M344678" s="8"/>
    </row>
    <row r="344679" spans="13:13" ht="13">
      <c r="M344679" s="17"/>
    </row>
    <row r="344680" spans="13:13">
      <c r="M344680" s="8"/>
    </row>
    <row r="344706" spans="13:13">
      <c r="M344706" s="8"/>
    </row>
    <row r="344707" spans="13:13" ht="13">
      <c r="M344707" s="17"/>
    </row>
    <row r="344708" spans="13:13">
      <c r="M344708" s="8"/>
    </row>
    <row r="344734" spans="13:13">
      <c r="M344734" s="8"/>
    </row>
    <row r="344735" spans="13:13" ht="13">
      <c r="M344735" s="17"/>
    </row>
    <row r="344736" spans="13:13">
      <c r="M344736" s="8"/>
    </row>
    <row r="344762" spans="13:13">
      <c r="M344762" s="8"/>
    </row>
    <row r="344763" spans="13:13" ht="13">
      <c r="M344763" s="17"/>
    </row>
    <row r="344764" spans="13:13">
      <c r="M344764" s="8"/>
    </row>
    <row r="344790" spans="13:13">
      <c r="M344790" s="8"/>
    </row>
    <row r="344791" spans="13:13" ht="13">
      <c r="M344791" s="17"/>
    </row>
    <row r="344792" spans="13:13">
      <c r="M344792" s="8"/>
    </row>
    <row r="344818" spans="13:13">
      <c r="M344818" s="8"/>
    </row>
    <row r="344819" spans="13:13" ht="13">
      <c r="M344819" s="17"/>
    </row>
    <row r="344820" spans="13:13">
      <c r="M344820" s="8"/>
    </row>
    <row r="344846" spans="13:13">
      <c r="M344846" s="8"/>
    </row>
    <row r="344847" spans="13:13" ht="13">
      <c r="M344847" s="17"/>
    </row>
    <row r="344848" spans="13:13">
      <c r="M344848" s="8"/>
    </row>
    <row r="344874" spans="13:13">
      <c r="M344874" s="8"/>
    </row>
    <row r="344875" spans="13:13" ht="13">
      <c r="M344875" s="17"/>
    </row>
    <row r="344876" spans="13:13">
      <c r="M344876" s="8"/>
    </row>
    <row r="344902" spans="13:13">
      <c r="M344902" s="8"/>
    </row>
    <row r="344903" spans="13:13" ht="13">
      <c r="M344903" s="17"/>
    </row>
    <row r="344904" spans="13:13">
      <c r="M344904" s="8"/>
    </row>
    <row r="344930" spans="13:13">
      <c r="M344930" s="8"/>
    </row>
    <row r="344931" spans="13:13" ht="13">
      <c r="M344931" s="17"/>
    </row>
    <row r="344932" spans="13:13">
      <c r="M344932" s="8"/>
    </row>
    <row r="344958" spans="13:13">
      <c r="M344958" s="8"/>
    </row>
    <row r="344959" spans="13:13" ht="13">
      <c r="M344959" s="17"/>
    </row>
    <row r="344960" spans="13:13">
      <c r="M344960" s="8"/>
    </row>
    <row r="344986" spans="13:13">
      <c r="M344986" s="8"/>
    </row>
    <row r="344987" spans="13:13" ht="13">
      <c r="M344987" s="17"/>
    </row>
    <row r="344988" spans="13:13">
      <c r="M344988" s="8"/>
    </row>
    <row r="345014" spans="13:13">
      <c r="M345014" s="8"/>
    </row>
    <row r="345015" spans="13:13" ht="13">
      <c r="M345015" s="17"/>
    </row>
    <row r="345016" spans="13:13">
      <c r="M345016" s="8"/>
    </row>
    <row r="345042" spans="13:13">
      <c r="M345042" s="8"/>
    </row>
    <row r="345043" spans="13:13" ht="13">
      <c r="M345043" s="17"/>
    </row>
    <row r="345044" spans="13:13">
      <c r="M345044" s="8"/>
    </row>
    <row r="345070" spans="13:13">
      <c r="M345070" s="8"/>
    </row>
    <row r="345071" spans="13:13" ht="13">
      <c r="M345071" s="17"/>
    </row>
    <row r="345072" spans="13:13">
      <c r="M345072" s="8"/>
    </row>
    <row r="345098" spans="13:13">
      <c r="M345098" s="8"/>
    </row>
    <row r="345099" spans="13:13" ht="13">
      <c r="M345099" s="17"/>
    </row>
    <row r="345100" spans="13:13">
      <c r="M345100" s="8"/>
    </row>
    <row r="345126" spans="13:13">
      <c r="M345126" s="8"/>
    </row>
    <row r="345127" spans="13:13" ht="13">
      <c r="M345127" s="17"/>
    </row>
    <row r="345128" spans="13:13">
      <c r="M345128" s="8"/>
    </row>
    <row r="345154" spans="13:13">
      <c r="M345154" s="8"/>
    </row>
    <row r="345155" spans="13:13" ht="13">
      <c r="M345155" s="17"/>
    </row>
    <row r="345156" spans="13:13">
      <c r="M345156" s="8"/>
    </row>
    <row r="345182" spans="13:13">
      <c r="M345182" s="8"/>
    </row>
    <row r="345183" spans="13:13" ht="13">
      <c r="M345183" s="17"/>
    </row>
    <row r="345184" spans="13:13">
      <c r="M345184" s="8"/>
    </row>
    <row r="345210" spans="13:13">
      <c r="M345210" s="8"/>
    </row>
    <row r="345211" spans="13:13" ht="13">
      <c r="M345211" s="17"/>
    </row>
    <row r="345212" spans="13:13">
      <c r="M345212" s="8"/>
    </row>
    <row r="345238" spans="13:13">
      <c r="M345238" s="8"/>
    </row>
    <row r="345239" spans="13:13" ht="13">
      <c r="M345239" s="17"/>
    </row>
    <row r="345240" spans="13:13">
      <c r="M345240" s="8"/>
    </row>
    <row r="345266" spans="13:13">
      <c r="M345266" s="8"/>
    </row>
    <row r="345267" spans="13:13" ht="13">
      <c r="M345267" s="17"/>
    </row>
    <row r="345268" spans="13:13">
      <c r="M345268" s="8"/>
    </row>
    <row r="345294" spans="13:13">
      <c r="M345294" s="8"/>
    </row>
    <row r="345295" spans="13:13" ht="13">
      <c r="M345295" s="17"/>
    </row>
    <row r="345296" spans="13:13">
      <c r="M345296" s="8"/>
    </row>
    <row r="345322" spans="13:13">
      <c r="M345322" s="8"/>
    </row>
    <row r="345323" spans="13:13" ht="13">
      <c r="M345323" s="17"/>
    </row>
    <row r="345324" spans="13:13">
      <c r="M345324" s="8"/>
    </row>
    <row r="345350" spans="13:13">
      <c r="M345350" s="8"/>
    </row>
    <row r="345351" spans="13:13" ht="13">
      <c r="M345351" s="17"/>
    </row>
    <row r="345352" spans="13:13">
      <c r="M345352" s="8"/>
    </row>
    <row r="345378" spans="13:13">
      <c r="M345378" s="8"/>
    </row>
    <row r="345379" spans="13:13" ht="13">
      <c r="M345379" s="17"/>
    </row>
    <row r="345380" spans="13:13">
      <c r="M345380" s="8"/>
    </row>
    <row r="345406" spans="13:13">
      <c r="M345406" s="8"/>
    </row>
    <row r="345407" spans="13:13" ht="13">
      <c r="M345407" s="17"/>
    </row>
    <row r="345408" spans="13:13">
      <c r="M345408" s="8"/>
    </row>
    <row r="345434" spans="13:13">
      <c r="M345434" s="8"/>
    </row>
    <row r="345435" spans="13:13" ht="13">
      <c r="M345435" s="17"/>
    </row>
    <row r="345436" spans="13:13">
      <c r="M345436" s="8"/>
    </row>
    <row r="345462" spans="13:13">
      <c r="M345462" s="8"/>
    </row>
    <row r="345463" spans="13:13" ht="13">
      <c r="M345463" s="17"/>
    </row>
    <row r="345464" spans="13:13">
      <c r="M345464" s="8"/>
    </row>
    <row r="345490" spans="13:13">
      <c r="M345490" s="8"/>
    </row>
    <row r="345491" spans="13:13" ht="13">
      <c r="M345491" s="17"/>
    </row>
    <row r="345492" spans="13:13">
      <c r="M345492" s="8"/>
    </row>
    <row r="345518" spans="13:13">
      <c r="M345518" s="8"/>
    </row>
    <row r="345519" spans="13:13" ht="13">
      <c r="M345519" s="17"/>
    </row>
    <row r="345520" spans="13:13">
      <c r="M345520" s="8"/>
    </row>
    <row r="345546" spans="13:13">
      <c r="M345546" s="8"/>
    </row>
    <row r="345547" spans="13:13" ht="13">
      <c r="M345547" s="17"/>
    </row>
    <row r="345548" spans="13:13">
      <c r="M345548" s="8"/>
    </row>
    <row r="345574" spans="13:13">
      <c r="M345574" s="8"/>
    </row>
    <row r="345575" spans="13:13" ht="13">
      <c r="M345575" s="17"/>
    </row>
    <row r="345576" spans="13:13">
      <c r="M345576" s="8"/>
    </row>
    <row r="345602" spans="13:13">
      <c r="M345602" s="8"/>
    </row>
    <row r="345603" spans="13:13" ht="13">
      <c r="M345603" s="17"/>
    </row>
    <row r="345604" spans="13:13">
      <c r="M345604" s="8"/>
    </row>
    <row r="345630" spans="13:13">
      <c r="M345630" s="8"/>
    </row>
    <row r="345631" spans="13:13" ht="13">
      <c r="M345631" s="17"/>
    </row>
    <row r="345632" spans="13:13">
      <c r="M345632" s="8"/>
    </row>
    <row r="345658" spans="13:13">
      <c r="M345658" s="8"/>
    </row>
    <row r="345659" spans="13:13" ht="13">
      <c r="M345659" s="17"/>
    </row>
    <row r="345660" spans="13:13">
      <c r="M345660" s="8"/>
    </row>
    <row r="345686" spans="13:13">
      <c r="M345686" s="8"/>
    </row>
    <row r="345687" spans="13:13" ht="13">
      <c r="M345687" s="17"/>
    </row>
    <row r="345688" spans="13:13">
      <c r="M345688" s="8"/>
    </row>
    <row r="345714" spans="13:13">
      <c r="M345714" s="8"/>
    </row>
    <row r="345715" spans="13:13" ht="13">
      <c r="M345715" s="17"/>
    </row>
    <row r="345716" spans="13:13">
      <c r="M345716" s="8"/>
    </row>
    <row r="345742" spans="13:13">
      <c r="M345742" s="8"/>
    </row>
    <row r="345743" spans="13:13" ht="13">
      <c r="M345743" s="17"/>
    </row>
    <row r="345744" spans="13:13">
      <c r="M345744" s="8"/>
    </row>
    <row r="345770" spans="13:13">
      <c r="M345770" s="8"/>
    </row>
    <row r="345771" spans="13:13" ht="13">
      <c r="M345771" s="17"/>
    </row>
    <row r="345772" spans="13:13">
      <c r="M345772" s="8"/>
    </row>
    <row r="345798" spans="13:13">
      <c r="M345798" s="8"/>
    </row>
    <row r="345799" spans="13:13" ht="13">
      <c r="M345799" s="17"/>
    </row>
    <row r="345800" spans="13:13">
      <c r="M345800" s="8"/>
    </row>
    <row r="345826" spans="13:13">
      <c r="M345826" s="8"/>
    </row>
    <row r="345827" spans="13:13" ht="13">
      <c r="M345827" s="17"/>
    </row>
    <row r="345828" spans="13:13">
      <c r="M345828" s="8"/>
    </row>
    <row r="345854" spans="13:13">
      <c r="M345854" s="8"/>
    </row>
    <row r="345855" spans="13:13" ht="13">
      <c r="M345855" s="17"/>
    </row>
    <row r="345856" spans="13:13">
      <c r="M345856" s="8"/>
    </row>
    <row r="345882" spans="13:13">
      <c r="M345882" s="8"/>
    </row>
    <row r="345883" spans="13:13" ht="13">
      <c r="M345883" s="17"/>
    </row>
    <row r="345884" spans="13:13">
      <c r="M345884" s="8"/>
    </row>
    <row r="345910" spans="13:13">
      <c r="M345910" s="8"/>
    </row>
    <row r="345911" spans="13:13" ht="13">
      <c r="M345911" s="17"/>
    </row>
    <row r="345912" spans="13:13">
      <c r="M345912" s="8"/>
    </row>
    <row r="345938" spans="13:13">
      <c r="M345938" s="8"/>
    </row>
    <row r="345939" spans="13:13" ht="13">
      <c r="M345939" s="17"/>
    </row>
    <row r="345940" spans="13:13">
      <c r="M345940" s="8"/>
    </row>
    <row r="345966" spans="13:13">
      <c r="M345966" s="8"/>
    </row>
    <row r="345967" spans="13:13" ht="13">
      <c r="M345967" s="17"/>
    </row>
    <row r="345968" spans="13:13">
      <c r="M345968" s="8"/>
    </row>
    <row r="345994" spans="13:13">
      <c r="M345994" s="8"/>
    </row>
    <row r="345995" spans="13:13" ht="13">
      <c r="M345995" s="17"/>
    </row>
    <row r="345996" spans="13:13">
      <c r="M345996" s="8"/>
    </row>
    <row r="346022" spans="13:13">
      <c r="M346022" s="8"/>
    </row>
    <row r="346023" spans="13:13" ht="13">
      <c r="M346023" s="17"/>
    </row>
    <row r="346024" spans="13:13">
      <c r="M346024" s="8"/>
    </row>
    <row r="346050" spans="13:13">
      <c r="M346050" s="8"/>
    </row>
    <row r="346051" spans="13:13" ht="13">
      <c r="M346051" s="17"/>
    </row>
    <row r="346052" spans="13:13">
      <c r="M346052" s="8"/>
    </row>
    <row r="346078" spans="13:13">
      <c r="M346078" s="8"/>
    </row>
    <row r="346079" spans="13:13" ht="13">
      <c r="M346079" s="17"/>
    </row>
    <row r="346080" spans="13:13">
      <c r="M346080" s="8"/>
    </row>
    <row r="346106" spans="13:13">
      <c r="M346106" s="8"/>
    </row>
    <row r="346107" spans="13:13" ht="13">
      <c r="M346107" s="17"/>
    </row>
    <row r="346108" spans="13:13">
      <c r="M346108" s="8"/>
    </row>
    <row r="346134" spans="13:13">
      <c r="M346134" s="8"/>
    </row>
    <row r="346135" spans="13:13" ht="13">
      <c r="M346135" s="17"/>
    </row>
    <row r="346136" spans="13:13">
      <c r="M346136" s="8"/>
    </row>
    <row r="346162" spans="13:13">
      <c r="M346162" s="8"/>
    </row>
    <row r="346163" spans="13:13" ht="13">
      <c r="M346163" s="17"/>
    </row>
    <row r="346164" spans="13:13">
      <c r="M346164" s="8"/>
    </row>
    <row r="346190" spans="13:13">
      <c r="M346190" s="8"/>
    </row>
    <row r="346191" spans="13:13" ht="13">
      <c r="M346191" s="17"/>
    </row>
    <row r="346192" spans="13:13">
      <c r="M346192" s="8"/>
    </row>
    <row r="346218" spans="13:13">
      <c r="M346218" s="8"/>
    </row>
    <row r="346219" spans="13:13" ht="13">
      <c r="M346219" s="17"/>
    </row>
    <row r="346220" spans="13:13">
      <c r="M346220" s="8"/>
    </row>
    <row r="346246" spans="13:13">
      <c r="M346246" s="8"/>
    </row>
    <row r="346247" spans="13:13" ht="13">
      <c r="M346247" s="17"/>
    </row>
    <row r="346248" spans="13:13">
      <c r="M346248" s="8"/>
    </row>
    <row r="346274" spans="13:13">
      <c r="M346274" s="8"/>
    </row>
    <row r="346275" spans="13:13" ht="13">
      <c r="M346275" s="17"/>
    </row>
    <row r="346276" spans="13:13">
      <c r="M346276" s="8"/>
    </row>
    <row r="346302" spans="13:13">
      <c r="M346302" s="8"/>
    </row>
    <row r="346303" spans="13:13" ht="13">
      <c r="M346303" s="17"/>
    </row>
    <row r="346304" spans="13:13">
      <c r="M346304" s="8"/>
    </row>
    <row r="346330" spans="13:13">
      <c r="M346330" s="8"/>
    </row>
    <row r="346331" spans="13:13" ht="13">
      <c r="M346331" s="17"/>
    </row>
    <row r="346332" spans="13:13">
      <c r="M346332" s="8"/>
    </row>
    <row r="346358" spans="13:13">
      <c r="M346358" s="8"/>
    </row>
    <row r="346359" spans="13:13" ht="13">
      <c r="M346359" s="17"/>
    </row>
    <row r="346360" spans="13:13">
      <c r="M346360" s="8"/>
    </row>
    <row r="346386" spans="13:13">
      <c r="M346386" s="8"/>
    </row>
    <row r="346387" spans="13:13" ht="13">
      <c r="M346387" s="17"/>
    </row>
    <row r="346388" spans="13:13">
      <c r="M346388" s="8"/>
    </row>
    <row r="346414" spans="13:13">
      <c r="M346414" s="8"/>
    </row>
    <row r="346415" spans="13:13" ht="13">
      <c r="M346415" s="17"/>
    </row>
    <row r="346416" spans="13:13">
      <c r="M346416" s="8"/>
    </row>
    <row r="346442" spans="13:13">
      <c r="M346442" s="8"/>
    </row>
    <row r="346443" spans="13:13" ht="13">
      <c r="M346443" s="17"/>
    </row>
    <row r="346444" spans="13:13">
      <c r="M346444" s="8"/>
    </row>
    <row r="346470" spans="13:13">
      <c r="M346470" s="8"/>
    </row>
    <row r="346471" spans="13:13" ht="13">
      <c r="M346471" s="17"/>
    </row>
    <row r="346472" spans="13:13">
      <c r="M346472" s="8"/>
    </row>
    <row r="346498" spans="13:13">
      <c r="M346498" s="8"/>
    </row>
    <row r="346499" spans="13:13" ht="13">
      <c r="M346499" s="17"/>
    </row>
    <row r="346500" spans="13:13">
      <c r="M346500" s="8"/>
    </row>
    <row r="346526" spans="13:13">
      <c r="M346526" s="8"/>
    </row>
    <row r="346527" spans="13:13" ht="13">
      <c r="M346527" s="17"/>
    </row>
    <row r="346528" spans="13:13">
      <c r="M346528" s="8"/>
    </row>
    <row r="346554" spans="13:13">
      <c r="M346554" s="8"/>
    </row>
    <row r="346555" spans="13:13" ht="13">
      <c r="M346555" s="17"/>
    </row>
    <row r="346556" spans="13:13">
      <c r="M346556" s="8"/>
    </row>
    <row r="346582" spans="13:13">
      <c r="M346582" s="8"/>
    </row>
    <row r="346583" spans="13:13" ht="13">
      <c r="M346583" s="17"/>
    </row>
    <row r="346584" spans="13:13">
      <c r="M346584" s="8"/>
    </row>
    <row r="346610" spans="13:13">
      <c r="M346610" s="8"/>
    </row>
    <row r="346611" spans="13:13" ht="13">
      <c r="M346611" s="17"/>
    </row>
    <row r="346612" spans="13:13">
      <c r="M346612" s="8"/>
    </row>
    <row r="346638" spans="13:13">
      <c r="M346638" s="8"/>
    </row>
    <row r="346639" spans="13:13" ht="13">
      <c r="M346639" s="17"/>
    </row>
    <row r="346640" spans="13:13">
      <c r="M346640" s="8"/>
    </row>
    <row r="346666" spans="13:13">
      <c r="M346666" s="8"/>
    </row>
    <row r="346667" spans="13:13" ht="13">
      <c r="M346667" s="17"/>
    </row>
    <row r="346668" spans="13:13">
      <c r="M346668" s="8"/>
    </row>
    <row r="346694" spans="13:13">
      <c r="M346694" s="8"/>
    </row>
    <row r="346695" spans="13:13" ht="13">
      <c r="M346695" s="17"/>
    </row>
    <row r="346696" spans="13:13">
      <c r="M346696" s="8"/>
    </row>
    <row r="346722" spans="13:13">
      <c r="M346722" s="8"/>
    </row>
    <row r="346723" spans="13:13" ht="13">
      <c r="M346723" s="17"/>
    </row>
    <row r="346724" spans="13:13">
      <c r="M346724" s="8"/>
    </row>
    <row r="346750" spans="13:13">
      <c r="M346750" s="8"/>
    </row>
    <row r="346751" spans="13:13" ht="13">
      <c r="M346751" s="17"/>
    </row>
    <row r="346752" spans="13:13">
      <c r="M346752" s="8"/>
    </row>
    <row r="346778" spans="13:13">
      <c r="M346778" s="8"/>
    </row>
    <row r="346779" spans="13:13" ht="13">
      <c r="M346779" s="17"/>
    </row>
    <row r="346780" spans="13:13">
      <c r="M346780" s="8"/>
    </row>
    <row r="346806" spans="13:13">
      <c r="M346806" s="8"/>
    </row>
    <row r="346807" spans="13:13" ht="13">
      <c r="M346807" s="17"/>
    </row>
    <row r="346808" spans="13:13">
      <c r="M346808" s="8"/>
    </row>
    <row r="346834" spans="13:13">
      <c r="M346834" s="8"/>
    </row>
    <row r="346835" spans="13:13" ht="13">
      <c r="M346835" s="17"/>
    </row>
    <row r="346836" spans="13:13">
      <c r="M346836" s="8"/>
    </row>
    <row r="346862" spans="13:13">
      <c r="M346862" s="8"/>
    </row>
    <row r="346863" spans="13:13" ht="13">
      <c r="M346863" s="17"/>
    </row>
    <row r="346864" spans="13:13">
      <c r="M346864" s="8"/>
    </row>
    <row r="346890" spans="13:13">
      <c r="M346890" s="8"/>
    </row>
    <row r="346891" spans="13:13" ht="13">
      <c r="M346891" s="17"/>
    </row>
    <row r="346892" spans="13:13">
      <c r="M346892" s="8"/>
    </row>
    <row r="346918" spans="13:13">
      <c r="M346918" s="8"/>
    </row>
    <row r="346919" spans="13:13" ht="13">
      <c r="M346919" s="17"/>
    </row>
    <row r="346920" spans="13:13">
      <c r="M346920" s="8"/>
    </row>
    <row r="346946" spans="13:13">
      <c r="M346946" s="8"/>
    </row>
    <row r="346947" spans="13:13" ht="13">
      <c r="M346947" s="17"/>
    </row>
    <row r="346948" spans="13:13">
      <c r="M346948" s="8"/>
    </row>
    <row r="346974" spans="13:13">
      <c r="M346974" s="8"/>
    </row>
    <row r="346975" spans="13:13" ht="13">
      <c r="M346975" s="17"/>
    </row>
    <row r="346976" spans="13:13">
      <c r="M346976" s="8"/>
    </row>
    <row r="347002" spans="13:13">
      <c r="M347002" s="8"/>
    </row>
    <row r="347003" spans="13:13" ht="13">
      <c r="M347003" s="17"/>
    </row>
    <row r="347004" spans="13:13">
      <c r="M347004" s="8"/>
    </row>
    <row r="347030" spans="13:13">
      <c r="M347030" s="8"/>
    </row>
    <row r="347031" spans="13:13" ht="13">
      <c r="M347031" s="17"/>
    </row>
    <row r="347032" spans="13:13">
      <c r="M347032" s="8"/>
    </row>
    <row r="347058" spans="13:13">
      <c r="M347058" s="8"/>
    </row>
    <row r="347059" spans="13:13" ht="13">
      <c r="M347059" s="17"/>
    </row>
    <row r="347060" spans="13:13">
      <c r="M347060" s="8"/>
    </row>
    <row r="347086" spans="13:13">
      <c r="M347086" s="8"/>
    </row>
    <row r="347087" spans="13:13" ht="13">
      <c r="M347087" s="17"/>
    </row>
    <row r="347088" spans="13:13">
      <c r="M347088" s="8"/>
    </row>
    <row r="347114" spans="13:13">
      <c r="M347114" s="8"/>
    </row>
    <row r="347115" spans="13:13" ht="13">
      <c r="M347115" s="17"/>
    </row>
    <row r="347116" spans="13:13">
      <c r="M347116" s="8"/>
    </row>
    <row r="347142" spans="13:13">
      <c r="M347142" s="8"/>
    </row>
    <row r="347143" spans="13:13" ht="13">
      <c r="M347143" s="17"/>
    </row>
    <row r="347144" spans="13:13">
      <c r="M347144" s="8"/>
    </row>
    <row r="347170" spans="13:13">
      <c r="M347170" s="8"/>
    </row>
    <row r="347171" spans="13:13" ht="13">
      <c r="M347171" s="17"/>
    </row>
    <row r="347172" spans="13:13">
      <c r="M347172" s="8"/>
    </row>
    <row r="347198" spans="13:13">
      <c r="M347198" s="8"/>
    </row>
    <row r="347199" spans="13:13" ht="13">
      <c r="M347199" s="17"/>
    </row>
    <row r="347200" spans="13:13">
      <c r="M347200" s="8"/>
    </row>
    <row r="347226" spans="13:13">
      <c r="M347226" s="8"/>
    </row>
    <row r="347227" spans="13:13" ht="13">
      <c r="M347227" s="17"/>
    </row>
    <row r="347228" spans="13:13">
      <c r="M347228" s="8"/>
    </row>
    <row r="347254" spans="13:13">
      <c r="M347254" s="8"/>
    </row>
    <row r="347255" spans="13:13" ht="13">
      <c r="M347255" s="17"/>
    </row>
    <row r="347256" spans="13:13">
      <c r="M347256" s="8"/>
    </row>
    <row r="347282" spans="13:13">
      <c r="M347282" s="8"/>
    </row>
    <row r="347283" spans="13:13" ht="13">
      <c r="M347283" s="17"/>
    </row>
    <row r="347284" spans="13:13">
      <c r="M347284" s="8"/>
    </row>
    <row r="347310" spans="13:13">
      <c r="M347310" s="8"/>
    </row>
    <row r="347311" spans="13:13" ht="13">
      <c r="M347311" s="17"/>
    </row>
    <row r="347312" spans="13:13">
      <c r="M347312" s="8"/>
    </row>
    <row r="347338" spans="13:13">
      <c r="M347338" s="8"/>
    </row>
    <row r="347339" spans="13:13" ht="13">
      <c r="M347339" s="17"/>
    </row>
    <row r="347340" spans="13:13">
      <c r="M347340" s="8"/>
    </row>
    <row r="347366" spans="13:13">
      <c r="M347366" s="8"/>
    </row>
    <row r="347367" spans="13:13" ht="13">
      <c r="M347367" s="17"/>
    </row>
    <row r="347368" spans="13:13">
      <c r="M347368" s="8"/>
    </row>
    <row r="347394" spans="13:13">
      <c r="M347394" s="8"/>
    </row>
    <row r="347395" spans="13:13" ht="13">
      <c r="M347395" s="17"/>
    </row>
    <row r="347396" spans="13:13">
      <c r="M347396" s="8"/>
    </row>
    <row r="347422" spans="13:13">
      <c r="M347422" s="8"/>
    </row>
    <row r="347423" spans="13:13" ht="13">
      <c r="M347423" s="17"/>
    </row>
    <row r="347424" spans="13:13">
      <c r="M347424" s="8"/>
    </row>
    <row r="347450" spans="13:13">
      <c r="M347450" s="8"/>
    </row>
    <row r="347451" spans="13:13" ht="13">
      <c r="M347451" s="17"/>
    </row>
    <row r="347452" spans="13:13">
      <c r="M347452" s="8"/>
    </row>
    <row r="347478" spans="13:13">
      <c r="M347478" s="8"/>
    </row>
    <row r="347479" spans="13:13" ht="13">
      <c r="M347479" s="17"/>
    </row>
    <row r="347480" spans="13:13">
      <c r="M347480" s="8"/>
    </row>
    <row r="347506" spans="13:13">
      <c r="M347506" s="8"/>
    </row>
    <row r="347507" spans="13:13" ht="13">
      <c r="M347507" s="17"/>
    </row>
    <row r="347508" spans="13:13">
      <c r="M347508" s="8"/>
    </row>
    <row r="347534" spans="13:13">
      <c r="M347534" s="8"/>
    </row>
    <row r="347535" spans="13:13" ht="13">
      <c r="M347535" s="17"/>
    </row>
    <row r="347536" spans="13:13">
      <c r="M347536" s="8"/>
    </row>
    <row r="347562" spans="13:13">
      <c r="M347562" s="8"/>
    </row>
    <row r="347563" spans="13:13" ht="13">
      <c r="M347563" s="17"/>
    </row>
    <row r="347564" spans="13:13">
      <c r="M347564" s="8"/>
    </row>
    <row r="347590" spans="13:13">
      <c r="M347590" s="8"/>
    </row>
    <row r="347591" spans="13:13" ht="13">
      <c r="M347591" s="17"/>
    </row>
    <row r="347592" spans="13:13">
      <c r="M347592" s="8"/>
    </row>
    <row r="347618" spans="13:13">
      <c r="M347618" s="8"/>
    </row>
    <row r="347619" spans="13:13" ht="13">
      <c r="M347619" s="17"/>
    </row>
    <row r="347620" spans="13:13">
      <c r="M347620" s="8"/>
    </row>
    <row r="347646" spans="13:13">
      <c r="M347646" s="8"/>
    </row>
    <row r="347647" spans="13:13" ht="13">
      <c r="M347647" s="17"/>
    </row>
    <row r="347648" spans="13:13">
      <c r="M347648" s="8"/>
    </row>
    <row r="347674" spans="13:13">
      <c r="M347674" s="8"/>
    </row>
    <row r="347675" spans="13:13" ht="13">
      <c r="M347675" s="17"/>
    </row>
    <row r="347676" spans="13:13">
      <c r="M347676" s="8"/>
    </row>
    <row r="347702" spans="13:13">
      <c r="M347702" s="8"/>
    </row>
    <row r="347703" spans="13:13" ht="13">
      <c r="M347703" s="17"/>
    </row>
    <row r="347704" spans="13:13">
      <c r="M347704" s="8"/>
    </row>
    <row r="347730" spans="13:13">
      <c r="M347730" s="8"/>
    </row>
    <row r="347731" spans="13:13" ht="13">
      <c r="M347731" s="17"/>
    </row>
    <row r="347732" spans="13:13">
      <c r="M347732" s="8"/>
    </row>
    <row r="347758" spans="13:13">
      <c r="M347758" s="8"/>
    </row>
    <row r="347759" spans="13:13" ht="13">
      <c r="M347759" s="17"/>
    </row>
    <row r="347760" spans="13:13">
      <c r="M347760" s="8"/>
    </row>
    <row r="347786" spans="13:13">
      <c r="M347786" s="8"/>
    </row>
    <row r="347787" spans="13:13" ht="13">
      <c r="M347787" s="17"/>
    </row>
    <row r="347788" spans="13:13">
      <c r="M347788" s="8"/>
    </row>
    <row r="347814" spans="13:13">
      <c r="M347814" s="8"/>
    </row>
    <row r="347815" spans="13:13" ht="13">
      <c r="M347815" s="17"/>
    </row>
    <row r="347816" spans="13:13">
      <c r="M347816" s="8"/>
    </row>
    <row r="347842" spans="13:13">
      <c r="M347842" s="8"/>
    </row>
    <row r="347843" spans="13:13" ht="13">
      <c r="M347843" s="17"/>
    </row>
    <row r="347844" spans="13:13">
      <c r="M347844" s="8"/>
    </row>
    <row r="347870" spans="13:13">
      <c r="M347870" s="8"/>
    </row>
    <row r="347871" spans="13:13" ht="13">
      <c r="M347871" s="17"/>
    </row>
    <row r="347872" spans="13:13">
      <c r="M347872" s="8"/>
    </row>
    <row r="347898" spans="13:13">
      <c r="M347898" s="8"/>
    </row>
    <row r="347899" spans="13:13" ht="13">
      <c r="M347899" s="17"/>
    </row>
    <row r="347900" spans="13:13">
      <c r="M347900" s="8"/>
    </row>
    <row r="347926" spans="13:13">
      <c r="M347926" s="8"/>
    </row>
    <row r="347927" spans="13:13" ht="13">
      <c r="M347927" s="17"/>
    </row>
    <row r="347928" spans="13:13">
      <c r="M347928" s="8"/>
    </row>
    <row r="347954" spans="13:13">
      <c r="M347954" s="8"/>
    </row>
    <row r="347955" spans="13:13" ht="13">
      <c r="M347955" s="17"/>
    </row>
    <row r="347956" spans="13:13">
      <c r="M347956" s="8"/>
    </row>
    <row r="347982" spans="13:13">
      <c r="M347982" s="8"/>
    </row>
    <row r="347983" spans="13:13" ht="13">
      <c r="M347983" s="17"/>
    </row>
    <row r="347984" spans="13:13">
      <c r="M347984" s="8"/>
    </row>
    <row r="348010" spans="13:13">
      <c r="M348010" s="8"/>
    </row>
    <row r="348011" spans="13:13" ht="13">
      <c r="M348011" s="17"/>
    </row>
    <row r="348012" spans="13:13">
      <c r="M348012" s="8"/>
    </row>
    <row r="348038" spans="13:13">
      <c r="M348038" s="8"/>
    </row>
    <row r="348039" spans="13:13" ht="13">
      <c r="M348039" s="17"/>
    </row>
    <row r="348040" spans="13:13">
      <c r="M348040" s="8"/>
    </row>
    <row r="348066" spans="13:13">
      <c r="M348066" s="8"/>
    </row>
    <row r="348067" spans="13:13" ht="13">
      <c r="M348067" s="17"/>
    </row>
    <row r="348068" spans="13:13">
      <c r="M348068" s="8"/>
    </row>
    <row r="348094" spans="13:13">
      <c r="M348094" s="8"/>
    </row>
    <row r="348095" spans="13:13" ht="13">
      <c r="M348095" s="17"/>
    </row>
    <row r="348096" spans="13:13">
      <c r="M348096" s="8"/>
    </row>
    <row r="348122" spans="13:13">
      <c r="M348122" s="8"/>
    </row>
    <row r="348123" spans="13:13" ht="13">
      <c r="M348123" s="17"/>
    </row>
    <row r="348124" spans="13:13">
      <c r="M348124" s="8"/>
    </row>
    <row r="348150" spans="13:13">
      <c r="M348150" s="8"/>
    </row>
    <row r="348151" spans="13:13" ht="13">
      <c r="M348151" s="17"/>
    </row>
    <row r="348152" spans="13:13">
      <c r="M348152" s="8"/>
    </row>
    <row r="348178" spans="13:13">
      <c r="M348178" s="8"/>
    </row>
    <row r="348179" spans="13:13" ht="13">
      <c r="M348179" s="17"/>
    </row>
    <row r="348180" spans="13:13">
      <c r="M348180" s="8"/>
    </row>
    <row r="348206" spans="13:13">
      <c r="M348206" s="8"/>
    </row>
    <row r="348207" spans="13:13" ht="13">
      <c r="M348207" s="17"/>
    </row>
    <row r="348208" spans="13:13">
      <c r="M348208" s="8"/>
    </row>
    <row r="348234" spans="13:13">
      <c r="M348234" s="8"/>
    </row>
    <row r="348235" spans="13:13" ht="13">
      <c r="M348235" s="17"/>
    </row>
    <row r="348236" spans="13:13">
      <c r="M348236" s="8"/>
    </row>
    <row r="348262" spans="13:13">
      <c r="M348262" s="8"/>
    </row>
    <row r="348263" spans="13:13" ht="13">
      <c r="M348263" s="17"/>
    </row>
    <row r="348264" spans="13:13">
      <c r="M348264" s="8"/>
    </row>
    <row r="348290" spans="13:13">
      <c r="M348290" s="8"/>
    </row>
    <row r="348291" spans="13:13" ht="13">
      <c r="M348291" s="17"/>
    </row>
    <row r="348292" spans="13:13">
      <c r="M348292" s="8"/>
    </row>
    <row r="348318" spans="13:13">
      <c r="M348318" s="8"/>
    </row>
    <row r="348319" spans="13:13" ht="13">
      <c r="M348319" s="17"/>
    </row>
    <row r="348320" spans="13:13">
      <c r="M348320" s="8"/>
    </row>
    <row r="348346" spans="13:13">
      <c r="M348346" s="8"/>
    </row>
    <row r="348347" spans="13:13" ht="13">
      <c r="M348347" s="17"/>
    </row>
    <row r="348348" spans="13:13">
      <c r="M348348" s="8"/>
    </row>
    <row r="348374" spans="13:13">
      <c r="M348374" s="8"/>
    </row>
    <row r="348375" spans="13:13" ht="13">
      <c r="M348375" s="17"/>
    </row>
    <row r="348376" spans="13:13">
      <c r="M348376" s="8"/>
    </row>
    <row r="348402" spans="13:13">
      <c r="M348402" s="8"/>
    </row>
    <row r="348403" spans="13:13" ht="13">
      <c r="M348403" s="17"/>
    </row>
    <row r="348404" spans="13:13">
      <c r="M348404" s="8"/>
    </row>
    <row r="348430" spans="13:13">
      <c r="M348430" s="8"/>
    </row>
    <row r="348431" spans="13:13" ht="13">
      <c r="M348431" s="17"/>
    </row>
    <row r="348432" spans="13:13">
      <c r="M348432" s="8"/>
    </row>
    <row r="348458" spans="13:13">
      <c r="M348458" s="8"/>
    </row>
    <row r="348459" spans="13:13" ht="13">
      <c r="M348459" s="17"/>
    </row>
    <row r="348460" spans="13:13">
      <c r="M348460" s="8"/>
    </row>
    <row r="348486" spans="13:13">
      <c r="M348486" s="8"/>
    </row>
    <row r="348487" spans="13:13" ht="13">
      <c r="M348487" s="17"/>
    </row>
    <row r="348488" spans="13:13">
      <c r="M348488" s="8"/>
    </row>
    <row r="348514" spans="13:13">
      <c r="M348514" s="8"/>
    </row>
    <row r="348515" spans="13:13" ht="13">
      <c r="M348515" s="17"/>
    </row>
    <row r="348516" spans="13:13">
      <c r="M348516" s="8"/>
    </row>
    <row r="348542" spans="13:13">
      <c r="M348542" s="8"/>
    </row>
    <row r="348543" spans="13:13" ht="13">
      <c r="M348543" s="17"/>
    </row>
    <row r="348544" spans="13:13">
      <c r="M348544" s="8"/>
    </row>
    <row r="348570" spans="13:13">
      <c r="M348570" s="8"/>
    </row>
    <row r="348571" spans="13:13" ht="13">
      <c r="M348571" s="17"/>
    </row>
    <row r="348572" spans="13:13">
      <c r="M348572" s="8"/>
    </row>
    <row r="348598" spans="13:13">
      <c r="M348598" s="8"/>
    </row>
    <row r="348599" spans="13:13" ht="13">
      <c r="M348599" s="17"/>
    </row>
    <row r="348600" spans="13:13">
      <c r="M348600" s="8"/>
    </row>
    <row r="348626" spans="13:13">
      <c r="M348626" s="8"/>
    </row>
    <row r="348627" spans="13:13" ht="13">
      <c r="M348627" s="17"/>
    </row>
    <row r="348628" spans="13:13">
      <c r="M348628" s="8"/>
    </row>
    <row r="348654" spans="13:13">
      <c r="M348654" s="8"/>
    </row>
    <row r="348655" spans="13:13" ht="13">
      <c r="M348655" s="17"/>
    </row>
    <row r="348656" spans="13:13">
      <c r="M348656" s="8"/>
    </row>
    <row r="348682" spans="13:13">
      <c r="M348682" s="8"/>
    </row>
    <row r="348683" spans="13:13" ht="13">
      <c r="M348683" s="17"/>
    </row>
    <row r="348684" spans="13:13">
      <c r="M348684" s="8"/>
    </row>
    <row r="348710" spans="13:13">
      <c r="M348710" s="8"/>
    </row>
    <row r="348711" spans="13:13" ht="13">
      <c r="M348711" s="17"/>
    </row>
    <row r="348712" spans="13:13">
      <c r="M348712" s="8"/>
    </row>
    <row r="348738" spans="13:13">
      <c r="M348738" s="8"/>
    </row>
    <row r="348739" spans="13:13" ht="13">
      <c r="M348739" s="17"/>
    </row>
    <row r="348740" spans="13:13">
      <c r="M348740" s="8"/>
    </row>
    <row r="348766" spans="13:13">
      <c r="M348766" s="8"/>
    </row>
    <row r="348767" spans="13:13" ht="13">
      <c r="M348767" s="17"/>
    </row>
    <row r="348768" spans="13:13">
      <c r="M348768" s="8"/>
    </row>
    <row r="348794" spans="13:13">
      <c r="M348794" s="8"/>
    </row>
    <row r="348795" spans="13:13" ht="13">
      <c r="M348795" s="17"/>
    </row>
    <row r="348796" spans="13:13">
      <c r="M348796" s="8"/>
    </row>
    <row r="348822" spans="13:13">
      <c r="M348822" s="8"/>
    </row>
    <row r="348823" spans="13:13" ht="13">
      <c r="M348823" s="17"/>
    </row>
    <row r="348824" spans="13:13">
      <c r="M348824" s="8"/>
    </row>
    <row r="348850" spans="13:13">
      <c r="M348850" s="8"/>
    </row>
    <row r="348851" spans="13:13" ht="13">
      <c r="M348851" s="17"/>
    </row>
    <row r="348852" spans="13:13">
      <c r="M348852" s="8"/>
    </row>
    <row r="348878" spans="13:13">
      <c r="M348878" s="8"/>
    </row>
    <row r="348879" spans="13:13" ht="13">
      <c r="M348879" s="17"/>
    </row>
    <row r="348880" spans="13:13">
      <c r="M348880" s="8"/>
    </row>
    <row r="348906" spans="13:13">
      <c r="M348906" s="8"/>
    </row>
    <row r="348907" spans="13:13" ht="13">
      <c r="M348907" s="17"/>
    </row>
    <row r="348908" spans="13:13">
      <c r="M348908" s="8"/>
    </row>
    <row r="348934" spans="13:13">
      <c r="M348934" s="8"/>
    </row>
    <row r="348935" spans="13:13" ht="13">
      <c r="M348935" s="17"/>
    </row>
    <row r="348936" spans="13:13">
      <c r="M348936" s="8"/>
    </row>
    <row r="348962" spans="13:13">
      <c r="M348962" s="8"/>
    </row>
    <row r="348963" spans="13:13" ht="13">
      <c r="M348963" s="17"/>
    </row>
    <row r="348964" spans="13:13">
      <c r="M348964" s="8"/>
    </row>
    <row r="348990" spans="13:13">
      <c r="M348990" s="8"/>
    </row>
    <row r="348991" spans="13:13" ht="13">
      <c r="M348991" s="17"/>
    </row>
    <row r="348992" spans="13:13">
      <c r="M348992" s="8"/>
    </row>
    <row r="349018" spans="13:13">
      <c r="M349018" s="8"/>
    </row>
    <row r="349019" spans="13:13" ht="13">
      <c r="M349019" s="17"/>
    </row>
    <row r="349020" spans="13:13">
      <c r="M349020" s="8"/>
    </row>
    <row r="349046" spans="13:13">
      <c r="M349046" s="8"/>
    </row>
    <row r="349047" spans="13:13" ht="13">
      <c r="M349047" s="17"/>
    </row>
    <row r="349048" spans="13:13">
      <c r="M349048" s="8"/>
    </row>
    <row r="349074" spans="13:13">
      <c r="M349074" s="8"/>
    </row>
    <row r="349075" spans="13:13" ht="13">
      <c r="M349075" s="17"/>
    </row>
    <row r="349076" spans="13:13">
      <c r="M349076" s="8"/>
    </row>
    <row r="349102" spans="13:13">
      <c r="M349102" s="8"/>
    </row>
    <row r="349103" spans="13:13" ht="13">
      <c r="M349103" s="17"/>
    </row>
    <row r="349104" spans="13:13">
      <c r="M349104" s="8"/>
    </row>
    <row r="349130" spans="13:13">
      <c r="M349130" s="8"/>
    </row>
    <row r="349131" spans="13:13" ht="13">
      <c r="M349131" s="17"/>
    </row>
    <row r="349132" spans="13:13">
      <c r="M349132" s="8"/>
    </row>
    <row r="349158" spans="13:13">
      <c r="M349158" s="8"/>
    </row>
    <row r="349159" spans="13:13" ht="13">
      <c r="M349159" s="17"/>
    </row>
    <row r="349160" spans="13:13">
      <c r="M349160" s="8"/>
    </row>
    <row r="349186" spans="13:13">
      <c r="M349186" s="8"/>
    </row>
    <row r="349187" spans="13:13" ht="13">
      <c r="M349187" s="17"/>
    </row>
    <row r="349188" spans="13:13">
      <c r="M349188" s="8"/>
    </row>
    <row r="349214" spans="13:13">
      <c r="M349214" s="8"/>
    </row>
    <row r="349215" spans="13:13" ht="13">
      <c r="M349215" s="17"/>
    </row>
    <row r="349216" spans="13:13">
      <c r="M349216" s="8"/>
    </row>
    <row r="349242" spans="13:13">
      <c r="M349242" s="8"/>
    </row>
    <row r="349243" spans="13:13" ht="13">
      <c r="M349243" s="17"/>
    </row>
    <row r="349244" spans="13:13">
      <c r="M349244" s="8"/>
    </row>
    <row r="349270" spans="13:13">
      <c r="M349270" s="8"/>
    </row>
    <row r="349271" spans="13:13" ht="13">
      <c r="M349271" s="17"/>
    </row>
    <row r="349272" spans="13:13">
      <c r="M349272" s="8"/>
    </row>
    <row r="349298" spans="13:13">
      <c r="M349298" s="8"/>
    </row>
    <row r="349299" spans="13:13" ht="13">
      <c r="M349299" s="17"/>
    </row>
    <row r="349300" spans="13:13">
      <c r="M349300" s="8"/>
    </row>
    <row r="349326" spans="13:13">
      <c r="M349326" s="8"/>
    </row>
    <row r="349327" spans="13:13" ht="13">
      <c r="M349327" s="17"/>
    </row>
    <row r="349328" spans="13:13">
      <c r="M349328" s="8"/>
    </row>
    <row r="349354" spans="13:13">
      <c r="M349354" s="8"/>
    </row>
    <row r="349355" spans="13:13" ht="13">
      <c r="M349355" s="17"/>
    </row>
    <row r="349356" spans="13:13">
      <c r="M349356" s="8"/>
    </row>
    <row r="349382" spans="13:13">
      <c r="M349382" s="8"/>
    </row>
    <row r="349383" spans="13:13" ht="13">
      <c r="M349383" s="17"/>
    </row>
    <row r="349384" spans="13:13">
      <c r="M349384" s="8"/>
    </row>
    <row r="349410" spans="13:13">
      <c r="M349410" s="8"/>
    </row>
    <row r="349411" spans="13:13" ht="13">
      <c r="M349411" s="17"/>
    </row>
    <row r="349412" spans="13:13">
      <c r="M349412" s="8"/>
    </row>
    <row r="349438" spans="13:13">
      <c r="M349438" s="8"/>
    </row>
    <row r="349439" spans="13:13" ht="13">
      <c r="M349439" s="17"/>
    </row>
    <row r="349440" spans="13:13">
      <c r="M349440" s="8"/>
    </row>
    <row r="349466" spans="13:13">
      <c r="M349466" s="8"/>
    </row>
    <row r="349467" spans="13:13" ht="13">
      <c r="M349467" s="17"/>
    </row>
    <row r="349468" spans="13:13">
      <c r="M349468" s="8"/>
    </row>
    <row r="349494" spans="13:13">
      <c r="M349494" s="8"/>
    </row>
    <row r="349495" spans="13:13" ht="13">
      <c r="M349495" s="17"/>
    </row>
    <row r="349496" spans="13:13">
      <c r="M349496" s="8"/>
    </row>
    <row r="349522" spans="13:13">
      <c r="M349522" s="8"/>
    </row>
    <row r="349523" spans="13:13" ht="13">
      <c r="M349523" s="17"/>
    </row>
    <row r="349524" spans="13:13">
      <c r="M349524" s="8"/>
    </row>
    <row r="349550" spans="13:13">
      <c r="M349550" s="8"/>
    </row>
    <row r="349551" spans="13:13" ht="13">
      <c r="M349551" s="17"/>
    </row>
    <row r="349552" spans="13:13">
      <c r="M349552" s="8"/>
    </row>
    <row r="349578" spans="13:13">
      <c r="M349578" s="8"/>
    </row>
    <row r="349579" spans="13:13" ht="13">
      <c r="M349579" s="17"/>
    </row>
    <row r="349580" spans="13:13">
      <c r="M349580" s="8"/>
    </row>
    <row r="349606" spans="13:13">
      <c r="M349606" s="8"/>
    </row>
    <row r="349607" spans="13:13" ht="13">
      <c r="M349607" s="17"/>
    </row>
    <row r="349608" spans="13:13">
      <c r="M349608" s="8"/>
    </row>
    <row r="349634" spans="13:13">
      <c r="M349634" s="8"/>
    </row>
    <row r="349635" spans="13:13" ht="13">
      <c r="M349635" s="17"/>
    </row>
    <row r="349636" spans="13:13">
      <c r="M349636" s="8"/>
    </row>
    <row r="349662" spans="13:13">
      <c r="M349662" s="8"/>
    </row>
    <row r="349663" spans="13:13" ht="13">
      <c r="M349663" s="17"/>
    </row>
    <row r="349664" spans="13:13">
      <c r="M349664" s="8"/>
    </row>
    <row r="349690" spans="13:13">
      <c r="M349690" s="8"/>
    </row>
    <row r="349691" spans="13:13" ht="13">
      <c r="M349691" s="17"/>
    </row>
    <row r="349692" spans="13:13">
      <c r="M349692" s="8"/>
    </row>
    <row r="349718" spans="13:13">
      <c r="M349718" s="8"/>
    </row>
    <row r="349719" spans="13:13" ht="13">
      <c r="M349719" s="17"/>
    </row>
    <row r="349720" spans="13:13">
      <c r="M349720" s="8"/>
    </row>
    <row r="349746" spans="13:13">
      <c r="M349746" s="8"/>
    </row>
    <row r="349747" spans="13:13" ht="13">
      <c r="M349747" s="17"/>
    </row>
    <row r="349748" spans="13:13">
      <c r="M349748" s="8"/>
    </row>
    <row r="349774" spans="13:13">
      <c r="M349774" s="8"/>
    </row>
    <row r="349775" spans="13:13" ht="13">
      <c r="M349775" s="17"/>
    </row>
    <row r="349776" spans="13:13">
      <c r="M349776" s="8"/>
    </row>
    <row r="349802" spans="13:13">
      <c r="M349802" s="8"/>
    </row>
    <row r="349803" spans="13:13" ht="13">
      <c r="M349803" s="17"/>
    </row>
    <row r="349804" spans="13:13">
      <c r="M349804" s="8"/>
    </row>
    <row r="349830" spans="13:13">
      <c r="M349830" s="8"/>
    </row>
    <row r="349831" spans="13:13" ht="13">
      <c r="M349831" s="17"/>
    </row>
    <row r="349832" spans="13:13">
      <c r="M349832" s="8"/>
    </row>
    <row r="349858" spans="13:13">
      <c r="M349858" s="8"/>
    </row>
    <row r="349859" spans="13:13" ht="13">
      <c r="M349859" s="17"/>
    </row>
    <row r="349860" spans="13:13">
      <c r="M349860" s="8"/>
    </row>
    <row r="349886" spans="13:13">
      <c r="M349886" s="8"/>
    </row>
    <row r="349887" spans="13:13" ht="13">
      <c r="M349887" s="17"/>
    </row>
    <row r="349888" spans="13:13">
      <c r="M349888" s="8"/>
    </row>
    <row r="349914" spans="13:13">
      <c r="M349914" s="8"/>
    </row>
    <row r="349915" spans="13:13" ht="13">
      <c r="M349915" s="17"/>
    </row>
    <row r="349916" spans="13:13">
      <c r="M349916" s="8"/>
    </row>
    <row r="349942" spans="13:13">
      <c r="M349942" s="8"/>
    </row>
    <row r="349943" spans="13:13" ht="13">
      <c r="M349943" s="17"/>
    </row>
    <row r="349944" spans="13:13">
      <c r="M349944" s="8"/>
    </row>
    <row r="349970" spans="13:13">
      <c r="M349970" s="8"/>
    </row>
    <row r="349971" spans="13:13" ht="13">
      <c r="M349971" s="17"/>
    </row>
    <row r="349972" spans="13:13">
      <c r="M349972" s="8"/>
    </row>
    <row r="349998" spans="13:13">
      <c r="M349998" s="8"/>
    </row>
    <row r="349999" spans="13:13" ht="13">
      <c r="M349999" s="17"/>
    </row>
    <row r="350000" spans="13:13">
      <c r="M350000" s="8"/>
    </row>
    <row r="350026" spans="13:13">
      <c r="M350026" s="8"/>
    </row>
    <row r="350027" spans="13:13" ht="13">
      <c r="M350027" s="17"/>
    </row>
    <row r="350028" spans="13:13">
      <c r="M350028" s="8"/>
    </row>
    <row r="350054" spans="13:13">
      <c r="M350054" s="8"/>
    </row>
    <row r="350055" spans="13:13" ht="13">
      <c r="M350055" s="17"/>
    </row>
    <row r="350056" spans="13:13">
      <c r="M350056" s="8"/>
    </row>
    <row r="350082" spans="13:13">
      <c r="M350082" s="8"/>
    </row>
    <row r="350083" spans="13:13" ht="13">
      <c r="M350083" s="17"/>
    </row>
    <row r="350084" spans="13:13">
      <c r="M350084" s="8"/>
    </row>
    <row r="350110" spans="13:13">
      <c r="M350110" s="8"/>
    </row>
    <row r="350111" spans="13:13" ht="13">
      <c r="M350111" s="17"/>
    </row>
    <row r="350112" spans="13:13">
      <c r="M350112" s="8"/>
    </row>
    <row r="350138" spans="13:13">
      <c r="M350138" s="8"/>
    </row>
    <row r="350139" spans="13:13" ht="13">
      <c r="M350139" s="17"/>
    </row>
    <row r="350140" spans="13:13">
      <c r="M350140" s="8"/>
    </row>
    <row r="350166" spans="13:13">
      <c r="M350166" s="8"/>
    </row>
    <row r="350167" spans="13:13" ht="13">
      <c r="M350167" s="17"/>
    </row>
    <row r="350168" spans="13:13">
      <c r="M350168" s="8"/>
    </row>
    <row r="350194" spans="13:13">
      <c r="M350194" s="8"/>
    </row>
    <row r="350195" spans="13:13" ht="13">
      <c r="M350195" s="17"/>
    </row>
    <row r="350196" spans="13:13">
      <c r="M350196" s="8"/>
    </row>
    <row r="350222" spans="13:13">
      <c r="M350222" s="8"/>
    </row>
    <row r="350223" spans="13:13" ht="13">
      <c r="M350223" s="17"/>
    </row>
    <row r="350224" spans="13:13">
      <c r="M350224" s="8"/>
    </row>
    <row r="350250" spans="13:13">
      <c r="M350250" s="8"/>
    </row>
    <row r="350251" spans="13:13" ht="13">
      <c r="M350251" s="17"/>
    </row>
    <row r="350252" spans="13:13">
      <c r="M350252" s="8"/>
    </row>
    <row r="350278" spans="13:13">
      <c r="M350278" s="8"/>
    </row>
    <row r="350279" spans="13:13" ht="13">
      <c r="M350279" s="17"/>
    </row>
    <row r="350280" spans="13:13">
      <c r="M350280" s="8"/>
    </row>
    <row r="350306" spans="13:13">
      <c r="M350306" s="8"/>
    </row>
    <row r="350307" spans="13:13" ht="13">
      <c r="M350307" s="17"/>
    </row>
    <row r="350308" spans="13:13">
      <c r="M350308" s="8"/>
    </row>
    <row r="350334" spans="13:13">
      <c r="M350334" s="8"/>
    </row>
    <row r="350335" spans="13:13" ht="13">
      <c r="M350335" s="17"/>
    </row>
    <row r="350336" spans="13:13">
      <c r="M350336" s="8"/>
    </row>
    <row r="350362" spans="13:13">
      <c r="M350362" s="8"/>
    </row>
    <row r="350363" spans="13:13" ht="13">
      <c r="M350363" s="17"/>
    </row>
    <row r="350364" spans="13:13">
      <c r="M350364" s="8"/>
    </row>
    <row r="350390" spans="13:13">
      <c r="M350390" s="8"/>
    </row>
    <row r="350391" spans="13:13" ht="13">
      <c r="M350391" s="17"/>
    </row>
    <row r="350392" spans="13:13">
      <c r="M350392" s="8"/>
    </row>
    <row r="350418" spans="13:13">
      <c r="M350418" s="8"/>
    </row>
    <row r="350419" spans="13:13" ht="13">
      <c r="M350419" s="17"/>
    </row>
    <row r="350420" spans="13:13">
      <c r="M350420" s="8"/>
    </row>
    <row r="350446" spans="13:13">
      <c r="M350446" s="8"/>
    </row>
    <row r="350447" spans="13:13" ht="13">
      <c r="M350447" s="17"/>
    </row>
    <row r="350448" spans="13:13">
      <c r="M350448" s="8"/>
    </row>
    <row r="350474" spans="13:13">
      <c r="M350474" s="8"/>
    </row>
    <row r="350475" spans="13:13" ht="13">
      <c r="M350475" s="17"/>
    </row>
    <row r="350476" spans="13:13">
      <c r="M350476" s="8"/>
    </row>
    <row r="350502" spans="13:13">
      <c r="M350502" s="8"/>
    </row>
    <row r="350503" spans="13:13" ht="13">
      <c r="M350503" s="17"/>
    </row>
    <row r="350504" spans="13:13">
      <c r="M350504" s="8"/>
    </row>
    <row r="350530" spans="13:13">
      <c r="M350530" s="8"/>
    </row>
    <row r="350531" spans="13:13" ht="13">
      <c r="M350531" s="17"/>
    </row>
    <row r="350532" spans="13:13">
      <c r="M350532" s="8"/>
    </row>
    <row r="350558" spans="13:13">
      <c r="M350558" s="8"/>
    </row>
    <row r="350559" spans="13:13" ht="13">
      <c r="M350559" s="17"/>
    </row>
    <row r="350560" spans="13:13">
      <c r="M350560" s="8"/>
    </row>
    <row r="350586" spans="13:13">
      <c r="M350586" s="8"/>
    </row>
    <row r="350587" spans="13:13" ht="13">
      <c r="M350587" s="17"/>
    </row>
    <row r="350588" spans="13:13">
      <c r="M350588" s="8"/>
    </row>
    <row r="350614" spans="13:13">
      <c r="M350614" s="8"/>
    </row>
    <row r="350615" spans="13:13" ht="13">
      <c r="M350615" s="17"/>
    </row>
    <row r="350616" spans="13:13">
      <c r="M350616" s="8"/>
    </row>
    <row r="350642" spans="13:13">
      <c r="M350642" s="8"/>
    </row>
    <row r="350643" spans="13:13" ht="13">
      <c r="M350643" s="17"/>
    </row>
    <row r="350644" spans="13:13">
      <c r="M350644" s="8"/>
    </row>
    <row r="350670" spans="13:13">
      <c r="M350670" s="8"/>
    </row>
    <row r="350671" spans="13:13" ht="13">
      <c r="M350671" s="17"/>
    </row>
    <row r="350672" spans="13:13">
      <c r="M350672" s="8"/>
    </row>
    <row r="350698" spans="13:13">
      <c r="M350698" s="8"/>
    </row>
    <row r="350699" spans="13:13" ht="13">
      <c r="M350699" s="17"/>
    </row>
    <row r="350700" spans="13:13">
      <c r="M350700" s="8"/>
    </row>
    <row r="350726" spans="13:13">
      <c r="M350726" s="8"/>
    </row>
    <row r="350727" spans="13:13" ht="13">
      <c r="M350727" s="17"/>
    </row>
    <row r="350728" spans="13:13">
      <c r="M350728" s="8"/>
    </row>
    <row r="350754" spans="13:13">
      <c r="M350754" s="8"/>
    </row>
    <row r="350755" spans="13:13" ht="13">
      <c r="M350755" s="17"/>
    </row>
    <row r="350756" spans="13:13">
      <c r="M350756" s="8"/>
    </row>
    <row r="350782" spans="13:13">
      <c r="M350782" s="8"/>
    </row>
    <row r="350783" spans="13:13" ht="13">
      <c r="M350783" s="17"/>
    </row>
    <row r="350784" spans="13:13">
      <c r="M350784" s="8"/>
    </row>
    <row r="350810" spans="13:13">
      <c r="M350810" s="8"/>
    </row>
    <row r="350811" spans="13:13" ht="13">
      <c r="M350811" s="17"/>
    </row>
    <row r="350812" spans="13:13">
      <c r="M350812" s="8"/>
    </row>
    <row r="350838" spans="13:13">
      <c r="M350838" s="8"/>
    </row>
    <row r="350839" spans="13:13" ht="13">
      <c r="M350839" s="17"/>
    </row>
    <row r="350840" spans="13:13">
      <c r="M350840" s="8"/>
    </row>
    <row r="350866" spans="13:13">
      <c r="M350866" s="8"/>
    </row>
    <row r="350867" spans="13:13" ht="13">
      <c r="M350867" s="17"/>
    </row>
    <row r="350868" spans="13:13">
      <c r="M350868" s="8"/>
    </row>
    <row r="350894" spans="13:13">
      <c r="M350894" s="8"/>
    </row>
    <row r="350895" spans="13:13" ht="13">
      <c r="M350895" s="17"/>
    </row>
    <row r="350896" spans="13:13">
      <c r="M350896" s="8"/>
    </row>
    <row r="350922" spans="13:13">
      <c r="M350922" s="8"/>
    </row>
    <row r="350923" spans="13:13" ht="13">
      <c r="M350923" s="17"/>
    </row>
    <row r="350924" spans="13:13">
      <c r="M350924" s="8"/>
    </row>
    <row r="350950" spans="13:13">
      <c r="M350950" s="8"/>
    </row>
    <row r="350951" spans="13:13" ht="13">
      <c r="M350951" s="17"/>
    </row>
    <row r="350952" spans="13:13">
      <c r="M350952" s="8"/>
    </row>
    <row r="350978" spans="13:13">
      <c r="M350978" s="8"/>
    </row>
    <row r="350979" spans="13:13" ht="13">
      <c r="M350979" s="17"/>
    </row>
    <row r="350980" spans="13:13">
      <c r="M350980" s="8"/>
    </row>
    <row r="351006" spans="13:13">
      <c r="M351006" s="8"/>
    </row>
    <row r="351007" spans="13:13" ht="13">
      <c r="M351007" s="17"/>
    </row>
    <row r="351008" spans="13:13">
      <c r="M351008" s="8"/>
    </row>
    <row r="351034" spans="13:13">
      <c r="M351034" s="8"/>
    </row>
    <row r="351035" spans="13:13" ht="13">
      <c r="M351035" s="17"/>
    </row>
    <row r="351036" spans="13:13">
      <c r="M351036" s="8"/>
    </row>
    <row r="351062" spans="13:13">
      <c r="M351062" s="8"/>
    </row>
    <row r="351063" spans="13:13" ht="13">
      <c r="M351063" s="17"/>
    </row>
    <row r="351064" spans="13:13">
      <c r="M351064" s="8"/>
    </row>
    <row r="351090" spans="13:13">
      <c r="M351090" s="8"/>
    </row>
    <row r="351091" spans="13:13" ht="13">
      <c r="M351091" s="17"/>
    </row>
    <row r="351092" spans="13:13">
      <c r="M351092" s="8"/>
    </row>
    <row r="351118" spans="13:13">
      <c r="M351118" s="8"/>
    </row>
    <row r="351119" spans="13:13" ht="13">
      <c r="M351119" s="17"/>
    </row>
    <row r="351120" spans="13:13">
      <c r="M351120" s="8"/>
    </row>
    <row r="351146" spans="13:13">
      <c r="M351146" s="8"/>
    </row>
    <row r="351147" spans="13:13" ht="13">
      <c r="M351147" s="17"/>
    </row>
    <row r="351148" spans="13:13">
      <c r="M351148" s="8"/>
    </row>
    <row r="351174" spans="13:13">
      <c r="M351174" s="8"/>
    </row>
    <row r="351175" spans="13:13" ht="13">
      <c r="M351175" s="17"/>
    </row>
    <row r="351176" spans="13:13">
      <c r="M351176" s="8"/>
    </row>
    <row r="351202" spans="13:13">
      <c r="M351202" s="8"/>
    </row>
    <row r="351203" spans="13:13" ht="13">
      <c r="M351203" s="17"/>
    </row>
    <row r="351204" spans="13:13">
      <c r="M351204" s="8"/>
    </row>
    <row r="351230" spans="13:13">
      <c r="M351230" s="8"/>
    </row>
    <row r="351231" spans="13:13" ht="13">
      <c r="M351231" s="17"/>
    </row>
    <row r="351232" spans="13:13">
      <c r="M351232" s="8"/>
    </row>
    <row r="351258" spans="13:13">
      <c r="M351258" s="8"/>
    </row>
    <row r="351259" spans="13:13" ht="13">
      <c r="M351259" s="17"/>
    </row>
    <row r="351260" spans="13:13">
      <c r="M351260" s="8"/>
    </row>
    <row r="351286" spans="13:13">
      <c r="M351286" s="8"/>
    </row>
    <row r="351287" spans="13:13" ht="13">
      <c r="M351287" s="17"/>
    </row>
    <row r="351288" spans="13:13">
      <c r="M351288" s="8"/>
    </row>
    <row r="351314" spans="13:13">
      <c r="M351314" s="8"/>
    </row>
    <row r="351315" spans="13:13" ht="13">
      <c r="M351315" s="17"/>
    </row>
    <row r="351316" spans="13:13">
      <c r="M351316" s="8"/>
    </row>
    <row r="351342" spans="13:13">
      <c r="M351342" s="8"/>
    </row>
    <row r="351343" spans="13:13" ht="13">
      <c r="M351343" s="17"/>
    </row>
    <row r="351344" spans="13:13">
      <c r="M351344" s="8"/>
    </row>
    <row r="351370" spans="13:13">
      <c r="M351370" s="8"/>
    </row>
    <row r="351371" spans="13:13" ht="13">
      <c r="M351371" s="17"/>
    </row>
    <row r="351372" spans="13:13">
      <c r="M351372" s="8"/>
    </row>
    <row r="351398" spans="13:13">
      <c r="M351398" s="8"/>
    </row>
    <row r="351399" spans="13:13" ht="13">
      <c r="M351399" s="17"/>
    </row>
    <row r="351400" spans="13:13">
      <c r="M351400" s="8"/>
    </row>
    <row r="351426" spans="13:13">
      <c r="M351426" s="8"/>
    </row>
    <row r="351427" spans="13:13" ht="13">
      <c r="M351427" s="17"/>
    </row>
    <row r="351428" spans="13:13">
      <c r="M351428" s="8"/>
    </row>
    <row r="351454" spans="13:13">
      <c r="M351454" s="8"/>
    </row>
    <row r="351455" spans="13:13" ht="13">
      <c r="M351455" s="17"/>
    </row>
    <row r="351456" spans="13:13">
      <c r="M351456" s="8"/>
    </row>
    <row r="351482" spans="13:13">
      <c r="M351482" s="8"/>
    </row>
    <row r="351483" spans="13:13" ht="13">
      <c r="M351483" s="17"/>
    </row>
    <row r="351484" spans="13:13">
      <c r="M351484" s="8"/>
    </row>
    <row r="351510" spans="13:13">
      <c r="M351510" s="8"/>
    </row>
    <row r="351511" spans="13:13" ht="13">
      <c r="M351511" s="17"/>
    </row>
    <row r="351512" spans="13:13">
      <c r="M351512" s="8"/>
    </row>
    <row r="351538" spans="13:13">
      <c r="M351538" s="8"/>
    </row>
    <row r="351539" spans="13:13" ht="13">
      <c r="M351539" s="17"/>
    </row>
    <row r="351540" spans="13:13">
      <c r="M351540" s="8"/>
    </row>
    <row r="351566" spans="13:13">
      <c r="M351566" s="8"/>
    </row>
    <row r="351567" spans="13:13" ht="13">
      <c r="M351567" s="17"/>
    </row>
    <row r="351568" spans="13:13">
      <c r="M351568" s="8"/>
    </row>
    <row r="351594" spans="13:13">
      <c r="M351594" s="8"/>
    </row>
    <row r="351595" spans="13:13" ht="13">
      <c r="M351595" s="17"/>
    </row>
    <row r="351596" spans="13:13">
      <c r="M351596" s="8"/>
    </row>
    <row r="351622" spans="13:13">
      <c r="M351622" s="8"/>
    </row>
    <row r="351623" spans="13:13" ht="13">
      <c r="M351623" s="17"/>
    </row>
    <row r="351624" spans="13:13">
      <c r="M351624" s="8"/>
    </row>
    <row r="351650" spans="13:13">
      <c r="M351650" s="8"/>
    </row>
    <row r="351651" spans="13:13" ht="13">
      <c r="M351651" s="17"/>
    </row>
    <row r="351652" spans="13:13">
      <c r="M351652" s="8"/>
    </row>
    <row r="351678" spans="13:13">
      <c r="M351678" s="8"/>
    </row>
    <row r="351679" spans="13:13" ht="13">
      <c r="M351679" s="17"/>
    </row>
    <row r="351680" spans="13:13">
      <c r="M351680" s="8"/>
    </row>
    <row r="351706" spans="13:13">
      <c r="M351706" s="8"/>
    </row>
    <row r="351707" spans="13:13" ht="13">
      <c r="M351707" s="17"/>
    </row>
    <row r="351708" spans="13:13">
      <c r="M351708" s="8"/>
    </row>
    <row r="351734" spans="13:13">
      <c r="M351734" s="8"/>
    </row>
    <row r="351735" spans="13:13" ht="13">
      <c r="M351735" s="17"/>
    </row>
    <row r="351736" spans="13:13">
      <c r="M351736" s="8"/>
    </row>
    <row r="351762" spans="13:13">
      <c r="M351762" s="8"/>
    </row>
    <row r="351763" spans="13:13" ht="13">
      <c r="M351763" s="17"/>
    </row>
    <row r="351764" spans="13:13">
      <c r="M351764" s="8"/>
    </row>
    <row r="351790" spans="13:13">
      <c r="M351790" s="8"/>
    </row>
    <row r="351791" spans="13:13" ht="13">
      <c r="M351791" s="17"/>
    </row>
    <row r="351792" spans="13:13">
      <c r="M351792" s="8"/>
    </row>
    <row r="351818" spans="13:13">
      <c r="M351818" s="8"/>
    </row>
    <row r="351819" spans="13:13" ht="13">
      <c r="M351819" s="17"/>
    </row>
    <row r="351820" spans="13:13">
      <c r="M351820" s="8"/>
    </row>
    <row r="351846" spans="13:13">
      <c r="M351846" s="8"/>
    </row>
    <row r="351847" spans="13:13" ht="13">
      <c r="M351847" s="17"/>
    </row>
    <row r="351848" spans="13:13">
      <c r="M351848" s="8"/>
    </row>
    <row r="351874" spans="13:13">
      <c r="M351874" s="8"/>
    </row>
    <row r="351875" spans="13:13" ht="13">
      <c r="M351875" s="17"/>
    </row>
    <row r="351876" spans="13:13">
      <c r="M351876" s="8"/>
    </row>
    <row r="351902" spans="13:13">
      <c r="M351902" s="8"/>
    </row>
    <row r="351903" spans="13:13" ht="13">
      <c r="M351903" s="17"/>
    </row>
    <row r="351904" spans="13:13">
      <c r="M351904" s="8"/>
    </row>
    <row r="351930" spans="13:13">
      <c r="M351930" s="8"/>
    </row>
    <row r="351931" spans="13:13" ht="13">
      <c r="M351931" s="17"/>
    </row>
    <row r="351932" spans="13:13">
      <c r="M351932" s="8"/>
    </row>
    <row r="351958" spans="13:13">
      <c r="M351958" s="8"/>
    </row>
    <row r="351959" spans="13:13" ht="13">
      <c r="M351959" s="17"/>
    </row>
    <row r="351960" spans="13:13">
      <c r="M351960" s="8"/>
    </row>
    <row r="351986" spans="13:13">
      <c r="M351986" s="8"/>
    </row>
    <row r="351987" spans="13:13" ht="13">
      <c r="M351987" s="17"/>
    </row>
    <row r="351988" spans="13:13">
      <c r="M351988" s="8"/>
    </row>
    <row r="352014" spans="13:13">
      <c r="M352014" s="8"/>
    </row>
    <row r="352015" spans="13:13" ht="13">
      <c r="M352015" s="17"/>
    </row>
    <row r="352016" spans="13:13">
      <c r="M352016" s="8"/>
    </row>
    <row r="352042" spans="13:13">
      <c r="M352042" s="8"/>
    </row>
    <row r="352043" spans="13:13" ht="13">
      <c r="M352043" s="17"/>
    </row>
    <row r="352044" spans="13:13">
      <c r="M352044" s="8"/>
    </row>
    <row r="352070" spans="13:13">
      <c r="M352070" s="8"/>
    </row>
    <row r="352071" spans="13:13" ht="13">
      <c r="M352071" s="17"/>
    </row>
    <row r="352072" spans="13:13">
      <c r="M352072" s="8"/>
    </row>
    <row r="352098" spans="13:13">
      <c r="M352098" s="8"/>
    </row>
    <row r="352099" spans="13:13" ht="13">
      <c r="M352099" s="17"/>
    </row>
    <row r="352100" spans="13:13">
      <c r="M352100" s="8"/>
    </row>
    <row r="352126" spans="13:13">
      <c r="M352126" s="8"/>
    </row>
    <row r="352127" spans="13:13" ht="13">
      <c r="M352127" s="17"/>
    </row>
    <row r="352128" spans="13:13">
      <c r="M352128" s="8"/>
    </row>
    <row r="352154" spans="13:13">
      <c r="M352154" s="8"/>
    </row>
    <row r="352155" spans="13:13" ht="13">
      <c r="M352155" s="17"/>
    </row>
    <row r="352156" spans="13:13">
      <c r="M352156" s="8"/>
    </row>
    <row r="352182" spans="13:13">
      <c r="M352182" s="8"/>
    </row>
    <row r="352183" spans="13:13" ht="13">
      <c r="M352183" s="17"/>
    </row>
    <row r="352184" spans="13:13">
      <c r="M352184" s="8"/>
    </row>
    <row r="352210" spans="13:13">
      <c r="M352210" s="8"/>
    </row>
    <row r="352211" spans="13:13" ht="13">
      <c r="M352211" s="17"/>
    </row>
    <row r="352212" spans="13:13">
      <c r="M352212" s="8"/>
    </row>
    <row r="352238" spans="13:13">
      <c r="M352238" s="8"/>
    </row>
    <row r="352239" spans="13:13" ht="13">
      <c r="M352239" s="17"/>
    </row>
    <row r="352240" spans="13:13">
      <c r="M352240" s="8"/>
    </row>
    <row r="352266" spans="13:13">
      <c r="M352266" s="8"/>
    </row>
    <row r="352267" spans="13:13" ht="13">
      <c r="M352267" s="17"/>
    </row>
    <row r="352268" spans="13:13">
      <c r="M352268" s="8"/>
    </row>
    <row r="352294" spans="13:13">
      <c r="M352294" s="8"/>
    </row>
    <row r="352295" spans="13:13" ht="13">
      <c r="M352295" s="17"/>
    </row>
    <row r="352296" spans="13:13">
      <c r="M352296" s="8"/>
    </row>
    <row r="352322" spans="13:13">
      <c r="M352322" s="8"/>
    </row>
    <row r="352323" spans="13:13" ht="13">
      <c r="M352323" s="17"/>
    </row>
    <row r="352324" spans="13:13">
      <c r="M352324" s="8"/>
    </row>
    <row r="352350" spans="13:13">
      <c r="M352350" s="8"/>
    </row>
    <row r="352351" spans="13:13" ht="13">
      <c r="M352351" s="17"/>
    </row>
    <row r="352352" spans="13:13">
      <c r="M352352" s="8"/>
    </row>
    <row r="352378" spans="13:13">
      <c r="M352378" s="8"/>
    </row>
    <row r="352379" spans="13:13" ht="13">
      <c r="M352379" s="17"/>
    </row>
    <row r="352380" spans="13:13">
      <c r="M352380" s="8"/>
    </row>
    <row r="352406" spans="13:13">
      <c r="M352406" s="8"/>
    </row>
    <row r="352407" spans="13:13" ht="13">
      <c r="M352407" s="17"/>
    </row>
    <row r="352408" spans="13:13">
      <c r="M352408" s="8"/>
    </row>
    <row r="352434" spans="13:13">
      <c r="M352434" s="8"/>
    </row>
    <row r="352435" spans="13:13" ht="13">
      <c r="M352435" s="17"/>
    </row>
    <row r="352436" spans="13:13">
      <c r="M352436" s="8"/>
    </row>
    <row r="352462" spans="13:13">
      <c r="M352462" s="8"/>
    </row>
    <row r="352463" spans="13:13" ht="13">
      <c r="M352463" s="17"/>
    </row>
    <row r="352464" spans="13:13">
      <c r="M352464" s="8"/>
    </row>
    <row r="352490" spans="13:13">
      <c r="M352490" s="8"/>
    </row>
    <row r="352491" spans="13:13" ht="13">
      <c r="M352491" s="17"/>
    </row>
    <row r="352492" spans="13:13">
      <c r="M352492" s="8"/>
    </row>
    <row r="352518" spans="13:13">
      <c r="M352518" s="8"/>
    </row>
    <row r="352519" spans="13:13" ht="13">
      <c r="M352519" s="17"/>
    </row>
    <row r="352520" spans="13:13">
      <c r="M352520" s="8"/>
    </row>
    <row r="352546" spans="13:13">
      <c r="M352546" s="8"/>
    </row>
    <row r="352547" spans="13:13" ht="13">
      <c r="M352547" s="17"/>
    </row>
    <row r="352548" spans="13:13">
      <c r="M352548" s="8"/>
    </row>
    <row r="352574" spans="13:13">
      <c r="M352574" s="8"/>
    </row>
    <row r="352575" spans="13:13" ht="13">
      <c r="M352575" s="17"/>
    </row>
    <row r="352576" spans="13:13">
      <c r="M352576" s="8"/>
    </row>
    <row r="352602" spans="13:13">
      <c r="M352602" s="8"/>
    </row>
    <row r="352603" spans="13:13" ht="13">
      <c r="M352603" s="17"/>
    </row>
    <row r="352604" spans="13:13">
      <c r="M352604" s="8"/>
    </row>
    <row r="352630" spans="13:13">
      <c r="M352630" s="8"/>
    </row>
    <row r="352631" spans="13:13" ht="13">
      <c r="M352631" s="17"/>
    </row>
    <row r="352632" spans="13:13">
      <c r="M352632" s="8"/>
    </row>
    <row r="352658" spans="13:13">
      <c r="M352658" s="8"/>
    </row>
    <row r="352659" spans="13:13" ht="13">
      <c r="M352659" s="17"/>
    </row>
    <row r="352660" spans="13:13">
      <c r="M352660" s="8"/>
    </row>
    <row r="352686" spans="13:13">
      <c r="M352686" s="8"/>
    </row>
    <row r="352687" spans="13:13" ht="13">
      <c r="M352687" s="17"/>
    </row>
    <row r="352688" spans="13:13">
      <c r="M352688" s="8"/>
    </row>
    <row r="352714" spans="13:13">
      <c r="M352714" s="8"/>
    </row>
    <row r="352715" spans="13:13" ht="13">
      <c r="M352715" s="17"/>
    </row>
    <row r="352716" spans="13:13">
      <c r="M352716" s="8"/>
    </row>
    <row r="352742" spans="13:13">
      <c r="M352742" s="8"/>
    </row>
    <row r="352743" spans="13:13" ht="13">
      <c r="M352743" s="17"/>
    </row>
    <row r="352744" spans="13:13">
      <c r="M352744" s="8"/>
    </row>
    <row r="352770" spans="13:13">
      <c r="M352770" s="8"/>
    </row>
    <row r="352771" spans="13:13" ht="13">
      <c r="M352771" s="17"/>
    </row>
    <row r="352772" spans="13:13">
      <c r="M352772" s="8"/>
    </row>
    <row r="352798" spans="13:13">
      <c r="M352798" s="8"/>
    </row>
    <row r="352799" spans="13:13" ht="13">
      <c r="M352799" s="17"/>
    </row>
    <row r="352800" spans="13:13">
      <c r="M352800" s="8"/>
    </row>
    <row r="352826" spans="13:13">
      <c r="M352826" s="8"/>
    </row>
    <row r="352827" spans="13:13" ht="13">
      <c r="M352827" s="17"/>
    </row>
    <row r="352828" spans="13:13">
      <c r="M352828" s="8"/>
    </row>
    <row r="352854" spans="13:13">
      <c r="M352854" s="8"/>
    </row>
    <row r="352855" spans="13:13" ht="13">
      <c r="M352855" s="17"/>
    </row>
    <row r="352856" spans="13:13">
      <c r="M352856" s="8"/>
    </row>
    <row r="352882" spans="13:13">
      <c r="M352882" s="8"/>
    </row>
    <row r="352883" spans="13:13" ht="13">
      <c r="M352883" s="17"/>
    </row>
    <row r="352884" spans="13:13">
      <c r="M352884" s="8"/>
    </row>
    <row r="352910" spans="13:13">
      <c r="M352910" s="8"/>
    </row>
    <row r="352911" spans="13:13" ht="13">
      <c r="M352911" s="17"/>
    </row>
    <row r="352912" spans="13:13">
      <c r="M352912" s="8"/>
    </row>
    <row r="352938" spans="13:13">
      <c r="M352938" s="8"/>
    </row>
    <row r="352939" spans="13:13" ht="13">
      <c r="M352939" s="17"/>
    </row>
    <row r="352940" spans="13:13">
      <c r="M352940" s="8"/>
    </row>
    <row r="352966" spans="13:13">
      <c r="M352966" s="8"/>
    </row>
    <row r="352967" spans="13:13" ht="13">
      <c r="M352967" s="17"/>
    </row>
    <row r="352968" spans="13:13">
      <c r="M352968" s="8"/>
    </row>
    <row r="352994" spans="13:13">
      <c r="M352994" s="8"/>
    </row>
    <row r="352995" spans="13:13" ht="13">
      <c r="M352995" s="17"/>
    </row>
    <row r="352996" spans="13:13">
      <c r="M352996" s="8"/>
    </row>
    <row r="353022" spans="13:13">
      <c r="M353022" s="8"/>
    </row>
    <row r="353023" spans="13:13" ht="13">
      <c r="M353023" s="17"/>
    </row>
    <row r="353024" spans="13:13">
      <c r="M353024" s="8"/>
    </row>
    <row r="353050" spans="13:13">
      <c r="M353050" s="8"/>
    </row>
    <row r="353051" spans="13:13" ht="13">
      <c r="M353051" s="17"/>
    </row>
    <row r="353052" spans="13:13">
      <c r="M353052" s="8"/>
    </row>
    <row r="353078" spans="13:13">
      <c r="M353078" s="8"/>
    </row>
    <row r="353079" spans="13:13" ht="13">
      <c r="M353079" s="17"/>
    </row>
    <row r="353080" spans="13:13">
      <c r="M353080" s="8"/>
    </row>
    <row r="353106" spans="13:13">
      <c r="M353106" s="8"/>
    </row>
    <row r="353107" spans="13:13" ht="13">
      <c r="M353107" s="17"/>
    </row>
    <row r="353108" spans="13:13">
      <c r="M353108" s="8"/>
    </row>
    <row r="353134" spans="13:13">
      <c r="M353134" s="8"/>
    </row>
    <row r="353135" spans="13:13" ht="13">
      <c r="M353135" s="17"/>
    </row>
    <row r="353136" spans="13:13">
      <c r="M353136" s="8"/>
    </row>
    <row r="353162" spans="13:13">
      <c r="M353162" s="8"/>
    </row>
    <row r="353163" spans="13:13" ht="13">
      <c r="M353163" s="17"/>
    </row>
    <row r="353164" spans="13:13">
      <c r="M353164" s="8"/>
    </row>
    <row r="353190" spans="13:13">
      <c r="M353190" s="8"/>
    </row>
    <row r="353191" spans="13:13" ht="13">
      <c r="M353191" s="17"/>
    </row>
    <row r="353192" spans="13:13">
      <c r="M353192" s="8"/>
    </row>
    <row r="353218" spans="13:13">
      <c r="M353218" s="8"/>
    </row>
    <row r="353219" spans="13:13" ht="13">
      <c r="M353219" s="17"/>
    </row>
    <row r="353220" spans="13:13">
      <c r="M353220" s="8"/>
    </row>
    <row r="353246" spans="13:13">
      <c r="M353246" s="8"/>
    </row>
    <row r="353247" spans="13:13" ht="13">
      <c r="M353247" s="17"/>
    </row>
    <row r="353248" spans="13:13">
      <c r="M353248" s="8"/>
    </row>
    <row r="353274" spans="13:13">
      <c r="M353274" s="8"/>
    </row>
    <row r="353275" spans="13:13" ht="13">
      <c r="M353275" s="17"/>
    </row>
    <row r="353276" spans="13:13">
      <c r="M353276" s="8"/>
    </row>
    <row r="353302" spans="13:13">
      <c r="M353302" s="8"/>
    </row>
    <row r="353303" spans="13:13" ht="13">
      <c r="M353303" s="17"/>
    </row>
    <row r="353304" spans="13:13">
      <c r="M353304" s="8"/>
    </row>
    <row r="353330" spans="13:13">
      <c r="M353330" s="8"/>
    </row>
    <row r="353331" spans="13:13" ht="13">
      <c r="M353331" s="17"/>
    </row>
    <row r="353332" spans="13:13">
      <c r="M353332" s="8"/>
    </row>
    <row r="353358" spans="13:13">
      <c r="M353358" s="8"/>
    </row>
    <row r="353359" spans="13:13" ht="13">
      <c r="M353359" s="17"/>
    </row>
    <row r="353360" spans="13:13">
      <c r="M353360" s="8"/>
    </row>
    <row r="353386" spans="13:13">
      <c r="M353386" s="8"/>
    </row>
    <row r="353387" spans="13:13" ht="13">
      <c r="M353387" s="17"/>
    </row>
    <row r="353388" spans="13:13">
      <c r="M353388" s="8"/>
    </row>
    <row r="353414" spans="13:13">
      <c r="M353414" s="8"/>
    </row>
    <row r="353415" spans="13:13" ht="13">
      <c r="M353415" s="17"/>
    </row>
    <row r="353416" spans="13:13">
      <c r="M353416" s="8"/>
    </row>
    <row r="353442" spans="13:13">
      <c r="M353442" s="8"/>
    </row>
    <row r="353443" spans="13:13" ht="13">
      <c r="M353443" s="17"/>
    </row>
    <row r="353444" spans="13:13">
      <c r="M353444" s="8"/>
    </row>
    <row r="353470" spans="13:13">
      <c r="M353470" s="8"/>
    </row>
    <row r="353471" spans="13:13" ht="13">
      <c r="M353471" s="17"/>
    </row>
    <row r="353472" spans="13:13">
      <c r="M353472" s="8"/>
    </row>
    <row r="353498" spans="13:13">
      <c r="M353498" s="8"/>
    </row>
    <row r="353499" spans="13:13" ht="13">
      <c r="M353499" s="17"/>
    </row>
    <row r="353500" spans="13:13">
      <c r="M353500" s="8"/>
    </row>
    <row r="353526" spans="13:13">
      <c r="M353526" s="8"/>
    </row>
    <row r="353527" spans="13:13" ht="13">
      <c r="M353527" s="17"/>
    </row>
    <row r="353528" spans="13:13">
      <c r="M353528" s="8"/>
    </row>
    <row r="353554" spans="13:13">
      <c r="M353554" s="8"/>
    </row>
    <row r="353555" spans="13:13" ht="13">
      <c r="M353555" s="17"/>
    </row>
    <row r="353556" spans="13:13">
      <c r="M353556" s="8"/>
    </row>
    <row r="353582" spans="13:13">
      <c r="M353582" s="8"/>
    </row>
    <row r="353583" spans="13:13" ht="13">
      <c r="M353583" s="17"/>
    </row>
    <row r="353584" spans="13:13">
      <c r="M353584" s="8"/>
    </row>
    <row r="353610" spans="13:13">
      <c r="M353610" s="8"/>
    </row>
    <row r="353611" spans="13:13" ht="13">
      <c r="M353611" s="17"/>
    </row>
    <row r="353612" spans="13:13">
      <c r="M353612" s="8"/>
    </row>
    <row r="353638" spans="13:13">
      <c r="M353638" s="8"/>
    </row>
    <row r="353639" spans="13:13" ht="13">
      <c r="M353639" s="17"/>
    </row>
    <row r="353640" spans="13:13">
      <c r="M353640" s="8"/>
    </row>
    <row r="353666" spans="13:13">
      <c r="M353666" s="8"/>
    </row>
    <row r="353667" spans="13:13" ht="13">
      <c r="M353667" s="17"/>
    </row>
    <row r="353668" spans="13:13">
      <c r="M353668" s="8"/>
    </row>
    <row r="353694" spans="13:13">
      <c r="M353694" s="8"/>
    </row>
    <row r="353695" spans="13:13" ht="13">
      <c r="M353695" s="17"/>
    </row>
    <row r="353696" spans="13:13">
      <c r="M353696" s="8"/>
    </row>
    <row r="353722" spans="13:13">
      <c r="M353722" s="8"/>
    </row>
    <row r="353723" spans="13:13" ht="13">
      <c r="M353723" s="17"/>
    </row>
    <row r="353724" spans="13:13">
      <c r="M353724" s="8"/>
    </row>
    <row r="353750" spans="13:13">
      <c r="M353750" s="8"/>
    </row>
    <row r="353751" spans="13:13" ht="13">
      <c r="M353751" s="17"/>
    </row>
    <row r="353752" spans="13:13">
      <c r="M353752" s="8"/>
    </row>
    <row r="353778" spans="13:13">
      <c r="M353778" s="8"/>
    </row>
    <row r="353779" spans="13:13" ht="13">
      <c r="M353779" s="17"/>
    </row>
    <row r="353780" spans="13:13">
      <c r="M353780" s="8"/>
    </row>
    <row r="353806" spans="13:13">
      <c r="M353806" s="8"/>
    </row>
    <row r="353807" spans="13:13" ht="13">
      <c r="M353807" s="17"/>
    </row>
    <row r="353808" spans="13:13">
      <c r="M353808" s="8"/>
    </row>
    <row r="353834" spans="13:13">
      <c r="M353834" s="8"/>
    </row>
    <row r="353835" spans="13:13" ht="13">
      <c r="M353835" s="17"/>
    </row>
    <row r="353836" spans="13:13">
      <c r="M353836" s="8"/>
    </row>
    <row r="353862" spans="13:13">
      <c r="M353862" s="8"/>
    </row>
    <row r="353863" spans="13:13" ht="13">
      <c r="M353863" s="17"/>
    </row>
    <row r="353864" spans="13:13">
      <c r="M353864" s="8"/>
    </row>
    <row r="353890" spans="13:13">
      <c r="M353890" s="8"/>
    </row>
    <row r="353891" spans="13:13" ht="13">
      <c r="M353891" s="17"/>
    </row>
    <row r="353892" spans="13:13">
      <c r="M353892" s="8"/>
    </row>
    <row r="353918" spans="13:13">
      <c r="M353918" s="8"/>
    </row>
    <row r="353919" spans="13:13" ht="13">
      <c r="M353919" s="17"/>
    </row>
    <row r="353920" spans="13:13">
      <c r="M353920" s="8"/>
    </row>
    <row r="353946" spans="13:13">
      <c r="M353946" s="8"/>
    </row>
    <row r="353947" spans="13:13" ht="13">
      <c r="M353947" s="17"/>
    </row>
    <row r="353948" spans="13:13">
      <c r="M353948" s="8"/>
    </row>
    <row r="353974" spans="13:13">
      <c r="M353974" s="8"/>
    </row>
    <row r="353975" spans="13:13" ht="13">
      <c r="M353975" s="17"/>
    </row>
    <row r="353976" spans="13:13">
      <c r="M353976" s="8"/>
    </row>
    <row r="354002" spans="13:13">
      <c r="M354002" s="8"/>
    </row>
    <row r="354003" spans="13:13" ht="13">
      <c r="M354003" s="17"/>
    </row>
    <row r="354004" spans="13:13">
      <c r="M354004" s="8"/>
    </row>
    <row r="354030" spans="13:13">
      <c r="M354030" s="8"/>
    </row>
    <row r="354031" spans="13:13" ht="13">
      <c r="M354031" s="17"/>
    </row>
    <row r="354032" spans="13:13">
      <c r="M354032" s="8"/>
    </row>
    <row r="354058" spans="13:13">
      <c r="M354058" s="8"/>
    </row>
    <row r="354059" spans="13:13" ht="13">
      <c r="M354059" s="17"/>
    </row>
    <row r="354060" spans="13:13">
      <c r="M354060" s="8"/>
    </row>
    <row r="354086" spans="13:13">
      <c r="M354086" s="8"/>
    </row>
    <row r="354087" spans="13:13" ht="13">
      <c r="M354087" s="17"/>
    </row>
    <row r="354088" spans="13:13">
      <c r="M354088" s="8"/>
    </row>
    <row r="354114" spans="13:13">
      <c r="M354114" s="8"/>
    </row>
    <row r="354115" spans="13:13" ht="13">
      <c r="M354115" s="17"/>
    </row>
    <row r="354116" spans="13:13">
      <c r="M354116" s="8"/>
    </row>
    <row r="354142" spans="13:13">
      <c r="M354142" s="8"/>
    </row>
    <row r="354143" spans="13:13" ht="13">
      <c r="M354143" s="17"/>
    </row>
    <row r="354144" spans="13:13">
      <c r="M354144" s="8"/>
    </row>
    <row r="354170" spans="13:13">
      <c r="M354170" s="8"/>
    </row>
    <row r="354171" spans="13:13" ht="13">
      <c r="M354171" s="17"/>
    </row>
    <row r="354172" spans="13:13">
      <c r="M354172" s="8"/>
    </row>
    <row r="354198" spans="13:13">
      <c r="M354198" s="8"/>
    </row>
    <row r="354199" spans="13:13" ht="13">
      <c r="M354199" s="17"/>
    </row>
    <row r="354200" spans="13:13">
      <c r="M354200" s="8"/>
    </row>
    <row r="354226" spans="13:13">
      <c r="M354226" s="8"/>
    </row>
    <row r="354227" spans="13:13" ht="13">
      <c r="M354227" s="17"/>
    </row>
    <row r="354228" spans="13:13">
      <c r="M354228" s="8"/>
    </row>
    <row r="354254" spans="13:13">
      <c r="M354254" s="8"/>
    </row>
    <row r="354255" spans="13:13" ht="13">
      <c r="M354255" s="17"/>
    </row>
    <row r="354256" spans="13:13">
      <c r="M354256" s="8"/>
    </row>
    <row r="354282" spans="13:13">
      <c r="M354282" s="8"/>
    </row>
    <row r="354283" spans="13:13" ht="13">
      <c r="M354283" s="17"/>
    </row>
    <row r="354284" spans="13:13">
      <c r="M354284" s="8"/>
    </row>
    <row r="354310" spans="13:13">
      <c r="M354310" s="8"/>
    </row>
    <row r="354311" spans="13:13" ht="13">
      <c r="M354311" s="17"/>
    </row>
    <row r="354312" spans="13:13">
      <c r="M354312" s="8"/>
    </row>
    <row r="354338" spans="13:13">
      <c r="M354338" s="8"/>
    </row>
    <row r="354339" spans="13:13" ht="13">
      <c r="M354339" s="17"/>
    </row>
    <row r="354340" spans="13:13">
      <c r="M354340" s="8"/>
    </row>
    <row r="354366" spans="13:13">
      <c r="M354366" s="8"/>
    </row>
    <row r="354367" spans="13:13" ht="13">
      <c r="M354367" s="17"/>
    </row>
    <row r="354368" spans="13:13">
      <c r="M354368" s="8"/>
    </row>
    <row r="354394" spans="13:13">
      <c r="M354394" s="8"/>
    </row>
    <row r="354395" spans="13:13" ht="13">
      <c r="M354395" s="17"/>
    </row>
    <row r="354396" spans="13:13">
      <c r="M354396" s="8"/>
    </row>
    <row r="354422" spans="13:13">
      <c r="M354422" s="8"/>
    </row>
    <row r="354423" spans="13:13" ht="13">
      <c r="M354423" s="17"/>
    </row>
    <row r="354424" spans="13:13">
      <c r="M354424" s="8"/>
    </row>
    <row r="354450" spans="13:13">
      <c r="M354450" s="8"/>
    </row>
    <row r="354451" spans="13:13" ht="13">
      <c r="M354451" s="17"/>
    </row>
    <row r="354452" spans="13:13">
      <c r="M354452" s="8"/>
    </row>
    <row r="354478" spans="13:13">
      <c r="M354478" s="8"/>
    </row>
    <row r="354479" spans="13:13" ht="13">
      <c r="M354479" s="17"/>
    </row>
    <row r="354480" spans="13:13">
      <c r="M354480" s="8"/>
    </row>
    <row r="354506" spans="13:13">
      <c r="M354506" s="8"/>
    </row>
    <row r="354507" spans="13:13" ht="13">
      <c r="M354507" s="17"/>
    </row>
    <row r="354508" spans="13:13">
      <c r="M354508" s="8"/>
    </row>
    <row r="354534" spans="13:13">
      <c r="M354534" s="8"/>
    </row>
    <row r="354535" spans="13:13" ht="13">
      <c r="M354535" s="17"/>
    </row>
    <row r="354536" spans="13:13">
      <c r="M354536" s="8"/>
    </row>
    <row r="354562" spans="13:13">
      <c r="M354562" s="8"/>
    </row>
    <row r="354563" spans="13:13" ht="13">
      <c r="M354563" s="17"/>
    </row>
    <row r="354564" spans="13:13">
      <c r="M354564" s="8"/>
    </row>
    <row r="354590" spans="13:13">
      <c r="M354590" s="8"/>
    </row>
    <row r="354591" spans="13:13" ht="13">
      <c r="M354591" s="17"/>
    </row>
    <row r="354592" spans="13:13">
      <c r="M354592" s="8"/>
    </row>
    <row r="354618" spans="13:13">
      <c r="M354618" s="8"/>
    </row>
    <row r="354619" spans="13:13" ht="13">
      <c r="M354619" s="17"/>
    </row>
    <row r="354620" spans="13:13">
      <c r="M354620" s="8"/>
    </row>
    <row r="354646" spans="13:13">
      <c r="M354646" s="8"/>
    </row>
    <row r="354647" spans="13:13" ht="13">
      <c r="M354647" s="17"/>
    </row>
    <row r="354648" spans="13:13">
      <c r="M354648" s="8"/>
    </row>
    <row r="354674" spans="13:13">
      <c r="M354674" s="8"/>
    </row>
    <row r="354675" spans="13:13" ht="13">
      <c r="M354675" s="17"/>
    </row>
    <row r="354676" spans="13:13">
      <c r="M354676" s="8"/>
    </row>
    <row r="354702" spans="13:13">
      <c r="M354702" s="8"/>
    </row>
    <row r="354703" spans="13:13" ht="13">
      <c r="M354703" s="17"/>
    </row>
    <row r="354704" spans="13:13">
      <c r="M354704" s="8"/>
    </row>
    <row r="354730" spans="13:13">
      <c r="M354730" s="8"/>
    </row>
    <row r="354731" spans="13:13" ht="13">
      <c r="M354731" s="17"/>
    </row>
    <row r="354732" spans="13:13">
      <c r="M354732" s="8"/>
    </row>
    <row r="354758" spans="13:13">
      <c r="M354758" s="8"/>
    </row>
    <row r="354759" spans="13:13" ht="13">
      <c r="M354759" s="17"/>
    </row>
    <row r="354760" spans="13:13">
      <c r="M354760" s="8"/>
    </row>
    <row r="354786" spans="13:13">
      <c r="M354786" s="8"/>
    </row>
    <row r="354787" spans="13:13" ht="13">
      <c r="M354787" s="17"/>
    </row>
    <row r="354788" spans="13:13">
      <c r="M354788" s="8"/>
    </row>
    <row r="354814" spans="13:13">
      <c r="M354814" s="8"/>
    </row>
    <row r="354815" spans="13:13" ht="13">
      <c r="M354815" s="17"/>
    </row>
    <row r="354816" spans="13:13">
      <c r="M354816" s="8"/>
    </row>
    <row r="354842" spans="13:13">
      <c r="M354842" s="8"/>
    </row>
    <row r="354843" spans="13:13" ht="13">
      <c r="M354843" s="17"/>
    </row>
    <row r="354844" spans="13:13">
      <c r="M354844" s="8"/>
    </row>
    <row r="354870" spans="13:13">
      <c r="M354870" s="8"/>
    </row>
    <row r="354871" spans="13:13" ht="13">
      <c r="M354871" s="17"/>
    </row>
    <row r="354872" spans="13:13">
      <c r="M354872" s="8"/>
    </row>
    <row r="354898" spans="13:13">
      <c r="M354898" s="8"/>
    </row>
    <row r="354899" spans="13:13" ht="13">
      <c r="M354899" s="17"/>
    </row>
    <row r="354900" spans="13:13">
      <c r="M354900" s="8"/>
    </row>
    <row r="354926" spans="13:13">
      <c r="M354926" s="8"/>
    </row>
    <row r="354927" spans="13:13" ht="13">
      <c r="M354927" s="17"/>
    </row>
    <row r="354928" spans="13:13">
      <c r="M354928" s="8"/>
    </row>
    <row r="354954" spans="13:13">
      <c r="M354954" s="8"/>
    </row>
    <row r="354955" spans="13:13" ht="13">
      <c r="M354955" s="17"/>
    </row>
    <row r="354956" spans="13:13">
      <c r="M354956" s="8"/>
    </row>
    <row r="354982" spans="13:13">
      <c r="M354982" s="8"/>
    </row>
    <row r="354983" spans="13:13" ht="13">
      <c r="M354983" s="17"/>
    </row>
    <row r="354984" spans="13:13">
      <c r="M354984" s="8"/>
    </row>
    <row r="355010" spans="13:13">
      <c r="M355010" s="8"/>
    </row>
    <row r="355011" spans="13:13" ht="13">
      <c r="M355011" s="17"/>
    </row>
    <row r="355012" spans="13:13">
      <c r="M355012" s="8"/>
    </row>
    <row r="355038" spans="13:13">
      <c r="M355038" s="8"/>
    </row>
    <row r="355039" spans="13:13" ht="13">
      <c r="M355039" s="17"/>
    </row>
    <row r="355040" spans="13:13">
      <c r="M355040" s="8"/>
    </row>
    <row r="355066" spans="13:13">
      <c r="M355066" s="8"/>
    </row>
    <row r="355067" spans="13:13" ht="13">
      <c r="M355067" s="17"/>
    </row>
    <row r="355068" spans="13:13">
      <c r="M355068" s="8"/>
    </row>
    <row r="355094" spans="13:13">
      <c r="M355094" s="8"/>
    </row>
    <row r="355095" spans="13:13" ht="13">
      <c r="M355095" s="17"/>
    </row>
    <row r="355096" spans="13:13">
      <c r="M355096" s="8"/>
    </row>
    <row r="355122" spans="13:13">
      <c r="M355122" s="8"/>
    </row>
    <row r="355123" spans="13:13" ht="13">
      <c r="M355123" s="17"/>
    </row>
    <row r="355124" spans="13:13">
      <c r="M355124" s="8"/>
    </row>
    <row r="355150" spans="13:13">
      <c r="M355150" s="8"/>
    </row>
    <row r="355151" spans="13:13" ht="13">
      <c r="M355151" s="17"/>
    </row>
    <row r="355152" spans="13:13">
      <c r="M355152" s="8"/>
    </row>
    <row r="355178" spans="13:13">
      <c r="M355178" s="8"/>
    </row>
    <row r="355179" spans="13:13" ht="13">
      <c r="M355179" s="17"/>
    </row>
    <row r="355180" spans="13:13">
      <c r="M355180" s="8"/>
    </row>
    <row r="355206" spans="13:13">
      <c r="M355206" s="8"/>
    </row>
    <row r="355207" spans="13:13" ht="13">
      <c r="M355207" s="17"/>
    </row>
    <row r="355208" spans="13:13">
      <c r="M355208" s="8"/>
    </row>
    <row r="355234" spans="13:13">
      <c r="M355234" s="8"/>
    </row>
    <row r="355235" spans="13:13" ht="13">
      <c r="M355235" s="17"/>
    </row>
    <row r="355236" spans="13:13">
      <c r="M355236" s="8"/>
    </row>
    <row r="355262" spans="13:13">
      <c r="M355262" s="8"/>
    </row>
    <row r="355263" spans="13:13" ht="13">
      <c r="M355263" s="17"/>
    </row>
    <row r="355264" spans="13:13">
      <c r="M355264" s="8"/>
    </row>
    <row r="355290" spans="13:13">
      <c r="M355290" s="8"/>
    </row>
    <row r="355291" spans="13:13" ht="13">
      <c r="M355291" s="17"/>
    </row>
    <row r="355292" spans="13:13">
      <c r="M355292" s="8"/>
    </row>
    <row r="355318" spans="13:13">
      <c r="M355318" s="8"/>
    </row>
    <row r="355319" spans="13:13" ht="13">
      <c r="M355319" s="17"/>
    </row>
    <row r="355320" spans="13:13">
      <c r="M355320" s="8"/>
    </row>
    <row r="355346" spans="13:13">
      <c r="M355346" s="8"/>
    </row>
    <row r="355347" spans="13:13" ht="13">
      <c r="M355347" s="17"/>
    </row>
    <row r="355348" spans="13:13">
      <c r="M355348" s="8"/>
    </row>
    <row r="355374" spans="13:13">
      <c r="M355374" s="8"/>
    </row>
    <row r="355375" spans="13:13" ht="13">
      <c r="M355375" s="17"/>
    </row>
    <row r="355376" spans="13:13">
      <c r="M355376" s="8"/>
    </row>
    <row r="355402" spans="13:13">
      <c r="M355402" s="8"/>
    </row>
    <row r="355403" spans="13:13" ht="13">
      <c r="M355403" s="17"/>
    </row>
    <row r="355404" spans="13:13">
      <c r="M355404" s="8"/>
    </row>
    <row r="355430" spans="13:13">
      <c r="M355430" s="8"/>
    </row>
    <row r="355431" spans="13:13" ht="13">
      <c r="M355431" s="17"/>
    </row>
    <row r="355432" spans="13:13">
      <c r="M355432" s="8"/>
    </row>
    <row r="355458" spans="13:13">
      <c r="M355458" s="8"/>
    </row>
    <row r="355459" spans="13:13" ht="13">
      <c r="M355459" s="17"/>
    </row>
    <row r="355460" spans="13:13">
      <c r="M355460" s="8"/>
    </row>
    <row r="355486" spans="13:13">
      <c r="M355486" s="8"/>
    </row>
    <row r="355487" spans="13:13" ht="13">
      <c r="M355487" s="17"/>
    </row>
    <row r="355488" spans="13:13">
      <c r="M355488" s="8"/>
    </row>
    <row r="355514" spans="13:13">
      <c r="M355514" s="8"/>
    </row>
    <row r="355515" spans="13:13" ht="13">
      <c r="M355515" s="17"/>
    </row>
    <row r="355516" spans="13:13">
      <c r="M355516" s="8"/>
    </row>
    <row r="355542" spans="13:13">
      <c r="M355542" s="8"/>
    </row>
    <row r="355543" spans="13:13" ht="13">
      <c r="M355543" s="17"/>
    </row>
    <row r="355544" spans="13:13">
      <c r="M355544" s="8"/>
    </row>
    <row r="355570" spans="13:13">
      <c r="M355570" s="8"/>
    </row>
    <row r="355571" spans="13:13" ht="13">
      <c r="M355571" s="17"/>
    </row>
    <row r="355572" spans="13:13">
      <c r="M355572" s="8"/>
    </row>
    <row r="355598" spans="13:13">
      <c r="M355598" s="8"/>
    </row>
    <row r="355599" spans="13:13" ht="13">
      <c r="M355599" s="17"/>
    </row>
    <row r="355600" spans="13:13">
      <c r="M355600" s="8"/>
    </row>
    <row r="355626" spans="13:13">
      <c r="M355626" s="8"/>
    </row>
    <row r="355627" spans="13:13" ht="13">
      <c r="M355627" s="17"/>
    </row>
    <row r="355628" spans="13:13">
      <c r="M355628" s="8"/>
    </row>
    <row r="355654" spans="13:13">
      <c r="M355654" s="8"/>
    </row>
    <row r="355655" spans="13:13" ht="13">
      <c r="M355655" s="17"/>
    </row>
    <row r="355656" spans="13:13">
      <c r="M355656" s="8"/>
    </row>
    <row r="355682" spans="13:13">
      <c r="M355682" s="8"/>
    </row>
    <row r="355683" spans="13:13" ht="13">
      <c r="M355683" s="17"/>
    </row>
    <row r="355684" spans="13:13">
      <c r="M355684" s="8"/>
    </row>
    <row r="355710" spans="13:13">
      <c r="M355710" s="8"/>
    </row>
    <row r="355711" spans="13:13" ht="13">
      <c r="M355711" s="17"/>
    </row>
    <row r="355712" spans="13:13">
      <c r="M355712" s="8"/>
    </row>
    <row r="355738" spans="13:13">
      <c r="M355738" s="8"/>
    </row>
    <row r="355739" spans="13:13" ht="13">
      <c r="M355739" s="17"/>
    </row>
    <row r="355740" spans="13:13">
      <c r="M355740" s="8"/>
    </row>
    <row r="355766" spans="13:13">
      <c r="M355766" s="8"/>
    </row>
    <row r="355767" spans="13:13" ht="13">
      <c r="M355767" s="17"/>
    </row>
    <row r="355768" spans="13:13">
      <c r="M355768" s="8"/>
    </row>
    <row r="355794" spans="13:13">
      <c r="M355794" s="8"/>
    </row>
    <row r="355795" spans="13:13" ht="13">
      <c r="M355795" s="17"/>
    </row>
    <row r="355796" spans="13:13">
      <c r="M355796" s="8"/>
    </row>
    <row r="355822" spans="13:13">
      <c r="M355822" s="8"/>
    </row>
    <row r="355823" spans="13:13" ht="13">
      <c r="M355823" s="17"/>
    </row>
    <row r="355824" spans="13:13">
      <c r="M355824" s="8"/>
    </row>
    <row r="355850" spans="13:13">
      <c r="M355850" s="8"/>
    </row>
    <row r="355851" spans="13:13" ht="13">
      <c r="M355851" s="17"/>
    </row>
    <row r="355852" spans="13:13">
      <c r="M355852" s="8"/>
    </row>
    <row r="355878" spans="13:13">
      <c r="M355878" s="8"/>
    </row>
    <row r="355879" spans="13:13" ht="13">
      <c r="M355879" s="17"/>
    </row>
    <row r="355880" spans="13:13">
      <c r="M355880" s="8"/>
    </row>
    <row r="355906" spans="13:13">
      <c r="M355906" s="8"/>
    </row>
    <row r="355907" spans="13:13" ht="13">
      <c r="M355907" s="17"/>
    </row>
    <row r="355908" spans="13:13">
      <c r="M355908" s="8"/>
    </row>
    <row r="355934" spans="13:13">
      <c r="M355934" s="8"/>
    </row>
    <row r="355935" spans="13:13" ht="13">
      <c r="M355935" s="17"/>
    </row>
    <row r="355936" spans="13:13">
      <c r="M355936" s="8"/>
    </row>
    <row r="355962" spans="13:13">
      <c r="M355962" s="8"/>
    </row>
    <row r="355963" spans="13:13" ht="13">
      <c r="M355963" s="17"/>
    </row>
    <row r="355964" spans="13:13">
      <c r="M355964" s="8"/>
    </row>
    <row r="355990" spans="13:13">
      <c r="M355990" s="8"/>
    </row>
    <row r="355991" spans="13:13" ht="13">
      <c r="M355991" s="17"/>
    </row>
    <row r="355992" spans="13:13">
      <c r="M355992" s="8"/>
    </row>
    <row r="356018" spans="13:13">
      <c r="M356018" s="8"/>
    </row>
    <row r="356019" spans="13:13" ht="13">
      <c r="M356019" s="17"/>
    </row>
    <row r="356020" spans="13:13">
      <c r="M356020" s="8"/>
    </row>
    <row r="356046" spans="13:13">
      <c r="M356046" s="8"/>
    </row>
    <row r="356047" spans="13:13" ht="13">
      <c r="M356047" s="17"/>
    </row>
    <row r="356048" spans="13:13">
      <c r="M356048" s="8"/>
    </row>
    <row r="356074" spans="13:13">
      <c r="M356074" s="8"/>
    </row>
    <row r="356075" spans="13:13" ht="13">
      <c r="M356075" s="17"/>
    </row>
    <row r="356076" spans="13:13">
      <c r="M356076" s="8"/>
    </row>
    <row r="356102" spans="13:13">
      <c r="M356102" s="8"/>
    </row>
    <row r="356103" spans="13:13" ht="13">
      <c r="M356103" s="17"/>
    </row>
    <row r="356104" spans="13:13">
      <c r="M356104" s="8"/>
    </row>
    <row r="356130" spans="13:13">
      <c r="M356130" s="8"/>
    </row>
    <row r="356131" spans="13:13" ht="13">
      <c r="M356131" s="17"/>
    </row>
    <row r="356132" spans="13:13">
      <c r="M356132" s="8"/>
    </row>
    <row r="356158" spans="13:13">
      <c r="M356158" s="8"/>
    </row>
    <row r="356159" spans="13:13" ht="13">
      <c r="M356159" s="17"/>
    </row>
    <row r="356160" spans="13:13">
      <c r="M356160" s="8"/>
    </row>
    <row r="356186" spans="13:13">
      <c r="M356186" s="8"/>
    </row>
    <row r="356187" spans="13:13" ht="13">
      <c r="M356187" s="17"/>
    </row>
    <row r="356188" spans="13:13">
      <c r="M356188" s="8"/>
    </row>
    <row r="356214" spans="13:13">
      <c r="M356214" s="8"/>
    </row>
    <row r="356215" spans="13:13" ht="13">
      <c r="M356215" s="17"/>
    </row>
    <row r="356216" spans="13:13">
      <c r="M356216" s="8"/>
    </row>
    <row r="356242" spans="13:13">
      <c r="M356242" s="8"/>
    </row>
    <row r="356243" spans="13:13" ht="13">
      <c r="M356243" s="17"/>
    </row>
    <row r="356244" spans="13:13">
      <c r="M356244" s="8"/>
    </row>
    <row r="356270" spans="13:13">
      <c r="M356270" s="8"/>
    </row>
    <row r="356271" spans="13:13" ht="13">
      <c r="M356271" s="17"/>
    </row>
    <row r="356272" spans="13:13">
      <c r="M356272" s="8"/>
    </row>
    <row r="356298" spans="13:13">
      <c r="M356298" s="8"/>
    </row>
    <row r="356299" spans="13:13" ht="13">
      <c r="M356299" s="17"/>
    </row>
    <row r="356300" spans="13:13">
      <c r="M356300" s="8"/>
    </row>
    <row r="356326" spans="13:13">
      <c r="M356326" s="8"/>
    </row>
    <row r="356327" spans="13:13" ht="13">
      <c r="M356327" s="17"/>
    </row>
    <row r="356328" spans="13:13">
      <c r="M356328" s="8"/>
    </row>
    <row r="356354" spans="13:13">
      <c r="M356354" s="8"/>
    </row>
    <row r="356355" spans="13:13" ht="13">
      <c r="M356355" s="17"/>
    </row>
    <row r="356356" spans="13:13">
      <c r="M356356" s="8"/>
    </row>
    <row r="356382" spans="13:13">
      <c r="M356382" s="8"/>
    </row>
    <row r="356383" spans="13:13" ht="13">
      <c r="M356383" s="17"/>
    </row>
    <row r="356384" spans="13:13">
      <c r="M356384" s="8"/>
    </row>
    <row r="356410" spans="13:13">
      <c r="M356410" s="8"/>
    </row>
    <row r="356411" spans="13:13" ht="13">
      <c r="M356411" s="17"/>
    </row>
    <row r="356412" spans="13:13">
      <c r="M356412" s="8"/>
    </row>
    <row r="356438" spans="13:13">
      <c r="M356438" s="8"/>
    </row>
    <row r="356439" spans="13:13" ht="13">
      <c r="M356439" s="17"/>
    </row>
    <row r="356440" spans="13:13">
      <c r="M356440" s="8"/>
    </row>
    <row r="356466" spans="13:13">
      <c r="M356466" s="8"/>
    </row>
    <row r="356467" spans="13:13" ht="13">
      <c r="M356467" s="17"/>
    </row>
    <row r="356468" spans="13:13">
      <c r="M356468" s="8"/>
    </row>
    <row r="356494" spans="13:13">
      <c r="M356494" s="8"/>
    </row>
    <row r="356495" spans="13:13" ht="13">
      <c r="M356495" s="17"/>
    </row>
    <row r="356496" spans="13:13">
      <c r="M356496" s="8"/>
    </row>
    <row r="356522" spans="13:13">
      <c r="M356522" s="8"/>
    </row>
    <row r="356523" spans="13:13" ht="13">
      <c r="M356523" s="17"/>
    </row>
    <row r="356524" spans="13:13">
      <c r="M356524" s="8"/>
    </row>
    <row r="356550" spans="13:13">
      <c r="M356550" s="8"/>
    </row>
    <row r="356551" spans="13:13" ht="13">
      <c r="M356551" s="17"/>
    </row>
    <row r="356552" spans="13:13">
      <c r="M356552" s="8"/>
    </row>
    <row r="356578" spans="13:13">
      <c r="M356578" s="8"/>
    </row>
    <row r="356579" spans="13:13" ht="13">
      <c r="M356579" s="17"/>
    </row>
    <row r="356580" spans="13:13">
      <c r="M356580" s="8"/>
    </row>
    <row r="356606" spans="13:13">
      <c r="M356606" s="8"/>
    </row>
    <row r="356607" spans="13:13" ht="13">
      <c r="M356607" s="17"/>
    </row>
    <row r="356608" spans="13:13">
      <c r="M356608" s="8"/>
    </row>
    <row r="356634" spans="13:13">
      <c r="M356634" s="8"/>
    </row>
    <row r="356635" spans="13:13" ht="13">
      <c r="M356635" s="17"/>
    </row>
    <row r="356636" spans="13:13">
      <c r="M356636" s="8"/>
    </row>
    <row r="356662" spans="13:13">
      <c r="M356662" s="8"/>
    </row>
    <row r="356663" spans="13:13" ht="13">
      <c r="M356663" s="17"/>
    </row>
    <row r="356664" spans="13:13">
      <c r="M356664" s="8"/>
    </row>
    <row r="356690" spans="13:13">
      <c r="M356690" s="8"/>
    </row>
    <row r="356691" spans="13:13" ht="13">
      <c r="M356691" s="17"/>
    </row>
    <row r="356692" spans="13:13">
      <c r="M356692" s="8"/>
    </row>
    <row r="356718" spans="13:13">
      <c r="M356718" s="8"/>
    </row>
    <row r="356719" spans="13:13" ht="13">
      <c r="M356719" s="17"/>
    </row>
    <row r="356720" spans="13:13">
      <c r="M356720" s="8"/>
    </row>
    <row r="356746" spans="13:13">
      <c r="M356746" s="8"/>
    </row>
    <row r="356747" spans="13:13" ht="13">
      <c r="M356747" s="17"/>
    </row>
    <row r="356748" spans="13:13">
      <c r="M356748" s="8"/>
    </row>
    <row r="356774" spans="13:13">
      <c r="M356774" s="8"/>
    </row>
    <row r="356775" spans="13:13" ht="13">
      <c r="M356775" s="17"/>
    </row>
    <row r="356776" spans="13:13">
      <c r="M356776" s="8"/>
    </row>
    <row r="356802" spans="13:13">
      <c r="M356802" s="8"/>
    </row>
    <row r="356803" spans="13:13" ht="13">
      <c r="M356803" s="17"/>
    </row>
    <row r="356804" spans="13:13">
      <c r="M356804" s="8"/>
    </row>
    <row r="356830" spans="13:13">
      <c r="M356830" s="8"/>
    </row>
    <row r="356831" spans="13:13" ht="13">
      <c r="M356831" s="17"/>
    </row>
    <row r="356832" spans="13:13">
      <c r="M356832" s="8"/>
    </row>
    <row r="356858" spans="13:13">
      <c r="M356858" s="8"/>
    </row>
    <row r="356859" spans="13:13" ht="13">
      <c r="M356859" s="17"/>
    </row>
    <row r="356860" spans="13:13">
      <c r="M356860" s="8"/>
    </row>
    <row r="356886" spans="13:13">
      <c r="M356886" s="8"/>
    </row>
    <row r="356887" spans="13:13" ht="13">
      <c r="M356887" s="17"/>
    </row>
    <row r="356888" spans="13:13">
      <c r="M356888" s="8"/>
    </row>
    <row r="356914" spans="13:13">
      <c r="M356914" s="8"/>
    </row>
    <row r="356915" spans="13:13" ht="13">
      <c r="M356915" s="17"/>
    </row>
    <row r="356916" spans="13:13">
      <c r="M356916" s="8"/>
    </row>
    <row r="356942" spans="13:13">
      <c r="M356942" s="8"/>
    </row>
    <row r="356943" spans="13:13" ht="13">
      <c r="M356943" s="17"/>
    </row>
    <row r="356944" spans="13:13">
      <c r="M356944" s="8"/>
    </row>
    <row r="356970" spans="13:13">
      <c r="M356970" s="8"/>
    </row>
    <row r="356971" spans="13:13" ht="13">
      <c r="M356971" s="17"/>
    </row>
    <row r="356972" spans="13:13">
      <c r="M356972" s="8"/>
    </row>
    <row r="356998" spans="13:13">
      <c r="M356998" s="8"/>
    </row>
    <row r="356999" spans="13:13" ht="13">
      <c r="M356999" s="17"/>
    </row>
    <row r="357000" spans="13:13">
      <c r="M357000" s="8"/>
    </row>
    <row r="357026" spans="13:13">
      <c r="M357026" s="8"/>
    </row>
    <row r="357027" spans="13:13" ht="13">
      <c r="M357027" s="17"/>
    </row>
    <row r="357028" spans="13:13">
      <c r="M357028" s="8"/>
    </row>
    <row r="357054" spans="13:13">
      <c r="M357054" s="8"/>
    </row>
    <row r="357055" spans="13:13" ht="13">
      <c r="M357055" s="17"/>
    </row>
    <row r="357056" spans="13:13">
      <c r="M357056" s="8"/>
    </row>
    <row r="357082" spans="13:13">
      <c r="M357082" s="8"/>
    </row>
    <row r="357083" spans="13:13" ht="13">
      <c r="M357083" s="17"/>
    </row>
    <row r="357084" spans="13:13">
      <c r="M357084" s="8"/>
    </row>
    <row r="357110" spans="13:13">
      <c r="M357110" s="8"/>
    </row>
    <row r="357111" spans="13:13" ht="13">
      <c r="M357111" s="17"/>
    </row>
    <row r="357112" spans="13:13">
      <c r="M357112" s="8"/>
    </row>
    <row r="357138" spans="13:13">
      <c r="M357138" s="8"/>
    </row>
    <row r="357139" spans="13:13" ht="13">
      <c r="M357139" s="17"/>
    </row>
    <row r="357140" spans="13:13">
      <c r="M357140" s="8"/>
    </row>
    <row r="357166" spans="13:13">
      <c r="M357166" s="8"/>
    </row>
    <row r="357167" spans="13:13" ht="13">
      <c r="M357167" s="17"/>
    </row>
    <row r="357168" spans="13:13">
      <c r="M357168" s="8"/>
    </row>
    <row r="357194" spans="13:13">
      <c r="M357194" s="8"/>
    </row>
    <row r="357195" spans="13:13" ht="13">
      <c r="M357195" s="17"/>
    </row>
    <row r="357196" spans="13:13">
      <c r="M357196" s="8"/>
    </row>
    <row r="357222" spans="13:13">
      <c r="M357222" s="8"/>
    </row>
    <row r="357223" spans="13:13" ht="13">
      <c r="M357223" s="17"/>
    </row>
    <row r="357224" spans="13:13">
      <c r="M357224" s="8"/>
    </row>
    <row r="357250" spans="13:13">
      <c r="M357250" s="8"/>
    </row>
    <row r="357251" spans="13:13" ht="13">
      <c r="M357251" s="17"/>
    </row>
    <row r="357252" spans="13:13">
      <c r="M357252" s="8"/>
    </row>
    <row r="357278" spans="13:13">
      <c r="M357278" s="8"/>
    </row>
    <row r="357279" spans="13:13" ht="13">
      <c r="M357279" s="17"/>
    </row>
    <row r="357280" spans="13:13">
      <c r="M357280" s="8"/>
    </row>
    <row r="357306" spans="13:13">
      <c r="M357306" s="8"/>
    </row>
    <row r="357307" spans="13:13" ht="13">
      <c r="M357307" s="17"/>
    </row>
    <row r="357308" spans="13:13">
      <c r="M357308" s="8"/>
    </row>
    <row r="357334" spans="13:13">
      <c r="M357334" s="8"/>
    </row>
    <row r="357335" spans="13:13" ht="13">
      <c r="M357335" s="17"/>
    </row>
    <row r="357336" spans="13:13">
      <c r="M357336" s="8"/>
    </row>
    <row r="357362" spans="13:13">
      <c r="M357362" s="8"/>
    </row>
    <row r="357363" spans="13:13" ht="13">
      <c r="M357363" s="17"/>
    </row>
    <row r="357364" spans="13:13">
      <c r="M357364" s="8"/>
    </row>
    <row r="357390" spans="13:13">
      <c r="M357390" s="8"/>
    </row>
    <row r="357391" spans="13:13" ht="13">
      <c r="M357391" s="17"/>
    </row>
    <row r="357392" spans="13:13">
      <c r="M357392" s="8"/>
    </row>
    <row r="357418" spans="13:13">
      <c r="M357418" s="8"/>
    </row>
    <row r="357419" spans="13:13" ht="13">
      <c r="M357419" s="17"/>
    </row>
    <row r="357420" spans="13:13">
      <c r="M357420" s="8"/>
    </row>
    <row r="357446" spans="13:13">
      <c r="M357446" s="8"/>
    </row>
    <row r="357447" spans="13:13" ht="13">
      <c r="M357447" s="17"/>
    </row>
    <row r="357448" spans="13:13">
      <c r="M357448" s="8"/>
    </row>
    <row r="357474" spans="13:13">
      <c r="M357474" s="8"/>
    </row>
    <row r="357475" spans="13:13" ht="13">
      <c r="M357475" s="17"/>
    </row>
    <row r="357476" spans="13:13">
      <c r="M357476" s="8"/>
    </row>
    <row r="357502" spans="13:13">
      <c r="M357502" s="8"/>
    </row>
    <row r="357503" spans="13:13" ht="13">
      <c r="M357503" s="17"/>
    </row>
    <row r="357504" spans="13:13">
      <c r="M357504" s="8"/>
    </row>
    <row r="357530" spans="13:13">
      <c r="M357530" s="8"/>
    </row>
    <row r="357531" spans="13:13" ht="13">
      <c r="M357531" s="17"/>
    </row>
    <row r="357532" spans="13:13">
      <c r="M357532" s="8"/>
    </row>
    <row r="357558" spans="13:13">
      <c r="M357558" s="8"/>
    </row>
    <row r="357559" spans="13:13" ht="13">
      <c r="M357559" s="17"/>
    </row>
    <row r="357560" spans="13:13">
      <c r="M357560" s="8"/>
    </row>
    <row r="357586" spans="13:13">
      <c r="M357586" s="8"/>
    </row>
    <row r="357587" spans="13:13" ht="13">
      <c r="M357587" s="17"/>
    </row>
    <row r="357588" spans="13:13">
      <c r="M357588" s="8"/>
    </row>
    <row r="357614" spans="13:13">
      <c r="M357614" s="8"/>
    </row>
    <row r="357615" spans="13:13" ht="13">
      <c r="M357615" s="17"/>
    </row>
    <row r="357616" spans="13:13">
      <c r="M357616" s="8"/>
    </row>
    <row r="357642" spans="13:13">
      <c r="M357642" s="8"/>
    </row>
    <row r="357643" spans="13:13" ht="13">
      <c r="M357643" s="17"/>
    </row>
    <row r="357644" spans="13:13">
      <c r="M357644" s="8"/>
    </row>
    <row r="357670" spans="13:13">
      <c r="M357670" s="8"/>
    </row>
    <row r="357671" spans="13:13" ht="13">
      <c r="M357671" s="17"/>
    </row>
    <row r="357672" spans="13:13">
      <c r="M357672" s="8"/>
    </row>
    <row r="357698" spans="13:13">
      <c r="M357698" s="8"/>
    </row>
    <row r="357699" spans="13:13" ht="13">
      <c r="M357699" s="17"/>
    </row>
    <row r="357700" spans="13:13">
      <c r="M357700" s="8"/>
    </row>
    <row r="357726" spans="13:13">
      <c r="M357726" s="8"/>
    </row>
    <row r="357727" spans="13:13" ht="13">
      <c r="M357727" s="17"/>
    </row>
    <row r="357728" spans="13:13">
      <c r="M357728" s="8"/>
    </row>
    <row r="357754" spans="13:13">
      <c r="M357754" s="8"/>
    </row>
    <row r="357755" spans="13:13" ht="13">
      <c r="M357755" s="17"/>
    </row>
    <row r="357756" spans="13:13">
      <c r="M357756" s="8"/>
    </row>
    <row r="357782" spans="13:13">
      <c r="M357782" s="8"/>
    </row>
    <row r="357783" spans="13:13" ht="13">
      <c r="M357783" s="17"/>
    </row>
    <row r="357784" spans="13:13">
      <c r="M357784" s="8"/>
    </row>
    <row r="357810" spans="13:13">
      <c r="M357810" s="8"/>
    </row>
    <row r="357811" spans="13:13" ht="13">
      <c r="M357811" s="17"/>
    </row>
    <row r="357812" spans="13:13">
      <c r="M357812" s="8"/>
    </row>
    <row r="357838" spans="13:13">
      <c r="M357838" s="8"/>
    </row>
    <row r="357839" spans="13:13" ht="13">
      <c r="M357839" s="17"/>
    </row>
    <row r="357840" spans="13:13">
      <c r="M357840" s="8"/>
    </row>
    <row r="357866" spans="13:13">
      <c r="M357866" s="8"/>
    </row>
    <row r="357867" spans="13:13" ht="13">
      <c r="M357867" s="17"/>
    </row>
    <row r="357868" spans="13:13">
      <c r="M357868" s="8"/>
    </row>
    <row r="357894" spans="13:13">
      <c r="M357894" s="8"/>
    </row>
    <row r="357895" spans="13:13" ht="13">
      <c r="M357895" s="17"/>
    </row>
    <row r="357896" spans="13:13">
      <c r="M357896" s="8"/>
    </row>
    <row r="357922" spans="13:13">
      <c r="M357922" s="8"/>
    </row>
    <row r="357923" spans="13:13" ht="13">
      <c r="M357923" s="17"/>
    </row>
    <row r="357924" spans="13:13">
      <c r="M357924" s="8"/>
    </row>
    <row r="357950" spans="13:13">
      <c r="M357950" s="8"/>
    </row>
    <row r="357951" spans="13:13" ht="13">
      <c r="M357951" s="17"/>
    </row>
    <row r="357952" spans="13:13">
      <c r="M357952" s="8"/>
    </row>
    <row r="357978" spans="13:13">
      <c r="M357978" s="8"/>
    </row>
    <row r="357979" spans="13:13" ht="13">
      <c r="M357979" s="17"/>
    </row>
    <row r="357980" spans="13:13">
      <c r="M357980" s="8"/>
    </row>
    <row r="358006" spans="13:13">
      <c r="M358006" s="8"/>
    </row>
    <row r="358007" spans="13:13" ht="13">
      <c r="M358007" s="17"/>
    </row>
    <row r="358008" spans="13:13">
      <c r="M358008" s="8"/>
    </row>
    <row r="358034" spans="13:13">
      <c r="M358034" s="8"/>
    </row>
    <row r="358035" spans="13:13" ht="13">
      <c r="M358035" s="17"/>
    </row>
    <row r="358036" spans="13:13">
      <c r="M358036" s="8"/>
    </row>
    <row r="358062" spans="13:13">
      <c r="M358062" s="8"/>
    </row>
    <row r="358063" spans="13:13" ht="13">
      <c r="M358063" s="17"/>
    </row>
    <row r="358064" spans="13:13">
      <c r="M358064" s="8"/>
    </row>
    <row r="358090" spans="13:13">
      <c r="M358090" s="8"/>
    </row>
    <row r="358091" spans="13:13" ht="13">
      <c r="M358091" s="17"/>
    </row>
    <row r="358092" spans="13:13">
      <c r="M358092" s="8"/>
    </row>
    <row r="358118" spans="13:13">
      <c r="M358118" s="8"/>
    </row>
    <row r="358119" spans="13:13" ht="13">
      <c r="M358119" s="17"/>
    </row>
    <row r="358120" spans="13:13">
      <c r="M358120" s="8"/>
    </row>
    <row r="358146" spans="13:13">
      <c r="M358146" s="8"/>
    </row>
    <row r="358147" spans="13:13" ht="13">
      <c r="M358147" s="17"/>
    </row>
    <row r="358148" spans="13:13">
      <c r="M358148" s="8"/>
    </row>
    <row r="358174" spans="13:13">
      <c r="M358174" s="8"/>
    </row>
    <row r="358175" spans="13:13" ht="13">
      <c r="M358175" s="17"/>
    </row>
    <row r="358176" spans="13:13">
      <c r="M358176" s="8"/>
    </row>
    <row r="358202" spans="13:13">
      <c r="M358202" s="8"/>
    </row>
    <row r="358203" spans="13:13" ht="13">
      <c r="M358203" s="17"/>
    </row>
    <row r="358204" spans="13:13">
      <c r="M358204" s="8"/>
    </row>
    <row r="358230" spans="13:13">
      <c r="M358230" s="8"/>
    </row>
    <row r="358231" spans="13:13" ht="13">
      <c r="M358231" s="17"/>
    </row>
    <row r="358232" spans="13:13">
      <c r="M358232" s="8"/>
    </row>
    <row r="358258" spans="13:13">
      <c r="M358258" s="8"/>
    </row>
    <row r="358259" spans="13:13" ht="13">
      <c r="M358259" s="17"/>
    </row>
    <row r="358260" spans="13:13">
      <c r="M358260" s="8"/>
    </row>
    <row r="358286" spans="13:13">
      <c r="M358286" s="8"/>
    </row>
    <row r="358287" spans="13:13" ht="13">
      <c r="M358287" s="17"/>
    </row>
    <row r="358288" spans="13:13">
      <c r="M358288" s="8"/>
    </row>
    <row r="358314" spans="13:13">
      <c r="M358314" s="8"/>
    </row>
    <row r="358315" spans="13:13" ht="13">
      <c r="M358315" s="17"/>
    </row>
    <row r="358316" spans="13:13">
      <c r="M358316" s="8"/>
    </row>
    <row r="358342" spans="13:13">
      <c r="M358342" s="8"/>
    </row>
    <row r="358343" spans="13:13" ht="13">
      <c r="M358343" s="17"/>
    </row>
    <row r="358344" spans="13:13">
      <c r="M358344" s="8"/>
    </row>
    <row r="358370" spans="13:13">
      <c r="M358370" s="8"/>
    </row>
    <row r="358371" spans="13:13" ht="13">
      <c r="M358371" s="17"/>
    </row>
    <row r="358372" spans="13:13">
      <c r="M358372" s="8"/>
    </row>
    <row r="358398" spans="13:13">
      <c r="M358398" s="8"/>
    </row>
    <row r="358399" spans="13:13" ht="13">
      <c r="M358399" s="17"/>
    </row>
    <row r="358400" spans="13:13">
      <c r="M358400" s="8"/>
    </row>
    <row r="358426" spans="13:13">
      <c r="M358426" s="8"/>
    </row>
    <row r="358427" spans="13:13" ht="13">
      <c r="M358427" s="17"/>
    </row>
    <row r="358428" spans="13:13">
      <c r="M358428" s="8"/>
    </row>
    <row r="358454" spans="13:13">
      <c r="M358454" s="8"/>
    </row>
    <row r="358455" spans="13:13" ht="13">
      <c r="M358455" s="17"/>
    </row>
    <row r="358456" spans="13:13">
      <c r="M358456" s="8"/>
    </row>
    <row r="358482" spans="13:13">
      <c r="M358482" s="8"/>
    </row>
    <row r="358483" spans="13:13" ht="13">
      <c r="M358483" s="17"/>
    </row>
    <row r="358484" spans="13:13">
      <c r="M358484" s="8"/>
    </row>
    <row r="358510" spans="13:13">
      <c r="M358510" s="8"/>
    </row>
    <row r="358511" spans="13:13" ht="13">
      <c r="M358511" s="17"/>
    </row>
    <row r="358512" spans="13:13">
      <c r="M358512" s="8"/>
    </row>
    <row r="358538" spans="13:13">
      <c r="M358538" s="8"/>
    </row>
    <row r="358539" spans="13:13" ht="13">
      <c r="M358539" s="17"/>
    </row>
    <row r="358540" spans="13:13">
      <c r="M358540" s="8"/>
    </row>
    <row r="358566" spans="13:13">
      <c r="M358566" s="8"/>
    </row>
    <row r="358567" spans="13:13" ht="13">
      <c r="M358567" s="17"/>
    </row>
    <row r="358568" spans="13:13">
      <c r="M358568" s="8"/>
    </row>
    <row r="358594" spans="13:13">
      <c r="M358594" s="8"/>
    </row>
    <row r="358595" spans="13:13" ht="13">
      <c r="M358595" s="17"/>
    </row>
    <row r="358596" spans="13:13">
      <c r="M358596" s="8"/>
    </row>
    <row r="358622" spans="13:13">
      <c r="M358622" s="8"/>
    </row>
    <row r="358623" spans="13:13" ht="13">
      <c r="M358623" s="17"/>
    </row>
    <row r="358624" spans="13:13">
      <c r="M358624" s="8"/>
    </row>
    <row r="358650" spans="13:13">
      <c r="M358650" s="8"/>
    </row>
    <row r="358651" spans="13:13" ht="13">
      <c r="M358651" s="17"/>
    </row>
    <row r="358652" spans="13:13">
      <c r="M358652" s="8"/>
    </row>
    <row r="358678" spans="13:13">
      <c r="M358678" s="8"/>
    </row>
    <row r="358679" spans="13:13" ht="13">
      <c r="M358679" s="17"/>
    </row>
    <row r="358680" spans="13:13">
      <c r="M358680" s="8"/>
    </row>
    <row r="358706" spans="13:13">
      <c r="M358706" s="8"/>
    </row>
    <row r="358707" spans="13:13" ht="13">
      <c r="M358707" s="17"/>
    </row>
    <row r="358708" spans="13:13">
      <c r="M358708" s="8"/>
    </row>
    <row r="358734" spans="13:13">
      <c r="M358734" s="8"/>
    </row>
    <row r="358735" spans="13:13" ht="13">
      <c r="M358735" s="17"/>
    </row>
    <row r="358736" spans="13:13">
      <c r="M358736" s="8"/>
    </row>
    <row r="358762" spans="13:13">
      <c r="M358762" s="8"/>
    </row>
    <row r="358763" spans="13:13" ht="13">
      <c r="M358763" s="17"/>
    </row>
    <row r="358764" spans="13:13">
      <c r="M358764" s="8"/>
    </row>
    <row r="358790" spans="13:13">
      <c r="M358790" s="8"/>
    </row>
    <row r="358791" spans="13:13" ht="13">
      <c r="M358791" s="17"/>
    </row>
    <row r="358792" spans="13:13">
      <c r="M358792" s="8"/>
    </row>
    <row r="358818" spans="13:13">
      <c r="M358818" s="8"/>
    </row>
    <row r="358819" spans="13:13" ht="13">
      <c r="M358819" s="17"/>
    </row>
    <row r="358820" spans="13:13">
      <c r="M358820" s="8"/>
    </row>
    <row r="358846" spans="13:13">
      <c r="M358846" s="8"/>
    </row>
    <row r="358847" spans="13:13" ht="13">
      <c r="M358847" s="17"/>
    </row>
    <row r="358848" spans="13:13">
      <c r="M358848" s="8"/>
    </row>
    <row r="358874" spans="13:13">
      <c r="M358874" s="8"/>
    </row>
    <row r="358875" spans="13:13" ht="13">
      <c r="M358875" s="17"/>
    </row>
    <row r="358876" spans="13:13">
      <c r="M358876" s="8"/>
    </row>
    <row r="358902" spans="13:13">
      <c r="M358902" s="8"/>
    </row>
    <row r="358903" spans="13:13" ht="13">
      <c r="M358903" s="17"/>
    </row>
    <row r="358904" spans="13:13">
      <c r="M358904" s="8"/>
    </row>
    <row r="358930" spans="13:13">
      <c r="M358930" s="8"/>
    </row>
    <row r="358931" spans="13:13" ht="13">
      <c r="M358931" s="17"/>
    </row>
    <row r="358932" spans="13:13">
      <c r="M358932" s="8"/>
    </row>
    <row r="358958" spans="13:13">
      <c r="M358958" s="8"/>
    </row>
    <row r="358959" spans="13:13" ht="13">
      <c r="M358959" s="17"/>
    </row>
    <row r="358960" spans="13:13">
      <c r="M358960" s="8"/>
    </row>
    <row r="358986" spans="13:13">
      <c r="M358986" s="8"/>
    </row>
    <row r="358987" spans="13:13" ht="13">
      <c r="M358987" s="17"/>
    </row>
    <row r="358988" spans="13:13">
      <c r="M358988" s="8"/>
    </row>
    <row r="359014" spans="13:13">
      <c r="M359014" s="8"/>
    </row>
    <row r="359015" spans="13:13" ht="13">
      <c r="M359015" s="17"/>
    </row>
    <row r="359016" spans="13:13">
      <c r="M359016" s="8"/>
    </row>
    <row r="359042" spans="13:13">
      <c r="M359042" s="8"/>
    </row>
    <row r="359043" spans="13:13" ht="13">
      <c r="M359043" s="17"/>
    </row>
    <row r="359044" spans="13:13">
      <c r="M359044" s="8"/>
    </row>
    <row r="359070" spans="13:13">
      <c r="M359070" s="8"/>
    </row>
    <row r="359071" spans="13:13" ht="13">
      <c r="M359071" s="17"/>
    </row>
    <row r="359072" spans="13:13">
      <c r="M359072" s="8"/>
    </row>
    <row r="359098" spans="13:13">
      <c r="M359098" s="8"/>
    </row>
    <row r="359099" spans="13:13" ht="13">
      <c r="M359099" s="17"/>
    </row>
    <row r="359100" spans="13:13">
      <c r="M359100" s="8"/>
    </row>
    <row r="359126" spans="13:13">
      <c r="M359126" s="8"/>
    </row>
    <row r="359127" spans="13:13" ht="13">
      <c r="M359127" s="17"/>
    </row>
    <row r="359128" spans="13:13">
      <c r="M359128" s="8"/>
    </row>
    <row r="359154" spans="13:13">
      <c r="M359154" s="8"/>
    </row>
    <row r="359155" spans="13:13" ht="13">
      <c r="M359155" s="17"/>
    </row>
    <row r="359156" spans="13:13">
      <c r="M359156" s="8"/>
    </row>
    <row r="359182" spans="13:13">
      <c r="M359182" s="8"/>
    </row>
    <row r="359183" spans="13:13" ht="13">
      <c r="M359183" s="17"/>
    </row>
    <row r="359184" spans="13:13">
      <c r="M359184" s="8"/>
    </row>
    <row r="359210" spans="13:13">
      <c r="M359210" s="8"/>
    </row>
    <row r="359211" spans="13:13" ht="13">
      <c r="M359211" s="17"/>
    </row>
    <row r="359212" spans="13:13">
      <c r="M359212" s="8"/>
    </row>
    <row r="359238" spans="13:13">
      <c r="M359238" s="8"/>
    </row>
    <row r="359239" spans="13:13" ht="13">
      <c r="M359239" s="17"/>
    </row>
    <row r="359240" spans="13:13">
      <c r="M359240" s="8"/>
    </row>
    <row r="359266" spans="13:13">
      <c r="M359266" s="8"/>
    </row>
    <row r="359267" spans="13:13" ht="13">
      <c r="M359267" s="17"/>
    </row>
    <row r="359268" spans="13:13">
      <c r="M359268" s="8"/>
    </row>
    <row r="359294" spans="13:13">
      <c r="M359294" s="8"/>
    </row>
    <row r="359295" spans="13:13" ht="13">
      <c r="M359295" s="17"/>
    </row>
    <row r="359296" spans="13:13">
      <c r="M359296" s="8"/>
    </row>
    <row r="359322" spans="13:13">
      <c r="M359322" s="8"/>
    </row>
    <row r="359323" spans="13:13" ht="13">
      <c r="M359323" s="17"/>
    </row>
    <row r="359324" spans="13:13">
      <c r="M359324" s="8"/>
    </row>
    <row r="359350" spans="13:13">
      <c r="M359350" s="8"/>
    </row>
    <row r="359351" spans="13:13" ht="13">
      <c r="M359351" s="17"/>
    </row>
    <row r="359352" spans="13:13">
      <c r="M359352" s="8"/>
    </row>
    <row r="359378" spans="13:13">
      <c r="M359378" s="8"/>
    </row>
    <row r="359379" spans="13:13" ht="13">
      <c r="M359379" s="17"/>
    </row>
    <row r="359380" spans="13:13">
      <c r="M359380" s="8"/>
    </row>
    <row r="359406" spans="13:13">
      <c r="M359406" s="8"/>
    </row>
    <row r="359407" spans="13:13" ht="13">
      <c r="M359407" s="17"/>
    </row>
    <row r="359408" spans="13:13">
      <c r="M359408" s="8"/>
    </row>
    <row r="359434" spans="13:13">
      <c r="M359434" s="8"/>
    </row>
    <row r="359435" spans="13:13" ht="13">
      <c r="M359435" s="17"/>
    </row>
    <row r="359436" spans="13:13">
      <c r="M359436" s="8"/>
    </row>
    <row r="359462" spans="13:13">
      <c r="M359462" s="8"/>
    </row>
    <row r="359463" spans="13:13" ht="13">
      <c r="M359463" s="17"/>
    </row>
    <row r="359464" spans="13:13">
      <c r="M359464" s="8"/>
    </row>
    <row r="359490" spans="13:13">
      <c r="M359490" s="8"/>
    </row>
    <row r="359491" spans="13:13" ht="13">
      <c r="M359491" s="17"/>
    </row>
    <row r="359492" spans="13:13">
      <c r="M359492" s="8"/>
    </row>
    <row r="359518" spans="13:13">
      <c r="M359518" s="8"/>
    </row>
    <row r="359519" spans="13:13" ht="13">
      <c r="M359519" s="17"/>
    </row>
    <row r="359520" spans="13:13">
      <c r="M359520" s="8"/>
    </row>
    <row r="359546" spans="13:13">
      <c r="M359546" s="8"/>
    </row>
    <row r="359547" spans="13:13" ht="13">
      <c r="M359547" s="17"/>
    </row>
    <row r="359548" spans="13:13">
      <c r="M359548" s="8"/>
    </row>
    <row r="359574" spans="13:13">
      <c r="M359574" s="8"/>
    </row>
    <row r="359575" spans="13:13" ht="13">
      <c r="M359575" s="17"/>
    </row>
    <row r="359576" spans="13:13">
      <c r="M359576" s="8"/>
    </row>
    <row r="359602" spans="13:13">
      <c r="M359602" s="8"/>
    </row>
    <row r="359603" spans="13:13" ht="13">
      <c r="M359603" s="17"/>
    </row>
    <row r="359604" spans="13:13">
      <c r="M359604" s="8"/>
    </row>
    <row r="359630" spans="13:13">
      <c r="M359630" s="8"/>
    </row>
    <row r="359631" spans="13:13" ht="13">
      <c r="M359631" s="17"/>
    </row>
    <row r="359632" spans="13:13">
      <c r="M359632" s="8"/>
    </row>
    <row r="359658" spans="13:13">
      <c r="M359658" s="8"/>
    </row>
    <row r="359659" spans="13:13" ht="13">
      <c r="M359659" s="17"/>
    </row>
    <row r="359660" spans="13:13">
      <c r="M359660" s="8"/>
    </row>
    <row r="359686" spans="13:13">
      <c r="M359686" s="8"/>
    </row>
    <row r="359687" spans="13:13" ht="13">
      <c r="M359687" s="17"/>
    </row>
    <row r="359688" spans="13:13">
      <c r="M359688" s="8"/>
    </row>
    <row r="359714" spans="13:13">
      <c r="M359714" s="8"/>
    </row>
    <row r="359715" spans="13:13" ht="13">
      <c r="M359715" s="17"/>
    </row>
    <row r="359716" spans="13:13">
      <c r="M359716" s="8"/>
    </row>
    <row r="359742" spans="13:13">
      <c r="M359742" s="8"/>
    </row>
    <row r="359743" spans="13:13" ht="13">
      <c r="M359743" s="17"/>
    </row>
    <row r="359744" spans="13:13">
      <c r="M359744" s="8"/>
    </row>
    <row r="359770" spans="13:13">
      <c r="M359770" s="8"/>
    </row>
    <row r="359771" spans="13:13" ht="13">
      <c r="M359771" s="17"/>
    </row>
    <row r="359772" spans="13:13">
      <c r="M359772" s="8"/>
    </row>
    <row r="359798" spans="13:13">
      <c r="M359798" s="8"/>
    </row>
    <row r="359799" spans="13:13" ht="13">
      <c r="M359799" s="17"/>
    </row>
    <row r="359800" spans="13:13">
      <c r="M359800" s="8"/>
    </row>
    <row r="359826" spans="13:13">
      <c r="M359826" s="8"/>
    </row>
    <row r="359827" spans="13:13" ht="13">
      <c r="M359827" s="17"/>
    </row>
    <row r="359828" spans="13:13">
      <c r="M359828" s="8"/>
    </row>
    <row r="359854" spans="13:13">
      <c r="M359854" s="8"/>
    </row>
    <row r="359855" spans="13:13" ht="13">
      <c r="M359855" s="17"/>
    </row>
    <row r="359856" spans="13:13">
      <c r="M359856" s="8"/>
    </row>
    <row r="359882" spans="13:13">
      <c r="M359882" s="8"/>
    </row>
    <row r="359883" spans="13:13" ht="13">
      <c r="M359883" s="17"/>
    </row>
    <row r="359884" spans="13:13">
      <c r="M359884" s="8"/>
    </row>
    <row r="359910" spans="13:13">
      <c r="M359910" s="8"/>
    </row>
    <row r="359911" spans="13:13" ht="13">
      <c r="M359911" s="17"/>
    </row>
    <row r="359912" spans="13:13">
      <c r="M359912" s="8"/>
    </row>
    <row r="359938" spans="13:13">
      <c r="M359938" s="8"/>
    </row>
    <row r="359939" spans="13:13" ht="13">
      <c r="M359939" s="17"/>
    </row>
    <row r="359940" spans="13:13">
      <c r="M359940" s="8"/>
    </row>
    <row r="359966" spans="13:13">
      <c r="M359966" s="8"/>
    </row>
    <row r="359967" spans="13:13" ht="13">
      <c r="M359967" s="17"/>
    </row>
    <row r="359968" spans="13:13">
      <c r="M359968" s="8"/>
    </row>
    <row r="359994" spans="13:13">
      <c r="M359994" s="8"/>
    </row>
    <row r="359995" spans="13:13" ht="13">
      <c r="M359995" s="17"/>
    </row>
    <row r="359996" spans="13:13">
      <c r="M359996" s="8"/>
    </row>
    <row r="360022" spans="13:13">
      <c r="M360022" s="8"/>
    </row>
    <row r="360023" spans="13:13" ht="13">
      <c r="M360023" s="17"/>
    </row>
    <row r="360024" spans="13:13">
      <c r="M360024" s="8"/>
    </row>
    <row r="360050" spans="13:13">
      <c r="M360050" s="8"/>
    </row>
    <row r="360051" spans="13:13" ht="13">
      <c r="M360051" s="17"/>
    </row>
    <row r="360052" spans="13:13">
      <c r="M360052" s="8"/>
    </row>
    <row r="360078" spans="13:13">
      <c r="M360078" s="8"/>
    </row>
    <row r="360079" spans="13:13" ht="13">
      <c r="M360079" s="17"/>
    </row>
    <row r="360080" spans="13:13">
      <c r="M360080" s="8"/>
    </row>
    <row r="360106" spans="13:13">
      <c r="M360106" s="8"/>
    </row>
    <row r="360107" spans="13:13" ht="13">
      <c r="M360107" s="17"/>
    </row>
    <row r="360108" spans="13:13">
      <c r="M360108" s="8"/>
    </row>
    <row r="360134" spans="13:13">
      <c r="M360134" s="8"/>
    </row>
    <row r="360135" spans="13:13" ht="13">
      <c r="M360135" s="17"/>
    </row>
    <row r="360136" spans="13:13">
      <c r="M360136" s="8"/>
    </row>
    <row r="360162" spans="13:13">
      <c r="M360162" s="8"/>
    </row>
    <row r="360163" spans="13:13" ht="13">
      <c r="M360163" s="17"/>
    </row>
    <row r="360164" spans="13:13">
      <c r="M360164" s="8"/>
    </row>
    <row r="360190" spans="13:13">
      <c r="M360190" s="8"/>
    </row>
    <row r="360191" spans="13:13" ht="13">
      <c r="M360191" s="17"/>
    </row>
    <row r="360192" spans="13:13">
      <c r="M360192" s="8"/>
    </row>
    <row r="360218" spans="13:13">
      <c r="M360218" s="8"/>
    </row>
    <row r="360219" spans="13:13" ht="13">
      <c r="M360219" s="17"/>
    </row>
    <row r="360220" spans="13:13">
      <c r="M360220" s="8"/>
    </row>
    <row r="360246" spans="13:13">
      <c r="M360246" s="8"/>
    </row>
    <row r="360247" spans="13:13" ht="13">
      <c r="M360247" s="17"/>
    </row>
    <row r="360248" spans="13:13">
      <c r="M360248" s="8"/>
    </row>
    <row r="360274" spans="13:13">
      <c r="M360274" s="8"/>
    </row>
    <row r="360275" spans="13:13" ht="13">
      <c r="M360275" s="17"/>
    </row>
    <row r="360276" spans="13:13">
      <c r="M360276" s="8"/>
    </row>
    <row r="360302" spans="13:13">
      <c r="M360302" s="8"/>
    </row>
    <row r="360303" spans="13:13" ht="13">
      <c r="M360303" s="17"/>
    </row>
    <row r="360304" spans="13:13">
      <c r="M360304" s="8"/>
    </row>
    <row r="360330" spans="13:13">
      <c r="M360330" s="8"/>
    </row>
    <row r="360331" spans="13:13" ht="13">
      <c r="M360331" s="17"/>
    </row>
    <row r="360332" spans="13:13">
      <c r="M360332" s="8"/>
    </row>
    <row r="360358" spans="13:13">
      <c r="M360358" s="8"/>
    </row>
    <row r="360359" spans="13:13" ht="13">
      <c r="M360359" s="17"/>
    </row>
    <row r="360360" spans="13:13">
      <c r="M360360" s="8"/>
    </row>
    <row r="360386" spans="13:13">
      <c r="M360386" s="8"/>
    </row>
    <row r="360387" spans="13:13" ht="13">
      <c r="M360387" s="17"/>
    </row>
    <row r="360388" spans="13:13">
      <c r="M360388" s="8"/>
    </row>
    <row r="360414" spans="13:13">
      <c r="M360414" s="8"/>
    </row>
    <row r="360415" spans="13:13" ht="13">
      <c r="M360415" s="17"/>
    </row>
    <row r="360416" spans="13:13">
      <c r="M360416" s="8"/>
    </row>
    <row r="360442" spans="13:13">
      <c r="M360442" s="8"/>
    </row>
    <row r="360443" spans="13:13" ht="13">
      <c r="M360443" s="17"/>
    </row>
    <row r="360444" spans="13:13">
      <c r="M360444" s="8"/>
    </row>
    <row r="360470" spans="13:13">
      <c r="M360470" s="8"/>
    </row>
    <row r="360471" spans="13:13" ht="13">
      <c r="M360471" s="17"/>
    </row>
    <row r="360472" spans="13:13">
      <c r="M360472" s="8"/>
    </row>
    <row r="360498" spans="13:13">
      <c r="M360498" s="8"/>
    </row>
    <row r="360499" spans="13:13" ht="13">
      <c r="M360499" s="17"/>
    </row>
    <row r="360500" spans="13:13">
      <c r="M360500" s="8"/>
    </row>
    <row r="360526" spans="13:13">
      <c r="M360526" s="8"/>
    </row>
    <row r="360527" spans="13:13" ht="13">
      <c r="M360527" s="17"/>
    </row>
    <row r="360528" spans="13:13">
      <c r="M360528" s="8"/>
    </row>
    <row r="360554" spans="13:13">
      <c r="M360554" s="8"/>
    </row>
    <row r="360555" spans="13:13" ht="13">
      <c r="M360555" s="17"/>
    </row>
    <row r="360556" spans="13:13">
      <c r="M360556" s="8"/>
    </row>
    <row r="360582" spans="13:13">
      <c r="M360582" s="8"/>
    </row>
    <row r="360583" spans="13:13" ht="13">
      <c r="M360583" s="17"/>
    </row>
    <row r="360584" spans="13:13">
      <c r="M360584" s="8"/>
    </row>
    <row r="360610" spans="13:13">
      <c r="M360610" s="8"/>
    </row>
    <row r="360611" spans="13:13" ht="13">
      <c r="M360611" s="17"/>
    </row>
    <row r="360612" spans="13:13">
      <c r="M360612" s="8"/>
    </row>
    <row r="360638" spans="13:13">
      <c r="M360638" s="8"/>
    </row>
    <row r="360639" spans="13:13" ht="13">
      <c r="M360639" s="17"/>
    </row>
    <row r="360640" spans="13:13">
      <c r="M360640" s="8"/>
    </row>
    <row r="360666" spans="13:13">
      <c r="M360666" s="8"/>
    </row>
    <row r="360667" spans="13:13" ht="13">
      <c r="M360667" s="17"/>
    </row>
    <row r="360668" spans="13:13">
      <c r="M360668" s="8"/>
    </row>
    <row r="360694" spans="13:13">
      <c r="M360694" s="8"/>
    </row>
    <row r="360695" spans="13:13" ht="13">
      <c r="M360695" s="17"/>
    </row>
    <row r="360696" spans="13:13">
      <c r="M360696" s="8"/>
    </row>
    <row r="360722" spans="13:13">
      <c r="M360722" s="8"/>
    </row>
    <row r="360723" spans="13:13" ht="13">
      <c r="M360723" s="17"/>
    </row>
    <row r="360724" spans="13:13">
      <c r="M360724" s="8"/>
    </row>
    <row r="360750" spans="13:13">
      <c r="M360750" s="8"/>
    </row>
    <row r="360751" spans="13:13" ht="13">
      <c r="M360751" s="17"/>
    </row>
    <row r="360752" spans="13:13">
      <c r="M360752" s="8"/>
    </row>
    <row r="360778" spans="13:13">
      <c r="M360778" s="8"/>
    </row>
    <row r="360779" spans="13:13" ht="13">
      <c r="M360779" s="17"/>
    </row>
    <row r="360780" spans="13:13">
      <c r="M360780" s="8"/>
    </row>
    <row r="360806" spans="13:13">
      <c r="M360806" s="8"/>
    </row>
    <row r="360807" spans="13:13" ht="13">
      <c r="M360807" s="17"/>
    </row>
    <row r="360808" spans="13:13">
      <c r="M360808" s="8"/>
    </row>
    <row r="360834" spans="13:13">
      <c r="M360834" s="8"/>
    </row>
    <row r="360835" spans="13:13" ht="13">
      <c r="M360835" s="17"/>
    </row>
    <row r="360836" spans="13:13">
      <c r="M360836" s="8"/>
    </row>
    <row r="360862" spans="13:13">
      <c r="M360862" s="8"/>
    </row>
    <row r="360863" spans="13:13" ht="13">
      <c r="M360863" s="17"/>
    </row>
    <row r="360864" spans="13:13">
      <c r="M360864" s="8"/>
    </row>
    <row r="360890" spans="13:13">
      <c r="M360890" s="8"/>
    </row>
    <row r="360891" spans="13:13" ht="13">
      <c r="M360891" s="17"/>
    </row>
    <row r="360892" spans="13:13">
      <c r="M360892" s="8"/>
    </row>
    <row r="360918" spans="13:13">
      <c r="M360918" s="8"/>
    </row>
    <row r="360919" spans="13:13" ht="13">
      <c r="M360919" s="17"/>
    </row>
    <row r="360920" spans="13:13">
      <c r="M360920" s="8"/>
    </row>
    <row r="360946" spans="13:13">
      <c r="M360946" s="8"/>
    </row>
    <row r="360947" spans="13:13" ht="13">
      <c r="M360947" s="17"/>
    </row>
    <row r="360948" spans="13:13">
      <c r="M360948" s="8"/>
    </row>
    <row r="360974" spans="13:13">
      <c r="M360974" s="8"/>
    </row>
    <row r="360975" spans="13:13" ht="13">
      <c r="M360975" s="17"/>
    </row>
    <row r="360976" spans="13:13">
      <c r="M360976" s="8"/>
    </row>
    <row r="361002" spans="13:13">
      <c r="M361002" s="8"/>
    </row>
    <row r="361003" spans="13:13" ht="13">
      <c r="M361003" s="17"/>
    </row>
    <row r="361004" spans="13:13">
      <c r="M361004" s="8"/>
    </row>
    <row r="361030" spans="13:13">
      <c r="M361030" s="8"/>
    </row>
    <row r="361031" spans="13:13" ht="13">
      <c r="M361031" s="17"/>
    </row>
    <row r="361032" spans="13:13">
      <c r="M361032" s="8"/>
    </row>
    <row r="361058" spans="13:13">
      <c r="M361058" s="8"/>
    </row>
    <row r="361059" spans="13:13" ht="13">
      <c r="M361059" s="17"/>
    </row>
    <row r="361060" spans="13:13">
      <c r="M361060" s="8"/>
    </row>
    <row r="361086" spans="13:13">
      <c r="M361086" s="8"/>
    </row>
    <row r="361087" spans="13:13" ht="13">
      <c r="M361087" s="17"/>
    </row>
    <row r="361088" spans="13:13">
      <c r="M361088" s="8"/>
    </row>
    <row r="361114" spans="13:13">
      <c r="M361114" s="8"/>
    </row>
    <row r="361115" spans="13:13" ht="13">
      <c r="M361115" s="17"/>
    </row>
    <row r="361116" spans="13:13">
      <c r="M361116" s="8"/>
    </row>
    <row r="361142" spans="13:13">
      <c r="M361142" s="8"/>
    </row>
    <row r="361143" spans="13:13" ht="13">
      <c r="M361143" s="17"/>
    </row>
    <row r="361144" spans="13:13">
      <c r="M361144" s="8"/>
    </row>
    <row r="361170" spans="13:13">
      <c r="M361170" s="8"/>
    </row>
    <row r="361171" spans="13:13" ht="13">
      <c r="M361171" s="17"/>
    </row>
    <row r="361172" spans="13:13">
      <c r="M361172" s="8"/>
    </row>
    <row r="361198" spans="13:13">
      <c r="M361198" s="8"/>
    </row>
    <row r="361199" spans="13:13" ht="13">
      <c r="M361199" s="17"/>
    </row>
    <row r="361200" spans="13:13">
      <c r="M361200" s="8"/>
    </row>
    <row r="361226" spans="13:13">
      <c r="M361226" s="8"/>
    </row>
    <row r="361227" spans="13:13" ht="13">
      <c r="M361227" s="17"/>
    </row>
    <row r="361228" spans="13:13">
      <c r="M361228" s="8"/>
    </row>
    <row r="361254" spans="13:13">
      <c r="M361254" s="8"/>
    </row>
    <row r="361255" spans="13:13" ht="13">
      <c r="M361255" s="17"/>
    </row>
    <row r="361256" spans="13:13">
      <c r="M361256" s="8"/>
    </row>
    <row r="361282" spans="13:13">
      <c r="M361282" s="8"/>
    </row>
    <row r="361283" spans="13:13" ht="13">
      <c r="M361283" s="17"/>
    </row>
    <row r="361284" spans="13:13">
      <c r="M361284" s="8"/>
    </row>
    <row r="361310" spans="13:13">
      <c r="M361310" s="8"/>
    </row>
    <row r="361311" spans="13:13" ht="13">
      <c r="M361311" s="17"/>
    </row>
    <row r="361312" spans="13:13">
      <c r="M361312" s="8"/>
    </row>
    <row r="361338" spans="13:13">
      <c r="M361338" s="8"/>
    </row>
    <row r="361339" spans="13:13" ht="13">
      <c r="M361339" s="17"/>
    </row>
    <row r="361340" spans="13:13">
      <c r="M361340" s="8"/>
    </row>
    <row r="361366" spans="13:13">
      <c r="M361366" s="8"/>
    </row>
    <row r="361367" spans="13:13" ht="13">
      <c r="M361367" s="17"/>
    </row>
    <row r="361368" spans="13:13">
      <c r="M361368" s="8"/>
    </row>
    <row r="361394" spans="13:13">
      <c r="M361394" s="8"/>
    </row>
    <row r="361395" spans="13:13" ht="13">
      <c r="M361395" s="17"/>
    </row>
    <row r="361396" spans="13:13">
      <c r="M361396" s="8"/>
    </row>
    <row r="361422" spans="13:13">
      <c r="M361422" s="8"/>
    </row>
    <row r="361423" spans="13:13" ht="13">
      <c r="M361423" s="17"/>
    </row>
    <row r="361424" spans="13:13">
      <c r="M361424" s="8"/>
    </row>
    <row r="361450" spans="13:13">
      <c r="M361450" s="8"/>
    </row>
    <row r="361451" spans="13:13" ht="13">
      <c r="M361451" s="17"/>
    </row>
    <row r="361452" spans="13:13">
      <c r="M361452" s="8"/>
    </row>
    <row r="361478" spans="13:13">
      <c r="M361478" s="8"/>
    </row>
    <row r="361479" spans="13:13" ht="13">
      <c r="M361479" s="17"/>
    </row>
    <row r="361480" spans="13:13">
      <c r="M361480" s="8"/>
    </row>
    <row r="361506" spans="13:13">
      <c r="M361506" s="8"/>
    </row>
    <row r="361507" spans="13:13" ht="13">
      <c r="M361507" s="17"/>
    </row>
    <row r="361508" spans="13:13">
      <c r="M361508" s="8"/>
    </row>
    <row r="361534" spans="13:13">
      <c r="M361534" s="8"/>
    </row>
    <row r="361535" spans="13:13" ht="13">
      <c r="M361535" s="17"/>
    </row>
    <row r="361536" spans="13:13">
      <c r="M361536" s="8"/>
    </row>
    <row r="361562" spans="13:13">
      <c r="M361562" s="8"/>
    </row>
    <row r="361563" spans="13:13" ht="13">
      <c r="M361563" s="17"/>
    </row>
    <row r="361564" spans="13:13">
      <c r="M361564" s="8"/>
    </row>
    <row r="361590" spans="13:13">
      <c r="M361590" s="8"/>
    </row>
    <row r="361591" spans="13:13" ht="13">
      <c r="M361591" s="17"/>
    </row>
    <row r="361592" spans="13:13">
      <c r="M361592" s="8"/>
    </row>
    <row r="361618" spans="13:13">
      <c r="M361618" s="8"/>
    </row>
    <row r="361619" spans="13:13" ht="13">
      <c r="M361619" s="17"/>
    </row>
    <row r="361620" spans="13:13">
      <c r="M361620" s="8"/>
    </row>
    <row r="361646" spans="13:13">
      <c r="M361646" s="8"/>
    </row>
    <row r="361647" spans="13:13" ht="13">
      <c r="M361647" s="17"/>
    </row>
    <row r="361648" spans="13:13">
      <c r="M361648" s="8"/>
    </row>
    <row r="361674" spans="13:13">
      <c r="M361674" s="8"/>
    </row>
    <row r="361675" spans="13:13" ht="13">
      <c r="M361675" s="17"/>
    </row>
    <row r="361676" spans="13:13">
      <c r="M361676" s="8"/>
    </row>
    <row r="361702" spans="13:13">
      <c r="M361702" s="8"/>
    </row>
    <row r="361703" spans="13:13" ht="13">
      <c r="M361703" s="17"/>
    </row>
    <row r="361704" spans="13:13">
      <c r="M361704" s="8"/>
    </row>
    <row r="361730" spans="13:13">
      <c r="M361730" s="8"/>
    </row>
    <row r="361731" spans="13:13" ht="13">
      <c r="M361731" s="17"/>
    </row>
    <row r="361732" spans="13:13">
      <c r="M361732" s="8"/>
    </row>
    <row r="361758" spans="13:13">
      <c r="M361758" s="8"/>
    </row>
    <row r="361759" spans="13:13" ht="13">
      <c r="M361759" s="17"/>
    </row>
    <row r="361760" spans="13:13">
      <c r="M361760" s="8"/>
    </row>
    <row r="361786" spans="13:13">
      <c r="M361786" s="8"/>
    </row>
    <row r="361787" spans="13:13" ht="13">
      <c r="M361787" s="17"/>
    </row>
    <row r="361788" spans="13:13">
      <c r="M361788" s="8"/>
    </row>
    <row r="361814" spans="13:13">
      <c r="M361814" s="8"/>
    </row>
    <row r="361815" spans="13:13" ht="13">
      <c r="M361815" s="17"/>
    </row>
    <row r="361816" spans="13:13">
      <c r="M361816" s="8"/>
    </row>
    <row r="361842" spans="13:13">
      <c r="M361842" s="8"/>
    </row>
    <row r="361843" spans="13:13" ht="13">
      <c r="M361843" s="17"/>
    </row>
    <row r="361844" spans="13:13">
      <c r="M361844" s="8"/>
    </row>
    <row r="361870" spans="13:13">
      <c r="M361870" s="8"/>
    </row>
    <row r="361871" spans="13:13" ht="13">
      <c r="M361871" s="17"/>
    </row>
    <row r="361872" spans="13:13">
      <c r="M361872" s="8"/>
    </row>
    <row r="361898" spans="13:13">
      <c r="M361898" s="8"/>
    </row>
    <row r="361899" spans="13:13" ht="13">
      <c r="M361899" s="17"/>
    </row>
    <row r="361900" spans="13:13">
      <c r="M361900" s="8"/>
    </row>
    <row r="361926" spans="13:13">
      <c r="M361926" s="8"/>
    </row>
    <row r="361927" spans="13:13" ht="13">
      <c r="M361927" s="17"/>
    </row>
    <row r="361928" spans="13:13">
      <c r="M361928" s="8"/>
    </row>
    <row r="361954" spans="13:13">
      <c r="M361954" s="8"/>
    </row>
    <row r="361955" spans="13:13" ht="13">
      <c r="M361955" s="17"/>
    </row>
    <row r="361956" spans="13:13">
      <c r="M361956" s="8"/>
    </row>
    <row r="361982" spans="13:13">
      <c r="M361982" s="8"/>
    </row>
    <row r="361983" spans="13:13" ht="13">
      <c r="M361983" s="17"/>
    </row>
    <row r="361984" spans="13:13">
      <c r="M361984" s="8"/>
    </row>
    <row r="362010" spans="13:13">
      <c r="M362010" s="8"/>
    </row>
    <row r="362011" spans="13:13" ht="13">
      <c r="M362011" s="17"/>
    </row>
    <row r="362012" spans="13:13">
      <c r="M362012" s="8"/>
    </row>
    <row r="362038" spans="13:13">
      <c r="M362038" s="8"/>
    </row>
    <row r="362039" spans="13:13" ht="13">
      <c r="M362039" s="17"/>
    </row>
    <row r="362040" spans="13:13">
      <c r="M362040" s="8"/>
    </row>
    <row r="362066" spans="13:13">
      <c r="M362066" s="8"/>
    </row>
    <row r="362067" spans="13:13" ht="13">
      <c r="M362067" s="17"/>
    </row>
    <row r="362068" spans="13:13">
      <c r="M362068" s="8"/>
    </row>
    <row r="362094" spans="13:13">
      <c r="M362094" s="8"/>
    </row>
    <row r="362095" spans="13:13" ht="13">
      <c r="M362095" s="17"/>
    </row>
    <row r="362096" spans="13:13">
      <c r="M362096" s="8"/>
    </row>
    <row r="362122" spans="13:13">
      <c r="M362122" s="8"/>
    </row>
    <row r="362123" spans="13:13" ht="13">
      <c r="M362123" s="17"/>
    </row>
    <row r="362124" spans="13:13">
      <c r="M362124" s="8"/>
    </row>
    <row r="362150" spans="13:13">
      <c r="M362150" s="8"/>
    </row>
    <row r="362151" spans="13:13" ht="13">
      <c r="M362151" s="17"/>
    </row>
    <row r="362152" spans="13:13">
      <c r="M362152" s="8"/>
    </row>
    <row r="362178" spans="13:13">
      <c r="M362178" s="8"/>
    </row>
    <row r="362179" spans="13:13" ht="13">
      <c r="M362179" s="17"/>
    </row>
    <row r="362180" spans="13:13">
      <c r="M362180" s="8"/>
    </row>
    <row r="362206" spans="13:13">
      <c r="M362206" s="8"/>
    </row>
    <row r="362207" spans="13:13" ht="13">
      <c r="M362207" s="17"/>
    </row>
    <row r="362208" spans="13:13">
      <c r="M362208" s="8"/>
    </row>
    <row r="362234" spans="13:13">
      <c r="M362234" s="8"/>
    </row>
    <row r="362235" spans="13:13" ht="13">
      <c r="M362235" s="17"/>
    </row>
    <row r="362236" spans="13:13">
      <c r="M362236" s="8"/>
    </row>
    <row r="362262" spans="13:13">
      <c r="M362262" s="8"/>
    </row>
    <row r="362263" spans="13:13" ht="13">
      <c r="M362263" s="17"/>
    </row>
    <row r="362264" spans="13:13">
      <c r="M362264" s="8"/>
    </row>
    <row r="362290" spans="13:13">
      <c r="M362290" s="8"/>
    </row>
    <row r="362291" spans="13:13" ht="13">
      <c r="M362291" s="17"/>
    </row>
    <row r="362292" spans="13:13">
      <c r="M362292" s="8"/>
    </row>
    <row r="362318" spans="13:13">
      <c r="M362318" s="8"/>
    </row>
    <row r="362319" spans="13:13" ht="13">
      <c r="M362319" s="17"/>
    </row>
    <row r="362320" spans="13:13">
      <c r="M362320" s="8"/>
    </row>
    <row r="362346" spans="13:13">
      <c r="M362346" s="8"/>
    </row>
    <row r="362347" spans="13:13" ht="13">
      <c r="M362347" s="17"/>
    </row>
    <row r="362348" spans="13:13">
      <c r="M362348" s="8"/>
    </row>
    <row r="362374" spans="13:13">
      <c r="M362374" s="8"/>
    </row>
    <row r="362375" spans="13:13" ht="13">
      <c r="M362375" s="17"/>
    </row>
    <row r="362376" spans="13:13">
      <c r="M362376" s="8"/>
    </row>
    <row r="362402" spans="13:13">
      <c r="M362402" s="8"/>
    </row>
    <row r="362403" spans="13:13" ht="13">
      <c r="M362403" s="17"/>
    </row>
    <row r="362404" spans="13:13">
      <c r="M362404" s="8"/>
    </row>
    <row r="362430" spans="13:13">
      <c r="M362430" s="8"/>
    </row>
    <row r="362431" spans="13:13" ht="13">
      <c r="M362431" s="17"/>
    </row>
    <row r="362432" spans="13:13">
      <c r="M362432" s="8"/>
    </row>
    <row r="362458" spans="13:13">
      <c r="M362458" s="8"/>
    </row>
    <row r="362459" spans="13:13" ht="13">
      <c r="M362459" s="17"/>
    </row>
    <row r="362460" spans="13:13">
      <c r="M362460" s="8"/>
    </row>
    <row r="362486" spans="13:13">
      <c r="M362486" s="8"/>
    </row>
    <row r="362487" spans="13:13" ht="13">
      <c r="M362487" s="17"/>
    </row>
    <row r="362488" spans="13:13">
      <c r="M362488" s="8"/>
    </row>
    <row r="362514" spans="13:13">
      <c r="M362514" s="8"/>
    </row>
    <row r="362515" spans="13:13" ht="13">
      <c r="M362515" s="17"/>
    </row>
    <row r="362516" spans="13:13">
      <c r="M362516" s="8"/>
    </row>
    <row r="362542" spans="13:13">
      <c r="M362542" s="8"/>
    </row>
    <row r="362543" spans="13:13" ht="13">
      <c r="M362543" s="17"/>
    </row>
    <row r="362544" spans="13:13">
      <c r="M362544" s="8"/>
    </row>
    <row r="362570" spans="13:13">
      <c r="M362570" s="8"/>
    </row>
    <row r="362571" spans="13:13" ht="13">
      <c r="M362571" s="17"/>
    </row>
    <row r="362572" spans="13:13">
      <c r="M362572" s="8"/>
    </row>
    <row r="362598" spans="13:13">
      <c r="M362598" s="8"/>
    </row>
    <row r="362599" spans="13:13" ht="13">
      <c r="M362599" s="17"/>
    </row>
    <row r="362600" spans="13:13">
      <c r="M362600" s="8"/>
    </row>
    <row r="362626" spans="13:13">
      <c r="M362626" s="8"/>
    </row>
    <row r="362627" spans="13:13" ht="13">
      <c r="M362627" s="17"/>
    </row>
    <row r="362628" spans="13:13">
      <c r="M362628" s="8"/>
    </row>
    <row r="362654" spans="13:13">
      <c r="M362654" s="8"/>
    </row>
    <row r="362655" spans="13:13" ht="13">
      <c r="M362655" s="17"/>
    </row>
    <row r="362656" spans="13:13">
      <c r="M362656" s="8"/>
    </row>
    <row r="362682" spans="13:13">
      <c r="M362682" s="8"/>
    </row>
    <row r="362683" spans="13:13" ht="13">
      <c r="M362683" s="17"/>
    </row>
    <row r="362684" spans="13:13">
      <c r="M362684" s="8"/>
    </row>
    <row r="362710" spans="13:13">
      <c r="M362710" s="8"/>
    </row>
    <row r="362711" spans="13:13" ht="13">
      <c r="M362711" s="17"/>
    </row>
    <row r="362712" spans="13:13">
      <c r="M362712" s="8"/>
    </row>
    <row r="362738" spans="13:13">
      <c r="M362738" s="8"/>
    </row>
    <row r="362739" spans="13:13" ht="13">
      <c r="M362739" s="17"/>
    </row>
    <row r="362740" spans="13:13">
      <c r="M362740" s="8"/>
    </row>
    <row r="362766" spans="13:13">
      <c r="M362766" s="8"/>
    </row>
    <row r="362767" spans="13:13" ht="13">
      <c r="M362767" s="17"/>
    </row>
    <row r="362768" spans="13:13">
      <c r="M362768" s="8"/>
    </row>
    <row r="362794" spans="13:13">
      <c r="M362794" s="8"/>
    </row>
    <row r="362795" spans="13:13" ht="13">
      <c r="M362795" s="17"/>
    </row>
    <row r="362796" spans="13:13">
      <c r="M362796" s="8"/>
    </row>
    <row r="362822" spans="13:13">
      <c r="M362822" s="8"/>
    </row>
    <row r="362823" spans="13:13" ht="13">
      <c r="M362823" s="17"/>
    </row>
    <row r="362824" spans="13:13">
      <c r="M362824" s="8"/>
    </row>
    <row r="362850" spans="13:13">
      <c r="M362850" s="8"/>
    </row>
    <row r="362851" spans="13:13" ht="13">
      <c r="M362851" s="17"/>
    </row>
    <row r="362852" spans="13:13">
      <c r="M362852" s="8"/>
    </row>
    <row r="362878" spans="13:13">
      <c r="M362878" s="8"/>
    </row>
    <row r="362879" spans="13:13" ht="13">
      <c r="M362879" s="17"/>
    </row>
    <row r="362880" spans="13:13">
      <c r="M362880" s="8"/>
    </row>
    <row r="362906" spans="13:13">
      <c r="M362906" s="8"/>
    </row>
    <row r="362907" spans="13:13" ht="13">
      <c r="M362907" s="17"/>
    </row>
    <row r="362908" spans="13:13">
      <c r="M362908" s="8"/>
    </row>
    <row r="362934" spans="13:13">
      <c r="M362934" s="8"/>
    </row>
    <row r="362935" spans="13:13" ht="13">
      <c r="M362935" s="17"/>
    </row>
    <row r="362936" spans="13:13">
      <c r="M362936" s="8"/>
    </row>
    <row r="362962" spans="13:13">
      <c r="M362962" s="8"/>
    </row>
    <row r="362963" spans="13:13" ht="13">
      <c r="M362963" s="17"/>
    </row>
    <row r="362964" spans="13:13">
      <c r="M362964" s="8"/>
    </row>
    <row r="362990" spans="13:13">
      <c r="M362990" s="8"/>
    </row>
    <row r="362991" spans="13:13" ht="13">
      <c r="M362991" s="17"/>
    </row>
    <row r="362992" spans="13:13">
      <c r="M362992" s="8"/>
    </row>
    <row r="363018" spans="13:13">
      <c r="M363018" s="8"/>
    </row>
    <row r="363019" spans="13:13" ht="13">
      <c r="M363019" s="17"/>
    </row>
    <row r="363020" spans="13:13">
      <c r="M363020" s="8"/>
    </row>
    <row r="363046" spans="13:13">
      <c r="M363046" s="8"/>
    </row>
    <row r="363047" spans="13:13" ht="13">
      <c r="M363047" s="17"/>
    </row>
    <row r="363048" spans="13:13">
      <c r="M363048" s="8"/>
    </row>
    <row r="363074" spans="13:13">
      <c r="M363074" s="8"/>
    </row>
    <row r="363075" spans="13:13" ht="13">
      <c r="M363075" s="17"/>
    </row>
    <row r="363076" spans="13:13">
      <c r="M363076" s="8"/>
    </row>
    <row r="363102" spans="13:13">
      <c r="M363102" s="8"/>
    </row>
    <row r="363103" spans="13:13" ht="13">
      <c r="M363103" s="17"/>
    </row>
    <row r="363104" spans="13:13">
      <c r="M363104" s="8"/>
    </row>
    <row r="363130" spans="13:13">
      <c r="M363130" s="8"/>
    </row>
    <row r="363131" spans="13:13" ht="13">
      <c r="M363131" s="17"/>
    </row>
    <row r="363132" spans="13:13">
      <c r="M363132" s="8"/>
    </row>
    <row r="363158" spans="13:13">
      <c r="M363158" s="8"/>
    </row>
    <row r="363159" spans="13:13" ht="13">
      <c r="M363159" s="17"/>
    </row>
    <row r="363160" spans="13:13">
      <c r="M363160" s="8"/>
    </row>
    <row r="363186" spans="13:13">
      <c r="M363186" s="8"/>
    </row>
    <row r="363187" spans="13:13" ht="13">
      <c r="M363187" s="17"/>
    </row>
    <row r="363188" spans="13:13">
      <c r="M363188" s="8"/>
    </row>
    <row r="363214" spans="13:13">
      <c r="M363214" s="8"/>
    </row>
    <row r="363215" spans="13:13" ht="13">
      <c r="M363215" s="17"/>
    </row>
    <row r="363216" spans="13:13">
      <c r="M363216" s="8"/>
    </row>
    <row r="363242" spans="13:13">
      <c r="M363242" s="8"/>
    </row>
    <row r="363243" spans="13:13" ht="13">
      <c r="M363243" s="17"/>
    </row>
    <row r="363244" spans="13:13">
      <c r="M363244" s="8"/>
    </row>
    <row r="363270" spans="13:13">
      <c r="M363270" s="8"/>
    </row>
    <row r="363271" spans="13:13" ht="13">
      <c r="M363271" s="17"/>
    </row>
    <row r="363272" spans="13:13">
      <c r="M363272" s="8"/>
    </row>
    <row r="363298" spans="13:13">
      <c r="M363298" s="8"/>
    </row>
    <row r="363299" spans="13:13" ht="13">
      <c r="M363299" s="17"/>
    </row>
    <row r="363300" spans="13:13">
      <c r="M363300" s="8"/>
    </row>
    <row r="363326" spans="13:13">
      <c r="M363326" s="8"/>
    </row>
    <row r="363327" spans="13:13" ht="13">
      <c r="M363327" s="17"/>
    </row>
    <row r="363328" spans="13:13">
      <c r="M363328" s="8"/>
    </row>
    <row r="363354" spans="13:13">
      <c r="M363354" s="8"/>
    </row>
    <row r="363355" spans="13:13" ht="13">
      <c r="M363355" s="17"/>
    </row>
    <row r="363356" spans="13:13">
      <c r="M363356" s="8"/>
    </row>
    <row r="363382" spans="13:13">
      <c r="M363382" s="8"/>
    </row>
    <row r="363383" spans="13:13" ht="13">
      <c r="M363383" s="17"/>
    </row>
    <row r="363384" spans="13:13">
      <c r="M363384" s="8"/>
    </row>
    <row r="363410" spans="13:13">
      <c r="M363410" s="8"/>
    </row>
    <row r="363411" spans="13:13" ht="13">
      <c r="M363411" s="17"/>
    </row>
    <row r="363412" spans="13:13">
      <c r="M363412" s="8"/>
    </row>
    <row r="363438" spans="13:13">
      <c r="M363438" s="8"/>
    </row>
    <row r="363439" spans="13:13" ht="13">
      <c r="M363439" s="17"/>
    </row>
    <row r="363440" spans="13:13">
      <c r="M363440" s="8"/>
    </row>
    <row r="363466" spans="13:13">
      <c r="M363466" s="8"/>
    </row>
    <row r="363467" spans="13:13" ht="13">
      <c r="M363467" s="17"/>
    </row>
    <row r="363468" spans="13:13">
      <c r="M363468" s="8"/>
    </row>
    <row r="363494" spans="13:13">
      <c r="M363494" s="8"/>
    </row>
    <row r="363495" spans="13:13" ht="13">
      <c r="M363495" s="17"/>
    </row>
    <row r="363496" spans="13:13">
      <c r="M363496" s="8"/>
    </row>
    <row r="363522" spans="13:13">
      <c r="M363522" s="8"/>
    </row>
    <row r="363523" spans="13:13" ht="13">
      <c r="M363523" s="17"/>
    </row>
    <row r="363524" spans="13:13">
      <c r="M363524" s="8"/>
    </row>
    <row r="363550" spans="13:13">
      <c r="M363550" s="8"/>
    </row>
    <row r="363551" spans="13:13" ht="13">
      <c r="M363551" s="17"/>
    </row>
    <row r="363552" spans="13:13">
      <c r="M363552" s="8"/>
    </row>
    <row r="363578" spans="13:13">
      <c r="M363578" s="8"/>
    </row>
    <row r="363579" spans="13:13" ht="13">
      <c r="M363579" s="17"/>
    </row>
    <row r="363580" spans="13:13">
      <c r="M363580" s="8"/>
    </row>
    <row r="363606" spans="13:13">
      <c r="M363606" s="8"/>
    </row>
    <row r="363607" spans="13:13" ht="13">
      <c r="M363607" s="17"/>
    </row>
    <row r="363608" spans="13:13">
      <c r="M363608" s="8"/>
    </row>
    <row r="363634" spans="13:13">
      <c r="M363634" s="8"/>
    </row>
    <row r="363635" spans="13:13" ht="13">
      <c r="M363635" s="17"/>
    </row>
    <row r="363636" spans="13:13">
      <c r="M363636" s="8"/>
    </row>
    <row r="363662" spans="13:13">
      <c r="M363662" s="8"/>
    </row>
    <row r="363663" spans="13:13" ht="13">
      <c r="M363663" s="17"/>
    </row>
    <row r="363664" spans="13:13">
      <c r="M363664" s="8"/>
    </row>
    <row r="363690" spans="13:13">
      <c r="M363690" s="8"/>
    </row>
    <row r="363691" spans="13:13" ht="13">
      <c r="M363691" s="17"/>
    </row>
    <row r="363692" spans="13:13">
      <c r="M363692" s="8"/>
    </row>
    <row r="363718" spans="13:13">
      <c r="M363718" s="8"/>
    </row>
    <row r="363719" spans="13:13" ht="13">
      <c r="M363719" s="17"/>
    </row>
    <row r="363720" spans="13:13">
      <c r="M363720" s="8"/>
    </row>
    <row r="363746" spans="13:13">
      <c r="M363746" s="8"/>
    </row>
    <row r="363747" spans="13:13" ht="13">
      <c r="M363747" s="17"/>
    </row>
    <row r="363748" spans="13:13">
      <c r="M363748" s="8"/>
    </row>
    <row r="363774" spans="13:13">
      <c r="M363774" s="8"/>
    </row>
    <row r="363775" spans="13:13" ht="13">
      <c r="M363775" s="17"/>
    </row>
    <row r="363776" spans="13:13">
      <c r="M363776" s="8"/>
    </row>
    <row r="363802" spans="13:13">
      <c r="M363802" s="8"/>
    </row>
    <row r="363803" spans="13:13" ht="13">
      <c r="M363803" s="17"/>
    </row>
    <row r="363804" spans="13:13">
      <c r="M363804" s="8"/>
    </row>
    <row r="363830" spans="13:13">
      <c r="M363830" s="8"/>
    </row>
    <row r="363831" spans="13:13" ht="13">
      <c r="M363831" s="17"/>
    </row>
    <row r="363832" spans="13:13">
      <c r="M363832" s="8"/>
    </row>
    <row r="363858" spans="13:13">
      <c r="M363858" s="8"/>
    </row>
    <row r="363859" spans="13:13" ht="13">
      <c r="M363859" s="17"/>
    </row>
    <row r="363860" spans="13:13">
      <c r="M363860" s="8"/>
    </row>
    <row r="363886" spans="13:13">
      <c r="M363886" s="8"/>
    </row>
    <row r="363887" spans="13:13" ht="13">
      <c r="M363887" s="17"/>
    </row>
    <row r="363888" spans="13:13">
      <c r="M363888" s="8"/>
    </row>
    <row r="363914" spans="13:13">
      <c r="M363914" s="8"/>
    </row>
    <row r="363915" spans="13:13" ht="13">
      <c r="M363915" s="17"/>
    </row>
    <row r="363916" spans="13:13">
      <c r="M363916" s="8"/>
    </row>
    <row r="363942" spans="13:13">
      <c r="M363942" s="8"/>
    </row>
    <row r="363943" spans="13:13" ht="13">
      <c r="M363943" s="17"/>
    </row>
    <row r="363944" spans="13:13">
      <c r="M363944" s="8"/>
    </row>
    <row r="363970" spans="13:13">
      <c r="M363970" s="8"/>
    </row>
    <row r="363971" spans="13:13" ht="13">
      <c r="M363971" s="17"/>
    </row>
    <row r="363972" spans="13:13">
      <c r="M363972" s="8"/>
    </row>
    <row r="363998" spans="13:13">
      <c r="M363998" s="8"/>
    </row>
    <row r="363999" spans="13:13" ht="13">
      <c r="M363999" s="17"/>
    </row>
    <row r="364000" spans="13:13">
      <c r="M364000" s="8"/>
    </row>
    <row r="364026" spans="13:13">
      <c r="M364026" s="8"/>
    </row>
    <row r="364027" spans="13:13" ht="13">
      <c r="M364027" s="17"/>
    </row>
    <row r="364028" spans="13:13">
      <c r="M364028" s="8"/>
    </row>
    <row r="364054" spans="13:13">
      <c r="M364054" s="8"/>
    </row>
    <row r="364055" spans="13:13" ht="13">
      <c r="M364055" s="17"/>
    </row>
    <row r="364056" spans="13:13">
      <c r="M364056" s="8"/>
    </row>
    <row r="364082" spans="13:13">
      <c r="M364082" s="8"/>
    </row>
    <row r="364083" spans="13:13" ht="13">
      <c r="M364083" s="17"/>
    </row>
    <row r="364084" spans="13:13">
      <c r="M364084" s="8"/>
    </row>
    <row r="364110" spans="13:13">
      <c r="M364110" s="8"/>
    </row>
    <row r="364111" spans="13:13" ht="13">
      <c r="M364111" s="17"/>
    </row>
    <row r="364112" spans="13:13">
      <c r="M364112" s="8"/>
    </row>
    <row r="364138" spans="13:13">
      <c r="M364138" s="8"/>
    </row>
    <row r="364139" spans="13:13" ht="13">
      <c r="M364139" s="17"/>
    </row>
    <row r="364140" spans="13:13">
      <c r="M364140" s="8"/>
    </row>
    <row r="364166" spans="13:13">
      <c r="M364166" s="8"/>
    </row>
    <row r="364167" spans="13:13" ht="13">
      <c r="M364167" s="17"/>
    </row>
    <row r="364168" spans="13:13">
      <c r="M364168" s="8"/>
    </row>
    <row r="364194" spans="13:13">
      <c r="M364194" s="8"/>
    </row>
    <row r="364195" spans="13:13" ht="13">
      <c r="M364195" s="17"/>
    </row>
    <row r="364196" spans="13:13">
      <c r="M364196" s="8"/>
    </row>
    <row r="364222" spans="13:13">
      <c r="M364222" s="8"/>
    </row>
    <row r="364223" spans="13:13" ht="13">
      <c r="M364223" s="17"/>
    </row>
    <row r="364224" spans="13:13">
      <c r="M364224" s="8"/>
    </row>
    <row r="364250" spans="13:13">
      <c r="M364250" s="8"/>
    </row>
    <row r="364251" spans="13:13" ht="13">
      <c r="M364251" s="17"/>
    </row>
    <row r="364252" spans="13:13">
      <c r="M364252" s="8"/>
    </row>
    <row r="364278" spans="13:13">
      <c r="M364278" s="8"/>
    </row>
    <row r="364279" spans="13:13" ht="13">
      <c r="M364279" s="17"/>
    </row>
    <row r="364280" spans="13:13">
      <c r="M364280" s="8"/>
    </row>
    <row r="364306" spans="13:13">
      <c r="M364306" s="8"/>
    </row>
    <row r="364307" spans="13:13" ht="13">
      <c r="M364307" s="17"/>
    </row>
    <row r="364308" spans="13:13">
      <c r="M364308" s="8"/>
    </row>
    <row r="364334" spans="13:13">
      <c r="M364334" s="8"/>
    </row>
    <row r="364335" spans="13:13" ht="13">
      <c r="M364335" s="17"/>
    </row>
    <row r="364336" spans="13:13">
      <c r="M364336" s="8"/>
    </row>
    <row r="364362" spans="13:13">
      <c r="M364362" s="8"/>
    </row>
    <row r="364363" spans="13:13" ht="13">
      <c r="M364363" s="17"/>
    </row>
    <row r="364364" spans="13:13">
      <c r="M364364" s="8"/>
    </row>
    <row r="364390" spans="13:13">
      <c r="M364390" s="8"/>
    </row>
    <row r="364391" spans="13:13" ht="13">
      <c r="M364391" s="17"/>
    </row>
    <row r="364392" spans="13:13">
      <c r="M364392" s="8"/>
    </row>
    <row r="364418" spans="13:13">
      <c r="M364418" s="8"/>
    </row>
    <row r="364419" spans="13:13" ht="13">
      <c r="M364419" s="17"/>
    </row>
    <row r="364420" spans="13:13">
      <c r="M364420" s="8"/>
    </row>
    <row r="364446" spans="13:13">
      <c r="M364446" s="8"/>
    </row>
    <row r="364447" spans="13:13" ht="13">
      <c r="M364447" s="17"/>
    </row>
    <row r="364448" spans="13:13">
      <c r="M364448" s="8"/>
    </row>
    <row r="364474" spans="13:13">
      <c r="M364474" s="8"/>
    </row>
    <row r="364475" spans="13:13" ht="13">
      <c r="M364475" s="17"/>
    </row>
    <row r="364476" spans="13:13">
      <c r="M364476" s="8"/>
    </row>
    <row r="364502" spans="13:13">
      <c r="M364502" s="8"/>
    </row>
    <row r="364503" spans="13:13" ht="13">
      <c r="M364503" s="17"/>
    </row>
    <row r="364504" spans="13:13">
      <c r="M364504" s="8"/>
    </row>
    <row r="364530" spans="13:13">
      <c r="M364530" s="8"/>
    </row>
    <row r="364531" spans="13:13" ht="13">
      <c r="M364531" s="17"/>
    </row>
    <row r="364532" spans="13:13">
      <c r="M364532" s="8"/>
    </row>
    <row r="364558" spans="13:13">
      <c r="M364558" s="8"/>
    </row>
    <row r="364559" spans="13:13" ht="13">
      <c r="M364559" s="17"/>
    </row>
    <row r="364560" spans="13:13">
      <c r="M364560" s="8"/>
    </row>
    <row r="364586" spans="13:13">
      <c r="M364586" s="8"/>
    </row>
    <row r="364587" spans="13:13" ht="13">
      <c r="M364587" s="17"/>
    </row>
    <row r="364588" spans="13:13">
      <c r="M364588" s="8"/>
    </row>
    <row r="364614" spans="13:13">
      <c r="M364614" s="8"/>
    </row>
    <row r="364615" spans="13:13" ht="13">
      <c r="M364615" s="17"/>
    </row>
    <row r="364616" spans="13:13">
      <c r="M364616" s="8"/>
    </row>
    <row r="364642" spans="13:13">
      <c r="M364642" s="8"/>
    </row>
    <row r="364643" spans="13:13" ht="13">
      <c r="M364643" s="17"/>
    </row>
    <row r="364644" spans="13:13">
      <c r="M364644" s="8"/>
    </row>
    <row r="364670" spans="13:13">
      <c r="M364670" s="8"/>
    </row>
    <row r="364671" spans="13:13" ht="13">
      <c r="M364671" s="17"/>
    </row>
    <row r="364672" spans="13:13">
      <c r="M364672" s="8"/>
    </row>
    <row r="364698" spans="13:13">
      <c r="M364698" s="8"/>
    </row>
    <row r="364699" spans="13:13" ht="13">
      <c r="M364699" s="17"/>
    </row>
    <row r="364700" spans="13:13">
      <c r="M364700" s="8"/>
    </row>
    <row r="364726" spans="13:13">
      <c r="M364726" s="8"/>
    </row>
    <row r="364727" spans="13:13" ht="13">
      <c r="M364727" s="17"/>
    </row>
    <row r="364728" spans="13:13">
      <c r="M364728" s="8"/>
    </row>
    <row r="364754" spans="13:13">
      <c r="M364754" s="8"/>
    </row>
    <row r="364755" spans="13:13" ht="13">
      <c r="M364755" s="17"/>
    </row>
    <row r="364756" spans="13:13">
      <c r="M364756" s="8"/>
    </row>
    <row r="364782" spans="13:13">
      <c r="M364782" s="8"/>
    </row>
    <row r="364783" spans="13:13" ht="13">
      <c r="M364783" s="17"/>
    </row>
    <row r="364784" spans="13:13">
      <c r="M364784" s="8"/>
    </row>
    <row r="364810" spans="13:13">
      <c r="M364810" s="8"/>
    </row>
    <row r="364811" spans="13:13" ht="13">
      <c r="M364811" s="17"/>
    </row>
    <row r="364812" spans="13:13">
      <c r="M364812" s="8"/>
    </row>
    <row r="364838" spans="13:13">
      <c r="M364838" s="8"/>
    </row>
    <row r="364839" spans="13:13" ht="13">
      <c r="M364839" s="17"/>
    </row>
    <row r="364840" spans="13:13">
      <c r="M364840" s="8"/>
    </row>
    <row r="364866" spans="13:13">
      <c r="M364866" s="8"/>
    </row>
    <row r="364867" spans="13:13" ht="13">
      <c r="M364867" s="17"/>
    </row>
    <row r="364868" spans="13:13">
      <c r="M364868" s="8"/>
    </row>
    <row r="364894" spans="13:13">
      <c r="M364894" s="8"/>
    </row>
    <row r="364895" spans="13:13" ht="13">
      <c r="M364895" s="17"/>
    </row>
    <row r="364896" spans="13:13">
      <c r="M364896" s="8"/>
    </row>
    <row r="364922" spans="13:13">
      <c r="M364922" s="8"/>
    </row>
    <row r="364923" spans="13:13" ht="13">
      <c r="M364923" s="17"/>
    </row>
    <row r="364924" spans="13:13">
      <c r="M364924" s="8"/>
    </row>
    <row r="364950" spans="13:13">
      <c r="M364950" s="8"/>
    </row>
    <row r="364951" spans="13:13" ht="13">
      <c r="M364951" s="17"/>
    </row>
    <row r="364952" spans="13:13">
      <c r="M364952" s="8"/>
    </row>
    <row r="364978" spans="13:13">
      <c r="M364978" s="8"/>
    </row>
    <row r="364979" spans="13:13" ht="13">
      <c r="M364979" s="17"/>
    </row>
    <row r="364980" spans="13:13">
      <c r="M364980" s="8"/>
    </row>
    <row r="365006" spans="13:13">
      <c r="M365006" s="8"/>
    </row>
    <row r="365007" spans="13:13" ht="13">
      <c r="M365007" s="17"/>
    </row>
    <row r="365008" spans="13:13">
      <c r="M365008" s="8"/>
    </row>
    <row r="365034" spans="13:13">
      <c r="M365034" s="8"/>
    </row>
    <row r="365035" spans="13:13" ht="13">
      <c r="M365035" s="17"/>
    </row>
    <row r="365036" spans="13:13">
      <c r="M365036" s="8"/>
    </row>
    <row r="365062" spans="13:13">
      <c r="M365062" s="8"/>
    </row>
    <row r="365063" spans="13:13" ht="13">
      <c r="M365063" s="17"/>
    </row>
    <row r="365064" spans="13:13">
      <c r="M365064" s="8"/>
    </row>
    <row r="365090" spans="13:13">
      <c r="M365090" s="8"/>
    </row>
    <row r="365091" spans="13:13" ht="13">
      <c r="M365091" s="17"/>
    </row>
    <row r="365092" spans="13:13">
      <c r="M365092" s="8"/>
    </row>
    <row r="365118" spans="13:13">
      <c r="M365118" s="8"/>
    </row>
    <row r="365119" spans="13:13" ht="13">
      <c r="M365119" s="17"/>
    </row>
    <row r="365120" spans="13:13">
      <c r="M365120" s="8"/>
    </row>
    <row r="365146" spans="13:13">
      <c r="M365146" s="8"/>
    </row>
    <row r="365147" spans="13:13" ht="13">
      <c r="M365147" s="17"/>
    </row>
    <row r="365148" spans="13:13">
      <c r="M365148" s="8"/>
    </row>
    <row r="365174" spans="13:13">
      <c r="M365174" s="8"/>
    </row>
    <row r="365175" spans="13:13" ht="13">
      <c r="M365175" s="17"/>
    </row>
    <row r="365176" spans="13:13">
      <c r="M365176" s="8"/>
    </row>
    <row r="365202" spans="13:13">
      <c r="M365202" s="8"/>
    </row>
    <row r="365203" spans="13:13" ht="13">
      <c r="M365203" s="17"/>
    </row>
    <row r="365204" spans="13:13">
      <c r="M365204" s="8"/>
    </row>
    <row r="365230" spans="13:13">
      <c r="M365230" s="8"/>
    </row>
    <row r="365231" spans="13:13" ht="13">
      <c r="M365231" s="17"/>
    </row>
    <row r="365232" spans="13:13">
      <c r="M365232" s="8"/>
    </row>
    <row r="365258" spans="13:13">
      <c r="M365258" s="8"/>
    </row>
    <row r="365259" spans="13:13" ht="13">
      <c r="M365259" s="17"/>
    </row>
    <row r="365260" spans="13:13">
      <c r="M365260" s="8"/>
    </row>
    <row r="365286" spans="13:13">
      <c r="M365286" s="8"/>
    </row>
    <row r="365287" spans="13:13" ht="13">
      <c r="M365287" s="17"/>
    </row>
    <row r="365288" spans="13:13">
      <c r="M365288" s="8"/>
    </row>
    <row r="365314" spans="13:13">
      <c r="M365314" s="8"/>
    </row>
    <row r="365315" spans="13:13" ht="13">
      <c r="M365315" s="17"/>
    </row>
    <row r="365316" spans="13:13">
      <c r="M365316" s="8"/>
    </row>
    <row r="365342" spans="13:13">
      <c r="M365342" s="8"/>
    </row>
    <row r="365343" spans="13:13" ht="13">
      <c r="M365343" s="17"/>
    </row>
    <row r="365344" spans="13:13">
      <c r="M365344" s="8"/>
    </row>
    <row r="365370" spans="13:13">
      <c r="M365370" s="8"/>
    </row>
    <row r="365371" spans="13:13" ht="13">
      <c r="M365371" s="17"/>
    </row>
    <row r="365372" spans="13:13">
      <c r="M365372" s="8"/>
    </row>
    <row r="365398" spans="13:13">
      <c r="M365398" s="8"/>
    </row>
    <row r="365399" spans="13:13" ht="13">
      <c r="M365399" s="17"/>
    </row>
    <row r="365400" spans="13:13">
      <c r="M365400" s="8"/>
    </row>
    <row r="365426" spans="13:13">
      <c r="M365426" s="8"/>
    </row>
    <row r="365427" spans="13:13" ht="13">
      <c r="M365427" s="17"/>
    </row>
    <row r="365428" spans="13:13">
      <c r="M365428" s="8"/>
    </row>
    <row r="365454" spans="13:13">
      <c r="M365454" s="8"/>
    </row>
    <row r="365455" spans="13:13" ht="13">
      <c r="M365455" s="17"/>
    </row>
    <row r="365456" spans="13:13">
      <c r="M365456" s="8"/>
    </row>
    <row r="365482" spans="13:13">
      <c r="M365482" s="8"/>
    </row>
    <row r="365483" spans="13:13" ht="13">
      <c r="M365483" s="17"/>
    </row>
    <row r="365484" spans="13:13">
      <c r="M365484" s="8"/>
    </row>
    <row r="365510" spans="13:13">
      <c r="M365510" s="8"/>
    </row>
    <row r="365511" spans="13:13" ht="13">
      <c r="M365511" s="17"/>
    </row>
    <row r="365512" spans="13:13">
      <c r="M365512" s="8"/>
    </row>
    <row r="365538" spans="13:13">
      <c r="M365538" s="8"/>
    </row>
    <row r="365539" spans="13:13" ht="13">
      <c r="M365539" s="17"/>
    </row>
    <row r="365540" spans="13:13">
      <c r="M365540" s="8"/>
    </row>
    <row r="365566" spans="13:13">
      <c r="M365566" s="8"/>
    </row>
    <row r="365567" spans="13:13" ht="13">
      <c r="M365567" s="17"/>
    </row>
    <row r="365568" spans="13:13">
      <c r="M365568" s="8"/>
    </row>
    <row r="365594" spans="13:13">
      <c r="M365594" s="8"/>
    </row>
    <row r="365595" spans="13:13" ht="13">
      <c r="M365595" s="17"/>
    </row>
    <row r="365596" spans="13:13">
      <c r="M365596" s="8"/>
    </row>
    <row r="365622" spans="13:13">
      <c r="M365622" s="8"/>
    </row>
    <row r="365623" spans="13:13" ht="13">
      <c r="M365623" s="17"/>
    </row>
    <row r="365624" spans="13:13">
      <c r="M365624" s="8"/>
    </row>
    <row r="365650" spans="13:13">
      <c r="M365650" s="8"/>
    </row>
    <row r="365651" spans="13:13" ht="13">
      <c r="M365651" s="17"/>
    </row>
    <row r="365652" spans="13:13">
      <c r="M365652" s="8"/>
    </row>
    <row r="365678" spans="13:13">
      <c r="M365678" s="8"/>
    </row>
    <row r="365679" spans="13:13" ht="13">
      <c r="M365679" s="17"/>
    </row>
    <row r="365680" spans="13:13">
      <c r="M365680" s="8"/>
    </row>
    <row r="365706" spans="13:13">
      <c r="M365706" s="8"/>
    </row>
    <row r="365707" spans="13:13" ht="13">
      <c r="M365707" s="17"/>
    </row>
    <row r="365708" spans="13:13">
      <c r="M365708" s="8"/>
    </row>
    <row r="365734" spans="13:13">
      <c r="M365734" s="8"/>
    </row>
    <row r="365735" spans="13:13" ht="13">
      <c r="M365735" s="17"/>
    </row>
    <row r="365736" spans="13:13">
      <c r="M365736" s="8"/>
    </row>
    <row r="365762" spans="13:13">
      <c r="M365762" s="8"/>
    </row>
    <row r="365763" spans="13:13" ht="13">
      <c r="M365763" s="17"/>
    </row>
    <row r="365764" spans="13:13">
      <c r="M365764" s="8"/>
    </row>
    <row r="365790" spans="13:13">
      <c r="M365790" s="8"/>
    </row>
    <row r="365791" spans="13:13" ht="13">
      <c r="M365791" s="17"/>
    </row>
    <row r="365792" spans="13:13">
      <c r="M365792" s="8"/>
    </row>
    <row r="365818" spans="13:13">
      <c r="M365818" s="8"/>
    </row>
    <row r="365819" spans="13:13" ht="13">
      <c r="M365819" s="17"/>
    </row>
    <row r="365820" spans="13:13">
      <c r="M365820" s="8"/>
    </row>
    <row r="365846" spans="13:13">
      <c r="M365846" s="8"/>
    </row>
    <row r="365847" spans="13:13" ht="13">
      <c r="M365847" s="17"/>
    </row>
    <row r="365848" spans="13:13">
      <c r="M365848" s="8"/>
    </row>
    <row r="365874" spans="13:13">
      <c r="M365874" s="8"/>
    </row>
    <row r="365875" spans="13:13" ht="13">
      <c r="M365875" s="17"/>
    </row>
    <row r="365876" spans="13:13">
      <c r="M365876" s="8"/>
    </row>
    <row r="365902" spans="13:13">
      <c r="M365902" s="8"/>
    </row>
    <row r="365903" spans="13:13" ht="13">
      <c r="M365903" s="17"/>
    </row>
    <row r="365904" spans="13:13">
      <c r="M365904" s="8"/>
    </row>
    <row r="365930" spans="13:13">
      <c r="M365930" s="8"/>
    </row>
    <row r="365931" spans="13:13" ht="13">
      <c r="M365931" s="17"/>
    </row>
    <row r="365932" spans="13:13">
      <c r="M365932" s="8"/>
    </row>
    <row r="365958" spans="13:13">
      <c r="M365958" s="8"/>
    </row>
    <row r="365959" spans="13:13" ht="13">
      <c r="M365959" s="17"/>
    </row>
    <row r="365960" spans="13:13">
      <c r="M365960" s="8"/>
    </row>
    <row r="365986" spans="13:13">
      <c r="M365986" s="8"/>
    </row>
    <row r="365987" spans="13:13" ht="13">
      <c r="M365987" s="17"/>
    </row>
    <row r="365988" spans="13:13">
      <c r="M365988" s="8"/>
    </row>
    <row r="366014" spans="13:13">
      <c r="M366014" s="8"/>
    </row>
    <row r="366015" spans="13:13" ht="13">
      <c r="M366015" s="17"/>
    </row>
    <row r="366016" spans="13:13">
      <c r="M366016" s="8"/>
    </row>
    <row r="366042" spans="13:13">
      <c r="M366042" s="8"/>
    </row>
    <row r="366043" spans="13:13" ht="13">
      <c r="M366043" s="17"/>
    </row>
    <row r="366044" spans="13:13">
      <c r="M366044" s="8"/>
    </row>
    <row r="366070" spans="13:13">
      <c r="M366070" s="8"/>
    </row>
    <row r="366071" spans="13:13" ht="13">
      <c r="M366071" s="17"/>
    </row>
    <row r="366072" spans="13:13">
      <c r="M366072" s="8"/>
    </row>
    <row r="366098" spans="13:13">
      <c r="M366098" s="8"/>
    </row>
    <row r="366099" spans="13:13" ht="13">
      <c r="M366099" s="17"/>
    </row>
    <row r="366100" spans="13:13">
      <c r="M366100" s="8"/>
    </row>
    <row r="366126" spans="13:13">
      <c r="M366126" s="8"/>
    </row>
    <row r="366127" spans="13:13" ht="13">
      <c r="M366127" s="17"/>
    </row>
    <row r="366128" spans="13:13">
      <c r="M366128" s="8"/>
    </row>
    <row r="366154" spans="13:13">
      <c r="M366154" s="8"/>
    </row>
    <row r="366155" spans="13:13" ht="13">
      <c r="M366155" s="17"/>
    </row>
    <row r="366156" spans="13:13">
      <c r="M366156" s="8"/>
    </row>
    <row r="366182" spans="13:13">
      <c r="M366182" s="8"/>
    </row>
    <row r="366183" spans="13:13" ht="13">
      <c r="M366183" s="17"/>
    </row>
    <row r="366184" spans="13:13">
      <c r="M366184" s="8"/>
    </row>
    <row r="366210" spans="13:13">
      <c r="M366210" s="8"/>
    </row>
    <row r="366211" spans="13:13" ht="13">
      <c r="M366211" s="17"/>
    </row>
    <row r="366212" spans="13:13">
      <c r="M366212" s="8"/>
    </row>
    <row r="366238" spans="13:13">
      <c r="M366238" s="8"/>
    </row>
    <row r="366239" spans="13:13" ht="13">
      <c r="M366239" s="17"/>
    </row>
    <row r="366240" spans="13:13">
      <c r="M366240" s="8"/>
    </row>
    <row r="366266" spans="13:13">
      <c r="M366266" s="8"/>
    </row>
    <row r="366267" spans="13:13" ht="13">
      <c r="M366267" s="17"/>
    </row>
    <row r="366268" spans="13:13">
      <c r="M366268" s="8"/>
    </row>
    <row r="366294" spans="13:13">
      <c r="M366294" s="8"/>
    </row>
    <row r="366295" spans="13:13" ht="13">
      <c r="M366295" s="17"/>
    </row>
    <row r="366296" spans="13:13">
      <c r="M366296" s="8"/>
    </row>
    <row r="366322" spans="13:13">
      <c r="M366322" s="8"/>
    </row>
    <row r="366323" spans="13:13" ht="13">
      <c r="M366323" s="17"/>
    </row>
    <row r="366324" spans="13:13">
      <c r="M366324" s="8"/>
    </row>
    <row r="366350" spans="13:13">
      <c r="M366350" s="8"/>
    </row>
    <row r="366351" spans="13:13" ht="13">
      <c r="M366351" s="17"/>
    </row>
    <row r="366352" spans="13:13">
      <c r="M366352" s="8"/>
    </row>
    <row r="366378" spans="13:13">
      <c r="M366378" s="8"/>
    </row>
    <row r="366379" spans="13:13" ht="13">
      <c r="M366379" s="17"/>
    </row>
    <row r="366380" spans="13:13">
      <c r="M366380" s="8"/>
    </row>
    <row r="366406" spans="13:13">
      <c r="M366406" s="8"/>
    </row>
    <row r="366407" spans="13:13" ht="13">
      <c r="M366407" s="17"/>
    </row>
    <row r="366408" spans="13:13">
      <c r="M366408" s="8"/>
    </row>
    <row r="366434" spans="13:13">
      <c r="M366434" s="8"/>
    </row>
    <row r="366435" spans="13:13" ht="13">
      <c r="M366435" s="17"/>
    </row>
    <row r="366436" spans="13:13">
      <c r="M366436" s="8"/>
    </row>
    <row r="366462" spans="13:13">
      <c r="M366462" s="8"/>
    </row>
    <row r="366463" spans="13:13" ht="13">
      <c r="M366463" s="17"/>
    </row>
    <row r="366464" spans="13:13">
      <c r="M366464" s="8"/>
    </row>
    <row r="366490" spans="13:13">
      <c r="M366490" s="8"/>
    </row>
    <row r="366491" spans="13:13" ht="13">
      <c r="M366491" s="17"/>
    </row>
    <row r="366492" spans="13:13">
      <c r="M366492" s="8"/>
    </row>
    <row r="366518" spans="13:13">
      <c r="M366518" s="8"/>
    </row>
    <row r="366519" spans="13:13" ht="13">
      <c r="M366519" s="17"/>
    </row>
    <row r="366520" spans="13:13">
      <c r="M366520" s="8"/>
    </row>
    <row r="366546" spans="13:13">
      <c r="M366546" s="8"/>
    </row>
    <row r="366547" spans="13:13" ht="13">
      <c r="M366547" s="17"/>
    </row>
    <row r="366548" spans="13:13">
      <c r="M366548" s="8"/>
    </row>
    <row r="366574" spans="13:13">
      <c r="M366574" s="8"/>
    </row>
    <row r="366575" spans="13:13" ht="13">
      <c r="M366575" s="17"/>
    </row>
    <row r="366576" spans="13:13">
      <c r="M366576" s="8"/>
    </row>
    <row r="366602" spans="13:13">
      <c r="M366602" s="8"/>
    </row>
    <row r="366603" spans="13:13" ht="13">
      <c r="M366603" s="17"/>
    </row>
    <row r="366604" spans="13:13">
      <c r="M366604" s="8"/>
    </row>
    <row r="366630" spans="13:13">
      <c r="M366630" s="8"/>
    </row>
    <row r="366631" spans="13:13" ht="13">
      <c r="M366631" s="17"/>
    </row>
    <row r="366632" spans="13:13">
      <c r="M366632" s="8"/>
    </row>
    <row r="366658" spans="13:13">
      <c r="M366658" s="8"/>
    </row>
    <row r="366659" spans="13:13" ht="13">
      <c r="M366659" s="17"/>
    </row>
    <row r="366660" spans="13:13">
      <c r="M366660" s="8"/>
    </row>
    <row r="366686" spans="13:13">
      <c r="M366686" s="8"/>
    </row>
    <row r="366687" spans="13:13" ht="13">
      <c r="M366687" s="17"/>
    </row>
    <row r="366688" spans="13:13">
      <c r="M366688" s="8"/>
    </row>
    <row r="366714" spans="13:13">
      <c r="M366714" s="8"/>
    </row>
    <row r="366715" spans="13:13" ht="13">
      <c r="M366715" s="17"/>
    </row>
    <row r="366716" spans="13:13">
      <c r="M366716" s="8"/>
    </row>
    <row r="366742" spans="13:13">
      <c r="M366742" s="8"/>
    </row>
    <row r="366743" spans="13:13" ht="13">
      <c r="M366743" s="17"/>
    </row>
    <row r="366744" spans="13:13">
      <c r="M366744" s="8"/>
    </row>
    <row r="366770" spans="13:13">
      <c r="M366770" s="8"/>
    </row>
    <row r="366771" spans="13:13" ht="13">
      <c r="M366771" s="17"/>
    </row>
    <row r="366772" spans="13:13">
      <c r="M366772" s="8"/>
    </row>
    <row r="366798" spans="13:13">
      <c r="M366798" s="8"/>
    </row>
    <row r="366799" spans="13:13" ht="13">
      <c r="M366799" s="17"/>
    </row>
    <row r="366800" spans="13:13">
      <c r="M366800" s="8"/>
    </row>
    <row r="366826" spans="13:13">
      <c r="M366826" s="8"/>
    </row>
    <row r="366827" spans="13:13" ht="13">
      <c r="M366827" s="17"/>
    </row>
    <row r="366828" spans="13:13">
      <c r="M366828" s="8"/>
    </row>
    <row r="366854" spans="13:13">
      <c r="M366854" s="8"/>
    </row>
    <row r="366855" spans="13:13" ht="13">
      <c r="M366855" s="17"/>
    </row>
    <row r="366856" spans="13:13">
      <c r="M366856" s="8"/>
    </row>
    <row r="366882" spans="13:13">
      <c r="M366882" s="8"/>
    </row>
    <row r="366883" spans="13:13" ht="13">
      <c r="M366883" s="17"/>
    </row>
    <row r="366884" spans="13:13">
      <c r="M366884" s="8"/>
    </row>
    <row r="366910" spans="13:13">
      <c r="M366910" s="8"/>
    </row>
    <row r="366911" spans="13:13" ht="13">
      <c r="M366911" s="17"/>
    </row>
    <row r="366912" spans="13:13">
      <c r="M366912" s="8"/>
    </row>
    <row r="366938" spans="13:13">
      <c r="M366938" s="8"/>
    </row>
    <row r="366939" spans="13:13" ht="13">
      <c r="M366939" s="17"/>
    </row>
    <row r="366940" spans="13:13">
      <c r="M366940" s="8"/>
    </row>
    <row r="366966" spans="13:13">
      <c r="M366966" s="8"/>
    </row>
    <row r="366967" spans="13:13" ht="13">
      <c r="M366967" s="17"/>
    </row>
    <row r="366968" spans="13:13">
      <c r="M366968" s="8"/>
    </row>
    <row r="366994" spans="13:13">
      <c r="M366994" s="8"/>
    </row>
    <row r="366995" spans="13:13" ht="13">
      <c r="M366995" s="17"/>
    </row>
    <row r="366996" spans="13:13">
      <c r="M366996" s="8"/>
    </row>
    <row r="367022" spans="13:13">
      <c r="M367022" s="8"/>
    </row>
    <row r="367023" spans="13:13" ht="13">
      <c r="M367023" s="17"/>
    </row>
    <row r="367024" spans="13:13">
      <c r="M367024" s="8"/>
    </row>
    <row r="367050" spans="13:13">
      <c r="M367050" s="8"/>
    </row>
    <row r="367051" spans="13:13" ht="13">
      <c r="M367051" s="17"/>
    </row>
    <row r="367052" spans="13:13">
      <c r="M367052" s="8"/>
    </row>
    <row r="367078" spans="13:13">
      <c r="M367078" s="8"/>
    </row>
    <row r="367079" spans="13:13" ht="13">
      <c r="M367079" s="17"/>
    </row>
    <row r="367080" spans="13:13">
      <c r="M367080" s="8"/>
    </row>
    <row r="367106" spans="13:13">
      <c r="M367106" s="8"/>
    </row>
    <row r="367107" spans="13:13" ht="13">
      <c r="M367107" s="17"/>
    </row>
    <row r="367108" spans="13:13">
      <c r="M367108" s="8"/>
    </row>
    <row r="367134" spans="13:13">
      <c r="M367134" s="8"/>
    </row>
    <row r="367135" spans="13:13" ht="13">
      <c r="M367135" s="17"/>
    </row>
    <row r="367136" spans="13:13">
      <c r="M367136" s="8"/>
    </row>
    <row r="367162" spans="13:13">
      <c r="M367162" s="8"/>
    </row>
    <row r="367163" spans="13:13" ht="13">
      <c r="M367163" s="17"/>
    </row>
    <row r="367164" spans="13:13">
      <c r="M367164" s="8"/>
    </row>
    <row r="367190" spans="13:13">
      <c r="M367190" s="8"/>
    </row>
    <row r="367191" spans="13:13" ht="13">
      <c r="M367191" s="17"/>
    </row>
    <row r="367192" spans="13:13">
      <c r="M367192" s="8"/>
    </row>
    <row r="367218" spans="13:13">
      <c r="M367218" s="8"/>
    </row>
    <row r="367219" spans="13:13" ht="13">
      <c r="M367219" s="17"/>
    </row>
    <row r="367220" spans="13:13">
      <c r="M367220" s="8"/>
    </row>
    <row r="367246" spans="13:13">
      <c r="M367246" s="8"/>
    </row>
    <row r="367247" spans="13:13" ht="13">
      <c r="M367247" s="17"/>
    </row>
    <row r="367248" spans="13:13">
      <c r="M367248" s="8"/>
    </row>
    <row r="367274" spans="13:13">
      <c r="M367274" s="8"/>
    </row>
    <row r="367275" spans="13:13" ht="13">
      <c r="M367275" s="17"/>
    </row>
    <row r="367276" spans="13:13">
      <c r="M367276" s="8"/>
    </row>
    <row r="367302" spans="13:13">
      <c r="M367302" s="8"/>
    </row>
    <row r="367303" spans="13:13" ht="13">
      <c r="M367303" s="17"/>
    </row>
    <row r="367304" spans="13:13">
      <c r="M367304" s="8"/>
    </row>
    <row r="367330" spans="13:13">
      <c r="M367330" s="8"/>
    </row>
    <row r="367331" spans="13:13" ht="13">
      <c r="M367331" s="17"/>
    </row>
    <row r="367332" spans="13:13">
      <c r="M367332" s="8"/>
    </row>
    <row r="367358" spans="13:13">
      <c r="M367358" s="8"/>
    </row>
    <row r="367359" spans="13:13" ht="13">
      <c r="M367359" s="17"/>
    </row>
    <row r="367360" spans="13:13">
      <c r="M367360" s="8"/>
    </row>
    <row r="367386" spans="13:13">
      <c r="M367386" s="8"/>
    </row>
    <row r="367387" spans="13:13" ht="13">
      <c r="M367387" s="17"/>
    </row>
    <row r="367388" spans="13:13">
      <c r="M367388" s="8"/>
    </row>
    <row r="367414" spans="13:13">
      <c r="M367414" s="8"/>
    </row>
    <row r="367415" spans="13:13" ht="13">
      <c r="M367415" s="17"/>
    </row>
    <row r="367416" spans="13:13">
      <c r="M367416" s="8"/>
    </row>
    <row r="367442" spans="13:13">
      <c r="M367442" s="8"/>
    </row>
    <row r="367443" spans="13:13" ht="13">
      <c r="M367443" s="17"/>
    </row>
    <row r="367444" spans="13:13">
      <c r="M367444" s="8"/>
    </row>
    <row r="367470" spans="13:13">
      <c r="M367470" s="8"/>
    </row>
    <row r="367471" spans="13:13" ht="13">
      <c r="M367471" s="17"/>
    </row>
    <row r="367472" spans="13:13">
      <c r="M367472" s="8"/>
    </row>
    <row r="367498" spans="13:13">
      <c r="M367498" s="8"/>
    </row>
    <row r="367499" spans="13:13" ht="13">
      <c r="M367499" s="17"/>
    </row>
    <row r="367500" spans="13:13">
      <c r="M367500" s="8"/>
    </row>
    <row r="367526" spans="13:13">
      <c r="M367526" s="8"/>
    </row>
    <row r="367527" spans="13:13" ht="13">
      <c r="M367527" s="17"/>
    </row>
    <row r="367528" spans="13:13">
      <c r="M367528" s="8"/>
    </row>
    <row r="367554" spans="13:13">
      <c r="M367554" s="8"/>
    </row>
    <row r="367555" spans="13:13" ht="13">
      <c r="M367555" s="17"/>
    </row>
    <row r="367556" spans="13:13">
      <c r="M367556" s="8"/>
    </row>
    <row r="367582" spans="13:13">
      <c r="M367582" s="8"/>
    </row>
    <row r="367583" spans="13:13" ht="13">
      <c r="M367583" s="17"/>
    </row>
    <row r="367584" spans="13:13">
      <c r="M367584" s="8"/>
    </row>
    <row r="367610" spans="13:13">
      <c r="M367610" s="8"/>
    </row>
    <row r="367611" spans="13:13" ht="13">
      <c r="M367611" s="17"/>
    </row>
    <row r="367612" spans="13:13">
      <c r="M367612" s="8"/>
    </row>
    <row r="367638" spans="13:13">
      <c r="M367638" s="8"/>
    </row>
    <row r="367639" spans="13:13" ht="13">
      <c r="M367639" s="17"/>
    </row>
    <row r="367640" spans="13:13">
      <c r="M367640" s="8"/>
    </row>
    <row r="367666" spans="13:13">
      <c r="M367666" s="8"/>
    </row>
    <row r="367667" spans="13:13" ht="13">
      <c r="M367667" s="17"/>
    </row>
    <row r="367668" spans="13:13">
      <c r="M367668" s="8"/>
    </row>
    <row r="367694" spans="13:13">
      <c r="M367694" s="8"/>
    </row>
    <row r="367695" spans="13:13" ht="13">
      <c r="M367695" s="17"/>
    </row>
    <row r="367696" spans="13:13">
      <c r="M367696" s="8"/>
    </row>
    <row r="367722" spans="13:13">
      <c r="M367722" s="8"/>
    </row>
    <row r="367723" spans="13:13" ht="13">
      <c r="M367723" s="17"/>
    </row>
    <row r="367724" spans="13:13">
      <c r="M367724" s="8"/>
    </row>
    <row r="367750" spans="13:13">
      <c r="M367750" s="8"/>
    </row>
    <row r="367751" spans="13:13" ht="13">
      <c r="M367751" s="17"/>
    </row>
    <row r="367752" spans="13:13">
      <c r="M367752" s="8"/>
    </row>
    <row r="367778" spans="13:13">
      <c r="M367778" s="8"/>
    </row>
    <row r="367779" spans="13:13" ht="13">
      <c r="M367779" s="17"/>
    </row>
    <row r="367780" spans="13:13">
      <c r="M367780" s="8"/>
    </row>
    <row r="367806" spans="13:13">
      <c r="M367806" s="8"/>
    </row>
    <row r="367807" spans="13:13" ht="13">
      <c r="M367807" s="17"/>
    </row>
    <row r="367808" spans="13:13">
      <c r="M367808" s="8"/>
    </row>
    <row r="367834" spans="13:13">
      <c r="M367834" s="8"/>
    </row>
    <row r="367835" spans="13:13" ht="13">
      <c r="M367835" s="17"/>
    </row>
    <row r="367836" spans="13:13">
      <c r="M367836" s="8"/>
    </row>
    <row r="367862" spans="13:13">
      <c r="M367862" s="8"/>
    </row>
    <row r="367863" spans="13:13" ht="13">
      <c r="M367863" s="17"/>
    </row>
    <row r="367864" spans="13:13">
      <c r="M367864" s="8"/>
    </row>
    <row r="367890" spans="13:13">
      <c r="M367890" s="8"/>
    </row>
    <row r="367891" spans="13:13" ht="13">
      <c r="M367891" s="17"/>
    </row>
    <row r="367892" spans="13:13">
      <c r="M367892" s="8"/>
    </row>
    <row r="367918" spans="13:13">
      <c r="M367918" s="8"/>
    </row>
    <row r="367919" spans="13:13" ht="13">
      <c r="M367919" s="17"/>
    </row>
    <row r="367920" spans="13:13">
      <c r="M367920" s="8"/>
    </row>
    <row r="367946" spans="13:13">
      <c r="M367946" s="8"/>
    </row>
    <row r="367947" spans="13:13" ht="13">
      <c r="M367947" s="17"/>
    </row>
    <row r="367948" spans="13:13">
      <c r="M367948" s="8"/>
    </row>
    <row r="367974" spans="13:13">
      <c r="M367974" s="8"/>
    </row>
    <row r="367975" spans="13:13" ht="13">
      <c r="M367975" s="17"/>
    </row>
    <row r="367976" spans="13:13">
      <c r="M367976" s="8"/>
    </row>
    <row r="368002" spans="13:13">
      <c r="M368002" s="8"/>
    </row>
    <row r="368003" spans="13:13" ht="13">
      <c r="M368003" s="17"/>
    </row>
    <row r="368004" spans="13:13">
      <c r="M368004" s="8"/>
    </row>
    <row r="368030" spans="13:13">
      <c r="M368030" s="8"/>
    </row>
    <row r="368031" spans="13:13" ht="13">
      <c r="M368031" s="17"/>
    </row>
    <row r="368032" spans="13:13">
      <c r="M368032" s="8"/>
    </row>
    <row r="368058" spans="13:13">
      <c r="M368058" s="8"/>
    </row>
    <row r="368059" spans="13:13" ht="13">
      <c r="M368059" s="17"/>
    </row>
    <row r="368060" spans="13:13">
      <c r="M368060" s="8"/>
    </row>
    <row r="368086" spans="13:13">
      <c r="M368086" s="8"/>
    </row>
    <row r="368087" spans="13:13" ht="13">
      <c r="M368087" s="17"/>
    </row>
    <row r="368088" spans="13:13">
      <c r="M368088" s="8"/>
    </row>
    <row r="368114" spans="13:13">
      <c r="M368114" s="8"/>
    </row>
    <row r="368115" spans="13:13" ht="13">
      <c r="M368115" s="17"/>
    </row>
    <row r="368116" spans="13:13">
      <c r="M368116" s="8"/>
    </row>
    <row r="368142" spans="13:13">
      <c r="M368142" s="8"/>
    </row>
    <row r="368143" spans="13:13" ht="13">
      <c r="M368143" s="17"/>
    </row>
    <row r="368144" spans="13:13">
      <c r="M368144" s="8"/>
    </row>
    <row r="368170" spans="13:13">
      <c r="M368170" s="8"/>
    </row>
    <row r="368171" spans="13:13" ht="13">
      <c r="M368171" s="17"/>
    </row>
    <row r="368172" spans="13:13">
      <c r="M368172" s="8"/>
    </row>
    <row r="368198" spans="13:13">
      <c r="M368198" s="8"/>
    </row>
    <row r="368199" spans="13:13" ht="13">
      <c r="M368199" s="17"/>
    </row>
    <row r="368200" spans="13:13">
      <c r="M368200" s="8"/>
    </row>
    <row r="368226" spans="13:13">
      <c r="M368226" s="8"/>
    </row>
    <row r="368227" spans="13:13" ht="13">
      <c r="M368227" s="17"/>
    </row>
    <row r="368228" spans="13:13">
      <c r="M368228" s="8"/>
    </row>
    <row r="368254" spans="13:13">
      <c r="M368254" s="8"/>
    </row>
    <row r="368255" spans="13:13" ht="13">
      <c r="M368255" s="17"/>
    </row>
    <row r="368256" spans="13:13">
      <c r="M368256" s="8"/>
    </row>
    <row r="368282" spans="13:13">
      <c r="M368282" s="8"/>
    </row>
    <row r="368283" spans="13:13" ht="13">
      <c r="M368283" s="17"/>
    </row>
    <row r="368284" spans="13:13">
      <c r="M368284" s="8"/>
    </row>
    <row r="368310" spans="13:13">
      <c r="M368310" s="8"/>
    </row>
    <row r="368311" spans="13:13" ht="13">
      <c r="M368311" s="17"/>
    </row>
    <row r="368312" spans="13:13">
      <c r="M368312" s="8"/>
    </row>
    <row r="368338" spans="13:13">
      <c r="M368338" s="8"/>
    </row>
    <row r="368339" spans="13:13" ht="13">
      <c r="M368339" s="17"/>
    </row>
    <row r="368340" spans="13:13">
      <c r="M368340" s="8"/>
    </row>
    <row r="368366" spans="13:13">
      <c r="M368366" s="8"/>
    </row>
    <row r="368367" spans="13:13" ht="13">
      <c r="M368367" s="17"/>
    </row>
    <row r="368368" spans="13:13">
      <c r="M368368" s="8"/>
    </row>
    <row r="368394" spans="13:13">
      <c r="M368394" s="8"/>
    </row>
    <row r="368395" spans="13:13" ht="13">
      <c r="M368395" s="17"/>
    </row>
    <row r="368396" spans="13:13">
      <c r="M368396" s="8"/>
    </row>
    <row r="368422" spans="13:13">
      <c r="M368422" s="8"/>
    </row>
    <row r="368423" spans="13:13" ht="13">
      <c r="M368423" s="17"/>
    </row>
    <row r="368424" spans="13:13">
      <c r="M368424" s="8"/>
    </row>
    <row r="368450" spans="13:13">
      <c r="M368450" s="8"/>
    </row>
    <row r="368451" spans="13:13" ht="13">
      <c r="M368451" s="17"/>
    </row>
    <row r="368452" spans="13:13">
      <c r="M368452" s="8"/>
    </row>
    <row r="368478" spans="13:13">
      <c r="M368478" s="8"/>
    </row>
    <row r="368479" spans="13:13" ht="13">
      <c r="M368479" s="17"/>
    </row>
    <row r="368480" spans="13:13">
      <c r="M368480" s="8"/>
    </row>
    <row r="368506" spans="13:13">
      <c r="M368506" s="8"/>
    </row>
    <row r="368507" spans="13:13" ht="13">
      <c r="M368507" s="17"/>
    </row>
    <row r="368508" spans="13:13">
      <c r="M368508" s="8"/>
    </row>
    <row r="368534" spans="13:13">
      <c r="M368534" s="8"/>
    </row>
    <row r="368535" spans="13:13" ht="13">
      <c r="M368535" s="17"/>
    </row>
    <row r="368536" spans="13:13">
      <c r="M368536" s="8"/>
    </row>
    <row r="368562" spans="13:13">
      <c r="M368562" s="8"/>
    </row>
    <row r="368563" spans="13:13" ht="13">
      <c r="M368563" s="17"/>
    </row>
    <row r="368564" spans="13:13">
      <c r="M368564" s="8"/>
    </row>
    <row r="368590" spans="13:13">
      <c r="M368590" s="8"/>
    </row>
    <row r="368591" spans="13:13" ht="13">
      <c r="M368591" s="17"/>
    </row>
    <row r="368592" spans="13:13">
      <c r="M368592" s="8"/>
    </row>
    <row r="368618" spans="13:13">
      <c r="M368618" s="8"/>
    </row>
    <row r="368619" spans="13:13" ht="13">
      <c r="M368619" s="17"/>
    </row>
    <row r="368620" spans="13:13">
      <c r="M368620" s="8"/>
    </row>
    <row r="368646" spans="13:13">
      <c r="M368646" s="8"/>
    </row>
    <row r="368647" spans="13:13" ht="13">
      <c r="M368647" s="17"/>
    </row>
    <row r="368648" spans="13:13">
      <c r="M368648" s="8"/>
    </row>
    <row r="368674" spans="13:13">
      <c r="M368674" s="8"/>
    </row>
    <row r="368675" spans="13:13" ht="13">
      <c r="M368675" s="17"/>
    </row>
    <row r="368676" spans="13:13">
      <c r="M368676" s="8"/>
    </row>
    <row r="368702" spans="13:13">
      <c r="M368702" s="8"/>
    </row>
    <row r="368703" spans="13:13" ht="13">
      <c r="M368703" s="17"/>
    </row>
    <row r="368704" spans="13:13">
      <c r="M368704" s="8"/>
    </row>
    <row r="368730" spans="13:13">
      <c r="M368730" s="8"/>
    </row>
    <row r="368731" spans="13:13" ht="13">
      <c r="M368731" s="17"/>
    </row>
    <row r="368732" spans="13:13">
      <c r="M368732" s="8"/>
    </row>
    <row r="368758" spans="13:13">
      <c r="M368758" s="8"/>
    </row>
    <row r="368759" spans="13:13" ht="13">
      <c r="M368759" s="17"/>
    </row>
    <row r="368760" spans="13:13">
      <c r="M368760" s="8"/>
    </row>
    <row r="368786" spans="13:13">
      <c r="M368786" s="8"/>
    </row>
    <row r="368787" spans="13:13" ht="13">
      <c r="M368787" s="17"/>
    </row>
    <row r="368788" spans="13:13">
      <c r="M368788" s="8"/>
    </row>
    <row r="368814" spans="13:13">
      <c r="M368814" s="8"/>
    </row>
    <row r="368815" spans="13:13" ht="13">
      <c r="M368815" s="17"/>
    </row>
    <row r="368816" spans="13:13">
      <c r="M368816" s="8"/>
    </row>
    <row r="368842" spans="13:13">
      <c r="M368842" s="8"/>
    </row>
    <row r="368843" spans="13:13" ht="13">
      <c r="M368843" s="17"/>
    </row>
    <row r="368844" spans="13:13">
      <c r="M368844" s="8"/>
    </row>
    <row r="368870" spans="13:13">
      <c r="M368870" s="8"/>
    </row>
    <row r="368871" spans="13:13" ht="13">
      <c r="M368871" s="17"/>
    </row>
    <row r="368872" spans="13:13">
      <c r="M368872" s="8"/>
    </row>
    <row r="368898" spans="13:13">
      <c r="M368898" s="8"/>
    </row>
    <row r="368899" spans="13:13" ht="13">
      <c r="M368899" s="17"/>
    </row>
    <row r="368900" spans="13:13">
      <c r="M368900" s="8"/>
    </row>
    <row r="368926" spans="13:13">
      <c r="M368926" s="8"/>
    </row>
    <row r="368927" spans="13:13" ht="13">
      <c r="M368927" s="17"/>
    </row>
    <row r="368928" spans="13:13">
      <c r="M368928" s="8"/>
    </row>
    <row r="368954" spans="13:13">
      <c r="M368954" s="8"/>
    </row>
    <row r="368955" spans="13:13" ht="13">
      <c r="M368955" s="17"/>
    </row>
    <row r="368956" spans="13:13">
      <c r="M368956" s="8"/>
    </row>
    <row r="368982" spans="13:13">
      <c r="M368982" s="8"/>
    </row>
    <row r="368983" spans="13:13" ht="13">
      <c r="M368983" s="17"/>
    </row>
    <row r="368984" spans="13:13">
      <c r="M368984" s="8"/>
    </row>
    <row r="369010" spans="13:13">
      <c r="M369010" s="8"/>
    </row>
    <row r="369011" spans="13:13" ht="13">
      <c r="M369011" s="17"/>
    </row>
    <row r="369012" spans="13:13">
      <c r="M369012" s="8"/>
    </row>
    <row r="369038" spans="13:13">
      <c r="M369038" s="8"/>
    </row>
    <row r="369039" spans="13:13" ht="13">
      <c r="M369039" s="17"/>
    </row>
    <row r="369040" spans="13:13">
      <c r="M369040" s="8"/>
    </row>
    <row r="369066" spans="13:13">
      <c r="M369066" s="8"/>
    </row>
    <row r="369067" spans="13:13" ht="13">
      <c r="M369067" s="17"/>
    </row>
    <row r="369068" spans="13:13">
      <c r="M369068" s="8"/>
    </row>
    <row r="369094" spans="13:13">
      <c r="M369094" s="8"/>
    </row>
    <row r="369095" spans="13:13" ht="13">
      <c r="M369095" s="17"/>
    </row>
    <row r="369096" spans="13:13">
      <c r="M369096" s="8"/>
    </row>
    <row r="369122" spans="13:13">
      <c r="M369122" s="8"/>
    </row>
    <row r="369123" spans="13:13" ht="13">
      <c r="M369123" s="17"/>
    </row>
    <row r="369124" spans="13:13">
      <c r="M369124" s="8"/>
    </row>
    <row r="369150" spans="13:13">
      <c r="M369150" s="8"/>
    </row>
    <row r="369151" spans="13:13" ht="13">
      <c r="M369151" s="17"/>
    </row>
    <row r="369152" spans="13:13">
      <c r="M369152" s="8"/>
    </row>
    <row r="369178" spans="13:13">
      <c r="M369178" s="8"/>
    </row>
    <row r="369179" spans="13:13" ht="13">
      <c r="M369179" s="17"/>
    </row>
    <row r="369180" spans="13:13">
      <c r="M369180" s="8"/>
    </row>
    <row r="369206" spans="13:13">
      <c r="M369206" s="8"/>
    </row>
    <row r="369207" spans="13:13" ht="13">
      <c r="M369207" s="17"/>
    </row>
    <row r="369208" spans="13:13">
      <c r="M369208" s="8"/>
    </row>
    <row r="369234" spans="13:13">
      <c r="M369234" s="8"/>
    </row>
    <row r="369235" spans="13:13" ht="13">
      <c r="M369235" s="17"/>
    </row>
    <row r="369236" spans="13:13">
      <c r="M369236" s="8"/>
    </row>
    <row r="369262" spans="13:13">
      <c r="M369262" s="8"/>
    </row>
    <row r="369263" spans="13:13" ht="13">
      <c r="M369263" s="17"/>
    </row>
    <row r="369264" spans="13:13">
      <c r="M369264" s="8"/>
    </row>
    <row r="369290" spans="13:13">
      <c r="M369290" s="8"/>
    </row>
    <row r="369291" spans="13:13" ht="13">
      <c r="M369291" s="17"/>
    </row>
    <row r="369292" spans="13:13">
      <c r="M369292" s="8"/>
    </row>
    <row r="369318" spans="13:13">
      <c r="M369318" s="8"/>
    </row>
    <row r="369319" spans="13:13" ht="13">
      <c r="M369319" s="17"/>
    </row>
    <row r="369320" spans="13:13">
      <c r="M369320" s="8"/>
    </row>
    <row r="369346" spans="13:13">
      <c r="M369346" s="8"/>
    </row>
    <row r="369347" spans="13:13" ht="13">
      <c r="M369347" s="17"/>
    </row>
    <row r="369348" spans="13:13">
      <c r="M369348" s="8"/>
    </row>
    <row r="369374" spans="13:13">
      <c r="M369374" s="8"/>
    </row>
    <row r="369375" spans="13:13" ht="13">
      <c r="M369375" s="17"/>
    </row>
    <row r="369376" spans="13:13">
      <c r="M369376" s="8"/>
    </row>
    <row r="369402" spans="13:13">
      <c r="M369402" s="8"/>
    </row>
    <row r="369403" spans="13:13" ht="13">
      <c r="M369403" s="17"/>
    </row>
    <row r="369404" spans="13:13">
      <c r="M369404" s="8"/>
    </row>
    <row r="369430" spans="13:13">
      <c r="M369430" s="8"/>
    </row>
    <row r="369431" spans="13:13" ht="13">
      <c r="M369431" s="17"/>
    </row>
    <row r="369432" spans="13:13">
      <c r="M369432" s="8"/>
    </row>
    <row r="369458" spans="13:13">
      <c r="M369458" s="8"/>
    </row>
    <row r="369459" spans="13:13" ht="13">
      <c r="M369459" s="17"/>
    </row>
    <row r="369460" spans="13:13">
      <c r="M369460" s="8"/>
    </row>
    <row r="369486" spans="13:13">
      <c r="M369486" s="8"/>
    </row>
    <row r="369487" spans="13:13" ht="13">
      <c r="M369487" s="17"/>
    </row>
    <row r="369488" spans="13:13">
      <c r="M369488" s="8"/>
    </row>
    <row r="369514" spans="13:13">
      <c r="M369514" s="8"/>
    </row>
    <row r="369515" spans="13:13" ht="13">
      <c r="M369515" s="17"/>
    </row>
    <row r="369516" spans="13:13">
      <c r="M369516" s="8"/>
    </row>
    <row r="369542" spans="13:13">
      <c r="M369542" s="8"/>
    </row>
    <row r="369543" spans="13:13" ht="13">
      <c r="M369543" s="17"/>
    </row>
    <row r="369544" spans="13:13">
      <c r="M369544" s="8"/>
    </row>
    <row r="369570" spans="13:13">
      <c r="M369570" s="8"/>
    </row>
    <row r="369571" spans="13:13" ht="13">
      <c r="M369571" s="17"/>
    </row>
    <row r="369572" spans="13:13">
      <c r="M369572" s="8"/>
    </row>
    <row r="369598" spans="13:13">
      <c r="M369598" s="8"/>
    </row>
    <row r="369599" spans="13:13" ht="13">
      <c r="M369599" s="17"/>
    </row>
    <row r="369600" spans="13:13">
      <c r="M369600" s="8"/>
    </row>
    <row r="369626" spans="13:13">
      <c r="M369626" s="8"/>
    </row>
    <row r="369627" spans="13:13" ht="13">
      <c r="M369627" s="17"/>
    </row>
    <row r="369628" spans="13:13">
      <c r="M369628" s="8"/>
    </row>
    <row r="369654" spans="13:13">
      <c r="M369654" s="8"/>
    </row>
    <row r="369655" spans="13:13" ht="13">
      <c r="M369655" s="17"/>
    </row>
    <row r="369656" spans="13:13">
      <c r="M369656" s="8"/>
    </row>
    <row r="369682" spans="13:13">
      <c r="M369682" s="8"/>
    </row>
    <row r="369683" spans="13:13" ht="13">
      <c r="M369683" s="17"/>
    </row>
    <row r="369684" spans="13:13">
      <c r="M369684" s="8"/>
    </row>
    <row r="369710" spans="13:13">
      <c r="M369710" s="8"/>
    </row>
    <row r="369711" spans="13:13" ht="13">
      <c r="M369711" s="17"/>
    </row>
    <row r="369712" spans="13:13">
      <c r="M369712" s="8"/>
    </row>
    <row r="369738" spans="13:13">
      <c r="M369738" s="8"/>
    </row>
    <row r="369739" spans="13:13" ht="13">
      <c r="M369739" s="17"/>
    </row>
    <row r="369740" spans="13:13">
      <c r="M369740" s="8"/>
    </row>
    <row r="369766" spans="13:13">
      <c r="M369766" s="8"/>
    </row>
    <row r="369767" spans="13:13" ht="13">
      <c r="M369767" s="17"/>
    </row>
    <row r="369768" spans="13:13">
      <c r="M369768" s="8"/>
    </row>
    <row r="369794" spans="13:13">
      <c r="M369794" s="8"/>
    </row>
    <row r="369795" spans="13:13" ht="13">
      <c r="M369795" s="17"/>
    </row>
    <row r="369796" spans="13:13">
      <c r="M369796" s="8"/>
    </row>
    <row r="369822" spans="13:13">
      <c r="M369822" s="8"/>
    </row>
    <row r="369823" spans="13:13" ht="13">
      <c r="M369823" s="17"/>
    </row>
    <row r="369824" spans="13:13">
      <c r="M369824" s="8"/>
    </row>
    <row r="369850" spans="13:13">
      <c r="M369850" s="8"/>
    </row>
    <row r="369851" spans="13:13" ht="13">
      <c r="M369851" s="17"/>
    </row>
    <row r="369852" spans="13:13">
      <c r="M369852" s="8"/>
    </row>
    <row r="369878" spans="13:13">
      <c r="M369878" s="8"/>
    </row>
    <row r="369879" spans="13:13" ht="13">
      <c r="M369879" s="17"/>
    </row>
    <row r="369880" spans="13:13">
      <c r="M369880" s="8"/>
    </row>
    <row r="369906" spans="13:13">
      <c r="M369906" s="8"/>
    </row>
    <row r="369907" spans="13:13" ht="13">
      <c r="M369907" s="17"/>
    </row>
    <row r="369908" spans="13:13">
      <c r="M369908" s="8"/>
    </row>
    <row r="369934" spans="13:13">
      <c r="M369934" s="8"/>
    </row>
    <row r="369935" spans="13:13" ht="13">
      <c r="M369935" s="17"/>
    </row>
    <row r="369936" spans="13:13">
      <c r="M369936" s="8"/>
    </row>
    <row r="369962" spans="13:13">
      <c r="M369962" s="8"/>
    </row>
    <row r="369963" spans="13:13" ht="13">
      <c r="M369963" s="17"/>
    </row>
    <row r="369964" spans="13:13">
      <c r="M369964" s="8"/>
    </row>
    <row r="369990" spans="13:13">
      <c r="M369990" s="8"/>
    </row>
    <row r="369991" spans="13:13" ht="13">
      <c r="M369991" s="17"/>
    </row>
    <row r="369992" spans="13:13">
      <c r="M369992" s="8"/>
    </row>
    <row r="370018" spans="13:13">
      <c r="M370018" s="8"/>
    </row>
    <row r="370019" spans="13:13" ht="13">
      <c r="M370019" s="17"/>
    </row>
    <row r="370020" spans="13:13">
      <c r="M370020" s="8"/>
    </row>
    <row r="370046" spans="13:13">
      <c r="M370046" s="8"/>
    </row>
    <row r="370047" spans="13:13" ht="13">
      <c r="M370047" s="17"/>
    </row>
    <row r="370048" spans="13:13">
      <c r="M370048" s="8"/>
    </row>
    <row r="370074" spans="13:13">
      <c r="M370074" s="8"/>
    </row>
    <row r="370075" spans="13:13" ht="13">
      <c r="M370075" s="17"/>
    </row>
    <row r="370076" spans="13:13">
      <c r="M370076" s="8"/>
    </row>
    <row r="370102" spans="13:13">
      <c r="M370102" s="8"/>
    </row>
    <row r="370103" spans="13:13" ht="13">
      <c r="M370103" s="17"/>
    </row>
    <row r="370104" spans="13:13">
      <c r="M370104" s="8"/>
    </row>
    <row r="370130" spans="13:13">
      <c r="M370130" s="8"/>
    </row>
    <row r="370131" spans="13:13" ht="13">
      <c r="M370131" s="17"/>
    </row>
    <row r="370132" spans="13:13">
      <c r="M370132" s="8"/>
    </row>
    <row r="370158" spans="13:13">
      <c r="M370158" s="8"/>
    </row>
    <row r="370159" spans="13:13" ht="13">
      <c r="M370159" s="17"/>
    </row>
    <row r="370160" spans="13:13">
      <c r="M370160" s="8"/>
    </row>
    <row r="370186" spans="13:13">
      <c r="M370186" s="8"/>
    </row>
    <row r="370187" spans="13:13" ht="13">
      <c r="M370187" s="17"/>
    </row>
    <row r="370188" spans="13:13">
      <c r="M370188" s="8"/>
    </row>
    <row r="370214" spans="13:13">
      <c r="M370214" s="8"/>
    </row>
    <row r="370215" spans="13:13" ht="13">
      <c r="M370215" s="17"/>
    </row>
    <row r="370216" spans="13:13">
      <c r="M370216" s="8"/>
    </row>
    <row r="370242" spans="13:13">
      <c r="M370242" s="8"/>
    </row>
    <row r="370243" spans="13:13" ht="13">
      <c r="M370243" s="17"/>
    </row>
    <row r="370244" spans="13:13">
      <c r="M370244" s="8"/>
    </row>
    <row r="370270" spans="13:13">
      <c r="M370270" s="8"/>
    </row>
    <row r="370271" spans="13:13" ht="13">
      <c r="M370271" s="17"/>
    </row>
    <row r="370272" spans="13:13">
      <c r="M370272" s="8"/>
    </row>
    <row r="370298" spans="13:13">
      <c r="M370298" s="8"/>
    </row>
    <row r="370299" spans="13:13" ht="13">
      <c r="M370299" s="17"/>
    </row>
    <row r="370300" spans="13:13">
      <c r="M370300" s="8"/>
    </row>
    <row r="370326" spans="13:13">
      <c r="M370326" s="8"/>
    </row>
    <row r="370327" spans="13:13" ht="13">
      <c r="M370327" s="17"/>
    </row>
    <row r="370328" spans="13:13">
      <c r="M370328" s="8"/>
    </row>
    <row r="370354" spans="13:13">
      <c r="M370354" s="8"/>
    </row>
    <row r="370355" spans="13:13" ht="13">
      <c r="M370355" s="17"/>
    </row>
    <row r="370356" spans="13:13">
      <c r="M370356" s="8"/>
    </row>
    <row r="370382" spans="13:13">
      <c r="M370382" s="8"/>
    </row>
    <row r="370383" spans="13:13" ht="13">
      <c r="M370383" s="17"/>
    </row>
    <row r="370384" spans="13:13">
      <c r="M370384" s="8"/>
    </row>
    <row r="370410" spans="13:13">
      <c r="M370410" s="8"/>
    </row>
    <row r="370411" spans="13:13" ht="13">
      <c r="M370411" s="17"/>
    </row>
    <row r="370412" spans="13:13">
      <c r="M370412" s="8"/>
    </row>
    <row r="370438" spans="13:13">
      <c r="M370438" s="8"/>
    </row>
    <row r="370439" spans="13:13" ht="13">
      <c r="M370439" s="17"/>
    </row>
    <row r="370440" spans="13:13">
      <c r="M370440" s="8"/>
    </row>
    <row r="370466" spans="13:13">
      <c r="M370466" s="8"/>
    </row>
    <row r="370467" spans="13:13" ht="13">
      <c r="M370467" s="17"/>
    </row>
    <row r="370468" spans="13:13">
      <c r="M370468" s="8"/>
    </row>
    <row r="370494" spans="13:13">
      <c r="M370494" s="8"/>
    </row>
    <row r="370495" spans="13:13" ht="13">
      <c r="M370495" s="17"/>
    </row>
    <row r="370496" spans="13:13">
      <c r="M370496" s="8"/>
    </row>
    <row r="370522" spans="13:13">
      <c r="M370522" s="8"/>
    </row>
    <row r="370523" spans="13:13" ht="13">
      <c r="M370523" s="17"/>
    </row>
    <row r="370524" spans="13:13">
      <c r="M370524" s="8"/>
    </row>
    <row r="370550" spans="13:13">
      <c r="M370550" s="8"/>
    </row>
    <row r="370551" spans="13:13" ht="13">
      <c r="M370551" s="17"/>
    </row>
    <row r="370552" spans="13:13">
      <c r="M370552" s="8"/>
    </row>
    <row r="370578" spans="13:13">
      <c r="M370578" s="8"/>
    </row>
    <row r="370579" spans="13:13" ht="13">
      <c r="M370579" s="17"/>
    </row>
    <row r="370580" spans="13:13">
      <c r="M370580" s="8"/>
    </row>
    <row r="370606" spans="13:13">
      <c r="M370606" s="8"/>
    </row>
    <row r="370607" spans="13:13" ht="13">
      <c r="M370607" s="17"/>
    </row>
    <row r="370608" spans="13:13">
      <c r="M370608" s="8"/>
    </row>
    <row r="370634" spans="13:13">
      <c r="M370634" s="8"/>
    </row>
    <row r="370635" spans="13:13" ht="13">
      <c r="M370635" s="17"/>
    </row>
    <row r="370636" spans="13:13">
      <c r="M370636" s="8"/>
    </row>
    <row r="370662" spans="13:13">
      <c r="M370662" s="8"/>
    </row>
    <row r="370663" spans="13:13" ht="13">
      <c r="M370663" s="17"/>
    </row>
    <row r="370664" spans="13:13">
      <c r="M370664" s="8"/>
    </row>
    <row r="370690" spans="13:13">
      <c r="M370690" s="8"/>
    </row>
    <row r="370691" spans="13:13" ht="13">
      <c r="M370691" s="17"/>
    </row>
    <row r="370692" spans="13:13">
      <c r="M370692" s="8"/>
    </row>
    <row r="370718" spans="13:13">
      <c r="M370718" s="8"/>
    </row>
    <row r="370719" spans="13:13" ht="13">
      <c r="M370719" s="17"/>
    </row>
    <row r="370720" spans="13:13">
      <c r="M370720" s="8"/>
    </row>
    <row r="370746" spans="13:13">
      <c r="M370746" s="8"/>
    </row>
    <row r="370747" spans="13:13" ht="13">
      <c r="M370747" s="17"/>
    </row>
    <row r="370748" spans="13:13">
      <c r="M370748" s="8"/>
    </row>
    <row r="370774" spans="13:13">
      <c r="M370774" s="8"/>
    </row>
    <row r="370775" spans="13:13" ht="13">
      <c r="M370775" s="17"/>
    </row>
    <row r="370776" spans="13:13">
      <c r="M370776" s="8"/>
    </row>
    <row r="370802" spans="13:13">
      <c r="M370802" s="8"/>
    </row>
    <row r="370803" spans="13:13" ht="13">
      <c r="M370803" s="17"/>
    </row>
    <row r="370804" spans="13:13">
      <c r="M370804" s="8"/>
    </row>
    <row r="370830" spans="13:13">
      <c r="M370830" s="8"/>
    </row>
    <row r="370831" spans="13:13" ht="13">
      <c r="M370831" s="17"/>
    </row>
    <row r="370832" spans="13:13">
      <c r="M370832" s="8"/>
    </row>
    <row r="370858" spans="13:13">
      <c r="M370858" s="8"/>
    </row>
    <row r="370859" spans="13:13" ht="13">
      <c r="M370859" s="17"/>
    </row>
    <row r="370860" spans="13:13">
      <c r="M370860" s="8"/>
    </row>
    <row r="370886" spans="13:13">
      <c r="M370886" s="8"/>
    </row>
    <row r="370887" spans="13:13" ht="13">
      <c r="M370887" s="17"/>
    </row>
    <row r="370888" spans="13:13">
      <c r="M370888" s="8"/>
    </row>
    <row r="370914" spans="13:13">
      <c r="M370914" s="8"/>
    </row>
    <row r="370915" spans="13:13" ht="13">
      <c r="M370915" s="17"/>
    </row>
    <row r="370916" spans="13:13">
      <c r="M370916" s="8"/>
    </row>
    <row r="370942" spans="13:13">
      <c r="M370942" s="8"/>
    </row>
    <row r="370943" spans="13:13" ht="13">
      <c r="M370943" s="17"/>
    </row>
    <row r="370944" spans="13:13">
      <c r="M370944" s="8"/>
    </row>
    <row r="370970" spans="13:13">
      <c r="M370970" s="8"/>
    </row>
    <row r="370971" spans="13:13" ht="13">
      <c r="M370971" s="17"/>
    </row>
    <row r="370972" spans="13:13">
      <c r="M370972" s="8"/>
    </row>
    <row r="370998" spans="13:13">
      <c r="M370998" s="8"/>
    </row>
    <row r="370999" spans="13:13" ht="13">
      <c r="M370999" s="17"/>
    </row>
    <row r="371000" spans="13:13">
      <c r="M371000" s="8"/>
    </row>
    <row r="371026" spans="13:13">
      <c r="M371026" s="8"/>
    </row>
    <row r="371027" spans="13:13" ht="13">
      <c r="M371027" s="17"/>
    </row>
    <row r="371028" spans="13:13">
      <c r="M371028" s="8"/>
    </row>
    <row r="371054" spans="13:13">
      <c r="M371054" s="8"/>
    </row>
    <row r="371055" spans="13:13" ht="13">
      <c r="M371055" s="17"/>
    </row>
    <row r="371056" spans="13:13">
      <c r="M371056" s="8"/>
    </row>
    <row r="371082" spans="13:13">
      <c r="M371082" s="8"/>
    </row>
    <row r="371083" spans="13:13" ht="13">
      <c r="M371083" s="17"/>
    </row>
    <row r="371084" spans="13:13">
      <c r="M371084" s="8"/>
    </row>
    <row r="371110" spans="13:13">
      <c r="M371110" s="8"/>
    </row>
    <row r="371111" spans="13:13" ht="13">
      <c r="M371111" s="17"/>
    </row>
    <row r="371112" spans="13:13">
      <c r="M371112" s="8"/>
    </row>
    <row r="371138" spans="13:13">
      <c r="M371138" s="8"/>
    </row>
    <row r="371139" spans="13:13" ht="13">
      <c r="M371139" s="17"/>
    </row>
    <row r="371140" spans="13:13">
      <c r="M371140" s="8"/>
    </row>
    <row r="371166" spans="13:13">
      <c r="M371166" s="8"/>
    </row>
    <row r="371167" spans="13:13" ht="13">
      <c r="M371167" s="17"/>
    </row>
    <row r="371168" spans="13:13">
      <c r="M371168" s="8"/>
    </row>
    <row r="371194" spans="13:13">
      <c r="M371194" s="8"/>
    </row>
    <row r="371195" spans="13:13" ht="13">
      <c r="M371195" s="17"/>
    </row>
    <row r="371196" spans="13:13">
      <c r="M371196" s="8"/>
    </row>
    <row r="371222" spans="13:13">
      <c r="M371222" s="8"/>
    </row>
    <row r="371223" spans="13:13" ht="13">
      <c r="M371223" s="17"/>
    </row>
    <row r="371224" spans="13:13">
      <c r="M371224" s="8"/>
    </row>
    <row r="371250" spans="13:13">
      <c r="M371250" s="8"/>
    </row>
    <row r="371251" spans="13:13" ht="13">
      <c r="M371251" s="17"/>
    </row>
    <row r="371252" spans="13:13">
      <c r="M371252" s="8"/>
    </row>
    <row r="371278" spans="13:13">
      <c r="M371278" s="8"/>
    </row>
    <row r="371279" spans="13:13" ht="13">
      <c r="M371279" s="17"/>
    </row>
    <row r="371280" spans="13:13">
      <c r="M371280" s="8"/>
    </row>
    <row r="371306" spans="13:13">
      <c r="M371306" s="8"/>
    </row>
    <row r="371307" spans="13:13" ht="13">
      <c r="M371307" s="17"/>
    </row>
    <row r="371308" spans="13:13">
      <c r="M371308" s="8"/>
    </row>
    <row r="371334" spans="13:13">
      <c r="M371334" s="8"/>
    </row>
    <row r="371335" spans="13:13" ht="13">
      <c r="M371335" s="17"/>
    </row>
    <row r="371336" spans="13:13">
      <c r="M371336" s="8"/>
    </row>
    <row r="371362" spans="13:13">
      <c r="M371362" s="8"/>
    </row>
    <row r="371363" spans="13:13" ht="13">
      <c r="M371363" s="17"/>
    </row>
    <row r="371364" spans="13:13">
      <c r="M371364" s="8"/>
    </row>
    <row r="371390" spans="13:13">
      <c r="M371390" s="8"/>
    </row>
    <row r="371391" spans="13:13" ht="13">
      <c r="M371391" s="17"/>
    </row>
    <row r="371392" spans="13:13">
      <c r="M371392" s="8"/>
    </row>
    <row r="371418" spans="13:13">
      <c r="M371418" s="8"/>
    </row>
    <row r="371419" spans="13:13" ht="13">
      <c r="M371419" s="17"/>
    </row>
    <row r="371420" spans="13:13">
      <c r="M371420" s="8"/>
    </row>
    <row r="371446" spans="13:13">
      <c r="M371446" s="8"/>
    </row>
    <row r="371447" spans="13:13" ht="13">
      <c r="M371447" s="17"/>
    </row>
    <row r="371448" spans="13:13">
      <c r="M371448" s="8"/>
    </row>
    <row r="371474" spans="13:13">
      <c r="M371474" s="8"/>
    </row>
    <row r="371475" spans="13:13" ht="13">
      <c r="M371475" s="17"/>
    </row>
    <row r="371476" spans="13:13">
      <c r="M371476" s="8"/>
    </row>
    <row r="371502" spans="13:13">
      <c r="M371502" s="8"/>
    </row>
    <row r="371503" spans="13:13" ht="13">
      <c r="M371503" s="17"/>
    </row>
    <row r="371504" spans="13:13">
      <c r="M371504" s="8"/>
    </row>
    <row r="371530" spans="13:13">
      <c r="M371530" s="8"/>
    </row>
    <row r="371531" spans="13:13" ht="13">
      <c r="M371531" s="17"/>
    </row>
    <row r="371532" spans="13:13">
      <c r="M371532" s="8"/>
    </row>
    <row r="371558" spans="13:13">
      <c r="M371558" s="8"/>
    </row>
    <row r="371559" spans="13:13" ht="13">
      <c r="M371559" s="17"/>
    </row>
    <row r="371560" spans="13:13">
      <c r="M371560" s="8"/>
    </row>
    <row r="371586" spans="13:13">
      <c r="M371586" s="8"/>
    </row>
    <row r="371587" spans="13:13" ht="13">
      <c r="M371587" s="17"/>
    </row>
    <row r="371588" spans="13:13">
      <c r="M371588" s="8"/>
    </row>
    <row r="371614" spans="13:13">
      <c r="M371614" s="8"/>
    </row>
    <row r="371615" spans="13:13" ht="13">
      <c r="M371615" s="17"/>
    </row>
    <row r="371616" spans="13:13">
      <c r="M371616" s="8"/>
    </row>
    <row r="371642" spans="13:13">
      <c r="M371642" s="8"/>
    </row>
    <row r="371643" spans="13:13" ht="13">
      <c r="M371643" s="17"/>
    </row>
    <row r="371644" spans="13:13">
      <c r="M371644" s="8"/>
    </row>
    <row r="371670" spans="13:13">
      <c r="M371670" s="8"/>
    </row>
    <row r="371671" spans="13:13" ht="13">
      <c r="M371671" s="17"/>
    </row>
    <row r="371672" spans="13:13">
      <c r="M371672" s="8"/>
    </row>
    <row r="371698" spans="13:13">
      <c r="M371698" s="8"/>
    </row>
    <row r="371699" spans="13:13" ht="13">
      <c r="M371699" s="17"/>
    </row>
    <row r="371700" spans="13:13">
      <c r="M371700" s="8"/>
    </row>
    <row r="371726" spans="13:13">
      <c r="M371726" s="8"/>
    </row>
    <row r="371727" spans="13:13" ht="13">
      <c r="M371727" s="17"/>
    </row>
    <row r="371728" spans="13:13">
      <c r="M371728" s="8"/>
    </row>
    <row r="371754" spans="13:13">
      <c r="M371754" s="8"/>
    </row>
    <row r="371755" spans="13:13" ht="13">
      <c r="M371755" s="17"/>
    </row>
    <row r="371756" spans="13:13">
      <c r="M371756" s="8"/>
    </row>
    <row r="371782" spans="13:13">
      <c r="M371782" s="8"/>
    </row>
    <row r="371783" spans="13:13" ht="13">
      <c r="M371783" s="17"/>
    </row>
    <row r="371784" spans="13:13">
      <c r="M371784" s="8"/>
    </row>
    <row r="371810" spans="13:13">
      <c r="M371810" s="8"/>
    </row>
    <row r="371811" spans="13:13" ht="13">
      <c r="M371811" s="17"/>
    </row>
    <row r="371812" spans="13:13">
      <c r="M371812" s="8"/>
    </row>
    <row r="371838" spans="13:13">
      <c r="M371838" s="8"/>
    </row>
    <row r="371839" spans="13:13" ht="13">
      <c r="M371839" s="17"/>
    </row>
    <row r="371840" spans="13:13">
      <c r="M371840" s="8"/>
    </row>
    <row r="371866" spans="13:13">
      <c r="M371866" s="8"/>
    </row>
    <row r="371867" spans="13:13" ht="13">
      <c r="M371867" s="17"/>
    </row>
    <row r="371868" spans="13:13">
      <c r="M371868" s="8"/>
    </row>
    <row r="371894" spans="13:13">
      <c r="M371894" s="8"/>
    </row>
    <row r="371895" spans="13:13" ht="13">
      <c r="M371895" s="17"/>
    </row>
    <row r="371896" spans="13:13">
      <c r="M371896" s="8"/>
    </row>
    <row r="371922" spans="13:13">
      <c r="M371922" s="8"/>
    </row>
    <row r="371923" spans="13:13" ht="13">
      <c r="M371923" s="17"/>
    </row>
    <row r="371924" spans="13:13">
      <c r="M371924" s="8"/>
    </row>
    <row r="371950" spans="13:13">
      <c r="M371950" s="8"/>
    </row>
    <row r="371951" spans="13:13" ht="13">
      <c r="M371951" s="17"/>
    </row>
    <row r="371952" spans="13:13">
      <c r="M371952" s="8"/>
    </row>
    <row r="371978" spans="13:13">
      <c r="M371978" s="8"/>
    </row>
    <row r="371979" spans="13:13" ht="13">
      <c r="M371979" s="17"/>
    </row>
    <row r="371980" spans="13:13">
      <c r="M371980" s="8"/>
    </row>
    <row r="372006" spans="13:13">
      <c r="M372006" s="8"/>
    </row>
    <row r="372007" spans="13:13" ht="13">
      <c r="M372007" s="17"/>
    </row>
    <row r="372008" spans="13:13">
      <c r="M372008" s="8"/>
    </row>
    <row r="372034" spans="13:13">
      <c r="M372034" s="8"/>
    </row>
    <row r="372035" spans="13:13" ht="13">
      <c r="M372035" s="17"/>
    </row>
    <row r="372036" spans="13:13">
      <c r="M372036" s="8"/>
    </row>
    <row r="372062" spans="13:13">
      <c r="M372062" s="8"/>
    </row>
    <row r="372063" spans="13:13" ht="13">
      <c r="M372063" s="17"/>
    </row>
    <row r="372064" spans="13:13">
      <c r="M372064" s="8"/>
    </row>
    <row r="372090" spans="13:13">
      <c r="M372090" s="8"/>
    </row>
    <row r="372091" spans="13:13" ht="13">
      <c r="M372091" s="17"/>
    </row>
    <row r="372092" spans="13:13">
      <c r="M372092" s="8"/>
    </row>
    <row r="372118" spans="13:13">
      <c r="M372118" s="8"/>
    </row>
    <row r="372119" spans="13:13" ht="13">
      <c r="M372119" s="17"/>
    </row>
    <row r="372120" spans="13:13">
      <c r="M372120" s="8"/>
    </row>
    <row r="372146" spans="13:13">
      <c r="M372146" s="8"/>
    </row>
    <row r="372147" spans="13:13" ht="13">
      <c r="M372147" s="17"/>
    </row>
    <row r="372148" spans="13:13">
      <c r="M372148" s="8"/>
    </row>
    <row r="372174" spans="13:13">
      <c r="M372174" s="8"/>
    </row>
    <row r="372175" spans="13:13" ht="13">
      <c r="M372175" s="17"/>
    </row>
    <row r="372176" spans="13:13">
      <c r="M372176" s="8"/>
    </row>
    <row r="372202" spans="13:13">
      <c r="M372202" s="8"/>
    </row>
    <row r="372203" spans="13:13" ht="13">
      <c r="M372203" s="17"/>
    </row>
    <row r="372204" spans="13:13">
      <c r="M372204" s="8"/>
    </row>
    <row r="372230" spans="13:13">
      <c r="M372230" s="8"/>
    </row>
    <row r="372231" spans="13:13" ht="13">
      <c r="M372231" s="17"/>
    </row>
    <row r="372232" spans="13:13">
      <c r="M372232" s="8"/>
    </row>
    <row r="372258" spans="13:13">
      <c r="M372258" s="8"/>
    </row>
    <row r="372259" spans="13:13" ht="13">
      <c r="M372259" s="17"/>
    </row>
    <row r="372260" spans="13:13">
      <c r="M372260" s="8"/>
    </row>
    <row r="372286" spans="13:13">
      <c r="M372286" s="8"/>
    </row>
    <row r="372287" spans="13:13" ht="13">
      <c r="M372287" s="17"/>
    </row>
    <row r="372288" spans="13:13">
      <c r="M372288" s="8"/>
    </row>
    <row r="372314" spans="13:13">
      <c r="M372314" s="8"/>
    </row>
    <row r="372315" spans="13:13" ht="13">
      <c r="M372315" s="17"/>
    </row>
    <row r="372316" spans="13:13">
      <c r="M372316" s="8"/>
    </row>
    <row r="372342" spans="13:13">
      <c r="M372342" s="8"/>
    </row>
    <row r="372343" spans="13:13" ht="13">
      <c r="M372343" s="17"/>
    </row>
    <row r="372344" spans="13:13">
      <c r="M372344" s="8"/>
    </row>
    <row r="372370" spans="13:13">
      <c r="M372370" s="8"/>
    </row>
    <row r="372371" spans="13:13" ht="13">
      <c r="M372371" s="17"/>
    </row>
    <row r="372372" spans="13:13">
      <c r="M372372" s="8"/>
    </row>
    <row r="372398" spans="13:13">
      <c r="M372398" s="8"/>
    </row>
    <row r="372399" spans="13:13" ht="13">
      <c r="M372399" s="17"/>
    </row>
    <row r="372400" spans="13:13">
      <c r="M372400" s="8"/>
    </row>
    <row r="372426" spans="13:13">
      <c r="M372426" s="8"/>
    </row>
    <row r="372427" spans="13:13" ht="13">
      <c r="M372427" s="17"/>
    </row>
    <row r="372428" spans="13:13">
      <c r="M372428" s="8"/>
    </row>
    <row r="372454" spans="13:13">
      <c r="M372454" s="8"/>
    </row>
    <row r="372455" spans="13:13" ht="13">
      <c r="M372455" s="17"/>
    </row>
    <row r="372456" spans="13:13">
      <c r="M372456" s="8"/>
    </row>
    <row r="372482" spans="13:13">
      <c r="M372482" s="8"/>
    </row>
    <row r="372483" spans="13:13" ht="13">
      <c r="M372483" s="17"/>
    </row>
    <row r="372484" spans="13:13">
      <c r="M372484" s="8"/>
    </row>
    <row r="372510" spans="13:13">
      <c r="M372510" s="8"/>
    </row>
    <row r="372511" spans="13:13" ht="13">
      <c r="M372511" s="17"/>
    </row>
    <row r="372512" spans="13:13">
      <c r="M372512" s="8"/>
    </row>
    <row r="372538" spans="13:13">
      <c r="M372538" s="8"/>
    </row>
    <row r="372539" spans="13:13" ht="13">
      <c r="M372539" s="17"/>
    </row>
    <row r="372540" spans="13:13">
      <c r="M372540" s="8"/>
    </row>
    <row r="372566" spans="13:13">
      <c r="M372566" s="8"/>
    </row>
    <row r="372567" spans="13:13" ht="13">
      <c r="M372567" s="17"/>
    </row>
    <row r="372568" spans="13:13">
      <c r="M372568" s="8"/>
    </row>
    <row r="372594" spans="13:13">
      <c r="M372594" s="8"/>
    </row>
    <row r="372595" spans="13:13" ht="13">
      <c r="M372595" s="17"/>
    </row>
    <row r="372596" spans="13:13">
      <c r="M372596" s="8"/>
    </row>
    <row r="372622" spans="13:13">
      <c r="M372622" s="8"/>
    </row>
    <row r="372623" spans="13:13" ht="13">
      <c r="M372623" s="17"/>
    </row>
    <row r="372624" spans="13:13">
      <c r="M372624" s="8"/>
    </row>
    <row r="372650" spans="13:13">
      <c r="M372650" s="8"/>
    </row>
    <row r="372651" spans="13:13" ht="13">
      <c r="M372651" s="17"/>
    </row>
    <row r="372652" spans="13:13">
      <c r="M372652" s="8"/>
    </row>
    <row r="372678" spans="13:13">
      <c r="M372678" s="8"/>
    </row>
    <row r="372679" spans="13:13" ht="13">
      <c r="M372679" s="17"/>
    </row>
    <row r="372680" spans="13:13">
      <c r="M372680" s="8"/>
    </row>
    <row r="372706" spans="13:13">
      <c r="M372706" s="8"/>
    </row>
    <row r="372707" spans="13:13" ht="13">
      <c r="M372707" s="17"/>
    </row>
    <row r="372708" spans="13:13">
      <c r="M372708" s="8"/>
    </row>
    <row r="372734" spans="13:13">
      <c r="M372734" s="8"/>
    </row>
    <row r="372735" spans="13:13" ht="13">
      <c r="M372735" s="17"/>
    </row>
    <row r="372736" spans="13:13">
      <c r="M372736" s="8"/>
    </row>
    <row r="372762" spans="13:13">
      <c r="M372762" s="8"/>
    </row>
    <row r="372763" spans="13:13" ht="13">
      <c r="M372763" s="17"/>
    </row>
    <row r="372764" spans="13:13">
      <c r="M372764" s="8"/>
    </row>
    <row r="372790" spans="13:13">
      <c r="M372790" s="8"/>
    </row>
    <row r="372791" spans="13:13" ht="13">
      <c r="M372791" s="17"/>
    </row>
    <row r="372792" spans="13:13">
      <c r="M372792" s="8"/>
    </row>
    <row r="372818" spans="13:13">
      <c r="M372818" s="8"/>
    </row>
    <row r="372819" spans="13:13" ht="13">
      <c r="M372819" s="17"/>
    </row>
    <row r="372820" spans="13:13">
      <c r="M372820" s="8"/>
    </row>
    <row r="372846" spans="13:13">
      <c r="M372846" s="8"/>
    </row>
    <row r="372847" spans="13:13" ht="13">
      <c r="M372847" s="17"/>
    </row>
    <row r="372848" spans="13:13">
      <c r="M372848" s="8"/>
    </row>
    <row r="372874" spans="13:13">
      <c r="M372874" s="8"/>
    </row>
    <row r="372875" spans="13:13" ht="13">
      <c r="M372875" s="17"/>
    </row>
    <row r="372876" spans="13:13">
      <c r="M372876" s="8"/>
    </row>
    <row r="372902" spans="13:13">
      <c r="M372902" s="8"/>
    </row>
    <row r="372903" spans="13:13" ht="13">
      <c r="M372903" s="17"/>
    </row>
    <row r="372904" spans="13:13">
      <c r="M372904" s="8"/>
    </row>
    <row r="372930" spans="13:13">
      <c r="M372930" s="8"/>
    </row>
    <row r="372931" spans="13:13" ht="13">
      <c r="M372931" s="17"/>
    </row>
    <row r="372932" spans="13:13">
      <c r="M372932" s="8"/>
    </row>
    <row r="372958" spans="13:13">
      <c r="M372958" s="8"/>
    </row>
    <row r="372959" spans="13:13" ht="13">
      <c r="M372959" s="17"/>
    </row>
    <row r="372960" spans="13:13">
      <c r="M372960" s="8"/>
    </row>
    <row r="372986" spans="13:13">
      <c r="M372986" s="8"/>
    </row>
    <row r="372987" spans="13:13" ht="13">
      <c r="M372987" s="17"/>
    </row>
    <row r="372988" spans="13:13">
      <c r="M372988" s="8"/>
    </row>
    <row r="373014" spans="13:13">
      <c r="M373014" s="8"/>
    </row>
    <row r="373015" spans="13:13" ht="13">
      <c r="M373015" s="17"/>
    </row>
    <row r="373016" spans="13:13">
      <c r="M373016" s="8"/>
    </row>
    <row r="373042" spans="13:13">
      <c r="M373042" s="8"/>
    </row>
    <row r="373043" spans="13:13" ht="13">
      <c r="M373043" s="17"/>
    </row>
    <row r="373044" spans="13:13">
      <c r="M373044" s="8"/>
    </row>
    <row r="373070" spans="13:13">
      <c r="M373070" s="8"/>
    </row>
    <row r="373071" spans="13:13" ht="13">
      <c r="M373071" s="17"/>
    </row>
    <row r="373072" spans="13:13">
      <c r="M373072" s="8"/>
    </row>
    <row r="373098" spans="13:13">
      <c r="M373098" s="8"/>
    </row>
    <row r="373099" spans="13:13" ht="13">
      <c r="M373099" s="17"/>
    </row>
    <row r="373100" spans="13:13">
      <c r="M373100" s="8"/>
    </row>
    <row r="373126" spans="13:13">
      <c r="M373126" s="8"/>
    </row>
    <row r="373127" spans="13:13" ht="13">
      <c r="M373127" s="17"/>
    </row>
    <row r="373128" spans="13:13">
      <c r="M373128" s="8"/>
    </row>
    <row r="373154" spans="13:13">
      <c r="M373154" s="8"/>
    </row>
    <row r="373155" spans="13:13" ht="13">
      <c r="M373155" s="17"/>
    </row>
    <row r="373156" spans="13:13">
      <c r="M373156" s="8"/>
    </row>
    <row r="373182" spans="13:13">
      <c r="M373182" s="8"/>
    </row>
    <row r="373183" spans="13:13" ht="13">
      <c r="M373183" s="17"/>
    </row>
    <row r="373184" spans="13:13">
      <c r="M373184" s="8"/>
    </row>
    <row r="373210" spans="13:13">
      <c r="M373210" s="8"/>
    </row>
    <row r="373211" spans="13:13" ht="13">
      <c r="M373211" s="17"/>
    </row>
    <row r="373212" spans="13:13">
      <c r="M373212" s="8"/>
    </row>
    <row r="373238" spans="13:13">
      <c r="M373238" s="8"/>
    </row>
    <row r="373239" spans="13:13" ht="13">
      <c r="M373239" s="17"/>
    </row>
    <row r="373240" spans="13:13">
      <c r="M373240" s="8"/>
    </row>
    <row r="373266" spans="13:13">
      <c r="M373266" s="8"/>
    </row>
    <row r="373267" spans="13:13" ht="13">
      <c r="M373267" s="17"/>
    </row>
    <row r="373268" spans="13:13">
      <c r="M373268" s="8"/>
    </row>
    <row r="373294" spans="13:13">
      <c r="M373294" s="8"/>
    </row>
    <row r="373295" spans="13:13" ht="13">
      <c r="M373295" s="17"/>
    </row>
    <row r="373296" spans="13:13">
      <c r="M373296" s="8"/>
    </row>
    <row r="373322" spans="13:13">
      <c r="M373322" s="8"/>
    </row>
    <row r="373323" spans="13:13" ht="13">
      <c r="M373323" s="17"/>
    </row>
    <row r="373324" spans="13:13">
      <c r="M373324" s="8"/>
    </row>
    <row r="373350" spans="13:13">
      <c r="M373350" s="8"/>
    </row>
    <row r="373351" spans="13:13" ht="13">
      <c r="M373351" s="17"/>
    </row>
    <row r="373352" spans="13:13">
      <c r="M373352" s="8"/>
    </row>
    <row r="373378" spans="13:13">
      <c r="M373378" s="8"/>
    </row>
    <row r="373379" spans="13:13" ht="13">
      <c r="M373379" s="17"/>
    </row>
    <row r="373380" spans="13:13">
      <c r="M373380" s="8"/>
    </row>
    <row r="373406" spans="13:13">
      <c r="M373406" s="8"/>
    </row>
    <row r="373407" spans="13:13" ht="13">
      <c r="M373407" s="17"/>
    </row>
    <row r="373408" spans="13:13">
      <c r="M373408" s="8"/>
    </row>
    <row r="373434" spans="13:13">
      <c r="M373434" s="8"/>
    </row>
    <row r="373435" spans="13:13" ht="13">
      <c r="M373435" s="17"/>
    </row>
    <row r="373436" spans="13:13">
      <c r="M373436" s="8"/>
    </row>
    <row r="373462" spans="13:13">
      <c r="M373462" s="8"/>
    </row>
    <row r="373463" spans="13:13" ht="13">
      <c r="M373463" s="17"/>
    </row>
    <row r="373464" spans="13:13">
      <c r="M373464" s="8"/>
    </row>
    <row r="373490" spans="13:13">
      <c r="M373490" s="8"/>
    </row>
    <row r="373491" spans="13:13" ht="13">
      <c r="M373491" s="17"/>
    </row>
    <row r="373492" spans="13:13">
      <c r="M373492" s="8"/>
    </row>
    <row r="373518" spans="13:13">
      <c r="M373518" s="8"/>
    </row>
    <row r="373519" spans="13:13" ht="13">
      <c r="M373519" s="17"/>
    </row>
    <row r="373520" spans="13:13">
      <c r="M373520" s="8"/>
    </row>
    <row r="373546" spans="13:13">
      <c r="M373546" s="8"/>
    </row>
    <row r="373547" spans="13:13" ht="13">
      <c r="M373547" s="17"/>
    </row>
    <row r="373548" spans="13:13">
      <c r="M373548" s="8"/>
    </row>
    <row r="373574" spans="13:13">
      <c r="M373574" s="8"/>
    </row>
    <row r="373575" spans="13:13" ht="13">
      <c r="M373575" s="17"/>
    </row>
    <row r="373576" spans="13:13">
      <c r="M373576" s="8"/>
    </row>
    <row r="373602" spans="13:13">
      <c r="M373602" s="8"/>
    </row>
    <row r="373603" spans="13:13" ht="13">
      <c r="M373603" s="17"/>
    </row>
    <row r="373604" spans="13:13">
      <c r="M373604" s="8"/>
    </row>
    <row r="373630" spans="13:13">
      <c r="M373630" s="8"/>
    </row>
    <row r="373631" spans="13:13" ht="13">
      <c r="M373631" s="17"/>
    </row>
    <row r="373632" spans="13:13">
      <c r="M373632" s="8"/>
    </row>
    <row r="373658" spans="13:13">
      <c r="M373658" s="8"/>
    </row>
    <row r="373659" spans="13:13" ht="13">
      <c r="M373659" s="17"/>
    </row>
    <row r="373660" spans="13:13">
      <c r="M373660" s="8"/>
    </row>
    <row r="373686" spans="13:13">
      <c r="M373686" s="8"/>
    </row>
    <row r="373687" spans="13:13" ht="13">
      <c r="M373687" s="17"/>
    </row>
    <row r="373688" spans="13:13">
      <c r="M373688" s="8"/>
    </row>
    <row r="373714" spans="13:13">
      <c r="M373714" s="8"/>
    </row>
    <row r="373715" spans="13:13" ht="13">
      <c r="M373715" s="17"/>
    </row>
    <row r="373716" spans="13:13">
      <c r="M373716" s="8"/>
    </row>
    <row r="373742" spans="13:13">
      <c r="M373742" s="8"/>
    </row>
    <row r="373743" spans="13:13" ht="13">
      <c r="M373743" s="17"/>
    </row>
    <row r="373744" spans="13:13">
      <c r="M373744" s="8"/>
    </row>
    <row r="373770" spans="13:13">
      <c r="M373770" s="8"/>
    </row>
    <row r="373771" spans="13:13" ht="13">
      <c r="M373771" s="17"/>
    </row>
    <row r="373772" spans="13:13">
      <c r="M373772" s="8"/>
    </row>
    <row r="373798" spans="13:13">
      <c r="M373798" s="8"/>
    </row>
    <row r="373799" spans="13:13" ht="13">
      <c r="M373799" s="17"/>
    </row>
    <row r="373800" spans="13:13">
      <c r="M373800" s="8"/>
    </row>
    <row r="373826" spans="13:13">
      <c r="M373826" s="8"/>
    </row>
    <row r="373827" spans="13:13" ht="13">
      <c r="M373827" s="17"/>
    </row>
    <row r="373828" spans="13:13">
      <c r="M373828" s="8"/>
    </row>
    <row r="373854" spans="13:13">
      <c r="M373854" s="8"/>
    </row>
    <row r="373855" spans="13:13" ht="13">
      <c r="M373855" s="17"/>
    </row>
    <row r="373856" spans="13:13">
      <c r="M373856" s="8"/>
    </row>
    <row r="373882" spans="13:13">
      <c r="M373882" s="8"/>
    </row>
    <row r="373883" spans="13:13" ht="13">
      <c r="M373883" s="17"/>
    </row>
    <row r="373884" spans="13:13">
      <c r="M373884" s="8"/>
    </row>
    <row r="373910" spans="13:13">
      <c r="M373910" s="8"/>
    </row>
    <row r="373911" spans="13:13" ht="13">
      <c r="M373911" s="17"/>
    </row>
    <row r="373912" spans="13:13">
      <c r="M373912" s="8"/>
    </row>
    <row r="373938" spans="13:13">
      <c r="M373938" s="8"/>
    </row>
    <row r="373939" spans="13:13" ht="13">
      <c r="M373939" s="17"/>
    </row>
    <row r="373940" spans="13:13">
      <c r="M373940" s="8"/>
    </row>
    <row r="373966" spans="13:13">
      <c r="M373966" s="8"/>
    </row>
    <row r="373967" spans="13:13" ht="13">
      <c r="M373967" s="17"/>
    </row>
    <row r="373968" spans="13:13">
      <c r="M373968" s="8"/>
    </row>
    <row r="373994" spans="13:13">
      <c r="M373994" s="8"/>
    </row>
    <row r="373995" spans="13:13" ht="13">
      <c r="M373995" s="17"/>
    </row>
    <row r="373996" spans="13:13">
      <c r="M373996" s="8"/>
    </row>
    <row r="374022" spans="13:13">
      <c r="M374022" s="8"/>
    </row>
    <row r="374023" spans="13:13" ht="13">
      <c r="M374023" s="17"/>
    </row>
    <row r="374024" spans="13:13">
      <c r="M374024" s="8"/>
    </row>
    <row r="374050" spans="13:13">
      <c r="M374050" s="8"/>
    </row>
    <row r="374051" spans="13:13" ht="13">
      <c r="M374051" s="17"/>
    </row>
    <row r="374052" spans="13:13">
      <c r="M374052" s="8"/>
    </row>
    <row r="374078" spans="13:13">
      <c r="M374078" s="8"/>
    </row>
    <row r="374079" spans="13:13" ht="13">
      <c r="M374079" s="17"/>
    </row>
    <row r="374080" spans="13:13">
      <c r="M374080" s="8"/>
    </row>
    <row r="374106" spans="13:13">
      <c r="M374106" s="8"/>
    </row>
    <row r="374107" spans="13:13" ht="13">
      <c r="M374107" s="17"/>
    </row>
    <row r="374108" spans="13:13">
      <c r="M374108" s="8"/>
    </row>
    <row r="374134" spans="13:13">
      <c r="M374134" s="8"/>
    </row>
    <row r="374135" spans="13:13" ht="13">
      <c r="M374135" s="17"/>
    </row>
    <row r="374136" spans="13:13">
      <c r="M374136" s="8"/>
    </row>
    <row r="374162" spans="13:13">
      <c r="M374162" s="8"/>
    </row>
    <row r="374163" spans="13:13" ht="13">
      <c r="M374163" s="17"/>
    </row>
    <row r="374164" spans="13:13">
      <c r="M374164" s="8"/>
    </row>
    <row r="374190" spans="13:13">
      <c r="M374190" s="8"/>
    </row>
    <row r="374191" spans="13:13" ht="13">
      <c r="M374191" s="17"/>
    </row>
    <row r="374192" spans="13:13">
      <c r="M374192" s="8"/>
    </row>
    <row r="374218" spans="13:13">
      <c r="M374218" s="8"/>
    </row>
    <row r="374219" spans="13:13" ht="13">
      <c r="M374219" s="17"/>
    </row>
    <row r="374220" spans="13:13">
      <c r="M374220" s="8"/>
    </row>
    <row r="374246" spans="13:13">
      <c r="M374246" s="8"/>
    </row>
    <row r="374247" spans="13:13" ht="13">
      <c r="M374247" s="17"/>
    </row>
    <row r="374248" spans="13:13">
      <c r="M374248" s="8"/>
    </row>
    <row r="374274" spans="13:13">
      <c r="M374274" s="8"/>
    </row>
    <row r="374275" spans="13:13" ht="13">
      <c r="M374275" s="17"/>
    </row>
    <row r="374276" spans="13:13">
      <c r="M374276" s="8"/>
    </row>
    <row r="374302" spans="13:13">
      <c r="M374302" s="8"/>
    </row>
    <row r="374303" spans="13:13" ht="13">
      <c r="M374303" s="17"/>
    </row>
    <row r="374304" spans="13:13">
      <c r="M374304" s="8"/>
    </row>
    <row r="374330" spans="13:13">
      <c r="M374330" s="8"/>
    </row>
    <row r="374331" spans="13:13" ht="13">
      <c r="M374331" s="17"/>
    </row>
    <row r="374332" spans="13:13">
      <c r="M374332" s="8"/>
    </row>
    <row r="374358" spans="13:13">
      <c r="M374358" s="8"/>
    </row>
    <row r="374359" spans="13:13" ht="13">
      <c r="M374359" s="17"/>
    </row>
    <row r="374360" spans="13:13">
      <c r="M374360" s="8"/>
    </row>
    <row r="374386" spans="13:13">
      <c r="M374386" s="8"/>
    </row>
    <row r="374387" spans="13:13" ht="13">
      <c r="M374387" s="17"/>
    </row>
    <row r="374388" spans="13:13">
      <c r="M374388" s="8"/>
    </row>
    <row r="374414" spans="13:13">
      <c r="M374414" s="8"/>
    </row>
    <row r="374415" spans="13:13" ht="13">
      <c r="M374415" s="17"/>
    </row>
    <row r="374416" spans="13:13">
      <c r="M374416" s="8"/>
    </row>
    <row r="374442" spans="13:13">
      <c r="M374442" s="8"/>
    </row>
    <row r="374443" spans="13:13" ht="13">
      <c r="M374443" s="17"/>
    </row>
    <row r="374444" spans="13:13">
      <c r="M374444" s="8"/>
    </row>
    <row r="374470" spans="13:13">
      <c r="M374470" s="8"/>
    </row>
    <row r="374471" spans="13:13" ht="13">
      <c r="M374471" s="17"/>
    </row>
    <row r="374472" spans="13:13">
      <c r="M374472" s="8"/>
    </row>
    <row r="374498" spans="13:13">
      <c r="M374498" s="8"/>
    </row>
    <row r="374499" spans="13:13" ht="13">
      <c r="M374499" s="17"/>
    </row>
    <row r="374500" spans="13:13">
      <c r="M374500" s="8"/>
    </row>
    <row r="374526" spans="13:13">
      <c r="M374526" s="8"/>
    </row>
    <row r="374527" spans="13:13" ht="13">
      <c r="M374527" s="17"/>
    </row>
    <row r="374528" spans="13:13">
      <c r="M374528" s="8"/>
    </row>
    <row r="374554" spans="13:13">
      <c r="M374554" s="8"/>
    </row>
    <row r="374555" spans="13:13" ht="13">
      <c r="M374555" s="17"/>
    </row>
    <row r="374556" spans="13:13">
      <c r="M374556" s="8"/>
    </row>
    <row r="374582" spans="13:13">
      <c r="M374582" s="8"/>
    </row>
    <row r="374583" spans="13:13" ht="13">
      <c r="M374583" s="17"/>
    </row>
    <row r="374584" spans="13:13">
      <c r="M374584" s="8"/>
    </row>
    <row r="374610" spans="13:13">
      <c r="M374610" s="8"/>
    </row>
    <row r="374611" spans="13:13" ht="13">
      <c r="M374611" s="17"/>
    </row>
    <row r="374612" spans="13:13">
      <c r="M374612" s="8"/>
    </row>
    <row r="374638" spans="13:13">
      <c r="M374638" s="8"/>
    </row>
    <row r="374639" spans="13:13" ht="13">
      <c r="M374639" s="17"/>
    </row>
    <row r="374640" spans="13:13">
      <c r="M374640" s="8"/>
    </row>
    <row r="374666" spans="13:13">
      <c r="M374666" s="8"/>
    </row>
    <row r="374667" spans="13:13" ht="13">
      <c r="M374667" s="17"/>
    </row>
    <row r="374668" spans="13:13">
      <c r="M374668" s="8"/>
    </row>
    <row r="374694" spans="13:13">
      <c r="M374694" s="8"/>
    </row>
    <row r="374695" spans="13:13" ht="13">
      <c r="M374695" s="17"/>
    </row>
    <row r="374696" spans="13:13">
      <c r="M374696" s="8"/>
    </row>
    <row r="374722" spans="13:13">
      <c r="M374722" s="8"/>
    </row>
    <row r="374723" spans="13:13" ht="13">
      <c r="M374723" s="17"/>
    </row>
    <row r="374724" spans="13:13">
      <c r="M374724" s="8"/>
    </row>
    <row r="374750" spans="13:13">
      <c r="M374750" s="8"/>
    </row>
    <row r="374751" spans="13:13" ht="13">
      <c r="M374751" s="17"/>
    </row>
    <row r="374752" spans="13:13">
      <c r="M374752" s="8"/>
    </row>
    <row r="374778" spans="13:13">
      <c r="M374778" s="8"/>
    </row>
    <row r="374779" spans="13:13" ht="13">
      <c r="M374779" s="17"/>
    </row>
    <row r="374780" spans="13:13">
      <c r="M374780" s="8"/>
    </row>
    <row r="374806" spans="13:13">
      <c r="M374806" s="8"/>
    </row>
    <row r="374807" spans="13:13" ht="13">
      <c r="M374807" s="17"/>
    </row>
    <row r="374808" spans="13:13">
      <c r="M374808" s="8"/>
    </row>
    <row r="374834" spans="13:13">
      <c r="M374834" s="8"/>
    </row>
    <row r="374835" spans="13:13" ht="13">
      <c r="M374835" s="17"/>
    </row>
    <row r="374836" spans="13:13">
      <c r="M374836" s="8"/>
    </row>
    <row r="374862" spans="13:13">
      <c r="M374862" s="8"/>
    </row>
    <row r="374863" spans="13:13" ht="13">
      <c r="M374863" s="17"/>
    </row>
    <row r="374864" spans="13:13">
      <c r="M374864" s="8"/>
    </row>
    <row r="374890" spans="13:13">
      <c r="M374890" s="8"/>
    </row>
    <row r="374891" spans="13:13" ht="13">
      <c r="M374891" s="17"/>
    </row>
    <row r="374892" spans="13:13">
      <c r="M374892" s="8"/>
    </row>
    <row r="374918" spans="13:13">
      <c r="M374918" s="8"/>
    </row>
    <row r="374919" spans="13:13" ht="13">
      <c r="M374919" s="17"/>
    </row>
    <row r="374920" spans="13:13">
      <c r="M374920" s="8"/>
    </row>
    <row r="374946" spans="13:13">
      <c r="M374946" s="8"/>
    </row>
    <row r="374947" spans="13:13" ht="13">
      <c r="M374947" s="17"/>
    </row>
    <row r="374948" spans="13:13">
      <c r="M374948" s="8"/>
    </row>
    <row r="374974" spans="13:13">
      <c r="M374974" s="8"/>
    </row>
    <row r="374975" spans="13:13" ht="13">
      <c r="M374975" s="17"/>
    </row>
    <row r="374976" spans="13:13">
      <c r="M374976" s="8"/>
    </row>
    <row r="375002" spans="13:13">
      <c r="M375002" s="8"/>
    </row>
    <row r="375003" spans="13:13" ht="13">
      <c r="M375003" s="17"/>
    </row>
    <row r="375004" spans="13:13">
      <c r="M375004" s="8"/>
    </row>
    <row r="375030" spans="13:13">
      <c r="M375030" s="8"/>
    </row>
    <row r="375031" spans="13:13" ht="13">
      <c r="M375031" s="17"/>
    </row>
    <row r="375032" spans="13:13">
      <c r="M375032" s="8"/>
    </row>
    <row r="375058" spans="13:13">
      <c r="M375058" s="8"/>
    </row>
    <row r="375059" spans="13:13" ht="13">
      <c r="M375059" s="17"/>
    </row>
    <row r="375060" spans="13:13">
      <c r="M375060" s="8"/>
    </row>
    <row r="375086" spans="13:13">
      <c r="M375086" s="8"/>
    </row>
    <row r="375087" spans="13:13" ht="13">
      <c r="M375087" s="17"/>
    </row>
    <row r="375088" spans="13:13">
      <c r="M375088" s="8"/>
    </row>
    <row r="375114" spans="13:13">
      <c r="M375114" s="8"/>
    </row>
    <row r="375115" spans="13:13" ht="13">
      <c r="M375115" s="17"/>
    </row>
    <row r="375116" spans="13:13">
      <c r="M375116" s="8"/>
    </row>
    <row r="375142" spans="13:13">
      <c r="M375142" s="8"/>
    </row>
    <row r="375143" spans="13:13" ht="13">
      <c r="M375143" s="17"/>
    </row>
    <row r="375144" spans="13:13">
      <c r="M375144" s="8"/>
    </row>
    <row r="375170" spans="13:13">
      <c r="M375170" s="8"/>
    </row>
    <row r="375171" spans="13:13" ht="13">
      <c r="M375171" s="17"/>
    </row>
    <row r="375172" spans="13:13">
      <c r="M375172" s="8"/>
    </row>
    <row r="375198" spans="13:13">
      <c r="M375198" s="8"/>
    </row>
    <row r="375199" spans="13:13" ht="13">
      <c r="M375199" s="17"/>
    </row>
    <row r="375200" spans="13:13">
      <c r="M375200" s="8"/>
    </row>
    <row r="375226" spans="13:13">
      <c r="M375226" s="8"/>
    </row>
    <row r="375227" spans="13:13" ht="13">
      <c r="M375227" s="17"/>
    </row>
    <row r="375228" spans="13:13">
      <c r="M375228" s="8"/>
    </row>
    <row r="375254" spans="13:13">
      <c r="M375254" s="8"/>
    </row>
    <row r="375255" spans="13:13" ht="13">
      <c r="M375255" s="17"/>
    </row>
    <row r="375256" spans="13:13">
      <c r="M375256" s="8"/>
    </row>
    <row r="375282" spans="13:13">
      <c r="M375282" s="8"/>
    </row>
    <row r="375283" spans="13:13" ht="13">
      <c r="M375283" s="17"/>
    </row>
    <row r="375284" spans="13:13">
      <c r="M375284" s="8"/>
    </row>
    <row r="375310" spans="13:13">
      <c r="M375310" s="8"/>
    </row>
    <row r="375311" spans="13:13" ht="13">
      <c r="M375311" s="17"/>
    </row>
    <row r="375312" spans="13:13">
      <c r="M375312" s="8"/>
    </row>
    <row r="375338" spans="13:13">
      <c r="M375338" s="8"/>
    </row>
    <row r="375339" spans="13:13" ht="13">
      <c r="M375339" s="17"/>
    </row>
    <row r="375340" spans="13:13">
      <c r="M375340" s="8"/>
    </row>
    <row r="375366" spans="13:13">
      <c r="M375366" s="8"/>
    </row>
    <row r="375367" spans="13:13" ht="13">
      <c r="M375367" s="17"/>
    </row>
    <row r="375368" spans="13:13">
      <c r="M375368" s="8"/>
    </row>
    <row r="375394" spans="13:13">
      <c r="M375394" s="8"/>
    </row>
    <row r="375395" spans="13:13" ht="13">
      <c r="M375395" s="17"/>
    </row>
    <row r="375396" spans="13:13">
      <c r="M375396" s="8"/>
    </row>
    <row r="375422" spans="13:13">
      <c r="M375422" s="8"/>
    </row>
    <row r="375423" spans="13:13" ht="13">
      <c r="M375423" s="17"/>
    </row>
    <row r="375424" spans="13:13">
      <c r="M375424" s="8"/>
    </row>
    <row r="375450" spans="13:13">
      <c r="M375450" s="8"/>
    </row>
    <row r="375451" spans="13:13" ht="13">
      <c r="M375451" s="17"/>
    </row>
    <row r="375452" spans="13:13">
      <c r="M375452" s="8"/>
    </row>
    <row r="375478" spans="13:13">
      <c r="M375478" s="8"/>
    </row>
    <row r="375479" spans="13:13" ht="13">
      <c r="M375479" s="17"/>
    </row>
    <row r="375480" spans="13:13">
      <c r="M375480" s="8"/>
    </row>
    <row r="375506" spans="13:13">
      <c r="M375506" s="8"/>
    </row>
    <row r="375507" spans="13:13" ht="13">
      <c r="M375507" s="17"/>
    </row>
    <row r="375508" spans="13:13">
      <c r="M375508" s="8"/>
    </row>
    <row r="375534" spans="13:13">
      <c r="M375534" s="8"/>
    </row>
    <row r="375535" spans="13:13" ht="13">
      <c r="M375535" s="17"/>
    </row>
    <row r="375536" spans="13:13">
      <c r="M375536" s="8"/>
    </row>
    <row r="375562" spans="13:13">
      <c r="M375562" s="8"/>
    </row>
    <row r="375563" spans="13:13" ht="13">
      <c r="M375563" s="17"/>
    </row>
    <row r="375564" spans="13:13">
      <c r="M375564" s="8"/>
    </row>
    <row r="375590" spans="13:13">
      <c r="M375590" s="8"/>
    </row>
    <row r="375591" spans="13:13" ht="13">
      <c r="M375591" s="17"/>
    </row>
    <row r="375592" spans="13:13">
      <c r="M375592" s="8"/>
    </row>
    <row r="375618" spans="13:13">
      <c r="M375618" s="8"/>
    </row>
    <row r="375619" spans="13:13" ht="13">
      <c r="M375619" s="17"/>
    </row>
    <row r="375620" spans="13:13">
      <c r="M375620" s="8"/>
    </row>
    <row r="375646" spans="13:13">
      <c r="M375646" s="8"/>
    </row>
    <row r="375647" spans="13:13" ht="13">
      <c r="M375647" s="17"/>
    </row>
    <row r="375648" spans="13:13">
      <c r="M375648" s="8"/>
    </row>
    <row r="375674" spans="13:13">
      <c r="M375674" s="8"/>
    </row>
    <row r="375675" spans="13:13" ht="13">
      <c r="M375675" s="17"/>
    </row>
    <row r="375676" spans="13:13">
      <c r="M375676" s="8"/>
    </row>
    <row r="375702" spans="13:13">
      <c r="M375702" s="8"/>
    </row>
    <row r="375703" spans="13:13" ht="13">
      <c r="M375703" s="17"/>
    </row>
    <row r="375704" spans="13:13">
      <c r="M375704" s="8"/>
    </row>
    <row r="375730" spans="13:13">
      <c r="M375730" s="8"/>
    </row>
    <row r="375731" spans="13:13" ht="13">
      <c r="M375731" s="17"/>
    </row>
    <row r="375732" spans="13:13">
      <c r="M375732" s="8"/>
    </row>
    <row r="375758" spans="13:13">
      <c r="M375758" s="8"/>
    </row>
    <row r="375759" spans="13:13" ht="13">
      <c r="M375759" s="17"/>
    </row>
    <row r="375760" spans="13:13">
      <c r="M375760" s="8"/>
    </row>
    <row r="375786" spans="13:13">
      <c r="M375786" s="8"/>
    </row>
    <row r="375787" spans="13:13" ht="13">
      <c r="M375787" s="17"/>
    </row>
    <row r="375788" spans="13:13">
      <c r="M375788" s="8"/>
    </row>
    <row r="375814" spans="13:13">
      <c r="M375814" s="8"/>
    </row>
    <row r="375815" spans="13:13" ht="13">
      <c r="M375815" s="17"/>
    </row>
    <row r="375816" spans="13:13">
      <c r="M375816" s="8"/>
    </row>
    <row r="375842" spans="13:13">
      <c r="M375842" s="8"/>
    </row>
    <row r="375843" spans="13:13" ht="13">
      <c r="M375843" s="17"/>
    </row>
    <row r="375844" spans="13:13">
      <c r="M375844" s="8"/>
    </row>
    <row r="375870" spans="13:13">
      <c r="M375870" s="8"/>
    </row>
    <row r="375871" spans="13:13" ht="13">
      <c r="M375871" s="17"/>
    </row>
    <row r="375872" spans="13:13">
      <c r="M375872" s="8"/>
    </row>
    <row r="375898" spans="13:13">
      <c r="M375898" s="8"/>
    </row>
    <row r="375899" spans="13:13" ht="13">
      <c r="M375899" s="17"/>
    </row>
    <row r="375900" spans="13:13">
      <c r="M375900" s="8"/>
    </row>
    <row r="375926" spans="13:13">
      <c r="M375926" s="8"/>
    </row>
    <row r="375927" spans="13:13" ht="13">
      <c r="M375927" s="17"/>
    </row>
    <row r="375928" spans="13:13">
      <c r="M375928" s="8"/>
    </row>
    <row r="375954" spans="13:13">
      <c r="M375954" s="8"/>
    </row>
    <row r="375955" spans="13:13" ht="13">
      <c r="M375955" s="17"/>
    </row>
    <row r="375956" spans="13:13">
      <c r="M375956" s="8"/>
    </row>
    <row r="375982" spans="13:13">
      <c r="M375982" s="8"/>
    </row>
    <row r="375983" spans="13:13" ht="13">
      <c r="M375983" s="17"/>
    </row>
    <row r="375984" spans="13:13">
      <c r="M375984" s="8"/>
    </row>
    <row r="376010" spans="13:13">
      <c r="M376010" s="8"/>
    </row>
    <row r="376011" spans="13:13" ht="13">
      <c r="M376011" s="17"/>
    </row>
    <row r="376012" spans="13:13">
      <c r="M376012" s="8"/>
    </row>
    <row r="376038" spans="13:13">
      <c r="M376038" s="8"/>
    </row>
    <row r="376039" spans="13:13" ht="13">
      <c r="M376039" s="17"/>
    </row>
    <row r="376040" spans="13:13">
      <c r="M376040" s="8"/>
    </row>
    <row r="376066" spans="13:13">
      <c r="M376066" s="8"/>
    </row>
    <row r="376067" spans="13:13" ht="13">
      <c r="M376067" s="17"/>
    </row>
    <row r="376068" spans="13:13">
      <c r="M376068" s="8"/>
    </row>
    <row r="376094" spans="13:13">
      <c r="M376094" s="8"/>
    </row>
    <row r="376095" spans="13:13" ht="13">
      <c r="M376095" s="17"/>
    </row>
    <row r="376096" spans="13:13">
      <c r="M376096" s="8"/>
    </row>
    <row r="376122" spans="13:13">
      <c r="M376122" s="8"/>
    </row>
    <row r="376123" spans="13:13" ht="13">
      <c r="M376123" s="17"/>
    </row>
    <row r="376124" spans="13:13">
      <c r="M376124" s="8"/>
    </row>
    <row r="376150" spans="13:13">
      <c r="M376150" s="8"/>
    </row>
    <row r="376151" spans="13:13" ht="13">
      <c r="M376151" s="17"/>
    </row>
    <row r="376152" spans="13:13">
      <c r="M376152" s="8"/>
    </row>
    <row r="376178" spans="13:13">
      <c r="M376178" s="8"/>
    </row>
    <row r="376179" spans="13:13" ht="13">
      <c r="M376179" s="17"/>
    </row>
    <row r="376180" spans="13:13">
      <c r="M376180" s="8"/>
    </row>
    <row r="376206" spans="13:13">
      <c r="M376206" s="8"/>
    </row>
    <row r="376207" spans="13:13" ht="13">
      <c r="M376207" s="17"/>
    </row>
    <row r="376208" spans="13:13">
      <c r="M376208" s="8"/>
    </row>
    <row r="376234" spans="13:13">
      <c r="M376234" s="8"/>
    </row>
    <row r="376235" spans="13:13" ht="13">
      <c r="M376235" s="17"/>
    </row>
    <row r="376236" spans="13:13">
      <c r="M376236" s="8"/>
    </row>
    <row r="376262" spans="13:13">
      <c r="M376262" s="8"/>
    </row>
    <row r="376263" spans="13:13" ht="13">
      <c r="M376263" s="17"/>
    </row>
    <row r="376264" spans="13:13">
      <c r="M376264" s="8"/>
    </row>
    <row r="376290" spans="13:13">
      <c r="M376290" s="8"/>
    </row>
    <row r="376291" spans="13:13" ht="13">
      <c r="M376291" s="17"/>
    </row>
    <row r="376292" spans="13:13">
      <c r="M376292" s="8"/>
    </row>
    <row r="376318" spans="13:13">
      <c r="M376318" s="8"/>
    </row>
    <row r="376319" spans="13:13" ht="13">
      <c r="M376319" s="17"/>
    </row>
    <row r="376320" spans="13:13">
      <c r="M376320" s="8"/>
    </row>
    <row r="376346" spans="13:13">
      <c r="M376346" s="8"/>
    </row>
    <row r="376347" spans="13:13" ht="13">
      <c r="M376347" s="17"/>
    </row>
    <row r="376348" spans="13:13">
      <c r="M376348" s="8"/>
    </row>
    <row r="376374" spans="13:13">
      <c r="M376374" s="8"/>
    </row>
    <row r="376375" spans="13:13" ht="13">
      <c r="M376375" s="17"/>
    </row>
    <row r="376376" spans="13:13">
      <c r="M376376" s="8"/>
    </row>
    <row r="376402" spans="13:13">
      <c r="M376402" s="8"/>
    </row>
    <row r="376403" spans="13:13" ht="13">
      <c r="M376403" s="17"/>
    </row>
    <row r="376404" spans="13:13">
      <c r="M376404" s="8"/>
    </row>
    <row r="376430" spans="13:13">
      <c r="M376430" s="8"/>
    </row>
    <row r="376431" spans="13:13" ht="13">
      <c r="M376431" s="17"/>
    </row>
    <row r="376432" spans="13:13">
      <c r="M376432" s="8"/>
    </row>
    <row r="376458" spans="13:13">
      <c r="M376458" s="8"/>
    </row>
    <row r="376459" spans="13:13" ht="13">
      <c r="M376459" s="17"/>
    </row>
    <row r="376460" spans="13:13">
      <c r="M376460" s="8"/>
    </row>
    <row r="376486" spans="13:13">
      <c r="M376486" s="8"/>
    </row>
    <row r="376487" spans="13:13" ht="13">
      <c r="M376487" s="17"/>
    </row>
    <row r="376488" spans="13:13">
      <c r="M376488" s="8"/>
    </row>
    <row r="376514" spans="13:13">
      <c r="M376514" s="8"/>
    </row>
    <row r="376515" spans="13:13" ht="13">
      <c r="M376515" s="17"/>
    </row>
    <row r="376516" spans="13:13">
      <c r="M376516" s="8"/>
    </row>
    <row r="376542" spans="13:13">
      <c r="M376542" s="8"/>
    </row>
    <row r="376543" spans="13:13" ht="13">
      <c r="M376543" s="17"/>
    </row>
    <row r="376544" spans="13:13">
      <c r="M376544" s="8"/>
    </row>
    <row r="376570" spans="13:13">
      <c r="M376570" s="8"/>
    </row>
    <row r="376571" spans="13:13" ht="13">
      <c r="M376571" s="17"/>
    </row>
    <row r="376572" spans="13:13">
      <c r="M376572" s="8"/>
    </row>
    <row r="376598" spans="13:13">
      <c r="M376598" s="8"/>
    </row>
    <row r="376599" spans="13:13" ht="13">
      <c r="M376599" s="17"/>
    </row>
    <row r="376600" spans="13:13">
      <c r="M376600" s="8"/>
    </row>
    <row r="376626" spans="13:13">
      <c r="M376626" s="8"/>
    </row>
    <row r="376627" spans="13:13" ht="13">
      <c r="M376627" s="17"/>
    </row>
    <row r="376628" spans="13:13">
      <c r="M376628" s="8"/>
    </row>
    <row r="376654" spans="13:13">
      <c r="M376654" s="8"/>
    </row>
    <row r="376655" spans="13:13" ht="13">
      <c r="M376655" s="17"/>
    </row>
    <row r="376656" spans="13:13">
      <c r="M376656" s="8"/>
    </row>
    <row r="376682" spans="13:13">
      <c r="M376682" s="8"/>
    </row>
    <row r="376683" spans="13:13" ht="13">
      <c r="M376683" s="17"/>
    </row>
    <row r="376684" spans="13:13">
      <c r="M376684" s="8"/>
    </row>
    <row r="376710" spans="13:13">
      <c r="M376710" s="8"/>
    </row>
    <row r="376711" spans="13:13" ht="13">
      <c r="M376711" s="17"/>
    </row>
    <row r="376712" spans="13:13">
      <c r="M376712" s="8"/>
    </row>
    <row r="376738" spans="13:13">
      <c r="M376738" s="8"/>
    </row>
    <row r="376739" spans="13:13" ht="13">
      <c r="M376739" s="17"/>
    </row>
    <row r="376740" spans="13:13">
      <c r="M376740" s="8"/>
    </row>
    <row r="376766" spans="13:13">
      <c r="M376766" s="8"/>
    </row>
    <row r="376767" spans="13:13" ht="13">
      <c r="M376767" s="17"/>
    </row>
    <row r="376768" spans="13:13">
      <c r="M376768" s="8"/>
    </row>
    <row r="376794" spans="13:13">
      <c r="M376794" s="8"/>
    </row>
    <row r="376795" spans="13:13" ht="13">
      <c r="M376795" s="17"/>
    </row>
    <row r="376796" spans="13:13">
      <c r="M376796" s="8"/>
    </row>
    <row r="376822" spans="13:13">
      <c r="M376822" s="8"/>
    </row>
    <row r="376823" spans="13:13" ht="13">
      <c r="M376823" s="17"/>
    </row>
    <row r="376824" spans="13:13">
      <c r="M376824" s="8"/>
    </row>
    <row r="376850" spans="13:13">
      <c r="M376850" s="8"/>
    </row>
    <row r="376851" spans="13:13" ht="13">
      <c r="M376851" s="17"/>
    </row>
    <row r="376852" spans="13:13">
      <c r="M376852" s="8"/>
    </row>
    <row r="376878" spans="13:13">
      <c r="M376878" s="8"/>
    </row>
    <row r="376879" spans="13:13" ht="13">
      <c r="M376879" s="17"/>
    </row>
    <row r="376880" spans="13:13">
      <c r="M376880" s="8"/>
    </row>
    <row r="376906" spans="13:13">
      <c r="M376906" s="8"/>
    </row>
    <row r="376907" spans="13:13" ht="13">
      <c r="M376907" s="17"/>
    </row>
    <row r="376908" spans="13:13">
      <c r="M376908" s="8"/>
    </row>
    <row r="376934" spans="13:13">
      <c r="M376934" s="8"/>
    </row>
    <row r="376935" spans="13:13" ht="13">
      <c r="M376935" s="17"/>
    </row>
    <row r="376936" spans="13:13">
      <c r="M376936" s="8"/>
    </row>
    <row r="376962" spans="13:13">
      <c r="M376962" s="8"/>
    </row>
    <row r="376963" spans="13:13" ht="13">
      <c r="M376963" s="17"/>
    </row>
    <row r="376964" spans="13:13">
      <c r="M376964" s="8"/>
    </row>
    <row r="376990" spans="13:13">
      <c r="M376990" s="8"/>
    </row>
    <row r="376991" spans="13:13" ht="13">
      <c r="M376991" s="17"/>
    </row>
    <row r="376992" spans="13:13">
      <c r="M376992" s="8"/>
    </row>
    <row r="377018" spans="13:13">
      <c r="M377018" s="8"/>
    </row>
    <row r="377019" spans="13:13" ht="13">
      <c r="M377019" s="17"/>
    </row>
    <row r="377020" spans="13:13">
      <c r="M377020" s="8"/>
    </row>
    <row r="377046" spans="13:13">
      <c r="M377046" s="8"/>
    </row>
    <row r="377047" spans="13:13" ht="13">
      <c r="M377047" s="17"/>
    </row>
    <row r="377048" spans="13:13">
      <c r="M377048" s="8"/>
    </row>
    <row r="377074" spans="13:13">
      <c r="M377074" s="8"/>
    </row>
    <row r="377075" spans="13:13" ht="13">
      <c r="M377075" s="17"/>
    </row>
    <row r="377076" spans="13:13">
      <c r="M377076" s="8"/>
    </row>
    <row r="377102" spans="13:13">
      <c r="M377102" s="8"/>
    </row>
    <row r="377103" spans="13:13" ht="13">
      <c r="M377103" s="17"/>
    </row>
    <row r="377104" spans="13:13">
      <c r="M377104" s="8"/>
    </row>
    <row r="377130" spans="13:13">
      <c r="M377130" s="8"/>
    </row>
    <row r="377131" spans="13:13" ht="13">
      <c r="M377131" s="17"/>
    </row>
    <row r="377132" spans="13:13">
      <c r="M377132" s="8"/>
    </row>
    <row r="377158" spans="13:13">
      <c r="M377158" s="8"/>
    </row>
    <row r="377159" spans="13:13" ht="13">
      <c r="M377159" s="17"/>
    </row>
    <row r="377160" spans="13:13">
      <c r="M377160" s="8"/>
    </row>
    <row r="377186" spans="13:13">
      <c r="M377186" s="8"/>
    </row>
    <row r="377187" spans="13:13" ht="13">
      <c r="M377187" s="17"/>
    </row>
    <row r="377188" spans="13:13">
      <c r="M377188" s="8"/>
    </row>
    <row r="377214" spans="13:13">
      <c r="M377214" s="8"/>
    </row>
    <row r="377215" spans="13:13" ht="13">
      <c r="M377215" s="17"/>
    </row>
    <row r="377216" spans="13:13">
      <c r="M377216" s="8"/>
    </row>
    <row r="377242" spans="13:13">
      <c r="M377242" s="8"/>
    </row>
    <row r="377243" spans="13:13" ht="13">
      <c r="M377243" s="17"/>
    </row>
    <row r="377244" spans="13:13">
      <c r="M377244" s="8"/>
    </row>
    <row r="377270" spans="13:13">
      <c r="M377270" s="8"/>
    </row>
    <row r="377271" spans="13:13" ht="13">
      <c r="M377271" s="17"/>
    </row>
    <row r="377272" spans="13:13">
      <c r="M377272" s="8"/>
    </row>
    <row r="377298" spans="13:13">
      <c r="M377298" s="8"/>
    </row>
    <row r="377299" spans="13:13" ht="13">
      <c r="M377299" s="17"/>
    </row>
    <row r="377300" spans="13:13">
      <c r="M377300" s="8"/>
    </row>
    <row r="377326" spans="13:13">
      <c r="M377326" s="8"/>
    </row>
    <row r="377327" spans="13:13" ht="13">
      <c r="M377327" s="17"/>
    </row>
    <row r="377328" spans="13:13">
      <c r="M377328" s="8"/>
    </row>
    <row r="377354" spans="13:13">
      <c r="M377354" s="8"/>
    </row>
    <row r="377355" spans="13:13" ht="13">
      <c r="M377355" s="17"/>
    </row>
    <row r="377356" spans="13:13">
      <c r="M377356" s="8"/>
    </row>
    <row r="377382" spans="13:13">
      <c r="M377382" s="8"/>
    </row>
    <row r="377383" spans="13:13" ht="13">
      <c r="M377383" s="17"/>
    </row>
    <row r="377384" spans="13:13">
      <c r="M377384" s="8"/>
    </row>
    <row r="377410" spans="13:13">
      <c r="M377410" s="8"/>
    </row>
    <row r="377411" spans="13:13" ht="13">
      <c r="M377411" s="17"/>
    </row>
    <row r="377412" spans="13:13">
      <c r="M377412" s="8"/>
    </row>
    <row r="377438" spans="13:13">
      <c r="M377438" s="8"/>
    </row>
    <row r="377439" spans="13:13" ht="13">
      <c r="M377439" s="17"/>
    </row>
    <row r="377440" spans="13:13">
      <c r="M377440" s="8"/>
    </row>
    <row r="377466" spans="13:13">
      <c r="M377466" s="8"/>
    </row>
    <row r="377467" spans="13:13" ht="13">
      <c r="M377467" s="17"/>
    </row>
    <row r="377468" spans="13:13">
      <c r="M377468" s="8"/>
    </row>
    <row r="377494" spans="13:13">
      <c r="M377494" s="8"/>
    </row>
    <row r="377495" spans="13:13" ht="13">
      <c r="M377495" s="17"/>
    </row>
    <row r="377496" spans="13:13">
      <c r="M377496" s="8"/>
    </row>
    <row r="377522" spans="13:13">
      <c r="M377522" s="8"/>
    </row>
    <row r="377523" spans="13:13" ht="13">
      <c r="M377523" s="17"/>
    </row>
    <row r="377524" spans="13:13">
      <c r="M377524" s="8"/>
    </row>
    <row r="377550" spans="13:13">
      <c r="M377550" s="8"/>
    </row>
    <row r="377551" spans="13:13" ht="13">
      <c r="M377551" s="17"/>
    </row>
    <row r="377552" spans="13:13">
      <c r="M377552" s="8"/>
    </row>
    <row r="377578" spans="13:13">
      <c r="M377578" s="8"/>
    </row>
    <row r="377579" spans="13:13" ht="13">
      <c r="M377579" s="17"/>
    </row>
    <row r="377580" spans="13:13">
      <c r="M377580" s="8"/>
    </row>
    <row r="377606" spans="13:13">
      <c r="M377606" s="8"/>
    </row>
    <row r="377607" spans="13:13" ht="13">
      <c r="M377607" s="17"/>
    </row>
    <row r="377608" spans="13:13">
      <c r="M377608" s="8"/>
    </row>
    <row r="377634" spans="13:13">
      <c r="M377634" s="8"/>
    </row>
    <row r="377635" spans="13:13" ht="13">
      <c r="M377635" s="17"/>
    </row>
    <row r="377636" spans="13:13">
      <c r="M377636" s="8"/>
    </row>
    <row r="377662" spans="13:13">
      <c r="M377662" s="8"/>
    </row>
    <row r="377663" spans="13:13" ht="13">
      <c r="M377663" s="17"/>
    </row>
    <row r="377664" spans="13:13">
      <c r="M377664" s="8"/>
    </row>
    <row r="377690" spans="13:13">
      <c r="M377690" s="8"/>
    </row>
    <row r="377691" spans="13:13" ht="13">
      <c r="M377691" s="17"/>
    </row>
    <row r="377692" spans="13:13">
      <c r="M377692" s="8"/>
    </row>
    <row r="377718" spans="13:13">
      <c r="M377718" s="8"/>
    </row>
    <row r="377719" spans="13:13" ht="13">
      <c r="M377719" s="17"/>
    </row>
    <row r="377720" spans="13:13">
      <c r="M377720" s="8"/>
    </row>
    <row r="377746" spans="13:13">
      <c r="M377746" s="8"/>
    </row>
    <row r="377747" spans="13:13" ht="13">
      <c r="M377747" s="17"/>
    </row>
    <row r="377748" spans="13:13">
      <c r="M377748" s="8"/>
    </row>
    <row r="377774" spans="13:13">
      <c r="M377774" s="8"/>
    </row>
    <row r="377775" spans="13:13" ht="13">
      <c r="M377775" s="17"/>
    </row>
    <row r="377776" spans="13:13">
      <c r="M377776" s="8"/>
    </row>
    <row r="377802" spans="13:13">
      <c r="M377802" s="8"/>
    </row>
    <row r="377803" spans="13:13" ht="13">
      <c r="M377803" s="17"/>
    </row>
    <row r="377804" spans="13:13">
      <c r="M377804" s="8"/>
    </row>
    <row r="377830" spans="13:13">
      <c r="M377830" s="8"/>
    </row>
    <row r="377831" spans="13:13" ht="13">
      <c r="M377831" s="17"/>
    </row>
    <row r="377832" spans="13:13">
      <c r="M377832" s="8"/>
    </row>
    <row r="377858" spans="13:13">
      <c r="M377858" s="8"/>
    </row>
    <row r="377859" spans="13:13" ht="13">
      <c r="M377859" s="17"/>
    </row>
    <row r="377860" spans="13:13">
      <c r="M377860" s="8"/>
    </row>
    <row r="377886" spans="13:13">
      <c r="M377886" s="8"/>
    </row>
    <row r="377887" spans="13:13" ht="13">
      <c r="M377887" s="17"/>
    </row>
    <row r="377888" spans="13:13">
      <c r="M377888" s="8"/>
    </row>
    <row r="377914" spans="13:13">
      <c r="M377914" s="8"/>
    </row>
    <row r="377915" spans="13:13" ht="13">
      <c r="M377915" s="17"/>
    </row>
    <row r="377916" spans="13:13">
      <c r="M377916" s="8"/>
    </row>
    <row r="377942" spans="13:13">
      <c r="M377942" s="8"/>
    </row>
    <row r="377943" spans="13:13" ht="13">
      <c r="M377943" s="17"/>
    </row>
    <row r="377944" spans="13:13">
      <c r="M377944" s="8"/>
    </row>
    <row r="377970" spans="13:13">
      <c r="M377970" s="8"/>
    </row>
    <row r="377971" spans="13:13" ht="13">
      <c r="M377971" s="17"/>
    </row>
    <row r="377972" spans="13:13">
      <c r="M377972" s="8"/>
    </row>
    <row r="377998" spans="13:13">
      <c r="M377998" s="8"/>
    </row>
    <row r="377999" spans="13:13" ht="13">
      <c r="M377999" s="17"/>
    </row>
    <row r="378000" spans="13:13">
      <c r="M378000" s="8"/>
    </row>
    <row r="378026" spans="13:13">
      <c r="M378026" s="8"/>
    </row>
    <row r="378027" spans="13:13" ht="13">
      <c r="M378027" s="17"/>
    </row>
    <row r="378028" spans="13:13">
      <c r="M378028" s="8"/>
    </row>
    <row r="378054" spans="13:13">
      <c r="M378054" s="8"/>
    </row>
    <row r="378055" spans="13:13" ht="13">
      <c r="M378055" s="17"/>
    </row>
    <row r="378056" spans="13:13">
      <c r="M378056" s="8"/>
    </row>
    <row r="378082" spans="13:13">
      <c r="M378082" s="8"/>
    </row>
    <row r="378083" spans="13:13" ht="13">
      <c r="M378083" s="17"/>
    </row>
    <row r="378084" spans="13:13">
      <c r="M378084" s="8"/>
    </row>
    <row r="378110" spans="13:13">
      <c r="M378110" s="8"/>
    </row>
    <row r="378111" spans="13:13" ht="13">
      <c r="M378111" s="17"/>
    </row>
    <row r="378112" spans="13:13">
      <c r="M378112" s="8"/>
    </row>
    <row r="378138" spans="13:13">
      <c r="M378138" s="8"/>
    </row>
    <row r="378139" spans="13:13" ht="13">
      <c r="M378139" s="17"/>
    </row>
    <row r="378140" spans="13:13">
      <c r="M378140" s="8"/>
    </row>
    <row r="378166" spans="13:13">
      <c r="M378166" s="8"/>
    </row>
    <row r="378167" spans="13:13" ht="13">
      <c r="M378167" s="17"/>
    </row>
    <row r="378168" spans="13:13">
      <c r="M378168" s="8"/>
    </row>
    <row r="378194" spans="13:13">
      <c r="M378194" s="8"/>
    </row>
    <row r="378195" spans="13:13" ht="13">
      <c r="M378195" s="17"/>
    </row>
    <row r="378196" spans="13:13">
      <c r="M378196" s="8"/>
    </row>
    <row r="378222" spans="13:13">
      <c r="M378222" s="8"/>
    </row>
    <row r="378223" spans="13:13" ht="13">
      <c r="M378223" s="17"/>
    </row>
    <row r="378224" spans="13:13">
      <c r="M378224" s="8"/>
    </row>
    <row r="378250" spans="13:13">
      <c r="M378250" s="8"/>
    </row>
    <row r="378251" spans="13:13" ht="13">
      <c r="M378251" s="17"/>
    </row>
    <row r="378252" spans="13:13">
      <c r="M378252" s="8"/>
    </row>
    <row r="378278" spans="13:13">
      <c r="M378278" s="8"/>
    </row>
    <row r="378279" spans="13:13" ht="13">
      <c r="M378279" s="17"/>
    </row>
    <row r="378280" spans="13:13">
      <c r="M378280" s="8"/>
    </row>
    <row r="378306" spans="13:13">
      <c r="M378306" s="8"/>
    </row>
    <row r="378307" spans="13:13" ht="13">
      <c r="M378307" s="17"/>
    </row>
    <row r="378308" spans="13:13">
      <c r="M378308" s="8"/>
    </row>
    <row r="378334" spans="13:13">
      <c r="M378334" s="8"/>
    </row>
    <row r="378335" spans="13:13" ht="13">
      <c r="M378335" s="17"/>
    </row>
    <row r="378336" spans="13:13">
      <c r="M378336" s="8"/>
    </row>
    <row r="378362" spans="13:13">
      <c r="M378362" s="8"/>
    </row>
    <row r="378363" spans="13:13" ht="13">
      <c r="M378363" s="17"/>
    </row>
    <row r="378364" spans="13:13">
      <c r="M378364" s="8"/>
    </row>
    <row r="378390" spans="13:13">
      <c r="M378390" s="8"/>
    </row>
    <row r="378391" spans="13:13" ht="13">
      <c r="M378391" s="17"/>
    </row>
    <row r="378392" spans="13:13">
      <c r="M378392" s="8"/>
    </row>
    <row r="378418" spans="13:13">
      <c r="M378418" s="8"/>
    </row>
    <row r="378419" spans="13:13" ht="13">
      <c r="M378419" s="17"/>
    </row>
    <row r="378420" spans="13:13">
      <c r="M378420" s="8"/>
    </row>
    <row r="378446" spans="13:13">
      <c r="M378446" s="8"/>
    </row>
    <row r="378447" spans="13:13" ht="13">
      <c r="M378447" s="17"/>
    </row>
    <row r="378448" spans="13:13">
      <c r="M378448" s="8"/>
    </row>
    <row r="378474" spans="13:13">
      <c r="M378474" s="8"/>
    </row>
    <row r="378475" spans="13:13" ht="13">
      <c r="M378475" s="17"/>
    </row>
    <row r="378476" spans="13:13">
      <c r="M378476" s="8"/>
    </row>
    <row r="378502" spans="13:13">
      <c r="M378502" s="8"/>
    </row>
    <row r="378503" spans="13:13" ht="13">
      <c r="M378503" s="17"/>
    </row>
    <row r="378504" spans="13:13">
      <c r="M378504" s="8"/>
    </row>
    <row r="378530" spans="13:13">
      <c r="M378530" s="8"/>
    </row>
    <row r="378531" spans="13:13" ht="13">
      <c r="M378531" s="17"/>
    </row>
    <row r="378532" spans="13:13">
      <c r="M378532" s="8"/>
    </row>
    <row r="378558" spans="13:13">
      <c r="M378558" s="8"/>
    </row>
    <row r="378559" spans="13:13" ht="13">
      <c r="M378559" s="17"/>
    </row>
    <row r="378560" spans="13:13">
      <c r="M378560" s="8"/>
    </row>
    <row r="378586" spans="13:13">
      <c r="M378586" s="8"/>
    </row>
    <row r="378587" spans="13:13" ht="13">
      <c r="M378587" s="17"/>
    </row>
    <row r="378588" spans="13:13">
      <c r="M378588" s="8"/>
    </row>
    <row r="378614" spans="13:13">
      <c r="M378614" s="8"/>
    </row>
    <row r="378615" spans="13:13" ht="13">
      <c r="M378615" s="17"/>
    </row>
    <row r="378616" spans="13:13">
      <c r="M378616" s="8"/>
    </row>
    <row r="378642" spans="13:13">
      <c r="M378642" s="8"/>
    </row>
    <row r="378643" spans="13:13" ht="13">
      <c r="M378643" s="17"/>
    </row>
    <row r="378644" spans="13:13">
      <c r="M378644" s="8"/>
    </row>
    <row r="378670" spans="13:13">
      <c r="M378670" s="8"/>
    </row>
    <row r="378671" spans="13:13" ht="13">
      <c r="M378671" s="17"/>
    </row>
    <row r="378672" spans="13:13">
      <c r="M378672" s="8"/>
    </row>
    <row r="378698" spans="13:13">
      <c r="M378698" s="8"/>
    </row>
    <row r="378699" spans="13:13" ht="13">
      <c r="M378699" s="17"/>
    </row>
    <row r="378700" spans="13:13">
      <c r="M378700" s="8"/>
    </row>
    <row r="378726" spans="13:13">
      <c r="M378726" s="8"/>
    </row>
    <row r="378727" spans="13:13" ht="13">
      <c r="M378727" s="17"/>
    </row>
    <row r="378728" spans="13:13">
      <c r="M378728" s="8"/>
    </row>
    <row r="378754" spans="13:13">
      <c r="M378754" s="8"/>
    </row>
    <row r="378755" spans="13:13" ht="13">
      <c r="M378755" s="17"/>
    </row>
    <row r="378756" spans="13:13">
      <c r="M378756" s="8"/>
    </row>
    <row r="378782" spans="13:13">
      <c r="M378782" s="8"/>
    </row>
    <row r="378783" spans="13:13" ht="13">
      <c r="M378783" s="17"/>
    </row>
    <row r="378784" spans="13:13">
      <c r="M378784" s="8"/>
    </row>
    <row r="378810" spans="13:13">
      <c r="M378810" s="8"/>
    </row>
    <row r="378811" spans="13:13" ht="13">
      <c r="M378811" s="17"/>
    </row>
    <row r="378812" spans="13:13">
      <c r="M378812" s="8"/>
    </row>
    <row r="378838" spans="13:13">
      <c r="M378838" s="8"/>
    </row>
    <row r="378839" spans="13:13" ht="13">
      <c r="M378839" s="17"/>
    </row>
    <row r="378840" spans="13:13">
      <c r="M378840" s="8"/>
    </row>
    <row r="378866" spans="13:13">
      <c r="M378866" s="8"/>
    </row>
    <row r="378867" spans="13:13" ht="13">
      <c r="M378867" s="17"/>
    </row>
    <row r="378868" spans="13:13">
      <c r="M378868" s="8"/>
    </row>
    <row r="378894" spans="13:13">
      <c r="M378894" s="8"/>
    </row>
    <row r="378895" spans="13:13" ht="13">
      <c r="M378895" s="17"/>
    </row>
    <row r="378896" spans="13:13">
      <c r="M378896" s="8"/>
    </row>
    <row r="378922" spans="13:13">
      <c r="M378922" s="8"/>
    </row>
    <row r="378923" spans="13:13" ht="13">
      <c r="M378923" s="17"/>
    </row>
    <row r="378924" spans="13:13">
      <c r="M378924" s="8"/>
    </row>
    <row r="378950" spans="13:13">
      <c r="M378950" s="8"/>
    </row>
    <row r="378951" spans="13:13" ht="13">
      <c r="M378951" s="17"/>
    </row>
    <row r="378952" spans="13:13">
      <c r="M378952" s="8"/>
    </row>
    <row r="378978" spans="13:13">
      <c r="M378978" s="8"/>
    </row>
    <row r="378979" spans="13:13" ht="13">
      <c r="M378979" s="17"/>
    </row>
    <row r="378980" spans="13:13">
      <c r="M378980" s="8"/>
    </row>
    <row r="379006" spans="13:13">
      <c r="M379006" s="8"/>
    </row>
    <row r="379007" spans="13:13" ht="13">
      <c r="M379007" s="17"/>
    </row>
    <row r="379008" spans="13:13">
      <c r="M379008" s="8"/>
    </row>
    <row r="379034" spans="13:13">
      <c r="M379034" s="8"/>
    </row>
    <row r="379035" spans="13:13" ht="13">
      <c r="M379035" s="17"/>
    </row>
    <row r="379036" spans="13:13">
      <c r="M379036" s="8"/>
    </row>
    <row r="379062" spans="13:13">
      <c r="M379062" s="8"/>
    </row>
    <row r="379063" spans="13:13" ht="13">
      <c r="M379063" s="17"/>
    </row>
    <row r="379064" spans="13:13">
      <c r="M379064" s="8"/>
    </row>
    <row r="379090" spans="13:13">
      <c r="M379090" s="8"/>
    </row>
    <row r="379091" spans="13:13" ht="13">
      <c r="M379091" s="17"/>
    </row>
    <row r="379092" spans="13:13">
      <c r="M379092" s="8"/>
    </row>
    <row r="379118" spans="13:13">
      <c r="M379118" s="8"/>
    </row>
    <row r="379119" spans="13:13" ht="13">
      <c r="M379119" s="17"/>
    </row>
    <row r="379120" spans="13:13">
      <c r="M379120" s="8"/>
    </row>
    <row r="379146" spans="13:13">
      <c r="M379146" s="8"/>
    </row>
    <row r="379147" spans="13:13" ht="13">
      <c r="M379147" s="17"/>
    </row>
    <row r="379148" spans="13:13">
      <c r="M379148" s="8"/>
    </row>
    <row r="379174" spans="13:13">
      <c r="M379174" s="8"/>
    </row>
    <row r="379175" spans="13:13" ht="13">
      <c r="M379175" s="17"/>
    </row>
    <row r="379176" spans="13:13">
      <c r="M379176" s="8"/>
    </row>
    <row r="379202" spans="13:13">
      <c r="M379202" s="8"/>
    </row>
    <row r="379203" spans="13:13" ht="13">
      <c r="M379203" s="17"/>
    </row>
    <row r="379204" spans="13:13">
      <c r="M379204" s="8"/>
    </row>
    <row r="379230" spans="13:13">
      <c r="M379230" s="8"/>
    </row>
    <row r="379231" spans="13:13" ht="13">
      <c r="M379231" s="17"/>
    </row>
    <row r="379232" spans="13:13">
      <c r="M379232" s="8"/>
    </row>
    <row r="379258" spans="13:13">
      <c r="M379258" s="8"/>
    </row>
    <row r="379259" spans="13:13" ht="13">
      <c r="M379259" s="17"/>
    </row>
    <row r="379260" spans="13:13">
      <c r="M379260" s="8"/>
    </row>
    <row r="379286" spans="13:13">
      <c r="M379286" s="8"/>
    </row>
    <row r="379287" spans="13:13" ht="13">
      <c r="M379287" s="17"/>
    </row>
    <row r="379288" spans="13:13">
      <c r="M379288" s="8"/>
    </row>
    <row r="379314" spans="13:13">
      <c r="M379314" s="8"/>
    </row>
    <row r="379315" spans="13:13" ht="13">
      <c r="M379315" s="17"/>
    </row>
    <row r="379316" spans="13:13">
      <c r="M379316" s="8"/>
    </row>
    <row r="379342" spans="13:13">
      <c r="M379342" s="8"/>
    </row>
    <row r="379343" spans="13:13" ht="13">
      <c r="M379343" s="17"/>
    </row>
    <row r="379344" spans="13:13">
      <c r="M379344" s="8"/>
    </row>
    <row r="379370" spans="13:13">
      <c r="M379370" s="8"/>
    </row>
    <row r="379371" spans="13:13" ht="13">
      <c r="M379371" s="17"/>
    </row>
    <row r="379372" spans="13:13">
      <c r="M379372" s="8"/>
    </row>
    <row r="379398" spans="13:13">
      <c r="M379398" s="8"/>
    </row>
    <row r="379399" spans="13:13" ht="13">
      <c r="M379399" s="17"/>
    </row>
    <row r="379400" spans="13:13">
      <c r="M379400" s="8"/>
    </row>
    <row r="379426" spans="13:13">
      <c r="M379426" s="8"/>
    </row>
    <row r="379427" spans="13:13" ht="13">
      <c r="M379427" s="17"/>
    </row>
    <row r="379428" spans="13:13">
      <c r="M379428" s="8"/>
    </row>
    <row r="379454" spans="13:13">
      <c r="M379454" s="8"/>
    </row>
    <row r="379455" spans="13:13" ht="13">
      <c r="M379455" s="17"/>
    </row>
    <row r="379456" spans="13:13">
      <c r="M379456" s="8"/>
    </row>
    <row r="379482" spans="13:13">
      <c r="M379482" s="8"/>
    </row>
    <row r="379483" spans="13:13" ht="13">
      <c r="M379483" s="17"/>
    </row>
    <row r="379484" spans="13:13">
      <c r="M379484" s="8"/>
    </row>
    <row r="379510" spans="13:13">
      <c r="M379510" s="8"/>
    </row>
    <row r="379511" spans="13:13" ht="13">
      <c r="M379511" s="17"/>
    </row>
    <row r="379512" spans="13:13">
      <c r="M379512" s="8"/>
    </row>
    <row r="379538" spans="13:13">
      <c r="M379538" s="8"/>
    </row>
    <row r="379539" spans="13:13" ht="13">
      <c r="M379539" s="17"/>
    </row>
    <row r="379540" spans="13:13">
      <c r="M379540" s="8"/>
    </row>
    <row r="379566" spans="13:13">
      <c r="M379566" s="8"/>
    </row>
    <row r="379567" spans="13:13" ht="13">
      <c r="M379567" s="17"/>
    </row>
    <row r="379568" spans="13:13">
      <c r="M379568" s="8"/>
    </row>
    <row r="379594" spans="13:13">
      <c r="M379594" s="8"/>
    </row>
    <row r="379595" spans="13:13" ht="13">
      <c r="M379595" s="17"/>
    </row>
    <row r="379596" spans="13:13">
      <c r="M379596" s="8"/>
    </row>
    <row r="379622" spans="13:13">
      <c r="M379622" s="8"/>
    </row>
    <row r="379623" spans="13:13" ht="13">
      <c r="M379623" s="17"/>
    </row>
    <row r="379624" spans="13:13">
      <c r="M379624" s="8"/>
    </row>
    <row r="379650" spans="13:13">
      <c r="M379650" s="8"/>
    </row>
    <row r="379651" spans="13:13" ht="13">
      <c r="M379651" s="17"/>
    </row>
    <row r="379652" spans="13:13">
      <c r="M379652" s="8"/>
    </row>
    <row r="379678" spans="13:13">
      <c r="M379678" s="8"/>
    </row>
    <row r="379679" spans="13:13" ht="13">
      <c r="M379679" s="17"/>
    </row>
    <row r="379680" spans="13:13">
      <c r="M379680" s="8"/>
    </row>
    <row r="379706" spans="13:13">
      <c r="M379706" s="8"/>
    </row>
    <row r="379707" spans="13:13" ht="13">
      <c r="M379707" s="17"/>
    </row>
    <row r="379708" spans="13:13">
      <c r="M379708" s="8"/>
    </row>
    <row r="379734" spans="13:13">
      <c r="M379734" s="8"/>
    </row>
    <row r="379735" spans="13:13" ht="13">
      <c r="M379735" s="17"/>
    </row>
    <row r="379736" spans="13:13">
      <c r="M379736" s="8"/>
    </row>
    <row r="379762" spans="13:13">
      <c r="M379762" s="8"/>
    </row>
    <row r="379763" spans="13:13" ht="13">
      <c r="M379763" s="17"/>
    </row>
    <row r="379764" spans="13:13">
      <c r="M379764" s="8"/>
    </row>
    <row r="379790" spans="13:13">
      <c r="M379790" s="8"/>
    </row>
    <row r="379791" spans="13:13" ht="13">
      <c r="M379791" s="17"/>
    </row>
    <row r="379792" spans="13:13">
      <c r="M379792" s="8"/>
    </row>
    <row r="379818" spans="13:13">
      <c r="M379818" s="8"/>
    </row>
    <row r="379819" spans="13:13" ht="13">
      <c r="M379819" s="17"/>
    </row>
    <row r="379820" spans="13:13">
      <c r="M379820" s="8"/>
    </row>
    <row r="379846" spans="13:13">
      <c r="M379846" s="8"/>
    </row>
    <row r="379847" spans="13:13" ht="13">
      <c r="M379847" s="17"/>
    </row>
    <row r="379848" spans="13:13">
      <c r="M379848" s="8"/>
    </row>
    <row r="379874" spans="13:13">
      <c r="M379874" s="8"/>
    </row>
    <row r="379875" spans="13:13" ht="13">
      <c r="M379875" s="17"/>
    </row>
    <row r="379876" spans="13:13">
      <c r="M379876" s="8"/>
    </row>
    <row r="379902" spans="13:13">
      <c r="M379902" s="8"/>
    </row>
    <row r="379903" spans="13:13" ht="13">
      <c r="M379903" s="17"/>
    </row>
    <row r="379904" spans="13:13">
      <c r="M379904" s="8"/>
    </row>
    <row r="379930" spans="13:13">
      <c r="M379930" s="8"/>
    </row>
    <row r="379931" spans="13:13" ht="13">
      <c r="M379931" s="17"/>
    </row>
    <row r="379932" spans="13:13">
      <c r="M379932" s="8"/>
    </row>
    <row r="379958" spans="13:13">
      <c r="M379958" s="8"/>
    </row>
    <row r="379959" spans="13:13" ht="13">
      <c r="M379959" s="17"/>
    </row>
    <row r="379960" spans="13:13">
      <c r="M379960" s="8"/>
    </row>
    <row r="379986" spans="13:13">
      <c r="M379986" s="8"/>
    </row>
    <row r="379987" spans="13:13" ht="13">
      <c r="M379987" s="17"/>
    </row>
    <row r="379988" spans="13:13">
      <c r="M379988" s="8"/>
    </row>
    <row r="380014" spans="13:13">
      <c r="M380014" s="8"/>
    </row>
    <row r="380015" spans="13:13" ht="13">
      <c r="M380015" s="17"/>
    </row>
    <row r="380016" spans="13:13">
      <c r="M380016" s="8"/>
    </row>
    <row r="380042" spans="13:13">
      <c r="M380042" s="8"/>
    </row>
    <row r="380043" spans="13:13" ht="13">
      <c r="M380043" s="17"/>
    </row>
    <row r="380044" spans="13:13">
      <c r="M380044" s="8"/>
    </row>
    <row r="380070" spans="13:13">
      <c r="M380070" s="8"/>
    </row>
    <row r="380071" spans="13:13" ht="13">
      <c r="M380071" s="17"/>
    </row>
    <row r="380072" spans="13:13">
      <c r="M380072" s="8"/>
    </row>
    <row r="380098" spans="13:13">
      <c r="M380098" s="8"/>
    </row>
    <row r="380099" spans="13:13" ht="13">
      <c r="M380099" s="17"/>
    </row>
    <row r="380100" spans="13:13">
      <c r="M380100" s="8"/>
    </row>
    <row r="380126" spans="13:13">
      <c r="M380126" s="8"/>
    </row>
    <row r="380127" spans="13:13" ht="13">
      <c r="M380127" s="17"/>
    </row>
    <row r="380128" spans="13:13">
      <c r="M380128" s="8"/>
    </row>
    <row r="380154" spans="13:13">
      <c r="M380154" s="8"/>
    </row>
    <row r="380155" spans="13:13" ht="13">
      <c r="M380155" s="17"/>
    </row>
    <row r="380156" spans="13:13">
      <c r="M380156" s="8"/>
    </row>
    <row r="380182" spans="13:13">
      <c r="M380182" s="8"/>
    </row>
    <row r="380183" spans="13:13" ht="13">
      <c r="M380183" s="17"/>
    </row>
    <row r="380184" spans="13:13">
      <c r="M380184" s="8"/>
    </row>
    <row r="380210" spans="13:13">
      <c r="M380210" s="8"/>
    </row>
    <row r="380211" spans="13:13" ht="13">
      <c r="M380211" s="17"/>
    </row>
    <row r="380212" spans="13:13">
      <c r="M380212" s="8"/>
    </row>
    <row r="380238" spans="13:13">
      <c r="M380238" s="8"/>
    </row>
    <row r="380239" spans="13:13" ht="13">
      <c r="M380239" s="17"/>
    </row>
    <row r="380240" spans="13:13">
      <c r="M380240" s="8"/>
    </row>
    <row r="380266" spans="13:13">
      <c r="M380266" s="8"/>
    </row>
    <row r="380267" spans="13:13" ht="13">
      <c r="M380267" s="17"/>
    </row>
    <row r="380268" spans="13:13">
      <c r="M380268" s="8"/>
    </row>
    <row r="380294" spans="13:13">
      <c r="M380294" s="8"/>
    </row>
    <row r="380295" spans="13:13" ht="13">
      <c r="M380295" s="17"/>
    </row>
    <row r="380296" spans="13:13">
      <c r="M380296" s="8"/>
    </row>
    <row r="380322" spans="13:13">
      <c r="M380322" s="8"/>
    </row>
    <row r="380323" spans="13:13" ht="13">
      <c r="M380323" s="17"/>
    </row>
    <row r="380324" spans="13:13">
      <c r="M380324" s="8"/>
    </row>
    <row r="380350" spans="13:13">
      <c r="M380350" s="8"/>
    </row>
    <row r="380351" spans="13:13" ht="13">
      <c r="M380351" s="17"/>
    </row>
    <row r="380352" spans="13:13">
      <c r="M380352" s="8"/>
    </row>
    <row r="380378" spans="13:13">
      <c r="M380378" s="8"/>
    </row>
    <row r="380379" spans="13:13" ht="13">
      <c r="M380379" s="17"/>
    </row>
    <row r="380380" spans="13:13">
      <c r="M380380" s="8"/>
    </row>
    <row r="380406" spans="13:13">
      <c r="M380406" s="8"/>
    </row>
    <row r="380407" spans="13:13" ht="13">
      <c r="M380407" s="17"/>
    </row>
    <row r="380408" spans="13:13">
      <c r="M380408" s="8"/>
    </row>
    <row r="380434" spans="13:13">
      <c r="M380434" s="8"/>
    </row>
    <row r="380435" spans="13:13" ht="13">
      <c r="M380435" s="17"/>
    </row>
    <row r="380436" spans="13:13">
      <c r="M380436" s="8"/>
    </row>
    <row r="380462" spans="13:13">
      <c r="M380462" s="8"/>
    </row>
    <row r="380463" spans="13:13" ht="13">
      <c r="M380463" s="17"/>
    </row>
    <row r="380464" spans="13:13">
      <c r="M380464" s="8"/>
    </row>
    <row r="380490" spans="13:13">
      <c r="M380490" s="8"/>
    </row>
    <row r="380491" spans="13:13" ht="13">
      <c r="M380491" s="17"/>
    </row>
    <row r="380492" spans="13:13">
      <c r="M380492" s="8"/>
    </row>
    <row r="380518" spans="13:13">
      <c r="M380518" s="8"/>
    </row>
    <row r="380519" spans="13:13" ht="13">
      <c r="M380519" s="17"/>
    </row>
    <row r="380520" spans="13:13">
      <c r="M380520" s="8"/>
    </row>
    <row r="380546" spans="13:13">
      <c r="M380546" s="8"/>
    </row>
    <row r="380547" spans="13:13" ht="13">
      <c r="M380547" s="17"/>
    </row>
    <row r="380548" spans="13:13">
      <c r="M380548" s="8"/>
    </row>
    <row r="380574" spans="13:13">
      <c r="M380574" s="8"/>
    </row>
    <row r="380575" spans="13:13" ht="13">
      <c r="M380575" s="17"/>
    </row>
    <row r="380576" spans="13:13">
      <c r="M380576" s="8"/>
    </row>
    <row r="380602" spans="13:13">
      <c r="M380602" s="8"/>
    </row>
    <row r="380603" spans="13:13" ht="13">
      <c r="M380603" s="17"/>
    </row>
    <row r="380604" spans="13:13">
      <c r="M380604" s="8"/>
    </row>
    <row r="380630" spans="13:13">
      <c r="M380630" s="8"/>
    </row>
    <row r="380631" spans="13:13" ht="13">
      <c r="M380631" s="17"/>
    </row>
    <row r="380632" spans="13:13">
      <c r="M380632" s="8"/>
    </row>
    <row r="380658" spans="13:13">
      <c r="M380658" s="8"/>
    </row>
    <row r="380659" spans="13:13" ht="13">
      <c r="M380659" s="17"/>
    </row>
    <row r="380660" spans="13:13">
      <c r="M380660" s="8"/>
    </row>
    <row r="380686" spans="13:13">
      <c r="M380686" s="8"/>
    </row>
    <row r="380687" spans="13:13" ht="13">
      <c r="M380687" s="17"/>
    </row>
    <row r="380688" spans="13:13">
      <c r="M380688" s="8"/>
    </row>
    <row r="380714" spans="13:13">
      <c r="M380714" s="8"/>
    </row>
    <row r="380715" spans="13:13" ht="13">
      <c r="M380715" s="17"/>
    </row>
    <row r="380716" spans="13:13">
      <c r="M380716" s="8"/>
    </row>
    <row r="380742" spans="13:13">
      <c r="M380742" s="8"/>
    </row>
    <row r="380743" spans="13:13" ht="13">
      <c r="M380743" s="17"/>
    </row>
    <row r="380744" spans="13:13">
      <c r="M380744" s="8"/>
    </row>
    <row r="380770" spans="13:13">
      <c r="M380770" s="8"/>
    </row>
    <row r="380771" spans="13:13" ht="13">
      <c r="M380771" s="17"/>
    </row>
    <row r="380772" spans="13:13">
      <c r="M380772" s="8"/>
    </row>
    <row r="380798" spans="13:13">
      <c r="M380798" s="8"/>
    </row>
    <row r="380799" spans="13:13" ht="13">
      <c r="M380799" s="17"/>
    </row>
    <row r="380800" spans="13:13">
      <c r="M380800" s="8"/>
    </row>
    <row r="380826" spans="13:13">
      <c r="M380826" s="8"/>
    </row>
    <row r="380827" spans="13:13" ht="13">
      <c r="M380827" s="17"/>
    </row>
    <row r="380828" spans="13:13">
      <c r="M380828" s="8"/>
    </row>
    <row r="380854" spans="13:13">
      <c r="M380854" s="8"/>
    </row>
    <row r="380855" spans="13:13" ht="13">
      <c r="M380855" s="17"/>
    </row>
    <row r="380856" spans="13:13">
      <c r="M380856" s="8"/>
    </row>
    <row r="380882" spans="13:13">
      <c r="M380882" s="8"/>
    </row>
    <row r="380883" spans="13:13" ht="13">
      <c r="M380883" s="17"/>
    </row>
    <row r="380884" spans="13:13">
      <c r="M380884" s="8"/>
    </row>
    <row r="380910" spans="13:13">
      <c r="M380910" s="8"/>
    </row>
    <row r="380911" spans="13:13" ht="13">
      <c r="M380911" s="17"/>
    </row>
    <row r="380912" spans="13:13">
      <c r="M380912" s="8"/>
    </row>
    <row r="380938" spans="13:13">
      <c r="M380938" s="8"/>
    </row>
    <row r="380939" spans="13:13" ht="13">
      <c r="M380939" s="17"/>
    </row>
    <row r="380940" spans="13:13">
      <c r="M380940" s="8"/>
    </row>
    <row r="380966" spans="13:13">
      <c r="M380966" s="8"/>
    </row>
    <row r="380967" spans="13:13" ht="13">
      <c r="M380967" s="17"/>
    </row>
    <row r="380968" spans="13:13">
      <c r="M380968" s="8"/>
    </row>
    <row r="380994" spans="13:13">
      <c r="M380994" s="8"/>
    </row>
    <row r="380995" spans="13:13" ht="13">
      <c r="M380995" s="17"/>
    </row>
    <row r="380996" spans="13:13">
      <c r="M380996" s="8"/>
    </row>
    <row r="381022" spans="13:13">
      <c r="M381022" s="8"/>
    </row>
    <row r="381023" spans="13:13" ht="13">
      <c r="M381023" s="17"/>
    </row>
    <row r="381024" spans="13:13">
      <c r="M381024" s="8"/>
    </row>
    <row r="381050" spans="13:13">
      <c r="M381050" s="8"/>
    </row>
    <row r="381051" spans="13:13" ht="13">
      <c r="M381051" s="17"/>
    </row>
    <row r="381052" spans="13:13">
      <c r="M381052" s="8"/>
    </row>
    <row r="381078" spans="13:13">
      <c r="M381078" s="8"/>
    </row>
    <row r="381079" spans="13:13" ht="13">
      <c r="M381079" s="17"/>
    </row>
    <row r="381080" spans="13:13">
      <c r="M381080" s="8"/>
    </row>
    <row r="381106" spans="13:13">
      <c r="M381106" s="8"/>
    </row>
    <row r="381107" spans="13:13" ht="13">
      <c r="M381107" s="17"/>
    </row>
    <row r="381108" spans="13:13">
      <c r="M381108" s="8"/>
    </row>
    <row r="381134" spans="13:13">
      <c r="M381134" s="8"/>
    </row>
    <row r="381135" spans="13:13" ht="13">
      <c r="M381135" s="17"/>
    </row>
    <row r="381136" spans="13:13">
      <c r="M381136" s="8"/>
    </row>
    <row r="381162" spans="13:13">
      <c r="M381162" s="8"/>
    </row>
    <row r="381163" spans="13:13" ht="13">
      <c r="M381163" s="17"/>
    </row>
    <row r="381164" spans="13:13">
      <c r="M381164" s="8"/>
    </row>
    <row r="381190" spans="13:13">
      <c r="M381190" s="8"/>
    </row>
    <row r="381191" spans="13:13" ht="13">
      <c r="M381191" s="17"/>
    </row>
    <row r="381192" spans="13:13">
      <c r="M381192" s="8"/>
    </row>
    <row r="381218" spans="13:13">
      <c r="M381218" s="8"/>
    </row>
    <row r="381219" spans="13:13" ht="13">
      <c r="M381219" s="17"/>
    </row>
    <row r="381220" spans="13:13">
      <c r="M381220" s="8"/>
    </row>
    <row r="381246" spans="13:13">
      <c r="M381246" s="8"/>
    </row>
    <row r="381247" spans="13:13" ht="13">
      <c r="M381247" s="17"/>
    </row>
    <row r="381248" spans="13:13">
      <c r="M381248" s="8"/>
    </row>
    <row r="381274" spans="13:13">
      <c r="M381274" s="8"/>
    </row>
    <row r="381275" spans="13:13" ht="13">
      <c r="M381275" s="17"/>
    </row>
    <row r="381276" spans="13:13">
      <c r="M381276" s="8"/>
    </row>
    <row r="381302" spans="13:13">
      <c r="M381302" s="8"/>
    </row>
    <row r="381303" spans="13:13" ht="13">
      <c r="M381303" s="17"/>
    </row>
    <row r="381304" spans="13:13">
      <c r="M381304" s="8"/>
    </row>
    <row r="381330" spans="13:13">
      <c r="M381330" s="8"/>
    </row>
    <row r="381331" spans="13:13" ht="13">
      <c r="M381331" s="17"/>
    </row>
    <row r="381332" spans="13:13">
      <c r="M381332" s="8"/>
    </row>
    <row r="381358" spans="13:13">
      <c r="M381358" s="8"/>
    </row>
    <row r="381359" spans="13:13" ht="13">
      <c r="M381359" s="17"/>
    </row>
    <row r="381360" spans="13:13">
      <c r="M381360" s="8"/>
    </row>
    <row r="381386" spans="13:13">
      <c r="M381386" s="8"/>
    </row>
    <row r="381387" spans="13:13" ht="13">
      <c r="M381387" s="17"/>
    </row>
    <row r="381388" spans="13:13">
      <c r="M381388" s="8"/>
    </row>
    <row r="381414" spans="13:13">
      <c r="M381414" s="8"/>
    </row>
    <row r="381415" spans="13:13" ht="13">
      <c r="M381415" s="17"/>
    </row>
    <row r="381416" spans="13:13">
      <c r="M381416" s="8"/>
    </row>
    <row r="381442" spans="13:13">
      <c r="M381442" s="8"/>
    </row>
    <row r="381443" spans="13:13" ht="13">
      <c r="M381443" s="17"/>
    </row>
    <row r="381444" spans="13:13">
      <c r="M381444" s="8"/>
    </row>
    <row r="381470" spans="13:13">
      <c r="M381470" s="8"/>
    </row>
    <row r="381471" spans="13:13" ht="13">
      <c r="M381471" s="17"/>
    </row>
    <row r="381472" spans="13:13">
      <c r="M381472" s="8"/>
    </row>
    <row r="381498" spans="13:13">
      <c r="M381498" s="8"/>
    </row>
    <row r="381499" spans="13:13" ht="13">
      <c r="M381499" s="17"/>
    </row>
    <row r="381500" spans="13:13">
      <c r="M381500" s="8"/>
    </row>
    <row r="381526" spans="13:13">
      <c r="M381526" s="8"/>
    </row>
    <row r="381527" spans="13:13" ht="13">
      <c r="M381527" s="17"/>
    </row>
    <row r="381528" spans="13:13">
      <c r="M381528" s="8"/>
    </row>
    <row r="381554" spans="13:13">
      <c r="M381554" s="8"/>
    </row>
    <row r="381555" spans="13:13" ht="13">
      <c r="M381555" s="17"/>
    </row>
    <row r="381556" spans="13:13">
      <c r="M381556" s="8"/>
    </row>
    <row r="381582" spans="13:13">
      <c r="M381582" s="8"/>
    </row>
    <row r="381583" spans="13:13" ht="13">
      <c r="M381583" s="17"/>
    </row>
    <row r="381584" spans="13:13">
      <c r="M381584" s="8"/>
    </row>
    <row r="381610" spans="13:13">
      <c r="M381610" s="8"/>
    </row>
    <row r="381611" spans="13:13" ht="13">
      <c r="M381611" s="17"/>
    </row>
    <row r="381612" spans="13:13">
      <c r="M381612" s="8"/>
    </row>
    <row r="381638" spans="13:13">
      <c r="M381638" s="8"/>
    </row>
    <row r="381639" spans="13:13" ht="13">
      <c r="M381639" s="17"/>
    </row>
    <row r="381640" spans="13:13">
      <c r="M381640" s="8"/>
    </row>
    <row r="381666" spans="13:13">
      <c r="M381666" s="8"/>
    </row>
    <row r="381667" spans="13:13" ht="13">
      <c r="M381667" s="17"/>
    </row>
    <row r="381668" spans="13:13">
      <c r="M381668" s="8"/>
    </row>
    <row r="381694" spans="13:13">
      <c r="M381694" s="8"/>
    </row>
    <row r="381695" spans="13:13" ht="13">
      <c r="M381695" s="17"/>
    </row>
    <row r="381696" spans="13:13">
      <c r="M381696" s="8"/>
    </row>
    <row r="381722" spans="13:13">
      <c r="M381722" s="8"/>
    </row>
    <row r="381723" spans="13:13" ht="13">
      <c r="M381723" s="17"/>
    </row>
    <row r="381724" spans="13:13">
      <c r="M381724" s="8"/>
    </row>
    <row r="381750" spans="13:13">
      <c r="M381750" s="8"/>
    </row>
    <row r="381751" spans="13:13" ht="13">
      <c r="M381751" s="17"/>
    </row>
    <row r="381752" spans="13:13">
      <c r="M381752" s="8"/>
    </row>
    <row r="381778" spans="13:13">
      <c r="M381778" s="8"/>
    </row>
    <row r="381779" spans="13:13" ht="13">
      <c r="M381779" s="17"/>
    </row>
    <row r="381780" spans="13:13">
      <c r="M381780" s="8"/>
    </row>
    <row r="381806" spans="13:13">
      <c r="M381806" s="8"/>
    </row>
    <row r="381807" spans="13:13" ht="13">
      <c r="M381807" s="17"/>
    </row>
    <row r="381808" spans="13:13">
      <c r="M381808" s="8"/>
    </row>
    <row r="381834" spans="13:13">
      <c r="M381834" s="8"/>
    </row>
    <row r="381835" spans="13:13" ht="13">
      <c r="M381835" s="17"/>
    </row>
    <row r="381836" spans="13:13">
      <c r="M381836" s="8"/>
    </row>
    <row r="381862" spans="13:13">
      <c r="M381862" s="8"/>
    </row>
    <row r="381863" spans="13:13" ht="13">
      <c r="M381863" s="17"/>
    </row>
    <row r="381864" spans="13:13">
      <c r="M381864" s="8"/>
    </row>
    <row r="381890" spans="13:13">
      <c r="M381890" s="8"/>
    </row>
    <row r="381891" spans="13:13" ht="13">
      <c r="M381891" s="17"/>
    </row>
    <row r="381892" spans="13:13">
      <c r="M381892" s="8"/>
    </row>
    <row r="381918" spans="13:13">
      <c r="M381918" s="8"/>
    </row>
    <row r="381919" spans="13:13" ht="13">
      <c r="M381919" s="17"/>
    </row>
    <row r="381920" spans="13:13">
      <c r="M381920" s="8"/>
    </row>
    <row r="381946" spans="13:13">
      <c r="M381946" s="8"/>
    </row>
    <row r="381947" spans="13:13" ht="13">
      <c r="M381947" s="17"/>
    </row>
    <row r="381948" spans="13:13">
      <c r="M381948" s="8"/>
    </row>
    <row r="381974" spans="13:13">
      <c r="M381974" s="8"/>
    </row>
    <row r="381975" spans="13:13" ht="13">
      <c r="M381975" s="17"/>
    </row>
    <row r="381976" spans="13:13">
      <c r="M381976" s="8"/>
    </row>
    <row r="382002" spans="13:13">
      <c r="M382002" s="8"/>
    </row>
    <row r="382003" spans="13:13" ht="13">
      <c r="M382003" s="17"/>
    </row>
    <row r="382004" spans="13:13">
      <c r="M382004" s="8"/>
    </row>
    <row r="382030" spans="13:13">
      <c r="M382030" s="8"/>
    </row>
    <row r="382031" spans="13:13" ht="13">
      <c r="M382031" s="17"/>
    </row>
    <row r="382032" spans="13:13">
      <c r="M382032" s="8"/>
    </row>
    <row r="382058" spans="13:13">
      <c r="M382058" s="8"/>
    </row>
    <row r="382059" spans="13:13" ht="13">
      <c r="M382059" s="17"/>
    </row>
    <row r="382060" spans="13:13">
      <c r="M382060" s="8"/>
    </row>
    <row r="382086" spans="13:13">
      <c r="M382086" s="8"/>
    </row>
    <row r="382087" spans="13:13" ht="13">
      <c r="M382087" s="17"/>
    </row>
    <row r="382088" spans="13:13">
      <c r="M382088" s="8"/>
    </row>
    <row r="382114" spans="13:13">
      <c r="M382114" s="8"/>
    </row>
    <row r="382115" spans="13:13" ht="13">
      <c r="M382115" s="17"/>
    </row>
    <row r="382116" spans="13:13">
      <c r="M382116" s="8"/>
    </row>
    <row r="382142" spans="13:13">
      <c r="M382142" s="8"/>
    </row>
    <row r="382143" spans="13:13" ht="13">
      <c r="M382143" s="17"/>
    </row>
    <row r="382144" spans="13:13">
      <c r="M382144" s="8"/>
    </row>
    <row r="382170" spans="13:13">
      <c r="M382170" s="8"/>
    </row>
    <row r="382171" spans="13:13" ht="13">
      <c r="M382171" s="17"/>
    </row>
    <row r="382172" spans="13:13">
      <c r="M382172" s="8"/>
    </row>
    <row r="382198" spans="13:13">
      <c r="M382198" s="8"/>
    </row>
    <row r="382199" spans="13:13" ht="13">
      <c r="M382199" s="17"/>
    </row>
    <row r="382200" spans="13:13">
      <c r="M382200" s="8"/>
    </row>
    <row r="382226" spans="13:13">
      <c r="M382226" s="8"/>
    </row>
    <row r="382227" spans="13:13" ht="13">
      <c r="M382227" s="17"/>
    </row>
    <row r="382228" spans="13:13">
      <c r="M382228" s="8"/>
    </row>
    <row r="382254" spans="13:13">
      <c r="M382254" s="8"/>
    </row>
    <row r="382255" spans="13:13" ht="13">
      <c r="M382255" s="17"/>
    </row>
    <row r="382256" spans="13:13">
      <c r="M382256" s="8"/>
    </row>
    <row r="382282" spans="13:13">
      <c r="M382282" s="8"/>
    </row>
    <row r="382283" spans="13:13" ht="13">
      <c r="M382283" s="17"/>
    </row>
    <row r="382284" spans="13:13">
      <c r="M382284" s="8"/>
    </row>
    <row r="382310" spans="13:13">
      <c r="M382310" s="8"/>
    </row>
    <row r="382311" spans="13:13" ht="13">
      <c r="M382311" s="17"/>
    </row>
    <row r="382312" spans="13:13">
      <c r="M382312" s="8"/>
    </row>
    <row r="382338" spans="13:13">
      <c r="M382338" s="8"/>
    </row>
    <row r="382339" spans="13:13" ht="13">
      <c r="M382339" s="17"/>
    </row>
    <row r="382340" spans="13:13">
      <c r="M382340" s="8"/>
    </row>
    <row r="382366" spans="13:13">
      <c r="M382366" s="8"/>
    </row>
    <row r="382367" spans="13:13" ht="13">
      <c r="M382367" s="17"/>
    </row>
    <row r="382368" spans="13:13">
      <c r="M382368" s="8"/>
    </row>
    <row r="382394" spans="13:13">
      <c r="M382394" s="8"/>
    </row>
    <row r="382395" spans="13:13" ht="13">
      <c r="M382395" s="17"/>
    </row>
    <row r="382396" spans="13:13">
      <c r="M382396" s="8"/>
    </row>
    <row r="382422" spans="13:13">
      <c r="M382422" s="8"/>
    </row>
    <row r="382423" spans="13:13" ht="13">
      <c r="M382423" s="17"/>
    </row>
    <row r="382424" spans="13:13">
      <c r="M382424" s="8"/>
    </row>
    <row r="382450" spans="13:13">
      <c r="M382450" s="8"/>
    </row>
    <row r="382451" spans="13:13" ht="13">
      <c r="M382451" s="17"/>
    </row>
    <row r="382452" spans="13:13">
      <c r="M382452" s="8"/>
    </row>
    <row r="382478" spans="13:13">
      <c r="M382478" s="8"/>
    </row>
    <row r="382479" spans="13:13" ht="13">
      <c r="M382479" s="17"/>
    </row>
    <row r="382480" spans="13:13">
      <c r="M382480" s="8"/>
    </row>
    <row r="382506" spans="13:13">
      <c r="M382506" s="8"/>
    </row>
    <row r="382507" spans="13:13" ht="13">
      <c r="M382507" s="17"/>
    </row>
    <row r="382508" spans="13:13">
      <c r="M382508" s="8"/>
    </row>
    <row r="382534" spans="13:13">
      <c r="M382534" s="8"/>
    </row>
    <row r="382535" spans="13:13" ht="13">
      <c r="M382535" s="17"/>
    </row>
    <row r="382536" spans="13:13">
      <c r="M382536" s="8"/>
    </row>
    <row r="382562" spans="13:13">
      <c r="M382562" s="8"/>
    </row>
    <row r="382563" spans="13:13" ht="13">
      <c r="M382563" s="17"/>
    </row>
    <row r="382564" spans="13:13">
      <c r="M382564" s="8"/>
    </row>
    <row r="382590" spans="13:13">
      <c r="M382590" s="8"/>
    </row>
    <row r="382591" spans="13:13" ht="13">
      <c r="M382591" s="17"/>
    </row>
    <row r="382592" spans="13:13">
      <c r="M382592" s="8"/>
    </row>
    <row r="382618" spans="13:13">
      <c r="M382618" s="8"/>
    </row>
    <row r="382619" spans="13:13" ht="13">
      <c r="M382619" s="17"/>
    </row>
    <row r="382620" spans="13:13">
      <c r="M382620" s="8"/>
    </row>
    <row r="382646" spans="13:13">
      <c r="M382646" s="8"/>
    </row>
    <row r="382647" spans="13:13" ht="13">
      <c r="M382647" s="17"/>
    </row>
    <row r="382648" spans="13:13">
      <c r="M382648" s="8"/>
    </row>
    <row r="382674" spans="13:13">
      <c r="M382674" s="8"/>
    </row>
    <row r="382675" spans="13:13" ht="13">
      <c r="M382675" s="17"/>
    </row>
    <row r="382676" spans="13:13">
      <c r="M382676" s="8"/>
    </row>
    <row r="382702" spans="13:13">
      <c r="M382702" s="8"/>
    </row>
    <row r="382703" spans="13:13" ht="13">
      <c r="M382703" s="17"/>
    </row>
    <row r="382704" spans="13:13">
      <c r="M382704" s="8"/>
    </row>
    <row r="382730" spans="13:13">
      <c r="M382730" s="8"/>
    </row>
    <row r="382731" spans="13:13" ht="13">
      <c r="M382731" s="17"/>
    </row>
    <row r="382732" spans="13:13">
      <c r="M382732" s="8"/>
    </row>
    <row r="382758" spans="13:13">
      <c r="M382758" s="8"/>
    </row>
    <row r="382759" spans="13:13" ht="13">
      <c r="M382759" s="17"/>
    </row>
    <row r="382760" spans="13:13">
      <c r="M382760" s="8"/>
    </row>
    <row r="382786" spans="13:13">
      <c r="M382786" s="8"/>
    </row>
    <row r="382787" spans="13:13" ht="13">
      <c r="M382787" s="17"/>
    </row>
    <row r="382788" spans="13:13">
      <c r="M382788" s="8"/>
    </row>
    <row r="382814" spans="13:13">
      <c r="M382814" s="8"/>
    </row>
    <row r="382815" spans="13:13" ht="13">
      <c r="M382815" s="17"/>
    </row>
    <row r="382816" spans="13:13">
      <c r="M382816" s="8"/>
    </row>
    <row r="382842" spans="13:13">
      <c r="M382842" s="8"/>
    </row>
    <row r="382843" spans="13:13" ht="13">
      <c r="M382843" s="17"/>
    </row>
    <row r="382844" spans="13:13">
      <c r="M382844" s="8"/>
    </row>
    <row r="382870" spans="13:13">
      <c r="M382870" s="8"/>
    </row>
    <row r="382871" spans="13:13" ht="13">
      <c r="M382871" s="17"/>
    </row>
    <row r="382872" spans="13:13">
      <c r="M382872" s="8"/>
    </row>
    <row r="382898" spans="13:13">
      <c r="M382898" s="8"/>
    </row>
    <row r="382899" spans="13:13" ht="13">
      <c r="M382899" s="17"/>
    </row>
    <row r="382900" spans="13:13">
      <c r="M382900" s="8"/>
    </row>
    <row r="382926" spans="13:13">
      <c r="M382926" s="8"/>
    </row>
    <row r="382927" spans="13:13" ht="13">
      <c r="M382927" s="17"/>
    </row>
    <row r="382928" spans="13:13">
      <c r="M382928" s="8"/>
    </row>
    <row r="382954" spans="13:13">
      <c r="M382954" s="8"/>
    </row>
    <row r="382955" spans="13:13" ht="13">
      <c r="M382955" s="17"/>
    </row>
    <row r="382956" spans="13:13">
      <c r="M382956" s="8"/>
    </row>
    <row r="382982" spans="13:13">
      <c r="M382982" s="8"/>
    </row>
    <row r="382983" spans="13:13" ht="13">
      <c r="M382983" s="17"/>
    </row>
    <row r="382984" spans="13:13">
      <c r="M382984" s="8"/>
    </row>
    <row r="383010" spans="13:13">
      <c r="M383010" s="8"/>
    </row>
    <row r="383011" spans="13:13" ht="13">
      <c r="M383011" s="17"/>
    </row>
    <row r="383012" spans="13:13">
      <c r="M383012" s="8"/>
    </row>
    <row r="383038" spans="13:13">
      <c r="M383038" s="8"/>
    </row>
    <row r="383039" spans="13:13" ht="13">
      <c r="M383039" s="17"/>
    </row>
    <row r="383040" spans="13:13">
      <c r="M383040" s="8"/>
    </row>
    <row r="383066" spans="13:13">
      <c r="M383066" s="8"/>
    </row>
    <row r="383067" spans="13:13" ht="13">
      <c r="M383067" s="17"/>
    </row>
    <row r="383068" spans="13:13">
      <c r="M383068" s="8"/>
    </row>
    <row r="383094" spans="13:13">
      <c r="M383094" s="8"/>
    </row>
    <row r="383095" spans="13:13" ht="13">
      <c r="M383095" s="17"/>
    </row>
    <row r="383096" spans="13:13">
      <c r="M383096" s="8"/>
    </row>
    <row r="383122" spans="13:13">
      <c r="M383122" s="8"/>
    </row>
    <row r="383123" spans="13:13" ht="13">
      <c r="M383123" s="17"/>
    </row>
    <row r="383124" spans="13:13">
      <c r="M383124" s="8"/>
    </row>
    <row r="383150" spans="13:13">
      <c r="M383150" s="8"/>
    </row>
    <row r="383151" spans="13:13" ht="13">
      <c r="M383151" s="17"/>
    </row>
    <row r="383152" spans="13:13">
      <c r="M383152" s="8"/>
    </row>
    <row r="383178" spans="13:13">
      <c r="M383178" s="8"/>
    </row>
    <row r="383179" spans="13:13" ht="13">
      <c r="M383179" s="17"/>
    </row>
    <row r="383180" spans="13:13">
      <c r="M383180" s="8"/>
    </row>
    <row r="383206" spans="13:13">
      <c r="M383206" s="8"/>
    </row>
    <row r="383207" spans="13:13" ht="13">
      <c r="M383207" s="17"/>
    </row>
    <row r="383208" spans="13:13">
      <c r="M383208" s="8"/>
    </row>
    <row r="383234" spans="13:13">
      <c r="M383234" s="8"/>
    </row>
    <row r="383235" spans="13:13" ht="13">
      <c r="M383235" s="17"/>
    </row>
    <row r="383236" spans="13:13">
      <c r="M383236" s="8"/>
    </row>
    <row r="383262" spans="13:13">
      <c r="M383262" s="8"/>
    </row>
    <row r="383263" spans="13:13" ht="13">
      <c r="M383263" s="17"/>
    </row>
    <row r="383264" spans="13:13">
      <c r="M383264" s="8"/>
    </row>
    <row r="383290" spans="13:13">
      <c r="M383290" s="8"/>
    </row>
    <row r="383291" spans="13:13" ht="13">
      <c r="M383291" s="17"/>
    </row>
    <row r="383292" spans="13:13">
      <c r="M383292" s="8"/>
    </row>
    <row r="383318" spans="13:13">
      <c r="M383318" s="8"/>
    </row>
    <row r="383319" spans="13:13" ht="13">
      <c r="M383319" s="17"/>
    </row>
    <row r="383320" spans="13:13">
      <c r="M383320" s="8"/>
    </row>
    <row r="383346" spans="13:13">
      <c r="M383346" s="8"/>
    </row>
    <row r="383347" spans="13:13" ht="13">
      <c r="M383347" s="17"/>
    </row>
    <row r="383348" spans="13:13">
      <c r="M383348" s="8"/>
    </row>
    <row r="383374" spans="13:13">
      <c r="M383374" s="8"/>
    </row>
    <row r="383375" spans="13:13" ht="13">
      <c r="M383375" s="17"/>
    </row>
    <row r="383376" spans="13:13">
      <c r="M383376" s="8"/>
    </row>
    <row r="383402" spans="13:13">
      <c r="M383402" s="8"/>
    </row>
    <row r="383403" spans="13:13" ht="13">
      <c r="M383403" s="17"/>
    </row>
    <row r="383404" spans="13:13">
      <c r="M383404" s="8"/>
    </row>
    <row r="383430" spans="13:13">
      <c r="M383430" s="8"/>
    </row>
    <row r="383431" spans="13:13" ht="13">
      <c r="M383431" s="17"/>
    </row>
    <row r="383432" spans="13:13">
      <c r="M383432" s="8"/>
    </row>
    <row r="383458" spans="13:13">
      <c r="M383458" s="8"/>
    </row>
    <row r="383459" spans="13:13" ht="13">
      <c r="M383459" s="17"/>
    </row>
    <row r="383460" spans="13:13">
      <c r="M383460" s="8"/>
    </row>
    <row r="383486" spans="13:13">
      <c r="M383486" s="8"/>
    </row>
    <row r="383487" spans="13:13" ht="13">
      <c r="M383487" s="17"/>
    </row>
    <row r="383488" spans="13:13">
      <c r="M383488" s="8"/>
    </row>
    <row r="383514" spans="13:13">
      <c r="M383514" s="8"/>
    </row>
    <row r="383515" spans="13:13" ht="13">
      <c r="M383515" s="17"/>
    </row>
    <row r="383516" spans="13:13">
      <c r="M383516" s="8"/>
    </row>
    <row r="383542" spans="13:13">
      <c r="M383542" s="8"/>
    </row>
    <row r="383543" spans="13:13" ht="13">
      <c r="M383543" s="17"/>
    </row>
    <row r="383544" spans="13:13">
      <c r="M383544" s="8"/>
    </row>
    <row r="383570" spans="13:13">
      <c r="M383570" s="8"/>
    </row>
    <row r="383571" spans="13:13" ht="13">
      <c r="M383571" s="17"/>
    </row>
    <row r="383572" spans="13:13">
      <c r="M383572" s="8"/>
    </row>
    <row r="383598" spans="13:13">
      <c r="M383598" s="8"/>
    </row>
    <row r="383599" spans="13:13" ht="13">
      <c r="M383599" s="17"/>
    </row>
    <row r="383600" spans="13:13">
      <c r="M383600" s="8"/>
    </row>
    <row r="383626" spans="13:13">
      <c r="M383626" s="8"/>
    </row>
    <row r="383627" spans="13:13" ht="13">
      <c r="M383627" s="17"/>
    </row>
    <row r="383628" spans="13:13">
      <c r="M383628" s="8"/>
    </row>
    <row r="383654" spans="13:13">
      <c r="M383654" s="8"/>
    </row>
    <row r="383655" spans="13:13" ht="13">
      <c r="M383655" s="17"/>
    </row>
    <row r="383656" spans="13:13">
      <c r="M383656" s="8"/>
    </row>
    <row r="383682" spans="13:13">
      <c r="M383682" s="8"/>
    </row>
    <row r="383683" spans="13:13" ht="13">
      <c r="M383683" s="17"/>
    </row>
    <row r="383684" spans="13:13">
      <c r="M383684" s="8"/>
    </row>
    <row r="383710" spans="13:13">
      <c r="M383710" s="8"/>
    </row>
    <row r="383711" spans="13:13" ht="13">
      <c r="M383711" s="17"/>
    </row>
    <row r="383712" spans="13:13">
      <c r="M383712" s="8"/>
    </row>
    <row r="383738" spans="13:13">
      <c r="M383738" s="8"/>
    </row>
    <row r="383739" spans="13:13" ht="13">
      <c r="M383739" s="17"/>
    </row>
    <row r="383740" spans="13:13">
      <c r="M383740" s="8"/>
    </row>
    <row r="383766" spans="13:13">
      <c r="M383766" s="8"/>
    </row>
    <row r="383767" spans="13:13" ht="13">
      <c r="M383767" s="17"/>
    </row>
    <row r="383768" spans="13:13">
      <c r="M383768" s="8"/>
    </row>
    <row r="383794" spans="13:13">
      <c r="M383794" s="8"/>
    </row>
    <row r="383795" spans="13:13" ht="13">
      <c r="M383795" s="17"/>
    </row>
    <row r="383796" spans="13:13">
      <c r="M383796" s="8"/>
    </row>
    <row r="383822" spans="13:13">
      <c r="M383822" s="8"/>
    </row>
    <row r="383823" spans="13:13" ht="13">
      <c r="M383823" s="17"/>
    </row>
    <row r="383824" spans="13:13">
      <c r="M383824" s="8"/>
    </row>
    <row r="383850" spans="13:13">
      <c r="M383850" s="8"/>
    </row>
    <row r="383851" spans="13:13" ht="13">
      <c r="M383851" s="17"/>
    </row>
    <row r="383852" spans="13:13">
      <c r="M383852" s="8"/>
    </row>
    <row r="383878" spans="13:13">
      <c r="M383878" s="8"/>
    </row>
    <row r="383879" spans="13:13" ht="13">
      <c r="M383879" s="17"/>
    </row>
    <row r="383880" spans="13:13">
      <c r="M383880" s="8"/>
    </row>
    <row r="383906" spans="13:13">
      <c r="M383906" s="8"/>
    </row>
    <row r="383907" spans="13:13" ht="13">
      <c r="M383907" s="17"/>
    </row>
    <row r="383908" spans="13:13">
      <c r="M383908" s="8"/>
    </row>
    <row r="383934" spans="13:13">
      <c r="M383934" s="8"/>
    </row>
    <row r="383935" spans="13:13" ht="13">
      <c r="M383935" s="17"/>
    </row>
    <row r="383936" spans="13:13">
      <c r="M383936" s="8"/>
    </row>
    <row r="383962" spans="13:13">
      <c r="M383962" s="8"/>
    </row>
    <row r="383963" spans="13:13" ht="13">
      <c r="M383963" s="17"/>
    </row>
    <row r="383964" spans="13:13">
      <c r="M383964" s="8"/>
    </row>
    <row r="383990" spans="13:13">
      <c r="M383990" s="8"/>
    </row>
    <row r="383991" spans="13:13" ht="13">
      <c r="M383991" s="17"/>
    </row>
    <row r="383992" spans="13:13">
      <c r="M383992" s="8"/>
    </row>
    <row r="384018" spans="13:13">
      <c r="M384018" s="8"/>
    </row>
    <row r="384019" spans="13:13" ht="13">
      <c r="M384019" s="17"/>
    </row>
    <row r="384020" spans="13:13">
      <c r="M384020" s="8"/>
    </row>
    <row r="384046" spans="13:13">
      <c r="M384046" s="8"/>
    </row>
    <row r="384047" spans="13:13" ht="13">
      <c r="M384047" s="17"/>
    </row>
    <row r="384048" spans="13:13">
      <c r="M384048" s="8"/>
    </row>
    <row r="384074" spans="13:13">
      <c r="M384074" s="8"/>
    </row>
    <row r="384075" spans="13:13" ht="13">
      <c r="M384075" s="17"/>
    </row>
    <row r="384076" spans="13:13">
      <c r="M384076" s="8"/>
    </row>
    <row r="384102" spans="13:13">
      <c r="M384102" s="8"/>
    </row>
    <row r="384103" spans="13:13" ht="13">
      <c r="M384103" s="17"/>
    </row>
    <row r="384104" spans="13:13">
      <c r="M384104" s="8"/>
    </row>
    <row r="384130" spans="13:13">
      <c r="M384130" s="8"/>
    </row>
    <row r="384131" spans="13:13" ht="13">
      <c r="M384131" s="17"/>
    </row>
    <row r="384132" spans="13:13">
      <c r="M384132" s="8"/>
    </row>
    <row r="384158" spans="13:13">
      <c r="M384158" s="8"/>
    </row>
    <row r="384159" spans="13:13" ht="13">
      <c r="M384159" s="17"/>
    </row>
    <row r="384160" spans="13:13">
      <c r="M384160" s="8"/>
    </row>
    <row r="384186" spans="13:13">
      <c r="M384186" s="8"/>
    </row>
    <row r="384187" spans="13:13" ht="13">
      <c r="M384187" s="17"/>
    </row>
    <row r="384188" spans="13:13">
      <c r="M384188" s="8"/>
    </row>
    <row r="384214" spans="13:13">
      <c r="M384214" s="8"/>
    </row>
    <row r="384215" spans="13:13" ht="13">
      <c r="M384215" s="17"/>
    </row>
    <row r="384216" spans="13:13">
      <c r="M384216" s="8"/>
    </row>
    <row r="384242" spans="13:13">
      <c r="M384242" s="8"/>
    </row>
    <row r="384243" spans="13:13" ht="13">
      <c r="M384243" s="17"/>
    </row>
    <row r="384244" spans="13:13">
      <c r="M384244" s="8"/>
    </row>
    <row r="384270" spans="13:13">
      <c r="M384270" s="8"/>
    </row>
    <row r="384271" spans="13:13" ht="13">
      <c r="M384271" s="17"/>
    </row>
    <row r="384272" spans="13:13">
      <c r="M384272" s="8"/>
    </row>
    <row r="384298" spans="13:13">
      <c r="M384298" s="8"/>
    </row>
    <row r="384299" spans="13:13" ht="13">
      <c r="M384299" s="17"/>
    </row>
    <row r="384300" spans="13:13">
      <c r="M384300" s="8"/>
    </row>
    <row r="384326" spans="13:13">
      <c r="M384326" s="8"/>
    </row>
    <row r="384327" spans="13:13" ht="13">
      <c r="M384327" s="17"/>
    </row>
    <row r="384328" spans="13:13">
      <c r="M384328" s="8"/>
    </row>
    <row r="384354" spans="13:13">
      <c r="M384354" s="8"/>
    </row>
    <row r="384355" spans="13:13" ht="13">
      <c r="M384355" s="17"/>
    </row>
    <row r="384356" spans="13:13">
      <c r="M384356" s="8"/>
    </row>
    <row r="384382" spans="13:13">
      <c r="M384382" s="8"/>
    </row>
    <row r="384383" spans="13:13" ht="13">
      <c r="M384383" s="17"/>
    </row>
    <row r="384384" spans="13:13">
      <c r="M384384" s="8"/>
    </row>
    <row r="384410" spans="13:13">
      <c r="M384410" s="8"/>
    </row>
    <row r="384411" spans="13:13" ht="13">
      <c r="M384411" s="17"/>
    </row>
    <row r="384412" spans="13:13">
      <c r="M384412" s="8"/>
    </row>
    <row r="384438" spans="13:13">
      <c r="M384438" s="8"/>
    </row>
    <row r="384439" spans="13:13" ht="13">
      <c r="M384439" s="17"/>
    </row>
    <row r="384440" spans="13:13">
      <c r="M384440" s="8"/>
    </row>
    <row r="384466" spans="13:13">
      <c r="M384466" s="8"/>
    </row>
    <row r="384467" spans="13:13" ht="13">
      <c r="M384467" s="17"/>
    </row>
    <row r="384468" spans="13:13">
      <c r="M384468" s="8"/>
    </row>
    <row r="384494" spans="13:13">
      <c r="M384494" s="8"/>
    </row>
    <row r="384495" spans="13:13" ht="13">
      <c r="M384495" s="17"/>
    </row>
    <row r="384496" spans="13:13">
      <c r="M384496" s="8"/>
    </row>
    <row r="384522" spans="13:13">
      <c r="M384522" s="8"/>
    </row>
    <row r="384523" spans="13:13" ht="13">
      <c r="M384523" s="17"/>
    </row>
    <row r="384524" spans="13:13">
      <c r="M384524" s="8"/>
    </row>
    <row r="384550" spans="13:13">
      <c r="M384550" s="8"/>
    </row>
    <row r="384551" spans="13:13" ht="13">
      <c r="M384551" s="17"/>
    </row>
    <row r="384552" spans="13:13">
      <c r="M384552" s="8"/>
    </row>
    <row r="384578" spans="13:13">
      <c r="M384578" s="8"/>
    </row>
    <row r="384579" spans="13:13" ht="13">
      <c r="M384579" s="17"/>
    </row>
    <row r="384580" spans="13:13">
      <c r="M384580" s="8"/>
    </row>
    <row r="384606" spans="13:13">
      <c r="M384606" s="8"/>
    </row>
    <row r="384607" spans="13:13" ht="13">
      <c r="M384607" s="17"/>
    </row>
    <row r="384608" spans="13:13">
      <c r="M384608" s="8"/>
    </row>
    <row r="384634" spans="13:13">
      <c r="M384634" s="8"/>
    </row>
    <row r="384635" spans="13:13" ht="13">
      <c r="M384635" s="17"/>
    </row>
    <row r="384636" spans="13:13">
      <c r="M384636" s="8"/>
    </row>
    <row r="384662" spans="13:13">
      <c r="M384662" s="8"/>
    </row>
    <row r="384663" spans="13:13" ht="13">
      <c r="M384663" s="17"/>
    </row>
    <row r="384664" spans="13:13">
      <c r="M384664" s="8"/>
    </row>
    <row r="384690" spans="13:13">
      <c r="M384690" s="8"/>
    </row>
    <row r="384691" spans="13:13" ht="13">
      <c r="M384691" s="17"/>
    </row>
    <row r="384692" spans="13:13">
      <c r="M384692" s="8"/>
    </row>
    <row r="384718" spans="13:13">
      <c r="M384718" s="8"/>
    </row>
    <row r="384719" spans="13:13" ht="13">
      <c r="M384719" s="17"/>
    </row>
    <row r="384720" spans="13:13">
      <c r="M384720" s="8"/>
    </row>
    <row r="384746" spans="13:13">
      <c r="M384746" s="8"/>
    </row>
    <row r="384747" spans="13:13" ht="13">
      <c r="M384747" s="17"/>
    </row>
    <row r="384748" spans="13:13">
      <c r="M384748" s="8"/>
    </row>
    <row r="384774" spans="13:13">
      <c r="M384774" s="8"/>
    </row>
    <row r="384775" spans="13:13" ht="13">
      <c r="M384775" s="17"/>
    </row>
    <row r="384776" spans="13:13">
      <c r="M384776" s="8"/>
    </row>
    <row r="384802" spans="13:13">
      <c r="M384802" s="8"/>
    </row>
    <row r="384803" spans="13:13" ht="13">
      <c r="M384803" s="17"/>
    </row>
    <row r="384804" spans="13:13">
      <c r="M384804" s="8"/>
    </row>
    <row r="384830" spans="13:13">
      <c r="M384830" s="8"/>
    </row>
    <row r="384831" spans="13:13" ht="13">
      <c r="M384831" s="17"/>
    </row>
    <row r="384832" spans="13:13">
      <c r="M384832" s="8"/>
    </row>
    <row r="384858" spans="13:13">
      <c r="M384858" s="8"/>
    </row>
    <row r="384859" spans="13:13" ht="13">
      <c r="M384859" s="17"/>
    </row>
    <row r="384860" spans="13:13">
      <c r="M384860" s="8"/>
    </row>
    <row r="384886" spans="13:13">
      <c r="M384886" s="8"/>
    </row>
    <row r="384887" spans="13:13" ht="13">
      <c r="M384887" s="17"/>
    </row>
    <row r="384888" spans="13:13">
      <c r="M384888" s="8"/>
    </row>
    <row r="384914" spans="13:13">
      <c r="M384914" s="8"/>
    </row>
    <row r="384915" spans="13:13" ht="13">
      <c r="M384915" s="17"/>
    </row>
    <row r="384916" spans="13:13">
      <c r="M384916" s="8"/>
    </row>
    <row r="384942" spans="13:13">
      <c r="M384942" s="8"/>
    </row>
    <row r="384943" spans="13:13" ht="13">
      <c r="M384943" s="17"/>
    </row>
    <row r="384944" spans="13:13">
      <c r="M384944" s="8"/>
    </row>
    <row r="384970" spans="13:13">
      <c r="M384970" s="8"/>
    </row>
    <row r="384971" spans="13:13" ht="13">
      <c r="M384971" s="17"/>
    </row>
    <row r="384972" spans="13:13">
      <c r="M384972" s="8"/>
    </row>
    <row r="384998" spans="13:13">
      <c r="M384998" s="8"/>
    </row>
    <row r="384999" spans="13:13" ht="13">
      <c r="M384999" s="17"/>
    </row>
    <row r="385000" spans="13:13">
      <c r="M385000" s="8"/>
    </row>
    <row r="385026" spans="13:13">
      <c r="M385026" s="8"/>
    </row>
    <row r="385027" spans="13:13" ht="13">
      <c r="M385027" s="17"/>
    </row>
    <row r="385028" spans="13:13">
      <c r="M385028" s="8"/>
    </row>
    <row r="385054" spans="13:13">
      <c r="M385054" s="8"/>
    </row>
    <row r="385055" spans="13:13" ht="13">
      <c r="M385055" s="17"/>
    </row>
    <row r="385056" spans="13:13">
      <c r="M385056" s="8"/>
    </row>
    <row r="385082" spans="13:13">
      <c r="M385082" s="8"/>
    </row>
    <row r="385083" spans="13:13" ht="13">
      <c r="M385083" s="17"/>
    </row>
    <row r="385084" spans="13:13">
      <c r="M385084" s="8"/>
    </row>
    <row r="385110" spans="13:13">
      <c r="M385110" s="8"/>
    </row>
    <row r="385111" spans="13:13" ht="13">
      <c r="M385111" s="17"/>
    </row>
    <row r="385112" spans="13:13">
      <c r="M385112" s="8"/>
    </row>
    <row r="385138" spans="13:13">
      <c r="M385138" s="8"/>
    </row>
    <row r="385139" spans="13:13" ht="13">
      <c r="M385139" s="17"/>
    </row>
    <row r="385140" spans="13:13">
      <c r="M385140" s="8"/>
    </row>
    <row r="385166" spans="13:13">
      <c r="M385166" s="8"/>
    </row>
    <row r="385167" spans="13:13" ht="13">
      <c r="M385167" s="17"/>
    </row>
    <row r="385168" spans="13:13">
      <c r="M385168" s="8"/>
    </row>
    <row r="385194" spans="13:13">
      <c r="M385194" s="8"/>
    </row>
    <row r="385195" spans="13:13" ht="13">
      <c r="M385195" s="17"/>
    </row>
    <row r="385196" spans="13:13">
      <c r="M385196" s="8"/>
    </row>
    <row r="385222" spans="13:13">
      <c r="M385222" s="8"/>
    </row>
    <row r="385223" spans="13:13" ht="13">
      <c r="M385223" s="17"/>
    </row>
    <row r="385224" spans="13:13">
      <c r="M385224" s="8"/>
    </row>
    <row r="385250" spans="13:13">
      <c r="M385250" s="8"/>
    </row>
    <row r="385251" spans="13:13" ht="13">
      <c r="M385251" s="17"/>
    </row>
    <row r="385252" spans="13:13">
      <c r="M385252" s="8"/>
    </row>
    <row r="385278" spans="13:13">
      <c r="M385278" s="8"/>
    </row>
    <row r="385279" spans="13:13" ht="13">
      <c r="M385279" s="17"/>
    </row>
    <row r="385280" spans="13:13">
      <c r="M385280" s="8"/>
    </row>
    <row r="385306" spans="13:13">
      <c r="M385306" s="8"/>
    </row>
    <row r="385307" spans="13:13" ht="13">
      <c r="M385307" s="17"/>
    </row>
    <row r="385308" spans="13:13">
      <c r="M385308" s="8"/>
    </row>
    <row r="385334" spans="13:13">
      <c r="M385334" s="8"/>
    </row>
    <row r="385335" spans="13:13" ht="13">
      <c r="M385335" s="17"/>
    </row>
    <row r="385336" spans="13:13">
      <c r="M385336" s="8"/>
    </row>
    <row r="385362" spans="13:13">
      <c r="M385362" s="8"/>
    </row>
    <row r="385363" spans="13:13" ht="13">
      <c r="M385363" s="17"/>
    </row>
    <row r="385364" spans="13:13">
      <c r="M385364" s="8"/>
    </row>
    <row r="385390" spans="13:13">
      <c r="M385390" s="8"/>
    </row>
    <row r="385391" spans="13:13" ht="13">
      <c r="M385391" s="17"/>
    </row>
    <row r="385392" spans="13:13">
      <c r="M385392" s="8"/>
    </row>
    <row r="385418" spans="13:13">
      <c r="M385418" s="8"/>
    </row>
    <row r="385419" spans="13:13" ht="13">
      <c r="M385419" s="17"/>
    </row>
    <row r="385420" spans="13:13">
      <c r="M385420" s="8"/>
    </row>
    <row r="385446" spans="13:13">
      <c r="M385446" s="8"/>
    </row>
    <row r="385447" spans="13:13" ht="13">
      <c r="M385447" s="17"/>
    </row>
    <row r="385448" spans="13:13">
      <c r="M385448" s="8"/>
    </row>
    <row r="385474" spans="13:13">
      <c r="M385474" s="8"/>
    </row>
    <row r="385475" spans="13:13" ht="13">
      <c r="M385475" s="17"/>
    </row>
    <row r="385476" spans="13:13">
      <c r="M385476" s="8"/>
    </row>
    <row r="385502" spans="13:13">
      <c r="M385502" s="8"/>
    </row>
    <row r="385503" spans="13:13" ht="13">
      <c r="M385503" s="17"/>
    </row>
    <row r="385504" spans="13:13">
      <c r="M385504" s="8"/>
    </row>
    <row r="385530" spans="13:13">
      <c r="M385530" s="8"/>
    </row>
    <row r="385531" spans="13:13" ht="13">
      <c r="M385531" s="17"/>
    </row>
    <row r="385532" spans="13:13">
      <c r="M385532" s="8"/>
    </row>
    <row r="385558" spans="13:13">
      <c r="M385558" s="8"/>
    </row>
    <row r="385559" spans="13:13" ht="13">
      <c r="M385559" s="17"/>
    </row>
    <row r="385560" spans="13:13">
      <c r="M385560" s="8"/>
    </row>
    <row r="385586" spans="13:13">
      <c r="M385586" s="8"/>
    </row>
    <row r="385587" spans="13:13" ht="13">
      <c r="M385587" s="17"/>
    </row>
    <row r="385588" spans="13:13">
      <c r="M385588" s="8"/>
    </row>
    <row r="385614" spans="13:13">
      <c r="M385614" s="8"/>
    </row>
    <row r="385615" spans="13:13" ht="13">
      <c r="M385615" s="17"/>
    </row>
    <row r="385616" spans="13:13">
      <c r="M385616" s="8"/>
    </row>
    <row r="385642" spans="13:13">
      <c r="M385642" s="8"/>
    </row>
    <row r="385643" spans="13:13" ht="13">
      <c r="M385643" s="17"/>
    </row>
    <row r="385644" spans="13:13">
      <c r="M385644" s="8"/>
    </row>
    <row r="385670" spans="13:13">
      <c r="M385670" s="8"/>
    </row>
    <row r="385671" spans="13:13" ht="13">
      <c r="M385671" s="17"/>
    </row>
    <row r="385672" spans="13:13">
      <c r="M385672" s="8"/>
    </row>
    <row r="385698" spans="13:13">
      <c r="M385698" s="8"/>
    </row>
    <row r="385699" spans="13:13" ht="13">
      <c r="M385699" s="17"/>
    </row>
    <row r="385700" spans="13:13">
      <c r="M385700" s="8"/>
    </row>
    <row r="385726" spans="13:13">
      <c r="M385726" s="8"/>
    </row>
    <row r="385727" spans="13:13" ht="13">
      <c r="M385727" s="17"/>
    </row>
    <row r="385728" spans="13:13">
      <c r="M385728" s="8"/>
    </row>
    <row r="385754" spans="13:13">
      <c r="M385754" s="8"/>
    </row>
    <row r="385755" spans="13:13" ht="13">
      <c r="M385755" s="17"/>
    </row>
    <row r="385756" spans="13:13">
      <c r="M385756" s="8"/>
    </row>
    <row r="385782" spans="13:13">
      <c r="M385782" s="8"/>
    </row>
    <row r="385783" spans="13:13" ht="13">
      <c r="M385783" s="17"/>
    </row>
    <row r="385784" spans="13:13">
      <c r="M385784" s="8"/>
    </row>
    <row r="385810" spans="13:13">
      <c r="M385810" s="8"/>
    </row>
    <row r="385811" spans="13:13" ht="13">
      <c r="M385811" s="17"/>
    </row>
    <row r="385812" spans="13:13">
      <c r="M385812" s="8"/>
    </row>
    <row r="385838" spans="13:13">
      <c r="M385838" s="8"/>
    </row>
    <row r="385839" spans="13:13" ht="13">
      <c r="M385839" s="17"/>
    </row>
    <row r="385840" spans="13:13">
      <c r="M385840" s="8"/>
    </row>
    <row r="385866" spans="13:13">
      <c r="M385866" s="8"/>
    </row>
    <row r="385867" spans="13:13" ht="13">
      <c r="M385867" s="17"/>
    </row>
    <row r="385868" spans="13:13">
      <c r="M385868" s="8"/>
    </row>
    <row r="385894" spans="13:13">
      <c r="M385894" s="8"/>
    </row>
    <row r="385895" spans="13:13" ht="13">
      <c r="M385895" s="17"/>
    </row>
    <row r="385896" spans="13:13">
      <c r="M385896" s="8"/>
    </row>
    <row r="385922" spans="13:13">
      <c r="M385922" s="8"/>
    </row>
    <row r="385923" spans="13:13" ht="13">
      <c r="M385923" s="17"/>
    </row>
    <row r="385924" spans="13:13">
      <c r="M385924" s="8"/>
    </row>
    <row r="385950" spans="13:13">
      <c r="M385950" s="8"/>
    </row>
    <row r="385951" spans="13:13" ht="13">
      <c r="M385951" s="17"/>
    </row>
    <row r="385952" spans="13:13">
      <c r="M385952" s="8"/>
    </row>
    <row r="385978" spans="13:13">
      <c r="M385978" s="8"/>
    </row>
    <row r="385979" spans="13:13" ht="13">
      <c r="M385979" s="17"/>
    </row>
    <row r="385980" spans="13:13">
      <c r="M385980" s="8"/>
    </row>
    <row r="386006" spans="13:13">
      <c r="M386006" s="8"/>
    </row>
    <row r="386007" spans="13:13" ht="13">
      <c r="M386007" s="17"/>
    </row>
    <row r="386008" spans="13:13">
      <c r="M386008" s="8"/>
    </row>
    <row r="386034" spans="13:13">
      <c r="M386034" s="8"/>
    </row>
    <row r="386035" spans="13:13" ht="13">
      <c r="M386035" s="17"/>
    </row>
    <row r="386036" spans="13:13">
      <c r="M386036" s="8"/>
    </row>
    <row r="386062" spans="13:13">
      <c r="M386062" s="8"/>
    </row>
    <row r="386063" spans="13:13" ht="13">
      <c r="M386063" s="17"/>
    </row>
    <row r="386064" spans="13:13">
      <c r="M386064" s="8"/>
    </row>
    <row r="386090" spans="13:13">
      <c r="M386090" s="8"/>
    </row>
    <row r="386091" spans="13:13" ht="13">
      <c r="M386091" s="17"/>
    </row>
    <row r="386092" spans="13:13">
      <c r="M386092" s="8"/>
    </row>
    <row r="386118" spans="13:13">
      <c r="M386118" s="8"/>
    </row>
    <row r="386119" spans="13:13" ht="13">
      <c r="M386119" s="17"/>
    </row>
    <row r="386120" spans="13:13">
      <c r="M386120" s="8"/>
    </row>
    <row r="386146" spans="13:13">
      <c r="M386146" s="8"/>
    </row>
    <row r="386147" spans="13:13" ht="13">
      <c r="M386147" s="17"/>
    </row>
    <row r="386148" spans="13:13">
      <c r="M386148" s="8"/>
    </row>
    <row r="386174" spans="13:13">
      <c r="M386174" s="8"/>
    </row>
    <row r="386175" spans="13:13" ht="13">
      <c r="M386175" s="17"/>
    </row>
    <row r="386176" spans="13:13">
      <c r="M386176" s="8"/>
    </row>
    <row r="386202" spans="13:13">
      <c r="M386202" s="8"/>
    </row>
    <row r="386203" spans="13:13" ht="13">
      <c r="M386203" s="17"/>
    </row>
    <row r="386204" spans="13:13">
      <c r="M386204" s="8"/>
    </row>
    <row r="386230" spans="13:13">
      <c r="M386230" s="8"/>
    </row>
    <row r="386231" spans="13:13" ht="13">
      <c r="M386231" s="17"/>
    </row>
    <row r="386232" spans="13:13">
      <c r="M386232" s="8"/>
    </row>
    <row r="386258" spans="13:13">
      <c r="M386258" s="8"/>
    </row>
    <row r="386259" spans="13:13" ht="13">
      <c r="M386259" s="17"/>
    </row>
    <row r="386260" spans="13:13">
      <c r="M386260" s="8"/>
    </row>
    <row r="386286" spans="13:13">
      <c r="M386286" s="8"/>
    </row>
    <row r="386287" spans="13:13" ht="13">
      <c r="M386287" s="17"/>
    </row>
    <row r="386288" spans="13:13">
      <c r="M386288" s="8"/>
    </row>
    <row r="386314" spans="13:13">
      <c r="M386314" s="8"/>
    </row>
    <row r="386315" spans="13:13" ht="13">
      <c r="M386315" s="17"/>
    </row>
    <row r="386316" spans="13:13">
      <c r="M386316" s="8"/>
    </row>
    <row r="386342" spans="13:13">
      <c r="M386342" s="8"/>
    </row>
    <row r="386343" spans="13:13" ht="13">
      <c r="M386343" s="17"/>
    </row>
    <row r="386344" spans="13:13">
      <c r="M386344" s="8"/>
    </row>
    <row r="386370" spans="13:13">
      <c r="M386370" s="8"/>
    </row>
    <row r="386371" spans="13:13" ht="13">
      <c r="M386371" s="17"/>
    </row>
    <row r="386372" spans="13:13">
      <c r="M386372" s="8"/>
    </row>
    <row r="386398" spans="13:13">
      <c r="M386398" s="8"/>
    </row>
    <row r="386399" spans="13:13" ht="13">
      <c r="M386399" s="17"/>
    </row>
    <row r="386400" spans="13:13">
      <c r="M386400" s="8"/>
    </row>
    <row r="386426" spans="13:13">
      <c r="M386426" s="8"/>
    </row>
    <row r="386427" spans="13:13" ht="13">
      <c r="M386427" s="17"/>
    </row>
    <row r="386428" spans="13:13">
      <c r="M386428" s="8"/>
    </row>
    <row r="386454" spans="13:13">
      <c r="M386454" s="8"/>
    </row>
    <row r="386455" spans="13:13" ht="13">
      <c r="M386455" s="17"/>
    </row>
    <row r="386456" spans="13:13">
      <c r="M386456" s="8"/>
    </row>
    <row r="386482" spans="13:13">
      <c r="M386482" s="8"/>
    </row>
    <row r="386483" spans="13:13" ht="13">
      <c r="M386483" s="17"/>
    </row>
    <row r="386484" spans="13:13">
      <c r="M386484" s="8"/>
    </row>
    <row r="386510" spans="13:13">
      <c r="M386510" s="8"/>
    </row>
    <row r="386511" spans="13:13" ht="13">
      <c r="M386511" s="17"/>
    </row>
    <row r="386512" spans="13:13">
      <c r="M386512" s="8"/>
    </row>
    <row r="386538" spans="13:13">
      <c r="M386538" s="8"/>
    </row>
    <row r="386539" spans="13:13" ht="13">
      <c r="M386539" s="17"/>
    </row>
    <row r="386540" spans="13:13">
      <c r="M386540" s="8"/>
    </row>
    <row r="386566" spans="13:13">
      <c r="M386566" s="8"/>
    </row>
    <row r="386567" spans="13:13" ht="13">
      <c r="M386567" s="17"/>
    </row>
    <row r="386568" spans="13:13">
      <c r="M386568" s="8"/>
    </row>
    <row r="386594" spans="13:13">
      <c r="M386594" s="8"/>
    </row>
    <row r="386595" spans="13:13" ht="13">
      <c r="M386595" s="17"/>
    </row>
    <row r="386596" spans="13:13">
      <c r="M386596" s="8"/>
    </row>
    <row r="386622" spans="13:13">
      <c r="M386622" s="8"/>
    </row>
    <row r="386623" spans="13:13" ht="13">
      <c r="M386623" s="17"/>
    </row>
    <row r="386624" spans="13:13">
      <c r="M386624" s="8"/>
    </row>
    <row r="386650" spans="13:13">
      <c r="M386650" s="8"/>
    </row>
    <row r="386651" spans="13:13" ht="13">
      <c r="M386651" s="17"/>
    </row>
    <row r="386652" spans="13:13">
      <c r="M386652" s="8"/>
    </row>
    <row r="386678" spans="13:13">
      <c r="M386678" s="8"/>
    </row>
    <row r="386679" spans="13:13" ht="13">
      <c r="M386679" s="17"/>
    </row>
    <row r="386680" spans="13:13">
      <c r="M386680" s="8"/>
    </row>
    <row r="386706" spans="13:13">
      <c r="M386706" s="8"/>
    </row>
    <row r="386707" spans="13:13" ht="13">
      <c r="M386707" s="17"/>
    </row>
    <row r="386708" spans="13:13">
      <c r="M386708" s="8"/>
    </row>
    <row r="386734" spans="13:13">
      <c r="M386734" s="8"/>
    </row>
    <row r="386735" spans="13:13" ht="13">
      <c r="M386735" s="17"/>
    </row>
    <row r="386736" spans="13:13">
      <c r="M386736" s="8"/>
    </row>
    <row r="386762" spans="13:13">
      <c r="M386762" s="8"/>
    </row>
    <row r="386763" spans="13:13" ht="13">
      <c r="M386763" s="17"/>
    </row>
    <row r="386764" spans="13:13">
      <c r="M386764" s="8"/>
    </row>
    <row r="386790" spans="13:13">
      <c r="M386790" s="8"/>
    </row>
    <row r="386791" spans="13:13" ht="13">
      <c r="M386791" s="17"/>
    </row>
    <row r="386792" spans="13:13">
      <c r="M386792" s="8"/>
    </row>
    <row r="386818" spans="13:13">
      <c r="M386818" s="8"/>
    </row>
    <row r="386819" spans="13:13" ht="13">
      <c r="M386819" s="17"/>
    </row>
    <row r="386820" spans="13:13">
      <c r="M386820" s="8"/>
    </row>
    <row r="386846" spans="13:13">
      <c r="M386846" s="8"/>
    </row>
    <row r="386847" spans="13:13" ht="13">
      <c r="M386847" s="17"/>
    </row>
    <row r="386848" spans="13:13">
      <c r="M386848" s="8"/>
    </row>
    <row r="386874" spans="13:13">
      <c r="M386874" s="8"/>
    </row>
    <row r="386875" spans="13:13" ht="13">
      <c r="M386875" s="17"/>
    </row>
    <row r="386876" spans="13:13">
      <c r="M386876" s="8"/>
    </row>
    <row r="386902" spans="13:13">
      <c r="M386902" s="8"/>
    </row>
    <row r="386903" spans="13:13" ht="13">
      <c r="M386903" s="17"/>
    </row>
    <row r="386904" spans="13:13">
      <c r="M386904" s="8"/>
    </row>
    <row r="386930" spans="13:13">
      <c r="M386930" s="8"/>
    </row>
    <row r="386931" spans="13:13" ht="13">
      <c r="M386931" s="17"/>
    </row>
    <row r="386932" spans="13:13">
      <c r="M386932" s="8"/>
    </row>
    <row r="386958" spans="13:13">
      <c r="M386958" s="8"/>
    </row>
    <row r="386959" spans="13:13" ht="13">
      <c r="M386959" s="17"/>
    </row>
    <row r="386960" spans="13:13">
      <c r="M386960" s="8"/>
    </row>
    <row r="386986" spans="13:13">
      <c r="M386986" s="8"/>
    </row>
    <row r="386987" spans="13:13" ht="13">
      <c r="M386987" s="17"/>
    </row>
    <row r="386988" spans="13:13">
      <c r="M386988" s="8"/>
    </row>
    <row r="387014" spans="13:13">
      <c r="M387014" s="8"/>
    </row>
    <row r="387015" spans="13:13" ht="13">
      <c r="M387015" s="17"/>
    </row>
    <row r="387016" spans="13:13">
      <c r="M387016" s="8"/>
    </row>
    <row r="387042" spans="13:13">
      <c r="M387042" s="8"/>
    </row>
    <row r="387043" spans="13:13" ht="13">
      <c r="M387043" s="17"/>
    </row>
    <row r="387044" spans="13:13">
      <c r="M387044" s="8"/>
    </row>
    <row r="387070" spans="13:13">
      <c r="M387070" s="8"/>
    </row>
    <row r="387071" spans="13:13" ht="13">
      <c r="M387071" s="17"/>
    </row>
    <row r="387072" spans="13:13">
      <c r="M387072" s="8"/>
    </row>
    <row r="387098" spans="13:13">
      <c r="M387098" s="8"/>
    </row>
    <row r="387099" spans="13:13" ht="13">
      <c r="M387099" s="17"/>
    </row>
    <row r="387100" spans="13:13">
      <c r="M387100" s="8"/>
    </row>
    <row r="387126" spans="13:13">
      <c r="M387126" s="8"/>
    </row>
    <row r="387127" spans="13:13" ht="13">
      <c r="M387127" s="17"/>
    </row>
    <row r="387128" spans="13:13">
      <c r="M387128" s="8"/>
    </row>
    <row r="387154" spans="13:13">
      <c r="M387154" s="8"/>
    </row>
    <row r="387155" spans="13:13" ht="13">
      <c r="M387155" s="17"/>
    </row>
    <row r="387156" spans="13:13">
      <c r="M387156" s="8"/>
    </row>
    <row r="387182" spans="13:13">
      <c r="M387182" s="8"/>
    </row>
    <row r="387183" spans="13:13" ht="13">
      <c r="M387183" s="17"/>
    </row>
    <row r="387184" spans="13:13">
      <c r="M387184" s="8"/>
    </row>
    <row r="387210" spans="13:13">
      <c r="M387210" s="8"/>
    </row>
    <row r="387211" spans="13:13" ht="13">
      <c r="M387211" s="17"/>
    </row>
    <row r="387212" spans="13:13">
      <c r="M387212" s="8"/>
    </row>
    <row r="387238" spans="13:13">
      <c r="M387238" s="8"/>
    </row>
    <row r="387239" spans="13:13" ht="13">
      <c r="M387239" s="17"/>
    </row>
    <row r="387240" spans="13:13">
      <c r="M387240" s="8"/>
    </row>
    <row r="387266" spans="13:13">
      <c r="M387266" s="8"/>
    </row>
    <row r="387267" spans="13:13" ht="13">
      <c r="M387267" s="17"/>
    </row>
    <row r="387268" spans="13:13">
      <c r="M387268" s="8"/>
    </row>
    <row r="387294" spans="13:13">
      <c r="M387294" s="8"/>
    </row>
    <row r="387295" spans="13:13" ht="13">
      <c r="M387295" s="17"/>
    </row>
    <row r="387296" spans="13:13">
      <c r="M387296" s="8"/>
    </row>
    <row r="387322" spans="13:13">
      <c r="M387322" s="8"/>
    </row>
    <row r="387323" spans="13:13" ht="13">
      <c r="M387323" s="17"/>
    </row>
    <row r="387324" spans="13:13">
      <c r="M387324" s="8"/>
    </row>
    <row r="387350" spans="13:13">
      <c r="M387350" s="8"/>
    </row>
    <row r="387351" spans="13:13" ht="13">
      <c r="M387351" s="17"/>
    </row>
    <row r="387352" spans="13:13">
      <c r="M387352" s="8"/>
    </row>
    <row r="387378" spans="13:13">
      <c r="M387378" s="8"/>
    </row>
    <row r="387379" spans="13:13" ht="13">
      <c r="M387379" s="17"/>
    </row>
    <row r="387380" spans="13:13">
      <c r="M387380" s="8"/>
    </row>
    <row r="387406" spans="13:13">
      <c r="M387406" s="8"/>
    </row>
    <row r="387407" spans="13:13" ht="13">
      <c r="M387407" s="17"/>
    </row>
    <row r="387408" spans="13:13">
      <c r="M387408" s="8"/>
    </row>
    <row r="387434" spans="13:13">
      <c r="M387434" s="8"/>
    </row>
    <row r="387435" spans="13:13" ht="13">
      <c r="M387435" s="17"/>
    </row>
    <row r="387436" spans="13:13">
      <c r="M387436" s="8"/>
    </row>
    <row r="387462" spans="13:13">
      <c r="M387462" s="8"/>
    </row>
    <row r="387463" spans="13:13" ht="13">
      <c r="M387463" s="17"/>
    </row>
    <row r="387464" spans="13:13">
      <c r="M387464" s="8"/>
    </row>
    <row r="387490" spans="13:13">
      <c r="M387490" s="8"/>
    </row>
    <row r="387491" spans="13:13" ht="13">
      <c r="M387491" s="17"/>
    </row>
    <row r="387492" spans="13:13">
      <c r="M387492" s="8"/>
    </row>
    <row r="387518" spans="13:13">
      <c r="M387518" s="8"/>
    </row>
    <row r="387519" spans="13:13" ht="13">
      <c r="M387519" s="17"/>
    </row>
    <row r="387520" spans="13:13">
      <c r="M387520" s="8"/>
    </row>
    <row r="387546" spans="13:13">
      <c r="M387546" s="8"/>
    </row>
    <row r="387547" spans="13:13" ht="13">
      <c r="M387547" s="17"/>
    </row>
    <row r="387548" spans="13:13">
      <c r="M387548" s="8"/>
    </row>
    <row r="387574" spans="13:13">
      <c r="M387574" s="8"/>
    </row>
    <row r="387575" spans="13:13" ht="13">
      <c r="M387575" s="17"/>
    </row>
    <row r="387576" spans="13:13">
      <c r="M387576" s="8"/>
    </row>
    <row r="387602" spans="13:13">
      <c r="M387602" s="8"/>
    </row>
    <row r="387603" spans="13:13" ht="13">
      <c r="M387603" s="17"/>
    </row>
    <row r="387604" spans="13:13">
      <c r="M387604" s="8"/>
    </row>
    <row r="387630" spans="13:13">
      <c r="M387630" s="8"/>
    </row>
    <row r="387631" spans="13:13" ht="13">
      <c r="M387631" s="17"/>
    </row>
    <row r="387632" spans="13:13">
      <c r="M387632" s="8"/>
    </row>
    <row r="387658" spans="13:13">
      <c r="M387658" s="8"/>
    </row>
    <row r="387659" spans="13:13" ht="13">
      <c r="M387659" s="17"/>
    </row>
    <row r="387660" spans="13:13">
      <c r="M387660" s="8"/>
    </row>
    <row r="387686" spans="13:13">
      <c r="M387686" s="8"/>
    </row>
    <row r="387687" spans="13:13" ht="13">
      <c r="M387687" s="17"/>
    </row>
    <row r="387688" spans="13:13">
      <c r="M387688" s="8"/>
    </row>
    <row r="387714" spans="13:13">
      <c r="M387714" s="8"/>
    </row>
    <row r="387715" spans="13:13" ht="13">
      <c r="M387715" s="17"/>
    </row>
    <row r="387716" spans="13:13">
      <c r="M387716" s="8"/>
    </row>
    <row r="387742" spans="13:13">
      <c r="M387742" s="8"/>
    </row>
    <row r="387743" spans="13:13" ht="13">
      <c r="M387743" s="17"/>
    </row>
    <row r="387744" spans="13:13">
      <c r="M387744" s="8"/>
    </row>
    <row r="387770" spans="13:13">
      <c r="M387770" s="8"/>
    </row>
    <row r="387771" spans="13:13" ht="13">
      <c r="M387771" s="17"/>
    </row>
    <row r="387772" spans="13:13">
      <c r="M387772" s="8"/>
    </row>
    <row r="387798" spans="13:13">
      <c r="M387798" s="8"/>
    </row>
    <row r="387799" spans="13:13" ht="13">
      <c r="M387799" s="17"/>
    </row>
    <row r="387800" spans="13:13">
      <c r="M387800" s="8"/>
    </row>
    <row r="387826" spans="13:13">
      <c r="M387826" s="8"/>
    </row>
    <row r="387827" spans="13:13" ht="13">
      <c r="M387827" s="17"/>
    </row>
    <row r="387828" spans="13:13">
      <c r="M387828" s="8"/>
    </row>
    <row r="387854" spans="13:13">
      <c r="M387854" s="8"/>
    </row>
    <row r="387855" spans="13:13" ht="13">
      <c r="M387855" s="17"/>
    </row>
    <row r="387856" spans="13:13">
      <c r="M387856" s="8"/>
    </row>
    <row r="387882" spans="13:13">
      <c r="M387882" s="8"/>
    </row>
    <row r="387883" spans="13:13" ht="13">
      <c r="M387883" s="17"/>
    </row>
    <row r="387884" spans="13:13">
      <c r="M387884" s="8"/>
    </row>
    <row r="387910" spans="13:13">
      <c r="M387910" s="8"/>
    </row>
    <row r="387911" spans="13:13" ht="13">
      <c r="M387911" s="17"/>
    </row>
    <row r="387912" spans="13:13">
      <c r="M387912" s="8"/>
    </row>
    <row r="387938" spans="13:13">
      <c r="M387938" s="8"/>
    </row>
    <row r="387939" spans="13:13" ht="13">
      <c r="M387939" s="17"/>
    </row>
    <row r="387940" spans="13:13">
      <c r="M387940" s="8"/>
    </row>
    <row r="387966" spans="13:13">
      <c r="M387966" s="8"/>
    </row>
    <row r="387967" spans="13:13" ht="13">
      <c r="M387967" s="17"/>
    </row>
    <row r="387968" spans="13:13">
      <c r="M387968" s="8"/>
    </row>
    <row r="387994" spans="13:13">
      <c r="M387994" s="8"/>
    </row>
    <row r="387995" spans="13:13" ht="13">
      <c r="M387995" s="17"/>
    </row>
    <row r="387996" spans="13:13">
      <c r="M387996" s="8"/>
    </row>
    <row r="388022" spans="13:13">
      <c r="M388022" s="8"/>
    </row>
    <row r="388023" spans="13:13" ht="13">
      <c r="M388023" s="17"/>
    </row>
    <row r="388024" spans="13:13">
      <c r="M388024" s="8"/>
    </row>
    <row r="388050" spans="13:13">
      <c r="M388050" s="8"/>
    </row>
    <row r="388051" spans="13:13" ht="13">
      <c r="M388051" s="17"/>
    </row>
    <row r="388052" spans="13:13">
      <c r="M388052" s="8"/>
    </row>
    <row r="388078" spans="13:13">
      <c r="M388078" s="8"/>
    </row>
    <row r="388079" spans="13:13" ht="13">
      <c r="M388079" s="17"/>
    </row>
    <row r="388080" spans="13:13">
      <c r="M388080" s="8"/>
    </row>
    <row r="388106" spans="13:13">
      <c r="M388106" s="8"/>
    </row>
    <row r="388107" spans="13:13" ht="13">
      <c r="M388107" s="17"/>
    </row>
    <row r="388108" spans="13:13">
      <c r="M388108" s="8"/>
    </row>
    <row r="388134" spans="13:13">
      <c r="M388134" s="8"/>
    </row>
    <row r="388135" spans="13:13" ht="13">
      <c r="M388135" s="17"/>
    </row>
    <row r="388136" spans="13:13">
      <c r="M388136" s="8"/>
    </row>
    <row r="388162" spans="13:13">
      <c r="M388162" s="8"/>
    </row>
    <row r="388163" spans="13:13" ht="13">
      <c r="M388163" s="17"/>
    </row>
    <row r="388164" spans="13:13">
      <c r="M388164" s="8"/>
    </row>
    <row r="388190" spans="13:13">
      <c r="M388190" s="8"/>
    </row>
    <row r="388191" spans="13:13" ht="13">
      <c r="M388191" s="17"/>
    </row>
    <row r="388192" spans="13:13">
      <c r="M388192" s="8"/>
    </row>
    <row r="388218" spans="13:13">
      <c r="M388218" s="8"/>
    </row>
    <row r="388219" spans="13:13" ht="13">
      <c r="M388219" s="17"/>
    </row>
    <row r="388220" spans="13:13">
      <c r="M388220" s="8"/>
    </row>
    <row r="388246" spans="13:13">
      <c r="M388246" s="8"/>
    </row>
    <row r="388247" spans="13:13" ht="13">
      <c r="M388247" s="17"/>
    </row>
    <row r="388248" spans="13:13">
      <c r="M388248" s="8"/>
    </row>
    <row r="388274" spans="13:13">
      <c r="M388274" s="8"/>
    </row>
    <row r="388275" spans="13:13" ht="13">
      <c r="M388275" s="17"/>
    </row>
    <row r="388276" spans="13:13">
      <c r="M388276" s="8"/>
    </row>
    <row r="388302" spans="13:13">
      <c r="M388302" s="8"/>
    </row>
    <row r="388303" spans="13:13" ht="13">
      <c r="M388303" s="17"/>
    </row>
    <row r="388304" spans="13:13">
      <c r="M388304" s="8"/>
    </row>
    <row r="388330" spans="13:13">
      <c r="M388330" s="8"/>
    </row>
    <row r="388331" spans="13:13" ht="13">
      <c r="M388331" s="17"/>
    </row>
    <row r="388332" spans="13:13">
      <c r="M388332" s="8"/>
    </row>
    <row r="388358" spans="13:13">
      <c r="M388358" s="8"/>
    </row>
    <row r="388359" spans="13:13" ht="13">
      <c r="M388359" s="17"/>
    </row>
    <row r="388360" spans="13:13">
      <c r="M388360" s="8"/>
    </row>
    <row r="388386" spans="13:13">
      <c r="M388386" s="8"/>
    </row>
    <row r="388387" spans="13:13" ht="13">
      <c r="M388387" s="17"/>
    </row>
    <row r="388388" spans="13:13">
      <c r="M388388" s="8"/>
    </row>
    <row r="388414" spans="13:13">
      <c r="M388414" s="8"/>
    </row>
    <row r="388415" spans="13:13" ht="13">
      <c r="M388415" s="17"/>
    </row>
    <row r="388416" spans="13:13">
      <c r="M388416" s="8"/>
    </row>
    <row r="388442" spans="13:13">
      <c r="M388442" s="8"/>
    </row>
    <row r="388443" spans="13:13" ht="13">
      <c r="M388443" s="17"/>
    </row>
    <row r="388444" spans="13:13">
      <c r="M388444" s="8"/>
    </row>
    <row r="388470" spans="13:13">
      <c r="M388470" s="8"/>
    </row>
    <row r="388471" spans="13:13" ht="13">
      <c r="M388471" s="17"/>
    </row>
    <row r="388472" spans="13:13">
      <c r="M388472" s="8"/>
    </row>
    <row r="388498" spans="13:13">
      <c r="M388498" s="8"/>
    </row>
    <row r="388499" spans="13:13" ht="13">
      <c r="M388499" s="17"/>
    </row>
    <row r="388500" spans="13:13">
      <c r="M388500" s="8"/>
    </row>
    <row r="388526" spans="13:13">
      <c r="M388526" s="8"/>
    </row>
    <row r="388527" spans="13:13" ht="13">
      <c r="M388527" s="17"/>
    </row>
    <row r="388528" spans="13:13">
      <c r="M388528" s="8"/>
    </row>
    <row r="388554" spans="13:13">
      <c r="M388554" s="8"/>
    </row>
    <row r="388555" spans="13:13" ht="13">
      <c r="M388555" s="17"/>
    </row>
    <row r="388556" spans="13:13">
      <c r="M388556" s="8"/>
    </row>
    <row r="388582" spans="13:13">
      <c r="M388582" s="8"/>
    </row>
    <row r="388583" spans="13:13" ht="13">
      <c r="M388583" s="17"/>
    </row>
    <row r="388584" spans="13:13">
      <c r="M388584" s="8"/>
    </row>
    <row r="388610" spans="13:13">
      <c r="M388610" s="8"/>
    </row>
    <row r="388611" spans="13:13" ht="13">
      <c r="M388611" s="17"/>
    </row>
    <row r="388612" spans="13:13">
      <c r="M388612" s="8"/>
    </row>
    <row r="388638" spans="13:13">
      <c r="M388638" s="8"/>
    </row>
    <row r="388639" spans="13:13" ht="13">
      <c r="M388639" s="17"/>
    </row>
    <row r="388640" spans="13:13">
      <c r="M388640" s="8"/>
    </row>
    <row r="388666" spans="13:13">
      <c r="M388666" s="8"/>
    </row>
    <row r="388667" spans="13:13" ht="13">
      <c r="M388667" s="17"/>
    </row>
    <row r="388668" spans="13:13">
      <c r="M388668" s="8"/>
    </row>
    <row r="388694" spans="13:13">
      <c r="M388694" s="8"/>
    </row>
    <row r="388695" spans="13:13" ht="13">
      <c r="M388695" s="17"/>
    </row>
    <row r="388696" spans="13:13">
      <c r="M388696" s="8"/>
    </row>
    <row r="388722" spans="13:13">
      <c r="M388722" s="8"/>
    </row>
    <row r="388723" spans="13:13" ht="13">
      <c r="M388723" s="17"/>
    </row>
    <row r="388724" spans="13:13">
      <c r="M388724" s="8"/>
    </row>
    <row r="388750" spans="13:13">
      <c r="M388750" s="8"/>
    </row>
    <row r="388751" spans="13:13" ht="13">
      <c r="M388751" s="17"/>
    </row>
    <row r="388752" spans="13:13">
      <c r="M388752" s="8"/>
    </row>
    <row r="388778" spans="13:13">
      <c r="M388778" s="8"/>
    </row>
    <row r="388779" spans="13:13" ht="13">
      <c r="M388779" s="17"/>
    </row>
    <row r="388780" spans="13:13">
      <c r="M388780" s="8"/>
    </row>
    <row r="388806" spans="13:13">
      <c r="M388806" s="8"/>
    </row>
    <row r="388807" spans="13:13" ht="13">
      <c r="M388807" s="17"/>
    </row>
    <row r="388808" spans="13:13">
      <c r="M388808" s="8"/>
    </row>
    <row r="388834" spans="13:13">
      <c r="M388834" s="8"/>
    </row>
    <row r="388835" spans="13:13" ht="13">
      <c r="M388835" s="17"/>
    </row>
    <row r="388836" spans="13:13">
      <c r="M388836" s="8"/>
    </row>
    <row r="388862" spans="13:13">
      <c r="M388862" s="8"/>
    </row>
    <row r="388863" spans="13:13" ht="13">
      <c r="M388863" s="17"/>
    </row>
    <row r="388864" spans="13:13">
      <c r="M388864" s="8"/>
    </row>
    <row r="388890" spans="13:13">
      <c r="M388890" s="8"/>
    </row>
    <row r="388891" spans="13:13" ht="13">
      <c r="M388891" s="17"/>
    </row>
    <row r="388892" spans="13:13">
      <c r="M388892" s="8"/>
    </row>
    <row r="388918" spans="13:13">
      <c r="M388918" s="8"/>
    </row>
    <row r="388919" spans="13:13" ht="13">
      <c r="M388919" s="17"/>
    </row>
    <row r="388920" spans="13:13">
      <c r="M388920" s="8"/>
    </row>
    <row r="388946" spans="13:13">
      <c r="M388946" s="8"/>
    </row>
    <row r="388947" spans="13:13" ht="13">
      <c r="M388947" s="17"/>
    </row>
    <row r="388948" spans="13:13">
      <c r="M388948" s="8"/>
    </row>
    <row r="388974" spans="13:13">
      <c r="M388974" s="8"/>
    </row>
    <row r="388975" spans="13:13" ht="13">
      <c r="M388975" s="17"/>
    </row>
    <row r="388976" spans="13:13">
      <c r="M388976" s="8"/>
    </row>
    <row r="389002" spans="13:13">
      <c r="M389002" s="8"/>
    </row>
    <row r="389003" spans="13:13" ht="13">
      <c r="M389003" s="17"/>
    </row>
    <row r="389004" spans="13:13">
      <c r="M389004" s="8"/>
    </row>
    <row r="389030" spans="13:13">
      <c r="M389030" s="8"/>
    </row>
    <row r="389031" spans="13:13" ht="13">
      <c r="M389031" s="17"/>
    </row>
    <row r="389032" spans="13:13">
      <c r="M389032" s="8"/>
    </row>
    <row r="389058" spans="13:13">
      <c r="M389058" s="8"/>
    </row>
    <row r="389059" spans="13:13" ht="13">
      <c r="M389059" s="17"/>
    </row>
    <row r="389060" spans="13:13">
      <c r="M389060" s="8"/>
    </row>
    <row r="389086" spans="13:13">
      <c r="M389086" s="8"/>
    </row>
    <row r="389087" spans="13:13" ht="13">
      <c r="M389087" s="17"/>
    </row>
    <row r="389088" spans="13:13">
      <c r="M389088" s="8"/>
    </row>
    <row r="389114" spans="13:13">
      <c r="M389114" s="8"/>
    </row>
    <row r="389115" spans="13:13" ht="13">
      <c r="M389115" s="17"/>
    </row>
    <row r="389116" spans="13:13">
      <c r="M389116" s="8"/>
    </row>
    <row r="389142" spans="13:13">
      <c r="M389142" s="8"/>
    </row>
    <row r="389143" spans="13:13" ht="13">
      <c r="M389143" s="17"/>
    </row>
    <row r="389144" spans="13:13">
      <c r="M389144" s="8"/>
    </row>
    <row r="389170" spans="13:13">
      <c r="M389170" s="8"/>
    </row>
    <row r="389171" spans="13:13" ht="13">
      <c r="M389171" s="17"/>
    </row>
    <row r="389172" spans="13:13">
      <c r="M389172" s="8"/>
    </row>
    <row r="389198" spans="13:13">
      <c r="M389198" s="8"/>
    </row>
    <row r="389199" spans="13:13" ht="13">
      <c r="M389199" s="17"/>
    </row>
    <row r="389200" spans="13:13">
      <c r="M389200" s="8"/>
    </row>
    <row r="389226" spans="13:13">
      <c r="M389226" s="8"/>
    </row>
    <row r="389227" spans="13:13" ht="13">
      <c r="M389227" s="17"/>
    </row>
    <row r="389228" spans="13:13">
      <c r="M389228" s="8"/>
    </row>
    <row r="389254" spans="13:13">
      <c r="M389254" s="8"/>
    </row>
    <row r="389255" spans="13:13" ht="13">
      <c r="M389255" s="17"/>
    </row>
    <row r="389256" spans="13:13">
      <c r="M389256" s="8"/>
    </row>
    <row r="389282" spans="13:13">
      <c r="M389282" s="8"/>
    </row>
    <row r="389283" spans="13:13" ht="13">
      <c r="M389283" s="17"/>
    </row>
    <row r="389284" spans="13:13">
      <c r="M389284" s="8"/>
    </row>
    <row r="389310" spans="13:13">
      <c r="M389310" s="8"/>
    </row>
    <row r="389311" spans="13:13" ht="13">
      <c r="M389311" s="17"/>
    </row>
    <row r="389312" spans="13:13">
      <c r="M389312" s="8"/>
    </row>
    <row r="389338" spans="13:13">
      <c r="M389338" s="8"/>
    </row>
    <row r="389339" spans="13:13" ht="13">
      <c r="M389339" s="17"/>
    </row>
    <row r="389340" spans="13:13">
      <c r="M389340" s="8"/>
    </row>
    <row r="389366" spans="13:13">
      <c r="M389366" s="8"/>
    </row>
    <row r="389367" spans="13:13" ht="13">
      <c r="M389367" s="17"/>
    </row>
    <row r="389368" spans="13:13">
      <c r="M389368" s="8"/>
    </row>
    <row r="389394" spans="13:13">
      <c r="M389394" s="8"/>
    </row>
    <row r="389395" spans="13:13" ht="13">
      <c r="M389395" s="17"/>
    </row>
    <row r="389396" spans="13:13">
      <c r="M389396" s="8"/>
    </row>
    <row r="389422" spans="13:13">
      <c r="M389422" s="8"/>
    </row>
    <row r="389423" spans="13:13" ht="13">
      <c r="M389423" s="17"/>
    </row>
    <row r="389424" spans="13:13">
      <c r="M389424" s="8"/>
    </row>
    <row r="389450" spans="13:13">
      <c r="M389450" s="8"/>
    </row>
    <row r="389451" spans="13:13" ht="13">
      <c r="M389451" s="17"/>
    </row>
    <row r="389452" spans="13:13">
      <c r="M389452" s="8"/>
    </row>
    <row r="389478" spans="13:13">
      <c r="M389478" s="8"/>
    </row>
    <row r="389479" spans="13:13" ht="13">
      <c r="M389479" s="17"/>
    </row>
    <row r="389480" spans="13:13">
      <c r="M389480" s="8"/>
    </row>
    <row r="389506" spans="13:13">
      <c r="M389506" s="8"/>
    </row>
    <row r="389507" spans="13:13" ht="13">
      <c r="M389507" s="17"/>
    </row>
    <row r="389508" spans="13:13">
      <c r="M389508" s="8"/>
    </row>
    <row r="389534" spans="13:13">
      <c r="M389534" s="8"/>
    </row>
    <row r="389535" spans="13:13" ht="13">
      <c r="M389535" s="17"/>
    </row>
    <row r="389536" spans="13:13">
      <c r="M389536" s="8"/>
    </row>
    <row r="389562" spans="13:13">
      <c r="M389562" s="8"/>
    </row>
    <row r="389563" spans="13:13" ht="13">
      <c r="M389563" s="17"/>
    </row>
    <row r="389564" spans="13:13">
      <c r="M389564" s="8"/>
    </row>
    <row r="389590" spans="13:13">
      <c r="M389590" s="8"/>
    </row>
    <row r="389591" spans="13:13" ht="13">
      <c r="M389591" s="17"/>
    </row>
    <row r="389592" spans="13:13">
      <c r="M389592" s="8"/>
    </row>
    <row r="389618" spans="13:13">
      <c r="M389618" s="8"/>
    </row>
    <row r="389619" spans="13:13" ht="13">
      <c r="M389619" s="17"/>
    </row>
    <row r="389620" spans="13:13">
      <c r="M389620" s="8"/>
    </row>
    <row r="389646" spans="13:13">
      <c r="M389646" s="8"/>
    </row>
    <row r="389647" spans="13:13" ht="13">
      <c r="M389647" s="17"/>
    </row>
    <row r="389648" spans="13:13">
      <c r="M389648" s="8"/>
    </row>
    <row r="389674" spans="13:13">
      <c r="M389674" s="8"/>
    </row>
    <row r="389675" spans="13:13" ht="13">
      <c r="M389675" s="17"/>
    </row>
    <row r="389676" spans="13:13">
      <c r="M389676" s="8"/>
    </row>
    <row r="389702" spans="13:13">
      <c r="M389702" s="8"/>
    </row>
    <row r="389703" spans="13:13" ht="13">
      <c r="M389703" s="17"/>
    </row>
    <row r="389704" spans="13:13">
      <c r="M389704" s="8"/>
    </row>
    <row r="389730" spans="13:13">
      <c r="M389730" s="8"/>
    </row>
    <row r="389731" spans="13:13" ht="13">
      <c r="M389731" s="17"/>
    </row>
    <row r="389732" spans="13:13">
      <c r="M389732" s="8"/>
    </row>
    <row r="389758" spans="13:13">
      <c r="M389758" s="8"/>
    </row>
    <row r="389759" spans="13:13" ht="13">
      <c r="M389759" s="17"/>
    </row>
    <row r="389760" spans="13:13">
      <c r="M389760" s="8"/>
    </row>
    <row r="389786" spans="13:13">
      <c r="M389786" s="8"/>
    </row>
    <row r="389787" spans="13:13" ht="13">
      <c r="M389787" s="17"/>
    </row>
    <row r="389788" spans="13:13">
      <c r="M389788" s="8"/>
    </row>
    <row r="389814" spans="13:13">
      <c r="M389814" s="8"/>
    </row>
    <row r="389815" spans="13:13" ht="13">
      <c r="M389815" s="17"/>
    </row>
    <row r="389816" spans="13:13">
      <c r="M389816" s="8"/>
    </row>
    <row r="389842" spans="13:13">
      <c r="M389842" s="8"/>
    </row>
    <row r="389843" spans="13:13" ht="13">
      <c r="M389843" s="17"/>
    </row>
    <row r="389844" spans="13:13">
      <c r="M389844" s="8"/>
    </row>
    <row r="389870" spans="13:13">
      <c r="M389870" s="8"/>
    </row>
    <row r="389871" spans="13:13" ht="13">
      <c r="M389871" s="17"/>
    </row>
    <row r="389872" spans="13:13">
      <c r="M389872" s="8"/>
    </row>
    <row r="389898" spans="13:13">
      <c r="M389898" s="8"/>
    </row>
    <row r="389899" spans="13:13" ht="13">
      <c r="M389899" s="17"/>
    </row>
    <row r="389900" spans="13:13">
      <c r="M389900" s="8"/>
    </row>
    <row r="389926" spans="13:13">
      <c r="M389926" s="8"/>
    </row>
    <row r="389927" spans="13:13" ht="13">
      <c r="M389927" s="17"/>
    </row>
    <row r="389928" spans="13:13">
      <c r="M389928" s="8"/>
    </row>
    <row r="389954" spans="13:13">
      <c r="M389954" s="8"/>
    </row>
    <row r="389955" spans="13:13" ht="13">
      <c r="M389955" s="17"/>
    </row>
    <row r="389956" spans="13:13">
      <c r="M389956" s="8"/>
    </row>
    <row r="389982" spans="13:13">
      <c r="M389982" s="8"/>
    </row>
    <row r="389983" spans="13:13" ht="13">
      <c r="M389983" s="17"/>
    </row>
    <row r="389984" spans="13:13">
      <c r="M389984" s="8"/>
    </row>
    <row r="390010" spans="13:13">
      <c r="M390010" s="8"/>
    </row>
    <row r="390011" spans="13:13" ht="13">
      <c r="M390011" s="17"/>
    </row>
    <row r="390012" spans="13:13">
      <c r="M390012" s="8"/>
    </row>
    <row r="390038" spans="13:13">
      <c r="M390038" s="8"/>
    </row>
    <row r="390039" spans="13:13" ht="13">
      <c r="M390039" s="17"/>
    </row>
    <row r="390040" spans="13:13">
      <c r="M390040" s="8"/>
    </row>
    <row r="390066" spans="13:13">
      <c r="M390066" s="8"/>
    </row>
    <row r="390067" spans="13:13" ht="13">
      <c r="M390067" s="17"/>
    </row>
    <row r="390068" spans="13:13">
      <c r="M390068" s="8"/>
    </row>
    <row r="390094" spans="13:13">
      <c r="M390094" s="8"/>
    </row>
    <row r="390095" spans="13:13" ht="13">
      <c r="M390095" s="17"/>
    </row>
    <row r="390096" spans="13:13">
      <c r="M390096" s="8"/>
    </row>
    <row r="390122" spans="13:13">
      <c r="M390122" s="8"/>
    </row>
    <row r="390123" spans="13:13" ht="13">
      <c r="M390123" s="17"/>
    </row>
    <row r="390124" spans="13:13">
      <c r="M390124" s="8"/>
    </row>
    <row r="390150" spans="13:13">
      <c r="M390150" s="8"/>
    </row>
    <row r="390151" spans="13:13" ht="13">
      <c r="M390151" s="17"/>
    </row>
    <row r="390152" spans="13:13">
      <c r="M390152" s="8"/>
    </row>
    <row r="390178" spans="13:13">
      <c r="M390178" s="8"/>
    </row>
    <row r="390179" spans="13:13" ht="13">
      <c r="M390179" s="17"/>
    </row>
    <row r="390180" spans="13:13">
      <c r="M390180" s="8"/>
    </row>
    <row r="390206" spans="13:13">
      <c r="M390206" s="8"/>
    </row>
    <row r="390207" spans="13:13" ht="13">
      <c r="M390207" s="17"/>
    </row>
    <row r="390208" spans="13:13">
      <c r="M390208" s="8"/>
    </row>
    <row r="390234" spans="13:13">
      <c r="M390234" s="8"/>
    </row>
    <row r="390235" spans="13:13" ht="13">
      <c r="M390235" s="17"/>
    </row>
    <row r="390236" spans="13:13">
      <c r="M390236" s="8"/>
    </row>
    <row r="390262" spans="13:13">
      <c r="M390262" s="8"/>
    </row>
    <row r="390263" spans="13:13" ht="13">
      <c r="M390263" s="17"/>
    </row>
    <row r="390264" spans="13:13">
      <c r="M390264" s="8"/>
    </row>
    <row r="390290" spans="13:13">
      <c r="M390290" s="8"/>
    </row>
    <row r="390291" spans="13:13" ht="13">
      <c r="M390291" s="17"/>
    </row>
    <row r="390292" spans="13:13">
      <c r="M390292" s="8"/>
    </row>
    <row r="390318" spans="13:13">
      <c r="M390318" s="8"/>
    </row>
    <row r="390319" spans="13:13" ht="13">
      <c r="M390319" s="17"/>
    </row>
    <row r="390320" spans="13:13">
      <c r="M390320" s="8"/>
    </row>
    <row r="390346" spans="13:13">
      <c r="M390346" s="8"/>
    </row>
    <row r="390347" spans="13:13" ht="13">
      <c r="M390347" s="17"/>
    </row>
    <row r="390348" spans="13:13">
      <c r="M390348" s="8"/>
    </row>
    <row r="390374" spans="13:13">
      <c r="M390374" s="8"/>
    </row>
    <row r="390375" spans="13:13" ht="13">
      <c r="M390375" s="17"/>
    </row>
    <row r="390376" spans="13:13">
      <c r="M390376" s="8"/>
    </row>
    <row r="390402" spans="13:13">
      <c r="M390402" s="8"/>
    </row>
    <row r="390403" spans="13:13" ht="13">
      <c r="M390403" s="17"/>
    </row>
    <row r="390404" spans="13:13">
      <c r="M390404" s="8"/>
    </row>
    <row r="390430" spans="13:13">
      <c r="M390430" s="8"/>
    </row>
    <row r="390431" spans="13:13" ht="13">
      <c r="M390431" s="17"/>
    </row>
    <row r="390432" spans="13:13">
      <c r="M390432" s="8"/>
    </row>
    <row r="390458" spans="13:13">
      <c r="M390458" s="8"/>
    </row>
    <row r="390459" spans="13:13" ht="13">
      <c r="M390459" s="17"/>
    </row>
    <row r="390460" spans="13:13">
      <c r="M390460" s="8"/>
    </row>
    <row r="390486" spans="13:13">
      <c r="M390486" s="8"/>
    </row>
    <row r="390487" spans="13:13" ht="13">
      <c r="M390487" s="17"/>
    </row>
    <row r="390488" spans="13:13">
      <c r="M390488" s="8"/>
    </row>
    <row r="390514" spans="13:13">
      <c r="M390514" s="8"/>
    </row>
    <row r="390515" spans="13:13" ht="13">
      <c r="M390515" s="17"/>
    </row>
    <row r="390516" spans="13:13">
      <c r="M390516" s="8"/>
    </row>
    <row r="390542" spans="13:13">
      <c r="M390542" s="8"/>
    </row>
    <row r="390543" spans="13:13" ht="13">
      <c r="M390543" s="17"/>
    </row>
    <row r="390544" spans="13:13">
      <c r="M390544" s="8"/>
    </row>
    <row r="390570" spans="13:13">
      <c r="M390570" s="8"/>
    </row>
    <row r="390571" spans="13:13" ht="13">
      <c r="M390571" s="17"/>
    </row>
    <row r="390572" spans="13:13">
      <c r="M390572" s="8"/>
    </row>
    <row r="390598" spans="13:13">
      <c r="M390598" s="8"/>
    </row>
    <row r="390599" spans="13:13" ht="13">
      <c r="M390599" s="17"/>
    </row>
    <row r="390600" spans="13:13">
      <c r="M390600" s="8"/>
    </row>
    <row r="390626" spans="13:13">
      <c r="M390626" s="8"/>
    </row>
    <row r="390627" spans="13:13" ht="13">
      <c r="M390627" s="17"/>
    </row>
    <row r="390628" spans="13:13">
      <c r="M390628" s="8"/>
    </row>
    <row r="390654" spans="13:13">
      <c r="M390654" s="8"/>
    </row>
    <row r="390655" spans="13:13" ht="13">
      <c r="M390655" s="17"/>
    </row>
    <row r="390656" spans="13:13">
      <c r="M390656" s="8"/>
    </row>
    <row r="390682" spans="13:13">
      <c r="M390682" s="8"/>
    </row>
    <row r="390683" spans="13:13" ht="13">
      <c r="M390683" s="17"/>
    </row>
    <row r="390684" spans="13:13">
      <c r="M390684" s="8"/>
    </row>
    <row r="390710" spans="13:13">
      <c r="M390710" s="8"/>
    </row>
    <row r="390711" spans="13:13" ht="13">
      <c r="M390711" s="17"/>
    </row>
    <row r="390712" spans="13:13">
      <c r="M390712" s="8"/>
    </row>
    <row r="390738" spans="13:13">
      <c r="M390738" s="8"/>
    </row>
    <row r="390739" spans="13:13" ht="13">
      <c r="M390739" s="17"/>
    </row>
    <row r="390740" spans="13:13">
      <c r="M390740" s="8"/>
    </row>
    <row r="390766" spans="13:13">
      <c r="M390766" s="8"/>
    </row>
    <row r="390767" spans="13:13" ht="13">
      <c r="M390767" s="17"/>
    </row>
    <row r="390768" spans="13:13">
      <c r="M390768" s="8"/>
    </row>
    <row r="390794" spans="13:13">
      <c r="M390794" s="8"/>
    </row>
    <row r="390795" spans="13:13" ht="13">
      <c r="M390795" s="17"/>
    </row>
    <row r="390796" spans="13:13">
      <c r="M390796" s="8"/>
    </row>
    <row r="390822" spans="13:13">
      <c r="M390822" s="8"/>
    </row>
    <row r="390823" spans="13:13" ht="13">
      <c r="M390823" s="17"/>
    </row>
    <row r="390824" spans="13:13">
      <c r="M390824" s="8"/>
    </row>
    <row r="390850" spans="13:13">
      <c r="M390850" s="8"/>
    </row>
    <row r="390851" spans="13:13" ht="13">
      <c r="M390851" s="17"/>
    </row>
    <row r="390852" spans="13:13">
      <c r="M390852" s="8"/>
    </row>
    <row r="390878" spans="13:13">
      <c r="M390878" s="8"/>
    </row>
    <row r="390879" spans="13:13" ht="13">
      <c r="M390879" s="17"/>
    </row>
    <row r="390880" spans="13:13">
      <c r="M390880" s="8"/>
    </row>
    <row r="390906" spans="13:13">
      <c r="M390906" s="8"/>
    </row>
    <row r="390907" spans="13:13" ht="13">
      <c r="M390907" s="17"/>
    </row>
    <row r="390908" spans="13:13">
      <c r="M390908" s="8"/>
    </row>
    <row r="390934" spans="13:13">
      <c r="M390934" s="8"/>
    </row>
    <row r="390935" spans="13:13" ht="13">
      <c r="M390935" s="17"/>
    </row>
    <row r="390936" spans="13:13">
      <c r="M390936" s="8"/>
    </row>
    <row r="390962" spans="13:13">
      <c r="M390962" s="8"/>
    </row>
    <row r="390963" spans="13:13" ht="13">
      <c r="M390963" s="17"/>
    </row>
    <row r="390964" spans="13:13">
      <c r="M390964" s="8"/>
    </row>
    <row r="390990" spans="13:13">
      <c r="M390990" s="8"/>
    </row>
    <row r="390991" spans="13:13" ht="13">
      <c r="M390991" s="17"/>
    </row>
    <row r="390992" spans="13:13">
      <c r="M390992" s="8"/>
    </row>
    <row r="391018" spans="13:13">
      <c r="M391018" s="8"/>
    </row>
    <row r="391019" spans="13:13" ht="13">
      <c r="M391019" s="17"/>
    </row>
    <row r="391020" spans="13:13">
      <c r="M391020" s="8"/>
    </row>
    <row r="391046" spans="13:13">
      <c r="M391046" s="8"/>
    </row>
    <row r="391047" spans="13:13" ht="13">
      <c r="M391047" s="17"/>
    </row>
    <row r="391048" spans="13:13">
      <c r="M391048" s="8"/>
    </row>
    <row r="391074" spans="13:13">
      <c r="M391074" s="8"/>
    </row>
    <row r="391075" spans="13:13" ht="13">
      <c r="M391075" s="17"/>
    </row>
    <row r="391076" spans="13:13">
      <c r="M391076" s="8"/>
    </row>
    <row r="391102" spans="13:13">
      <c r="M391102" s="8"/>
    </row>
    <row r="391103" spans="13:13" ht="13">
      <c r="M391103" s="17"/>
    </row>
    <row r="391104" spans="13:13">
      <c r="M391104" s="8"/>
    </row>
    <row r="391130" spans="13:13">
      <c r="M391130" s="8"/>
    </row>
    <row r="391131" spans="13:13" ht="13">
      <c r="M391131" s="17"/>
    </row>
    <row r="391132" spans="13:13">
      <c r="M391132" s="8"/>
    </row>
    <row r="391158" spans="13:13">
      <c r="M391158" s="8"/>
    </row>
    <row r="391159" spans="13:13" ht="13">
      <c r="M391159" s="17"/>
    </row>
    <row r="391160" spans="13:13">
      <c r="M391160" s="8"/>
    </row>
    <row r="391186" spans="13:13">
      <c r="M391186" s="8"/>
    </row>
    <row r="391187" spans="13:13" ht="13">
      <c r="M391187" s="17"/>
    </row>
    <row r="391188" spans="13:13">
      <c r="M391188" s="8"/>
    </row>
    <row r="391214" spans="13:13">
      <c r="M391214" s="8"/>
    </row>
    <row r="391215" spans="13:13" ht="13">
      <c r="M391215" s="17"/>
    </row>
    <row r="391216" spans="13:13">
      <c r="M391216" s="8"/>
    </row>
    <row r="391242" spans="13:13">
      <c r="M391242" s="8"/>
    </row>
    <row r="391243" spans="13:13" ht="13">
      <c r="M391243" s="17"/>
    </row>
    <row r="391244" spans="13:13">
      <c r="M391244" s="8"/>
    </row>
    <row r="391270" spans="13:13">
      <c r="M391270" s="8"/>
    </row>
    <row r="391271" spans="13:13" ht="13">
      <c r="M391271" s="17"/>
    </row>
    <row r="391272" spans="13:13">
      <c r="M391272" s="8"/>
    </row>
    <row r="391298" spans="13:13">
      <c r="M391298" s="8"/>
    </row>
    <row r="391299" spans="13:13" ht="13">
      <c r="M391299" s="17"/>
    </row>
    <row r="391300" spans="13:13">
      <c r="M391300" s="8"/>
    </row>
    <row r="391326" spans="13:13">
      <c r="M391326" s="8"/>
    </row>
    <row r="391327" spans="13:13" ht="13">
      <c r="M391327" s="17"/>
    </row>
    <row r="391328" spans="13:13">
      <c r="M391328" s="8"/>
    </row>
    <row r="391354" spans="13:13">
      <c r="M391354" s="8"/>
    </row>
    <row r="391355" spans="13:13" ht="13">
      <c r="M391355" s="17"/>
    </row>
    <row r="391356" spans="13:13">
      <c r="M391356" s="8"/>
    </row>
    <row r="391382" spans="13:13">
      <c r="M391382" s="8"/>
    </row>
    <row r="391383" spans="13:13" ht="13">
      <c r="M391383" s="17"/>
    </row>
    <row r="391384" spans="13:13">
      <c r="M391384" s="8"/>
    </row>
    <row r="391410" spans="13:13">
      <c r="M391410" s="8"/>
    </row>
    <row r="391411" spans="13:13" ht="13">
      <c r="M391411" s="17"/>
    </row>
    <row r="391412" spans="13:13">
      <c r="M391412" s="8"/>
    </row>
    <row r="391438" spans="13:13">
      <c r="M391438" s="8"/>
    </row>
    <row r="391439" spans="13:13" ht="13">
      <c r="M391439" s="17"/>
    </row>
    <row r="391440" spans="13:13">
      <c r="M391440" s="8"/>
    </row>
    <row r="391466" spans="13:13">
      <c r="M391466" s="8"/>
    </row>
    <row r="391467" spans="13:13" ht="13">
      <c r="M391467" s="17"/>
    </row>
    <row r="391468" spans="13:13">
      <c r="M391468" s="8"/>
    </row>
    <row r="391494" spans="13:13">
      <c r="M391494" s="8"/>
    </row>
    <row r="391495" spans="13:13" ht="13">
      <c r="M391495" s="17"/>
    </row>
    <row r="391496" spans="13:13">
      <c r="M391496" s="8"/>
    </row>
    <row r="391522" spans="13:13">
      <c r="M391522" s="8"/>
    </row>
    <row r="391523" spans="13:13" ht="13">
      <c r="M391523" s="17"/>
    </row>
    <row r="391524" spans="13:13">
      <c r="M391524" s="8"/>
    </row>
    <row r="391550" spans="13:13">
      <c r="M391550" s="8"/>
    </row>
    <row r="391551" spans="13:13" ht="13">
      <c r="M391551" s="17"/>
    </row>
    <row r="391552" spans="13:13">
      <c r="M391552" s="8"/>
    </row>
    <row r="391578" spans="13:13">
      <c r="M391578" s="8"/>
    </row>
    <row r="391579" spans="13:13" ht="13">
      <c r="M391579" s="17"/>
    </row>
    <row r="391580" spans="13:13">
      <c r="M391580" s="8"/>
    </row>
    <row r="391606" spans="13:13">
      <c r="M391606" s="8"/>
    </row>
    <row r="391607" spans="13:13" ht="13">
      <c r="M391607" s="17"/>
    </row>
    <row r="391608" spans="13:13">
      <c r="M391608" s="8"/>
    </row>
    <row r="391634" spans="13:13">
      <c r="M391634" s="8"/>
    </row>
    <row r="391635" spans="13:13" ht="13">
      <c r="M391635" s="17"/>
    </row>
    <row r="391636" spans="13:13">
      <c r="M391636" s="8"/>
    </row>
    <row r="391662" spans="13:13">
      <c r="M391662" s="8"/>
    </row>
    <row r="391663" spans="13:13" ht="13">
      <c r="M391663" s="17"/>
    </row>
    <row r="391664" spans="13:13">
      <c r="M391664" s="8"/>
    </row>
    <row r="391690" spans="13:13">
      <c r="M391690" s="8"/>
    </row>
    <row r="391691" spans="13:13" ht="13">
      <c r="M391691" s="17"/>
    </row>
    <row r="391692" spans="13:13">
      <c r="M391692" s="8"/>
    </row>
    <row r="391718" spans="13:13">
      <c r="M391718" s="8"/>
    </row>
    <row r="391719" spans="13:13" ht="13">
      <c r="M391719" s="17"/>
    </row>
    <row r="391720" spans="13:13">
      <c r="M391720" s="8"/>
    </row>
    <row r="391746" spans="13:13">
      <c r="M391746" s="8"/>
    </row>
    <row r="391747" spans="13:13" ht="13">
      <c r="M391747" s="17"/>
    </row>
    <row r="391748" spans="13:13">
      <c r="M391748" s="8"/>
    </row>
    <row r="391774" spans="13:13">
      <c r="M391774" s="8"/>
    </row>
    <row r="391775" spans="13:13" ht="13">
      <c r="M391775" s="17"/>
    </row>
    <row r="391776" spans="13:13">
      <c r="M391776" s="8"/>
    </row>
    <row r="391802" spans="13:13">
      <c r="M391802" s="8"/>
    </row>
    <row r="391803" spans="13:13" ht="13">
      <c r="M391803" s="17"/>
    </row>
    <row r="391804" spans="13:13">
      <c r="M391804" s="8"/>
    </row>
    <row r="391830" spans="13:13">
      <c r="M391830" s="8"/>
    </row>
    <row r="391831" spans="13:13" ht="13">
      <c r="M391831" s="17"/>
    </row>
    <row r="391832" spans="13:13">
      <c r="M391832" s="8"/>
    </row>
    <row r="391858" spans="13:13">
      <c r="M391858" s="8"/>
    </row>
    <row r="391859" spans="13:13" ht="13">
      <c r="M391859" s="17"/>
    </row>
    <row r="391860" spans="13:13">
      <c r="M391860" s="8"/>
    </row>
    <row r="391886" spans="13:13">
      <c r="M391886" s="8"/>
    </row>
    <row r="391887" spans="13:13" ht="13">
      <c r="M391887" s="17"/>
    </row>
    <row r="391888" spans="13:13">
      <c r="M391888" s="8"/>
    </row>
    <row r="391914" spans="13:13">
      <c r="M391914" s="8"/>
    </row>
    <row r="391915" spans="13:13" ht="13">
      <c r="M391915" s="17"/>
    </row>
    <row r="391916" spans="13:13">
      <c r="M391916" s="8"/>
    </row>
    <row r="391942" spans="13:13">
      <c r="M391942" s="8"/>
    </row>
    <row r="391943" spans="13:13" ht="13">
      <c r="M391943" s="17"/>
    </row>
    <row r="391944" spans="13:13">
      <c r="M391944" s="8"/>
    </row>
    <row r="391970" spans="13:13">
      <c r="M391970" s="8"/>
    </row>
    <row r="391971" spans="13:13" ht="13">
      <c r="M391971" s="17"/>
    </row>
    <row r="391972" spans="13:13">
      <c r="M391972" s="8"/>
    </row>
    <row r="391998" spans="13:13">
      <c r="M391998" s="8"/>
    </row>
    <row r="391999" spans="13:13" ht="13">
      <c r="M391999" s="17"/>
    </row>
    <row r="392000" spans="13:13">
      <c r="M392000" s="8"/>
    </row>
    <row r="392026" spans="13:13">
      <c r="M392026" s="8"/>
    </row>
    <row r="392027" spans="13:13" ht="13">
      <c r="M392027" s="17"/>
    </row>
    <row r="392028" spans="13:13">
      <c r="M392028" s="8"/>
    </row>
    <row r="392054" spans="13:13">
      <c r="M392054" s="8"/>
    </row>
    <row r="392055" spans="13:13" ht="13">
      <c r="M392055" s="17"/>
    </row>
    <row r="392056" spans="13:13">
      <c r="M392056" s="8"/>
    </row>
    <row r="392082" spans="13:13">
      <c r="M392082" s="8"/>
    </row>
    <row r="392083" spans="13:13" ht="13">
      <c r="M392083" s="17"/>
    </row>
    <row r="392084" spans="13:13">
      <c r="M392084" s="8"/>
    </row>
    <row r="392110" spans="13:13">
      <c r="M392110" s="8"/>
    </row>
    <row r="392111" spans="13:13" ht="13">
      <c r="M392111" s="17"/>
    </row>
    <row r="392112" spans="13:13">
      <c r="M392112" s="8"/>
    </row>
    <row r="392138" spans="13:13">
      <c r="M392138" s="8"/>
    </row>
    <row r="392139" spans="13:13" ht="13">
      <c r="M392139" s="17"/>
    </row>
    <row r="392140" spans="13:13">
      <c r="M392140" s="8"/>
    </row>
    <row r="392166" spans="13:13">
      <c r="M392166" s="8"/>
    </row>
    <row r="392167" spans="13:13" ht="13">
      <c r="M392167" s="17"/>
    </row>
    <row r="392168" spans="13:13">
      <c r="M392168" s="8"/>
    </row>
    <row r="392194" spans="13:13">
      <c r="M392194" s="8"/>
    </row>
    <row r="392195" spans="13:13" ht="13">
      <c r="M392195" s="17"/>
    </row>
    <row r="392196" spans="13:13">
      <c r="M392196" s="8"/>
    </row>
    <row r="392222" spans="13:13">
      <c r="M392222" s="8"/>
    </row>
    <row r="392223" spans="13:13" ht="13">
      <c r="M392223" s="17"/>
    </row>
    <row r="392224" spans="13:13">
      <c r="M392224" s="8"/>
    </row>
    <row r="392250" spans="13:13">
      <c r="M392250" s="8"/>
    </row>
    <row r="392251" spans="13:13" ht="13">
      <c r="M392251" s="17"/>
    </row>
    <row r="392252" spans="13:13">
      <c r="M392252" s="8"/>
    </row>
    <row r="392278" spans="13:13">
      <c r="M392278" s="8"/>
    </row>
    <row r="392279" spans="13:13" ht="13">
      <c r="M392279" s="17"/>
    </row>
    <row r="392280" spans="13:13">
      <c r="M392280" s="8"/>
    </row>
    <row r="392306" spans="13:13">
      <c r="M392306" s="8"/>
    </row>
    <row r="392307" spans="13:13" ht="13">
      <c r="M392307" s="17"/>
    </row>
    <row r="392308" spans="13:13">
      <c r="M392308" s="8"/>
    </row>
    <row r="392334" spans="13:13">
      <c r="M392334" s="8"/>
    </row>
    <row r="392335" spans="13:13" ht="13">
      <c r="M392335" s="17"/>
    </row>
    <row r="392336" spans="13:13">
      <c r="M392336" s="8"/>
    </row>
    <row r="392362" spans="13:13">
      <c r="M392362" s="8"/>
    </row>
    <row r="392363" spans="13:13" ht="13">
      <c r="M392363" s="17"/>
    </row>
    <row r="392364" spans="13:13">
      <c r="M392364" s="8"/>
    </row>
    <row r="392390" spans="13:13">
      <c r="M392390" s="8"/>
    </row>
    <row r="392391" spans="13:13" ht="13">
      <c r="M392391" s="17"/>
    </row>
    <row r="392392" spans="13:13">
      <c r="M392392" s="8"/>
    </row>
    <row r="392418" spans="13:13">
      <c r="M392418" s="8"/>
    </row>
    <row r="392419" spans="13:13" ht="13">
      <c r="M392419" s="17"/>
    </row>
    <row r="392420" spans="13:13">
      <c r="M392420" s="8"/>
    </row>
    <row r="392446" spans="13:13">
      <c r="M392446" s="8"/>
    </row>
    <row r="392447" spans="13:13" ht="13">
      <c r="M392447" s="17"/>
    </row>
    <row r="392448" spans="13:13">
      <c r="M392448" s="8"/>
    </row>
    <row r="392474" spans="13:13">
      <c r="M392474" s="8"/>
    </row>
    <row r="392475" spans="13:13" ht="13">
      <c r="M392475" s="17"/>
    </row>
    <row r="392476" spans="13:13">
      <c r="M392476" s="8"/>
    </row>
    <row r="392502" spans="13:13">
      <c r="M392502" s="8"/>
    </row>
    <row r="392503" spans="13:13" ht="13">
      <c r="M392503" s="17"/>
    </row>
    <row r="392504" spans="13:13">
      <c r="M392504" s="8"/>
    </row>
    <row r="392530" spans="13:13">
      <c r="M392530" s="8"/>
    </row>
    <row r="392531" spans="13:13" ht="13">
      <c r="M392531" s="17"/>
    </row>
    <row r="392532" spans="13:13">
      <c r="M392532" s="8"/>
    </row>
    <row r="392558" spans="13:13">
      <c r="M392558" s="8"/>
    </row>
    <row r="392559" spans="13:13" ht="13">
      <c r="M392559" s="17"/>
    </row>
    <row r="392560" spans="13:13">
      <c r="M392560" s="8"/>
    </row>
    <row r="392586" spans="13:13">
      <c r="M392586" s="8"/>
    </row>
    <row r="392587" spans="13:13" ht="13">
      <c r="M392587" s="17"/>
    </row>
    <row r="392588" spans="13:13">
      <c r="M392588" s="8"/>
    </row>
    <row r="392614" spans="13:13">
      <c r="M392614" s="8"/>
    </row>
    <row r="392615" spans="13:13" ht="13">
      <c r="M392615" s="17"/>
    </row>
    <row r="392616" spans="13:13">
      <c r="M392616" s="8"/>
    </row>
    <row r="392642" spans="13:13">
      <c r="M392642" s="8"/>
    </row>
    <row r="392643" spans="13:13" ht="13">
      <c r="M392643" s="17"/>
    </row>
    <row r="392644" spans="13:13">
      <c r="M392644" s="8"/>
    </row>
    <row r="392670" spans="13:13">
      <c r="M392670" s="8"/>
    </row>
    <row r="392671" spans="13:13" ht="13">
      <c r="M392671" s="17"/>
    </row>
    <row r="392672" spans="13:13">
      <c r="M392672" s="8"/>
    </row>
    <row r="392698" spans="13:13">
      <c r="M392698" s="8"/>
    </row>
    <row r="392699" spans="13:13" ht="13">
      <c r="M392699" s="17"/>
    </row>
    <row r="392700" spans="13:13">
      <c r="M392700" s="8"/>
    </row>
    <row r="392726" spans="13:13">
      <c r="M392726" s="8"/>
    </row>
    <row r="392727" spans="13:13" ht="13">
      <c r="M392727" s="17"/>
    </row>
    <row r="392728" spans="13:13">
      <c r="M392728" s="8"/>
    </row>
    <row r="392754" spans="13:13">
      <c r="M392754" s="8"/>
    </row>
    <row r="392755" spans="13:13" ht="13">
      <c r="M392755" s="17"/>
    </row>
    <row r="392756" spans="13:13">
      <c r="M392756" s="8"/>
    </row>
    <row r="392782" spans="13:13">
      <c r="M392782" s="8"/>
    </row>
    <row r="392783" spans="13:13" ht="13">
      <c r="M392783" s="17"/>
    </row>
    <row r="392784" spans="13:13">
      <c r="M392784" s="8"/>
    </row>
    <row r="392810" spans="13:13">
      <c r="M392810" s="8"/>
    </row>
    <row r="392811" spans="13:13" ht="13">
      <c r="M392811" s="17"/>
    </row>
    <row r="392812" spans="13:13">
      <c r="M392812" s="8"/>
    </row>
    <row r="392838" spans="13:13">
      <c r="M392838" s="8"/>
    </row>
    <row r="392839" spans="13:13" ht="13">
      <c r="M392839" s="17"/>
    </row>
    <row r="392840" spans="13:13">
      <c r="M392840" s="8"/>
    </row>
    <row r="392866" spans="13:13">
      <c r="M392866" s="8"/>
    </row>
    <row r="392867" spans="13:13" ht="13">
      <c r="M392867" s="17"/>
    </row>
    <row r="392868" spans="13:13">
      <c r="M392868" s="8"/>
    </row>
    <row r="392894" spans="13:13">
      <c r="M392894" s="8"/>
    </row>
    <row r="392895" spans="13:13" ht="13">
      <c r="M392895" s="17"/>
    </row>
    <row r="392896" spans="13:13">
      <c r="M392896" s="8"/>
    </row>
    <row r="392922" spans="13:13">
      <c r="M392922" s="8"/>
    </row>
    <row r="392923" spans="13:13" ht="13">
      <c r="M392923" s="17"/>
    </row>
    <row r="392924" spans="13:13">
      <c r="M392924" s="8"/>
    </row>
    <row r="392950" spans="13:13">
      <c r="M392950" s="8"/>
    </row>
    <row r="392951" spans="13:13" ht="13">
      <c r="M392951" s="17"/>
    </row>
    <row r="392952" spans="13:13">
      <c r="M392952" s="8"/>
    </row>
    <row r="392978" spans="13:13">
      <c r="M392978" s="8"/>
    </row>
    <row r="392979" spans="13:13" ht="13">
      <c r="M392979" s="17"/>
    </row>
    <row r="392980" spans="13:13">
      <c r="M392980" s="8"/>
    </row>
    <row r="393006" spans="13:13">
      <c r="M393006" s="8"/>
    </row>
    <row r="393007" spans="13:13" ht="13">
      <c r="M393007" s="17"/>
    </row>
    <row r="393008" spans="13:13">
      <c r="M393008" s="8"/>
    </row>
    <row r="393034" spans="13:13">
      <c r="M393034" s="8"/>
    </row>
    <row r="393035" spans="13:13" ht="13">
      <c r="M393035" s="17"/>
    </row>
    <row r="393036" spans="13:13">
      <c r="M393036" s="8"/>
    </row>
    <row r="393062" spans="13:13">
      <c r="M393062" s="8"/>
    </row>
    <row r="393063" spans="13:13" ht="13">
      <c r="M393063" s="17"/>
    </row>
    <row r="393064" spans="13:13">
      <c r="M393064" s="8"/>
    </row>
    <row r="393090" spans="13:13">
      <c r="M393090" s="8"/>
    </row>
    <row r="393091" spans="13:13" ht="13">
      <c r="M393091" s="17"/>
    </row>
    <row r="393092" spans="13:13">
      <c r="M393092" s="8"/>
    </row>
    <row r="393118" spans="13:13">
      <c r="M393118" s="8"/>
    </row>
    <row r="393119" spans="13:13" ht="13">
      <c r="M393119" s="17"/>
    </row>
    <row r="393120" spans="13:13">
      <c r="M393120" s="8"/>
    </row>
    <row r="393146" spans="13:13">
      <c r="M393146" s="8"/>
    </row>
    <row r="393147" spans="13:13" ht="13">
      <c r="M393147" s="17"/>
    </row>
    <row r="393148" spans="13:13">
      <c r="M393148" s="8"/>
    </row>
    <row r="393174" spans="13:13">
      <c r="M393174" s="8"/>
    </row>
    <row r="393175" spans="13:13" ht="13">
      <c r="M393175" s="17"/>
    </row>
    <row r="393176" spans="13:13">
      <c r="M393176" s="8"/>
    </row>
    <row r="393202" spans="13:13">
      <c r="M393202" s="8"/>
    </row>
    <row r="393203" spans="13:13" ht="13">
      <c r="M393203" s="17"/>
    </row>
    <row r="393204" spans="13:13">
      <c r="M393204" s="8"/>
    </row>
    <row r="393230" spans="13:13">
      <c r="M393230" s="8"/>
    </row>
    <row r="393231" spans="13:13" ht="13">
      <c r="M393231" s="17"/>
    </row>
    <row r="393232" spans="13:13">
      <c r="M393232" s="8"/>
    </row>
    <row r="393258" spans="13:13">
      <c r="M393258" s="8"/>
    </row>
    <row r="393259" spans="13:13" ht="13">
      <c r="M393259" s="17"/>
    </row>
    <row r="393260" spans="13:13">
      <c r="M393260" s="8"/>
    </row>
    <row r="393286" spans="13:13">
      <c r="M393286" s="8"/>
    </row>
    <row r="393287" spans="13:13" ht="13">
      <c r="M393287" s="17"/>
    </row>
    <row r="393288" spans="13:13">
      <c r="M393288" s="8"/>
    </row>
    <row r="393314" spans="13:13">
      <c r="M393314" s="8"/>
    </row>
    <row r="393315" spans="13:13" ht="13">
      <c r="M393315" s="17"/>
    </row>
    <row r="393316" spans="13:13">
      <c r="M393316" s="8"/>
    </row>
    <row r="393342" spans="13:13">
      <c r="M393342" s="8"/>
    </row>
    <row r="393343" spans="13:13" ht="13">
      <c r="M393343" s="17"/>
    </row>
    <row r="393344" spans="13:13">
      <c r="M393344" s="8"/>
    </row>
    <row r="393370" spans="13:13">
      <c r="M393370" s="8"/>
    </row>
    <row r="393371" spans="13:13" ht="13">
      <c r="M393371" s="17"/>
    </row>
    <row r="393372" spans="13:13">
      <c r="M393372" s="8"/>
    </row>
    <row r="393398" spans="13:13">
      <c r="M393398" s="8"/>
    </row>
    <row r="393399" spans="13:13" ht="13">
      <c r="M393399" s="17"/>
    </row>
    <row r="393400" spans="13:13">
      <c r="M393400" s="8"/>
    </row>
    <row r="393426" spans="13:13">
      <c r="M393426" s="8"/>
    </row>
    <row r="393427" spans="13:13" ht="13">
      <c r="M393427" s="17"/>
    </row>
    <row r="393428" spans="13:13">
      <c r="M393428" s="8"/>
    </row>
    <row r="393454" spans="13:13">
      <c r="M393454" s="8"/>
    </row>
    <row r="393455" spans="13:13" ht="13">
      <c r="M393455" s="17"/>
    </row>
    <row r="393456" spans="13:13">
      <c r="M393456" s="8"/>
    </row>
    <row r="393482" spans="13:13">
      <c r="M393482" s="8"/>
    </row>
    <row r="393483" spans="13:13" ht="13">
      <c r="M393483" s="17"/>
    </row>
    <row r="393484" spans="13:13">
      <c r="M393484" s="8"/>
    </row>
    <row r="393510" spans="13:13">
      <c r="M393510" s="8"/>
    </row>
    <row r="393511" spans="13:13" ht="13">
      <c r="M393511" s="17"/>
    </row>
    <row r="393512" spans="13:13">
      <c r="M393512" s="8"/>
    </row>
    <row r="393538" spans="13:13">
      <c r="M393538" s="8"/>
    </row>
    <row r="393539" spans="13:13" ht="13">
      <c r="M393539" s="17"/>
    </row>
    <row r="393540" spans="13:13">
      <c r="M393540" s="8"/>
    </row>
    <row r="393566" spans="13:13">
      <c r="M393566" s="8"/>
    </row>
    <row r="393567" spans="13:13" ht="13">
      <c r="M393567" s="17"/>
    </row>
    <row r="393568" spans="13:13">
      <c r="M393568" s="8"/>
    </row>
    <row r="393594" spans="13:13">
      <c r="M393594" s="8"/>
    </row>
    <row r="393595" spans="13:13" ht="13">
      <c r="M393595" s="17"/>
    </row>
    <row r="393596" spans="13:13">
      <c r="M393596" s="8"/>
    </row>
    <row r="393622" spans="13:13">
      <c r="M393622" s="8"/>
    </row>
    <row r="393623" spans="13:13" ht="13">
      <c r="M393623" s="17"/>
    </row>
    <row r="393624" spans="13:13">
      <c r="M393624" s="8"/>
    </row>
    <row r="393650" spans="13:13">
      <c r="M393650" s="8"/>
    </row>
    <row r="393651" spans="13:13" ht="13">
      <c r="M393651" s="17"/>
    </row>
    <row r="393652" spans="13:13">
      <c r="M393652" s="8"/>
    </row>
    <row r="393678" spans="13:13">
      <c r="M393678" s="8"/>
    </row>
    <row r="393679" spans="13:13" ht="13">
      <c r="M393679" s="17"/>
    </row>
    <row r="393680" spans="13:13">
      <c r="M393680" s="8"/>
    </row>
    <row r="393706" spans="13:13">
      <c r="M393706" s="8"/>
    </row>
    <row r="393707" spans="13:13" ht="13">
      <c r="M393707" s="17"/>
    </row>
    <row r="393708" spans="13:13">
      <c r="M393708" s="8"/>
    </row>
    <row r="393734" spans="13:13">
      <c r="M393734" s="8"/>
    </row>
    <row r="393735" spans="13:13" ht="13">
      <c r="M393735" s="17"/>
    </row>
    <row r="393736" spans="13:13">
      <c r="M393736" s="8"/>
    </row>
    <row r="393762" spans="13:13">
      <c r="M393762" s="8"/>
    </row>
    <row r="393763" spans="13:13" ht="13">
      <c r="M393763" s="17"/>
    </row>
    <row r="393764" spans="13:13">
      <c r="M393764" s="8"/>
    </row>
    <row r="393790" spans="13:13">
      <c r="M393790" s="8"/>
    </row>
    <row r="393791" spans="13:13" ht="13">
      <c r="M393791" s="17"/>
    </row>
    <row r="393792" spans="13:13">
      <c r="M393792" s="8"/>
    </row>
    <row r="393818" spans="13:13">
      <c r="M393818" s="8"/>
    </row>
    <row r="393819" spans="13:13" ht="13">
      <c r="M393819" s="17"/>
    </row>
    <row r="393820" spans="13:13">
      <c r="M393820" s="8"/>
    </row>
    <row r="393846" spans="13:13">
      <c r="M393846" s="8"/>
    </row>
    <row r="393847" spans="13:13" ht="13">
      <c r="M393847" s="17"/>
    </row>
    <row r="393848" spans="13:13">
      <c r="M393848" s="8"/>
    </row>
    <row r="393874" spans="13:13">
      <c r="M393874" s="8"/>
    </row>
    <row r="393875" spans="13:13" ht="13">
      <c r="M393875" s="17"/>
    </row>
    <row r="393876" spans="13:13">
      <c r="M393876" s="8"/>
    </row>
    <row r="393902" spans="13:13">
      <c r="M393902" s="8"/>
    </row>
    <row r="393903" spans="13:13" ht="13">
      <c r="M393903" s="17"/>
    </row>
    <row r="393904" spans="13:13">
      <c r="M393904" s="8"/>
    </row>
    <row r="393930" spans="13:13">
      <c r="M393930" s="8"/>
    </row>
    <row r="393931" spans="13:13" ht="13">
      <c r="M393931" s="17"/>
    </row>
    <row r="393932" spans="13:13">
      <c r="M393932" s="8"/>
    </row>
    <row r="393958" spans="13:13">
      <c r="M393958" s="8"/>
    </row>
    <row r="393959" spans="13:13" ht="13">
      <c r="M393959" s="17"/>
    </row>
    <row r="393960" spans="13:13">
      <c r="M393960" s="8"/>
    </row>
    <row r="393986" spans="13:13">
      <c r="M393986" s="8"/>
    </row>
    <row r="393987" spans="13:13" ht="13">
      <c r="M393987" s="17"/>
    </row>
    <row r="393988" spans="13:13">
      <c r="M393988" s="8"/>
    </row>
    <row r="394014" spans="13:13">
      <c r="M394014" s="8"/>
    </row>
    <row r="394015" spans="13:13" ht="13">
      <c r="M394015" s="17"/>
    </row>
    <row r="394016" spans="13:13">
      <c r="M394016" s="8"/>
    </row>
    <row r="394042" spans="13:13">
      <c r="M394042" s="8"/>
    </row>
    <row r="394043" spans="13:13" ht="13">
      <c r="M394043" s="17"/>
    </row>
    <row r="394044" spans="13:13">
      <c r="M394044" s="8"/>
    </row>
    <row r="394070" spans="13:13">
      <c r="M394070" s="8"/>
    </row>
    <row r="394071" spans="13:13" ht="13">
      <c r="M394071" s="17"/>
    </row>
    <row r="394072" spans="13:13">
      <c r="M394072" s="8"/>
    </row>
    <row r="394098" spans="13:13">
      <c r="M394098" s="8"/>
    </row>
    <row r="394099" spans="13:13" ht="13">
      <c r="M394099" s="17"/>
    </row>
    <row r="394100" spans="13:13">
      <c r="M394100" s="8"/>
    </row>
    <row r="394126" spans="13:13">
      <c r="M394126" s="8"/>
    </row>
    <row r="394127" spans="13:13" ht="13">
      <c r="M394127" s="17"/>
    </row>
    <row r="394128" spans="13:13">
      <c r="M394128" s="8"/>
    </row>
    <row r="394154" spans="13:13">
      <c r="M394154" s="8"/>
    </row>
    <row r="394155" spans="13:13" ht="13">
      <c r="M394155" s="17"/>
    </row>
    <row r="394156" spans="13:13">
      <c r="M394156" s="8"/>
    </row>
    <row r="394182" spans="13:13">
      <c r="M394182" s="8"/>
    </row>
    <row r="394183" spans="13:13" ht="13">
      <c r="M394183" s="17"/>
    </row>
    <row r="394184" spans="13:13">
      <c r="M394184" s="8"/>
    </row>
    <row r="394210" spans="13:13">
      <c r="M394210" s="8"/>
    </row>
    <row r="394211" spans="13:13" ht="13">
      <c r="M394211" s="17"/>
    </row>
    <row r="394212" spans="13:13">
      <c r="M394212" s="8"/>
    </row>
    <row r="394238" spans="13:13">
      <c r="M394238" s="8"/>
    </row>
    <row r="394239" spans="13:13" ht="13">
      <c r="M394239" s="17"/>
    </row>
    <row r="394240" spans="13:13">
      <c r="M394240" s="8"/>
    </row>
    <row r="394266" spans="13:13">
      <c r="M394266" s="8"/>
    </row>
    <row r="394267" spans="13:13" ht="13">
      <c r="M394267" s="17"/>
    </row>
    <row r="394268" spans="13:13">
      <c r="M394268" s="8"/>
    </row>
    <row r="394294" spans="13:13">
      <c r="M394294" s="8"/>
    </row>
    <row r="394295" spans="13:13" ht="13">
      <c r="M394295" s="17"/>
    </row>
    <row r="394296" spans="13:13">
      <c r="M394296" s="8"/>
    </row>
    <row r="394322" spans="13:13">
      <c r="M394322" s="8"/>
    </row>
    <row r="394323" spans="13:13" ht="13">
      <c r="M394323" s="17"/>
    </row>
    <row r="394324" spans="13:13">
      <c r="M394324" s="8"/>
    </row>
    <row r="394350" spans="13:13">
      <c r="M394350" s="8"/>
    </row>
    <row r="394351" spans="13:13" ht="13">
      <c r="M394351" s="17"/>
    </row>
    <row r="394352" spans="13:13">
      <c r="M394352" s="8"/>
    </row>
    <row r="394378" spans="13:13">
      <c r="M394378" s="8"/>
    </row>
    <row r="394379" spans="13:13" ht="13">
      <c r="M394379" s="17"/>
    </row>
    <row r="394380" spans="13:13">
      <c r="M394380" s="8"/>
    </row>
    <row r="394406" spans="13:13">
      <c r="M394406" s="8"/>
    </row>
    <row r="394407" spans="13:13" ht="13">
      <c r="M394407" s="17"/>
    </row>
    <row r="394408" spans="13:13">
      <c r="M394408" s="8"/>
    </row>
    <row r="394434" spans="13:13">
      <c r="M394434" s="8"/>
    </row>
    <row r="394435" spans="13:13" ht="13">
      <c r="M394435" s="17"/>
    </row>
    <row r="394436" spans="13:13">
      <c r="M394436" s="8"/>
    </row>
    <row r="394462" spans="13:13">
      <c r="M394462" s="8"/>
    </row>
    <row r="394463" spans="13:13" ht="13">
      <c r="M394463" s="17"/>
    </row>
    <row r="394464" spans="13:13">
      <c r="M394464" s="8"/>
    </row>
    <row r="394490" spans="13:13">
      <c r="M394490" s="8"/>
    </row>
    <row r="394491" spans="13:13" ht="13">
      <c r="M394491" s="17"/>
    </row>
    <row r="394492" spans="13:13">
      <c r="M394492" s="8"/>
    </row>
    <row r="394518" spans="13:13">
      <c r="M394518" s="8"/>
    </row>
    <row r="394519" spans="13:13" ht="13">
      <c r="M394519" s="17"/>
    </row>
    <row r="394520" spans="13:13">
      <c r="M394520" s="8"/>
    </row>
    <row r="394546" spans="13:13">
      <c r="M394546" s="8"/>
    </row>
    <row r="394547" spans="13:13" ht="13">
      <c r="M394547" s="17"/>
    </row>
    <row r="394548" spans="13:13">
      <c r="M394548" s="8"/>
    </row>
    <row r="394574" spans="13:13">
      <c r="M394574" s="8"/>
    </row>
    <row r="394575" spans="13:13" ht="13">
      <c r="M394575" s="17"/>
    </row>
    <row r="394576" spans="13:13">
      <c r="M394576" s="8"/>
    </row>
    <row r="394602" spans="13:13">
      <c r="M394602" s="8"/>
    </row>
    <row r="394603" spans="13:13" ht="13">
      <c r="M394603" s="17"/>
    </row>
    <row r="394604" spans="13:13">
      <c r="M394604" s="8"/>
    </row>
    <row r="394630" spans="13:13">
      <c r="M394630" s="8"/>
    </row>
    <row r="394631" spans="13:13" ht="13">
      <c r="M394631" s="17"/>
    </row>
    <row r="394632" spans="13:13">
      <c r="M394632" s="8"/>
    </row>
    <row r="394658" spans="13:13">
      <c r="M394658" s="8"/>
    </row>
    <row r="394659" spans="13:13" ht="13">
      <c r="M394659" s="17"/>
    </row>
    <row r="394660" spans="13:13">
      <c r="M394660" s="8"/>
    </row>
    <row r="394686" spans="13:13">
      <c r="M394686" s="8"/>
    </row>
    <row r="394687" spans="13:13" ht="13">
      <c r="M394687" s="17"/>
    </row>
    <row r="394688" spans="13:13">
      <c r="M394688" s="8"/>
    </row>
    <row r="394714" spans="13:13">
      <c r="M394714" s="8"/>
    </row>
    <row r="394715" spans="13:13" ht="13">
      <c r="M394715" s="17"/>
    </row>
    <row r="394716" spans="13:13">
      <c r="M394716" s="8"/>
    </row>
    <row r="394742" spans="13:13">
      <c r="M394742" s="8"/>
    </row>
    <row r="394743" spans="13:13" ht="13">
      <c r="M394743" s="17"/>
    </row>
    <row r="394744" spans="13:13">
      <c r="M394744" s="8"/>
    </row>
    <row r="394770" spans="13:13">
      <c r="M394770" s="8"/>
    </row>
    <row r="394771" spans="13:13" ht="13">
      <c r="M394771" s="17"/>
    </row>
    <row r="394772" spans="13:13">
      <c r="M394772" s="8"/>
    </row>
    <row r="394798" spans="13:13">
      <c r="M394798" s="8"/>
    </row>
    <row r="394799" spans="13:13" ht="13">
      <c r="M394799" s="17"/>
    </row>
    <row r="394800" spans="13:13">
      <c r="M394800" s="8"/>
    </row>
    <row r="394826" spans="13:13">
      <c r="M394826" s="8"/>
    </row>
    <row r="394827" spans="13:13" ht="13">
      <c r="M394827" s="17"/>
    </row>
    <row r="394828" spans="13:13">
      <c r="M394828" s="8"/>
    </row>
    <row r="394854" spans="13:13">
      <c r="M394854" s="8"/>
    </row>
    <row r="394855" spans="13:13" ht="13">
      <c r="M394855" s="17"/>
    </row>
    <row r="394856" spans="13:13">
      <c r="M394856" s="8"/>
    </row>
    <row r="394882" spans="13:13">
      <c r="M394882" s="8"/>
    </row>
    <row r="394883" spans="13:13" ht="13">
      <c r="M394883" s="17"/>
    </row>
    <row r="394884" spans="13:13">
      <c r="M394884" s="8"/>
    </row>
    <row r="394910" spans="13:13">
      <c r="M394910" s="8"/>
    </row>
    <row r="394911" spans="13:13" ht="13">
      <c r="M394911" s="17"/>
    </row>
    <row r="394912" spans="13:13">
      <c r="M394912" s="8"/>
    </row>
    <row r="394938" spans="13:13">
      <c r="M394938" s="8"/>
    </row>
    <row r="394939" spans="13:13" ht="13">
      <c r="M394939" s="17"/>
    </row>
    <row r="394940" spans="13:13">
      <c r="M394940" s="8"/>
    </row>
    <row r="394966" spans="13:13">
      <c r="M394966" s="8"/>
    </row>
    <row r="394967" spans="13:13" ht="13">
      <c r="M394967" s="17"/>
    </row>
    <row r="394968" spans="13:13">
      <c r="M394968" s="8"/>
    </row>
    <row r="394994" spans="13:13">
      <c r="M394994" s="8"/>
    </row>
    <row r="394995" spans="13:13" ht="13">
      <c r="M394995" s="17"/>
    </row>
    <row r="394996" spans="13:13">
      <c r="M394996" s="8"/>
    </row>
    <row r="395022" spans="13:13">
      <c r="M395022" s="8"/>
    </row>
    <row r="395023" spans="13:13" ht="13">
      <c r="M395023" s="17"/>
    </row>
    <row r="395024" spans="13:13">
      <c r="M395024" s="8"/>
    </row>
    <row r="395050" spans="13:13">
      <c r="M395050" s="8"/>
    </row>
    <row r="395051" spans="13:13" ht="13">
      <c r="M395051" s="17"/>
    </row>
    <row r="395052" spans="13:13">
      <c r="M395052" s="8"/>
    </row>
    <row r="395078" spans="13:13">
      <c r="M395078" s="8"/>
    </row>
    <row r="395079" spans="13:13" ht="13">
      <c r="M395079" s="17"/>
    </row>
    <row r="395080" spans="13:13">
      <c r="M395080" s="8"/>
    </row>
    <row r="395106" spans="13:13">
      <c r="M395106" s="8"/>
    </row>
    <row r="395107" spans="13:13" ht="13">
      <c r="M395107" s="17"/>
    </row>
    <row r="395108" spans="13:13">
      <c r="M395108" s="8"/>
    </row>
    <row r="395134" spans="13:13">
      <c r="M395134" s="8"/>
    </row>
    <row r="395135" spans="13:13" ht="13">
      <c r="M395135" s="17"/>
    </row>
    <row r="395136" spans="13:13">
      <c r="M395136" s="8"/>
    </row>
    <row r="395162" spans="13:13">
      <c r="M395162" s="8"/>
    </row>
    <row r="395163" spans="13:13" ht="13">
      <c r="M395163" s="17"/>
    </row>
    <row r="395164" spans="13:13">
      <c r="M395164" s="8"/>
    </row>
    <row r="395190" spans="13:13">
      <c r="M395190" s="8"/>
    </row>
    <row r="395191" spans="13:13" ht="13">
      <c r="M395191" s="17"/>
    </row>
    <row r="395192" spans="13:13">
      <c r="M395192" s="8"/>
    </row>
    <row r="395218" spans="13:13">
      <c r="M395218" s="8"/>
    </row>
    <row r="395219" spans="13:13" ht="13">
      <c r="M395219" s="17"/>
    </row>
    <row r="395220" spans="13:13">
      <c r="M395220" s="8"/>
    </row>
    <row r="395246" spans="13:13">
      <c r="M395246" s="8"/>
    </row>
    <row r="395247" spans="13:13" ht="13">
      <c r="M395247" s="17"/>
    </row>
    <row r="395248" spans="13:13">
      <c r="M395248" s="8"/>
    </row>
    <row r="395274" spans="13:13">
      <c r="M395274" s="8"/>
    </row>
    <row r="395275" spans="13:13" ht="13">
      <c r="M395275" s="17"/>
    </row>
    <row r="395276" spans="13:13">
      <c r="M395276" s="8"/>
    </row>
    <row r="395302" spans="13:13">
      <c r="M395302" s="8"/>
    </row>
    <row r="395303" spans="13:13" ht="13">
      <c r="M395303" s="17"/>
    </row>
    <row r="395304" spans="13:13">
      <c r="M395304" s="8"/>
    </row>
    <row r="395330" spans="13:13">
      <c r="M395330" s="8"/>
    </row>
    <row r="395331" spans="13:13" ht="13">
      <c r="M395331" s="17"/>
    </row>
    <row r="395332" spans="13:13">
      <c r="M395332" s="8"/>
    </row>
    <row r="395358" spans="13:13">
      <c r="M395358" s="8"/>
    </row>
    <row r="395359" spans="13:13" ht="13">
      <c r="M395359" s="17"/>
    </row>
    <row r="395360" spans="13:13">
      <c r="M395360" s="8"/>
    </row>
    <row r="395386" spans="13:13">
      <c r="M395386" s="8"/>
    </row>
    <row r="395387" spans="13:13" ht="13">
      <c r="M395387" s="17"/>
    </row>
    <row r="395388" spans="13:13">
      <c r="M395388" s="8"/>
    </row>
    <row r="395414" spans="13:13">
      <c r="M395414" s="8"/>
    </row>
    <row r="395415" spans="13:13" ht="13">
      <c r="M395415" s="17"/>
    </row>
    <row r="395416" spans="13:13">
      <c r="M395416" s="8"/>
    </row>
    <row r="395442" spans="13:13">
      <c r="M395442" s="8"/>
    </row>
    <row r="395443" spans="13:13" ht="13">
      <c r="M395443" s="17"/>
    </row>
    <row r="395444" spans="13:13">
      <c r="M395444" s="8"/>
    </row>
    <row r="395470" spans="13:13">
      <c r="M395470" s="8"/>
    </row>
    <row r="395471" spans="13:13" ht="13">
      <c r="M395471" s="17"/>
    </row>
    <row r="395472" spans="13:13">
      <c r="M395472" s="8"/>
    </row>
    <row r="395498" spans="13:13">
      <c r="M395498" s="8"/>
    </row>
    <row r="395499" spans="13:13" ht="13">
      <c r="M395499" s="17"/>
    </row>
    <row r="395500" spans="13:13">
      <c r="M395500" s="8"/>
    </row>
    <row r="395526" spans="13:13">
      <c r="M395526" s="8"/>
    </row>
    <row r="395527" spans="13:13" ht="13">
      <c r="M395527" s="17"/>
    </row>
    <row r="395528" spans="13:13">
      <c r="M395528" s="8"/>
    </row>
    <row r="395554" spans="13:13">
      <c r="M395554" s="8"/>
    </row>
    <row r="395555" spans="13:13" ht="13">
      <c r="M395555" s="17"/>
    </row>
    <row r="395556" spans="13:13">
      <c r="M395556" s="8"/>
    </row>
    <row r="395582" spans="13:13">
      <c r="M395582" s="8"/>
    </row>
    <row r="395583" spans="13:13" ht="13">
      <c r="M395583" s="17"/>
    </row>
    <row r="395584" spans="13:13">
      <c r="M395584" s="8"/>
    </row>
    <row r="395610" spans="13:13">
      <c r="M395610" s="8"/>
    </row>
    <row r="395611" spans="13:13" ht="13">
      <c r="M395611" s="17"/>
    </row>
    <row r="395612" spans="13:13">
      <c r="M395612" s="8"/>
    </row>
    <row r="395638" spans="13:13">
      <c r="M395638" s="8"/>
    </row>
    <row r="395639" spans="13:13" ht="13">
      <c r="M395639" s="17"/>
    </row>
    <row r="395640" spans="13:13">
      <c r="M395640" s="8"/>
    </row>
    <row r="395666" spans="13:13">
      <c r="M395666" s="8"/>
    </row>
    <row r="395667" spans="13:13" ht="13">
      <c r="M395667" s="17"/>
    </row>
    <row r="395668" spans="13:13">
      <c r="M395668" s="8"/>
    </row>
    <row r="395694" spans="13:13">
      <c r="M395694" s="8"/>
    </row>
    <row r="395695" spans="13:13" ht="13">
      <c r="M395695" s="17"/>
    </row>
    <row r="395696" spans="13:13">
      <c r="M395696" s="8"/>
    </row>
    <row r="395722" spans="13:13">
      <c r="M395722" s="8"/>
    </row>
    <row r="395723" spans="13:13" ht="13">
      <c r="M395723" s="17"/>
    </row>
    <row r="395724" spans="13:13">
      <c r="M395724" s="8"/>
    </row>
    <row r="395750" spans="13:13">
      <c r="M395750" s="8"/>
    </row>
    <row r="395751" spans="13:13" ht="13">
      <c r="M395751" s="17"/>
    </row>
    <row r="395752" spans="13:13">
      <c r="M395752" s="8"/>
    </row>
    <row r="395778" spans="13:13">
      <c r="M395778" s="8"/>
    </row>
    <row r="395779" spans="13:13" ht="13">
      <c r="M395779" s="17"/>
    </row>
    <row r="395780" spans="13:13">
      <c r="M395780" s="8"/>
    </row>
    <row r="395806" spans="13:13">
      <c r="M395806" s="8"/>
    </row>
    <row r="395807" spans="13:13" ht="13">
      <c r="M395807" s="17"/>
    </row>
    <row r="395808" spans="13:13">
      <c r="M395808" s="8"/>
    </row>
    <row r="395834" spans="13:13">
      <c r="M395834" s="8"/>
    </row>
    <row r="395835" spans="13:13" ht="13">
      <c r="M395835" s="17"/>
    </row>
    <row r="395836" spans="13:13">
      <c r="M395836" s="8"/>
    </row>
    <row r="395862" spans="13:13">
      <c r="M395862" s="8"/>
    </row>
    <row r="395863" spans="13:13" ht="13">
      <c r="M395863" s="17"/>
    </row>
    <row r="395864" spans="13:13">
      <c r="M395864" s="8"/>
    </row>
    <row r="395890" spans="13:13">
      <c r="M395890" s="8"/>
    </row>
    <row r="395891" spans="13:13" ht="13">
      <c r="M395891" s="17"/>
    </row>
    <row r="395892" spans="13:13">
      <c r="M395892" s="8"/>
    </row>
    <row r="395918" spans="13:13">
      <c r="M395918" s="8"/>
    </row>
    <row r="395919" spans="13:13" ht="13">
      <c r="M395919" s="17"/>
    </row>
    <row r="395920" spans="13:13">
      <c r="M395920" s="8"/>
    </row>
    <row r="395946" spans="13:13">
      <c r="M395946" s="8"/>
    </row>
    <row r="395947" spans="13:13" ht="13">
      <c r="M395947" s="17"/>
    </row>
    <row r="395948" spans="13:13">
      <c r="M395948" s="8"/>
    </row>
    <row r="395974" spans="13:13">
      <c r="M395974" s="8"/>
    </row>
    <row r="395975" spans="13:13" ht="13">
      <c r="M395975" s="17"/>
    </row>
    <row r="395976" spans="13:13">
      <c r="M395976" s="8"/>
    </row>
    <row r="396002" spans="13:13">
      <c r="M396002" s="8"/>
    </row>
    <row r="396003" spans="13:13" ht="13">
      <c r="M396003" s="17"/>
    </row>
    <row r="396004" spans="13:13">
      <c r="M396004" s="8"/>
    </row>
    <row r="396030" spans="13:13">
      <c r="M396030" s="8"/>
    </row>
    <row r="396031" spans="13:13" ht="13">
      <c r="M396031" s="17"/>
    </row>
    <row r="396032" spans="13:13">
      <c r="M396032" s="8"/>
    </row>
    <row r="396058" spans="13:13">
      <c r="M396058" s="8"/>
    </row>
    <row r="396059" spans="13:13" ht="13">
      <c r="M396059" s="17"/>
    </row>
    <row r="396060" spans="13:13">
      <c r="M396060" s="8"/>
    </row>
    <row r="396086" spans="13:13">
      <c r="M396086" s="8"/>
    </row>
    <row r="396087" spans="13:13" ht="13">
      <c r="M396087" s="17"/>
    </row>
    <row r="396088" spans="13:13">
      <c r="M396088" s="8"/>
    </row>
    <row r="396114" spans="13:13">
      <c r="M396114" s="8"/>
    </row>
    <row r="396115" spans="13:13" ht="13">
      <c r="M396115" s="17"/>
    </row>
    <row r="396116" spans="13:13">
      <c r="M396116" s="8"/>
    </row>
    <row r="396142" spans="13:13">
      <c r="M396142" s="8"/>
    </row>
    <row r="396143" spans="13:13" ht="13">
      <c r="M396143" s="17"/>
    </row>
    <row r="396144" spans="13:13">
      <c r="M396144" s="8"/>
    </row>
    <row r="396170" spans="13:13">
      <c r="M396170" s="8"/>
    </row>
    <row r="396171" spans="13:13" ht="13">
      <c r="M396171" s="17"/>
    </row>
    <row r="396172" spans="13:13">
      <c r="M396172" s="8"/>
    </row>
    <row r="396198" spans="13:13">
      <c r="M396198" s="8"/>
    </row>
    <row r="396199" spans="13:13" ht="13">
      <c r="M396199" s="17"/>
    </row>
    <row r="396200" spans="13:13">
      <c r="M396200" s="8"/>
    </row>
    <row r="396226" spans="13:13">
      <c r="M396226" s="8"/>
    </row>
    <row r="396227" spans="13:13" ht="13">
      <c r="M396227" s="17"/>
    </row>
    <row r="396228" spans="13:13">
      <c r="M396228" s="8"/>
    </row>
    <row r="396254" spans="13:13">
      <c r="M396254" s="8"/>
    </row>
    <row r="396255" spans="13:13" ht="13">
      <c r="M396255" s="17"/>
    </row>
    <row r="396256" spans="13:13">
      <c r="M396256" s="8"/>
    </row>
    <row r="396282" spans="13:13">
      <c r="M396282" s="8"/>
    </row>
    <row r="396283" spans="13:13" ht="13">
      <c r="M396283" s="17"/>
    </row>
    <row r="396284" spans="13:13">
      <c r="M396284" s="8"/>
    </row>
    <row r="396310" spans="13:13">
      <c r="M396310" s="8"/>
    </row>
    <row r="396311" spans="13:13" ht="13">
      <c r="M396311" s="17"/>
    </row>
    <row r="396312" spans="13:13">
      <c r="M396312" s="8"/>
    </row>
    <row r="396338" spans="13:13">
      <c r="M396338" s="8"/>
    </row>
    <row r="396339" spans="13:13" ht="13">
      <c r="M396339" s="17"/>
    </row>
    <row r="396340" spans="13:13">
      <c r="M396340" s="8"/>
    </row>
    <row r="396366" spans="13:13">
      <c r="M396366" s="8"/>
    </row>
    <row r="396367" spans="13:13" ht="13">
      <c r="M396367" s="17"/>
    </row>
    <row r="396368" spans="13:13">
      <c r="M396368" s="8"/>
    </row>
    <row r="396394" spans="13:13">
      <c r="M396394" s="8"/>
    </row>
    <row r="396395" spans="13:13" ht="13">
      <c r="M396395" s="17"/>
    </row>
    <row r="396396" spans="13:13">
      <c r="M396396" s="8"/>
    </row>
    <row r="396422" spans="13:13">
      <c r="M396422" s="8"/>
    </row>
    <row r="396423" spans="13:13" ht="13">
      <c r="M396423" s="17"/>
    </row>
    <row r="396424" spans="13:13">
      <c r="M396424" s="8"/>
    </row>
    <row r="396450" spans="13:13">
      <c r="M396450" s="8"/>
    </row>
    <row r="396451" spans="13:13" ht="13">
      <c r="M396451" s="17"/>
    </row>
    <row r="396452" spans="13:13">
      <c r="M396452" s="8"/>
    </row>
    <row r="396478" spans="13:13">
      <c r="M396478" s="8"/>
    </row>
    <row r="396479" spans="13:13" ht="13">
      <c r="M396479" s="17"/>
    </row>
    <row r="396480" spans="13:13">
      <c r="M396480" s="8"/>
    </row>
    <row r="396506" spans="13:13">
      <c r="M396506" s="8"/>
    </row>
    <row r="396507" spans="13:13" ht="13">
      <c r="M396507" s="17"/>
    </row>
    <row r="396508" spans="13:13">
      <c r="M396508" s="8"/>
    </row>
    <row r="396534" spans="13:13">
      <c r="M396534" s="8"/>
    </row>
    <row r="396535" spans="13:13" ht="13">
      <c r="M396535" s="17"/>
    </row>
    <row r="396536" spans="13:13">
      <c r="M396536" s="8"/>
    </row>
    <row r="396562" spans="13:13">
      <c r="M396562" s="8"/>
    </row>
    <row r="396563" spans="13:13" ht="13">
      <c r="M396563" s="17"/>
    </row>
    <row r="396564" spans="13:13">
      <c r="M396564" s="8"/>
    </row>
    <row r="396590" spans="13:13">
      <c r="M396590" s="8"/>
    </row>
    <row r="396591" spans="13:13" ht="13">
      <c r="M396591" s="17"/>
    </row>
    <row r="396592" spans="13:13">
      <c r="M396592" s="8"/>
    </row>
    <row r="396618" spans="13:13">
      <c r="M396618" s="8"/>
    </row>
    <row r="396619" spans="13:13" ht="13">
      <c r="M396619" s="17"/>
    </row>
    <row r="396620" spans="13:13">
      <c r="M396620" s="8"/>
    </row>
    <row r="396646" spans="13:13">
      <c r="M396646" s="8"/>
    </row>
    <row r="396647" spans="13:13" ht="13">
      <c r="M396647" s="17"/>
    </row>
    <row r="396648" spans="13:13">
      <c r="M396648" s="8"/>
    </row>
    <row r="396674" spans="13:13">
      <c r="M396674" s="8"/>
    </row>
    <row r="396675" spans="13:13" ht="13">
      <c r="M396675" s="17"/>
    </row>
    <row r="396676" spans="13:13">
      <c r="M396676" s="8"/>
    </row>
    <row r="396702" spans="13:13">
      <c r="M396702" s="8"/>
    </row>
    <row r="396703" spans="13:13" ht="13">
      <c r="M396703" s="17"/>
    </row>
    <row r="396704" spans="13:13">
      <c r="M396704" s="8"/>
    </row>
    <row r="396730" spans="13:13">
      <c r="M396730" s="8"/>
    </row>
    <row r="396731" spans="13:13" ht="13">
      <c r="M396731" s="17"/>
    </row>
    <row r="396732" spans="13:13">
      <c r="M396732" s="8"/>
    </row>
    <row r="396758" spans="13:13">
      <c r="M396758" s="8"/>
    </row>
    <row r="396759" spans="13:13" ht="13">
      <c r="M396759" s="17"/>
    </row>
    <row r="396760" spans="13:13">
      <c r="M396760" s="8"/>
    </row>
    <row r="396786" spans="13:13">
      <c r="M396786" s="8"/>
    </row>
    <row r="396787" spans="13:13" ht="13">
      <c r="M396787" s="17"/>
    </row>
    <row r="396788" spans="13:13">
      <c r="M396788" s="8"/>
    </row>
    <row r="396814" spans="13:13">
      <c r="M396814" s="8"/>
    </row>
    <row r="396815" spans="13:13" ht="13">
      <c r="M396815" s="17"/>
    </row>
    <row r="396816" spans="13:13">
      <c r="M396816" s="8"/>
    </row>
    <row r="396842" spans="13:13">
      <c r="M396842" s="8"/>
    </row>
    <row r="396843" spans="13:13" ht="13">
      <c r="M396843" s="17"/>
    </row>
    <row r="396844" spans="13:13">
      <c r="M396844" s="8"/>
    </row>
    <row r="396870" spans="13:13">
      <c r="M396870" s="8"/>
    </row>
    <row r="396871" spans="13:13" ht="13">
      <c r="M396871" s="17"/>
    </row>
    <row r="396872" spans="13:13">
      <c r="M396872" s="8"/>
    </row>
    <row r="396898" spans="13:13">
      <c r="M396898" s="8"/>
    </row>
    <row r="396899" spans="13:13" ht="13">
      <c r="M396899" s="17"/>
    </row>
    <row r="396900" spans="13:13">
      <c r="M396900" s="8"/>
    </row>
    <row r="396926" spans="13:13">
      <c r="M396926" s="8"/>
    </row>
    <row r="396927" spans="13:13" ht="13">
      <c r="M396927" s="17"/>
    </row>
    <row r="396928" spans="13:13">
      <c r="M396928" s="8"/>
    </row>
    <row r="396954" spans="13:13">
      <c r="M396954" s="8"/>
    </row>
    <row r="396955" spans="13:13" ht="13">
      <c r="M396955" s="17"/>
    </row>
    <row r="396956" spans="13:13">
      <c r="M396956" s="8"/>
    </row>
    <row r="396982" spans="13:13">
      <c r="M396982" s="8"/>
    </row>
    <row r="396983" spans="13:13" ht="13">
      <c r="M396983" s="17"/>
    </row>
    <row r="396984" spans="13:13">
      <c r="M396984" s="8"/>
    </row>
    <row r="397010" spans="13:13">
      <c r="M397010" s="8"/>
    </row>
    <row r="397011" spans="13:13" ht="13">
      <c r="M397011" s="17"/>
    </row>
    <row r="397012" spans="13:13">
      <c r="M397012" s="8"/>
    </row>
    <row r="397038" spans="13:13">
      <c r="M397038" s="8"/>
    </row>
    <row r="397039" spans="13:13" ht="13">
      <c r="M397039" s="17"/>
    </row>
    <row r="397040" spans="13:13">
      <c r="M397040" s="8"/>
    </row>
    <row r="397066" spans="13:13">
      <c r="M397066" s="8"/>
    </row>
    <row r="397067" spans="13:13" ht="13">
      <c r="M397067" s="17"/>
    </row>
    <row r="397068" spans="13:13">
      <c r="M397068" s="8"/>
    </row>
    <row r="397094" spans="13:13">
      <c r="M397094" s="8"/>
    </row>
    <row r="397095" spans="13:13" ht="13">
      <c r="M397095" s="17"/>
    </row>
    <row r="397096" spans="13:13">
      <c r="M397096" s="8"/>
    </row>
    <row r="397122" spans="13:13">
      <c r="M397122" s="8"/>
    </row>
    <row r="397123" spans="13:13" ht="13">
      <c r="M397123" s="17"/>
    </row>
    <row r="397124" spans="13:13">
      <c r="M397124" s="8"/>
    </row>
    <row r="397150" spans="13:13">
      <c r="M397150" s="8"/>
    </row>
    <row r="397151" spans="13:13" ht="13">
      <c r="M397151" s="17"/>
    </row>
    <row r="397152" spans="13:13">
      <c r="M397152" s="8"/>
    </row>
    <row r="397178" spans="13:13">
      <c r="M397178" s="8"/>
    </row>
    <row r="397179" spans="13:13" ht="13">
      <c r="M397179" s="17"/>
    </row>
    <row r="397180" spans="13:13">
      <c r="M397180" s="8"/>
    </row>
    <row r="397206" spans="13:13">
      <c r="M397206" s="8"/>
    </row>
    <row r="397207" spans="13:13" ht="13">
      <c r="M397207" s="17"/>
    </row>
    <row r="397208" spans="13:13">
      <c r="M397208" s="8"/>
    </row>
    <row r="397234" spans="13:13">
      <c r="M397234" s="8"/>
    </row>
    <row r="397235" spans="13:13" ht="13">
      <c r="M397235" s="17"/>
    </row>
    <row r="397236" spans="13:13">
      <c r="M397236" s="8"/>
    </row>
    <row r="397262" spans="13:13">
      <c r="M397262" s="8"/>
    </row>
    <row r="397263" spans="13:13" ht="13">
      <c r="M397263" s="17"/>
    </row>
    <row r="397264" spans="13:13">
      <c r="M397264" s="8"/>
    </row>
    <row r="397290" spans="13:13">
      <c r="M397290" s="8"/>
    </row>
    <row r="397291" spans="13:13" ht="13">
      <c r="M397291" s="17"/>
    </row>
    <row r="397292" spans="13:13">
      <c r="M397292" s="8"/>
    </row>
    <row r="397318" spans="13:13">
      <c r="M397318" s="8"/>
    </row>
    <row r="397319" spans="13:13" ht="13">
      <c r="M397319" s="17"/>
    </row>
    <row r="397320" spans="13:13">
      <c r="M397320" s="8"/>
    </row>
    <row r="397346" spans="13:13">
      <c r="M397346" s="8"/>
    </row>
    <row r="397347" spans="13:13" ht="13">
      <c r="M397347" s="17"/>
    </row>
    <row r="397348" spans="13:13">
      <c r="M397348" s="8"/>
    </row>
    <row r="397374" spans="13:13">
      <c r="M397374" s="8"/>
    </row>
    <row r="397375" spans="13:13" ht="13">
      <c r="M397375" s="17"/>
    </row>
    <row r="397376" spans="13:13">
      <c r="M397376" s="8"/>
    </row>
    <row r="397402" spans="13:13">
      <c r="M397402" s="8"/>
    </row>
    <row r="397403" spans="13:13" ht="13">
      <c r="M397403" s="17"/>
    </row>
    <row r="397404" spans="13:13">
      <c r="M397404" s="8"/>
    </row>
    <row r="397430" spans="13:13">
      <c r="M397430" s="8"/>
    </row>
    <row r="397431" spans="13:13" ht="13">
      <c r="M397431" s="17"/>
    </row>
    <row r="397432" spans="13:13">
      <c r="M397432" s="8"/>
    </row>
    <row r="397458" spans="13:13">
      <c r="M397458" s="8"/>
    </row>
    <row r="397459" spans="13:13" ht="13">
      <c r="M397459" s="17"/>
    </row>
    <row r="397460" spans="13:13">
      <c r="M397460" s="8"/>
    </row>
    <row r="397486" spans="13:13">
      <c r="M397486" s="8"/>
    </row>
    <row r="397487" spans="13:13" ht="13">
      <c r="M397487" s="17"/>
    </row>
    <row r="397488" spans="13:13">
      <c r="M397488" s="8"/>
    </row>
    <row r="397514" spans="13:13">
      <c r="M397514" s="8"/>
    </row>
    <row r="397515" spans="13:13" ht="13">
      <c r="M397515" s="17"/>
    </row>
    <row r="397516" spans="13:13">
      <c r="M397516" s="8"/>
    </row>
    <row r="397542" spans="13:13">
      <c r="M397542" s="8"/>
    </row>
    <row r="397543" spans="13:13" ht="13">
      <c r="M397543" s="17"/>
    </row>
    <row r="397544" spans="13:13">
      <c r="M397544" s="8"/>
    </row>
    <row r="397570" spans="13:13">
      <c r="M397570" s="8"/>
    </row>
    <row r="397571" spans="13:13" ht="13">
      <c r="M397571" s="17"/>
    </row>
    <row r="397572" spans="13:13">
      <c r="M397572" s="8"/>
    </row>
    <row r="397598" spans="13:13">
      <c r="M397598" s="8"/>
    </row>
    <row r="397599" spans="13:13" ht="13">
      <c r="M397599" s="17"/>
    </row>
    <row r="397600" spans="13:13">
      <c r="M397600" s="8"/>
    </row>
    <row r="397626" spans="13:13">
      <c r="M397626" s="8"/>
    </row>
    <row r="397627" spans="13:13" ht="13">
      <c r="M397627" s="17"/>
    </row>
    <row r="397628" spans="13:13">
      <c r="M397628" s="8"/>
    </row>
    <row r="397654" spans="13:13">
      <c r="M397654" s="8"/>
    </row>
    <row r="397655" spans="13:13" ht="13">
      <c r="M397655" s="17"/>
    </row>
    <row r="397656" spans="13:13">
      <c r="M397656" s="8"/>
    </row>
    <row r="397682" spans="13:13">
      <c r="M397682" s="8"/>
    </row>
    <row r="397683" spans="13:13" ht="13">
      <c r="M397683" s="17"/>
    </row>
    <row r="397684" spans="13:13">
      <c r="M397684" s="8"/>
    </row>
    <row r="397710" spans="13:13">
      <c r="M397710" s="8"/>
    </row>
    <row r="397711" spans="13:13" ht="13">
      <c r="M397711" s="17"/>
    </row>
    <row r="397712" spans="13:13">
      <c r="M397712" s="8"/>
    </row>
    <row r="397738" spans="13:13">
      <c r="M397738" s="8"/>
    </row>
    <row r="397739" spans="13:13" ht="13">
      <c r="M397739" s="17"/>
    </row>
    <row r="397740" spans="13:13">
      <c r="M397740" s="8"/>
    </row>
    <row r="397766" spans="13:13">
      <c r="M397766" s="8"/>
    </row>
    <row r="397767" spans="13:13" ht="13">
      <c r="M397767" s="17"/>
    </row>
    <row r="397768" spans="13:13">
      <c r="M397768" s="8"/>
    </row>
    <row r="397794" spans="13:13">
      <c r="M397794" s="8"/>
    </row>
    <row r="397795" spans="13:13" ht="13">
      <c r="M397795" s="17"/>
    </row>
    <row r="397796" spans="13:13">
      <c r="M397796" s="8"/>
    </row>
    <row r="397822" spans="13:13">
      <c r="M397822" s="8"/>
    </row>
    <row r="397823" spans="13:13" ht="13">
      <c r="M397823" s="17"/>
    </row>
    <row r="397824" spans="13:13">
      <c r="M397824" s="8"/>
    </row>
    <row r="397850" spans="13:13">
      <c r="M397850" s="8"/>
    </row>
    <row r="397851" spans="13:13" ht="13">
      <c r="M397851" s="17"/>
    </row>
    <row r="397852" spans="13:13">
      <c r="M397852" s="8"/>
    </row>
    <row r="397878" spans="13:13">
      <c r="M397878" s="8"/>
    </row>
    <row r="397879" spans="13:13" ht="13">
      <c r="M397879" s="17"/>
    </row>
    <row r="397880" spans="13:13">
      <c r="M397880" s="8"/>
    </row>
    <row r="397906" spans="13:13">
      <c r="M397906" s="8"/>
    </row>
    <row r="397907" spans="13:13" ht="13">
      <c r="M397907" s="17"/>
    </row>
    <row r="397908" spans="13:13">
      <c r="M397908" s="8"/>
    </row>
    <row r="397934" spans="13:13">
      <c r="M397934" s="8"/>
    </row>
    <row r="397935" spans="13:13" ht="13">
      <c r="M397935" s="17"/>
    </row>
    <row r="397936" spans="13:13">
      <c r="M397936" s="8"/>
    </row>
    <row r="397962" spans="13:13">
      <c r="M397962" s="8"/>
    </row>
    <row r="397963" spans="13:13" ht="13">
      <c r="M397963" s="17"/>
    </row>
    <row r="397964" spans="13:13">
      <c r="M397964" s="8"/>
    </row>
    <row r="397990" spans="13:13">
      <c r="M397990" s="8"/>
    </row>
    <row r="397991" spans="13:13" ht="13">
      <c r="M397991" s="17"/>
    </row>
    <row r="397992" spans="13:13">
      <c r="M397992" s="8"/>
    </row>
    <row r="398018" spans="13:13">
      <c r="M398018" s="8"/>
    </row>
    <row r="398019" spans="13:13" ht="13">
      <c r="M398019" s="17"/>
    </row>
    <row r="398020" spans="13:13">
      <c r="M398020" s="8"/>
    </row>
    <row r="398046" spans="13:13">
      <c r="M398046" s="8"/>
    </row>
    <row r="398047" spans="13:13" ht="13">
      <c r="M398047" s="17"/>
    </row>
    <row r="398048" spans="13:13">
      <c r="M398048" s="8"/>
    </row>
    <row r="398074" spans="13:13">
      <c r="M398074" s="8"/>
    </row>
    <row r="398075" spans="13:13" ht="13">
      <c r="M398075" s="17"/>
    </row>
    <row r="398076" spans="13:13">
      <c r="M398076" s="8"/>
    </row>
    <row r="398102" spans="13:13">
      <c r="M398102" s="8"/>
    </row>
    <row r="398103" spans="13:13" ht="13">
      <c r="M398103" s="17"/>
    </row>
    <row r="398104" spans="13:13">
      <c r="M398104" s="8"/>
    </row>
    <row r="398130" spans="13:13">
      <c r="M398130" s="8"/>
    </row>
    <row r="398131" spans="13:13" ht="13">
      <c r="M398131" s="17"/>
    </row>
    <row r="398132" spans="13:13">
      <c r="M398132" s="8"/>
    </row>
    <row r="398158" spans="13:13">
      <c r="M398158" s="8"/>
    </row>
    <row r="398159" spans="13:13" ht="13">
      <c r="M398159" s="17"/>
    </row>
    <row r="398160" spans="13:13">
      <c r="M398160" s="8"/>
    </row>
    <row r="398186" spans="13:13">
      <c r="M398186" s="8"/>
    </row>
    <row r="398187" spans="13:13" ht="13">
      <c r="M398187" s="17"/>
    </row>
    <row r="398188" spans="13:13">
      <c r="M398188" s="8"/>
    </row>
    <row r="398214" spans="13:13">
      <c r="M398214" s="8"/>
    </row>
    <row r="398215" spans="13:13" ht="13">
      <c r="M398215" s="17"/>
    </row>
    <row r="398216" spans="13:13">
      <c r="M398216" s="8"/>
    </row>
    <row r="398242" spans="13:13">
      <c r="M398242" s="8"/>
    </row>
    <row r="398243" spans="13:13" ht="13">
      <c r="M398243" s="17"/>
    </row>
    <row r="398244" spans="13:13">
      <c r="M398244" s="8"/>
    </row>
    <row r="398270" spans="13:13">
      <c r="M398270" s="8"/>
    </row>
    <row r="398271" spans="13:13" ht="13">
      <c r="M398271" s="17"/>
    </row>
    <row r="398272" spans="13:13">
      <c r="M398272" s="8"/>
    </row>
    <row r="398298" spans="13:13">
      <c r="M398298" s="8"/>
    </row>
    <row r="398299" spans="13:13" ht="13">
      <c r="M398299" s="17"/>
    </row>
    <row r="398300" spans="13:13">
      <c r="M398300" s="8"/>
    </row>
    <row r="398326" spans="13:13">
      <c r="M398326" s="8"/>
    </row>
    <row r="398327" spans="13:13" ht="13">
      <c r="M398327" s="17"/>
    </row>
    <row r="398328" spans="13:13">
      <c r="M398328" s="8"/>
    </row>
    <row r="398354" spans="13:13">
      <c r="M398354" s="8"/>
    </row>
    <row r="398355" spans="13:13" ht="13">
      <c r="M398355" s="17"/>
    </row>
    <row r="398356" spans="13:13">
      <c r="M398356" s="8"/>
    </row>
    <row r="398382" spans="13:13">
      <c r="M398382" s="8"/>
    </row>
    <row r="398383" spans="13:13" ht="13">
      <c r="M398383" s="17"/>
    </row>
    <row r="398384" spans="13:13">
      <c r="M398384" s="8"/>
    </row>
    <row r="398410" spans="13:13">
      <c r="M398410" s="8"/>
    </row>
    <row r="398411" spans="13:13" ht="13">
      <c r="M398411" s="17"/>
    </row>
    <row r="398412" spans="13:13">
      <c r="M398412" s="8"/>
    </row>
    <row r="398438" spans="13:13">
      <c r="M398438" s="8"/>
    </row>
    <row r="398439" spans="13:13" ht="13">
      <c r="M398439" s="17"/>
    </row>
    <row r="398440" spans="13:13">
      <c r="M398440" s="8"/>
    </row>
    <row r="398466" spans="13:13">
      <c r="M398466" s="8"/>
    </row>
    <row r="398467" spans="13:13" ht="13">
      <c r="M398467" s="17"/>
    </row>
    <row r="398468" spans="13:13">
      <c r="M398468" s="8"/>
    </row>
    <row r="398494" spans="13:13">
      <c r="M398494" s="8"/>
    </row>
    <row r="398495" spans="13:13" ht="13">
      <c r="M398495" s="17"/>
    </row>
    <row r="398496" spans="13:13">
      <c r="M398496" s="8"/>
    </row>
    <row r="398522" spans="13:13">
      <c r="M398522" s="8"/>
    </row>
    <row r="398523" spans="13:13" ht="13">
      <c r="M398523" s="17"/>
    </row>
    <row r="398524" spans="13:13">
      <c r="M398524" s="8"/>
    </row>
    <row r="398550" spans="13:13">
      <c r="M398550" s="8"/>
    </row>
    <row r="398551" spans="13:13" ht="13">
      <c r="M398551" s="17"/>
    </row>
    <row r="398552" spans="13:13">
      <c r="M398552" s="8"/>
    </row>
    <row r="398578" spans="13:13">
      <c r="M398578" s="8"/>
    </row>
    <row r="398579" spans="13:13" ht="13">
      <c r="M398579" s="17"/>
    </row>
    <row r="398580" spans="13:13">
      <c r="M398580" s="8"/>
    </row>
    <row r="398606" spans="13:13">
      <c r="M398606" s="8"/>
    </row>
    <row r="398607" spans="13:13" ht="13">
      <c r="M398607" s="17"/>
    </row>
    <row r="398608" spans="13:13">
      <c r="M398608" s="8"/>
    </row>
    <row r="398634" spans="13:13">
      <c r="M398634" s="8"/>
    </row>
    <row r="398635" spans="13:13" ht="13">
      <c r="M398635" s="17"/>
    </row>
    <row r="398636" spans="13:13">
      <c r="M398636" s="8"/>
    </row>
    <row r="398662" spans="13:13">
      <c r="M398662" s="8"/>
    </row>
    <row r="398663" spans="13:13" ht="13">
      <c r="M398663" s="17"/>
    </row>
    <row r="398664" spans="13:13">
      <c r="M398664" s="8"/>
    </row>
    <row r="398690" spans="13:13">
      <c r="M398690" s="8"/>
    </row>
    <row r="398691" spans="13:13" ht="13">
      <c r="M398691" s="17"/>
    </row>
    <row r="398692" spans="13:13">
      <c r="M398692" s="8"/>
    </row>
    <row r="398718" spans="13:13">
      <c r="M398718" s="8"/>
    </row>
    <row r="398719" spans="13:13" ht="13">
      <c r="M398719" s="17"/>
    </row>
    <row r="398720" spans="13:13">
      <c r="M398720" s="8"/>
    </row>
    <row r="398746" spans="13:13">
      <c r="M398746" s="8"/>
    </row>
    <row r="398747" spans="13:13" ht="13">
      <c r="M398747" s="17"/>
    </row>
    <row r="398748" spans="13:13">
      <c r="M398748" s="8"/>
    </row>
    <row r="398774" spans="13:13">
      <c r="M398774" s="8"/>
    </row>
    <row r="398775" spans="13:13" ht="13">
      <c r="M398775" s="17"/>
    </row>
    <row r="398776" spans="13:13">
      <c r="M398776" s="8"/>
    </row>
    <row r="398802" spans="13:13">
      <c r="M398802" s="8"/>
    </row>
    <row r="398803" spans="13:13" ht="13">
      <c r="M398803" s="17"/>
    </row>
    <row r="398804" spans="13:13">
      <c r="M398804" s="8"/>
    </row>
    <row r="398830" spans="13:13">
      <c r="M398830" s="8"/>
    </row>
    <row r="398831" spans="13:13" ht="13">
      <c r="M398831" s="17"/>
    </row>
    <row r="398832" spans="13:13">
      <c r="M398832" s="8"/>
    </row>
    <row r="398858" spans="13:13">
      <c r="M398858" s="8"/>
    </row>
    <row r="398859" spans="13:13" ht="13">
      <c r="M398859" s="17"/>
    </row>
    <row r="398860" spans="13:13">
      <c r="M398860" s="8"/>
    </row>
    <row r="398886" spans="13:13">
      <c r="M398886" s="8"/>
    </row>
    <row r="398887" spans="13:13" ht="13">
      <c r="M398887" s="17"/>
    </row>
    <row r="398888" spans="13:13">
      <c r="M398888" s="8"/>
    </row>
    <row r="398914" spans="13:13">
      <c r="M398914" s="8"/>
    </row>
    <row r="398915" spans="13:13" ht="13">
      <c r="M398915" s="17"/>
    </row>
    <row r="398916" spans="13:13">
      <c r="M398916" s="8"/>
    </row>
    <row r="398942" spans="13:13">
      <c r="M398942" s="8"/>
    </row>
    <row r="398943" spans="13:13" ht="13">
      <c r="M398943" s="17"/>
    </row>
    <row r="398944" spans="13:13">
      <c r="M398944" s="8"/>
    </row>
    <row r="398970" spans="13:13">
      <c r="M398970" s="8"/>
    </row>
    <row r="398971" spans="13:13" ht="13">
      <c r="M398971" s="17"/>
    </row>
    <row r="398972" spans="13:13">
      <c r="M398972" s="8"/>
    </row>
    <row r="398998" spans="13:13">
      <c r="M398998" s="8"/>
    </row>
    <row r="398999" spans="13:13" ht="13">
      <c r="M398999" s="17"/>
    </row>
    <row r="399000" spans="13:13">
      <c r="M399000" s="8"/>
    </row>
    <row r="399026" spans="13:13">
      <c r="M399026" s="8"/>
    </row>
    <row r="399027" spans="13:13" ht="13">
      <c r="M399027" s="17"/>
    </row>
    <row r="399028" spans="13:13">
      <c r="M399028" s="8"/>
    </row>
    <row r="399054" spans="13:13">
      <c r="M399054" s="8"/>
    </row>
    <row r="399055" spans="13:13" ht="13">
      <c r="M399055" s="17"/>
    </row>
    <row r="399056" spans="13:13">
      <c r="M399056" s="8"/>
    </row>
    <row r="399082" spans="13:13">
      <c r="M399082" s="8"/>
    </row>
    <row r="399083" spans="13:13" ht="13">
      <c r="M399083" s="17"/>
    </row>
    <row r="399084" spans="13:13">
      <c r="M399084" s="8"/>
    </row>
    <row r="399110" spans="13:13">
      <c r="M399110" s="8"/>
    </row>
    <row r="399111" spans="13:13" ht="13">
      <c r="M399111" s="17"/>
    </row>
    <row r="399112" spans="13:13">
      <c r="M399112" s="8"/>
    </row>
    <row r="399138" spans="13:13">
      <c r="M399138" s="8"/>
    </row>
    <row r="399139" spans="13:13" ht="13">
      <c r="M399139" s="17"/>
    </row>
    <row r="399140" spans="13:13">
      <c r="M399140" s="8"/>
    </row>
    <row r="399166" spans="13:13">
      <c r="M399166" s="8"/>
    </row>
    <row r="399167" spans="13:13" ht="13">
      <c r="M399167" s="17"/>
    </row>
    <row r="399168" spans="13:13">
      <c r="M399168" s="8"/>
    </row>
    <row r="399194" spans="13:13">
      <c r="M399194" s="8"/>
    </row>
    <row r="399195" spans="13:13" ht="13">
      <c r="M399195" s="17"/>
    </row>
    <row r="399196" spans="13:13">
      <c r="M399196" s="8"/>
    </row>
    <row r="399222" spans="13:13">
      <c r="M399222" s="8"/>
    </row>
    <row r="399223" spans="13:13" ht="13">
      <c r="M399223" s="17"/>
    </row>
    <row r="399224" spans="13:13">
      <c r="M399224" s="8"/>
    </row>
    <row r="399250" spans="13:13">
      <c r="M399250" s="8"/>
    </row>
    <row r="399251" spans="13:13" ht="13">
      <c r="M399251" s="17"/>
    </row>
    <row r="399252" spans="13:13">
      <c r="M399252" s="8"/>
    </row>
    <row r="399278" spans="13:13">
      <c r="M399278" s="8"/>
    </row>
    <row r="399279" spans="13:13" ht="13">
      <c r="M399279" s="17"/>
    </row>
    <row r="399280" spans="13:13">
      <c r="M399280" s="8"/>
    </row>
    <row r="399306" spans="13:13">
      <c r="M399306" s="8"/>
    </row>
    <row r="399307" spans="13:13" ht="13">
      <c r="M399307" s="17"/>
    </row>
    <row r="399308" spans="13:13">
      <c r="M399308" s="8"/>
    </row>
    <row r="399334" spans="13:13">
      <c r="M399334" s="8"/>
    </row>
    <row r="399335" spans="13:13" ht="13">
      <c r="M399335" s="17"/>
    </row>
    <row r="399336" spans="13:13">
      <c r="M399336" s="8"/>
    </row>
    <row r="399362" spans="13:13">
      <c r="M399362" s="8"/>
    </row>
    <row r="399363" spans="13:13" ht="13">
      <c r="M399363" s="17"/>
    </row>
    <row r="399364" spans="13:13">
      <c r="M399364" s="8"/>
    </row>
    <row r="399390" spans="13:13">
      <c r="M399390" s="8"/>
    </row>
    <row r="399391" spans="13:13" ht="13">
      <c r="M399391" s="17"/>
    </row>
    <row r="399392" spans="13:13">
      <c r="M399392" s="8"/>
    </row>
    <row r="399418" spans="13:13">
      <c r="M399418" s="8"/>
    </row>
    <row r="399419" spans="13:13" ht="13">
      <c r="M399419" s="17"/>
    </row>
    <row r="399420" spans="13:13">
      <c r="M399420" s="8"/>
    </row>
    <row r="399446" spans="13:13">
      <c r="M399446" s="8"/>
    </row>
    <row r="399447" spans="13:13" ht="13">
      <c r="M399447" s="17"/>
    </row>
    <row r="399448" spans="13:13">
      <c r="M399448" s="8"/>
    </row>
    <row r="399474" spans="13:13">
      <c r="M399474" s="8"/>
    </row>
    <row r="399475" spans="13:13" ht="13">
      <c r="M399475" s="17"/>
    </row>
    <row r="399476" spans="13:13">
      <c r="M399476" s="8"/>
    </row>
    <row r="399502" spans="13:13">
      <c r="M399502" s="8"/>
    </row>
    <row r="399503" spans="13:13" ht="13">
      <c r="M399503" s="17"/>
    </row>
    <row r="399504" spans="13:13">
      <c r="M399504" s="8"/>
    </row>
    <row r="399530" spans="13:13">
      <c r="M399530" s="8"/>
    </row>
    <row r="399531" spans="13:13" ht="13">
      <c r="M399531" s="17"/>
    </row>
    <row r="399532" spans="13:13">
      <c r="M399532" s="8"/>
    </row>
    <row r="399558" spans="13:13">
      <c r="M399558" s="8"/>
    </row>
    <row r="399559" spans="13:13" ht="13">
      <c r="M399559" s="17"/>
    </row>
    <row r="399560" spans="13:13">
      <c r="M399560" s="8"/>
    </row>
    <row r="399586" spans="13:13">
      <c r="M399586" s="8"/>
    </row>
    <row r="399587" spans="13:13" ht="13">
      <c r="M399587" s="17"/>
    </row>
    <row r="399588" spans="13:13">
      <c r="M399588" s="8"/>
    </row>
    <row r="399614" spans="13:13">
      <c r="M399614" s="8"/>
    </row>
    <row r="399615" spans="13:13" ht="13">
      <c r="M399615" s="17"/>
    </row>
    <row r="399616" spans="13:13">
      <c r="M399616" s="8"/>
    </row>
    <row r="399642" spans="13:13">
      <c r="M399642" s="8"/>
    </row>
    <row r="399643" spans="13:13" ht="13">
      <c r="M399643" s="17"/>
    </row>
    <row r="399644" spans="13:13">
      <c r="M399644" s="8"/>
    </row>
    <row r="399670" spans="13:13">
      <c r="M399670" s="8"/>
    </row>
    <row r="399671" spans="13:13" ht="13">
      <c r="M399671" s="17"/>
    </row>
    <row r="399672" spans="13:13">
      <c r="M399672" s="8"/>
    </row>
    <row r="399698" spans="13:13">
      <c r="M399698" s="8"/>
    </row>
    <row r="399699" spans="13:13" ht="13">
      <c r="M399699" s="17"/>
    </row>
    <row r="399700" spans="13:13">
      <c r="M399700" s="8"/>
    </row>
    <row r="399726" spans="13:13">
      <c r="M399726" s="8"/>
    </row>
    <row r="399727" spans="13:13" ht="13">
      <c r="M399727" s="17"/>
    </row>
    <row r="399728" spans="13:13">
      <c r="M399728" s="8"/>
    </row>
    <row r="399754" spans="13:13">
      <c r="M399754" s="8"/>
    </row>
    <row r="399755" spans="13:13" ht="13">
      <c r="M399755" s="17"/>
    </row>
    <row r="399756" spans="13:13">
      <c r="M399756" s="8"/>
    </row>
    <row r="399782" spans="13:13">
      <c r="M399782" s="8"/>
    </row>
    <row r="399783" spans="13:13" ht="13">
      <c r="M399783" s="17"/>
    </row>
    <row r="399784" spans="13:13">
      <c r="M399784" s="8"/>
    </row>
    <row r="399810" spans="13:13">
      <c r="M399810" s="8"/>
    </row>
    <row r="399811" spans="13:13" ht="13">
      <c r="M399811" s="17"/>
    </row>
    <row r="399812" spans="13:13">
      <c r="M399812" s="8"/>
    </row>
    <row r="399838" spans="13:13">
      <c r="M399838" s="8"/>
    </row>
    <row r="399839" spans="13:13" ht="13">
      <c r="M399839" s="17"/>
    </row>
    <row r="399840" spans="13:13">
      <c r="M399840" s="8"/>
    </row>
    <row r="399866" spans="13:13">
      <c r="M399866" s="8"/>
    </row>
    <row r="399867" spans="13:13" ht="13">
      <c r="M399867" s="17"/>
    </row>
    <row r="399868" spans="13:13">
      <c r="M399868" s="8"/>
    </row>
    <row r="399894" spans="13:13">
      <c r="M399894" s="8"/>
    </row>
    <row r="399895" spans="13:13" ht="13">
      <c r="M399895" s="17"/>
    </row>
    <row r="399896" spans="13:13">
      <c r="M399896" s="8"/>
    </row>
    <row r="399922" spans="13:13">
      <c r="M399922" s="8"/>
    </row>
    <row r="399923" spans="13:13" ht="13">
      <c r="M399923" s="17"/>
    </row>
    <row r="399924" spans="13:13">
      <c r="M399924" s="8"/>
    </row>
    <row r="399950" spans="13:13">
      <c r="M399950" s="8"/>
    </row>
    <row r="399951" spans="13:13" ht="13">
      <c r="M399951" s="17"/>
    </row>
    <row r="399952" spans="13:13">
      <c r="M399952" s="8"/>
    </row>
    <row r="399978" spans="13:13">
      <c r="M399978" s="8"/>
    </row>
    <row r="399979" spans="13:13" ht="13">
      <c r="M399979" s="17"/>
    </row>
    <row r="399980" spans="13:13">
      <c r="M399980" s="8"/>
    </row>
    <row r="400006" spans="13:13">
      <c r="M400006" s="8"/>
    </row>
    <row r="400007" spans="13:13" ht="13">
      <c r="M400007" s="17"/>
    </row>
    <row r="400008" spans="13:13">
      <c r="M400008" s="8"/>
    </row>
    <row r="400034" spans="13:13">
      <c r="M400034" s="8"/>
    </row>
    <row r="400035" spans="13:13" ht="13">
      <c r="M400035" s="17"/>
    </row>
    <row r="400036" spans="13:13">
      <c r="M400036" s="8"/>
    </row>
    <row r="400062" spans="13:13">
      <c r="M400062" s="8"/>
    </row>
    <row r="400063" spans="13:13" ht="13">
      <c r="M400063" s="17"/>
    </row>
    <row r="400064" spans="13:13">
      <c r="M400064" s="8"/>
    </row>
    <row r="400090" spans="13:13">
      <c r="M400090" s="8"/>
    </row>
    <row r="400091" spans="13:13" ht="13">
      <c r="M400091" s="17"/>
    </row>
    <row r="400092" spans="13:13">
      <c r="M400092" s="8"/>
    </row>
    <row r="400118" spans="13:13">
      <c r="M400118" s="8"/>
    </row>
    <row r="400119" spans="13:13" ht="13">
      <c r="M400119" s="17"/>
    </row>
    <row r="400120" spans="13:13">
      <c r="M400120" s="8"/>
    </row>
    <row r="400146" spans="13:13">
      <c r="M400146" s="8"/>
    </row>
    <row r="400147" spans="13:13" ht="13">
      <c r="M400147" s="17"/>
    </row>
    <row r="400148" spans="13:13">
      <c r="M400148" s="8"/>
    </row>
    <row r="400174" spans="13:13">
      <c r="M400174" s="8"/>
    </row>
    <row r="400175" spans="13:13" ht="13">
      <c r="M400175" s="17"/>
    </row>
    <row r="400176" spans="13:13">
      <c r="M400176" s="8"/>
    </row>
    <row r="400202" spans="13:13">
      <c r="M400202" s="8"/>
    </row>
    <row r="400203" spans="13:13" ht="13">
      <c r="M400203" s="17"/>
    </row>
    <row r="400204" spans="13:13">
      <c r="M400204" s="8"/>
    </row>
    <row r="400230" spans="13:13">
      <c r="M400230" s="8"/>
    </row>
    <row r="400231" spans="13:13" ht="13">
      <c r="M400231" s="17"/>
    </row>
    <row r="400232" spans="13:13">
      <c r="M400232" s="8"/>
    </row>
    <row r="400258" spans="13:13">
      <c r="M400258" s="8"/>
    </row>
    <row r="400259" spans="13:13" ht="13">
      <c r="M400259" s="17"/>
    </row>
    <row r="400260" spans="13:13">
      <c r="M400260" s="8"/>
    </row>
    <row r="400286" spans="13:13">
      <c r="M400286" s="8"/>
    </row>
    <row r="400287" spans="13:13" ht="13">
      <c r="M400287" s="17"/>
    </row>
    <row r="400288" spans="13:13">
      <c r="M400288" s="8"/>
    </row>
    <row r="400314" spans="13:13">
      <c r="M400314" s="8"/>
    </row>
    <row r="400315" spans="13:13" ht="13">
      <c r="M400315" s="17"/>
    </row>
    <row r="400316" spans="13:13">
      <c r="M400316" s="8"/>
    </row>
    <row r="400342" spans="13:13">
      <c r="M400342" s="8"/>
    </row>
    <row r="400343" spans="13:13" ht="13">
      <c r="M400343" s="17"/>
    </row>
    <row r="400344" spans="13:13">
      <c r="M400344" s="8"/>
    </row>
    <row r="400370" spans="13:13">
      <c r="M400370" s="8"/>
    </row>
    <row r="400371" spans="13:13" ht="13">
      <c r="M400371" s="17"/>
    </row>
    <row r="400372" spans="13:13">
      <c r="M400372" s="8"/>
    </row>
    <row r="400398" spans="13:13">
      <c r="M400398" s="8"/>
    </row>
    <row r="400399" spans="13:13" ht="13">
      <c r="M400399" s="17"/>
    </row>
    <row r="400400" spans="13:13">
      <c r="M400400" s="8"/>
    </row>
    <row r="400426" spans="13:13">
      <c r="M400426" s="8"/>
    </row>
    <row r="400427" spans="13:13" ht="13">
      <c r="M400427" s="17"/>
    </row>
    <row r="400428" spans="13:13">
      <c r="M400428" s="8"/>
    </row>
    <row r="400454" spans="13:13">
      <c r="M400454" s="8"/>
    </row>
    <row r="400455" spans="13:13" ht="13">
      <c r="M400455" s="17"/>
    </row>
    <row r="400456" spans="13:13">
      <c r="M400456" s="8"/>
    </row>
    <row r="400482" spans="13:13">
      <c r="M400482" s="8"/>
    </row>
    <row r="400483" spans="13:13" ht="13">
      <c r="M400483" s="17"/>
    </row>
    <row r="400484" spans="13:13">
      <c r="M400484" s="8"/>
    </row>
    <row r="400510" spans="13:13">
      <c r="M400510" s="8"/>
    </row>
    <row r="400511" spans="13:13" ht="13">
      <c r="M400511" s="17"/>
    </row>
    <row r="400512" spans="13:13">
      <c r="M400512" s="8"/>
    </row>
    <row r="400538" spans="13:13">
      <c r="M400538" s="8"/>
    </row>
    <row r="400539" spans="13:13" ht="13">
      <c r="M400539" s="17"/>
    </row>
    <row r="400540" spans="13:13">
      <c r="M400540" s="8"/>
    </row>
    <row r="400566" spans="13:13">
      <c r="M400566" s="8"/>
    </row>
    <row r="400567" spans="13:13" ht="13">
      <c r="M400567" s="17"/>
    </row>
    <row r="400568" spans="13:13">
      <c r="M400568" s="8"/>
    </row>
    <row r="400594" spans="13:13">
      <c r="M400594" s="8"/>
    </row>
    <row r="400595" spans="13:13" ht="13">
      <c r="M400595" s="17"/>
    </row>
    <row r="400596" spans="13:13">
      <c r="M400596" s="8"/>
    </row>
    <row r="400622" spans="13:13">
      <c r="M400622" s="8"/>
    </row>
    <row r="400623" spans="13:13" ht="13">
      <c r="M400623" s="17"/>
    </row>
    <row r="400624" spans="13:13">
      <c r="M400624" s="8"/>
    </row>
    <row r="400650" spans="13:13">
      <c r="M400650" s="8"/>
    </row>
    <row r="400651" spans="13:13" ht="13">
      <c r="M400651" s="17"/>
    </row>
    <row r="400652" spans="13:13">
      <c r="M400652" s="8"/>
    </row>
    <row r="400678" spans="13:13">
      <c r="M400678" s="8"/>
    </row>
    <row r="400679" spans="13:13" ht="13">
      <c r="M400679" s="17"/>
    </row>
    <row r="400680" spans="13:13">
      <c r="M400680" s="8"/>
    </row>
    <row r="400706" spans="13:13">
      <c r="M400706" s="8"/>
    </row>
    <row r="400707" spans="13:13" ht="13">
      <c r="M400707" s="17"/>
    </row>
    <row r="400708" spans="13:13">
      <c r="M400708" s="8"/>
    </row>
    <row r="400734" spans="13:13">
      <c r="M400734" s="8"/>
    </row>
    <row r="400735" spans="13:13" ht="13">
      <c r="M400735" s="17"/>
    </row>
    <row r="400736" spans="13:13">
      <c r="M400736" s="8"/>
    </row>
    <row r="400762" spans="13:13">
      <c r="M400762" s="8"/>
    </row>
    <row r="400763" spans="13:13" ht="13">
      <c r="M400763" s="17"/>
    </row>
    <row r="400764" spans="13:13">
      <c r="M400764" s="8"/>
    </row>
    <row r="400790" spans="13:13">
      <c r="M400790" s="8"/>
    </row>
    <row r="400791" spans="13:13" ht="13">
      <c r="M400791" s="17"/>
    </row>
    <row r="400792" spans="13:13">
      <c r="M400792" s="8"/>
    </row>
    <row r="400818" spans="13:13">
      <c r="M400818" s="8"/>
    </row>
    <row r="400819" spans="13:13" ht="13">
      <c r="M400819" s="17"/>
    </row>
    <row r="400820" spans="13:13">
      <c r="M400820" s="8"/>
    </row>
    <row r="400846" spans="13:13">
      <c r="M400846" s="8"/>
    </row>
    <row r="400847" spans="13:13" ht="13">
      <c r="M400847" s="17"/>
    </row>
    <row r="400848" spans="13:13">
      <c r="M400848" s="8"/>
    </row>
    <row r="400874" spans="13:13">
      <c r="M400874" s="8"/>
    </row>
    <row r="400875" spans="13:13" ht="13">
      <c r="M400875" s="17"/>
    </row>
    <row r="400876" spans="13:13">
      <c r="M400876" s="8"/>
    </row>
    <row r="400902" spans="13:13">
      <c r="M400902" s="8"/>
    </row>
    <row r="400903" spans="13:13" ht="13">
      <c r="M400903" s="17"/>
    </row>
    <row r="400904" spans="13:13">
      <c r="M400904" s="8"/>
    </row>
    <row r="400930" spans="13:13">
      <c r="M400930" s="8"/>
    </row>
    <row r="400931" spans="13:13" ht="13">
      <c r="M400931" s="17"/>
    </row>
    <row r="400932" spans="13:13">
      <c r="M400932" s="8"/>
    </row>
    <row r="400958" spans="13:13">
      <c r="M400958" s="8"/>
    </row>
    <row r="400959" spans="13:13" ht="13">
      <c r="M400959" s="17"/>
    </row>
    <row r="400960" spans="13:13">
      <c r="M400960" s="8"/>
    </row>
    <row r="400986" spans="13:13">
      <c r="M400986" s="8"/>
    </row>
    <row r="400987" spans="13:13" ht="13">
      <c r="M400987" s="17"/>
    </row>
    <row r="400988" spans="13:13">
      <c r="M400988" s="8"/>
    </row>
    <row r="401014" spans="13:13">
      <c r="M401014" s="8"/>
    </row>
    <row r="401015" spans="13:13" ht="13">
      <c r="M401015" s="17"/>
    </row>
    <row r="401016" spans="13:13">
      <c r="M401016" s="8"/>
    </row>
    <row r="401042" spans="13:13">
      <c r="M401042" s="8"/>
    </row>
    <row r="401043" spans="13:13" ht="13">
      <c r="M401043" s="17"/>
    </row>
    <row r="401044" spans="13:13">
      <c r="M401044" s="8"/>
    </row>
    <row r="401070" spans="13:13">
      <c r="M401070" s="8"/>
    </row>
    <row r="401071" spans="13:13" ht="13">
      <c r="M401071" s="17"/>
    </row>
    <row r="401072" spans="13:13">
      <c r="M401072" s="8"/>
    </row>
    <row r="401098" spans="13:13">
      <c r="M401098" s="8"/>
    </row>
    <row r="401099" spans="13:13" ht="13">
      <c r="M401099" s="17"/>
    </row>
    <row r="401100" spans="13:13">
      <c r="M401100" s="8"/>
    </row>
    <row r="401126" spans="13:13">
      <c r="M401126" s="8"/>
    </row>
    <row r="401127" spans="13:13" ht="13">
      <c r="M401127" s="17"/>
    </row>
    <row r="401128" spans="13:13">
      <c r="M401128" s="8"/>
    </row>
    <row r="401154" spans="13:13">
      <c r="M401154" s="8"/>
    </row>
    <row r="401155" spans="13:13" ht="13">
      <c r="M401155" s="17"/>
    </row>
    <row r="401156" spans="13:13">
      <c r="M401156" s="8"/>
    </row>
    <row r="401182" spans="13:13">
      <c r="M401182" s="8"/>
    </row>
    <row r="401183" spans="13:13" ht="13">
      <c r="M401183" s="17"/>
    </row>
    <row r="401184" spans="13:13">
      <c r="M401184" s="8"/>
    </row>
    <row r="401210" spans="13:13">
      <c r="M401210" s="8"/>
    </row>
    <row r="401211" spans="13:13" ht="13">
      <c r="M401211" s="17"/>
    </row>
    <row r="401212" spans="13:13">
      <c r="M401212" s="8"/>
    </row>
    <row r="401238" spans="13:13">
      <c r="M401238" s="8"/>
    </row>
    <row r="401239" spans="13:13" ht="13">
      <c r="M401239" s="17"/>
    </row>
    <row r="401240" spans="13:13">
      <c r="M401240" s="8"/>
    </row>
    <row r="401266" spans="13:13">
      <c r="M401266" s="8"/>
    </row>
    <row r="401267" spans="13:13" ht="13">
      <c r="M401267" s="17"/>
    </row>
    <row r="401268" spans="13:13">
      <c r="M401268" s="8"/>
    </row>
    <row r="401294" spans="13:13">
      <c r="M401294" s="8"/>
    </row>
    <row r="401295" spans="13:13" ht="13">
      <c r="M401295" s="17"/>
    </row>
    <row r="401296" spans="13:13">
      <c r="M401296" s="8"/>
    </row>
    <row r="401322" spans="13:13">
      <c r="M401322" s="8"/>
    </row>
    <row r="401323" spans="13:13" ht="13">
      <c r="M401323" s="17"/>
    </row>
    <row r="401324" spans="13:13">
      <c r="M401324" s="8"/>
    </row>
    <row r="401350" spans="13:13">
      <c r="M401350" s="8"/>
    </row>
    <row r="401351" spans="13:13" ht="13">
      <c r="M401351" s="17"/>
    </row>
    <row r="401352" spans="13:13">
      <c r="M401352" s="8"/>
    </row>
    <row r="401378" spans="13:13">
      <c r="M401378" s="8"/>
    </row>
    <row r="401379" spans="13:13" ht="13">
      <c r="M401379" s="17"/>
    </row>
    <row r="401380" spans="13:13">
      <c r="M401380" s="8"/>
    </row>
    <row r="401406" spans="13:13">
      <c r="M401406" s="8"/>
    </row>
    <row r="401407" spans="13:13" ht="13">
      <c r="M401407" s="17"/>
    </row>
    <row r="401408" spans="13:13">
      <c r="M401408" s="8"/>
    </row>
    <row r="401434" spans="13:13">
      <c r="M401434" s="8"/>
    </row>
    <row r="401435" spans="13:13" ht="13">
      <c r="M401435" s="17"/>
    </row>
    <row r="401436" spans="13:13">
      <c r="M401436" s="8"/>
    </row>
    <row r="401462" spans="13:13">
      <c r="M401462" s="8"/>
    </row>
    <row r="401463" spans="13:13" ht="13">
      <c r="M401463" s="17"/>
    </row>
    <row r="401464" spans="13:13">
      <c r="M401464" s="8"/>
    </row>
    <row r="401490" spans="13:13">
      <c r="M401490" s="8"/>
    </row>
    <row r="401491" spans="13:13" ht="13">
      <c r="M401491" s="17"/>
    </row>
    <row r="401492" spans="13:13">
      <c r="M401492" s="8"/>
    </row>
    <row r="401518" spans="13:13">
      <c r="M401518" s="8"/>
    </row>
    <row r="401519" spans="13:13" ht="13">
      <c r="M401519" s="17"/>
    </row>
    <row r="401520" spans="13:13">
      <c r="M401520" s="8"/>
    </row>
    <row r="401546" spans="13:13">
      <c r="M401546" s="8"/>
    </row>
    <row r="401547" spans="13:13" ht="13">
      <c r="M401547" s="17"/>
    </row>
    <row r="401548" spans="13:13">
      <c r="M401548" s="8"/>
    </row>
    <row r="401574" spans="13:13">
      <c r="M401574" s="8"/>
    </row>
    <row r="401575" spans="13:13" ht="13">
      <c r="M401575" s="17"/>
    </row>
    <row r="401576" spans="13:13">
      <c r="M401576" s="8"/>
    </row>
    <row r="401602" spans="13:13">
      <c r="M401602" s="8"/>
    </row>
    <row r="401603" spans="13:13" ht="13">
      <c r="M401603" s="17"/>
    </row>
    <row r="401604" spans="13:13">
      <c r="M401604" s="8"/>
    </row>
    <row r="401630" spans="13:13">
      <c r="M401630" s="8"/>
    </row>
    <row r="401631" spans="13:13" ht="13">
      <c r="M401631" s="17"/>
    </row>
    <row r="401632" spans="13:13">
      <c r="M401632" s="8"/>
    </row>
    <row r="401658" spans="13:13">
      <c r="M401658" s="8"/>
    </row>
    <row r="401659" spans="13:13" ht="13">
      <c r="M401659" s="17"/>
    </row>
    <row r="401660" spans="13:13">
      <c r="M401660" s="8"/>
    </row>
    <row r="401686" spans="13:13">
      <c r="M401686" s="8"/>
    </row>
    <row r="401687" spans="13:13" ht="13">
      <c r="M401687" s="17"/>
    </row>
    <row r="401688" spans="13:13">
      <c r="M401688" s="8"/>
    </row>
    <row r="401714" spans="13:13">
      <c r="M401714" s="8"/>
    </row>
    <row r="401715" spans="13:13" ht="13">
      <c r="M401715" s="17"/>
    </row>
    <row r="401716" spans="13:13">
      <c r="M401716" s="8"/>
    </row>
    <row r="401742" spans="13:13">
      <c r="M401742" s="8"/>
    </row>
    <row r="401743" spans="13:13" ht="13">
      <c r="M401743" s="17"/>
    </row>
    <row r="401744" spans="13:13">
      <c r="M401744" s="8"/>
    </row>
    <row r="401770" spans="13:13">
      <c r="M401770" s="8"/>
    </row>
    <row r="401771" spans="13:13" ht="13">
      <c r="M401771" s="17"/>
    </row>
    <row r="401772" spans="13:13">
      <c r="M401772" s="8"/>
    </row>
    <row r="401798" spans="13:13">
      <c r="M401798" s="8"/>
    </row>
    <row r="401799" spans="13:13" ht="13">
      <c r="M401799" s="17"/>
    </row>
    <row r="401800" spans="13:13">
      <c r="M401800" s="8"/>
    </row>
    <row r="401826" spans="13:13">
      <c r="M401826" s="8"/>
    </row>
    <row r="401827" spans="13:13" ht="13">
      <c r="M401827" s="17"/>
    </row>
    <row r="401828" spans="13:13">
      <c r="M401828" s="8"/>
    </row>
    <row r="401854" spans="13:13">
      <c r="M401854" s="8"/>
    </row>
    <row r="401855" spans="13:13" ht="13">
      <c r="M401855" s="17"/>
    </row>
    <row r="401856" spans="13:13">
      <c r="M401856" s="8"/>
    </row>
    <row r="401882" spans="13:13">
      <c r="M401882" s="8"/>
    </row>
    <row r="401883" spans="13:13" ht="13">
      <c r="M401883" s="17"/>
    </row>
    <row r="401884" spans="13:13">
      <c r="M401884" s="8"/>
    </row>
    <row r="401910" spans="13:13">
      <c r="M401910" s="8"/>
    </row>
    <row r="401911" spans="13:13" ht="13">
      <c r="M401911" s="17"/>
    </row>
    <row r="401912" spans="13:13">
      <c r="M401912" s="8"/>
    </row>
    <row r="401938" spans="13:13">
      <c r="M401938" s="8"/>
    </row>
    <row r="401939" spans="13:13" ht="13">
      <c r="M401939" s="17"/>
    </row>
    <row r="401940" spans="13:13">
      <c r="M401940" s="8"/>
    </row>
    <row r="401966" spans="13:13">
      <c r="M401966" s="8"/>
    </row>
    <row r="401967" spans="13:13" ht="13">
      <c r="M401967" s="17"/>
    </row>
    <row r="401968" spans="13:13">
      <c r="M401968" s="8"/>
    </row>
    <row r="401994" spans="13:13">
      <c r="M401994" s="8"/>
    </row>
    <row r="401995" spans="13:13" ht="13">
      <c r="M401995" s="17"/>
    </row>
    <row r="401996" spans="13:13">
      <c r="M401996" s="8"/>
    </row>
    <row r="402022" spans="13:13">
      <c r="M402022" s="8"/>
    </row>
    <row r="402023" spans="13:13" ht="13">
      <c r="M402023" s="17"/>
    </row>
    <row r="402024" spans="13:13">
      <c r="M402024" s="8"/>
    </row>
    <row r="402050" spans="13:13">
      <c r="M402050" s="8"/>
    </row>
    <row r="402051" spans="13:13" ht="13">
      <c r="M402051" s="17"/>
    </row>
    <row r="402052" spans="13:13">
      <c r="M402052" s="8"/>
    </row>
    <row r="402078" spans="13:13">
      <c r="M402078" s="8"/>
    </row>
    <row r="402079" spans="13:13" ht="13">
      <c r="M402079" s="17"/>
    </row>
    <row r="402080" spans="13:13">
      <c r="M402080" s="8"/>
    </row>
    <row r="402106" spans="13:13">
      <c r="M402106" s="8"/>
    </row>
    <row r="402107" spans="13:13" ht="13">
      <c r="M402107" s="17"/>
    </row>
    <row r="402108" spans="13:13">
      <c r="M402108" s="8"/>
    </row>
    <row r="402134" spans="13:13">
      <c r="M402134" s="8"/>
    </row>
    <row r="402135" spans="13:13" ht="13">
      <c r="M402135" s="17"/>
    </row>
    <row r="402136" spans="13:13">
      <c r="M402136" s="8"/>
    </row>
    <row r="402162" spans="13:13">
      <c r="M402162" s="8"/>
    </row>
    <row r="402163" spans="13:13" ht="13">
      <c r="M402163" s="17"/>
    </row>
    <row r="402164" spans="13:13">
      <c r="M402164" s="8"/>
    </row>
    <row r="402190" spans="13:13">
      <c r="M402190" s="8"/>
    </row>
    <row r="402191" spans="13:13" ht="13">
      <c r="M402191" s="17"/>
    </row>
    <row r="402192" spans="13:13">
      <c r="M402192" s="8"/>
    </row>
    <row r="402218" spans="13:13">
      <c r="M402218" s="8"/>
    </row>
    <row r="402219" spans="13:13" ht="13">
      <c r="M402219" s="17"/>
    </row>
    <row r="402220" spans="13:13">
      <c r="M402220" s="8"/>
    </row>
    <row r="402246" spans="13:13">
      <c r="M402246" s="8"/>
    </row>
    <row r="402247" spans="13:13" ht="13">
      <c r="M402247" s="17"/>
    </row>
    <row r="402248" spans="13:13">
      <c r="M402248" s="8"/>
    </row>
    <row r="402274" spans="13:13">
      <c r="M402274" s="8"/>
    </row>
    <row r="402275" spans="13:13" ht="13">
      <c r="M402275" s="17"/>
    </row>
    <row r="402276" spans="13:13">
      <c r="M402276" s="8"/>
    </row>
    <row r="402302" spans="13:13">
      <c r="M402302" s="8"/>
    </row>
    <row r="402303" spans="13:13" ht="13">
      <c r="M402303" s="17"/>
    </row>
    <row r="402304" spans="13:13">
      <c r="M402304" s="8"/>
    </row>
    <row r="402330" spans="13:13">
      <c r="M402330" s="8"/>
    </row>
    <row r="402331" spans="13:13" ht="13">
      <c r="M402331" s="17"/>
    </row>
    <row r="402332" spans="13:13">
      <c r="M402332" s="8"/>
    </row>
    <row r="402358" spans="13:13">
      <c r="M402358" s="8"/>
    </row>
    <row r="402359" spans="13:13" ht="13">
      <c r="M402359" s="17"/>
    </row>
    <row r="402360" spans="13:13">
      <c r="M402360" s="8"/>
    </row>
    <row r="402386" spans="13:13">
      <c r="M402386" s="8"/>
    </row>
    <row r="402387" spans="13:13" ht="13">
      <c r="M402387" s="17"/>
    </row>
    <row r="402388" spans="13:13">
      <c r="M402388" s="8"/>
    </row>
    <row r="402414" spans="13:13">
      <c r="M402414" s="8"/>
    </row>
    <row r="402415" spans="13:13" ht="13">
      <c r="M402415" s="17"/>
    </row>
    <row r="402416" spans="13:13">
      <c r="M402416" s="8"/>
    </row>
    <row r="402442" spans="13:13">
      <c r="M402442" s="8"/>
    </row>
    <row r="402443" spans="13:13" ht="13">
      <c r="M402443" s="17"/>
    </row>
    <row r="402444" spans="13:13">
      <c r="M402444" s="8"/>
    </row>
    <row r="402470" spans="13:13">
      <c r="M402470" s="8"/>
    </row>
    <row r="402471" spans="13:13" ht="13">
      <c r="M402471" s="17"/>
    </row>
    <row r="402472" spans="13:13">
      <c r="M402472" s="8"/>
    </row>
    <row r="402498" spans="13:13">
      <c r="M402498" s="8"/>
    </row>
    <row r="402499" spans="13:13" ht="13">
      <c r="M402499" s="17"/>
    </row>
    <row r="402500" spans="13:13">
      <c r="M402500" s="8"/>
    </row>
    <row r="402526" spans="13:13">
      <c r="M402526" s="8"/>
    </row>
    <row r="402527" spans="13:13" ht="13">
      <c r="M402527" s="17"/>
    </row>
    <row r="402528" spans="13:13">
      <c r="M402528" s="8"/>
    </row>
    <row r="402554" spans="13:13">
      <c r="M402554" s="8"/>
    </row>
    <row r="402555" spans="13:13" ht="13">
      <c r="M402555" s="17"/>
    </row>
    <row r="402556" spans="13:13">
      <c r="M402556" s="8"/>
    </row>
    <row r="402582" spans="13:13">
      <c r="M402582" s="8"/>
    </row>
    <row r="402583" spans="13:13" ht="13">
      <c r="M402583" s="17"/>
    </row>
    <row r="402584" spans="13:13">
      <c r="M402584" s="8"/>
    </row>
    <row r="402610" spans="13:13">
      <c r="M402610" s="8"/>
    </row>
    <row r="402611" spans="13:13" ht="13">
      <c r="M402611" s="17"/>
    </row>
    <row r="402612" spans="13:13">
      <c r="M402612" s="8"/>
    </row>
    <row r="402638" spans="13:13">
      <c r="M402638" s="8"/>
    </row>
    <row r="402639" spans="13:13" ht="13">
      <c r="M402639" s="17"/>
    </row>
    <row r="402640" spans="13:13">
      <c r="M402640" s="8"/>
    </row>
    <row r="402666" spans="13:13">
      <c r="M402666" s="8"/>
    </row>
    <row r="402667" spans="13:13" ht="13">
      <c r="M402667" s="17"/>
    </row>
    <row r="402668" spans="13:13">
      <c r="M402668" s="8"/>
    </row>
    <row r="402694" spans="13:13">
      <c r="M402694" s="8"/>
    </row>
    <row r="402695" spans="13:13" ht="13">
      <c r="M402695" s="17"/>
    </row>
    <row r="402696" spans="13:13">
      <c r="M402696" s="8"/>
    </row>
    <row r="402722" spans="13:13">
      <c r="M402722" s="8"/>
    </row>
    <row r="402723" spans="13:13" ht="13">
      <c r="M402723" s="17"/>
    </row>
    <row r="402724" spans="13:13">
      <c r="M402724" s="8"/>
    </row>
    <row r="402750" spans="13:13">
      <c r="M402750" s="8"/>
    </row>
    <row r="402751" spans="13:13" ht="13">
      <c r="M402751" s="17"/>
    </row>
    <row r="402752" spans="13:13">
      <c r="M402752" s="8"/>
    </row>
    <row r="402778" spans="13:13">
      <c r="M402778" s="8"/>
    </row>
    <row r="402779" spans="13:13" ht="13">
      <c r="M402779" s="17"/>
    </row>
    <row r="402780" spans="13:13">
      <c r="M402780" s="8"/>
    </row>
    <row r="402806" spans="13:13">
      <c r="M402806" s="8"/>
    </row>
    <row r="402807" spans="13:13" ht="13">
      <c r="M402807" s="17"/>
    </row>
    <row r="402808" spans="13:13">
      <c r="M402808" s="8"/>
    </row>
    <row r="402834" spans="13:13">
      <c r="M402834" s="8"/>
    </row>
    <row r="402835" spans="13:13" ht="13">
      <c r="M402835" s="17"/>
    </row>
    <row r="402836" spans="13:13">
      <c r="M402836" s="8"/>
    </row>
    <row r="402862" spans="13:13">
      <c r="M402862" s="8"/>
    </row>
    <row r="402863" spans="13:13" ht="13">
      <c r="M402863" s="17"/>
    </row>
    <row r="402864" spans="13:13">
      <c r="M402864" s="8"/>
    </row>
    <row r="402890" spans="13:13">
      <c r="M402890" s="8"/>
    </row>
    <row r="402891" spans="13:13" ht="13">
      <c r="M402891" s="17"/>
    </row>
    <row r="402892" spans="13:13">
      <c r="M402892" s="8"/>
    </row>
    <row r="402918" spans="13:13">
      <c r="M402918" s="8"/>
    </row>
    <row r="402919" spans="13:13" ht="13">
      <c r="M402919" s="17"/>
    </row>
    <row r="402920" spans="13:13">
      <c r="M402920" s="8"/>
    </row>
    <row r="402946" spans="13:13">
      <c r="M402946" s="8"/>
    </row>
    <row r="402947" spans="13:13" ht="13">
      <c r="M402947" s="17"/>
    </row>
    <row r="402948" spans="13:13">
      <c r="M402948" s="8"/>
    </row>
    <row r="402974" spans="13:13">
      <c r="M402974" s="8"/>
    </row>
    <row r="402975" spans="13:13" ht="13">
      <c r="M402975" s="17"/>
    </row>
    <row r="402976" spans="13:13">
      <c r="M402976" s="8"/>
    </row>
    <row r="403002" spans="13:13">
      <c r="M403002" s="8"/>
    </row>
    <row r="403003" spans="13:13" ht="13">
      <c r="M403003" s="17"/>
    </row>
    <row r="403004" spans="13:13">
      <c r="M403004" s="8"/>
    </row>
    <row r="403030" spans="13:13">
      <c r="M403030" s="8"/>
    </row>
    <row r="403031" spans="13:13" ht="13">
      <c r="M403031" s="17"/>
    </row>
    <row r="403032" spans="13:13">
      <c r="M403032" s="8"/>
    </row>
    <row r="403058" spans="13:13">
      <c r="M403058" s="8"/>
    </row>
    <row r="403059" spans="13:13" ht="13">
      <c r="M403059" s="17"/>
    </row>
    <row r="403060" spans="13:13">
      <c r="M403060" s="8"/>
    </row>
    <row r="403086" spans="13:13">
      <c r="M403086" s="8"/>
    </row>
    <row r="403087" spans="13:13" ht="13">
      <c r="M403087" s="17"/>
    </row>
    <row r="403088" spans="13:13">
      <c r="M403088" s="8"/>
    </row>
    <row r="403114" spans="13:13">
      <c r="M403114" s="8"/>
    </row>
    <row r="403115" spans="13:13" ht="13">
      <c r="M403115" s="17"/>
    </row>
    <row r="403116" spans="13:13">
      <c r="M403116" s="8"/>
    </row>
    <row r="403142" spans="13:13">
      <c r="M403142" s="8"/>
    </row>
    <row r="403143" spans="13:13" ht="13">
      <c r="M403143" s="17"/>
    </row>
    <row r="403144" spans="13:13">
      <c r="M403144" s="8"/>
    </row>
    <row r="403170" spans="13:13">
      <c r="M403170" s="8"/>
    </row>
    <row r="403171" spans="13:13" ht="13">
      <c r="M403171" s="17"/>
    </row>
    <row r="403172" spans="13:13">
      <c r="M403172" s="8"/>
    </row>
    <row r="403198" spans="13:13">
      <c r="M403198" s="8"/>
    </row>
    <row r="403199" spans="13:13" ht="13">
      <c r="M403199" s="17"/>
    </row>
    <row r="403200" spans="13:13">
      <c r="M403200" s="8"/>
    </row>
    <row r="403226" spans="13:13">
      <c r="M403226" s="8"/>
    </row>
    <row r="403227" spans="13:13" ht="13">
      <c r="M403227" s="17"/>
    </row>
    <row r="403228" spans="13:13">
      <c r="M403228" s="8"/>
    </row>
    <row r="403254" spans="13:13">
      <c r="M403254" s="8"/>
    </row>
    <row r="403255" spans="13:13" ht="13">
      <c r="M403255" s="17"/>
    </row>
    <row r="403256" spans="13:13">
      <c r="M403256" s="8"/>
    </row>
    <row r="403282" spans="13:13">
      <c r="M403282" s="8"/>
    </row>
    <row r="403283" spans="13:13" ht="13">
      <c r="M403283" s="17"/>
    </row>
    <row r="403284" spans="13:13">
      <c r="M403284" s="8"/>
    </row>
    <row r="403310" spans="13:13">
      <c r="M403310" s="8"/>
    </row>
    <row r="403311" spans="13:13" ht="13">
      <c r="M403311" s="17"/>
    </row>
    <row r="403312" spans="13:13">
      <c r="M403312" s="8"/>
    </row>
    <row r="403338" spans="13:13">
      <c r="M403338" s="8"/>
    </row>
    <row r="403339" spans="13:13" ht="13">
      <c r="M403339" s="17"/>
    </row>
    <row r="403340" spans="13:13">
      <c r="M403340" s="8"/>
    </row>
    <row r="403366" spans="13:13">
      <c r="M403366" s="8"/>
    </row>
    <row r="403367" spans="13:13" ht="13">
      <c r="M403367" s="17"/>
    </row>
    <row r="403368" spans="13:13">
      <c r="M403368" s="8"/>
    </row>
    <row r="403394" spans="13:13">
      <c r="M403394" s="8"/>
    </row>
    <row r="403395" spans="13:13" ht="13">
      <c r="M403395" s="17"/>
    </row>
    <row r="403396" spans="13:13">
      <c r="M403396" s="8"/>
    </row>
    <row r="403422" spans="13:13">
      <c r="M403422" s="8"/>
    </row>
    <row r="403423" spans="13:13" ht="13">
      <c r="M403423" s="17"/>
    </row>
    <row r="403424" spans="13:13">
      <c r="M403424" s="8"/>
    </row>
    <row r="403450" spans="13:13">
      <c r="M403450" s="8"/>
    </row>
    <row r="403451" spans="13:13" ht="13">
      <c r="M403451" s="17"/>
    </row>
    <row r="403452" spans="13:13">
      <c r="M403452" s="8"/>
    </row>
    <row r="403478" spans="13:13">
      <c r="M403478" s="8"/>
    </row>
    <row r="403479" spans="13:13" ht="13">
      <c r="M403479" s="17"/>
    </row>
    <row r="403480" spans="13:13">
      <c r="M403480" s="8"/>
    </row>
    <row r="403506" spans="13:13">
      <c r="M403506" s="8"/>
    </row>
    <row r="403507" spans="13:13" ht="13">
      <c r="M403507" s="17"/>
    </row>
    <row r="403508" spans="13:13">
      <c r="M403508" s="8"/>
    </row>
    <row r="403534" spans="13:13">
      <c r="M403534" s="8"/>
    </row>
    <row r="403535" spans="13:13" ht="13">
      <c r="M403535" s="17"/>
    </row>
    <row r="403536" spans="13:13">
      <c r="M403536" s="8"/>
    </row>
    <row r="403562" spans="13:13">
      <c r="M403562" s="8"/>
    </row>
    <row r="403563" spans="13:13" ht="13">
      <c r="M403563" s="17"/>
    </row>
    <row r="403564" spans="13:13">
      <c r="M403564" s="8"/>
    </row>
    <row r="403590" spans="13:13">
      <c r="M403590" s="8"/>
    </row>
    <row r="403591" spans="13:13" ht="13">
      <c r="M403591" s="17"/>
    </row>
    <row r="403592" spans="13:13">
      <c r="M403592" s="8"/>
    </row>
    <row r="403618" spans="13:13">
      <c r="M403618" s="8"/>
    </row>
    <row r="403619" spans="13:13" ht="13">
      <c r="M403619" s="17"/>
    </row>
    <row r="403620" spans="13:13">
      <c r="M403620" s="8"/>
    </row>
    <row r="403646" spans="13:13">
      <c r="M403646" s="8"/>
    </row>
    <row r="403647" spans="13:13" ht="13">
      <c r="M403647" s="17"/>
    </row>
    <row r="403648" spans="13:13">
      <c r="M403648" s="8"/>
    </row>
    <row r="403674" spans="13:13">
      <c r="M403674" s="8"/>
    </row>
    <row r="403675" spans="13:13" ht="13">
      <c r="M403675" s="17"/>
    </row>
    <row r="403676" spans="13:13">
      <c r="M403676" s="8"/>
    </row>
    <row r="403702" spans="13:13">
      <c r="M403702" s="8"/>
    </row>
    <row r="403703" spans="13:13" ht="13">
      <c r="M403703" s="17"/>
    </row>
    <row r="403704" spans="13:13">
      <c r="M403704" s="8"/>
    </row>
    <row r="403730" spans="13:13">
      <c r="M403730" s="8"/>
    </row>
    <row r="403731" spans="13:13" ht="13">
      <c r="M403731" s="17"/>
    </row>
    <row r="403732" spans="13:13">
      <c r="M403732" s="8"/>
    </row>
    <row r="403758" spans="13:13">
      <c r="M403758" s="8"/>
    </row>
    <row r="403759" spans="13:13" ht="13">
      <c r="M403759" s="17"/>
    </row>
    <row r="403760" spans="13:13">
      <c r="M403760" s="8"/>
    </row>
    <row r="403786" spans="13:13">
      <c r="M403786" s="8"/>
    </row>
    <row r="403787" spans="13:13" ht="13">
      <c r="M403787" s="17"/>
    </row>
    <row r="403788" spans="13:13">
      <c r="M403788" s="8"/>
    </row>
    <row r="403814" spans="13:13">
      <c r="M403814" s="8"/>
    </row>
    <row r="403815" spans="13:13" ht="13">
      <c r="M403815" s="17"/>
    </row>
    <row r="403816" spans="13:13">
      <c r="M403816" s="8"/>
    </row>
    <row r="403842" spans="13:13">
      <c r="M403842" s="8"/>
    </row>
    <row r="403843" spans="13:13" ht="13">
      <c r="M403843" s="17"/>
    </row>
    <row r="403844" spans="13:13">
      <c r="M403844" s="8"/>
    </row>
    <row r="403870" spans="13:13">
      <c r="M403870" s="8"/>
    </row>
    <row r="403871" spans="13:13" ht="13">
      <c r="M403871" s="17"/>
    </row>
    <row r="403872" spans="13:13">
      <c r="M403872" s="8"/>
    </row>
    <row r="403898" spans="13:13">
      <c r="M403898" s="8"/>
    </row>
    <row r="403899" spans="13:13" ht="13">
      <c r="M403899" s="17"/>
    </row>
    <row r="403900" spans="13:13">
      <c r="M403900" s="8"/>
    </row>
    <row r="403926" spans="13:13">
      <c r="M403926" s="8"/>
    </row>
    <row r="403927" spans="13:13" ht="13">
      <c r="M403927" s="17"/>
    </row>
    <row r="403928" spans="13:13">
      <c r="M403928" s="8"/>
    </row>
    <row r="403954" spans="13:13">
      <c r="M403954" s="8"/>
    </row>
    <row r="403955" spans="13:13" ht="13">
      <c r="M403955" s="17"/>
    </row>
    <row r="403956" spans="13:13">
      <c r="M403956" s="8"/>
    </row>
    <row r="403982" spans="13:13">
      <c r="M403982" s="8"/>
    </row>
    <row r="403983" spans="13:13" ht="13">
      <c r="M403983" s="17"/>
    </row>
    <row r="403984" spans="13:13">
      <c r="M403984" s="8"/>
    </row>
    <row r="404010" spans="13:13">
      <c r="M404010" s="8"/>
    </row>
    <row r="404011" spans="13:13" ht="13">
      <c r="M404011" s="17"/>
    </row>
    <row r="404012" spans="13:13">
      <c r="M404012" s="8"/>
    </row>
    <row r="404038" spans="13:13">
      <c r="M404038" s="8"/>
    </row>
    <row r="404039" spans="13:13" ht="13">
      <c r="M404039" s="17"/>
    </row>
    <row r="404040" spans="13:13">
      <c r="M404040" s="8"/>
    </row>
    <row r="404066" spans="13:13">
      <c r="M404066" s="8"/>
    </row>
    <row r="404067" spans="13:13" ht="13">
      <c r="M404067" s="17"/>
    </row>
    <row r="404068" spans="13:13">
      <c r="M404068" s="8"/>
    </row>
    <row r="404094" spans="13:13">
      <c r="M404094" s="8"/>
    </row>
    <row r="404095" spans="13:13" ht="13">
      <c r="M404095" s="17"/>
    </row>
    <row r="404096" spans="13:13">
      <c r="M404096" s="8"/>
    </row>
    <row r="404122" spans="13:13">
      <c r="M404122" s="8"/>
    </row>
    <row r="404123" spans="13:13" ht="13">
      <c r="M404123" s="17"/>
    </row>
    <row r="404124" spans="13:13">
      <c r="M404124" s="8"/>
    </row>
    <row r="404150" spans="13:13">
      <c r="M404150" s="8"/>
    </row>
    <row r="404151" spans="13:13" ht="13">
      <c r="M404151" s="17"/>
    </row>
    <row r="404152" spans="13:13">
      <c r="M404152" s="8"/>
    </row>
    <row r="404178" spans="13:13">
      <c r="M404178" s="8"/>
    </row>
    <row r="404179" spans="13:13" ht="13">
      <c r="M404179" s="17"/>
    </row>
    <row r="404180" spans="13:13">
      <c r="M404180" s="8"/>
    </row>
    <row r="404206" spans="13:13">
      <c r="M404206" s="8"/>
    </row>
    <row r="404207" spans="13:13" ht="13">
      <c r="M404207" s="17"/>
    </row>
    <row r="404208" spans="13:13">
      <c r="M404208" s="8"/>
    </row>
    <row r="404234" spans="13:13">
      <c r="M404234" s="8"/>
    </row>
    <row r="404235" spans="13:13" ht="13">
      <c r="M404235" s="17"/>
    </row>
    <row r="404236" spans="13:13">
      <c r="M404236" s="8"/>
    </row>
    <row r="404262" spans="13:13">
      <c r="M404262" s="8"/>
    </row>
    <row r="404263" spans="13:13" ht="13">
      <c r="M404263" s="17"/>
    </row>
    <row r="404264" spans="13:13">
      <c r="M404264" s="8"/>
    </row>
    <row r="404290" spans="13:13">
      <c r="M404290" s="8"/>
    </row>
    <row r="404291" spans="13:13" ht="13">
      <c r="M404291" s="17"/>
    </row>
    <row r="404292" spans="13:13">
      <c r="M404292" s="8"/>
    </row>
    <row r="404318" spans="13:13">
      <c r="M404318" s="8"/>
    </row>
    <row r="404319" spans="13:13" ht="13">
      <c r="M404319" s="17"/>
    </row>
    <row r="404320" spans="13:13">
      <c r="M404320" s="8"/>
    </row>
    <row r="404346" spans="13:13">
      <c r="M404346" s="8"/>
    </row>
    <row r="404347" spans="13:13" ht="13">
      <c r="M404347" s="17"/>
    </row>
    <row r="404348" spans="13:13">
      <c r="M404348" s="8"/>
    </row>
    <row r="404374" spans="13:13">
      <c r="M404374" s="8"/>
    </row>
    <row r="404375" spans="13:13" ht="13">
      <c r="M404375" s="17"/>
    </row>
    <row r="404376" spans="13:13">
      <c r="M404376" s="8"/>
    </row>
    <row r="404402" spans="13:13">
      <c r="M404402" s="8"/>
    </row>
    <row r="404403" spans="13:13" ht="13">
      <c r="M404403" s="17"/>
    </row>
    <row r="404404" spans="13:13">
      <c r="M404404" s="8"/>
    </row>
    <row r="404430" spans="13:13">
      <c r="M404430" s="8"/>
    </row>
    <row r="404431" spans="13:13" ht="13">
      <c r="M404431" s="17"/>
    </row>
    <row r="404432" spans="13:13">
      <c r="M404432" s="8"/>
    </row>
    <row r="404458" spans="13:13">
      <c r="M404458" s="8"/>
    </row>
    <row r="404459" spans="13:13" ht="13">
      <c r="M404459" s="17"/>
    </row>
    <row r="404460" spans="13:13">
      <c r="M404460" s="8"/>
    </row>
    <row r="404486" spans="13:13">
      <c r="M404486" s="8"/>
    </row>
    <row r="404487" spans="13:13" ht="13">
      <c r="M404487" s="17"/>
    </row>
    <row r="404488" spans="13:13">
      <c r="M404488" s="8"/>
    </row>
    <row r="404514" spans="13:13">
      <c r="M404514" s="8"/>
    </row>
    <row r="404515" spans="13:13" ht="13">
      <c r="M404515" s="17"/>
    </row>
    <row r="404516" spans="13:13">
      <c r="M404516" s="8"/>
    </row>
    <row r="404542" spans="13:13">
      <c r="M404542" s="8"/>
    </row>
    <row r="404543" spans="13:13" ht="13">
      <c r="M404543" s="17"/>
    </row>
    <row r="404544" spans="13:13">
      <c r="M404544" s="8"/>
    </row>
    <row r="404570" spans="13:13">
      <c r="M404570" s="8"/>
    </row>
    <row r="404571" spans="13:13" ht="13">
      <c r="M404571" s="17"/>
    </row>
    <row r="404572" spans="13:13">
      <c r="M404572" s="8"/>
    </row>
    <row r="404598" spans="13:13">
      <c r="M404598" s="8"/>
    </row>
    <row r="404599" spans="13:13" ht="13">
      <c r="M404599" s="17"/>
    </row>
    <row r="404600" spans="13:13">
      <c r="M404600" s="8"/>
    </row>
    <row r="404626" spans="13:13">
      <c r="M404626" s="8"/>
    </row>
    <row r="404627" spans="13:13" ht="13">
      <c r="M404627" s="17"/>
    </row>
    <row r="404628" spans="13:13">
      <c r="M404628" s="8"/>
    </row>
    <row r="404654" spans="13:13">
      <c r="M404654" s="8"/>
    </row>
    <row r="404655" spans="13:13" ht="13">
      <c r="M404655" s="17"/>
    </row>
    <row r="404656" spans="13:13">
      <c r="M404656" s="8"/>
    </row>
    <row r="404682" spans="13:13">
      <c r="M404682" s="8"/>
    </row>
    <row r="404683" spans="13:13" ht="13">
      <c r="M404683" s="17"/>
    </row>
    <row r="404684" spans="13:13">
      <c r="M404684" s="8"/>
    </row>
    <row r="404710" spans="13:13">
      <c r="M404710" s="8"/>
    </row>
    <row r="404711" spans="13:13" ht="13">
      <c r="M404711" s="17"/>
    </row>
    <row r="404712" spans="13:13">
      <c r="M404712" s="8"/>
    </row>
    <row r="404738" spans="13:13">
      <c r="M404738" s="8"/>
    </row>
    <row r="404739" spans="13:13" ht="13">
      <c r="M404739" s="17"/>
    </row>
    <row r="404740" spans="13:13">
      <c r="M404740" s="8"/>
    </row>
    <row r="404766" spans="13:13">
      <c r="M404766" s="8"/>
    </row>
    <row r="404767" spans="13:13" ht="13">
      <c r="M404767" s="17"/>
    </row>
    <row r="404768" spans="13:13">
      <c r="M404768" s="8"/>
    </row>
    <row r="404794" spans="13:13">
      <c r="M404794" s="8"/>
    </row>
    <row r="404795" spans="13:13" ht="13">
      <c r="M404795" s="17"/>
    </row>
    <row r="404796" spans="13:13">
      <c r="M404796" s="8"/>
    </row>
    <row r="404822" spans="13:13">
      <c r="M404822" s="8"/>
    </row>
    <row r="404823" spans="13:13" ht="13">
      <c r="M404823" s="17"/>
    </row>
    <row r="404824" spans="13:13">
      <c r="M404824" s="8"/>
    </row>
    <row r="404850" spans="13:13">
      <c r="M404850" s="8"/>
    </row>
    <row r="404851" spans="13:13" ht="13">
      <c r="M404851" s="17"/>
    </row>
    <row r="404852" spans="13:13">
      <c r="M404852" s="8"/>
    </row>
    <row r="404878" spans="13:13">
      <c r="M404878" s="8"/>
    </row>
    <row r="404879" spans="13:13" ht="13">
      <c r="M404879" s="17"/>
    </row>
    <row r="404880" spans="13:13">
      <c r="M404880" s="8"/>
    </row>
    <row r="404906" spans="13:13">
      <c r="M404906" s="8"/>
    </row>
    <row r="404907" spans="13:13" ht="13">
      <c r="M404907" s="17"/>
    </row>
    <row r="404908" spans="13:13">
      <c r="M404908" s="8"/>
    </row>
    <row r="404934" spans="13:13">
      <c r="M404934" s="8"/>
    </row>
    <row r="404935" spans="13:13" ht="13">
      <c r="M404935" s="17"/>
    </row>
    <row r="404936" spans="13:13">
      <c r="M404936" s="8"/>
    </row>
    <row r="404962" spans="13:13">
      <c r="M404962" s="8"/>
    </row>
    <row r="404963" spans="13:13" ht="13">
      <c r="M404963" s="17"/>
    </row>
    <row r="404964" spans="13:13">
      <c r="M404964" s="8"/>
    </row>
    <row r="404990" spans="13:13">
      <c r="M404990" s="8"/>
    </row>
    <row r="404991" spans="13:13" ht="13">
      <c r="M404991" s="17"/>
    </row>
    <row r="404992" spans="13:13">
      <c r="M404992" s="8"/>
    </row>
    <row r="405018" spans="13:13">
      <c r="M405018" s="8"/>
    </row>
    <row r="405019" spans="13:13" ht="13">
      <c r="M405019" s="17"/>
    </row>
    <row r="405020" spans="13:13">
      <c r="M405020" s="8"/>
    </row>
    <row r="405046" spans="13:13">
      <c r="M405046" s="8"/>
    </row>
    <row r="405047" spans="13:13" ht="13">
      <c r="M405047" s="17"/>
    </row>
    <row r="405048" spans="13:13">
      <c r="M405048" s="8"/>
    </row>
    <row r="405074" spans="13:13">
      <c r="M405074" s="8"/>
    </row>
    <row r="405075" spans="13:13" ht="13">
      <c r="M405075" s="17"/>
    </row>
    <row r="405076" spans="13:13">
      <c r="M405076" s="8"/>
    </row>
    <row r="405102" spans="13:13">
      <c r="M405102" s="8"/>
    </row>
    <row r="405103" spans="13:13" ht="13">
      <c r="M405103" s="17"/>
    </row>
    <row r="405104" spans="13:13">
      <c r="M405104" s="8"/>
    </row>
    <row r="405130" spans="13:13">
      <c r="M405130" s="8"/>
    </row>
    <row r="405131" spans="13:13" ht="13">
      <c r="M405131" s="17"/>
    </row>
    <row r="405132" spans="13:13">
      <c r="M405132" s="8"/>
    </row>
    <row r="405158" spans="13:13">
      <c r="M405158" s="8"/>
    </row>
    <row r="405159" spans="13:13" ht="13">
      <c r="M405159" s="17"/>
    </row>
    <row r="405160" spans="13:13">
      <c r="M405160" s="8"/>
    </row>
    <row r="405186" spans="13:13">
      <c r="M405186" s="8"/>
    </row>
    <row r="405187" spans="13:13" ht="13">
      <c r="M405187" s="17"/>
    </row>
    <row r="405188" spans="13:13">
      <c r="M405188" s="8"/>
    </row>
    <row r="405214" spans="13:13">
      <c r="M405214" s="8"/>
    </row>
    <row r="405215" spans="13:13" ht="13">
      <c r="M405215" s="17"/>
    </row>
    <row r="405216" spans="13:13">
      <c r="M405216" s="8"/>
    </row>
    <row r="405242" spans="13:13">
      <c r="M405242" s="8"/>
    </row>
    <row r="405243" spans="13:13" ht="13">
      <c r="M405243" s="17"/>
    </row>
    <row r="405244" spans="13:13">
      <c r="M405244" s="8"/>
    </row>
    <row r="405270" spans="13:13">
      <c r="M405270" s="8"/>
    </row>
    <row r="405271" spans="13:13" ht="13">
      <c r="M405271" s="17"/>
    </row>
    <row r="405272" spans="13:13">
      <c r="M405272" s="8"/>
    </row>
    <row r="405298" spans="13:13">
      <c r="M405298" s="8"/>
    </row>
    <row r="405299" spans="13:13" ht="13">
      <c r="M405299" s="17"/>
    </row>
    <row r="405300" spans="13:13">
      <c r="M405300" s="8"/>
    </row>
    <row r="405326" spans="13:13">
      <c r="M405326" s="8"/>
    </row>
    <row r="405327" spans="13:13" ht="13">
      <c r="M405327" s="17"/>
    </row>
    <row r="405328" spans="13:13">
      <c r="M405328" s="8"/>
    </row>
    <row r="405354" spans="13:13">
      <c r="M405354" s="8"/>
    </row>
    <row r="405355" spans="13:13" ht="13">
      <c r="M405355" s="17"/>
    </row>
    <row r="405356" spans="13:13">
      <c r="M405356" s="8"/>
    </row>
    <row r="405382" spans="13:13">
      <c r="M405382" s="8"/>
    </row>
    <row r="405383" spans="13:13" ht="13">
      <c r="M405383" s="17"/>
    </row>
    <row r="405384" spans="13:13">
      <c r="M405384" s="8"/>
    </row>
    <row r="405410" spans="13:13">
      <c r="M405410" s="8"/>
    </row>
    <row r="405411" spans="13:13" ht="13">
      <c r="M405411" s="17"/>
    </row>
    <row r="405412" spans="13:13">
      <c r="M405412" s="8"/>
    </row>
    <row r="405438" spans="13:13">
      <c r="M405438" s="8"/>
    </row>
    <row r="405439" spans="13:13" ht="13">
      <c r="M405439" s="17"/>
    </row>
    <row r="405440" spans="13:13">
      <c r="M405440" s="8"/>
    </row>
    <row r="405466" spans="13:13">
      <c r="M405466" s="8"/>
    </row>
    <row r="405467" spans="13:13" ht="13">
      <c r="M405467" s="17"/>
    </row>
    <row r="405468" spans="13:13">
      <c r="M405468" s="8"/>
    </row>
    <row r="405494" spans="13:13">
      <c r="M405494" s="8"/>
    </row>
    <row r="405495" spans="13:13" ht="13">
      <c r="M405495" s="17"/>
    </row>
    <row r="405496" spans="13:13">
      <c r="M405496" s="8"/>
    </row>
    <row r="405522" spans="13:13">
      <c r="M405522" s="8"/>
    </row>
    <row r="405523" spans="13:13" ht="13">
      <c r="M405523" s="17"/>
    </row>
    <row r="405524" spans="13:13">
      <c r="M405524" s="8"/>
    </row>
    <row r="405550" spans="13:13">
      <c r="M405550" s="8"/>
    </row>
    <row r="405551" spans="13:13" ht="13">
      <c r="M405551" s="17"/>
    </row>
    <row r="405552" spans="13:13">
      <c r="M405552" s="8"/>
    </row>
    <row r="405578" spans="13:13">
      <c r="M405578" s="8"/>
    </row>
    <row r="405579" spans="13:13" ht="13">
      <c r="M405579" s="17"/>
    </row>
    <row r="405580" spans="13:13">
      <c r="M405580" s="8"/>
    </row>
    <row r="405606" spans="13:13">
      <c r="M405606" s="8"/>
    </row>
    <row r="405607" spans="13:13" ht="13">
      <c r="M405607" s="17"/>
    </row>
    <row r="405608" spans="13:13">
      <c r="M405608" s="8"/>
    </row>
    <row r="405634" spans="13:13">
      <c r="M405634" s="8"/>
    </row>
    <row r="405635" spans="13:13" ht="13">
      <c r="M405635" s="17"/>
    </row>
    <row r="405636" spans="13:13">
      <c r="M405636" s="8"/>
    </row>
    <row r="405662" spans="13:13">
      <c r="M405662" s="8"/>
    </row>
    <row r="405663" spans="13:13" ht="13">
      <c r="M405663" s="17"/>
    </row>
    <row r="405664" spans="13:13">
      <c r="M405664" s="8"/>
    </row>
    <row r="405690" spans="13:13">
      <c r="M405690" s="8"/>
    </row>
    <row r="405691" spans="13:13" ht="13">
      <c r="M405691" s="17"/>
    </row>
    <row r="405692" spans="13:13">
      <c r="M405692" s="8"/>
    </row>
    <row r="405718" spans="13:13">
      <c r="M405718" s="8"/>
    </row>
    <row r="405719" spans="13:13" ht="13">
      <c r="M405719" s="17"/>
    </row>
    <row r="405720" spans="13:13">
      <c r="M405720" s="8"/>
    </row>
    <row r="405746" spans="13:13">
      <c r="M405746" s="8"/>
    </row>
    <row r="405747" spans="13:13" ht="13">
      <c r="M405747" s="17"/>
    </row>
    <row r="405748" spans="13:13">
      <c r="M405748" s="8"/>
    </row>
    <row r="405774" spans="13:13">
      <c r="M405774" s="8"/>
    </row>
    <row r="405775" spans="13:13" ht="13">
      <c r="M405775" s="17"/>
    </row>
    <row r="405776" spans="13:13">
      <c r="M405776" s="8"/>
    </row>
    <row r="405802" spans="13:13">
      <c r="M405802" s="8"/>
    </row>
    <row r="405803" spans="13:13" ht="13">
      <c r="M405803" s="17"/>
    </row>
    <row r="405804" spans="13:13">
      <c r="M405804" s="8"/>
    </row>
    <row r="405830" spans="13:13">
      <c r="M405830" s="8"/>
    </row>
    <row r="405831" spans="13:13" ht="13">
      <c r="M405831" s="17"/>
    </row>
    <row r="405832" spans="13:13">
      <c r="M405832" s="8"/>
    </row>
    <row r="405858" spans="13:13">
      <c r="M405858" s="8"/>
    </row>
    <row r="405859" spans="13:13" ht="13">
      <c r="M405859" s="17"/>
    </row>
    <row r="405860" spans="13:13">
      <c r="M405860" s="8"/>
    </row>
    <row r="405886" spans="13:13">
      <c r="M405886" s="8"/>
    </row>
    <row r="405887" spans="13:13" ht="13">
      <c r="M405887" s="17"/>
    </row>
    <row r="405888" spans="13:13">
      <c r="M405888" s="8"/>
    </row>
    <row r="405914" spans="13:13">
      <c r="M405914" s="8"/>
    </row>
    <row r="405915" spans="13:13" ht="13">
      <c r="M405915" s="17"/>
    </row>
    <row r="405916" spans="13:13">
      <c r="M405916" s="8"/>
    </row>
    <row r="405942" spans="13:13">
      <c r="M405942" s="8"/>
    </row>
    <row r="405943" spans="13:13" ht="13">
      <c r="M405943" s="17"/>
    </row>
    <row r="405944" spans="13:13">
      <c r="M405944" s="8"/>
    </row>
    <row r="405970" spans="13:13">
      <c r="M405970" s="8"/>
    </row>
    <row r="405971" spans="13:13" ht="13">
      <c r="M405971" s="17"/>
    </row>
    <row r="405972" spans="13:13">
      <c r="M405972" s="8"/>
    </row>
    <row r="405998" spans="13:13">
      <c r="M405998" s="8"/>
    </row>
    <row r="405999" spans="13:13" ht="13">
      <c r="M405999" s="17"/>
    </row>
    <row r="406000" spans="13:13">
      <c r="M406000" s="8"/>
    </row>
    <row r="406026" spans="13:13">
      <c r="M406026" s="8"/>
    </row>
    <row r="406027" spans="13:13" ht="13">
      <c r="M406027" s="17"/>
    </row>
    <row r="406028" spans="13:13">
      <c r="M406028" s="8"/>
    </row>
    <row r="406054" spans="13:13">
      <c r="M406054" s="8"/>
    </row>
    <row r="406055" spans="13:13" ht="13">
      <c r="M406055" s="17"/>
    </row>
    <row r="406056" spans="13:13">
      <c r="M406056" s="8"/>
    </row>
    <row r="406082" spans="13:13">
      <c r="M406082" s="8"/>
    </row>
    <row r="406083" spans="13:13" ht="13">
      <c r="M406083" s="17"/>
    </row>
    <row r="406084" spans="13:13">
      <c r="M406084" s="8"/>
    </row>
    <row r="406110" spans="13:13">
      <c r="M406110" s="8"/>
    </row>
    <row r="406111" spans="13:13" ht="13">
      <c r="M406111" s="17"/>
    </row>
    <row r="406112" spans="13:13">
      <c r="M406112" s="8"/>
    </row>
    <row r="406138" spans="13:13">
      <c r="M406138" s="8"/>
    </row>
    <row r="406139" spans="13:13" ht="13">
      <c r="M406139" s="17"/>
    </row>
    <row r="406140" spans="13:13">
      <c r="M406140" s="8"/>
    </row>
    <row r="406166" spans="13:13">
      <c r="M406166" s="8"/>
    </row>
    <row r="406167" spans="13:13" ht="13">
      <c r="M406167" s="17"/>
    </row>
    <row r="406168" spans="13:13">
      <c r="M406168" s="8"/>
    </row>
    <row r="406194" spans="13:13">
      <c r="M406194" s="8"/>
    </row>
    <row r="406195" spans="13:13" ht="13">
      <c r="M406195" s="17"/>
    </row>
    <row r="406196" spans="13:13">
      <c r="M406196" s="8"/>
    </row>
    <row r="406222" spans="13:13">
      <c r="M406222" s="8"/>
    </row>
    <row r="406223" spans="13:13" ht="13">
      <c r="M406223" s="17"/>
    </row>
    <row r="406224" spans="13:13">
      <c r="M406224" s="8"/>
    </row>
    <row r="406250" spans="13:13">
      <c r="M406250" s="8"/>
    </row>
    <row r="406251" spans="13:13" ht="13">
      <c r="M406251" s="17"/>
    </row>
    <row r="406252" spans="13:13">
      <c r="M406252" s="8"/>
    </row>
    <row r="406278" spans="13:13">
      <c r="M406278" s="8"/>
    </row>
    <row r="406279" spans="13:13" ht="13">
      <c r="M406279" s="17"/>
    </row>
    <row r="406280" spans="13:13">
      <c r="M406280" s="8"/>
    </row>
    <row r="406306" spans="13:13">
      <c r="M406306" s="8"/>
    </row>
    <row r="406307" spans="13:13" ht="13">
      <c r="M406307" s="17"/>
    </row>
    <row r="406308" spans="13:13">
      <c r="M406308" s="8"/>
    </row>
    <row r="406334" spans="13:13">
      <c r="M406334" s="8"/>
    </row>
    <row r="406335" spans="13:13" ht="13">
      <c r="M406335" s="17"/>
    </row>
    <row r="406336" spans="13:13">
      <c r="M406336" s="8"/>
    </row>
    <row r="406362" spans="13:13">
      <c r="M406362" s="8"/>
    </row>
    <row r="406363" spans="13:13" ht="13">
      <c r="M406363" s="17"/>
    </row>
    <row r="406364" spans="13:13">
      <c r="M406364" s="8"/>
    </row>
    <row r="406390" spans="13:13">
      <c r="M406390" s="8"/>
    </row>
    <row r="406391" spans="13:13" ht="13">
      <c r="M406391" s="17"/>
    </row>
    <row r="406392" spans="13:13">
      <c r="M406392" s="8"/>
    </row>
    <row r="406418" spans="13:13">
      <c r="M406418" s="8"/>
    </row>
    <row r="406419" spans="13:13" ht="13">
      <c r="M406419" s="17"/>
    </row>
    <row r="406420" spans="13:13">
      <c r="M406420" s="8"/>
    </row>
    <row r="406446" spans="13:13">
      <c r="M406446" s="8"/>
    </row>
    <row r="406447" spans="13:13" ht="13">
      <c r="M406447" s="17"/>
    </row>
    <row r="406448" spans="13:13">
      <c r="M406448" s="8"/>
    </row>
    <row r="406474" spans="13:13">
      <c r="M406474" s="8"/>
    </row>
    <row r="406475" spans="13:13" ht="13">
      <c r="M406475" s="17"/>
    </row>
    <row r="406476" spans="13:13">
      <c r="M406476" s="8"/>
    </row>
    <row r="406502" spans="13:13">
      <c r="M406502" s="8"/>
    </row>
    <row r="406503" spans="13:13" ht="13">
      <c r="M406503" s="17"/>
    </row>
    <row r="406504" spans="13:13">
      <c r="M406504" s="8"/>
    </row>
    <row r="406530" spans="13:13">
      <c r="M406530" s="8"/>
    </row>
    <row r="406531" spans="13:13" ht="13">
      <c r="M406531" s="17"/>
    </row>
    <row r="406532" spans="13:13">
      <c r="M406532" s="8"/>
    </row>
    <row r="406558" spans="13:13">
      <c r="M406558" s="8"/>
    </row>
    <row r="406559" spans="13:13" ht="13">
      <c r="M406559" s="17"/>
    </row>
    <row r="406560" spans="13:13">
      <c r="M406560" s="8"/>
    </row>
    <row r="406586" spans="13:13">
      <c r="M406586" s="8"/>
    </row>
    <row r="406587" spans="13:13" ht="13">
      <c r="M406587" s="17"/>
    </row>
    <row r="406588" spans="13:13">
      <c r="M406588" s="8"/>
    </row>
    <row r="406614" spans="13:13">
      <c r="M406614" s="8"/>
    </row>
    <row r="406615" spans="13:13" ht="13">
      <c r="M406615" s="17"/>
    </row>
    <row r="406616" spans="13:13">
      <c r="M406616" s="8"/>
    </row>
    <row r="406642" spans="13:13">
      <c r="M406642" s="8"/>
    </row>
    <row r="406643" spans="13:13" ht="13">
      <c r="M406643" s="17"/>
    </row>
    <row r="406644" spans="13:13">
      <c r="M406644" s="8"/>
    </row>
    <row r="406670" spans="13:13">
      <c r="M406670" s="8"/>
    </row>
    <row r="406671" spans="13:13" ht="13">
      <c r="M406671" s="17"/>
    </row>
    <row r="406672" spans="13:13">
      <c r="M406672" s="8"/>
    </row>
    <row r="406698" spans="13:13">
      <c r="M406698" s="8"/>
    </row>
    <row r="406699" spans="13:13" ht="13">
      <c r="M406699" s="17"/>
    </row>
    <row r="406700" spans="13:13">
      <c r="M406700" s="8"/>
    </row>
    <row r="406726" spans="13:13">
      <c r="M406726" s="8"/>
    </row>
    <row r="406727" spans="13:13" ht="13">
      <c r="M406727" s="17"/>
    </row>
    <row r="406728" spans="13:13">
      <c r="M406728" s="8"/>
    </row>
    <row r="406754" spans="13:13">
      <c r="M406754" s="8"/>
    </row>
    <row r="406755" spans="13:13" ht="13">
      <c r="M406755" s="17"/>
    </row>
    <row r="406756" spans="13:13">
      <c r="M406756" s="8"/>
    </row>
    <row r="406782" spans="13:13">
      <c r="M406782" s="8"/>
    </row>
    <row r="406783" spans="13:13" ht="13">
      <c r="M406783" s="17"/>
    </row>
    <row r="406784" spans="13:13">
      <c r="M406784" s="8"/>
    </row>
    <row r="406810" spans="13:13">
      <c r="M406810" s="8"/>
    </row>
    <row r="406811" spans="13:13" ht="13">
      <c r="M406811" s="17"/>
    </row>
    <row r="406812" spans="13:13">
      <c r="M406812" s="8"/>
    </row>
    <row r="406838" spans="13:13">
      <c r="M406838" s="8"/>
    </row>
    <row r="406839" spans="13:13" ht="13">
      <c r="M406839" s="17"/>
    </row>
    <row r="406840" spans="13:13">
      <c r="M406840" s="8"/>
    </row>
    <row r="406866" spans="13:13">
      <c r="M406866" s="8"/>
    </row>
    <row r="406867" spans="13:13" ht="13">
      <c r="M406867" s="17"/>
    </row>
    <row r="406868" spans="13:13">
      <c r="M406868" s="8"/>
    </row>
    <row r="406894" spans="13:13">
      <c r="M406894" s="8"/>
    </row>
    <row r="406895" spans="13:13" ht="13">
      <c r="M406895" s="17"/>
    </row>
    <row r="406896" spans="13:13">
      <c r="M406896" s="8"/>
    </row>
    <row r="406922" spans="13:13">
      <c r="M406922" s="8"/>
    </row>
    <row r="406923" spans="13:13" ht="13">
      <c r="M406923" s="17"/>
    </row>
    <row r="406924" spans="13:13">
      <c r="M406924" s="8"/>
    </row>
    <row r="406950" spans="13:13">
      <c r="M406950" s="8"/>
    </row>
    <row r="406951" spans="13:13" ht="13">
      <c r="M406951" s="17"/>
    </row>
    <row r="406952" spans="13:13">
      <c r="M406952" s="8"/>
    </row>
    <row r="406978" spans="13:13">
      <c r="M406978" s="8"/>
    </row>
    <row r="406979" spans="13:13" ht="13">
      <c r="M406979" s="17"/>
    </row>
    <row r="406980" spans="13:13">
      <c r="M406980" s="8"/>
    </row>
    <row r="407006" spans="13:13">
      <c r="M407006" s="8"/>
    </row>
    <row r="407007" spans="13:13" ht="13">
      <c r="M407007" s="17"/>
    </row>
    <row r="407008" spans="13:13">
      <c r="M407008" s="8"/>
    </row>
    <row r="407034" spans="13:13">
      <c r="M407034" s="8"/>
    </row>
    <row r="407035" spans="13:13" ht="13">
      <c r="M407035" s="17"/>
    </row>
    <row r="407036" spans="13:13">
      <c r="M407036" s="8"/>
    </row>
    <row r="407062" spans="13:13">
      <c r="M407062" s="8"/>
    </row>
    <row r="407063" spans="13:13" ht="13">
      <c r="M407063" s="17"/>
    </row>
    <row r="407064" spans="13:13">
      <c r="M407064" s="8"/>
    </row>
    <row r="407090" spans="13:13">
      <c r="M407090" s="8"/>
    </row>
    <row r="407091" spans="13:13" ht="13">
      <c r="M407091" s="17"/>
    </row>
    <row r="407092" spans="13:13">
      <c r="M407092" s="8"/>
    </row>
    <row r="407118" spans="13:13">
      <c r="M407118" s="8"/>
    </row>
    <row r="407119" spans="13:13" ht="13">
      <c r="M407119" s="17"/>
    </row>
    <row r="407120" spans="13:13">
      <c r="M407120" s="8"/>
    </row>
    <row r="407146" spans="13:13">
      <c r="M407146" s="8"/>
    </row>
    <row r="407147" spans="13:13" ht="13">
      <c r="M407147" s="17"/>
    </row>
    <row r="407148" spans="13:13">
      <c r="M407148" s="8"/>
    </row>
    <row r="407174" spans="13:13">
      <c r="M407174" s="8"/>
    </row>
    <row r="407175" spans="13:13" ht="13">
      <c r="M407175" s="17"/>
    </row>
    <row r="407176" spans="13:13">
      <c r="M407176" s="8"/>
    </row>
    <row r="407202" spans="13:13">
      <c r="M407202" s="8"/>
    </row>
    <row r="407203" spans="13:13" ht="13">
      <c r="M407203" s="17"/>
    </row>
    <row r="407204" spans="13:13">
      <c r="M407204" s="8"/>
    </row>
    <row r="407230" spans="13:13">
      <c r="M407230" s="8"/>
    </row>
    <row r="407231" spans="13:13" ht="13">
      <c r="M407231" s="17"/>
    </row>
    <row r="407232" spans="13:13">
      <c r="M407232" s="8"/>
    </row>
    <row r="407258" spans="13:13">
      <c r="M407258" s="8"/>
    </row>
    <row r="407259" spans="13:13" ht="13">
      <c r="M407259" s="17"/>
    </row>
    <row r="407260" spans="13:13">
      <c r="M407260" s="8"/>
    </row>
    <row r="407286" spans="13:13">
      <c r="M407286" s="8"/>
    </row>
    <row r="407287" spans="13:13" ht="13">
      <c r="M407287" s="17"/>
    </row>
    <row r="407288" spans="13:13">
      <c r="M407288" s="8"/>
    </row>
    <row r="407314" spans="13:13">
      <c r="M407314" s="8"/>
    </row>
    <row r="407315" spans="13:13" ht="13">
      <c r="M407315" s="17"/>
    </row>
    <row r="407316" spans="13:13">
      <c r="M407316" s="8"/>
    </row>
    <row r="407342" spans="13:13">
      <c r="M407342" s="8"/>
    </row>
    <row r="407343" spans="13:13" ht="13">
      <c r="M407343" s="17"/>
    </row>
    <row r="407344" spans="13:13">
      <c r="M407344" s="8"/>
    </row>
    <row r="407370" spans="13:13">
      <c r="M407370" s="8"/>
    </row>
    <row r="407371" spans="13:13" ht="13">
      <c r="M407371" s="17"/>
    </row>
    <row r="407372" spans="13:13">
      <c r="M407372" s="8"/>
    </row>
    <row r="407398" spans="13:13">
      <c r="M407398" s="8"/>
    </row>
    <row r="407399" spans="13:13" ht="13">
      <c r="M407399" s="17"/>
    </row>
    <row r="407400" spans="13:13">
      <c r="M407400" s="8"/>
    </row>
    <row r="407426" spans="13:13">
      <c r="M407426" s="8"/>
    </row>
    <row r="407427" spans="13:13" ht="13">
      <c r="M407427" s="17"/>
    </row>
    <row r="407428" spans="13:13">
      <c r="M407428" s="8"/>
    </row>
    <row r="407454" spans="13:13">
      <c r="M407454" s="8"/>
    </row>
    <row r="407455" spans="13:13" ht="13">
      <c r="M407455" s="17"/>
    </row>
    <row r="407456" spans="13:13">
      <c r="M407456" s="8"/>
    </row>
    <row r="407482" spans="13:13">
      <c r="M407482" s="8"/>
    </row>
    <row r="407483" spans="13:13" ht="13">
      <c r="M407483" s="17"/>
    </row>
    <row r="407484" spans="13:13">
      <c r="M407484" s="8"/>
    </row>
    <row r="407510" spans="13:13">
      <c r="M407510" s="8"/>
    </row>
    <row r="407511" spans="13:13" ht="13">
      <c r="M407511" s="17"/>
    </row>
    <row r="407512" spans="13:13">
      <c r="M407512" s="8"/>
    </row>
    <row r="407538" spans="13:13">
      <c r="M407538" s="8"/>
    </row>
    <row r="407539" spans="13:13" ht="13">
      <c r="M407539" s="17"/>
    </row>
    <row r="407540" spans="13:13">
      <c r="M407540" s="8"/>
    </row>
    <row r="407566" spans="13:13">
      <c r="M407566" s="8"/>
    </row>
    <row r="407567" spans="13:13" ht="13">
      <c r="M407567" s="17"/>
    </row>
    <row r="407568" spans="13:13">
      <c r="M407568" s="8"/>
    </row>
    <row r="407594" spans="13:13">
      <c r="M407594" s="8"/>
    </row>
    <row r="407595" spans="13:13" ht="13">
      <c r="M407595" s="17"/>
    </row>
    <row r="407596" spans="13:13">
      <c r="M407596" s="8"/>
    </row>
    <row r="407622" spans="13:13">
      <c r="M407622" s="8"/>
    </row>
    <row r="407623" spans="13:13" ht="13">
      <c r="M407623" s="17"/>
    </row>
    <row r="407624" spans="13:13">
      <c r="M407624" s="8"/>
    </row>
    <row r="407650" spans="13:13">
      <c r="M407650" s="8"/>
    </row>
    <row r="407651" spans="13:13" ht="13">
      <c r="M407651" s="17"/>
    </row>
    <row r="407652" spans="13:13">
      <c r="M407652" s="8"/>
    </row>
    <row r="407678" spans="13:13">
      <c r="M407678" s="8"/>
    </row>
    <row r="407679" spans="13:13" ht="13">
      <c r="M407679" s="17"/>
    </row>
    <row r="407680" spans="13:13">
      <c r="M407680" s="8"/>
    </row>
    <row r="407706" spans="13:13">
      <c r="M407706" s="8"/>
    </row>
    <row r="407707" spans="13:13" ht="13">
      <c r="M407707" s="17"/>
    </row>
    <row r="407708" spans="13:13">
      <c r="M407708" s="8"/>
    </row>
    <row r="407734" spans="13:13">
      <c r="M407734" s="8"/>
    </row>
    <row r="407735" spans="13:13" ht="13">
      <c r="M407735" s="17"/>
    </row>
    <row r="407736" spans="13:13">
      <c r="M407736" s="8"/>
    </row>
    <row r="407762" spans="13:13">
      <c r="M407762" s="8"/>
    </row>
    <row r="407763" spans="13:13" ht="13">
      <c r="M407763" s="17"/>
    </row>
    <row r="407764" spans="13:13">
      <c r="M407764" s="8"/>
    </row>
    <row r="407790" spans="13:13">
      <c r="M407790" s="8"/>
    </row>
    <row r="407791" spans="13:13" ht="13">
      <c r="M407791" s="17"/>
    </row>
    <row r="407792" spans="13:13">
      <c r="M407792" s="8"/>
    </row>
    <row r="407818" spans="13:13">
      <c r="M407818" s="8"/>
    </row>
    <row r="407819" spans="13:13" ht="13">
      <c r="M407819" s="17"/>
    </row>
    <row r="407820" spans="13:13">
      <c r="M407820" s="8"/>
    </row>
    <row r="407846" spans="13:13">
      <c r="M407846" s="8"/>
    </row>
    <row r="407847" spans="13:13" ht="13">
      <c r="M407847" s="17"/>
    </row>
    <row r="407848" spans="13:13">
      <c r="M407848" s="8"/>
    </row>
    <row r="407874" spans="13:13">
      <c r="M407874" s="8"/>
    </row>
    <row r="407875" spans="13:13" ht="13">
      <c r="M407875" s="17"/>
    </row>
    <row r="407876" spans="13:13">
      <c r="M407876" s="8"/>
    </row>
    <row r="407902" spans="13:13">
      <c r="M407902" s="8"/>
    </row>
    <row r="407903" spans="13:13" ht="13">
      <c r="M407903" s="17"/>
    </row>
    <row r="407904" spans="13:13">
      <c r="M407904" s="8"/>
    </row>
    <row r="407930" spans="13:13">
      <c r="M407930" s="8"/>
    </row>
    <row r="407931" spans="13:13" ht="13">
      <c r="M407931" s="17"/>
    </row>
    <row r="407932" spans="13:13">
      <c r="M407932" s="8"/>
    </row>
    <row r="407958" spans="13:13">
      <c r="M407958" s="8"/>
    </row>
    <row r="407959" spans="13:13" ht="13">
      <c r="M407959" s="17"/>
    </row>
    <row r="407960" spans="13:13">
      <c r="M407960" s="8"/>
    </row>
    <row r="407986" spans="13:13">
      <c r="M407986" s="8"/>
    </row>
    <row r="407987" spans="13:13" ht="13">
      <c r="M407987" s="17"/>
    </row>
    <row r="407988" spans="13:13">
      <c r="M407988" s="8"/>
    </row>
    <row r="408014" spans="13:13">
      <c r="M408014" s="8"/>
    </row>
    <row r="408015" spans="13:13" ht="13">
      <c r="M408015" s="17"/>
    </row>
    <row r="408016" spans="13:13">
      <c r="M408016" s="8"/>
    </row>
    <row r="408042" spans="13:13">
      <c r="M408042" s="8"/>
    </row>
    <row r="408043" spans="13:13" ht="13">
      <c r="M408043" s="17"/>
    </row>
    <row r="408044" spans="13:13">
      <c r="M408044" s="8"/>
    </row>
    <row r="408070" spans="13:13">
      <c r="M408070" s="8"/>
    </row>
    <row r="408071" spans="13:13" ht="13">
      <c r="M408071" s="17"/>
    </row>
    <row r="408072" spans="13:13">
      <c r="M408072" s="8"/>
    </row>
    <row r="408098" spans="13:13">
      <c r="M408098" s="8"/>
    </row>
    <row r="408099" spans="13:13" ht="13">
      <c r="M408099" s="17"/>
    </row>
    <row r="408100" spans="13:13">
      <c r="M408100" s="8"/>
    </row>
    <row r="408126" spans="13:13">
      <c r="M408126" s="8"/>
    </row>
    <row r="408127" spans="13:13" ht="13">
      <c r="M408127" s="17"/>
    </row>
    <row r="408128" spans="13:13">
      <c r="M408128" s="8"/>
    </row>
    <row r="408154" spans="13:13">
      <c r="M408154" s="8"/>
    </row>
    <row r="408155" spans="13:13" ht="13">
      <c r="M408155" s="17"/>
    </row>
    <row r="408156" spans="13:13">
      <c r="M408156" s="8"/>
    </row>
    <row r="408182" spans="13:13">
      <c r="M408182" s="8"/>
    </row>
    <row r="408183" spans="13:13" ht="13">
      <c r="M408183" s="17"/>
    </row>
    <row r="408184" spans="13:13">
      <c r="M408184" s="8"/>
    </row>
    <row r="408210" spans="13:13">
      <c r="M408210" s="8"/>
    </row>
    <row r="408211" spans="13:13" ht="13">
      <c r="M408211" s="17"/>
    </row>
    <row r="408212" spans="13:13">
      <c r="M408212" s="8"/>
    </row>
    <row r="408238" spans="13:13">
      <c r="M408238" s="8"/>
    </row>
    <row r="408239" spans="13:13" ht="13">
      <c r="M408239" s="17"/>
    </row>
    <row r="408240" spans="13:13">
      <c r="M408240" s="8"/>
    </row>
    <row r="408266" spans="13:13">
      <c r="M408266" s="8"/>
    </row>
    <row r="408267" spans="13:13" ht="13">
      <c r="M408267" s="17"/>
    </row>
    <row r="408268" spans="13:13">
      <c r="M408268" s="8"/>
    </row>
    <row r="408294" spans="13:13">
      <c r="M408294" s="8"/>
    </row>
    <row r="408295" spans="13:13" ht="13">
      <c r="M408295" s="17"/>
    </row>
    <row r="408296" spans="13:13">
      <c r="M408296" s="8"/>
    </row>
    <row r="408322" spans="13:13">
      <c r="M408322" s="8"/>
    </row>
    <row r="408323" spans="13:13" ht="13">
      <c r="M408323" s="17"/>
    </row>
    <row r="408324" spans="13:13">
      <c r="M408324" s="8"/>
    </row>
    <row r="408350" spans="13:13">
      <c r="M408350" s="8"/>
    </row>
    <row r="408351" spans="13:13" ht="13">
      <c r="M408351" s="17"/>
    </row>
    <row r="408352" spans="13:13">
      <c r="M408352" s="8"/>
    </row>
    <row r="408378" spans="13:13">
      <c r="M408378" s="8"/>
    </row>
    <row r="408379" spans="13:13" ht="13">
      <c r="M408379" s="17"/>
    </row>
    <row r="408380" spans="13:13">
      <c r="M408380" s="8"/>
    </row>
    <row r="408406" spans="13:13">
      <c r="M408406" s="8"/>
    </row>
    <row r="408407" spans="13:13" ht="13">
      <c r="M408407" s="17"/>
    </row>
    <row r="408408" spans="13:13">
      <c r="M408408" s="8"/>
    </row>
    <row r="408434" spans="13:13">
      <c r="M408434" s="8"/>
    </row>
    <row r="408435" spans="13:13" ht="13">
      <c r="M408435" s="17"/>
    </row>
    <row r="408436" spans="13:13">
      <c r="M408436" s="8"/>
    </row>
    <row r="408462" spans="13:13">
      <c r="M408462" s="8"/>
    </row>
    <row r="408463" spans="13:13" ht="13">
      <c r="M408463" s="17"/>
    </row>
    <row r="408464" spans="13:13">
      <c r="M408464" s="8"/>
    </row>
    <row r="408490" spans="13:13">
      <c r="M408490" s="8"/>
    </row>
    <row r="408491" spans="13:13" ht="13">
      <c r="M408491" s="17"/>
    </row>
    <row r="408492" spans="13:13">
      <c r="M408492" s="8"/>
    </row>
    <row r="408518" spans="13:13">
      <c r="M408518" s="8"/>
    </row>
    <row r="408519" spans="13:13" ht="13">
      <c r="M408519" s="17"/>
    </row>
    <row r="408520" spans="13:13">
      <c r="M408520" s="8"/>
    </row>
    <row r="408546" spans="13:13">
      <c r="M408546" s="8"/>
    </row>
    <row r="408547" spans="13:13" ht="13">
      <c r="M408547" s="17"/>
    </row>
    <row r="408548" spans="13:13">
      <c r="M408548" s="8"/>
    </row>
    <row r="408574" spans="13:13">
      <c r="M408574" s="8"/>
    </row>
    <row r="408575" spans="13:13" ht="13">
      <c r="M408575" s="17"/>
    </row>
    <row r="408576" spans="13:13">
      <c r="M408576" s="8"/>
    </row>
    <row r="408602" spans="13:13">
      <c r="M408602" s="8"/>
    </row>
    <row r="408603" spans="13:13" ht="13">
      <c r="M408603" s="17"/>
    </row>
    <row r="408604" spans="13:13">
      <c r="M408604" s="8"/>
    </row>
    <row r="408630" spans="13:13">
      <c r="M408630" s="8"/>
    </row>
    <row r="408631" spans="13:13" ht="13">
      <c r="M408631" s="17"/>
    </row>
    <row r="408632" spans="13:13">
      <c r="M408632" s="8"/>
    </row>
    <row r="408658" spans="13:13">
      <c r="M408658" s="8"/>
    </row>
    <row r="408659" spans="13:13" ht="13">
      <c r="M408659" s="17"/>
    </row>
    <row r="408660" spans="13:13">
      <c r="M408660" s="8"/>
    </row>
    <row r="408686" spans="13:13">
      <c r="M408686" s="8"/>
    </row>
    <row r="408687" spans="13:13" ht="13">
      <c r="M408687" s="17"/>
    </row>
    <row r="408688" spans="13:13">
      <c r="M408688" s="8"/>
    </row>
    <row r="408714" spans="13:13">
      <c r="M408714" s="8"/>
    </row>
    <row r="408715" spans="13:13" ht="13">
      <c r="M408715" s="17"/>
    </row>
    <row r="408716" spans="13:13">
      <c r="M408716" s="8"/>
    </row>
    <row r="408742" spans="13:13">
      <c r="M408742" s="8"/>
    </row>
    <row r="408743" spans="13:13" ht="13">
      <c r="M408743" s="17"/>
    </row>
    <row r="408744" spans="13:13">
      <c r="M408744" s="8"/>
    </row>
    <row r="408770" spans="13:13">
      <c r="M408770" s="8"/>
    </row>
    <row r="408771" spans="13:13" ht="13">
      <c r="M408771" s="17"/>
    </row>
    <row r="408772" spans="13:13">
      <c r="M408772" s="8"/>
    </row>
    <row r="408798" spans="13:13">
      <c r="M408798" s="8"/>
    </row>
    <row r="408799" spans="13:13" ht="13">
      <c r="M408799" s="17"/>
    </row>
    <row r="408800" spans="13:13">
      <c r="M408800" s="8"/>
    </row>
    <row r="408826" spans="13:13">
      <c r="M408826" s="8"/>
    </row>
    <row r="408827" spans="13:13" ht="13">
      <c r="M408827" s="17"/>
    </row>
    <row r="408828" spans="13:13">
      <c r="M408828" s="8"/>
    </row>
    <row r="408854" spans="13:13">
      <c r="M408854" s="8"/>
    </row>
    <row r="408855" spans="13:13" ht="13">
      <c r="M408855" s="17"/>
    </row>
    <row r="408856" spans="13:13">
      <c r="M408856" s="8"/>
    </row>
    <row r="408882" spans="13:13">
      <c r="M408882" s="8"/>
    </row>
    <row r="408883" spans="13:13" ht="13">
      <c r="M408883" s="17"/>
    </row>
    <row r="408884" spans="13:13">
      <c r="M408884" s="8"/>
    </row>
    <row r="408910" spans="13:13">
      <c r="M408910" s="8"/>
    </row>
    <row r="408911" spans="13:13" ht="13">
      <c r="M408911" s="17"/>
    </row>
    <row r="408912" spans="13:13">
      <c r="M408912" s="8"/>
    </row>
    <row r="408938" spans="13:13">
      <c r="M408938" s="8"/>
    </row>
    <row r="408939" spans="13:13" ht="13">
      <c r="M408939" s="17"/>
    </row>
    <row r="408940" spans="13:13">
      <c r="M408940" s="8"/>
    </row>
    <row r="408966" spans="13:13">
      <c r="M408966" s="8"/>
    </row>
    <row r="408967" spans="13:13" ht="13">
      <c r="M408967" s="17"/>
    </row>
    <row r="408968" spans="13:13">
      <c r="M408968" s="8"/>
    </row>
    <row r="408994" spans="13:13">
      <c r="M408994" s="8"/>
    </row>
    <row r="408995" spans="13:13" ht="13">
      <c r="M408995" s="17"/>
    </row>
    <row r="408996" spans="13:13">
      <c r="M408996" s="8"/>
    </row>
    <row r="409022" spans="13:13">
      <c r="M409022" s="8"/>
    </row>
    <row r="409023" spans="13:13" ht="13">
      <c r="M409023" s="17"/>
    </row>
    <row r="409024" spans="13:13">
      <c r="M409024" s="8"/>
    </row>
    <row r="409050" spans="13:13">
      <c r="M409050" s="8"/>
    </row>
    <row r="409051" spans="13:13" ht="13">
      <c r="M409051" s="17"/>
    </row>
    <row r="409052" spans="13:13">
      <c r="M409052" s="8"/>
    </row>
    <row r="409078" spans="13:13">
      <c r="M409078" s="8"/>
    </row>
    <row r="409079" spans="13:13" ht="13">
      <c r="M409079" s="17"/>
    </row>
    <row r="409080" spans="13:13">
      <c r="M409080" s="8"/>
    </row>
    <row r="409106" spans="13:13">
      <c r="M409106" s="8"/>
    </row>
    <row r="409107" spans="13:13" ht="13">
      <c r="M409107" s="17"/>
    </row>
    <row r="409108" spans="13:13">
      <c r="M409108" s="8"/>
    </row>
    <row r="409134" spans="13:13">
      <c r="M409134" s="8"/>
    </row>
    <row r="409135" spans="13:13" ht="13">
      <c r="M409135" s="17"/>
    </row>
    <row r="409136" spans="13:13">
      <c r="M409136" s="8"/>
    </row>
    <row r="409162" spans="13:13">
      <c r="M409162" s="8"/>
    </row>
    <row r="409163" spans="13:13" ht="13">
      <c r="M409163" s="17"/>
    </row>
    <row r="409164" spans="13:13">
      <c r="M409164" s="8"/>
    </row>
    <row r="409190" spans="13:13">
      <c r="M409190" s="8"/>
    </row>
    <row r="409191" spans="13:13" ht="13">
      <c r="M409191" s="17"/>
    </row>
    <row r="409192" spans="13:13">
      <c r="M409192" s="8"/>
    </row>
    <row r="409218" spans="13:13">
      <c r="M409218" s="8"/>
    </row>
    <row r="409219" spans="13:13" ht="13">
      <c r="M409219" s="17"/>
    </row>
    <row r="409220" spans="13:13">
      <c r="M409220" s="8"/>
    </row>
    <row r="409246" spans="13:13">
      <c r="M409246" s="8"/>
    </row>
    <row r="409247" spans="13:13" ht="13">
      <c r="M409247" s="17"/>
    </row>
    <row r="409248" spans="13:13">
      <c r="M409248" s="8"/>
    </row>
    <row r="409274" spans="13:13">
      <c r="M409274" s="8"/>
    </row>
    <row r="409275" spans="13:13" ht="13">
      <c r="M409275" s="17"/>
    </row>
    <row r="409276" spans="13:13">
      <c r="M409276" s="8"/>
    </row>
    <row r="409302" spans="13:13">
      <c r="M409302" s="8"/>
    </row>
    <row r="409303" spans="13:13" ht="13">
      <c r="M409303" s="17"/>
    </row>
    <row r="409304" spans="13:13">
      <c r="M409304" s="8"/>
    </row>
    <row r="409330" spans="13:13">
      <c r="M409330" s="8"/>
    </row>
    <row r="409331" spans="13:13" ht="13">
      <c r="M409331" s="17"/>
    </row>
    <row r="409332" spans="13:13">
      <c r="M409332" s="8"/>
    </row>
    <row r="409358" spans="13:13">
      <c r="M409358" s="8"/>
    </row>
    <row r="409359" spans="13:13" ht="13">
      <c r="M409359" s="17"/>
    </row>
    <row r="409360" spans="13:13">
      <c r="M409360" s="8"/>
    </row>
    <row r="409386" spans="13:13">
      <c r="M409386" s="8"/>
    </row>
    <row r="409387" spans="13:13" ht="13">
      <c r="M409387" s="17"/>
    </row>
    <row r="409388" spans="13:13">
      <c r="M409388" s="8"/>
    </row>
    <row r="409414" spans="13:13">
      <c r="M409414" s="8"/>
    </row>
    <row r="409415" spans="13:13" ht="13">
      <c r="M409415" s="17"/>
    </row>
    <row r="409416" spans="13:13">
      <c r="M409416" s="8"/>
    </row>
    <row r="409442" spans="13:13">
      <c r="M409442" s="8"/>
    </row>
    <row r="409443" spans="13:13" ht="13">
      <c r="M409443" s="17"/>
    </row>
    <row r="409444" spans="13:13">
      <c r="M409444" s="8"/>
    </row>
    <row r="409470" spans="13:13">
      <c r="M409470" s="8"/>
    </row>
    <row r="409471" spans="13:13" ht="13">
      <c r="M409471" s="17"/>
    </row>
    <row r="409472" spans="13:13">
      <c r="M409472" s="8"/>
    </row>
    <row r="409498" spans="13:13">
      <c r="M409498" s="8"/>
    </row>
    <row r="409499" spans="13:13" ht="13">
      <c r="M409499" s="17"/>
    </row>
    <row r="409500" spans="13:13">
      <c r="M409500" s="8"/>
    </row>
    <row r="409526" spans="13:13">
      <c r="M409526" s="8"/>
    </row>
    <row r="409527" spans="13:13" ht="13">
      <c r="M409527" s="17"/>
    </row>
    <row r="409528" spans="13:13">
      <c r="M409528" s="8"/>
    </row>
    <row r="409554" spans="13:13">
      <c r="M409554" s="8"/>
    </row>
    <row r="409555" spans="13:13" ht="13">
      <c r="M409555" s="17"/>
    </row>
    <row r="409556" spans="13:13">
      <c r="M409556" s="8"/>
    </row>
    <row r="409582" spans="13:13">
      <c r="M409582" s="8"/>
    </row>
    <row r="409583" spans="13:13" ht="13">
      <c r="M409583" s="17"/>
    </row>
    <row r="409584" spans="13:13">
      <c r="M409584" s="8"/>
    </row>
    <row r="409610" spans="13:13">
      <c r="M409610" s="8"/>
    </row>
    <row r="409611" spans="13:13" ht="13">
      <c r="M409611" s="17"/>
    </row>
    <row r="409612" spans="13:13">
      <c r="M409612" s="8"/>
    </row>
    <row r="409638" spans="13:13">
      <c r="M409638" s="8"/>
    </row>
    <row r="409639" spans="13:13" ht="13">
      <c r="M409639" s="17"/>
    </row>
    <row r="409640" spans="13:13">
      <c r="M409640" s="8"/>
    </row>
    <row r="409666" spans="13:13">
      <c r="M409666" s="8"/>
    </row>
    <row r="409667" spans="13:13" ht="13">
      <c r="M409667" s="17"/>
    </row>
    <row r="409668" spans="13:13">
      <c r="M409668" s="8"/>
    </row>
    <row r="409694" spans="13:13">
      <c r="M409694" s="8"/>
    </row>
    <row r="409695" spans="13:13" ht="13">
      <c r="M409695" s="17"/>
    </row>
    <row r="409696" spans="13:13">
      <c r="M409696" s="8"/>
    </row>
    <row r="409722" spans="13:13">
      <c r="M409722" s="8"/>
    </row>
    <row r="409723" spans="13:13" ht="13">
      <c r="M409723" s="17"/>
    </row>
    <row r="409724" spans="13:13">
      <c r="M409724" s="8"/>
    </row>
    <row r="409750" spans="13:13">
      <c r="M409750" s="8"/>
    </row>
    <row r="409751" spans="13:13" ht="13">
      <c r="M409751" s="17"/>
    </row>
    <row r="409752" spans="13:13">
      <c r="M409752" s="8"/>
    </row>
    <row r="409778" spans="13:13">
      <c r="M409778" s="8"/>
    </row>
    <row r="409779" spans="13:13" ht="13">
      <c r="M409779" s="17"/>
    </row>
    <row r="409780" spans="13:13">
      <c r="M409780" s="8"/>
    </row>
    <row r="409806" spans="13:13">
      <c r="M409806" s="8"/>
    </row>
    <row r="409807" spans="13:13" ht="13">
      <c r="M409807" s="17"/>
    </row>
    <row r="409808" spans="13:13">
      <c r="M409808" s="8"/>
    </row>
    <row r="409834" spans="13:13">
      <c r="M409834" s="8"/>
    </row>
    <row r="409835" spans="13:13" ht="13">
      <c r="M409835" s="17"/>
    </row>
    <row r="409836" spans="13:13">
      <c r="M409836" s="8"/>
    </row>
    <row r="409862" spans="13:13">
      <c r="M409862" s="8"/>
    </row>
    <row r="409863" spans="13:13" ht="13">
      <c r="M409863" s="17"/>
    </row>
    <row r="409864" spans="13:13">
      <c r="M409864" s="8"/>
    </row>
    <row r="409890" spans="13:13">
      <c r="M409890" s="8"/>
    </row>
    <row r="409891" spans="13:13" ht="13">
      <c r="M409891" s="17"/>
    </row>
    <row r="409892" spans="13:13">
      <c r="M409892" s="8"/>
    </row>
    <row r="409918" spans="13:13">
      <c r="M409918" s="8"/>
    </row>
    <row r="409919" spans="13:13" ht="13">
      <c r="M409919" s="17"/>
    </row>
    <row r="409920" spans="13:13">
      <c r="M409920" s="8"/>
    </row>
    <row r="409946" spans="13:13">
      <c r="M409946" s="8"/>
    </row>
    <row r="409947" spans="13:13" ht="13">
      <c r="M409947" s="17"/>
    </row>
    <row r="409948" spans="13:13">
      <c r="M409948" s="8"/>
    </row>
    <row r="409974" spans="13:13">
      <c r="M409974" s="8"/>
    </row>
    <row r="409975" spans="13:13" ht="13">
      <c r="M409975" s="17"/>
    </row>
    <row r="409976" spans="13:13">
      <c r="M409976" s="8"/>
    </row>
    <row r="410002" spans="13:13">
      <c r="M410002" s="8"/>
    </row>
    <row r="410003" spans="13:13" ht="13">
      <c r="M410003" s="17"/>
    </row>
    <row r="410004" spans="13:13">
      <c r="M410004" s="8"/>
    </row>
    <row r="410030" spans="13:13">
      <c r="M410030" s="8"/>
    </row>
    <row r="410031" spans="13:13" ht="13">
      <c r="M410031" s="17"/>
    </row>
    <row r="410032" spans="13:13">
      <c r="M410032" s="8"/>
    </row>
    <row r="410058" spans="13:13">
      <c r="M410058" s="8"/>
    </row>
    <row r="410059" spans="13:13" ht="13">
      <c r="M410059" s="17"/>
    </row>
    <row r="410060" spans="13:13">
      <c r="M410060" s="8"/>
    </row>
    <row r="410086" spans="13:13">
      <c r="M410086" s="8"/>
    </row>
    <row r="410087" spans="13:13" ht="13">
      <c r="M410087" s="17"/>
    </row>
    <row r="410088" spans="13:13">
      <c r="M410088" s="8"/>
    </row>
    <row r="410114" spans="13:13">
      <c r="M410114" s="8"/>
    </row>
    <row r="410115" spans="13:13" ht="13">
      <c r="M410115" s="17"/>
    </row>
    <row r="410116" spans="13:13">
      <c r="M410116" s="8"/>
    </row>
    <row r="410142" spans="13:13">
      <c r="M410142" s="8"/>
    </row>
    <row r="410143" spans="13:13" ht="13">
      <c r="M410143" s="17"/>
    </row>
    <row r="410144" spans="13:13">
      <c r="M410144" s="8"/>
    </row>
    <row r="410170" spans="13:13">
      <c r="M410170" s="8"/>
    </row>
    <row r="410171" spans="13:13" ht="13">
      <c r="M410171" s="17"/>
    </row>
    <row r="410172" spans="13:13">
      <c r="M410172" s="8"/>
    </row>
    <row r="410198" spans="13:13">
      <c r="M410198" s="8"/>
    </row>
    <row r="410199" spans="13:13" ht="13">
      <c r="M410199" s="17"/>
    </row>
    <row r="410200" spans="13:13">
      <c r="M410200" s="8"/>
    </row>
    <row r="410226" spans="13:13">
      <c r="M410226" s="8"/>
    </row>
    <row r="410227" spans="13:13" ht="13">
      <c r="M410227" s="17"/>
    </row>
    <row r="410228" spans="13:13">
      <c r="M410228" s="8"/>
    </row>
    <row r="410254" spans="13:13">
      <c r="M410254" s="8"/>
    </row>
    <row r="410255" spans="13:13" ht="13">
      <c r="M410255" s="17"/>
    </row>
    <row r="410256" spans="13:13">
      <c r="M410256" s="8"/>
    </row>
    <row r="410282" spans="13:13">
      <c r="M410282" s="8"/>
    </row>
    <row r="410283" spans="13:13" ht="13">
      <c r="M410283" s="17"/>
    </row>
    <row r="410284" spans="13:13">
      <c r="M410284" s="8"/>
    </row>
    <row r="410310" spans="13:13">
      <c r="M410310" s="8"/>
    </row>
    <row r="410311" spans="13:13" ht="13">
      <c r="M410311" s="17"/>
    </row>
    <row r="410312" spans="13:13">
      <c r="M410312" s="8"/>
    </row>
    <row r="410338" spans="13:13">
      <c r="M410338" s="8"/>
    </row>
    <row r="410339" spans="13:13" ht="13">
      <c r="M410339" s="17"/>
    </row>
    <row r="410340" spans="13:13">
      <c r="M410340" s="8"/>
    </row>
    <row r="410366" spans="13:13">
      <c r="M410366" s="8"/>
    </row>
    <row r="410367" spans="13:13" ht="13">
      <c r="M410367" s="17"/>
    </row>
    <row r="410368" spans="13:13">
      <c r="M410368" s="8"/>
    </row>
    <row r="410394" spans="13:13">
      <c r="M410394" s="8"/>
    </row>
    <row r="410395" spans="13:13" ht="13">
      <c r="M410395" s="17"/>
    </row>
    <row r="410396" spans="13:13">
      <c r="M410396" s="8"/>
    </row>
    <row r="410422" spans="13:13">
      <c r="M410422" s="8"/>
    </row>
    <row r="410423" spans="13:13" ht="13">
      <c r="M410423" s="17"/>
    </row>
    <row r="410424" spans="13:13">
      <c r="M410424" s="8"/>
    </row>
    <row r="410450" spans="13:13">
      <c r="M410450" s="8"/>
    </row>
    <row r="410451" spans="13:13" ht="13">
      <c r="M410451" s="17"/>
    </row>
    <row r="410452" spans="13:13">
      <c r="M410452" s="8"/>
    </row>
    <row r="410478" spans="13:13">
      <c r="M410478" s="8"/>
    </row>
    <row r="410479" spans="13:13" ht="13">
      <c r="M410479" s="17"/>
    </row>
    <row r="410480" spans="13:13">
      <c r="M410480" s="8"/>
    </row>
    <row r="410506" spans="13:13">
      <c r="M410506" s="8"/>
    </row>
    <row r="410507" spans="13:13" ht="13">
      <c r="M410507" s="17"/>
    </row>
    <row r="410508" spans="13:13">
      <c r="M410508" s="8"/>
    </row>
    <row r="410534" spans="13:13">
      <c r="M410534" s="8"/>
    </row>
    <row r="410535" spans="13:13" ht="13">
      <c r="M410535" s="17"/>
    </row>
    <row r="410536" spans="13:13">
      <c r="M410536" s="8"/>
    </row>
    <row r="410562" spans="13:13">
      <c r="M410562" s="8"/>
    </row>
    <row r="410563" spans="13:13" ht="13">
      <c r="M410563" s="17"/>
    </row>
    <row r="410564" spans="13:13">
      <c r="M410564" s="8"/>
    </row>
    <row r="410590" spans="13:13">
      <c r="M410590" s="8"/>
    </row>
    <row r="410591" spans="13:13" ht="13">
      <c r="M410591" s="17"/>
    </row>
    <row r="410592" spans="13:13">
      <c r="M410592" s="8"/>
    </row>
    <row r="410618" spans="13:13">
      <c r="M410618" s="8"/>
    </row>
    <row r="410619" spans="13:13" ht="13">
      <c r="M410619" s="17"/>
    </row>
    <row r="410620" spans="13:13">
      <c r="M410620" s="8"/>
    </row>
    <row r="410646" spans="13:13">
      <c r="M410646" s="8"/>
    </row>
    <row r="410647" spans="13:13" ht="13">
      <c r="M410647" s="17"/>
    </row>
    <row r="410648" spans="13:13">
      <c r="M410648" s="8"/>
    </row>
    <row r="410674" spans="13:13">
      <c r="M410674" s="8"/>
    </row>
    <row r="410675" spans="13:13" ht="13">
      <c r="M410675" s="17"/>
    </row>
    <row r="410676" spans="13:13">
      <c r="M410676" s="8"/>
    </row>
    <row r="410702" spans="13:13">
      <c r="M410702" s="8"/>
    </row>
    <row r="410703" spans="13:13" ht="13">
      <c r="M410703" s="17"/>
    </row>
    <row r="410704" spans="13:13">
      <c r="M410704" s="8"/>
    </row>
    <row r="410730" spans="13:13">
      <c r="M410730" s="8"/>
    </row>
    <row r="410731" spans="13:13" ht="13">
      <c r="M410731" s="17"/>
    </row>
    <row r="410732" spans="13:13">
      <c r="M410732" s="8"/>
    </row>
    <row r="410758" spans="13:13">
      <c r="M410758" s="8"/>
    </row>
    <row r="410759" spans="13:13" ht="13">
      <c r="M410759" s="17"/>
    </row>
    <row r="410760" spans="13:13">
      <c r="M410760" s="8"/>
    </row>
    <row r="410786" spans="13:13">
      <c r="M410786" s="8"/>
    </row>
    <row r="410787" spans="13:13" ht="13">
      <c r="M410787" s="17"/>
    </row>
    <row r="410788" spans="13:13">
      <c r="M410788" s="8"/>
    </row>
    <row r="410814" spans="13:13">
      <c r="M410814" s="8"/>
    </row>
    <row r="410815" spans="13:13" ht="13">
      <c r="M410815" s="17"/>
    </row>
    <row r="410816" spans="13:13">
      <c r="M410816" s="8"/>
    </row>
    <row r="410842" spans="13:13">
      <c r="M410842" s="8"/>
    </row>
    <row r="410843" spans="13:13" ht="13">
      <c r="M410843" s="17"/>
    </row>
    <row r="410844" spans="13:13">
      <c r="M410844" s="8"/>
    </row>
    <row r="410870" spans="13:13">
      <c r="M410870" s="8"/>
    </row>
    <row r="410871" spans="13:13" ht="13">
      <c r="M410871" s="17"/>
    </row>
    <row r="410872" spans="13:13">
      <c r="M410872" s="8"/>
    </row>
    <row r="410898" spans="13:13">
      <c r="M410898" s="8"/>
    </row>
    <row r="410899" spans="13:13" ht="13">
      <c r="M410899" s="17"/>
    </row>
    <row r="410900" spans="13:13">
      <c r="M410900" s="8"/>
    </row>
    <row r="410926" spans="13:13">
      <c r="M410926" s="8"/>
    </row>
    <row r="410927" spans="13:13" ht="13">
      <c r="M410927" s="17"/>
    </row>
    <row r="410928" spans="13:13">
      <c r="M410928" s="8"/>
    </row>
    <row r="410954" spans="13:13">
      <c r="M410954" s="8"/>
    </row>
    <row r="410955" spans="13:13" ht="13">
      <c r="M410955" s="17"/>
    </row>
    <row r="410956" spans="13:13">
      <c r="M410956" s="8"/>
    </row>
    <row r="410982" spans="13:13">
      <c r="M410982" s="8"/>
    </row>
    <row r="410983" spans="13:13" ht="13">
      <c r="M410983" s="17"/>
    </row>
    <row r="410984" spans="13:13">
      <c r="M410984" s="8"/>
    </row>
    <row r="411010" spans="13:13">
      <c r="M411010" s="8"/>
    </row>
    <row r="411011" spans="13:13" ht="13">
      <c r="M411011" s="17"/>
    </row>
    <row r="411012" spans="13:13">
      <c r="M411012" s="8"/>
    </row>
    <row r="411038" spans="13:13">
      <c r="M411038" s="8"/>
    </row>
    <row r="411039" spans="13:13" ht="13">
      <c r="M411039" s="17"/>
    </row>
    <row r="411040" spans="13:13">
      <c r="M411040" s="8"/>
    </row>
    <row r="411066" spans="13:13">
      <c r="M411066" s="8"/>
    </row>
    <row r="411067" spans="13:13" ht="13">
      <c r="M411067" s="17"/>
    </row>
    <row r="411068" spans="13:13">
      <c r="M411068" s="8"/>
    </row>
    <row r="411094" spans="13:13">
      <c r="M411094" s="8"/>
    </row>
    <row r="411095" spans="13:13" ht="13">
      <c r="M411095" s="17"/>
    </row>
    <row r="411096" spans="13:13">
      <c r="M411096" s="8"/>
    </row>
    <row r="411122" spans="13:13">
      <c r="M411122" s="8"/>
    </row>
    <row r="411123" spans="13:13" ht="13">
      <c r="M411123" s="17"/>
    </row>
    <row r="411124" spans="13:13">
      <c r="M411124" s="8"/>
    </row>
    <row r="411150" spans="13:13">
      <c r="M411150" s="8"/>
    </row>
    <row r="411151" spans="13:13" ht="13">
      <c r="M411151" s="17"/>
    </row>
    <row r="411152" spans="13:13">
      <c r="M411152" s="8"/>
    </row>
    <row r="411178" spans="13:13">
      <c r="M411178" s="8"/>
    </row>
    <row r="411179" spans="13:13" ht="13">
      <c r="M411179" s="17"/>
    </row>
    <row r="411180" spans="13:13">
      <c r="M411180" s="8"/>
    </row>
    <row r="411206" spans="13:13">
      <c r="M411206" s="8"/>
    </row>
    <row r="411207" spans="13:13" ht="13">
      <c r="M411207" s="17"/>
    </row>
    <row r="411208" spans="13:13">
      <c r="M411208" s="8"/>
    </row>
    <row r="411234" spans="13:13">
      <c r="M411234" s="8"/>
    </row>
    <row r="411235" spans="13:13" ht="13">
      <c r="M411235" s="17"/>
    </row>
    <row r="411236" spans="13:13">
      <c r="M411236" s="8"/>
    </row>
    <row r="411262" spans="13:13">
      <c r="M411262" s="8"/>
    </row>
    <row r="411263" spans="13:13" ht="13">
      <c r="M411263" s="17"/>
    </row>
    <row r="411264" spans="13:13">
      <c r="M411264" s="8"/>
    </row>
    <row r="411290" spans="13:13">
      <c r="M411290" s="8"/>
    </row>
    <row r="411291" spans="13:13" ht="13">
      <c r="M411291" s="17"/>
    </row>
    <row r="411292" spans="13:13">
      <c r="M411292" s="8"/>
    </row>
    <row r="411318" spans="13:13">
      <c r="M411318" s="8"/>
    </row>
    <row r="411319" spans="13:13" ht="13">
      <c r="M411319" s="17"/>
    </row>
    <row r="411320" spans="13:13">
      <c r="M411320" s="8"/>
    </row>
    <row r="411346" spans="13:13">
      <c r="M411346" s="8"/>
    </row>
    <row r="411347" spans="13:13" ht="13">
      <c r="M411347" s="17"/>
    </row>
    <row r="411348" spans="13:13">
      <c r="M411348" s="8"/>
    </row>
    <row r="411374" spans="13:13">
      <c r="M411374" s="8"/>
    </row>
    <row r="411375" spans="13:13" ht="13">
      <c r="M411375" s="17"/>
    </row>
    <row r="411376" spans="13:13">
      <c r="M411376" s="8"/>
    </row>
    <row r="411402" spans="13:13">
      <c r="M411402" s="8"/>
    </row>
    <row r="411403" spans="13:13" ht="13">
      <c r="M411403" s="17"/>
    </row>
    <row r="411404" spans="13:13">
      <c r="M411404" s="8"/>
    </row>
    <row r="411430" spans="13:13">
      <c r="M411430" s="8"/>
    </row>
    <row r="411431" spans="13:13" ht="13">
      <c r="M411431" s="17"/>
    </row>
    <row r="411432" spans="13:13">
      <c r="M411432" s="8"/>
    </row>
    <row r="411458" spans="13:13">
      <c r="M411458" s="8"/>
    </row>
    <row r="411459" spans="13:13" ht="13">
      <c r="M411459" s="17"/>
    </row>
    <row r="411460" spans="13:13">
      <c r="M411460" s="8"/>
    </row>
    <row r="411486" spans="13:13">
      <c r="M411486" s="8"/>
    </row>
    <row r="411487" spans="13:13" ht="13">
      <c r="M411487" s="17"/>
    </row>
    <row r="411488" spans="13:13">
      <c r="M411488" s="8"/>
    </row>
    <row r="411514" spans="13:13">
      <c r="M411514" s="8"/>
    </row>
    <row r="411515" spans="13:13" ht="13">
      <c r="M411515" s="17"/>
    </row>
    <row r="411516" spans="13:13">
      <c r="M411516" s="8"/>
    </row>
    <row r="411542" spans="13:13">
      <c r="M411542" s="8"/>
    </row>
    <row r="411543" spans="13:13" ht="13">
      <c r="M411543" s="17"/>
    </row>
    <row r="411544" spans="13:13">
      <c r="M411544" s="8"/>
    </row>
    <row r="411570" spans="13:13">
      <c r="M411570" s="8"/>
    </row>
    <row r="411571" spans="13:13" ht="13">
      <c r="M411571" s="17"/>
    </row>
    <row r="411572" spans="13:13">
      <c r="M411572" s="8"/>
    </row>
    <row r="411598" spans="13:13">
      <c r="M411598" s="8"/>
    </row>
    <row r="411599" spans="13:13" ht="13">
      <c r="M411599" s="17"/>
    </row>
    <row r="411600" spans="13:13">
      <c r="M411600" s="8"/>
    </row>
    <row r="411626" spans="13:13">
      <c r="M411626" s="8"/>
    </row>
    <row r="411627" spans="13:13" ht="13">
      <c r="M411627" s="17"/>
    </row>
    <row r="411628" spans="13:13">
      <c r="M411628" s="8"/>
    </row>
    <row r="411654" spans="13:13">
      <c r="M411654" s="8"/>
    </row>
    <row r="411655" spans="13:13" ht="13">
      <c r="M411655" s="17"/>
    </row>
    <row r="411656" spans="13:13">
      <c r="M411656" s="8"/>
    </row>
    <row r="411682" spans="13:13">
      <c r="M411682" s="8"/>
    </row>
    <row r="411683" spans="13:13" ht="13">
      <c r="M411683" s="17"/>
    </row>
    <row r="411684" spans="13:13">
      <c r="M411684" s="8"/>
    </row>
    <row r="411710" spans="13:13">
      <c r="M411710" s="8"/>
    </row>
    <row r="411711" spans="13:13" ht="13">
      <c r="M411711" s="17"/>
    </row>
    <row r="411712" spans="13:13">
      <c r="M411712" s="8"/>
    </row>
    <row r="411738" spans="13:13">
      <c r="M411738" s="8"/>
    </row>
    <row r="411739" spans="13:13" ht="13">
      <c r="M411739" s="17"/>
    </row>
    <row r="411740" spans="13:13">
      <c r="M411740" s="8"/>
    </row>
    <row r="411766" spans="13:13">
      <c r="M411766" s="8"/>
    </row>
    <row r="411767" spans="13:13" ht="13">
      <c r="M411767" s="17"/>
    </row>
    <row r="411768" spans="13:13">
      <c r="M411768" s="8"/>
    </row>
    <row r="411794" spans="13:13">
      <c r="M411794" s="8"/>
    </row>
    <row r="411795" spans="13:13" ht="13">
      <c r="M411795" s="17"/>
    </row>
    <row r="411796" spans="13:13">
      <c r="M411796" s="8"/>
    </row>
    <row r="411822" spans="13:13">
      <c r="M411822" s="8"/>
    </row>
    <row r="411823" spans="13:13" ht="13">
      <c r="M411823" s="17"/>
    </row>
    <row r="411824" spans="13:13">
      <c r="M411824" s="8"/>
    </row>
    <row r="411850" spans="13:13">
      <c r="M411850" s="8"/>
    </row>
    <row r="411851" spans="13:13" ht="13">
      <c r="M411851" s="17"/>
    </row>
    <row r="411852" spans="13:13">
      <c r="M411852" s="8"/>
    </row>
    <row r="411878" spans="13:13">
      <c r="M411878" s="8"/>
    </row>
    <row r="411879" spans="13:13" ht="13">
      <c r="M411879" s="17"/>
    </row>
    <row r="411880" spans="13:13">
      <c r="M411880" s="8"/>
    </row>
    <row r="411906" spans="13:13">
      <c r="M411906" s="8"/>
    </row>
    <row r="411907" spans="13:13" ht="13">
      <c r="M411907" s="17"/>
    </row>
    <row r="411908" spans="13:13">
      <c r="M411908" s="8"/>
    </row>
    <row r="411934" spans="13:13">
      <c r="M411934" s="8"/>
    </row>
    <row r="411935" spans="13:13" ht="13">
      <c r="M411935" s="17"/>
    </row>
    <row r="411936" spans="13:13">
      <c r="M411936" s="8"/>
    </row>
    <row r="411962" spans="13:13">
      <c r="M411962" s="8"/>
    </row>
    <row r="411963" spans="13:13" ht="13">
      <c r="M411963" s="17"/>
    </row>
    <row r="411964" spans="13:13">
      <c r="M411964" s="8"/>
    </row>
    <row r="411990" spans="13:13">
      <c r="M411990" s="8"/>
    </row>
    <row r="411991" spans="13:13" ht="13">
      <c r="M411991" s="17"/>
    </row>
    <row r="411992" spans="13:13">
      <c r="M411992" s="8"/>
    </row>
    <row r="412018" spans="13:13">
      <c r="M412018" s="8"/>
    </row>
    <row r="412019" spans="13:13" ht="13">
      <c r="M412019" s="17"/>
    </row>
    <row r="412020" spans="13:13">
      <c r="M412020" s="8"/>
    </row>
    <row r="412046" spans="13:13">
      <c r="M412046" s="8"/>
    </row>
    <row r="412047" spans="13:13" ht="13">
      <c r="M412047" s="17"/>
    </row>
    <row r="412048" spans="13:13">
      <c r="M412048" s="8"/>
    </row>
    <row r="412074" spans="13:13">
      <c r="M412074" s="8"/>
    </row>
    <row r="412075" spans="13:13" ht="13">
      <c r="M412075" s="17"/>
    </row>
    <row r="412076" spans="13:13">
      <c r="M412076" s="8"/>
    </row>
    <row r="412102" spans="13:13">
      <c r="M412102" s="8"/>
    </row>
    <row r="412103" spans="13:13" ht="13">
      <c r="M412103" s="17"/>
    </row>
    <row r="412104" spans="13:13">
      <c r="M412104" s="8"/>
    </row>
    <row r="412130" spans="13:13">
      <c r="M412130" s="8"/>
    </row>
    <row r="412131" spans="13:13" ht="13">
      <c r="M412131" s="17"/>
    </row>
    <row r="412132" spans="13:13">
      <c r="M412132" s="8"/>
    </row>
    <row r="412158" spans="13:13">
      <c r="M412158" s="8"/>
    </row>
    <row r="412159" spans="13:13" ht="13">
      <c r="M412159" s="17"/>
    </row>
    <row r="412160" spans="13:13">
      <c r="M412160" s="8"/>
    </row>
    <row r="412186" spans="13:13">
      <c r="M412186" s="8"/>
    </row>
    <row r="412187" spans="13:13" ht="13">
      <c r="M412187" s="17"/>
    </row>
    <row r="412188" spans="13:13">
      <c r="M412188" s="8"/>
    </row>
    <row r="412214" spans="13:13">
      <c r="M412214" s="8"/>
    </row>
    <row r="412215" spans="13:13" ht="13">
      <c r="M412215" s="17"/>
    </row>
    <row r="412216" spans="13:13">
      <c r="M412216" s="8"/>
    </row>
    <row r="412242" spans="13:13">
      <c r="M412242" s="8"/>
    </row>
    <row r="412243" spans="13:13" ht="13">
      <c r="M412243" s="17"/>
    </row>
    <row r="412244" spans="13:13">
      <c r="M412244" s="8"/>
    </row>
    <row r="412270" spans="13:13">
      <c r="M412270" s="8"/>
    </row>
    <row r="412271" spans="13:13" ht="13">
      <c r="M412271" s="17"/>
    </row>
    <row r="412272" spans="13:13">
      <c r="M412272" s="8"/>
    </row>
    <row r="412298" spans="13:13">
      <c r="M412298" s="8"/>
    </row>
    <row r="412299" spans="13:13" ht="13">
      <c r="M412299" s="17"/>
    </row>
    <row r="412300" spans="13:13">
      <c r="M412300" s="8"/>
    </row>
    <row r="412326" spans="13:13">
      <c r="M412326" s="8"/>
    </row>
    <row r="412327" spans="13:13" ht="13">
      <c r="M412327" s="17"/>
    </row>
    <row r="412328" spans="13:13">
      <c r="M412328" s="8"/>
    </row>
    <row r="412354" spans="13:13">
      <c r="M412354" s="8"/>
    </row>
    <row r="412355" spans="13:13" ht="13">
      <c r="M412355" s="17"/>
    </row>
    <row r="412356" spans="13:13">
      <c r="M412356" s="8"/>
    </row>
    <row r="412382" spans="13:13">
      <c r="M412382" s="8"/>
    </row>
    <row r="412383" spans="13:13" ht="13">
      <c r="M412383" s="17"/>
    </row>
    <row r="412384" spans="13:13">
      <c r="M412384" s="8"/>
    </row>
    <row r="412410" spans="13:13">
      <c r="M412410" s="8"/>
    </row>
    <row r="412411" spans="13:13" ht="13">
      <c r="M412411" s="17"/>
    </row>
    <row r="412412" spans="13:13">
      <c r="M412412" s="8"/>
    </row>
    <row r="412438" spans="13:13">
      <c r="M412438" s="8"/>
    </row>
    <row r="412439" spans="13:13" ht="13">
      <c r="M412439" s="17"/>
    </row>
    <row r="412440" spans="13:13">
      <c r="M412440" s="8"/>
    </row>
    <row r="412466" spans="13:13">
      <c r="M412466" s="8"/>
    </row>
    <row r="412467" spans="13:13" ht="13">
      <c r="M412467" s="17"/>
    </row>
    <row r="412468" spans="13:13">
      <c r="M412468" s="8"/>
    </row>
    <row r="412494" spans="13:13">
      <c r="M412494" s="8"/>
    </row>
    <row r="412495" spans="13:13" ht="13">
      <c r="M412495" s="17"/>
    </row>
    <row r="412496" spans="13:13">
      <c r="M412496" s="8"/>
    </row>
    <row r="412522" spans="13:13">
      <c r="M412522" s="8"/>
    </row>
    <row r="412523" spans="13:13" ht="13">
      <c r="M412523" s="17"/>
    </row>
    <row r="412524" spans="13:13">
      <c r="M412524" s="8"/>
    </row>
    <row r="412550" spans="13:13">
      <c r="M412550" s="8"/>
    </row>
    <row r="412551" spans="13:13" ht="13">
      <c r="M412551" s="17"/>
    </row>
    <row r="412552" spans="13:13">
      <c r="M412552" s="8"/>
    </row>
    <row r="412578" spans="13:13">
      <c r="M412578" s="8"/>
    </row>
    <row r="412579" spans="13:13" ht="13">
      <c r="M412579" s="17"/>
    </row>
    <row r="412580" spans="13:13">
      <c r="M412580" s="8"/>
    </row>
    <row r="412606" spans="13:13">
      <c r="M412606" s="8"/>
    </row>
    <row r="412607" spans="13:13" ht="13">
      <c r="M412607" s="17"/>
    </row>
    <row r="412608" spans="13:13">
      <c r="M412608" s="8"/>
    </row>
    <row r="412634" spans="13:13">
      <c r="M412634" s="8"/>
    </row>
    <row r="412635" spans="13:13" ht="13">
      <c r="M412635" s="17"/>
    </row>
    <row r="412636" spans="13:13">
      <c r="M412636" s="8"/>
    </row>
    <row r="412662" spans="13:13">
      <c r="M412662" s="8"/>
    </row>
    <row r="412663" spans="13:13" ht="13">
      <c r="M412663" s="17"/>
    </row>
    <row r="412664" spans="13:13">
      <c r="M412664" s="8"/>
    </row>
    <row r="412690" spans="13:13">
      <c r="M412690" s="8"/>
    </row>
    <row r="412691" spans="13:13" ht="13">
      <c r="M412691" s="17"/>
    </row>
    <row r="412692" spans="13:13">
      <c r="M412692" s="8"/>
    </row>
    <row r="412718" spans="13:13">
      <c r="M412718" s="8"/>
    </row>
    <row r="412719" spans="13:13" ht="13">
      <c r="M412719" s="17"/>
    </row>
    <row r="412720" spans="13:13">
      <c r="M412720" s="8"/>
    </row>
    <row r="412746" spans="13:13">
      <c r="M412746" s="8"/>
    </row>
    <row r="412747" spans="13:13" ht="13">
      <c r="M412747" s="17"/>
    </row>
    <row r="412748" spans="13:13">
      <c r="M412748" s="8"/>
    </row>
    <row r="412774" spans="13:13">
      <c r="M412774" s="8"/>
    </row>
    <row r="412775" spans="13:13" ht="13">
      <c r="M412775" s="17"/>
    </row>
    <row r="412776" spans="13:13">
      <c r="M412776" s="8"/>
    </row>
    <row r="412802" spans="13:13">
      <c r="M412802" s="8"/>
    </row>
    <row r="412803" spans="13:13" ht="13">
      <c r="M412803" s="17"/>
    </row>
    <row r="412804" spans="13:13">
      <c r="M412804" s="8"/>
    </row>
    <row r="412830" spans="13:13">
      <c r="M412830" s="8"/>
    </row>
    <row r="412831" spans="13:13" ht="13">
      <c r="M412831" s="17"/>
    </row>
    <row r="412832" spans="13:13">
      <c r="M412832" s="8"/>
    </row>
    <row r="412858" spans="13:13">
      <c r="M412858" s="8"/>
    </row>
    <row r="412859" spans="13:13" ht="13">
      <c r="M412859" s="17"/>
    </row>
    <row r="412860" spans="13:13">
      <c r="M412860" s="8"/>
    </row>
    <row r="412886" spans="13:13">
      <c r="M412886" s="8"/>
    </row>
    <row r="412887" spans="13:13" ht="13">
      <c r="M412887" s="17"/>
    </row>
    <row r="412888" spans="13:13">
      <c r="M412888" s="8"/>
    </row>
    <row r="412914" spans="13:13">
      <c r="M412914" s="8"/>
    </row>
    <row r="412915" spans="13:13" ht="13">
      <c r="M412915" s="17"/>
    </row>
    <row r="412916" spans="13:13">
      <c r="M412916" s="8"/>
    </row>
    <row r="412942" spans="13:13">
      <c r="M412942" s="8"/>
    </row>
    <row r="412943" spans="13:13" ht="13">
      <c r="M412943" s="17"/>
    </row>
    <row r="412944" spans="13:13">
      <c r="M412944" s="8"/>
    </row>
    <row r="412970" spans="13:13">
      <c r="M412970" s="8"/>
    </row>
    <row r="412971" spans="13:13" ht="13">
      <c r="M412971" s="17"/>
    </row>
    <row r="412972" spans="13:13">
      <c r="M412972" s="8"/>
    </row>
    <row r="412998" spans="13:13">
      <c r="M412998" s="8"/>
    </row>
    <row r="412999" spans="13:13" ht="13">
      <c r="M412999" s="17"/>
    </row>
    <row r="413000" spans="13:13">
      <c r="M413000" s="8"/>
    </row>
    <row r="413026" spans="13:13">
      <c r="M413026" s="8"/>
    </row>
    <row r="413027" spans="13:13" ht="13">
      <c r="M413027" s="17"/>
    </row>
    <row r="413028" spans="13:13">
      <c r="M413028" s="8"/>
    </row>
    <row r="413054" spans="13:13">
      <c r="M413054" s="8"/>
    </row>
    <row r="413055" spans="13:13" ht="13">
      <c r="M413055" s="17"/>
    </row>
    <row r="413056" spans="13:13">
      <c r="M413056" s="8"/>
    </row>
    <row r="413082" spans="13:13">
      <c r="M413082" s="8"/>
    </row>
    <row r="413083" spans="13:13" ht="13">
      <c r="M413083" s="17"/>
    </row>
    <row r="413084" spans="13:13">
      <c r="M413084" s="8"/>
    </row>
    <row r="413110" spans="13:13">
      <c r="M413110" s="8"/>
    </row>
    <row r="413111" spans="13:13" ht="13">
      <c r="M413111" s="17"/>
    </row>
    <row r="413112" spans="13:13">
      <c r="M413112" s="8"/>
    </row>
    <row r="413138" spans="13:13">
      <c r="M413138" s="8"/>
    </row>
    <row r="413139" spans="13:13" ht="13">
      <c r="M413139" s="17"/>
    </row>
    <row r="413140" spans="13:13">
      <c r="M413140" s="8"/>
    </row>
    <row r="413166" spans="13:13">
      <c r="M413166" s="8"/>
    </row>
    <row r="413167" spans="13:13" ht="13">
      <c r="M413167" s="17"/>
    </row>
    <row r="413168" spans="13:13">
      <c r="M413168" s="8"/>
    </row>
    <row r="413194" spans="13:13">
      <c r="M413194" s="8"/>
    </row>
    <row r="413195" spans="13:13" ht="13">
      <c r="M413195" s="17"/>
    </row>
    <row r="413196" spans="13:13">
      <c r="M413196" s="8"/>
    </row>
    <row r="413222" spans="13:13">
      <c r="M413222" s="8"/>
    </row>
    <row r="413223" spans="13:13" ht="13">
      <c r="M413223" s="17"/>
    </row>
    <row r="413224" spans="13:13">
      <c r="M413224" s="8"/>
    </row>
    <row r="413250" spans="13:13">
      <c r="M413250" s="8"/>
    </row>
    <row r="413251" spans="13:13" ht="13">
      <c r="M413251" s="17"/>
    </row>
    <row r="413252" spans="13:13">
      <c r="M413252" s="8"/>
    </row>
    <row r="413278" spans="13:13">
      <c r="M413278" s="8"/>
    </row>
    <row r="413279" spans="13:13" ht="13">
      <c r="M413279" s="17"/>
    </row>
    <row r="413280" spans="13:13">
      <c r="M413280" s="8"/>
    </row>
    <row r="413306" spans="13:13">
      <c r="M413306" s="8"/>
    </row>
    <row r="413307" spans="13:13" ht="13">
      <c r="M413307" s="17"/>
    </row>
    <row r="413308" spans="13:13">
      <c r="M413308" s="8"/>
    </row>
    <row r="413334" spans="13:13">
      <c r="M413334" s="8"/>
    </row>
    <row r="413335" spans="13:13" ht="13">
      <c r="M413335" s="17"/>
    </row>
    <row r="413336" spans="13:13">
      <c r="M413336" s="8"/>
    </row>
    <row r="413362" spans="13:13">
      <c r="M413362" s="8"/>
    </row>
    <row r="413363" spans="13:13" ht="13">
      <c r="M413363" s="17"/>
    </row>
    <row r="413364" spans="13:13">
      <c r="M413364" s="8"/>
    </row>
    <row r="413390" spans="13:13">
      <c r="M413390" s="8"/>
    </row>
    <row r="413391" spans="13:13" ht="13">
      <c r="M413391" s="17"/>
    </row>
    <row r="413392" spans="13:13">
      <c r="M413392" s="8"/>
    </row>
    <row r="413418" spans="13:13">
      <c r="M413418" s="8"/>
    </row>
    <row r="413419" spans="13:13" ht="13">
      <c r="M413419" s="17"/>
    </row>
    <row r="413420" spans="13:13">
      <c r="M413420" s="8"/>
    </row>
    <row r="413446" spans="13:13">
      <c r="M413446" s="8"/>
    </row>
    <row r="413447" spans="13:13" ht="13">
      <c r="M413447" s="17"/>
    </row>
    <row r="413448" spans="13:13">
      <c r="M413448" s="8"/>
    </row>
    <row r="413474" spans="13:13">
      <c r="M413474" s="8"/>
    </row>
    <row r="413475" spans="13:13" ht="13">
      <c r="M413475" s="17"/>
    </row>
    <row r="413476" spans="13:13">
      <c r="M413476" s="8"/>
    </row>
    <row r="413502" spans="13:13">
      <c r="M413502" s="8"/>
    </row>
    <row r="413503" spans="13:13" ht="13">
      <c r="M413503" s="17"/>
    </row>
    <row r="413504" spans="13:13">
      <c r="M413504" s="8"/>
    </row>
    <row r="413530" spans="13:13">
      <c r="M413530" s="8"/>
    </row>
    <row r="413531" spans="13:13" ht="13">
      <c r="M413531" s="17"/>
    </row>
    <row r="413532" spans="13:13">
      <c r="M413532" s="8"/>
    </row>
    <row r="413558" spans="13:13">
      <c r="M413558" s="8"/>
    </row>
    <row r="413559" spans="13:13" ht="13">
      <c r="M413559" s="17"/>
    </row>
    <row r="413560" spans="13:13">
      <c r="M413560" s="8"/>
    </row>
    <row r="413586" spans="13:13">
      <c r="M413586" s="8"/>
    </row>
    <row r="413587" spans="13:13" ht="13">
      <c r="M413587" s="17"/>
    </row>
    <row r="413588" spans="13:13">
      <c r="M413588" s="8"/>
    </row>
    <row r="413614" spans="13:13">
      <c r="M413614" s="8"/>
    </row>
    <row r="413615" spans="13:13" ht="13">
      <c r="M413615" s="17"/>
    </row>
    <row r="413616" spans="13:13">
      <c r="M413616" s="8"/>
    </row>
    <row r="413642" spans="13:13">
      <c r="M413642" s="8"/>
    </row>
    <row r="413643" spans="13:13" ht="13">
      <c r="M413643" s="17"/>
    </row>
    <row r="413644" spans="13:13">
      <c r="M413644" s="8"/>
    </row>
    <row r="413670" spans="13:13">
      <c r="M413670" s="8"/>
    </row>
    <row r="413671" spans="13:13" ht="13">
      <c r="M413671" s="17"/>
    </row>
    <row r="413672" spans="13:13">
      <c r="M413672" s="8"/>
    </row>
    <row r="413698" spans="13:13">
      <c r="M413698" s="8"/>
    </row>
    <row r="413699" spans="13:13" ht="13">
      <c r="M413699" s="17"/>
    </row>
    <row r="413700" spans="13:13">
      <c r="M413700" s="8"/>
    </row>
    <row r="413726" spans="13:13">
      <c r="M413726" s="8"/>
    </row>
    <row r="413727" spans="13:13" ht="13">
      <c r="M413727" s="17"/>
    </row>
    <row r="413728" spans="13:13">
      <c r="M413728" s="8"/>
    </row>
    <row r="413754" spans="13:13">
      <c r="M413754" s="8"/>
    </row>
    <row r="413755" spans="13:13" ht="13">
      <c r="M413755" s="17"/>
    </row>
    <row r="413756" spans="13:13">
      <c r="M413756" s="8"/>
    </row>
    <row r="413782" spans="13:13">
      <c r="M413782" s="8"/>
    </row>
    <row r="413783" spans="13:13" ht="13">
      <c r="M413783" s="17"/>
    </row>
    <row r="413784" spans="13:13">
      <c r="M413784" s="8"/>
    </row>
    <row r="413810" spans="13:13">
      <c r="M413810" s="8"/>
    </row>
    <row r="413811" spans="13:13" ht="13">
      <c r="M413811" s="17"/>
    </row>
    <row r="413812" spans="13:13">
      <c r="M413812" s="8"/>
    </row>
    <row r="413838" spans="13:13">
      <c r="M413838" s="8"/>
    </row>
    <row r="413839" spans="13:13" ht="13">
      <c r="M413839" s="17"/>
    </row>
    <row r="413840" spans="13:13">
      <c r="M413840" s="8"/>
    </row>
    <row r="413866" spans="13:13">
      <c r="M413866" s="8"/>
    </row>
    <row r="413867" spans="13:13" ht="13">
      <c r="M413867" s="17"/>
    </row>
    <row r="413868" spans="13:13">
      <c r="M413868" s="8"/>
    </row>
    <row r="413894" spans="13:13">
      <c r="M413894" s="8"/>
    </row>
    <row r="413895" spans="13:13" ht="13">
      <c r="M413895" s="17"/>
    </row>
    <row r="413896" spans="13:13">
      <c r="M413896" s="8"/>
    </row>
    <row r="413922" spans="13:13">
      <c r="M413922" s="8"/>
    </row>
    <row r="413923" spans="13:13" ht="13">
      <c r="M413923" s="17"/>
    </row>
    <row r="413924" spans="13:13">
      <c r="M413924" s="8"/>
    </row>
    <row r="413950" spans="13:13">
      <c r="M413950" s="8"/>
    </row>
    <row r="413951" spans="13:13" ht="13">
      <c r="M413951" s="17"/>
    </row>
    <row r="413952" spans="13:13">
      <c r="M413952" s="8"/>
    </row>
    <row r="413978" spans="13:13">
      <c r="M413978" s="8"/>
    </row>
    <row r="413979" spans="13:13" ht="13">
      <c r="M413979" s="17"/>
    </row>
    <row r="413980" spans="13:13">
      <c r="M413980" s="8"/>
    </row>
    <row r="414006" spans="13:13">
      <c r="M414006" s="8"/>
    </row>
    <row r="414007" spans="13:13" ht="13">
      <c r="M414007" s="17"/>
    </row>
    <row r="414008" spans="13:13">
      <c r="M414008" s="8"/>
    </row>
    <row r="414034" spans="13:13">
      <c r="M414034" s="8"/>
    </row>
    <row r="414035" spans="13:13" ht="13">
      <c r="M414035" s="17"/>
    </row>
    <row r="414036" spans="13:13">
      <c r="M414036" s="8"/>
    </row>
    <row r="414062" spans="13:13">
      <c r="M414062" s="8"/>
    </row>
    <row r="414063" spans="13:13" ht="13">
      <c r="M414063" s="17"/>
    </row>
    <row r="414064" spans="13:13">
      <c r="M414064" s="8"/>
    </row>
    <row r="414090" spans="13:13">
      <c r="M414090" s="8"/>
    </row>
    <row r="414091" spans="13:13" ht="13">
      <c r="M414091" s="17"/>
    </row>
    <row r="414092" spans="13:13">
      <c r="M414092" s="8"/>
    </row>
    <row r="414118" spans="13:13">
      <c r="M414118" s="8"/>
    </row>
    <row r="414119" spans="13:13" ht="13">
      <c r="M414119" s="17"/>
    </row>
    <row r="414120" spans="13:13">
      <c r="M414120" s="8"/>
    </row>
    <row r="414146" spans="13:13">
      <c r="M414146" s="8"/>
    </row>
    <row r="414147" spans="13:13" ht="13">
      <c r="M414147" s="17"/>
    </row>
    <row r="414148" spans="13:13">
      <c r="M414148" s="8"/>
    </row>
    <row r="414174" spans="13:13">
      <c r="M414174" s="8"/>
    </row>
    <row r="414175" spans="13:13" ht="13">
      <c r="M414175" s="17"/>
    </row>
    <row r="414176" spans="13:13">
      <c r="M414176" s="8"/>
    </row>
    <row r="414202" spans="13:13">
      <c r="M414202" s="8"/>
    </row>
    <row r="414203" spans="13:13" ht="13">
      <c r="M414203" s="17"/>
    </row>
    <row r="414204" spans="13:13">
      <c r="M414204" s="8"/>
    </row>
    <row r="414230" spans="13:13">
      <c r="M414230" s="8"/>
    </row>
    <row r="414231" spans="13:13" ht="13">
      <c r="M414231" s="17"/>
    </row>
    <row r="414232" spans="13:13">
      <c r="M414232" s="8"/>
    </row>
    <row r="414258" spans="13:13">
      <c r="M414258" s="8"/>
    </row>
    <row r="414259" spans="13:13" ht="13">
      <c r="M414259" s="17"/>
    </row>
    <row r="414260" spans="13:13">
      <c r="M414260" s="8"/>
    </row>
    <row r="414286" spans="13:13">
      <c r="M414286" s="8"/>
    </row>
    <row r="414287" spans="13:13" ht="13">
      <c r="M414287" s="17"/>
    </row>
    <row r="414288" spans="13:13">
      <c r="M414288" s="8"/>
    </row>
    <row r="414314" spans="13:13">
      <c r="M414314" s="8"/>
    </row>
    <row r="414315" spans="13:13" ht="13">
      <c r="M414315" s="17"/>
    </row>
    <row r="414316" spans="13:13">
      <c r="M414316" s="8"/>
    </row>
    <row r="414342" spans="13:13">
      <c r="M414342" s="8"/>
    </row>
    <row r="414343" spans="13:13" ht="13">
      <c r="M414343" s="17"/>
    </row>
    <row r="414344" spans="13:13">
      <c r="M414344" s="8"/>
    </row>
    <row r="414370" spans="13:13">
      <c r="M414370" s="8"/>
    </row>
    <row r="414371" spans="13:13" ht="13">
      <c r="M414371" s="17"/>
    </row>
    <row r="414372" spans="13:13">
      <c r="M414372" s="8"/>
    </row>
    <row r="414398" spans="13:13">
      <c r="M414398" s="8"/>
    </row>
    <row r="414399" spans="13:13" ht="13">
      <c r="M414399" s="17"/>
    </row>
    <row r="414400" spans="13:13">
      <c r="M414400" s="8"/>
    </row>
    <row r="414426" spans="13:13">
      <c r="M414426" s="8"/>
    </row>
    <row r="414427" spans="13:13" ht="13">
      <c r="M414427" s="17"/>
    </row>
    <row r="414428" spans="13:13">
      <c r="M414428" s="8"/>
    </row>
    <row r="414454" spans="13:13">
      <c r="M414454" s="8"/>
    </row>
    <row r="414455" spans="13:13" ht="13">
      <c r="M414455" s="17"/>
    </row>
    <row r="414456" spans="13:13">
      <c r="M414456" s="8"/>
    </row>
    <row r="414482" spans="13:13">
      <c r="M414482" s="8"/>
    </row>
    <row r="414483" spans="13:13" ht="13">
      <c r="M414483" s="17"/>
    </row>
    <row r="414484" spans="13:13">
      <c r="M414484" s="8"/>
    </row>
    <row r="414510" spans="13:13">
      <c r="M414510" s="8"/>
    </row>
    <row r="414511" spans="13:13" ht="13">
      <c r="M414511" s="17"/>
    </row>
    <row r="414512" spans="13:13">
      <c r="M414512" s="8"/>
    </row>
    <row r="414538" spans="13:13">
      <c r="M414538" s="8"/>
    </row>
    <row r="414539" spans="13:13" ht="13">
      <c r="M414539" s="17"/>
    </row>
    <row r="414540" spans="13:13">
      <c r="M414540" s="8"/>
    </row>
    <row r="414566" spans="13:13">
      <c r="M414566" s="8"/>
    </row>
    <row r="414567" spans="13:13" ht="13">
      <c r="M414567" s="17"/>
    </row>
    <row r="414568" spans="13:13">
      <c r="M414568" s="8"/>
    </row>
    <row r="414594" spans="13:13">
      <c r="M414594" s="8"/>
    </row>
    <row r="414595" spans="13:13" ht="13">
      <c r="M414595" s="17"/>
    </row>
    <row r="414596" spans="13:13">
      <c r="M414596" s="8"/>
    </row>
    <row r="414622" spans="13:13">
      <c r="M414622" s="8"/>
    </row>
    <row r="414623" spans="13:13" ht="13">
      <c r="M414623" s="17"/>
    </row>
    <row r="414624" spans="13:13">
      <c r="M414624" s="8"/>
    </row>
    <row r="414650" spans="13:13">
      <c r="M414650" s="8"/>
    </row>
    <row r="414651" spans="13:13" ht="13">
      <c r="M414651" s="17"/>
    </row>
    <row r="414652" spans="13:13">
      <c r="M414652" s="8"/>
    </row>
    <row r="414678" spans="13:13">
      <c r="M414678" s="8"/>
    </row>
    <row r="414679" spans="13:13" ht="13">
      <c r="M414679" s="17"/>
    </row>
    <row r="414680" spans="13:13">
      <c r="M414680" s="8"/>
    </row>
    <row r="414706" spans="13:13">
      <c r="M414706" s="8"/>
    </row>
    <row r="414707" spans="13:13" ht="13">
      <c r="M414707" s="17"/>
    </row>
    <row r="414708" spans="13:13">
      <c r="M414708" s="8"/>
    </row>
    <row r="414734" spans="13:13">
      <c r="M414734" s="8"/>
    </row>
    <row r="414735" spans="13:13" ht="13">
      <c r="M414735" s="17"/>
    </row>
    <row r="414736" spans="13:13">
      <c r="M414736" s="8"/>
    </row>
    <row r="414762" spans="13:13">
      <c r="M414762" s="8"/>
    </row>
    <row r="414763" spans="13:13" ht="13">
      <c r="M414763" s="17"/>
    </row>
    <row r="414764" spans="13:13">
      <c r="M414764" s="8"/>
    </row>
    <row r="414790" spans="13:13">
      <c r="M414790" s="8"/>
    </row>
    <row r="414791" spans="13:13" ht="13">
      <c r="M414791" s="17"/>
    </row>
    <row r="414792" spans="13:13">
      <c r="M414792" s="8"/>
    </row>
    <row r="414818" spans="13:13">
      <c r="M414818" s="8"/>
    </row>
    <row r="414819" spans="13:13" ht="13">
      <c r="M414819" s="17"/>
    </row>
    <row r="414820" spans="13:13">
      <c r="M414820" s="8"/>
    </row>
    <row r="414846" spans="13:13">
      <c r="M414846" s="8"/>
    </row>
    <row r="414847" spans="13:13" ht="13">
      <c r="M414847" s="17"/>
    </row>
    <row r="414848" spans="13:13">
      <c r="M414848" s="8"/>
    </row>
    <row r="414874" spans="13:13">
      <c r="M414874" s="8"/>
    </row>
    <row r="414875" spans="13:13" ht="13">
      <c r="M414875" s="17"/>
    </row>
    <row r="414876" spans="13:13">
      <c r="M414876" s="8"/>
    </row>
    <row r="414902" spans="13:13">
      <c r="M414902" s="8"/>
    </row>
    <row r="414903" spans="13:13" ht="13">
      <c r="M414903" s="17"/>
    </row>
    <row r="414904" spans="13:13">
      <c r="M414904" s="8"/>
    </row>
    <row r="414930" spans="13:13">
      <c r="M414930" s="8"/>
    </row>
    <row r="414931" spans="13:13" ht="13">
      <c r="M414931" s="17"/>
    </row>
    <row r="414932" spans="13:13">
      <c r="M414932" s="8"/>
    </row>
    <row r="414958" spans="13:13">
      <c r="M414958" s="8"/>
    </row>
    <row r="414959" spans="13:13" ht="13">
      <c r="M414959" s="17"/>
    </row>
    <row r="414960" spans="13:13">
      <c r="M414960" s="8"/>
    </row>
    <row r="414986" spans="13:13">
      <c r="M414986" s="8"/>
    </row>
    <row r="414987" spans="13:13" ht="13">
      <c r="M414987" s="17"/>
    </row>
    <row r="414988" spans="13:13">
      <c r="M414988" s="8"/>
    </row>
    <row r="415014" spans="13:13">
      <c r="M415014" s="8"/>
    </row>
    <row r="415015" spans="13:13" ht="13">
      <c r="M415015" s="17"/>
    </row>
    <row r="415016" spans="13:13">
      <c r="M415016" s="8"/>
    </row>
    <row r="415042" spans="13:13">
      <c r="M415042" s="8"/>
    </row>
    <row r="415043" spans="13:13" ht="13">
      <c r="M415043" s="17"/>
    </row>
    <row r="415044" spans="13:13">
      <c r="M415044" s="8"/>
    </row>
    <row r="415070" spans="13:13">
      <c r="M415070" s="8"/>
    </row>
    <row r="415071" spans="13:13" ht="13">
      <c r="M415071" s="17"/>
    </row>
    <row r="415072" spans="13:13">
      <c r="M415072" s="8"/>
    </row>
    <row r="415098" spans="13:13">
      <c r="M415098" s="8"/>
    </row>
    <row r="415099" spans="13:13" ht="13">
      <c r="M415099" s="17"/>
    </row>
    <row r="415100" spans="13:13">
      <c r="M415100" s="8"/>
    </row>
    <row r="415126" spans="13:13">
      <c r="M415126" s="8"/>
    </row>
    <row r="415127" spans="13:13" ht="13">
      <c r="M415127" s="17"/>
    </row>
    <row r="415128" spans="13:13">
      <c r="M415128" s="8"/>
    </row>
    <row r="415154" spans="13:13">
      <c r="M415154" s="8"/>
    </row>
    <row r="415155" spans="13:13" ht="13">
      <c r="M415155" s="17"/>
    </row>
    <row r="415156" spans="13:13">
      <c r="M415156" s="8"/>
    </row>
    <row r="415182" spans="13:13">
      <c r="M415182" s="8"/>
    </row>
    <row r="415183" spans="13:13" ht="13">
      <c r="M415183" s="17"/>
    </row>
    <row r="415184" spans="13:13">
      <c r="M415184" s="8"/>
    </row>
    <row r="415210" spans="13:13">
      <c r="M415210" s="8"/>
    </row>
    <row r="415211" spans="13:13" ht="13">
      <c r="M415211" s="17"/>
    </row>
    <row r="415212" spans="13:13">
      <c r="M415212" s="8"/>
    </row>
    <row r="415238" spans="13:13">
      <c r="M415238" s="8"/>
    </row>
    <row r="415239" spans="13:13" ht="13">
      <c r="M415239" s="17"/>
    </row>
    <row r="415240" spans="13:13">
      <c r="M415240" s="8"/>
    </row>
    <row r="415266" spans="13:13">
      <c r="M415266" s="8"/>
    </row>
    <row r="415267" spans="13:13" ht="13">
      <c r="M415267" s="17"/>
    </row>
    <row r="415268" spans="13:13">
      <c r="M415268" s="8"/>
    </row>
    <row r="415294" spans="13:13">
      <c r="M415294" s="8"/>
    </row>
    <row r="415295" spans="13:13" ht="13">
      <c r="M415295" s="17"/>
    </row>
    <row r="415296" spans="13:13">
      <c r="M415296" s="8"/>
    </row>
    <row r="415322" spans="13:13">
      <c r="M415322" s="8"/>
    </row>
    <row r="415323" spans="13:13" ht="13">
      <c r="M415323" s="17"/>
    </row>
    <row r="415324" spans="13:13">
      <c r="M415324" s="8"/>
    </row>
    <row r="415350" spans="13:13">
      <c r="M415350" s="8"/>
    </row>
    <row r="415351" spans="13:13" ht="13">
      <c r="M415351" s="17"/>
    </row>
    <row r="415352" spans="13:13">
      <c r="M415352" s="8"/>
    </row>
    <row r="415378" spans="13:13">
      <c r="M415378" s="8"/>
    </row>
    <row r="415379" spans="13:13" ht="13">
      <c r="M415379" s="17"/>
    </row>
    <row r="415380" spans="13:13">
      <c r="M415380" s="8"/>
    </row>
    <row r="415406" spans="13:13">
      <c r="M415406" s="8"/>
    </row>
    <row r="415407" spans="13:13" ht="13">
      <c r="M415407" s="17"/>
    </row>
    <row r="415408" spans="13:13">
      <c r="M415408" s="8"/>
    </row>
    <row r="415434" spans="13:13">
      <c r="M415434" s="8"/>
    </row>
    <row r="415435" spans="13:13" ht="13">
      <c r="M415435" s="17"/>
    </row>
    <row r="415436" spans="13:13">
      <c r="M415436" s="8"/>
    </row>
    <row r="415462" spans="13:13">
      <c r="M415462" s="8"/>
    </row>
    <row r="415463" spans="13:13" ht="13">
      <c r="M415463" s="17"/>
    </row>
    <row r="415464" spans="13:13">
      <c r="M415464" s="8"/>
    </row>
    <row r="415490" spans="13:13">
      <c r="M415490" s="8"/>
    </row>
    <row r="415491" spans="13:13" ht="13">
      <c r="M415491" s="17"/>
    </row>
    <row r="415492" spans="13:13">
      <c r="M415492" s="8"/>
    </row>
    <row r="415518" spans="13:13">
      <c r="M415518" s="8"/>
    </row>
    <row r="415519" spans="13:13" ht="13">
      <c r="M415519" s="17"/>
    </row>
    <row r="415520" spans="13:13">
      <c r="M415520" s="8"/>
    </row>
    <row r="415546" spans="13:13">
      <c r="M415546" s="8"/>
    </row>
    <row r="415547" spans="13:13" ht="13">
      <c r="M415547" s="17"/>
    </row>
    <row r="415548" spans="13:13">
      <c r="M415548" s="8"/>
    </row>
    <row r="415574" spans="13:13">
      <c r="M415574" s="8"/>
    </row>
    <row r="415575" spans="13:13" ht="13">
      <c r="M415575" s="17"/>
    </row>
    <row r="415576" spans="13:13">
      <c r="M415576" s="8"/>
    </row>
    <row r="415602" spans="13:13">
      <c r="M415602" s="8"/>
    </row>
    <row r="415603" spans="13:13" ht="13">
      <c r="M415603" s="17"/>
    </row>
    <row r="415604" spans="13:13">
      <c r="M415604" s="8"/>
    </row>
    <row r="415630" spans="13:13">
      <c r="M415630" s="8"/>
    </row>
    <row r="415631" spans="13:13" ht="13">
      <c r="M415631" s="17"/>
    </row>
    <row r="415632" spans="13:13">
      <c r="M415632" s="8"/>
    </row>
    <row r="415658" spans="13:13">
      <c r="M415658" s="8"/>
    </row>
    <row r="415659" spans="13:13" ht="13">
      <c r="M415659" s="17"/>
    </row>
    <row r="415660" spans="13:13">
      <c r="M415660" s="8"/>
    </row>
    <row r="415686" spans="13:13">
      <c r="M415686" s="8"/>
    </row>
    <row r="415687" spans="13:13" ht="13">
      <c r="M415687" s="17"/>
    </row>
    <row r="415688" spans="13:13">
      <c r="M415688" s="8"/>
    </row>
    <row r="415714" spans="13:13">
      <c r="M415714" s="8"/>
    </row>
    <row r="415715" spans="13:13" ht="13">
      <c r="M415715" s="17"/>
    </row>
    <row r="415716" spans="13:13">
      <c r="M415716" s="8"/>
    </row>
    <row r="415742" spans="13:13">
      <c r="M415742" s="8"/>
    </row>
    <row r="415743" spans="13:13" ht="13">
      <c r="M415743" s="17"/>
    </row>
    <row r="415744" spans="13:13">
      <c r="M415744" s="8"/>
    </row>
    <row r="415770" spans="13:13">
      <c r="M415770" s="8"/>
    </row>
    <row r="415771" spans="13:13" ht="13">
      <c r="M415771" s="17"/>
    </row>
    <row r="415772" spans="13:13">
      <c r="M415772" s="8"/>
    </row>
    <row r="415798" spans="13:13">
      <c r="M415798" s="8"/>
    </row>
    <row r="415799" spans="13:13" ht="13">
      <c r="M415799" s="17"/>
    </row>
    <row r="415800" spans="13:13">
      <c r="M415800" s="8"/>
    </row>
    <row r="415826" spans="13:13">
      <c r="M415826" s="8"/>
    </row>
    <row r="415827" spans="13:13" ht="13">
      <c r="M415827" s="17"/>
    </row>
    <row r="415828" spans="13:13">
      <c r="M415828" s="8"/>
    </row>
    <row r="415854" spans="13:13">
      <c r="M415854" s="8"/>
    </row>
    <row r="415855" spans="13:13" ht="13">
      <c r="M415855" s="17"/>
    </row>
    <row r="415856" spans="13:13">
      <c r="M415856" s="8"/>
    </row>
    <row r="415882" spans="13:13">
      <c r="M415882" s="8"/>
    </row>
    <row r="415883" spans="13:13" ht="13">
      <c r="M415883" s="17"/>
    </row>
    <row r="415884" spans="13:13">
      <c r="M415884" s="8"/>
    </row>
    <row r="415910" spans="13:13">
      <c r="M415910" s="8"/>
    </row>
    <row r="415911" spans="13:13" ht="13">
      <c r="M415911" s="17"/>
    </row>
    <row r="415912" spans="13:13">
      <c r="M415912" s="8"/>
    </row>
    <row r="415938" spans="13:13">
      <c r="M415938" s="8"/>
    </row>
    <row r="415939" spans="13:13" ht="13">
      <c r="M415939" s="17"/>
    </row>
    <row r="415940" spans="13:13">
      <c r="M415940" s="8"/>
    </row>
    <row r="415966" spans="13:13">
      <c r="M415966" s="8"/>
    </row>
    <row r="415967" spans="13:13" ht="13">
      <c r="M415967" s="17"/>
    </row>
    <row r="415968" spans="13:13">
      <c r="M415968" s="8"/>
    </row>
    <row r="415994" spans="13:13">
      <c r="M415994" s="8"/>
    </row>
    <row r="415995" spans="13:13" ht="13">
      <c r="M415995" s="17"/>
    </row>
    <row r="415996" spans="13:13">
      <c r="M415996" s="8"/>
    </row>
    <row r="416022" spans="13:13">
      <c r="M416022" s="8"/>
    </row>
    <row r="416023" spans="13:13" ht="13">
      <c r="M416023" s="17"/>
    </row>
    <row r="416024" spans="13:13">
      <c r="M416024" s="8"/>
    </row>
    <row r="416050" spans="13:13">
      <c r="M416050" s="8"/>
    </row>
    <row r="416051" spans="13:13" ht="13">
      <c r="M416051" s="17"/>
    </row>
    <row r="416052" spans="13:13">
      <c r="M416052" s="8"/>
    </row>
    <row r="416078" spans="13:13">
      <c r="M416078" s="8"/>
    </row>
    <row r="416079" spans="13:13" ht="13">
      <c r="M416079" s="17"/>
    </row>
    <row r="416080" spans="13:13">
      <c r="M416080" s="8"/>
    </row>
    <row r="416106" spans="13:13">
      <c r="M416106" s="8"/>
    </row>
    <row r="416107" spans="13:13" ht="13">
      <c r="M416107" s="17"/>
    </row>
    <row r="416108" spans="13:13">
      <c r="M416108" s="8"/>
    </row>
    <row r="416134" spans="13:13">
      <c r="M416134" s="8"/>
    </row>
    <row r="416135" spans="13:13" ht="13">
      <c r="M416135" s="17"/>
    </row>
    <row r="416136" spans="13:13">
      <c r="M416136" s="8"/>
    </row>
    <row r="416162" spans="13:13">
      <c r="M416162" s="8"/>
    </row>
    <row r="416163" spans="13:13" ht="13">
      <c r="M416163" s="17"/>
    </row>
    <row r="416164" spans="13:13">
      <c r="M416164" s="8"/>
    </row>
    <row r="416190" spans="13:13">
      <c r="M416190" s="8"/>
    </row>
    <row r="416191" spans="13:13" ht="13">
      <c r="M416191" s="17"/>
    </row>
    <row r="416192" spans="13:13">
      <c r="M416192" s="8"/>
    </row>
    <row r="416218" spans="13:13">
      <c r="M416218" s="8"/>
    </row>
    <row r="416219" spans="13:13" ht="13">
      <c r="M416219" s="17"/>
    </row>
    <row r="416220" spans="13:13">
      <c r="M416220" s="8"/>
    </row>
    <row r="416246" spans="13:13">
      <c r="M416246" s="8"/>
    </row>
    <row r="416247" spans="13:13" ht="13">
      <c r="M416247" s="17"/>
    </row>
    <row r="416248" spans="13:13">
      <c r="M416248" s="8"/>
    </row>
    <row r="416274" spans="13:13">
      <c r="M416274" s="8"/>
    </row>
    <row r="416275" spans="13:13" ht="13">
      <c r="M416275" s="17"/>
    </row>
    <row r="416276" spans="13:13">
      <c r="M416276" s="8"/>
    </row>
    <row r="416302" spans="13:13">
      <c r="M416302" s="8"/>
    </row>
    <row r="416303" spans="13:13" ht="13">
      <c r="M416303" s="17"/>
    </row>
    <row r="416304" spans="13:13">
      <c r="M416304" s="8"/>
    </row>
    <row r="416330" spans="13:13">
      <c r="M416330" s="8"/>
    </row>
    <row r="416331" spans="13:13" ht="13">
      <c r="M416331" s="17"/>
    </row>
    <row r="416332" spans="13:13">
      <c r="M416332" s="8"/>
    </row>
    <row r="416358" spans="13:13">
      <c r="M416358" s="8"/>
    </row>
    <row r="416359" spans="13:13" ht="13">
      <c r="M416359" s="17"/>
    </row>
    <row r="416360" spans="13:13">
      <c r="M416360" s="8"/>
    </row>
    <row r="416386" spans="13:13">
      <c r="M416386" s="8"/>
    </row>
    <row r="416387" spans="13:13" ht="13">
      <c r="M416387" s="17"/>
    </row>
    <row r="416388" spans="13:13">
      <c r="M416388" s="8"/>
    </row>
    <row r="416414" spans="13:13">
      <c r="M416414" s="8"/>
    </row>
    <row r="416415" spans="13:13" ht="13">
      <c r="M416415" s="17"/>
    </row>
    <row r="416416" spans="13:13">
      <c r="M416416" s="8"/>
    </row>
    <row r="416442" spans="13:13">
      <c r="M416442" s="8"/>
    </row>
    <row r="416443" spans="13:13" ht="13">
      <c r="M416443" s="17"/>
    </row>
    <row r="416444" spans="13:13">
      <c r="M416444" s="8"/>
    </row>
    <row r="416470" spans="13:13">
      <c r="M416470" s="8"/>
    </row>
    <row r="416471" spans="13:13" ht="13">
      <c r="M416471" s="17"/>
    </row>
    <row r="416472" spans="13:13">
      <c r="M416472" s="8"/>
    </row>
    <row r="416498" spans="13:13">
      <c r="M416498" s="8"/>
    </row>
    <row r="416499" spans="13:13" ht="13">
      <c r="M416499" s="17"/>
    </row>
    <row r="416500" spans="13:13">
      <c r="M416500" s="8"/>
    </row>
    <row r="416526" spans="13:13">
      <c r="M416526" s="8"/>
    </row>
    <row r="416527" spans="13:13" ht="13">
      <c r="M416527" s="17"/>
    </row>
    <row r="416528" spans="13:13">
      <c r="M416528" s="8"/>
    </row>
    <row r="416554" spans="13:13">
      <c r="M416554" s="8"/>
    </row>
    <row r="416555" spans="13:13" ht="13">
      <c r="M416555" s="17"/>
    </row>
    <row r="416556" spans="13:13">
      <c r="M416556" s="8"/>
    </row>
    <row r="416582" spans="13:13">
      <c r="M416582" s="8"/>
    </row>
    <row r="416583" spans="13:13" ht="13">
      <c r="M416583" s="17"/>
    </row>
    <row r="416584" spans="13:13">
      <c r="M416584" s="8"/>
    </row>
    <row r="416610" spans="13:13">
      <c r="M416610" s="8"/>
    </row>
    <row r="416611" spans="13:13" ht="13">
      <c r="M416611" s="17"/>
    </row>
    <row r="416612" spans="13:13">
      <c r="M416612" s="8"/>
    </row>
    <row r="416638" spans="13:13">
      <c r="M416638" s="8"/>
    </row>
    <row r="416639" spans="13:13" ht="13">
      <c r="M416639" s="17"/>
    </row>
    <row r="416640" spans="13:13">
      <c r="M416640" s="8"/>
    </row>
    <row r="416666" spans="13:13">
      <c r="M416666" s="8"/>
    </row>
    <row r="416667" spans="13:13" ht="13">
      <c r="M416667" s="17"/>
    </row>
    <row r="416668" spans="13:13">
      <c r="M416668" s="8"/>
    </row>
    <row r="416694" spans="13:13">
      <c r="M416694" s="8"/>
    </row>
    <row r="416695" spans="13:13" ht="13">
      <c r="M416695" s="17"/>
    </row>
    <row r="416696" spans="13:13">
      <c r="M416696" s="8"/>
    </row>
    <row r="416722" spans="13:13">
      <c r="M416722" s="8"/>
    </row>
    <row r="416723" spans="13:13" ht="13">
      <c r="M416723" s="17"/>
    </row>
    <row r="416724" spans="13:13">
      <c r="M416724" s="8"/>
    </row>
    <row r="416750" spans="13:13">
      <c r="M416750" s="8"/>
    </row>
    <row r="416751" spans="13:13" ht="13">
      <c r="M416751" s="17"/>
    </row>
    <row r="416752" spans="13:13">
      <c r="M416752" s="8"/>
    </row>
    <row r="416778" spans="13:13">
      <c r="M416778" s="8"/>
    </row>
    <row r="416779" spans="13:13" ht="13">
      <c r="M416779" s="17"/>
    </row>
    <row r="416780" spans="13:13">
      <c r="M416780" s="8"/>
    </row>
    <row r="416806" spans="13:13">
      <c r="M416806" s="8"/>
    </row>
    <row r="416807" spans="13:13" ht="13">
      <c r="M416807" s="17"/>
    </row>
    <row r="416808" spans="13:13">
      <c r="M416808" s="8"/>
    </row>
    <row r="416834" spans="13:13">
      <c r="M416834" s="8"/>
    </row>
    <row r="416835" spans="13:13" ht="13">
      <c r="M416835" s="17"/>
    </row>
    <row r="416836" spans="13:13">
      <c r="M416836" s="8"/>
    </row>
    <row r="416862" spans="13:13">
      <c r="M416862" s="8"/>
    </row>
    <row r="416863" spans="13:13" ht="13">
      <c r="M416863" s="17"/>
    </row>
    <row r="416864" spans="13:13">
      <c r="M416864" s="8"/>
    </row>
    <row r="416890" spans="13:13">
      <c r="M416890" s="8"/>
    </row>
    <row r="416891" spans="13:13" ht="13">
      <c r="M416891" s="17"/>
    </row>
    <row r="416892" spans="13:13">
      <c r="M416892" s="8"/>
    </row>
    <row r="416918" spans="13:13">
      <c r="M416918" s="8"/>
    </row>
    <row r="416919" spans="13:13" ht="13">
      <c r="M416919" s="17"/>
    </row>
    <row r="416920" spans="13:13">
      <c r="M416920" s="8"/>
    </row>
    <row r="416946" spans="13:13">
      <c r="M416946" s="8"/>
    </row>
    <row r="416947" spans="13:13" ht="13">
      <c r="M416947" s="17"/>
    </row>
    <row r="416948" spans="13:13">
      <c r="M416948" s="8"/>
    </row>
    <row r="416974" spans="13:13">
      <c r="M416974" s="8"/>
    </row>
    <row r="416975" spans="13:13" ht="13">
      <c r="M416975" s="17"/>
    </row>
    <row r="416976" spans="13:13">
      <c r="M416976" s="8"/>
    </row>
    <row r="417002" spans="13:13">
      <c r="M417002" s="8"/>
    </row>
    <row r="417003" spans="13:13" ht="13">
      <c r="M417003" s="17"/>
    </row>
    <row r="417004" spans="13:13">
      <c r="M417004" s="8"/>
    </row>
    <row r="417030" spans="13:13">
      <c r="M417030" s="8"/>
    </row>
    <row r="417031" spans="13:13" ht="13">
      <c r="M417031" s="17"/>
    </row>
    <row r="417032" spans="13:13">
      <c r="M417032" s="8"/>
    </row>
    <row r="417058" spans="13:13">
      <c r="M417058" s="8"/>
    </row>
    <row r="417059" spans="13:13" ht="13">
      <c r="M417059" s="17"/>
    </row>
    <row r="417060" spans="13:13">
      <c r="M417060" s="8"/>
    </row>
    <row r="417086" spans="13:13">
      <c r="M417086" s="8"/>
    </row>
    <row r="417087" spans="13:13" ht="13">
      <c r="M417087" s="17"/>
    </row>
    <row r="417088" spans="13:13">
      <c r="M417088" s="8"/>
    </row>
    <row r="417114" spans="13:13">
      <c r="M417114" s="8"/>
    </row>
    <row r="417115" spans="13:13" ht="13">
      <c r="M417115" s="17"/>
    </row>
    <row r="417116" spans="13:13">
      <c r="M417116" s="8"/>
    </row>
    <row r="417142" spans="13:13">
      <c r="M417142" s="8"/>
    </row>
    <row r="417143" spans="13:13" ht="13">
      <c r="M417143" s="17"/>
    </row>
    <row r="417144" spans="13:13">
      <c r="M417144" s="8"/>
    </row>
    <row r="417170" spans="13:13">
      <c r="M417170" s="8"/>
    </row>
    <row r="417171" spans="13:13" ht="13">
      <c r="M417171" s="17"/>
    </row>
    <row r="417172" spans="13:13">
      <c r="M417172" s="8"/>
    </row>
    <row r="417198" spans="13:13">
      <c r="M417198" s="8"/>
    </row>
    <row r="417199" spans="13:13" ht="13">
      <c r="M417199" s="17"/>
    </row>
    <row r="417200" spans="13:13">
      <c r="M417200" s="8"/>
    </row>
    <row r="417226" spans="13:13">
      <c r="M417226" s="8"/>
    </row>
    <row r="417227" spans="13:13" ht="13">
      <c r="M417227" s="17"/>
    </row>
    <row r="417228" spans="13:13">
      <c r="M417228" s="8"/>
    </row>
    <row r="417254" spans="13:13">
      <c r="M417254" s="8"/>
    </row>
    <row r="417255" spans="13:13" ht="13">
      <c r="M417255" s="17"/>
    </row>
    <row r="417256" spans="13:13">
      <c r="M417256" s="8"/>
    </row>
    <row r="417282" spans="13:13">
      <c r="M417282" s="8"/>
    </row>
    <row r="417283" spans="13:13" ht="13">
      <c r="M417283" s="17"/>
    </row>
    <row r="417284" spans="13:13">
      <c r="M417284" s="8"/>
    </row>
    <row r="417310" spans="13:13">
      <c r="M417310" s="8"/>
    </row>
    <row r="417311" spans="13:13" ht="13">
      <c r="M417311" s="17"/>
    </row>
    <row r="417312" spans="13:13">
      <c r="M417312" s="8"/>
    </row>
    <row r="417338" spans="13:13">
      <c r="M417338" s="8"/>
    </row>
    <row r="417339" spans="13:13" ht="13">
      <c r="M417339" s="17"/>
    </row>
    <row r="417340" spans="13:13">
      <c r="M417340" s="8"/>
    </row>
    <row r="417366" spans="13:13">
      <c r="M417366" s="8"/>
    </row>
    <row r="417367" spans="13:13" ht="13">
      <c r="M417367" s="17"/>
    </row>
    <row r="417368" spans="13:13">
      <c r="M417368" s="8"/>
    </row>
    <row r="417394" spans="13:13">
      <c r="M417394" s="8"/>
    </row>
    <row r="417395" spans="13:13" ht="13">
      <c r="M417395" s="17"/>
    </row>
    <row r="417396" spans="13:13">
      <c r="M417396" s="8"/>
    </row>
    <row r="417422" spans="13:13">
      <c r="M417422" s="8"/>
    </row>
    <row r="417423" spans="13:13" ht="13">
      <c r="M417423" s="17"/>
    </row>
    <row r="417424" spans="13:13">
      <c r="M417424" s="8"/>
    </row>
    <row r="417450" spans="13:13">
      <c r="M417450" s="8"/>
    </row>
    <row r="417451" spans="13:13" ht="13">
      <c r="M417451" s="17"/>
    </row>
    <row r="417452" spans="13:13">
      <c r="M417452" s="8"/>
    </row>
    <row r="417478" spans="13:13">
      <c r="M417478" s="8"/>
    </row>
    <row r="417479" spans="13:13" ht="13">
      <c r="M417479" s="17"/>
    </row>
    <row r="417480" spans="13:13">
      <c r="M417480" s="8"/>
    </row>
    <row r="417506" spans="13:13">
      <c r="M417506" s="8"/>
    </row>
    <row r="417507" spans="13:13" ht="13">
      <c r="M417507" s="17"/>
    </row>
    <row r="417508" spans="13:13">
      <c r="M417508" s="8"/>
    </row>
    <row r="417534" spans="13:13">
      <c r="M417534" s="8"/>
    </row>
    <row r="417535" spans="13:13" ht="13">
      <c r="M417535" s="17"/>
    </row>
    <row r="417536" spans="13:13">
      <c r="M417536" s="8"/>
    </row>
    <row r="417562" spans="13:13">
      <c r="M417562" s="8"/>
    </row>
    <row r="417563" spans="13:13" ht="13">
      <c r="M417563" s="17"/>
    </row>
    <row r="417564" spans="13:13">
      <c r="M417564" s="8"/>
    </row>
    <row r="417590" spans="13:13">
      <c r="M417590" s="8"/>
    </row>
    <row r="417591" spans="13:13" ht="13">
      <c r="M417591" s="17"/>
    </row>
    <row r="417592" spans="13:13">
      <c r="M417592" s="8"/>
    </row>
    <row r="417618" spans="13:13">
      <c r="M417618" s="8"/>
    </row>
    <row r="417619" spans="13:13" ht="13">
      <c r="M417619" s="17"/>
    </row>
    <row r="417620" spans="13:13">
      <c r="M417620" s="8"/>
    </row>
    <row r="417646" spans="13:13">
      <c r="M417646" s="8"/>
    </row>
    <row r="417647" spans="13:13" ht="13">
      <c r="M417647" s="17"/>
    </row>
    <row r="417648" spans="13:13">
      <c r="M417648" s="8"/>
    </row>
    <row r="417674" spans="13:13">
      <c r="M417674" s="8"/>
    </row>
    <row r="417675" spans="13:13" ht="13">
      <c r="M417675" s="17"/>
    </row>
    <row r="417676" spans="13:13">
      <c r="M417676" s="8"/>
    </row>
    <row r="417702" spans="13:13">
      <c r="M417702" s="8"/>
    </row>
    <row r="417703" spans="13:13" ht="13">
      <c r="M417703" s="17"/>
    </row>
    <row r="417704" spans="13:13">
      <c r="M417704" s="8"/>
    </row>
    <row r="417730" spans="13:13">
      <c r="M417730" s="8"/>
    </row>
    <row r="417731" spans="13:13" ht="13">
      <c r="M417731" s="17"/>
    </row>
    <row r="417732" spans="13:13">
      <c r="M417732" s="8"/>
    </row>
    <row r="417758" spans="13:13">
      <c r="M417758" s="8"/>
    </row>
    <row r="417759" spans="13:13" ht="13">
      <c r="M417759" s="17"/>
    </row>
    <row r="417760" spans="13:13">
      <c r="M417760" s="8"/>
    </row>
    <row r="417786" spans="13:13">
      <c r="M417786" s="8"/>
    </row>
    <row r="417787" spans="13:13" ht="13">
      <c r="M417787" s="17"/>
    </row>
    <row r="417788" spans="13:13">
      <c r="M417788" s="8"/>
    </row>
    <row r="417814" spans="13:13">
      <c r="M417814" s="8"/>
    </row>
    <row r="417815" spans="13:13" ht="13">
      <c r="M417815" s="17"/>
    </row>
    <row r="417816" spans="13:13">
      <c r="M417816" s="8"/>
    </row>
    <row r="417842" spans="13:13">
      <c r="M417842" s="8"/>
    </row>
    <row r="417843" spans="13:13" ht="13">
      <c r="M417843" s="17"/>
    </row>
    <row r="417844" spans="13:13">
      <c r="M417844" s="8"/>
    </row>
    <row r="417870" spans="13:13">
      <c r="M417870" s="8"/>
    </row>
    <row r="417871" spans="13:13" ht="13">
      <c r="M417871" s="17"/>
    </row>
    <row r="417872" spans="13:13">
      <c r="M417872" s="8"/>
    </row>
    <row r="417898" spans="13:13">
      <c r="M417898" s="8"/>
    </row>
    <row r="417899" spans="13:13" ht="13">
      <c r="M417899" s="17"/>
    </row>
    <row r="417900" spans="13:13">
      <c r="M417900" s="8"/>
    </row>
    <row r="417926" spans="13:13">
      <c r="M417926" s="8"/>
    </row>
    <row r="417927" spans="13:13" ht="13">
      <c r="M417927" s="17"/>
    </row>
    <row r="417928" spans="13:13">
      <c r="M417928" s="8"/>
    </row>
    <row r="417954" spans="13:13">
      <c r="M417954" s="8"/>
    </row>
    <row r="417955" spans="13:13" ht="13">
      <c r="M417955" s="17"/>
    </row>
    <row r="417956" spans="13:13">
      <c r="M417956" s="8"/>
    </row>
    <row r="417982" spans="13:13">
      <c r="M417982" s="8"/>
    </row>
    <row r="417983" spans="13:13" ht="13">
      <c r="M417983" s="17"/>
    </row>
    <row r="417984" spans="13:13">
      <c r="M417984" s="8"/>
    </row>
    <row r="418010" spans="13:13">
      <c r="M418010" s="8"/>
    </row>
    <row r="418011" spans="13:13" ht="13">
      <c r="M418011" s="17"/>
    </row>
    <row r="418012" spans="13:13">
      <c r="M418012" s="8"/>
    </row>
    <row r="418038" spans="13:13">
      <c r="M418038" s="8"/>
    </row>
    <row r="418039" spans="13:13" ht="13">
      <c r="M418039" s="17"/>
    </row>
    <row r="418040" spans="13:13">
      <c r="M418040" s="8"/>
    </row>
    <row r="418066" spans="13:13">
      <c r="M418066" s="8"/>
    </row>
    <row r="418067" spans="13:13" ht="13">
      <c r="M418067" s="17"/>
    </row>
    <row r="418068" spans="13:13">
      <c r="M418068" s="8"/>
    </row>
    <row r="418094" spans="13:13">
      <c r="M418094" s="8"/>
    </row>
    <row r="418095" spans="13:13" ht="13">
      <c r="M418095" s="17"/>
    </row>
    <row r="418096" spans="13:13">
      <c r="M418096" s="8"/>
    </row>
    <row r="418122" spans="13:13">
      <c r="M418122" s="8"/>
    </row>
    <row r="418123" spans="13:13" ht="13">
      <c r="M418123" s="17"/>
    </row>
    <row r="418124" spans="13:13">
      <c r="M418124" s="8"/>
    </row>
    <row r="418150" spans="13:13">
      <c r="M418150" s="8"/>
    </row>
    <row r="418151" spans="13:13" ht="13">
      <c r="M418151" s="17"/>
    </row>
    <row r="418152" spans="13:13">
      <c r="M418152" s="8"/>
    </row>
    <row r="418178" spans="13:13">
      <c r="M418178" s="8"/>
    </row>
    <row r="418179" spans="13:13" ht="13">
      <c r="M418179" s="17"/>
    </row>
    <row r="418180" spans="13:13">
      <c r="M418180" s="8"/>
    </row>
    <row r="418206" spans="13:13">
      <c r="M418206" s="8"/>
    </row>
    <row r="418207" spans="13:13" ht="13">
      <c r="M418207" s="17"/>
    </row>
    <row r="418208" spans="13:13">
      <c r="M418208" s="8"/>
    </row>
    <row r="418234" spans="13:13">
      <c r="M418234" s="8"/>
    </row>
    <row r="418235" spans="13:13" ht="13">
      <c r="M418235" s="17"/>
    </row>
    <row r="418236" spans="13:13">
      <c r="M418236" s="8"/>
    </row>
    <row r="418262" spans="13:13">
      <c r="M418262" s="8"/>
    </row>
    <row r="418263" spans="13:13" ht="13">
      <c r="M418263" s="17"/>
    </row>
    <row r="418264" spans="13:13">
      <c r="M418264" s="8"/>
    </row>
    <row r="418290" spans="13:13">
      <c r="M418290" s="8"/>
    </row>
    <row r="418291" spans="13:13" ht="13">
      <c r="M418291" s="17"/>
    </row>
    <row r="418292" spans="13:13">
      <c r="M418292" s="8"/>
    </row>
    <row r="418318" spans="13:13">
      <c r="M418318" s="8"/>
    </row>
    <row r="418319" spans="13:13" ht="13">
      <c r="M418319" s="17"/>
    </row>
    <row r="418320" spans="13:13">
      <c r="M418320" s="8"/>
    </row>
    <row r="418346" spans="13:13">
      <c r="M418346" s="8"/>
    </row>
    <row r="418347" spans="13:13" ht="13">
      <c r="M418347" s="17"/>
    </row>
    <row r="418348" spans="13:13">
      <c r="M418348" s="8"/>
    </row>
    <row r="418374" spans="13:13">
      <c r="M418374" s="8"/>
    </row>
    <row r="418375" spans="13:13" ht="13">
      <c r="M418375" s="17"/>
    </row>
    <row r="418376" spans="13:13">
      <c r="M418376" s="8"/>
    </row>
    <row r="418402" spans="13:13">
      <c r="M418402" s="8"/>
    </row>
    <row r="418403" spans="13:13" ht="13">
      <c r="M418403" s="17"/>
    </row>
    <row r="418404" spans="13:13">
      <c r="M418404" s="8"/>
    </row>
    <row r="418430" spans="13:13">
      <c r="M418430" s="8"/>
    </row>
    <row r="418431" spans="13:13" ht="13">
      <c r="M418431" s="17"/>
    </row>
    <row r="418432" spans="13:13">
      <c r="M418432" s="8"/>
    </row>
    <row r="418458" spans="13:13">
      <c r="M418458" s="8"/>
    </row>
    <row r="418459" spans="13:13" ht="13">
      <c r="M418459" s="17"/>
    </row>
    <row r="418460" spans="13:13">
      <c r="M418460" s="8"/>
    </row>
    <row r="418486" spans="13:13">
      <c r="M418486" s="8"/>
    </row>
    <row r="418487" spans="13:13" ht="13">
      <c r="M418487" s="17"/>
    </row>
    <row r="418488" spans="13:13">
      <c r="M418488" s="8"/>
    </row>
    <row r="418514" spans="13:13">
      <c r="M418514" s="8"/>
    </row>
    <row r="418515" spans="13:13" ht="13">
      <c r="M418515" s="17"/>
    </row>
    <row r="418516" spans="13:13">
      <c r="M418516" s="8"/>
    </row>
    <row r="418542" spans="13:13">
      <c r="M418542" s="8"/>
    </row>
    <row r="418543" spans="13:13" ht="13">
      <c r="M418543" s="17"/>
    </row>
    <row r="418544" spans="13:13">
      <c r="M418544" s="8"/>
    </row>
    <row r="418570" spans="13:13">
      <c r="M418570" s="8"/>
    </row>
    <row r="418571" spans="13:13" ht="13">
      <c r="M418571" s="17"/>
    </row>
    <row r="418572" spans="13:13">
      <c r="M418572" s="8"/>
    </row>
    <row r="418598" spans="13:13">
      <c r="M418598" s="8"/>
    </row>
    <row r="418599" spans="13:13" ht="13">
      <c r="M418599" s="17"/>
    </row>
    <row r="418600" spans="13:13">
      <c r="M418600" s="8"/>
    </row>
    <row r="418626" spans="13:13">
      <c r="M418626" s="8"/>
    </row>
    <row r="418627" spans="13:13" ht="13">
      <c r="M418627" s="17"/>
    </row>
    <row r="418628" spans="13:13">
      <c r="M418628" s="8"/>
    </row>
    <row r="418654" spans="13:13">
      <c r="M418654" s="8"/>
    </row>
    <row r="418655" spans="13:13" ht="13">
      <c r="M418655" s="17"/>
    </row>
    <row r="418656" spans="13:13">
      <c r="M418656" s="8"/>
    </row>
    <row r="418682" spans="13:13">
      <c r="M418682" s="8"/>
    </row>
    <row r="418683" spans="13:13" ht="13">
      <c r="M418683" s="17"/>
    </row>
    <row r="418684" spans="13:13">
      <c r="M418684" s="8"/>
    </row>
    <row r="418710" spans="13:13">
      <c r="M418710" s="8"/>
    </row>
    <row r="418711" spans="13:13" ht="13">
      <c r="M418711" s="17"/>
    </row>
    <row r="418712" spans="13:13">
      <c r="M418712" s="8"/>
    </row>
    <row r="418738" spans="13:13">
      <c r="M418738" s="8"/>
    </row>
    <row r="418739" spans="13:13" ht="13">
      <c r="M418739" s="17"/>
    </row>
    <row r="418740" spans="13:13">
      <c r="M418740" s="8"/>
    </row>
    <row r="418766" spans="13:13">
      <c r="M418766" s="8"/>
    </row>
    <row r="418767" spans="13:13" ht="13">
      <c r="M418767" s="17"/>
    </row>
    <row r="418768" spans="13:13">
      <c r="M418768" s="8"/>
    </row>
    <row r="418794" spans="13:13">
      <c r="M418794" s="8"/>
    </row>
    <row r="418795" spans="13:13" ht="13">
      <c r="M418795" s="17"/>
    </row>
    <row r="418796" spans="13:13">
      <c r="M418796" s="8"/>
    </row>
    <row r="418822" spans="13:13">
      <c r="M418822" s="8"/>
    </row>
    <row r="418823" spans="13:13" ht="13">
      <c r="M418823" s="17"/>
    </row>
    <row r="418824" spans="13:13">
      <c r="M418824" s="8"/>
    </row>
    <row r="418850" spans="13:13">
      <c r="M418850" s="8"/>
    </row>
    <row r="418851" spans="13:13" ht="13">
      <c r="M418851" s="17"/>
    </row>
    <row r="418852" spans="13:13">
      <c r="M418852" s="8"/>
    </row>
    <row r="418878" spans="13:13">
      <c r="M418878" s="8"/>
    </row>
    <row r="418879" spans="13:13" ht="13">
      <c r="M418879" s="17"/>
    </row>
    <row r="418880" spans="13:13">
      <c r="M418880" s="8"/>
    </row>
    <row r="418906" spans="13:13">
      <c r="M418906" s="8"/>
    </row>
    <row r="418907" spans="13:13" ht="13">
      <c r="M418907" s="17"/>
    </row>
    <row r="418908" spans="13:13">
      <c r="M418908" s="8"/>
    </row>
    <row r="418934" spans="13:13">
      <c r="M418934" s="8"/>
    </row>
    <row r="418935" spans="13:13" ht="13">
      <c r="M418935" s="17"/>
    </row>
    <row r="418936" spans="13:13">
      <c r="M418936" s="8"/>
    </row>
    <row r="418962" spans="13:13">
      <c r="M418962" s="8"/>
    </row>
    <row r="418963" spans="13:13" ht="13">
      <c r="M418963" s="17"/>
    </row>
    <row r="418964" spans="13:13">
      <c r="M418964" s="8"/>
    </row>
    <row r="418990" spans="13:13">
      <c r="M418990" s="8"/>
    </row>
    <row r="418991" spans="13:13" ht="13">
      <c r="M418991" s="17"/>
    </row>
    <row r="418992" spans="13:13">
      <c r="M418992" s="8"/>
    </row>
    <row r="419018" spans="13:13">
      <c r="M419018" s="8"/>
    </row>
    <row r="419019" spans="13:13" ht="13">
      <c r="M419019" s="17"/>
    </row>
    <row r="419020" spans="13:13">
      <c r="M419020" s="8"/>
    </row>
    <row r="419046" spans="13:13">
      <c r="M419046" s="8"/>
    </row>
    <row r="419047" spans="13:13" ht="13">
      <c r="M419047" s="17"/>
    </row>
    <row r="419048" spans="13:13">
      <c r="M419048" s="8"/>
    </row>
    <row r="419074" spans="13:13">
      <c r="M419074" s="8"/>
    </row>
    <row r="419075" spans="13:13" ht="13">
      <c r="M419075" s="17"/>
    </row>
    <row r="419076" spans="13:13">
      <c r="M419076" s="8"/>
    </row>
    <row r="419102" spans="13:13">
      <c r="M419102" s="8"/>
    </row>
    <row r="419103" spans="13:13" ht="13">
      <c r="M419103" s="17"/>
    </row>
    <row r="419104" spans="13:13">
      <c r="M419104" s="8"/>
    </row>
    <row r="419130" spans="13:13">
      <c r="M419130" s="8"/>
    </row>
    <row r="419131" spans="13:13" ht="13">
      <c r="M419131" s="17"/>
    </row>
    <row r="419132" spans="13:13">
      <c r="M419132" s="8"/>
    </row>
    <row r="419158" spans="13:13">
      <c r="M419158" s="8"/>
    </row>
    <row r="419159" spans="13:13" ht="13">
      <c r="M419159" s="17"/>
    </row>
    <row r="419160" spans="13:13">
      <c r="M419160" s="8"/>
    </row>
    <row r="419186" spans="13:13">
      <c r="M419186" s="8"/>
    </row>
    <row r="419187" spans="13:13" ht="13">
      <c r="M419187" s="17"/>
    </row>
    <row r="419188" spans="13:13">
      <c r="M419188" s="8"/>
    </row>
    <row r="419214" spans="13:13">
      <c r="M419214" s="8"/>
    </row>
    <row r="419215" spans="13:13" ht="13">
      <c r="M419215" s="17"/>
    </row>
    <row r="419216" spans="13:13">
      <c r="M419216" s="8"/>
    </row>
    <row r="419242" spans="13:13">
      <c r="M419242" s="8"/>
    </row>
    <row r="419243" spans="13:13" ht="13">
      <c r="M419243" s="17"/>
    </row>
    <row r="419244" spans="13:13">
      <c r="M419244" s="8"/>
    </row>
    <row r="419270" spans="13:13">
      <c r="M419270" s="8"/>
    </row>
    <row r="419271" spans="13:13" ht="13">
      <c r="M419271" s="17"/>
    </row>
    <row r="419272" spans="13:13">
      <c r="M419272" s="8"/>
    </row>
    <row r="419298" spans="13:13">
      <c r="M419298" s="8"/>
    </row>
    <row r="419299" spans="13:13" ht="13">
      <c r="M419299" s="17"/>
    </row>
    <row r="419300" spans="13:13">
      <c r="M419300" s="8"/>
    </row>
    <row r="419326" spans="13:13">
      <c r="M419326" s="8"/>
    </row>
    <row r="419327" spans="13:13" ht="13">
      <c r="M419327" s="17"/>
    </row>
    <row r="419328" spans="13:13">
      <c r="M419328" s="8"/>
    </row>
    <row r="419354" spans="13:13">
      <c r="M419354" s="8"/>
    </row>
    <row r="419355" spans="13:13" ht="13">
      <c r="M419355" s="17"/>
    </row>
    <row r="419356" spans="13:13">
      <c r="M419356" s="8"/>
    </row>
    <row r="419382" spans="13:13">
      <c r="M419382" s="8"/>
    </row>
    <row r="419383" spans="13:13" ht="13">
      <c r="M419383" s="17"/>
    </row>
    <row r="419384" spans="13:13">
      <c r="M419384" s="8"/>
    </row>
    <row r="419410" spans="13:13">
      <c r="M419410" s="8"/>
    </row>
    <row r="419411" spans="13:13" ht="13">
      <c r="M419411" s="17"/>
    </row>
    <row r="419412" spans="13:13">
      <c r="M419412" s="8"/>
    </row>
    <row r="419438" spans="13:13">
      <c r="M419438" s="8"/>
    </row>
    <row r="419439" spans="13:13" ht="13">
      <c r="M419439" s="17"/>
    </row>
    <row r="419440" spans="13:13">
      <c r="M419440" s="8"/>
    </row>
    <row r="419466" spans="13:13">
      <c r="M419466" s="8"/>
    </row>
    <row r="419467" spans="13:13" ht="13">
      <c r="M419467" s="17"/>
    </row>
    <row r="419468" spans="13:13">
      <c r="M419468" s="8"/>
    </row>
    <row r="419494" spans="13:13">
      <c r="M419494" s="8"/>
    </row>
    <row r="419495" spans="13:13" ht="13">
      <c r="M419495" s="17"/>
    </row>
    <row r="419496" spans="13:13">
      <c r="M419496" s="8"/>
    </row>
    <row r="419522" spans="13:13">
      <c r="M419522" s="8"/>
    </row>
    <row r="419523" spans="13:13" ht="13">
      <c r="M419523" s="17"/>
    </row>
    <row r="419524" spans="13:13">
      <c r="M419524" s="8"/>
    </row>
    <row r="419550" spans="13:13">
      <c r="M419550" s="8"/>
    </row>
    <row r="419551" spans="13:13" ht="13">
      <c r="M419551" s="17"/>
    </row>
    <row r="419552" spans="13:13">
      <c r="M419552" s="8"/>
    </row>
    <row r="419578" spans="13:13">
      <c r="M419578" s="8"/>
    </row>
    <row r="419579" spans="13:13" ht="13">
      <c r="M419579" s="17"/>
    </row>
    <row r="419580" spans="13:13">
      <c r="M419580" s="8"/>
    </row>
    <row r="419606" spans="13:13">
      <c r="M419606" s="8"/>
    </row>
    <row r="419607" spans="13:13" ht="13">
      <c r="M419607" s="17"/>
    </row>
    <row r="419608" spans="13:13">
      <c r="M419608" s="8"/>
    </row>
    <row r="419634" spans="13:13">
      <c r="M419634" s="8"/>
    </row>
    <row r="419635" spans="13:13" ht="13">
      <c r="M419635" s="17"/>
    </row>
    <row r="419636" spans="13:13">
      <c r="M419636" s="8"/>
    </row>
    <row r="419662" spans="13:13">
      <c r="M419662" s="8"/>
    </row>
    <row r="419663" spans="13:13" ht="13">
      <c r="M419663" s="17"/>
    </row>
    <row r="419664" spans="13:13">
      <c r="M419664" s="8"/>
    </row>
    <row r="419690" spans="13:13">
      <c r="M419690" s="8"/>
    </row>
    <row r="419691" spans="13:13" ht="13">
      <c r="M419691" s="17"/>
    </row>
    <row r="419692" spans="13:13">
      <c r="M419692" s="8"/>
    </row>
    <row r="419718" spans="13:13">
      <c r="M419718" s="8"/>
    </row>
    <row r="419719" spans="13:13" ht="13">
      <c r="M419719" s="17"/>
    </row>
    <row r="419720" spans="13:13">
      <c r="M419720" s="8"/>
    </row>
    <row r="419746" spans="13:13">
      <c r="M419746" s="8"/>
    </row>
    <row r="419747" spans="13:13" ht="13">
      <c r="M419747" s="17"/>
    </row>
    <row r="419748" spans="13:13">
      <c r="M419748" s="8"/>
    </row>
    <row r="419774" spans="13:13">
      <c r="M419774" s="8"/>
    </row>
    <row r="419775" spans="13:13" ht="13">
      <c r="M419775" s="17"/>
    </row>
    <row r="419776" spans="13:13">
      <c r="M419776" s="8"/>
    </row>
    <row r="419802" spans="13:13">
      <c r="M419802" s="8"/>
    </row>
    <row r="419803" spans="13:13" ht="13">
      <c r="M419803" s="17"/>
    </row>
    <row r="419804" spans="13:13">
      <c r="M419804" s="8"/>
    </row>
    <row r="419830" spans="13:13">
      <c r="M419830" s="8"/>
    </row>
    <row r="419831" spans="13:13" ht="13">
      <c r="M419831" s="17"/>
    </row>
    <row r="419832" spans="13:13">
      <c r="M419832" s="8"/>
    </row>
    <row r="419858" spans="13:13">
      <c r="M419858" s="8"/>
    </row>
    <row r="419859" spans="13:13" ht="13">
      <c r="M419859" s="17"/>
    </row>
    <row r="419860" spans="13:13">
      <c r="M419860" s="8"/>
    </row>
    <row r="419886" spans="13:13">
      <c r="M419886" s="8"/>
    </row>
    <row r="419887" spans="13:13" ht="13">
      <c r="M419887" s="17"/>
    </row>
    <row r="419888" spans="13:13">
      <c r="M419888" s="8"/>
    </row>
    <row r="419914" spans="13:13">
      <c r="M419914" s="8"/>
    </row>
    <row r="419915" spans="13:13" ht="13">
      <c r="M419915" s="17"/>
    </row>
    <row r="419916" spans="13:13">
      <c r="M419916" s="8"/>
    </row>
    <row r="419942" spans="13:13">
      <c r="M419942" s="8"/>
    </row>
    <row r="419943" spans="13:13" ht="13">
      <c r="M419943" s="17"/>
    </row>
    <row r="419944" spans="13:13">
      <c r="M419944" s="8"/>
    </row>
    <row r="419970" spans="13:13">
      <c r="M419970" s="8"/>
    </row>
    <row r="419971" spans="13:13" ht="13">
      <c r="M419971" s="17"/>
    </row>
    <row r="419972" spans="13:13">
      <c r="M419972" s="8"/>
    </row>
    <row r="419998" spans="13:13">
      <c r="M419998" s="8"/>
    </row>
    <row r="419999" spans="13:13" ht="13">
      <c r="M419999" s="17"/>
    </row>
    <row r="420000" spans="13:13">
      <c r="M420000" s="8"/>
    </row>
    <row r="420026" spans="13:13">
      <c r="M420026" s="8"/>
    </row>
    <row r="420027" spans="13:13" ht="13">
      <c r="M420027" s="17"/>
    </row>
    <row r="420028" spans="13:13">
      <c r="M420028" s="8"/>
    </row>
    <row r="420054" spans="13:13">
      <c r="M420054" s="8"/>
    </row>
    <row r="420055" spans="13:13" ht="13">
      <c r="M420055" s="17"/>
    </row>
    <row r="420056" spans="13:13">
      <c r="M420056" s="8"/>
    </row>
    <row r="420082" spans="13:13">
      <c r="M420082" s="8"/>
    </row>
    <row r="420083" spans="13:13" ht="13">
      <c r="M420083" s="17"/>
    </row>
    <row r="420084" spans="13:13">
      <c r="M420084" s="8"/>
    </row>
    <row r="420110" spans="13:13">
      <c r="M420110" s="8"/>
    </row>
    <row r="420111" spans="13:13" ht="13">
      <c r="M420111" s="17"/>
    </row>
    <row r="420112" spans="13:13">
      <c r="M420112" s="8"/>
    </row>
    <row r="420138" spans="13:13">
      <c r="M420138" s="8"/>
    </row>
    <row r="420139" spans="13:13" ht="13">
      <c r="M420139" s="17"/>
    </row>
    <row r="420140" spans="13:13">
      <c r="M420140" s="8"/>
    </row>
    <row r="420166" spans="13:13">
      <c r="M420166" s="8"/>
    </row>
    <row r="420167" spans="13:13" ht="13">
      <c r="M420167" s="17"/>
    </row>
    <row r="420168" spans="13:13">
      <c r="M420168" s="8"/>
    </row>
    <row r="420194" spans="13:13">
      <c r="M420194" s="8"/>
    </row>
    <row r="420195" spans="13:13" ht="13">
      <c r="M420195" s="17"/>
    </row>
    <row r="420196" spans="13:13">
      <c r="M420196" s="8"/>
    </row>
    <row r="420222" spans="13:13">
      <c r="M420222" s="8"/>
    </row>
    <row r="420223" spans="13:13" ht="13">
      <c r="M420223" s="17"/>
    </row>
    <row r="420224" spans="13:13">
      <c r="M420224" s="8"/>
    </row>
    <row r="420250" spans="13:13">
      <c r="M420250" s="8"/>
    </row>
    <row r="420251" spans="13:13" ht="13">
      <c r="M420251" s="17"/>
    </row>
    <row r="420252" spans="13:13">
      <c r="M420252" s="8"/>
    </row>
    <row r="420278" spans="13:13">
      <c r="M420278" s="8"/>
    </row>
    <row r="420279" spans="13:13" ht="13">
      <c r="M420279" s="17"/>
    </row>
    <row r="420280" spans="13:13">
      <c r="M420280" s="8"/>
    </row>
    <row r="420306" spans="13:13">
      <c r="M420306" s="8"/>
    </row>
    <row r="420307" spans="13:13" ht="13">
      <c r="M420307" s="17"/>
    </row>
    <row r="420308" spans="13:13">
      <c r="M420308" s="8"/>
    </row>
    <row r="420334" spans="13:13">
      <c r="M420334" s="8"/>
    </row>
    <row r="420335" spans="13:13" ht="13">
      <c r="M420335" s="17"/>
    </row>
    <row r="420336" spans="13:13">
      <c r="M420336" s="8"/>
    </row>
    <row r="420362" spans="13:13">
      <c r="M420362" s="8"/>
    </row>
    <row r="420363" spans="13:13" ht="13">
      <c r="M420363" s="17"/>
    </row>
    <row r="420364" spans="13:13">
      <c r="M420364" s="8"/>
    </row>
    <row r="420390" spans="13:13">
      <c r="M420390" s="8"/>
    </row>
    <row r="420391" spans="13:13" ht="13">
      <c r="M420391" s="17"/>
    </row>
    <row r="420392" spans="13:13">
      <c r="M420392" s="8"/>
    </row>
    <row r="420418" spans="13:13">
      <c r="M420418" s="8"/>
    </row>
    <row r="420419" spans="13:13" ht="13">
      <c r="M420419" s="17"/>
    </row>
    <row r="420420" spans="13:13">
      <c r="M420420" s="8"/>
    </row>
    <row r="420446" spans="13:13">
      <c r="M420446" s="8"/>
    </row>
    <row r="420447" spans="13:13" ht="13">
      <c r="M420447" s="17"/>
    </row>
    <row r="420448" spans="13:13">
      <c r="M420448" s="8"/>
    </row>
    <row r="420474" spans="13:13">
      <c r="M420474" s="8"/>
    </row>
    <row r="420475" spans="13:13" ht="13">
      <c r="M420475" s="17"/>
    </row>
    <row r="420476" spans="13:13">
      <c r="M420476" s="8"/>
    </row>
    <row r="420502" spans="13:13">
      <c r="M420502" s="8"/>
    </row>
    <row r="420503" spans="13:13" ht="13">
      <c r="M420503" s="17"/>
    </row>
    <row r="420504" spans="13:13">
      <c r="M420504" s="8"/>
    </row>
    <row r="420530" spans="13:13">
      <c r="M420530" s="8"/>
    </row>
    <row r="420531" spans="13:13" ht="13">
      <c r="M420531" s="17"/>
    </row>
    <row r="420532" spans="13:13">
      <c r="M420532" s="8"/>
    </row>
    <row r="420558" spans="13:13">
      <c r="M420558" s="8"/>
    </row>
    <row r="420559" spans="13:13" ht="13">
      <c r="M420559" s="17"/>
    </row>
    <row r="420560" spans="13:13">
      <c r="M420560" s="8"/>
    </row>
    <row r="420586" spans="13:13">
      <c r="M420586" s="8"/>
    </row>
    <row r="420587" spans="13:13" ht="13">
      <c r="M420587" s="17"/>
    </row>
    <row r="420588" spans="13:13">
      <c r="M420588" s="8"/>
    </row>
    <row r="420614" spans="13:13">
      <c r="M420614" s="8"/>
    </row>
    <row r="420615" spans="13:13" ht="13">
      <c r="M420615" s="17"/>
    </row>
    <row r="420616" spans="13:13">
      <c r="M420616" s="8"/>
    </row>
    <row r="420642" spans="13:13">
      <c r="M420642" s="8"/>
    </row>
    <row r="420643" spans="13:13" ht="13">
      <c r="M420643" s="17"/>
    </row>
    <row r="420644" spans="13:13">
      <c r="M420644" s="8"/>
    </row>
    <row r="420670" spans="13:13">
      <c r="M420670" s="8"/>
    </row>
    <row r="420671" spans="13:13" ht="13">
      <c r="M420671" s="17"/>
    </row>
    <row r="420672" spans="13:13">
      <c r="M420672" s="8"/>
    </row>
    <row r="420698" spans="13:13">
      <c r="M420698" s="8"/>
    </row>
    <row r="420699" spans="13:13" ht="13">
      <c r="M420699" s="17"/>
    </row>
    <row r="420700" spans="13:13">
      <c r="M420700" s="8"/>
    </row>
    <row r="420726" spans="13:13">
      <c r="M420726" s="8"/>
    </row>
    <row r="420727" spans="13:13" ht="13">
      <c r="M420727" s="17"/>
    </row>
    <row r="420728" spans="13:13">
      <c r="M420728" s="8"/>
    </row>
    <row r="420754" spans="13:13">
      <c r="M420754" s="8"/>
    </row>
    <row r="420755" spans="13:13" ht="13">
      <c r="M420755" s="17"/>
    </row>
    <row r="420756" spans="13:13">
      <c r="M420756" s="8"/>
    </row>
    <row r="420782" spans="13:13">
      <c r="M420782" s="8"/>
    </row>
    <row r="420783" spans="13:13" ht="13">
      <c r="M420783" s="17"/>
    </row>
    <row r="420784" spans="13:13">
      <c r="M420784" s="8"/>
    </row>
    <row r="420810" spans="13:13">
      <c r="M420810" s="8"/>
    </row>
    <row r="420811" spans="13:13" ht="13">
      <c r="M420811" s="17"/>
    </row>
    <row r="420812" spans="13:13">
      <c r="M420812" s="8"/>
    </row>
    <row r="420838" spans="13:13">
      <c r="M420838" s="8"/>
    </row>
    <row r="420839" spans="13:13" ht="13">
      <c r="M420839" s="17"/>
    </row>
    <row r="420840" spans="13:13">
      <c r="M420840" s="8"/>
    </row>
    <row r="420866" spans="13:13">
      <c r="M420866" s="8"/>
    </row>
    <row r="420867" spans="13:13" ht="13">
      <c r="M420867" s="17"/>
    </row>
    <row r="420868" spans="13:13">
      <c r="M420868" s="8"/>
    </row>
    <row r="420894" spans="13:13">
      <c r="M420894" s="8"/>
    </row>
    <row r="420895" spans="13:13" ht="13">
      <c r="M420895" s="17"/>
    </row>
    <row r="420896" spans="13:13">
      <c r="M420896" s="8"/>
    </row>
    <row r="420922" spans="13:13">
      <c r="M420922" s="8"/>
    </row>
    <row r="420923" spans="13:13" ht="13">
      <c r="M420923" s="17"/>
    </row>
    <row r="420924" spans="13:13">
      <c r="M420924" s="8"/>
    </row>
    <row r="420950" spans="13:13">
      <c r="M420950" s="8"/>
    </row>
    <row r="420951" spans="13:13" ht="13">
      <c r="M420951" s="17"/>
    </row>
    <row r="420952" spans="13:13">
      <c r="M420952" s="8"/>
    </row>
    <row r="420978" spans="13:13">
      <c r="M420978" s="8"/>
    </row>
    <row r="420979" spans="13:13" ht="13">
      <c r="M420979" s="17"/>
    </row>
    <row r="420980" spans="13:13">
      <c r="M420980" s="8"/>
    </row>
    <row r="421006" spans="13:13">
      <c r="M421006" s="8"/>
    </row>
    <row r="421007" spans="13:13" ht="13">
      <c r="M421007" s="17"/>
    </row>
    <row r="421008" spans="13:13">
      <c r="M421008" s="8"/>
    </row>
    <row r="421034" spans="13:13">
      <c r="M421034" s="8"/>
    </row>
    <row r="421035" spans="13:13" ht="13">
      <c r="M421035" s="17"/>
    </row>
    <row r="421036" spans="13:13">
      <c r="M421036" s="8"/>
    </row>
    <row r="421062" spans="13:13">
      <c r="M421062" s="8"/>
    </row>
    <row r="421063" spans="13:13" ht="13">
      <c r="M421063" s="17"/>
    </row>
    <row r="421064" spans="13:13">
      <c r="M421064" s="8"/>
    </row>
    <row r="421090" spans="13:13">
      <c r="M421090" s="8"/>
    </row>
    <row r="421091" spans="13:13" ht="13">
      <c r="M421091" s="17"/>
    </row>
    <row r="421092" spans="13:13">
      <c r="M421092" s="8"/>
    </row>
    <row r="421118" spans="13:13">
      <c r="M421118" s="8"/>
    </row>
    <row r="421119" spans="13:13" ht="13">
      <c r="M421119" s="17"/>
    </row>
    <row r="421120" spans="13:13">
      <c r="M421120" s="8"/>
    </row>
    <row r="421146" spans="13:13">
      <c r="M421146" s="8"/>
    </row>
    <row r="421147" spans="13:13" ht="13">
      <c r="M421147" s="17"/>
    </row>
    <row r="421148" spans="13:13">
      <c r="M421148" s="8"/>
    </row>
    <row r="421174" spans="13:13">
      <c r="M421174" s="8"/>
    </row>
    <row r="421175" spans="13:13" ht="13">
      <c r="M421175" s="17"/>
    </row>
    <row r="421176" spans="13:13">
      <c r="M421176" s="8"/>
    </row>
    <row r="421202" spans="13:13">
      <c r="M421202" s="8"/>
    </row>
    <row r="421203" spans="13:13" ht="13">
      <c r="M421203" s="17"/>
    </row>
    <row r="421204" spans="13:13">
      <c r="M421204" s="8"/>
    </row>
    <row r="421230" spans="13:13">
      <c r="M421230" s="8"/>
    </row>
    <row r="421231" spans="13:13" ht="13">
      <c r="M421231" s="17"/>
    </row>
    <row r="421232" spans="13:13">
      <c r="M421232" s="8"/>
    </row>
    <row r="421258" spans="13:13">
      <c r="M421258" s="8"/>
    </row>
    <row r="421259" spans="13:13" ht="13">
      <c r="M421259" s="17"/>
    </row>
    <row r="421260" spans="13:13">
      <c r="M421260" s="8"/>
    </row>
    <row r="421286" spans="13:13">
      <c r="M421286" s="8"/>
    </row>
    <row r="421287" spans="13:13" ht="13">
      <c r="M421287" s="17"/>
    </row>
    <row r="421288" spans="13:13">
      <c r="M421288" s="8"/>
    </row>
    <row r="421314" spans="13:13">
      <c r="M421314" s="8"/>
    </row>
    <row r="421315" spans="13:13" ht="13">
      <c r="M421315" s="17"/>
    </row>
    <row r="421316" spans="13:13">
      <c r="M421316" s="8"/>
    </row>
    <row r="421342" spans="13:13">
      <c r="M421342" s="8"/>
    </row>
    <row r="421343" spans="13:13" ht="13">
      <c r="M421343" s="17"/>
    </row>
    <row r="421344" spans="13:13">
      <c r="M421344" s="8"/>
    </row>
    <row r="421370" spans="13:13">
      <c r="M421370" s="8"/>
    </row>
    <row r="421371" spans="13:13" ht="13">
      <c r="M421371" s="17"/>
    </row>
    <row r="421372" spans="13:13">
      <c r="M421372" s="8"/>
    </row>
    <row r="421398" spans="13:13">
      <c r="M421398" s="8"/>
    </row>
    <row r="421399" spans="13:13" ht="13">
      <c r="M421399" s="17"/>
    </row>
    <row r="421400" spans="13:13">
      <c r="M421400" s="8"/>
    </row>
    <row r="421426" spans="13:13">
      <c r="M421426" s="8"/>
    </row>
    <row r="421427" spans="13:13" ht="13">
      <c r="M421427" s="17"/>
    </row>
    <row r="421428" spans="13:13">
      <c r="M421428" s="8"/>
    </row>
    <row r="421454" spans="13:13">
      <c r="M421454" s="8"/>
    </row>
    <row r="421455" spans="13:13" ht="13">
      <c r="M421455" s="17"/>
    </row>
    <row r="421456" spans="13:13">
      <c r="M421456" s="8"/>
    </row>
    <row r="421482" spans="13:13">
      <c r="M421482" s="8"/>
    </row>
    <row r="421483" spans="13:13" ht="13">
      <c r="M421483" s="17"/>
    </row>
    <row r="421484" spans="13:13">
      <c r="M421484" s="8"/>
    </row>
    <row r="421510" spans="13:13">
      <c r="M421510" s="8"/>
    </row>
    <row r="421511" spans="13:13" ht="13">
      <c r="M421511" s="17"/>
    </row>
    <row r="421512" spans="13:13">
      <c r="M421512" s="8"/>
    </row>
    <row r="421538" spans="13:13">
      <c r="M421538" s="8"/>
    </row>
    <row r="421539" spans="13:13" ht="13">
      <c r="M421539" s="17"/>
    </row>
    <row r="421540" spans="13:13">
      <c r="M421540" s="8"/>
    </row>
    <row r="421566" spans="13:13">
      <c r="M421566" s="8"/>
    </row>
    <row r="421567" spans="13:13" ht="13">
      <c r="M421567" s="17"/>
    </row>
    <row r="421568" spans="13:13">
      <c r="M421568" s="8"/>
    </row>
    <row r="421594" spans="13:13">
      <c r="M421594" s="8"/>
    </row>
    <row r="421595" spans="13:13" ht="13">
      <c r="M421595" s="17"/>
    </row>
    <row r="421596" spans="13:13">
      <c r="M421596" s="8"/>
    </row>
    <row r="421622" spans="13:13">
      <c r="M421622" s="8"/>
    </row>
    <row r="421623" spans="13:13" ht="13">
      <c r="M421623" s="17"/>
    </row>
    <row r="421624" spans="13:13">
      <c r="M421624" s="8"/>
    </row>
    <row r="421650" spans="13:13">
      <c r="M421650" s="8"/>
    </row>
    <row r="421651" spans="13:13" ht="13">
      <c r="M421651" s="17"/>
    </row>
    <row r="421652" spans="13:13">
      <c r="M421652" s="8"/>
    </row>
    <row r="421678" spans="13:13">
      <c r="M421678" s="8"/>
    </row>
    <row r="421679" spans="13:13" ht="13">
      <c r="M421679" s="17"/>
    </row>
    <row r="421680" spans="13:13">
      <c r="M421680" s="8"/>
    </row>
    <row r="421706" spans="13:13">
      <c r="M421706" s="8"/>
    </row>
    <row r="421707" spans="13:13" ht="13">
      <c r="M421707" s="17"/>
    </row>
    <row r="421708" spans="13:13">
      <c r="M421708" s="8"/>
    </row>
    <row r="421734" spans="13:13">
      <c r="M421734" s="8"/>
    </row>
    <row r="421735" spans="13:13" ht="13">
      <c r="M421735" s="17"/>
    </row>
    <row r="421736" spans="13:13">
      <c r="M421736" s="8"/>
    </row>
    <row r="421762" spans="13:13">
      <c r="M421762" s="8"/>
    </row>
    <row r="421763" spans="13:13" ht="13">
      <c r="M421763" s="17"/>
    </row>
    <row r="421764" spans="13:13">
      <c r="M421764" s="8"/>
    </row>
    <row r="421790" spans="13:13">
      <c r="M421790" s="8"/>
    </row>
    <row r="421791" spans="13:13" ht="13">
      <c r="M421791" s="17"/>
    </row>
    <row r="421792" spans="13:13">
      <c r="M421792" s="8"/>
    </row>
    <row r="421818" spans="13:13">
      <c r="M421818" s="8"/>
    </row>
    <row r="421819" spans="13:13" ht="13">
      <c r="M421819" s="17"/>
    </row>
    <row r="421820" spans="13:13">
      <c r="M421820" s="8"/>
    </row>
    <row r="421846" spans="13:13">
      <c r="M421846" s="8"/>
    </row>
    <row r="421847" spans="13:13" ht="13">
      <c r="M421847" s="17"/>
    </row>
    <row r="421848" spans="13:13">
      <c r="M421848" s="8"/>
    </row>
    <row r="421874" spans="13:13">
      <c r="M421874" s="8"/>
    </row>
    <row r="421875" spans="13:13" ht="13">
      <c r="M421875" s="17"/>
    </row>
    <row r="421876" spans="13:13">
      <c r="M421876" s="8"/>
    </row>
    <row r="421902" spans="13:13">
      <c r="M421902" s="8"/>
    </row>
    <row r="421903" spans="13:13" ht="13">
      <c r="M421903" s="17"/>
    </row>
    <row r="421904" spans="13:13">
      <c r="M421904" s="8"/>
    </row>
    <row r="421930" spans="13:13">
      <c r="M421930" s="8"/>
    </row>
    <row r="421931" spans="13:13" ht="13">
      <c r="M421931" s="17"/>
    </row>
    <row r="421932" spans="13:13">
      <c r="M421932" s="8"/>
    </row>
    <row r="421958" spans="13:13">
      <c r="M421958" s="8"/>
    </row>
    <row r="421959" spans="13:13" ht="13">
      <c r="M421959" s="17"/>
    </row>
    <row r="421960" spans="13:13">
      <c r="M421960" s="8"/>
    </row>
    <row r="421986" spans="13:13">
      <c r="M421986" s="8"/>
    </row>
    <row r="421987" spans="13:13" ht="13">
      <c r="M421987" s="17"/>
    </row>
    <row r="421988" spans="13:13">
      <c r="M421988" s="8"/>
    </row>
    <row r="422014" spans="13:13">
      <c r="M422014" s="8"/>
    </row>
    <row r="422015" spans="13:13" ht="13">
      <c r="M422015" s="17"/>
    </row>
    <row r="422016" spans="13:13">
      <c r="M422016" s="8"/>
    </row>
    <row r="422042" spans="13:13">
      <c r="M422042" s="8"/>
    </row>
    <row r="422043" spans="13:13" ht="13">
      <c r="M422043" s="17"/>
    </row>
    <row r="422044" spans="13:13">
      <c r="M422044" s="8"/>
    </row>
    <row r="422070" spans="13:13">
      <c r="M422070" s="8"/>
    </row>
    <row r="422071" spans="13:13" ht="13">
      <c r="M422071" s="17"/>
    </row>
    <row r="422072" spans="13:13">
      <c r="M422072" s="8"/>
    </row>
    <row r="422098" spans="13:13">
      <c r="M422098" s="8"/>
    </row>
    <row r="422099" spans="13:13" ht="13">
      <c r="M422099" s="17"/>
    </row>
    <row r="422100" spans="13:13">
      <c r="M422100" s="8"/>
    </row>
    <row r="422126" spans="13:13">
      <c r="M422126" s="8"/>
    </row>
    <row r="422127" spans="13:13" ht="13">
      <c r="M422127" s="17"/>
    </row>
    <row r="422128" spans="13:13">
      <c r="M422128" s="8"/>
    </row>
    <row r="422154" spans="13:13">
      <c r="M422154" s="8"/>
    </row>
    <row r="422155" spans="13:13" ht="13">
      <c r="M422155" s="17"/>
    </row>
    <row r="422156" spans="13:13">
      <c r="M422156" s="8"/>
    </row>
    <row r="422182" spans="13:13">
      <c r="M422182" s="8"/>
    </row>
    <row r="422183" spans="13:13" ht="13">
      <c r="M422183" s="17"/>
    </row>
    <row r="422184" spans="13:13">
      <c r="M422184" s="8"/>
    </row>
    <row r="422210" spans="13:13">
      <c r="M422210" s="8"/>
    </row>
    <row r="422211" spans="13:13" ht="13">
      <c r="M422211" s="17"/>
    </row>
    <row r="422212" spans="13:13">
      <c r="M422212" s="8"/>
    </row>
    <row r="422238" spans="13:13">
      <c r="M422238" s="8"/>
    </row>
    <row r="422239" spans="13:13" ht="13">
      <c r="M422239" s="17"/>
    </row>
    <row r="422240" spans="13:13">
      <c r="M422240" s="8"/>
    </row>
    <row r="422266" spans="13:13">
      <c r="M422266" s="8"/>
    </row>
    <row r="422267" spans="13:13" ht="13">
      <c r="M422267" s="17"/>
    </row>
    <row r="422268" spans="13:13">
      <c r="M422268" s="8"/>
    </row>
    <row r="422294" spans="13:13">
      <c r="M422294" s="8"/>
    </row>
    <row r="422295" spans="13:13" ht="13">
      <c r="M422295" s="17"/>
    </row>
    <row r="422296" spans="13:13">
      <c r="M422296" s="8"/>
    </row>
    <row r="422322" spans="13:13">
      <c r="M422322" s="8"/>
    </row>
    <row r="422323" spans="13:13" ht="13">
      <c r="M422323" s="17"/>
    </row>
    <row r="422324" spans="13:13">
      <c r="M422324" s="8"/>
    </row>
    <row r="422350" spans="13:13">
      <c r="M422350" s="8"/>
    </row>
    <row r="422351" spans="13:13" ht="13">
      <c r="M422351" s="17"/>
    </row>
    <row r="422352" spans="13:13">
      <c r="M422352" s="8"/>
    </row>
    <row r="422378" spans="13:13">
      <c r="M422378" s="8"/>
    </row>
    <row r="422379" spans="13:13" ht="13">
      <c r="M422379" s="17"/>
    </row>
    <row r="422380" spans="13:13">
      <c r="M422380" s="8"/>
    </row>
    <row r="422406" spans="13:13">
      <c r="M422406" s="8"/>
    </row>
    <row r="422407" spans="13:13" ht="13">
      <c r="M422407" s="17"/>
    </row>
    <row r="422408" spans="13:13">
      <c r="M422408" s="8"/>
    </row>
    <row r="422434" spans="13:13">
      <c r="M422434" s="8"/>
    </row>
    <row r="422435" spans="13:13" ht="13">
      <c r="M422435" s="17"/>
    </row>
    <row r="422436" spans="13:13">
      <c r="M422436" s="8"/>
    </row>
    <row r="422462" spans="13:13">
      <c r="M422462" s="8"/>
    </row>
    <row r="422463" spans="13:13" ht="13">
      <c r="M422463" s="17"/>
    </row>
    <row r="422464" spans="13:13">
      <c r="M422464" s="8"/>
    </row>
    <row r="422490" spans="13:13">
      <c r="M422490" s="8"/>
    </row>
    <row r="422491" spans="13:13" ht="13">
      <c r="M422491" s="17"/>
    </row>
    <row r="422492" spans="13:13">
      <c r="M422492" s="8"/>
    </row>
    <row r="422518" spans="13:13">
      <c r="M422518" s="8"/>
    </row>
    <row r="422519" spans="13:13" ht="13">
      <c r="M422519" s="17"/>
    </row>
    <row r="422520" spans="13:13">
      <c r="M422520" s="8"/>
    </row>
    <row r="422546" spans="13:13">
      <c r="M422546" s="8"/>
    </row>
    <row r="422547" spans="13:13" ht="13">
      <c r="M422547" s="17"/>
    </row>
    <row r="422548" spans="13:13">
      <c r="M422548" s="8"/>
    </row>
    <row r="422574" spans="13:13">
      <c r="M422574" s="8"/>
    </row>
    <row r="422575" spans="13:13" ht="13">
      <c r="M422575" s="17"/>
    </row>
    <row r="422576" spans="13:13">
      <c r="M422576" s="8"/>
    </row>
    <row r="422602" spans="13:13">
      <c r="M422602" s="8"/>
    </row>
    <row r="422603" spans="13:13" ht="13">
      <c r="M422603" s="17"/>
    </row>
    <row r="422604" spans="13:13">
      <c r="M422604" s="8"/>
    </row>
    <row r="422630" spans="13:13">
      <c r="M422630" s="8"/>
    </row>
    <row r="422631" spans="13:13" ht="13">
      <c r="M422631" s="17"/>
    </row>
    <row r="422632" spans="13:13">
      <c r="M422632" s="8"/>
    </row>
    <row r="422658" spans="13:13">
      <c r="M422658" s="8"/>
    </row>
    <row r="422659" spans="13:13" ht="13">
      <c r="M422659" s="17"/>
    </row>
    <row r="422660" spans="13:13">
      <c r="M422660" s="8"/>
    </row>
    <row r="422686" spans="13:13">
      <c r="M422686" s="8"/>
    </row>
    <row r="422687" spans="13:13" ht="13">
      <c r="M422687" s="17"/>
    </row>
    <row r="422688" spans="13:13">
      <c r="M422688" s="8"/>
    </row>
    <row r="422714" spans="13:13">
      <c r="M422714" s="8"/>
    </row>
    <row r="422715" spans="13:13" ht="13">
      <c r="M422715" s="17"/>
    </row>
    <row r="422716" spans="13:13">
      <c r="M422716" s="8"/>
    </row>
    <row r="422742" spans="13:13">
      <c r="M422742" s="8"/>
    </row>
    <row r="422743" spans="13:13" ht="13">
      <c r="M422743" s="17"/>
    </row>
    <row r="422744" spans="13:13">
      <c r="M422744" s="8"/>
    </row>
    <row r="422770" spans="13:13">
      <c r="M422770" s="8"/>
    </row>
    <row r="422771" spans="13:13" ht="13">
      <c r="M422771" s="17"/>
    </row>
    <row r="422772" spans="13:13">
      <c r="M422772" s="8"/>
    </row>
    <row r="422798" spans="13:13">
      <c r="M422798" s="8"/>
    </row>
    <row r="422799" spans="13:13" ht="13">
      <c r="M422799" s="17"/>
    </row>
    <row r="422800" spans="13:13">
      <c r="M422800" s="8"/>
    </row>
    <row r="422826" spans="13:13">
      <c r="M422826" s="8"/>
    </row>
    <row r="422827" spans="13:13" ht="13">
      <c r="M422827" s="17"/>
    </row>
    <row r="422828" spans="13:13">
      <c r="M422828" s="8"/>
    </row>
    <row r="422854" spans="13:13">
      <c r="M422854" s="8"/>
    </row>
    <row r="422855" spans="13:13" ht="13">
      <c r="M422855" s="17"/>
    </row>
    <row r="422856" spans="13:13">
      <c r="M422856" s="8"/>
    </row>
    <row r="422882" spans="13:13">
      <c r="M422882" s="8"/>
    </row>
    <row r="422883" spans="13:13" ht="13">
      <c r="M422883" s="17"/>
    </row>
    <row r="422884" spans="13:13">
      <c r="M422884" s="8"/>
    </row>
    <row r="422910" spans="13:13">
      <c r="M422910" s="8"/>
    </row>
    <row r="422911" spans="13:13" ht="13">
      <c r="M422911" s="17"/>
    </row>
    <row r="422912" spans="13:13">
      <c r="M422912" s="8"/>
    </row>
    <row r="422938" spans="13:13">
      <c r="M422938" s="8"/>
    </row>
    <row r="422939" spans="13:13" ht="13">
      <c r="M422939" s="17"/>
    </row>
    <row r="422940" spans="13:13">
      <c r="M422940" s="8"/>
    </row>
    <row r="422966" spans="13:13">
      <c r="M422966" s="8"/>
    </row>
    <row r="422967" spans="13:13" ht="13">
      <c r="M422967" s="17"/>
    </row>
    <row r="422968" spans="13:13">
      <c r="M422968" s="8"/>
    </row>
    <row r="422994" spans="13:13">
      <c r="M422994" s="8"/>
    </row>
    <row r="422995" spans="13:13" ht="13">
      <c r="M422995" s="17"/>
    </row>
    <row r="422996" spans="13:13">
      <c r="M422996" s="8"/>
    </row>
    <row r="423022" spans="13:13">
      <c r="M423022" s="8"/>
    </row>
    <row r="423023" spans="13:13" ht="13">
      <c r="M423023" s="17"/>
    </row>
    <row r="423024" spans="13:13">
      <c r="M423024" s="8"/>
    </row>
    <row r="423050" spans="13:13">
      <c r="M423050" s="8"/>
    </row>
    <row r="423051" spans="13:13" ht="13">
      <c r="M423051" s="17"/>
    </row>
    <row r="423052" spans="13:13">
      <c r="M423052" s="8"/>
    </row>
    <row r="423078" spans="13:13">
      <c r="M423078" s="8"/>
    </row>
    <row r="423079" spans="13:13" ht="13">
      <c r="M423079" s="17"/>
    </row>
    <row r="423080" spans="13:13">
      <c r="M423080" s="8"/>
    </row>
    <row r="423106" spans="13:13">
      <c r="M423106" s="8"/>
    </row>
    <row r="423107" spans="13:13" ht="13">
      <c r="M423107" s="17"/>
    </row>
    <row r="423108" spans="13:13">
      <c r="M423108" s="8"/>
    </row>
    <row r="423134" spans="13:13">
      <c r="M423134" s="8"/>
    </row>
    <row r="423135" spans="13:13" ht="13">
      <c r="M423135" s="17"/>
    </row>
    <row r="423136" spans="13:13">
      <c r="M423136" s="8"/>
    </row>
    <row r="423162" spans="13:13">
      <c r="M423162" s="8"/>
    </row>
    <row r="423163" spans="13:13" ht="13">
      <c r="M423163" s="17"/>
    </row>
    <row r="423164" spans="13:13">
      <c r="M423164" s="8"/>
    </row>
    <row r="423190" spans="13:13">
      <c r="M423190" s="8"/>
    </row>
    <row r="423191" spans="13:13" ht="13">
      <c r="M423191" s="17"/>
    </row>
    <row r="423192" spans="13:13">
      <c r="M423192" s="8"/>
    </row>
    <row r="423218" spans="13:13">
      <c r="M423218" s="8"/>
    </row>
    <row r="423219" spans="13:13" ht="13">
      <c r="M423219" s="17"/>
    </row>
    <row r="423220" spans="13:13">
      <c r="M423220" s="8"/>
    </row>
    <row r="423246" spans="13:13">
      <c r="M423246" s="8"/>
    </row>
    <row r="423247" spans="13:13" ht="13">
      <c r="M423247" s="17"/>
    </row>
    <row r="423248" spans="13:13">
      <c r="M423248" s="8"/>
    </row>
    <row r="423274" spans="13:13">
      <c r="M423274" s="8"/>
    </row>
    <row r="423275" spans="13:13" ht="13">
      <c r="M423275" s="17"/>
    </row>
    <row r="423276" spans="13:13">
      <c r="M423276" s="8"/>
    </row>
    <row r="423302" spans="13:13">
      <c r="M423302" s="8"/>
    </row>
    <row r="423303" spans="13:13" ht="13">
      <c r="M423303" s="17"/>
    </row>
    <row r="423304" spans="13:13">
      <c r="M423304" s="8"/>
    </row>
    <row r="423330" spans="13:13">
      <c r="M423330" s="8"/>
    </row>
    <row r="423331" spans="13:13" ht="13">
      <c r="M423331" s="17"/>
    </row>
    <row r="423332" spans="13:13">
      <c r="M423332" s="8"/>
    </row>
    <row r="423358" spans="13:13">
      <c r="M423358" s="8"/>
    </row>
    <row r="423359" spans="13:13" ht="13">
      <c r="M423359" s="17"/>
    </row>
    <row r="423360" spans="13:13">
      <c r="M423360" s="8"/>
    </row>
    <row r="423386" spans="13:13">
      <c r="M423386" s="8"/>
    </row>
    <row r="423387" spans="13:13" ht="13">
      <c r="M423387" s="17"/>
    </row>
    <row r="423388" spans="13:13">
      <c r="M423388" s="8"/>
    </row>
    <row r="423414" spans="13:13">
      <c r="M423414" s="8"/>
    </row>
    <row r="423415" spans="13:13" ht="13">
      <c r="M423415" s="17"/>
    </row>
    <row r="423416" spans="13:13">
      <c r="M423416" s="8"/>
    </row>
    <row r="423442" spans="13:13">
      <c r="M423442" s="8"/>
    </row>
    <row r="423443" spans="13:13" ht="13">
      <c r="M423443" s="17"/>
    </row>
    <row r="423444" spans="13:13">
      <c r="M423444" s="8"/>
    </row>
    <row r="423470" spans="13:13">
      <c r="M423470" s="8"/>
    </row>
    <row r="423471" spans="13:13" ht="13">
      <c r="M423471" s="17"/>
    </row>
    <row r="423472" spans="13:13">
      <c r="M423472" s="8"/>
    </row>
    <row r="423498" spans="13:13">
      <c r="M423498" s="8"/>
    </row>
    <row r="423499" spans="13:13" ht="13">
      <c r="M423499" s="17"/>
    </row>
    <row r="423500" spans="13:13">
      <c r="M423500" s="8"/>
    </row>
    <row r="423526" spans="13:13">
      <c r="M423526" s="8"/>
    </row>
    <row r="423527" spans="13:13" ht="13">
      <c r="M423527" s="17"/>
    </row>
    <row r="423528" spans="13:13">
      <c r="M423528" s="8"/>
    </row>
    <row r="423554" spans="13:13">
      <c r="M423554" s="8"/>
    </row>
    <row r="423555" spans="13:13" ht="13">
      <c r="M423555" s="17"/>
    </row>
    <row r="423556" spans="13:13">
      <c r="M423556" s="8"/>
    </row>
    <row r="423582" spans="13:13">
      <c r="M423582" s="8"/>
    </row>
    <row r="423583" spans="13:13" ht="13">
      <c r="M423583" s="17"/>
    </row>
    <row r="423584" spans="13:13">
      <c r="M423584" s="8"/>
    </row>
    <row r="423610" spans="13:13">
      <c r="M423610" s="8"/>
    </row>
    <row r="423611" spans="13:13" ht="13">
      <c r="M423611" s="17"/>
    </row>
    <row r="423612" spans="13:13">
      <c r="M423612" s="8"/>
    </row>
    <row r="423638" spans="13:13">
      <c r="M423638" s="8"/>
    </row>
    <row r="423639" spans="13:13" ht="13">
      <c r="M423639" s="17"/>
    </row>
    <row r="423640" spans="13:13">
      <c r="M423640" s="8"/>
    </row>
    <row r="423666" spans="13:13">
      <c r="M423666" s="8"/>
    </row>
    <row r="423667" spans="13:13" ht="13">
      <c r="M423667" s="17"/>
    </row>
    <row r="423668" spans="13:13">
      <c r="M423668" s="8"/>
    </row>
    <row r="423694" spans="13:13">
      <c r="M423694" s="8"/>
    </row>
    <row r="423695" spans="13:13" ht="13">
      <c r="M423695" s="17"/>
    </row>
    <row r="423696" spans="13:13">
      <c r="M423696" s="8"/>
    </row>
    <row r="423722" spans="13:13">
      <c r="M423722" s="8"/>
    </row>
    <row r="423723" spans="13:13" ht="13">
      <c r="M423723" s="17"/>
    </row>
    <row r="423724" spans="13:13">
      <c r="M423724" s="8"/>
    </row>
    <row r="423750" spans="13:13">
      <c r="M423750" s="8"/>
    </row>
    <row r="423751" spans="13:13" ht="13">
      <c r="M423751" s="17"/>
    </row>
    <row r="423752" spans="13:13">
      <c r="M423752" s="8"/>
    </row>
    <row r="423778" spans="13:13">
      <c r="M423778" s="8"/>
    </row>
    <row r="423779" spans="13:13" ht="13">
      <c r="M423779" s="17"/>
    </row>
    <row r="423780" spans="13:13">
      <c r="M423780" s="8"/>
    </row>
    <row r="423806" spans="13:13">
      <c r="M423806" s="8"/>
    </row>
    <row r="423807" spans="13:13" ht="13">
      <c r="M423807" s="17"/>
    </row>
    <row r="423808" spans="13:13">
      <c r="M423808" s="8"/>
    </row>
    <row r="423834" spans="13:13">
      <c r="M423834" s="8"/>
    </row>
    <row r="423835" spans="13:13" ht="13">
      <c r="M423835" s="17"/>
    </row>
    <row r="423836" spans="13:13">
      <c r="M423836" s="8"/>
    </row>
    <row r="423862" spans="13:13">
      <c r="M423862" s="8"/>
    </row>
    <row r="423863" spans="13:13" ht="13">
      <c r="M423863" s="17"/>
    </row>
    <row r="423864" spans="13:13">
      <c r="M423864" s="8"/>
    </row>
    <row r="423890" spans="13:13">
      <c r="M423890" s="8"/>
    </row>
    <row r="423891" spans="13:13" ht="13">
      <c r="M423891" s="17"/>
    </row>
    <row r="423892" spans="13:13">
      <c r="M423892" s="8"/>
    </row>
    <row r="423918" spans="13:13">
      <c r="M423918" s="8"/>
    </row>
    <row r="423919" spans="13:13" ht="13">
      <c r="M423919" s="17"/>
    </row>
    <row r="423920" spans="13:13">
      <c r="M423920" s="8"/>
    </row>
    <row r="423946" spans="13:13">
      <c r="M423946" s="8"/>
    </row>
    <row r="423947" spans="13:13" ht="13">
      <c r="M423947" s="17"/>
    </row>
    <row r="423948" spans="13:13">
      <c r="M423948" s="8"/>
    </row>
    <row r="423974" spans="13:13">
      <c r="M423974" s="8"/>
    </row>
    <row r="423975" spans="13:13" ht="13">
      <c r="M423975" s="17"/>
    </row>
    <row r="423976" spans="13:13">
      <c r="M423976" s="8"/>
    </row>
    <row r="424002" spans="13:13">
      <c r="M424002" s="8"/>
    </row>
    <row r="424003" spans="13:13" ht="13">
      <c r="M424003" s="17"/>
    </row>
    <row r="424004" spans="13:13">
      <c r="M424004" s="8"/>
    </row>
    <row r="424030" spans="13:13">
      <c r="M424030" s="8"/>
    </row>
    <row r="424031" spans="13:13" ht="13">
      <c r="M424031" s="17"/>
    </row>
    <row r="424032" spans="13:13">
      <c r="M424032" s="8"/>
    </row>
    <row r="424058" spans="13:13">
      <c r="M424058" s="8"/>
    </row>
    <row r="424059" spans="13:13" ht="13">
      <c r="M424059" s="17"/>
    </row>
    <row r="424060" spans="13:13">
      <c r="M424060" s="8"/>
    </row>
    <row r="424086" spans="13:13">
      <c r="M424086" s="8"/>
    </row>
    <row r="424087" spans="13:13" ht="13">
      <c r="M424087" s="17"/>
    </row>
    <row r="424088" spans="13:13">
      <c r="M424088" s="8"/>
    </row>
    <row r="424114" spans="13:13">
      <c r="M424114" s="8"/>
    </row>
    <row r="424115" spans="13:13" ht="13">
      <c r="M424115" s="17"/>
    </row>
    <row r="424116" spans="13:13">
      <c r="M424116" s="8"/>
    </row>
    <row r="424142" spans="13:13">
      <c r="M424142" s="8"/>
    </row>
    <row r="424143" spans="13:13" ht="13">
      <c r="M424143" s="17"/>
    </row>
    <row r="424144" spans="13:13">
      <c r="M424144" s="8"/>
    </row>
    <row r="424170" spans="13:13">
      <c r="M424170" s="8"/>
    </row>
    <row r="424171" spans="13:13" ht="13">
      <c r="M424171" s="17"/>
    </row>
    <row r="424172" spans="13:13">
      <c r="M424172" s="8"/>
    </row>
    <row r="424198" spans="13:13">
      <c r="M424198" s="8"/>
    </row>
    <row r="424199" spans="13:13" ht="13">
      <c r="M424199" s="17"/>
    </row>
    <row r="424200" spans="13:13">
      <c r="M424200" s="8"/>
    </row>
    <row r="424226" spans="13:13">
      <c r="M424226" s="8"/>
    </row>
    <row r="424227" spans="13:13" ht="13">
      <c r="M424227" s="17"/>
    </row>
    <row r="424228" spans="13:13">
      <c r="M424228" s="8"/>
    </row>
    <row r="424254" spans="13:13">
      <c r="M424254" s="8"/>
    </row>
    <row r="424255" spans="13:13" ht="13">
      <c r="M424255" s="17"/>
    </row>
    <row r="424256" spans="13:13">
      <c r="M424256" s="8"/>
    </row>
    <row r="424282" spans="13:13">
      <c r="M424282" s="8"/>
    </row>
    <row r="424283" spans="13:13" ht="13">
      <c r="M424283" s="17"/>
    </row>
    <row r="424284" spans="13:13">
      <c r="M424284" s="8"/>
    </row>
    <row r="424310" spans="13:13">
      <c r="M424310" s="8"/>
    </row>
    <row r="424311" spans="13:13" ht="13">
      <c r="M424311" s="17"/>
    </row>
    <row r="424312" spans="13:13">
      <c r="M424312" s="8"/>
    </row>
    <row r="424338" spans="13:13">
      <c r="M424338" s="8"/>
    </row>
    <row r="424339" spans="13:13" ht="13">
      <c r="M424339" s="17"/>
    </row>
    <row r="424340" spans="13:13">
      <c r="M424340" s="8"/>
    </row>
    <row r="424366" spans="13:13">
      <c r="M424366" s="8"/>
    </row>
    <row r="424367" spans="13:13" ht="13">
      <c r="M424367" s="17"/>
    </row>
    <row r="424368" spans="13:13">
      <c r="M424368" s="8"/>
    </row>
    <row r="424394" spans="13:13">
      <c r="M424394" s="8"/>
    </row>
    <row r="424395" spans="13:13" ht="13">
      <c r="M424395" s="17"/>
    </row>
    <row r="424396" spans="13:13">
      <c r="M424396" s="8"/>
    </row>
    <row r="424422" spans="13:13">
      <c r="M424422" s="8"/>
    </row>
    <row r="424423" spans="13:13" ht="13">
      <c r="M424423" s="17"/>
    </row>
    <row r="424424" spans="13:13">
      <c r="M424424" s="8"/>
    </row>
    <row r="424450" spans="13:13">
      <c r="M424450" s="8"/>
    </row>
    <row r="424451" spans="13:13" ht="13">
      <c r="M424451" s="17"/>
    </row>
    <row r="424452" spans="13:13">
      <c r="M424452" s="8"/>
    </row>
    <row r="424478" spans="13:13">
      <c r="M424478" s="8"/>
    </row>
    <row r="424479" spans="13:13" ht="13">
      <c r="M424479" s="17"/>
    </row>
    <row r="424480" spans="13:13">
      <c r="M424480" s="8"/>
    </row>
    <row r="424506" spans="13:13">
      <c r="M424506" s="8"/>
    </row>
    <row r="424507" spans="13:13" ht="13">
      <c r="M424507" s="17"/>
    </row>
    <row r="424508" spans="13:13">
      <c r="M424508" s="8"/>
    </row>
    <row r="424534" spans="13:13">
      <c r="M424534" s="8"/>
    </row>
    <row r="424535" spans="13:13" ht="13">
      <c r="M424535" s="17"/>
    </row>
    <row r="424536" spans="13:13">
      <c r="M424536" s="8"/>
    </row>
    <row r="424562" spans="13:13">
      <c r="M424562" s="8"/>
    </row>
    <row r="424563" spans="13:13" ht="13">
      <c r="M424563" s="17"/>
    </row>
    <row r="424564" spans="13:13">
      <c r="M424564" s="8"/>
    </row>
    <row r="424590" spans="13:13">
      <c r="M424590" s="8"/>
    </row>
    <row r="424591" spans="13:13" ht="13">
      <c r="M424591" s="17"/>
    </row>
    <row r="424592" spans="13:13">
      <c r="M424592" s="8"/>
    </row>
    <row r="424618" spans="13:13">
      <c r="M424618" s="8"/>
    </row>
    <row r="424619" spans="13:13" ht="13">
      <c r="M424619" s="17"/>
    </row>
    <row r="424620" spans="13:13">
      <c r="M424620" s="8"/>
    </row>
    <row r="424646" spans="13:13">
      <c r="M424646" s="8"/>
    </row>
    <row r="424647" spans="13:13" ht="13">
      <c r="M424647" s="17"/>
    </row>
    <row r="424648" spans="13:13">
      <c r="M424648" s="8"/>
    </row>
    <row r="424674" spans="13:13">
      <c r="M424674" s="8"/>
    </row>
    <row r="424675" spans="13:13" ht="13">
      <c r="M424675" s="17"/>
    </row>
    <row r="424676" spans="13:13">
      <c r="M424676" s="8"/>
    </row>
    <row r="424702" spans="13:13">
      <c r="M424702" s="8"/>
    </row>
    <row r="424703" spans="13:13" ht="13">
      <c r="M424703" s="17"/>
    </row>
    <row r="424704" spans="13:13">
      <c r="M424704" s="8"/>
    </row>
    <row r="424730" spans="13:13">
      <c r="M424730" s="8"/>
    </row>
    <row r="424731" spans="13:13" ht="13">
      <c r="M424731" s="17"/>
    </row>
    <row r="424732" spans="13:13">
      <c r="M424732" s="8"/>
    </row>
    <row r="424758" spans="13:13">
      <c r="M424758" s="8"/>
    </row>
    <row r="424759" spans="13:13" ht="13">
      <c r="M424759" s="17"/>
    </row>
    <row r="424760" spans="13:13">
      <c r="M424760" s="8"/>
    </row>
    <row r="424786" spans="13:13">
      <c r="M424786" s="8"/>
    </row>
    <row r="424787" spans="13:13" ht="13">
      <c r="M424787" s="17"/>
    </row>
    <row r="424788" spans="13:13">
      <c r="M424788" s="8"/>
    </row>
    <row r="424814" spans="13:13">
      <c r="M424814" s="8"/>
    </row>
    <row r="424815" spans="13:13" ht="13">
      <c r="M424815" s="17"/>
    </row>
    <row r="424816" spans="13:13">
      <c r="M424816" s="8"/>
    </row>
    <row r="424842" spans="13:13">
      <c r="M424842" s="8"/>
    </row>
    <row r="424843" spans="13:13" ht="13">
      <c r="M424843" s="17"/>
    </row>
    <row r="424844" spans="13:13">
      <c r="M424844" s="8"/>
    </row>
    <row r="424870" spans="13:13">
      <c r="M424870" s="8"/>
    </row>
    <row r="424871" spans="13:13" ht="13">
      <c r="M424871" s="17"/>
    </row>
    <row r="424872" spans="13:13">
      <c r="M424872" s="8"/>
    </row>
    <row r="424898" spans="13:13">
      <c r="M424898" s="8"/>
    </row>
    <row r="424899" spans="13:13" ht="13">
      <c r="M424899" s="17"/>
    </row>
    <row r="424900" spans="13:13">
      <c r="M424900" s="8"/>
    </row>
    <row r="424926" spans="13:13">
      <c r="M424926" s="8"/>
    </row>
    <row r="424927" spans="13:13" ht="13">
      <c r="M424927" s="17"/>
    </row>
    <row r="424928" spans="13:13">
      <c r="M424928" s="8"/>
    </row>
    <row r="424954" spans="13:13">
      <c r="M424954" s="8"/>
    </row>
    <row r="424955" spans="13:13" ht="13">
      <c r="M424955" s="17"/>
    </row>
    <row r="424956" spans="13:13">
      <c r="M424956" s="8"/>
    </row>
    <row r="424982" spans="13:13">
      <c r="M424982" s="8"/>
    </row>
    <row r="424983" spans="13:13" ht="13">
      <c r="M424983" s="17"/>
    </row>
    <row r="424984" spans="13:13">
      <c r="M424984" s="8"/>
    </row>
    <row r="425010" spans="13:13">
      <c r="M425010" s="8"/>
    </row>
    <row r="425011" spans="13:13" ht="13">
      <c r="M425011" s="17"/>
    </row>
    <row r="425012" spans="13:13">
      <c r="M425012" s="8"/>
    </row>
    <row r="425038" spans="13:13">
      <c r="M425038" s="8"/>
    </row>
    <row r="425039" spans="13:13" ht="13">
      <c r="M425039" s="17"/>
    </row>
    <row r="425040" spans="13:13">
      <c r="M425040" s="8"/>
    </row>
    <row r="425066" spans="13:13">
      <c r="M425066" s="8"/>
    </row>
    <row r="425067" spans="13:13" ht="13">
      <c r="M425067" s="17"/>
    </row>
    <row r="425068" spans="13:13">
      <c r="M425068" s="8"/>
    </row>
    <row r="425094" spans="13:13">
      <c r="M425094" s="8"/>
    </row>
    <row r="425095" spans="13:13" ht="13">
      <c r="M425095" s="17"/>
    </row>
    <row r="425096" spans="13:13">
      <c r="M425096" s="8"/>
    </row>
    <row r="425122" spans="13:13">
      <c r="M425122" s="8"/>
    </row>
    <row r="425123" spans="13:13" ht="13">
      <c r="M425123" s="17"/>
    </row>
    <row r="425124" spans="13:13">
      <c r="M425124" s="8"/>
    </row>
    <row r="425150" spans="13:13">
      <c r="M425150" s="8"/>
    </row>
    <row r="425151" spans="13:13" ht="13">
      <c r="M425151" s="17"/>
    </row>
    <row r="425152" spans="13:13">
      <c r="M425152" s="8"/>
    </row>
    <row r="425178" spans="13:13">
      <c r="M425178" s="8"/>
    </row>
    <row r="425179" spans="13:13" ht="13">
      <c r="M425179" s="17"/>
    </row>
    <row r="425180" spans="13:13">
      <c r="M425180" s="8"/>
    </row>
    <row r="425206" spans="13:13">
      <c r="M425206" s="8"/>
    </row>
    <row r="425207" spans="13:13" ht="13">
      <c r="M425207" s="17"/>
    </row>
    <row r="425208" spans="13:13">
      <c r="M425208" s="8"/>
    </row>
    <row r="425234" spans="13:13">
      <c r="M425234" s="8"/>
    </row>
    <row r="425235" spans="13:13" ht="13">
      <c r="M425235" s="17"/>
    </row>
    <row r="425236" spans="13:13">
      <c r="M425236" s="8"/>
    </row>
    <row r="425262" spans="13:13">
      <c r="M425262" s="8"/>
    </row>
    <row r="425263" spans="13:13" ht="13">
      <c r="M425263" s="17"/>
    </row>
    <row r="425264" spans="13:13">
      <c r="M425264" s="8"/>
    </row>
    <row r="425290" spans="13:13">
      <c r="M425290" s="8"/>
    </row>
    <row r="425291" spans="13:13" ht="13">
      <c r="M425291" s="17"/>
    </row>
    <row r="425292" spans="13:13">
      <c r="M425292" s="8"/>
    </row>
    <row r="425318" spans="13:13">
      <c r="M425318" s="8"/>
    </row>
    <row r="425319" spans="13:13" ht="13">
      <c r="M425319" s="17"/>
    </row>
    <row r="425320" spans="13:13">
      <c r="M425320" s="8"/>
    </row>
    <row r="425346" spans="13:13">
      <c r="M425346" s="8"/>
    </row>
    <row r="425347" spans="13:13" ht="13">
      <c r="M425347" s="17"/>
    </row>
    <row r="425348" spans="13:13">
      <c r="M425348" s="8"/>
    </row>
    <row r="425374" spans="13:13">
      <c r="M425374" s="8"/>
    </row>
    <row r="425375" spans="13:13" ht="13">
      <c r="M425375" s="17"/>
    </row>
    <row r="425376" spans="13:13">
      <c r="M425376" s="8"/>
    </row>
    <row r="425402" spans="13:13">
      <c r="M425402" s="8"/>
    </row>
    <row r="425403" spans="13:13" ht="13">
      <c r="M425403" s="17"/>
    </row>
    <row r="425404" spans="13:13">
      <c r="M425404" s="8"/>
    </row>
    <row r="425430" spans="13:13">
      <c r="M425430" s="8"/>
    </row>
    <row r="425431" spans="13:13" ht="13">
      <c r="M425431" s="17"/>
    </row>
    <row r="425432" spans="13:13">
      <c r="M425432" s="8"/>
    </row>
    <row r="425458" spans="13:13">
      <c r="M425458" s="8"/>
    </row>
    <row r="425459" spans="13:13" ht="13">
      <c r="M425459" s="17"/>
    </row>
    <row r="425460" spans="13:13">
      <c r="M425460" s="8"/>
    </row>
    <row r="425486" spans="13:13">
      <c r="M425486" s="8"/>
    </row>
    <row r="425487" spans="13:13" ht="13">
      <c r="M425487" s="17"/>
    </row>
    <row r="425488" spans="13:13">
      <c r="M425488" s="8"/>
    </row>
    <row r="425514" spans="13:13">
      <c r="M425514" s="8"/>
    </row>
    <row r="425515" spans="13:13" ht="13">
      <c r="M425515" s="17"/>
    </row>
    <row r="425516" spans="13:13">
      <c r="M425516" s="8"/>
    </row>
    <row r="425542" spans="13:13">
      <c r="M425542" s="8"/>
    </row>
    <row r="425543" spans="13:13" ht="13">
      <c r="M425543" s="17"/>
    </row>
    <row r="425544" spans="13:13">
      <c r="M425544" s="8"/>
    </row>
    <row r="425570" spans="13:13">
      <c r="M425570" s="8"/>
    </row>
    <row r="425571" spans="13:13" ht="13">
      <c r="M425571" s="17"/>
    </row>
    <row r="425572" spans="13:13">
      <c r="M425572" s="8"/>
    </row>
    <row r="425598" spans="13:13">
      <c r="M425598" s="8"/>
    </row>
    <row r="425599" spans="13:13" ht="13">
      <c r="M425599" s="17"/>
    </row>
    <row r="425600" spans="13:13">
      <c r="M425600" s="8"/>
    </row>
    <row r="425626" spans="13:13">
      <c r="M425626" s="8"/>
    </row>
    <row r="425627" spans="13:13" ht="13">
      <c r="M425627" s="17"/>
    </row>
    <row r="425628" spans="13:13">
      <c r="M425628" s="8"/>
    </row>
    <row r="425654" spans="13:13">
      <c r="M425654" s="8"/>
    </row>
    <row r="425655" spans="13:13" ht="13">
      <c r="M425655" s="17"/>
    </row>
    <row r="425656" spans="13:13">
      <c r="M425656" s="8"/>
    </row>
    <row r="425682" spans="13:13">
      <c r="M425682" s="8"/>
    </row>
    <row r="425683" spans="13:13" ht="13">
      <c r="M425683" s="17"/>
    </row>
    <row r="425684" spans="13:13">
      <c r="M425684" s="8"/>
    </row>
    <row r="425710" spans="13:13">
      <c r="M425710" s="8"/>
    </row>
    <row r="425711" spans="13:13" ht="13">
      <c r="M425711" s="17"/>
    </row>
    <row r="425712" spans="13:13">
      <c r="M425712" s="8"/>
    </row>
    <row r="425738" spans="13:13">
      <c r="M425738" s="8"/>
    </row>
    <row r="425739" spans="13:13" ht="13">
      <c r="M425739" s="17"/>
    </row>
    <row r="425740" spans="13:13">
      <c r="M425740" s="8"/>
    </row>
    <row r="425766" spans="13:13">
      <c r="M425766" s="8"/>
    </row>
    <row r="425767" spans="13:13" ht="13">
      <c r="M425767" s="17"/>
    </row>
    <row r="425768" spans="13:13">
      <c r="M425768" s="8"/>
    </row>
    <row r="425794" spans="13:13">
      <c r="M425794" s="8"/>
    </row>
    <row r="425795" spans="13:13" ht="13">
      <c r="M425795" s="17"/>
    </row>
    <row r="425796" spans="13:13">
      <c r="M425796" s="8"/>
    </row>
    <row r="425822" spans="13:13">
      <c r="M425822" s="8"/>
    </row>
    <row r="425823" spans="13:13" ht="13">
      <c r="M425823" s="17"/>
    </row>
    <row r="425824" spans="13:13">
      <c r="M425824" s="8"/>
    </row>
    <row r="425850" spans="13:13">
      <c r="M425850" s="8"/>
    </row>
    <row r="425851" spans="13:13" ht="13">
      <c r="M425851" s="17"/>
    </row>
    <row r="425852" spans="13:13">
      <c r="M425852" s="8"/>
    </row>
    <row r="425878" spans="13:13">
      <c r="M425878" s="8"/>
    </row>
    <row r="425879" spans="13:13" ht="13">
      <c r="M425879" s="17"/>
    </row>
    <row r="425880" spans="13:13">
      <c r="M425880" s="8"/>
    </row>
    <row r="425906" spans="13:13">
      <c r="M425906" s="8"/>
    </row>
    <row r="425907" spans="13:13" ht="13">
      <c r="M425907" s="17"/>
    </row>
    <row r="425908" spans="13:13">
      <c r="M425908" s="8"/>
    </row>
    <row r="425934" spans="13:13">
      <c r="M425934" s="8"/>
    </row>
    <row r="425935" spans="13:13" ht="13">
      <c r="M425935" s="17"/>
    </row>
    <row r="425936" spans="13:13">
      <c r="M425936" s="8"/>
    </row>
    <row r="425962" spans="13:13">
      <c r="M425962" s="8"/>
    </row>
    <row r="425963" spans="13:13" ht="13">
      <c r="M425963" s="17"/>
    </row>
    <row r="425964" spans="13:13">
      <c r="M425964" s="8"/>
    </row>
    <row r="425990" spans="13:13">
      <c r="M425990" s="8"/>
    </row>
    <row r="425991" spans="13:13" ht="13">
      <c r="M425991" s="17"/>
    </row>
    <row r="425992" spans="13:13">
      <c r="M425992" s="8"/>
    </row>
    <row r="426018" spans="13:13">
      <c r="M426018" s="8"/>
    </row>
    <row r="426019" spans="13:13" ht="13">
      <c r="M426019" s="17"/>
    </row>
    <row r="426020" spans="13:13">
      <c r="M426020" s="8"/>
    </row>
    <row r="426046" spans="13:13">
      <c r="M426046" s="8"/>
    </row>
    <row r="426047" spans="13:13" ht="13">
      <c r="M426047" s="17"/>
    </row>
    <row r="426048" spans="13:13">
      <c r="M426048" s="8"/>
    </row>
    <row r="426074" spans="13:13">
      <c r="M426074" s="8"/>
    </row>
    <row r="426075" spans="13:13" ht="13">
      <c r="M426075" s="17"/>
    </row>
    <row r="426076" spans="13:13">
      <c r="M426076" s="8"/>
    </row>
    <row r="426102" spans="13:13">
      <c r="M426102" s="8"/>
    </row>
    <row r="426103" spans="13:13" ht="13">
      <c r="M426103" s="17"/>
    </row>
    <row r="426104" spans="13:13">
      <c r="M426104" s="8"/>
    </row>
    <row r="426130" spans="13:13">
      <c r="M426130" s="8"/>
    </row>
    <row r="426131" spans="13:13" ht="13">
      <c r="M426131" s="17"/>
    </row>
    <row r="426132" spans="13:13">
      <c r="M426132" s="8"/>
    </row>
    <row r="426158" spans="13:13">
      <c r="M426158" s="8"/>
    </row>
    <row r="426159" spans="13:13" ht="13">
      <c r="M426159" s="17"/>
    </row>
    <row r="426160" spans="13:13">
      <c r="M426160" s="8"/>
    </row>
    <row r="426186" spans="13:13">
      <c r="M426186" s="8"/>
    </row>
    <row r="426187" spans="13:13" ht="13">
      <c r="M426187" s="17"/>
    </row>
    <row r="426188" spans="13:13">
      <c r="M426188" s="8"/>
    </row>
    <row r="426214" spans="13:13">
      <c r="M426214" s="8"/>
    </row>
    <row r="426215" spans="13:13" ht="13">
      <c r="M426215" s="17"/>
    </row>
    <row r="426216" spans="13:13">
      <c r="M426216" s="8"/>
    </row>
    <row r="426242" spans="13:13">
      <c r="M426242" s="8"/>
    </row>
    <row r="426243" spans="13:13" ht="13">
      <c r="M426243" s="17"/>
    </row>
    <row r="426244" spans="13:13">
      <c r="M426244" s="8"/>
    </row>
    <row r="426270" spans="13:13">
      <c r="M426270" s="8"/>
    </row>
    <row r="426271" spans="13:13" ht="13">
      <c r="M426271" s="17"/>
    </row>
    <row r="426272" spans="13:13">
      <c r="M426272" s="8"/>
    </row>
    <row r="426298" spans="13:13">
      <c r="M426298" s="8"/>
    </row>
    <row r="426299" spans="13:13" ht="13">
      <c r="M426299" s="17"/>
    </row>
    <row r="426300" spans="13:13">
      <c r="M426300" s="8"/>
    </row>
    <row r="426326" spans="13:13">
      <c r="M426326" s="8"/>
    </row>
    <row r="426327" spans="13:13" ht="13">
      <c r="M426327" s="17"/>
    </row>
    <row r="426328" spans="13:13">
      <c r="M426328" s="8"/>
    </row>
    <row r="426354" spans="13:13">
      <c r="M426354" s="8"/>
    </row>
    <row r="426355" spans="13:13" ht="13">
      <c r="M426355" s="17"/>
    </row>
    <row r="426356" spans="13:13">
      <c r="M426356" s="8"/>
    </row>
    <row r="426382" spans="13:13">
      <c r="M426382" s="8"/>
    </row>
    <row r="426383" spans="13:13" ht="13">
      <c r="M426383" s="17"/>
    </row>
    <row r="426384" spans="13:13">
      <c r="M426384" s="8"/>
    </row>
    <row r="426410" spans="13:13">
      <c r="M426410" s="8"/>
    </row>
    <row r="426411" spans="13:13" ht="13">
      <c r="M426411" s="17"/>
    </row>
    <row r="426412" spans="13:13">
      <c r="M426412" s="8"/>
    </row>
    <row r="426438" spans="13:13">
      <c r="M426438" s="8"/>
    </row>
    <row r="426439" spans="13:13" ht="13">
      <c r="M426439" s="17"/>
    </row>
    <row r="426440" spans="13:13">
      <c r="M426440" s="8"/>
    </row>
    <row r="426466" spans="13:13">
      <c r="M426466" s="8"/>
    </row>
    <row r="426467" spans="13:13" ht="13">
      <c r="M426467" s="17"/>
    </row>
    <row r="426468" spans="13:13">
      <c r="M426468" s="8"/>
    </row>
    <row r="426494" spans="13:13">
      <c r="M426494" s="8"/>
    </row>
    <row r="426495" spans="13:13" ht="13">
      <c r="M426495" s="17"/>
    </row>
    <row r="426496" spans="13:13">
      <c r="M426496" s="8"/>
    </row>
    <row r="426522" spans="13:13">
      <c r="M426522" s="8"/>
    </row>
    <row r="426523" spans="13:13" ht="13">
      <c r="M426523" s="17"/>
    </row>
    <row r="426524" spans="13:13">
      <c r="M426524" s="8"/>
    </row>
    <row r="426550" spans="13:13">
      <c r="M426550" s="8"/>
    </row>
    <row r="426551" spans="13:13" ht="13">
      <c r="M426551" s="17"/>
    </row>
    <row r="426552" spans="13:13">
      <c r="M426552" s="8"/>
    </row>
    <row r="426578" spans="13:13">
      <c r="M426578" s="8"/>
    </row>
    <row r="426579" spans="13:13" ht="13">
      <c r="M426579" s="17"/>
    </row>
    <row r="426580" spans="13:13">
      <c r="M426580" s="8"/>
    </row>
    <row r="426606" spans="13:13">
      <c r="M426606" s="8"/>
    </row>
    <row r="426607" spans="13:13" ht="13">
      <c r="M426607" s="17"/>
    </row>
    <row r="426608" spans="13:13">
      <c r="M426608" s="8"/>
    </row>
    <row r="426634" spans="13:13">
      <c r="M426634" s="8"/>
    </row>
    <row r="426635" spans="13:13" ht="13">
      <c r="M426635" s="17"/>
    </row>
    <row r="426636" spans="13:13">
      <c r="M426636" s="8"/>
    </row>
    <row r="426662" spans="13:13">
      <c r="M426662" s="8"/>
    </row>
    <row r="426663" spans="13:13" ht="13">
      <c r="M426663" s="17"/>
    </row>
    <row r="426664" spans="13:13">
      <c r="M426664" s="8"/>
    </row>
    <row r="426690" spans="13:13">
      <c r="M426690" s="8"/>
    </row>
    <row r="426691" spans="13:13" ht="13">
      <c r="M426691" s="17"/>
    </row>
    <row r="426692" spans="13:13">
      <c r="M426692" s="8"/>
    </row>
    <row r="426718" spans="13:13">
      <c r="M426718" s="8"/>
    </row>
    <row r="426719" spans="13:13" ht="13">
      <c r="M426719" s="17"/>
    </row>
    <row r="426720" spans="13:13">
      <c r="M426720" s="8"/>
    </row>
    <row r="426746" spans="13:13">
      <c r="M426746" s="8"/>
    </row>
    <row r="426747" spans="13:13" ht="13">
      <c r="M426747" s="17"/>
    </row>
    <row r="426748" spans="13:13">
      <c r="M426748" s="8"/>
    </row>
    <row r="426774" spans="13:13">
      <c r="M426774" s="8"/>
    </row>
    <row r="426775" spans="13:13" ht="13">
      <c r="M426775" s="17"/>
    </row>
    <row r="426776" spans="13:13">
      <c r="M426776" s="8"/>
    </row>
    <row r="426802" spans="13:13">
      <c r="M426802" s="8"/>
    </row>
    <row r="426803" spans="13:13" ht="13">
      <c r="M426803" s="17"/>
    </row>
    <row r="426804" spans="13:13">
      <c r="M426804" s="8"/>
    </row>
    <row r="426830" spans="13:13">
      <c r="M426830" s="8"/>
    </row>
    <row r="426831" spans="13:13" ht="13">
      <c r="M426831" s="17"/>
    </row>
    <row r="426832" spans="13:13">
      <c r="M426832" s="8"/>
    </row>
    <row r="426858" spans="13:13">
      <c r="M426858" s="8"/>
    </row>
    <row r="426859" spans="13:13" ht="13">
      <c r="M426859" s="17"/>
    </row>
    <row r="426860" spans="13:13">
      <c r="M426860" s="8"/>
    </row>
    <row r="426886" spans="13:13">
      <c r="M426886" s="8"/>
    </row>
    <row r="426887" spans="13:13" ht="13">
      <c r="M426887" s="17"/>
    </row>
    <row r="426888" spans="13:13">
      <c r="M426888" s="8"/>
    </row>
    <row r="426914" spans="13:13">
      <c r="M426914" s="8"/>
    </row>
    <row r="426915" spans="13:13" ht="13">
      <c r="M426915" s="17"/>
    </row>
    <row r="426916" spans="13:13">
      <c r="M426916" s="8"/>
    </row>
    <row r="426942" spans="13:13">
      <c r="M426942" s="8"/>
    </row>
    <row r="426943" spans="13:13" ht="13">
      <c r="M426943" s="17"/>
    </row>
    <row r="426944" spans="13:13">
      <c r="M426944" s="8"/>
    </row>
    <row r="426970" spans="13:13">
      <c r="M426970" s="8"/>
    </row>
    <row r="426971" spans="13:13" ht="13">
      <c r="M426971" s="17"/>
    </row>
    <row r="426972" spans="13:13">
      <c r="M426972" s="8"/>
    </row>
    <row r="426998" spans="13:13">
      <c r="M426998" s="8"/>
    </row>
    <row r="426999" spans="13:13" ht="13">
      <c r="M426999" s="17"/>
    </row>
    <row r="427000" spans="13:13">
      <c r="M427000" s="8"/>
    </row>
    <row r="427026" spans="13:13">
      <c r="M427026" s="8"/>
    </row>
    <row r="427027" spans="13:13" ht="13">
      <c r="M427027" s="17"/>
    </row>
    <row r="427028" spans="13:13">
      <c r="M427028" s="8"/>
    </row>
    <row r="427054" spans="13:13">
      <c r="M427054" s="8"/>
    </row>
    <row r="427055" spans="13:13" ht="13">
      <c r="M427055" s="17"/>
    </row>
    <row r="427056" spans="13:13">
      <c r="M427056" s="8"/>
    </row>
    <row r="427082" spans="13:13">
      <c r="M427082" s="8"/>
    </row>
    <row r="427083" spans="13:13" ht="13">
      <c r="M427083" s="17"/>
    </row>
    <row r="427084" spans="13:13">
      <c r="M427084" s="8"/>
    </row>
    <row r="427110" spans="13:13">
      <c r="M427110" s="8"/>
    </row>
    <row r="427111" spans="13:13" ht="13">
      <c r="M427111" s="17"/>
    </row>
    <row r="427112" spans="13:13">
      <c r="M427112" s="8"/>
    </row>
    <row r="427138" spans="13:13">
      <c r="M427138" s="8"/>
    </row>
    <row r="427139" spans="13:13" ht="13">
      <c r="M427139" s="17"/>
    </row>
    <row r="427140" spans="13:13">
      <c r="M427140" s="8"/>
    </row>
    <row r="427166" spans="13:13">
      <c r="M427166" s="8"/>
    </row>
    <row r="427167" spans="13:13" ht="13">
      <c r="M427167" s="17"/>
    </row>
    <row r="427168" spans="13:13">
      <c r="M427168" s="8"/>
    </row>
    <row r="427194" spans="13:13">
      <c r="M427194" s="8"/>
    </row>
    <row r="427195" spans="13:13" ht="13">
      <c r="M427195" s="17"/>
    </row>
    <row r="427196" spans="13:13">
      <c r="M427196" s="8"/>
    </row>
    <row r="427222" spans="13:13">
      <c r="M427222" s="8"/>
    </row>
    <row r="427223" spans="13:13" ht="13">
      <c r="M427223" s="17"/>
    </row>
    <row r="427224" spans="13:13">
      <c r="M427224" s="8"/>
    </row>
    <row r="427250" spans="13:13">
      <c r="M427250" s="8"/>
    </row>
    <row r="427251" spans="13:13" ht="13">
      <c r="M427251" s="17"/>
    </row>
    <row r="427252" spans="13:13">
      <c r="M427252" s="8"/>
    </row>
    <row r="427278" spans="13:13">
      <c r="M427278" s="8"/>
    </row>
    <row r="427279" spans="13:13" ht="13">
      <c r="M427279" s="17"/>
    </row>
    <row r="427280" spans="13:13">
      <c r="M427280" s="8"/>
    </row>
    <row r="427306" spans="13:13">
      <c r="M427306" s="8"/>
    </row>
    <row r="427307" spans="13:13" ht="13">
      <c r="M427307" s="17"/>
    </row>
    <row r="427308" spans="13:13">
      <c r="M427308" s="8"/>
    </row>
    <row r="427334" spans="13:13">
      <c r="M427334" s="8"/>
    </row>
    <row r="427335" spans="13:13" ht="13">
      <c r="M427335" s="17"/>
    </row>
    <row r="427336" spans="13:13">
      <c r="M427336" s="8"/>
    </row>
    <row r="427362" spans="13:13">
      <c r="M427362" s="8"/>
    </row>
    <row r="427363" spans="13:13" ht="13">
      <c r="M427363" s="17"/>
    </row>
    <row r="427364" spans="13:13">
      <c r="M427364" s="8"/>
    </row>
    <row r="427390" spans="13:13">
      <c r="M427390" s="8"/>
    </row>
    <row r="427391" spans="13:13" ht="13">
      <c r="M427391" s="17"/>
    </row>
    <row r="427392" spans="13:13">
      <c r="M427392" s="8"/>
    </row>
    <row r="427418" spans="13:13">
      <c r="M427418" s="8"/>
    </row>
    <row r="427419" spans="13:13" ht="13">
      <c r="M427419" s="17"/>
    </row>
    <row r="427420" spans="13:13">
      <c r="M427420" s="8"/>
    </row>
    <row r="427446" spans="13:13">
      <c r="M427446" s="8"/>
    </row>
    <row r="427447" spans="13:13" ht="13">
      <c r="M427447" s="17"/>
    </row>
    <row r="427448" spans="13:13">
      <c r="M427448" s="8"/>
    </row>
    <row r="427474" spans="13:13">
      <c r="M427474" s="8"/>
    </row>
    <row r="427475" spans="13:13" ht="13">
      <c r="M427475" s="17"/>
    </row>
    <row r="427476" spans="13:13">
      <c r="M427476" s="8"/>
    </row>
    <row r="427502" spans="13:13">
      <c r="M427502" s="8"/>
    </row>
    <row r="427503" spans="13:13" ht="13">
      <c r="M427503" s="17"/>
    </row>
    <row r="427504" spans="13:13">
      <c r="M427504" s="8"/>
    </row>
    <row r="427530" spans="13:13">
      <c r="M427530" s="8"/>
    </row>
    <row r="427531" spans="13:13" ht="13">
      <c r="M427531" s="17"/>
    </row>
    <row r="427532" spans="13:13">
      <c r="M427532" s="8"/>
    </row>
    <row r="427558" spans="13:13">
      <c r="M427558" s="8"/>
    </row>
    <row r="427559" spans="13:13" ht="13">
      <c r="M427559" s="17"/>
    </row>
    <row r="427560" spans="13:13">
      <c r="M427560" s="8"/>
    </row>
    <row r="427586" spans="13:13">
      <c r="M427586" s="8"/>
    </row>
    <row r="427587" spans="13:13" ht="13">
      <c r="M427587" s="17"/>
    </row>
    <row r="427588" spans="13:13">
      <c r="M427588" s="8"/>
    </row>
    <row r="427614" spans="13:13">
      <c r="M427614" s="8"/>
    </row>
    <row r="427615" spans="13:13" ht="13">
      <c r="M427615" s="17"/>
    </row>
    <row r="427616" spans="13:13">
      <c r="M427616" s="8"/>
    </row>
    <row r="427642" spans="13:13">
      <c r="M427642" s="8"/>
    </row>
    <row r="427643" spans="13:13" ht="13">
      <c r="M427643" s="17"/>
    </row>
    <row r="427644" spans="13:13">
      <c r="M427644" s="8"/>
    </row>
    <row r="427670" spans="13:13">
      <c r="M427670" s="8"/>
    </row>
    <row r="427671" spans="13:13" ht="13">
      <c r="M427671" s="17"/>
    </row>
    <row r="427672" spans="13:13">
      <c r="M427672" s="8"/>
    </row>
    <row r="427698" spans="13:13">
      <c r="M427698" s="8"/>
    </row>
    <row r="427699" spans="13:13" ht="13">
      <c r="M427699" s="17"/>
    </row>
    <row r="427700" spans="13:13">
      <c r="M427700" s="8"/>
    </row>
    <row r="427726" spans="13:13">
      <c r="M427726" s="8"/>
    </row>
    <row r="427727" spans="13:13" ht="13">
      <c r="M427727" s="17"/>
    </row>
    <row r="427728" spans="13:13">
      <c r="M427728" s="8"/>
    </row>
    <row r="427754" spans="13:13">
      <c r="M427754" s="8"/>
    </row>
    <row r="427755" spans="13:13" ht="13">
      <c r="M427755" s="17"/>
    </row>
    <row r="427756" spans="13:13">
      <c r="M427756" s="8"/>
    </row>
    <row r="427782" spans="13:13">
      <c r="M427782" s="8"/>
    </row>
    <row r="427783" spans="13:13" ht="13">
      <c r="M427783" s="17"/>
    </row>
    <row r="427784" spans="13:13">
      <c r="M427784" s="8"/>
    </row>
    <row r="427810" spans="13:13">
      <c r="M427810" s="8"/>
    </row>
    <row r="427811" spans="13:13" ht="13">
      <c r="M427811" s="17"/>
    </row>
    <row r="427812" spans="13:13">
      <c r="M427812" s="8"/>
    </row>
    <row r="427838" spans="13:13">
      <c r="M427838" s="8"/>
    </row>
    <row r="427839" spans="13:13" ht="13">
      <c r="M427839" s="17"/>
    </row>
    <row r="427840" spans="13:13">
      <c r="M427840" s="8"/>
    </row>
    <row r="427866" spans="13:13">
      <c r="M427866" s="8"/>
    </row>
    <row r="427867" spans="13:13" ht="13">
      <c r="M427867" s="17"/>
    </row>
    <row r="427868" spans="13:13">
      <c r="M427868" s="8"/>
    </row>
    <row r="427894" spans="13:13">
      <c r="M427894" s="8"/>
    </row>
    <row r="427895" spans="13:13" ht="13">
      <c r="M427895" s="17"/>
    </row>
    <row r="427896" spans="13:13">
      <c r="M427896" s="8"/>
    </row>
    <row r="427922" spans="13:13">
      <c r="M427922" s="8"/>
    </row>
    <row r="427923" spans="13:13" ht="13">
      <c r="M427923" s="17"/>
    </row>
    <row r="427924" spans="13:13">
      <c r="M427924" s="8"/>
    </row>
    <row r="427950" spans="13:13">
      <c r="M427950" s="8"/>
    </row>
    <row r="427951" spans="13:13" ht="13">
      <c r="M427951" s="17"/>
    </row>
    <row r="427952" spans="13:13">
      <c r="M427952" s="8"/>
    </row>
    <row r="427978" spans="13:13">
      <c r="M427978" s="8"/>
    </row>
    <row r="427979" spans="13:13" ht="13">
      <c r="M427979" s="17"/>
    </row>
    <row r="427980" spans="13:13">
      <c r="M427980" s="8"/>
    </row>
    <row r="428006" spans="13:13">
      <c r="M428006" s="8"/>
    </row>
    <row r="428007" spans="13:13" ht="13">
      <c r="M428007" s="17"/>
    </row>
    <row r="428008" spans="13:13">
      <c r="M428008" s="8"/>
    </row>
    <row r="428034" spans="13:13">
      <c r="M428034" s="8"/>
    </row>
    <row r="428035" spans="13:13" ht="13">
      <c r="M428035" s="17"/>
    </row>
    <row r="428036" spans="13:13">
      <c r="M428036" s="8"/>
    </row>
    <row r="428062" spans="13:13">
      <c r="M428062" s="8"/>
    </row>
    <row r="428063" spans="13:13" ht="13">
      <c r="M428063" s="17"/>
    </row>
    <row r="428064" spans="13:13">
      <c r="M428064" s="8"/>
    </row>
    <row r="428090" spans="13:13">
      <c r="M428090" s="8"/>
    </row>
    <row r="428091" spans="13:13" ht="13">
      <c r="M428091" s="17"/>
    </row>
    <row r="428092" spans="13:13">
      <c r="M428092" s="8"/>
    </row>
    <row r="428118" spans="13:13">
      <c r="M428118" s="8"/>
    </row>
    <row r="428119" spans="13:13" ht="13">
      <c r="M428119" s="17"/>
    </row>
    <row r="428120" spans="13:13">
      <c r="M428120" s="8"/>
    </row>
    <row r="428146" spans="13:13">
      <c r="M428146" s="8"/>
    </row>
    <row r="428147" spans="13:13" ht="13">
      <c r="M428147" s="17"/>
    </row>
    <row r="428148" spans="13:13">
      <c r="M428148" s="8"/>
    </row>
    <row r="428174" spans="13:13">
      <c r="M428174" s="8"/>
    </row>
    <row r="428175" spans="13:13" ht="13">
      <c r="M428175" s="17"/>
    </row>
    <row r="428176" spans="13:13">
      <c r="M428176" s="8"/>
    </row>
    <row r="428202" spans="13:13">
      <c r="M428202" s="8"/>
    </row>
    <row r="428203" spans="13:13" ht="13">
      <c r="M428203" s="17"/>
    </row>
    <row r="428204" spans="13:13">
      <c r="M428204" s="8"/>
    </row>
    <row r="428230" spans="13:13">
      <c r="M428230" s="8"/>
    </row>
    <row r="428231" spans="13:13" ht="13">
      <c r="M428231" s="17"/>
    </row>
    <row r="428232" spans="13:13">
      <c r="M428232" s="8"/>
    </row>
    <row r="428258" spans="13:13">
      <c r="M428258" s="8"/>
    </row>
    <row r="428259" spans="13:13" ht="13">
      <c r="M428259" s="17"/>
    </row>
    <row r="428260" spans="13:13">
      <c r="M428260" s="8"/>
    </row>
    <row r="428286" spans="13:13">
      <c r="M428286" s="8"/>
    </row>
    <row r="428287" spans="13:13" ht="13">
      <c r="M428287" s="17"/>
    </row>
    <row r="428288" spans="13:13">
      <c r="M428288" s="8"/>
    </row>
    <row r="428314" spans="13:13">
      <c r="M428314" s="8"/>
    </row>
    <row r="428315" spans="13:13" ht="13">
      <c r="M428315" s="17"/>
    </row>
    <row r="428316" spans="13:13">
      <c r="M428316" s="8"/>
    </row>
    <row r="428342" spans="13:13">
      <c r="M428342" s="8"/>
    </row>
    <row r="428343" spans="13:13" ht="13">
      <c r="M428343" s="17"/>
    </row>
    <row r="428344" spans="13:13">
      <c r="M428344" s="8"/>
    </row>
    <row r="428370" spans="13:13">
      <c r="M428370" s="8"/>
    </row>
    <row r="428371" spans="13:13" ht="13">
      <c r="M428371" s="17"/>
    </row>
    <row r="428372" spans="13:13">
      <c r="M428372" s="8"/>
    </row>
    <row r="428398" spans="13:13">
      <c r="M428398" s="8"/>
    </row>
    <row r="428399" spans="13:13" ht="13">
      <c r="M428399" s="17"/>
    </row>
    <row r="428400" spans="13:13">
      <c r="M428400" s="8"/>
    </row>
    <row r="428426" spans="13:13">
      <c r="M428426" s="8"/>
    </row>
    <row r="428427" spans="13:13" ht="13">
      <c r="M428427" s="17"/>
    </row>
    <row r="428428" spans="13:13">
      <c r="M428428" s="8"/>
    </row>
    <row r="428454" spans="13:13">
      <c r="M428454" s="8"/>
    </row>
    <row r="428455" spans="13:13" ht="13">
      <c r="M428455" s="17"/>
    </row>
    <row r="428456" spans="13:13">
      <c r="M428456" s="8"/>
    </row>
    <row r="428482" spans="13:13">
      <c r="M428482" s="8"/>
    </row>
    <row r="428483" spans="13:13" ht="13">
      <c r="M428483" s="17"/>
    </row>
    <row r="428484" spans="13:13">
      <c r="M428484" s="8"/>
    </row>
    <row r="428510" spans="13:13">
      <c r="M428510" s="8"/>
    </row>
    <row r="428511" spans="13:13" ht="13">
      <c r="M428511" s="17"/>
    </row>
    <row r="428512" spans="13:13">
      <c r="M428512" s="8"/>
    </row>
    <row r="428538" spans="13:13">
      <c r="M428538" s="8"/>
    </row>
    <row r="428539" spans="13:13" ht="13">
      <c r="M428539" s="17"/>
    </row>
    <row r="428540" spans="13:13">
      <c r="M428540" s="8"/>
    </row>
    <row r="428566" spans="13:13">
      <c r="M428566" s="8"/>
    </row>
    <row r="428567" spans="13:13" ht="13">
      <c r="M428567" s="17"/>
    </row>
    <row r="428568" spans="13:13">
      <c r="M428568" s="8"/>
    </row>
    <row r="428594" spans="13:13">
      <c r="M428594" s="8"/>
    </row>
    <row r="428595" spans="13:13" ht="13">
      <c r="M428595" s="17"/>
    </row>
    <row r="428596" spans="13:13">
      <c r="M428596" s="8"/>
    </row>
    <row r="428622" spans="13:13">
      <c r="M428622" s="8"/>
    </row>
    <row r="428623" spans="13:13" ht="13">
      <c r="M428623" s="17"/>
    </row>
    <row r="428624" spans="13:13">
      <c r="M428624" s="8"/>
    </row>
    <row r="428650" spans="13:13">
      <c r="M428650" s="8"/>
    </row>
    <row r="428651" spans="13:13" ht="13">
      <c r="M428651" s="17"/>
    </row>
    <row r="428652" spans="13:13">
      <c r="M428652" s="8"/>
    </row>
    <row r="428678" spans="13:13">
      <c r="M428678" s="8"/>
    </row>
    <row r="428679" spans="13:13" ht="13">
      <c r="M428679" s="17"/>
    </row>
    <row r="428680" spans="13:13">
      <c r="M428680" s="8"/>
    </row>
    <row r="428706" spans="13:13">
      <c r="M428706" s="8"/>
    </row>
    <row r="428707" spans="13:13" ht="13">
      <c r="M428707" s="17"/>
    </row>
    <row r="428708" spans="13:13">
      <c r="M428708" s="8"/>
    </row>
    <row r="428734" spans="13:13">
      <c r="M428734" s="8"/>
    </row>
    <row r="428735" spans="13:13" ht="13">
      <c r="M428735" s="17"/>
    </row>
    <row r="428736" spans="13:13">
      <c r="M428736" s="8"/>
    </row>
    <row r="428762" spans="13:13">
      <c r="M428762" s="8"/>
    </row>
    <row r="428763" spans="13:13" ht="13">
      <c r="M428763" s="17"/>
    </row>
    <row r="428764" spans="13:13">
      <c r="M428764" s="8"/>
    </row>
    <row r="428790" spans="13:13">
      <c r="M428790" s="8"/>
    </row>
    <row r="428791" spans="13:13" ht="13">
      <c r="M428791" s="17"/>
    </row>
    <row r="428792" spans="13:13">
      <c r="M428792" s="8"/>
    </row>
    <row r="428818" spans="13:13">
      <c r="M428818" s="8"/>
    </row>
    <row r="428819" spans="13:13" ht="13">
      <c r="M428819" s="17"/>
    </row>
    <row r="428820" spans="13:13">
      <c r="M428820" s="8"/>
    </row>
    <row r="428846" spans="13:13">
      <c r="M428846" s="8"/>
    </row>
    <row r="428847" spans="13:13" ht="13">
      <c r="M428847" s="17"/>
    </row>
    <row r="428848" spans="13:13">
      <c r="M428848" s="8"/>
    </row>
    <row r="428874" spans="13:13">
      <c r="M428874" s="8"/>
    </row>
    <row r="428875" spans="13:13" ht="13">
      <c r="M428875" s="17"/>
    </row>
    <row r="428876" spans="13:13">
      <c r="M428876" s="8"/>
    </row>
    <row r="428902" spans="13:13">
      <c r="M428902" s="8"/>
    </row>
    <row r="428903" spans="13:13" ht="13">
      <c r="M428903" s="17"/>
    </row>
    <row r="428904" spans="13:13">
      <c r="M428904" s="8"/>
    </row>
    <row r="428930" spans="13:13">
      <c r="M428930" s="8"/>
    </row>
    <row r="428931" spans="13:13" ht="13">
      <c r="M428931" s="17"/>
    </row>
    <row r="428932" spans="13:13">
      <c r="M428932" s="8"/>
    </row>
    <row r="428958" spans="13:13">
      <c r="M428958" s="8"/>
    </row>
    <row r="428959" spans="13:13" ht="13">
      <c r="M428959" s="17"/>
    </row>
    <row r="428960" spans="13:13">
      <c r="M428960" s="8"/>
    </row>
    <row r="428986" spans="13:13">
      <c r="M428986" s="8"/>
    </row>
    <row r="428987" spans="13:13" ht="13">
      <c r="M428987" s="17"/>
    </row>
    <row r="428988" spans="13:13">
      <c r="M428988" s="8"/>
    </row>
    <row r="429014" spans="13:13">
      <c r="M429014" s="8"/>
    </row>
    <row r="429015" spans="13:13" ht="13">
      <c r="M429015" s="17"/>
    </row>
    <row r="429016" spans="13:13">
      <c r="M429016" s="8"/>
    </row>
    <row r="429042" spans="13:13">
      <c r="M429042" s="8"/>
    </row>
    <row r="429043" spans="13:13" ht="13">
      <c r="M429043" s="17"/>
    </row>
    <row r="429044" spans="13:13">
      <c r="M429044" s="8"/>
    </row>
    <row r="429070" spans="13:13">
      <c r="M429070" s="8"/>
    </row>
    <row r="429071" spans="13:13" ht="13">
      <c r="M429071" s="17"/>
    </row>
    <row r="429072" spans="13:13">
      <c r="M429072" s="8"/>
    </row>
    <row r="429098" spans="13:13">
      <c r="M429098" s="8"/>
    </row>
    <row r="429099" spans="13:13" ht="13">
      <c r="M429099" s="17"/>
    </row>
    <row r="429100" spans="13:13">
      <c r="M429100" s="8"/>
    </row>
    <row r="429126" spans="13:13">
      <c r="M429126" s="8"/>
    </row>
    <row r="429127" spans="13:13" ht="13">
      <c r="M429127" s="17"/>
    </row>
    <row r="429128" spans="13:13">
      <c r="M429128" s="8"/>
    </row>
    <row r="429154" spans="13:13">
      <c r="M429154" s="8"/>
    </row>
    <row r="429155" spans="13:13" ht="13">
      <c r="M429155" s="17"/>
    </row>
    <row r="429156" spans="13:13">
      <c r="M429156" s="8"/>
    </row>
    <row r="429182" spans="13:13">
      <c r="M429182" s="8"/>
    </row>
    <row r="429183" spans="13:13" ht="13">
      <c r="M429183" s="17"/>
    </row>
    <row r="429184" spans="13:13">
      <c r="M429184" s="8"/>
    </row>
    <row r="429210" spans="13:13">
      <c r="M429210" s="8"/>
    </row>
    <row r="429211" spans="13:13" ht="13">
      <c r="M429211" s="17"/>
    </row>
    <row r="429212" spans="13:13">
      <c r="M429212" s="8"/>
    </row>
    <row r="429238" spans="13:13">
      <c r="M429238" s="8"/>
    </row>
    <row r="429239" spans="13:13" ht="13">
      <c r="M429239" s="17"/>
    </row>
    <row r="429240" spans="13:13">
      <c r="M429240" s="8"/>
    </row>
    <row r="429266" spans="13:13">
      <c r="M429266" s="8"/>
    </row>
    <row r="429267" spans="13:13" ht="13">
      <c r="M429267" s="17"/>
    </row>
    <row r="429268" spans="13:13">
      <c r="M429268" s="8"/>
    </row>
    <row r="429294" spans="13:13">
      <c r="M429294" s="8"/>
    </row>
    <row r="429295" spans="13:13" ht="13">
      <c r="M429295" s="17"/>
    </row>
    <row r="429296" spans="13:13">
      <c r="M429296" s="8"/>
    </row>
    <row r="429322" spans="13:13">
      <c r="M429322" s="8"/>
    </row>
    <row r="429323" spans="13:13" ht="13">
      <c r="M429323" s="17"/>
    </row>
    <row r="429324" spans="13:13">
      <c r="M429324" s="8"/>
    </row>
    <row r="429350" spans="13:13">
      <c r="M429350" s="8"/>
    </row>
    <row r="429351" spans="13:13" ht="13">
      <c r="M429351" s="17"/>
    </row>
    <row r="429352" spans="13:13">
      <c r="M429352" s="8"/>
    </row>
    <row r="429378" spans="13:13">
      <c r="M429378" s="8"/>
    </row>
    <row r="429379" spans="13:13" ht="13">
      <c r="M429379" s="17"/>
    </row>
    <row r="429380" spans="13:13">
      <c r="M429380" s="8"/>
    </row>
    <row r="429406" spans="13:13">
      <c r="M429406" s="8"/>
    </row>
    <row r="429407" spans="13:13" ht="13">
      <c r="M429407" s="17"/>
    </row>
    <row r="429408" spans="13:13">
      <c r="M429408" s="8"/>
    </row>
    <row r="429434" spans="13:13">
      <c r="M429434" s="8"/>
    </row>
    <row r="429435" spans="13:13" ht="13">
      <c r="M429435" s="17"/>
    </row>
    <row r="429436" spans="13:13">
      <c r="M429436" s="8"/>
    </row>
    <row r="429462" spans="13:13">
      <c r="M429462" s="8"/>
    </row>
    <row r="429463" spans="13:13" ht="13">
      <c r="M429463" s="17"/>
    </row>
    <row r="429464" spans="13:13">
      <c r="M429464" s="8"/>
    </row>
    <row r="429490" spans="13:13">
      <c r="M429490" s="8"/>
    </row>
    <row r="429491" spans="13:13" ht="13">
      <c r="M429491" s="17"/>
    </row>
    <row r="429492" spans="13:13">
      <c r="M429492" s="8"/>
    </row>
    <row r="429518" spans="13:13">
      <c r="M429518" s="8"/>
    </row>
    <row r="429519" spans="13:13" ht="13">
      <c r="M429519" s="17"/>
    </row>
    <row r="429520" spans="13:13">
      <c r="M429520" s="8"/>
    </row>
    <row r="429546" spans="13:13">
      <c r="M429546" s="8"/>
    </row>
    <row r="429547" spans="13:13" ht="13">
      <c r="M429547" s="17"/>
    </row>
    <row r="429548" spans="13:13">
      <c r="M429548" s="8"/>
    </row>
    <row r="429574" spans="13:13">
      <c r="M429574" s="8"/>
    </row>
    <row r="429575" spans="13:13" ht="13">
      <c r="M429575" s="17"/>
    </row>
    <row r="429576" spans="13:13">
      <c r="M429576" s="8"/>
    </row>
    <row r="429602" spans="13:13">
      <c r="M429602" s="8"/>
    </row>
    <row r="429603" spans="13:13" ht="13">
      <c r="M429603" s="17"/>
    </row>
    <row r="429604" spans="13:13">
      <c r="M429604" s="8"/>
    </row>
    <row r="429630" spans="13:13">
      <c r="M429630" s="8"/>
    </row>
    <row r="429631" spans="13:13" ht="13">
      <c r="M429631" s="17"/>
    </row>
    <row r="429632" spans="13:13">
      <c r="M429632" s="8"/>
    </row>
    <row r="429658" spans="13:13">
      <c r="M429658" s="8"/>
    </row>
    <row r="429659" spans="13:13" ht="13">
      <c r="M429659" s="17"/>
    </row>
    <row r="429660" spans="13:13">
      <c r="M429660" s="8"/>
    </row>
    <row r="429686" spans="13:13">
      <c r="M429686" s="8"/>
    </row>
    <row r="429687" spans="13:13" ht="13">
      <c r="M429687" s="17"/>
    </row>
    <row r="429688" spans="13:13">
      <c r="M429688" s="8"/>
    </row>
    <row r="429714" spans="13:13">
      <c r="M429714" s="8"/>
    </row>
    <row r="429715" spans="13:13" ht="13">
      <c r="M429715" s="17"/>
    </row>
    <row r="429716" spans="13:13">
      <c r="M429716" s="8"/>
    </row>
    <row r="429742" spans="13:13">
      <c r="M429742" s="8"/>
    </row>
    <row r="429743" spans="13:13" ht="13">
      <c r="M429743" s="17"/>
    </row>
    <row r="429744" spans="13:13">
      <c r="M429744" s="8"/>
    </row>
    <row r="429770" spans="13:13">
      <c r="M429770" s="8"/>
    </row>
    <row r="429771" spans="13:13" ht="13">
      <c r="M429771" s="17"/>
    </row>
    <row r="429772" spans="13:13">
      <c r="M429772" s="8"/>
    </row>
    <row r="429798" spans="13:13">
      <c r="M429798" s="8"/>
    </row>
    <row r="429799" spans="13:13" ht="13">
      <c r="M429799" s="17"/>
    </row>
    <row r="429800" spans="13:13">
      <c r="M429800" s="8"/>
    </row>
    <row r="429826" spans="13:13">
      <c r="M429826" s="8"/>
    </row>
    <row r="429827" spans="13:13" ht="13">
      <c r="M429827" s="17"/>
    </row>
    <row r="429828" spans="13:13">
      <c r="M429828" s="8"/>
    </row>
    <row r="429854" spans="13:13">
      <c r="M429854" s="8"/>
    </row>
    <row r="429855" spans="13:13" ht="13">
      <c r="M429855" s="17"/>
    </row>
    <row r="429856" spans="13:13">
      <c r="M429856" s="8"/>
    </row>
    <row r="429882" spans="13:13">
      <c r="M429882" s="8"/>
    </row>
    <row r="429883" spans="13:13" ht="13">
      <c r="M429883" s="17"/>
    </row>
    <row r="429884" spans="13:13">
      <c r="M429884" s="8"/>
    </row>
    <row r="429910" spans="13:13">
      <c r="M429910" s="8"/>
    </row>
    <row r="429911" spans="13:13" ht="13">
      <c r="M429911" s="17"/>
    </row>
    <row r="429912" spans="13:13">
      <c r="M429912" s="8"/>
    </row>
    <row r="429938" spans="13:13">
      <c r="M429938" s="8"/>
    </row>
    <row r="429939" spans="13:13" ht="13">
      <c r="M429939" s="17"/>
    </row>
    <row r="429940" spans="13:13">
      <c r="M429940" s="8"/>
    </row>
    <row r="429966" spans="13:13">
      <c r="M429966" s="8"/>
    </row>
    <row r="429967" spans="13:13" ht="13">
      <c r="M429967" s="17"/>
    </row>
    <row r="429968" spans="13:13">
      <c r="M429968" s="8"/>
    </row>
    <row r="429994" spans="13:13">
      <c r="M429994" s="8"/>
    </row>
    <row r="429995" spans="13:13" ht="13">
      <c r="M429995" s="17"/>
    </row>
    <row r="429996" spans="13:13">
      <c r="M429996" s="8"/>
    </row>
    <row r="430022" spans="13:13">
      <c r="M430022" s="8"/>
    </row>
    <row r="430023" spans="13:13" ht="13">
      <c r="M430023" s="17"/>
    </row>
    <row r="430024" spans="13:13">
      <c r="M430024" s="8"/>
    </row>
    <row r="430050" spans="13:13">
      <c r="M430050" s="8"/>
    </row>
    <row r="430051" spans="13:13" ht="13">
      <c r="M430051" s="17"/>
    </row>
    <row r="430052" spans="13:13">
      <c r="M430052" s="8"/>
    </row>
    <row r="430078" spans="13:13">
      <c r="M430078" s="8"/>
    </row>
    <row r="430079" spans="13:13" ht="13">
      <c r="M430079" s="17"/>
    </row>
    <row r="430080" spans="13:13">
      <c r="M430080" s="8"/>
    </row>
    <row r="430106" spans="13:13">
      <c r="M430106" s="8"/>
    </row>
    <row r="430107" spans="13:13" ht="13">
      <c r="M430107" s="17"/>
    </row>
    <row r="430108" spans="13:13">
      <c r="M430108" s="8"/>
    </row>
    <row r="430134" spans="13:13">
      <c r="M430134" s="8"/>
    </row>
    <row r="430135" spans="13:13" ht="13">
      <c r="M430135" s="17"/>
    </row>
    <row r="430136" spans="13:13">
      <c r="M430136" s="8"/>
    </row>
    <row r="430162" spans="13:13">
      <c r="M430162" s="8"/>
    </row>
    <row r="430163" spans="13:13" ht="13">
      <c r="M430163" s="17"/>
    </row>
    <row r="430164" spans="13:13">
      <c r="M430164" s="8"/>
    </row>
    <row r="430190" spans="13:13">
      <c r="M430190" s="8"/>
    </row>
    <row r="430191" spans="13:13" ht="13">
      <c r="M430191" s="17"/>
    </row>
    <row r="430192" spans="13:13">
      <c r="M430192" s="8"/>
    </row>
    <row r="430218" spans="13:13">
      <c r="M430218" s="8"/>
    </row>
    <row r="430219" spans="13:13" ht="13">
      <c r="M430219" s="17"/>
    </row>
    <row r="430220" spans="13:13">
      <c r="M430220" s="8"/>
    </row>
    <row r="430246" spans="13:13">
      <c r="M430246" s="8"/>
    </row>
    <row r="430247" spans="13:13" ht="13">
      <c r="M430247" s="17"/>
    </row>
    <row r="430248" spans="13:13">
      <c r="M430248" s="8"/>
    </row>
    <row r="430274" spans="13:13">
      <c r="M430274" s="8"/>
    </row>
    <row r="430275" spans="13:13" ht="13">
      <c r="M430275" s="17"/>
    </row>
    <row r="430276" spans="13:13">
      <c r="M430276" s="8"/>
    </row>
    <row r="430302" spans="13:13">
      <c r="M430302" s="8"/>
    </row>
    <row r="430303" spans="13:13" ht="13">
      <c r="M430303" s="17"/>
    </row>
    <row r="430304" spans="13:13">
      <c r="M430304" s="8"/>
    </row>
    <row r="430330" spans="13:13">
      <c r="M430330" s="8"/>
    </row>
    <row r="430331" spans="13:13" ht="13">
      <c r="M430331" s="17"/>
    </row>
    <row r="430332" spans="13:13">
      <c r="M430332" s="8"/>
    </row>
    <row r="430358" spans="13:13">
      <c r="M430358" s="8"/>
    </row>
    <row r="430359" spans="13:13" ht="13">
      <c r="M430359" s="17"/>
    </row>
    <row r="430360" spans="13:13">
      <c r="M430360" s="8"/>
    </row>
    <row r="430386" spans="13:13">
      <c r="M430386" s="8"/>
    </row>
    <row r="430387" spans="13:13" ht="13">
      <c r="M430387" s="17"/>
    </row>
    <row r="430388" spans="13:13">
      <c r="M430388" s="8"/>
    </row>
    <row r="430414" spans="13:13">
      <c r="M430414" s="8"/>
    </row>
    <row r="430415" spans="13:13" ht="13">
      <c r="M430415" s="17"/>
    </row>
    <row r="430416" spans="13:13">
      <c r="M430416" s="8"/>
    </row>
    <row r="430442" spans="13:13">
      <c r="M430442" s="8"/>
    </row>
    <row r="430443" spans="13:13" ht="13">
      <c r="M430443" s="17"/>
    </row>
    <row r="430444" spans="13:13">
      <c r="M430444" s="8"/>
    </row>
    <row r="430470" spans="13:13">
      <c r="M430470" s="8"/>
    </row>
    <row r="430471" spans="13:13" ht="13">
      <c r="M430471" s="17"/>
    </row>
    <row r="430472" spans="13:13">
      <c r="M430472" s="8"/>
    </row>
    <row r="430498" spans="13:13">
      <c r="M430498" s="8"/>
    </row>
    <row r="430499" spans="13:13" ht="13">
      <c r="M430499" s="17"/>
    </row>
    <row r="430500" spans="13:13">
      <c r="M430500" s="8"/>
    </row>
    <row r="430526" spans="13:13">
      <c r="M430526" s="8"/>
    </row>
    <row r="430527" spans="13:13" ht="13">
      <c r="M430527" s="17"/>
    </row>
    <row r="430528" spans="13:13">
      <c r="M430528" s="8"/>
    </row>
    <row r="430554" spans="13:13">
      <c r="M430554" s="8"/>
    </row>
    <row r="430555" spans="13:13" ht="13">
      <c r="M430555" s="17"/>
    </row>
    <row r="430556" spans="13:13">
      <c r="M430556" s="8"/>
    </row>
    <row r="430582" spans="13:13">
      <c r="M430582" s="8"/>
    </row>
    <row r="430583" spans="13:13" ht="13">
      <c r="M430583" s="17"/>
    </row>
    <row r="430584" spans="13:13">
      <c r="M430584" s="8"/>
    </row>
    <row r="430610" spans="13:13">
      <c r="M430610" s="8"/>
    </row>
    <row r="430611" spans="13:13" ht="13">
      <c r="M430611" s="17"/>
    </row>
    <row r="430612" spans="13:13">
      <c r="M430612" s="8"/>
    </row>
    <row r="430638" spans="13:13">
      <c r="M430638" s="8"/>
    </row>
    <row r="430639" spans="13:13" ht="13">
      <c r="M430639" s="17"/>
    </row>
    <row r="430640" spans="13:13">
      <c r="M430640" s="8"/>
    </row>
    <row r="430666" spans="13:13">
      <c r="M430666" s="8"/>
    </row>
    <row r="430667" spans="13:13" ht="13">
      <c r="M430667" s="17"/>
    </row>
    <row r="430668" spans="13:13">
      <c r="M430668" s="8"/>
    </row>
    <row r="430694" spans="13:13">
      <c r="M430694" s="8"/>
    </row>
    <row r="430695" spans="13:13" ht="13">
      <c r="M430695" s="17"/>
    </row>
    <row r="430696" spans="13:13">
      <c r="M430696" s="8"/>
    </row>
    <row r="430722" spans="13:13">
      <c r="M430722" s="8"/>
    </row>
    <row r="430723" spans="13:13" ht="13">
      <c r="M430723" s="17"/>
    </row>
    <row r="430724" spans="13:13">
      <c r="M430724" s="8"/>
    </row>
    <row r="430750" spans="13:13">
      <c r="M430750" s="8"/>
    </row>
    <row r="430751" spans="13:13" ht="13">
      <c r="M430751" s="17"/>
    </row>
    <row r="430752" spans="13:13">
      <c r="M430752" s="8"/>
    </row>
    <row r="430778" spans="13:13">
      <c r="M430778" s="8"/>
    </row>
    <row r="430779" spans="13:13" ht="13">
      <c r="M430779" s="17"/>
    </row>
    <row r="430780" spans="13:13">
      <c r="M430780" s="8"/>
    </row>
    <row r="430806" spans="13:13">
      <c r="M430806" s="8"/>
    </row>
    <row r="430807" spans="13:13" ht="13">
      <c r="M430807" s="17"/>
    </row>
    <row r="430808" spans="13:13">
      <c r="M430808" s="8"/>
    </row>
    <row r="430834" spans="13:13">
      <c r="M430834" s="8"/>
    </row>
    <row r="430835" spans="13:13" ht="13">
      <c r="M430835" s="17"/>
    </row>
    <row r="430836" spans="13:13">
      <c r="M430836" s="8"/>
    </row>
    <row r="430862" spans="13:13">
      <c r="M430862" s="8"/>
    </row>
    <row r="430863" spans="13:13" ht="13">
      <c r="M430863" s="17"/>
    </row>
    <row r="430864" spans="13:13">
      <c r="M430864" s="8"/>
    </row>
    <row r="430890" spans="13:13">
      <c r="M430890" s="8"/>
    </row>
    <row r="430891" spans="13:13" ht="13">
      <c r="M430891" s="17"/>
    </row>
    <row r="430892" spans="13:13">
      <c r="M430892" s="8"/>
    </row>
    <row r="430918" spans="13:13">
      <c r="M430918" s="8"/>
    </row>
    <row r="430919" spans="13:13" ht="13">
      <c r="M430919" s="17"/>
    </row>
    <row r="430920" spans="13:13">
      <c r="M430920" s="8"/>
    </row>
    <row r="430946" spans="13:13">
      <c r="M430946" s="8"/>
    </row>
    <row r="430947" spans="13:13" ht="13">
      <c r="M430947" s="17"/>
    </row>
    <row r="430948" spans="13:13">
      <c r="M430948" s="8"/>
    </row>
    <row r="430974" spans="13:13">
      <c r="M430974" s="8"/>
    </row>
    <row r="430975" spans="13:13" ht="13">
      <c r="M430975" s="17"/>
    </row>
    <row r="430976" spans="13:13">
      <c r="M430976" s="8"/>
    </row>
    <row r="431002" spans="13:13">
      <c r="M431002" s="8"/>
    </row>
    <row r="431003" spans="13:13" ht="13">
      <c r="M431003" s="17"/>
    </row>
    <row r="431004" spans="13:13">
      <c r="M431004" s="8"/>
    </row>
    <row r="431030" spans="13:13">
      <c r="M431030" s="8"/>
    </row>
    <row r="431031" spans="13:13" ht="13">
      <c r="M431031" s="17"/>
    </row>
    <row r="431032" spans="13:13">
      <c r="M431032" s="8"/>
    </row>
    <row r="431058" spans="13:13">
      <c r="M431058" s="8"/>
    </row>
    <row r="431059" spans="13:13" ht="13">
      <c r="M431059" s="17"/>
    </row>
    <row r="431060" spans="13:13">
      <c r="M431060" s="8"/>
    </row>
    <row r="431086" spans="13:13">
      <c r="M431086" s="8"/>
    </row>
    <row r="431087" spans="13:13" ht="13">
      <c r="M431087" s="17"/>
    </row>
    <row r="431088" spans="13:13">
      <c r="M431088" s="8"/>
    </row>
    <row r="431114" spans="13:13">
      <c r="M431114" s="8"/>
    </row>
    <row r="431115" spans="13:13" ht="13">
      <c r="M431115" s="17"/>
    </row>
    <row r="431116" spans="13:13">
      <c r="M431116" s="8"/>
    </row>
    <row r="431142" spans="13:13">
      <c r="M431142" s="8"/>
    </row>
    <row r="431143" spans="13:13" ht="13">
      <c r="M431143" s="17"/>
    </row>
    <row r="431144" spans="13:13">
      <c r="M431144" s="8"/>
    </row>
    <row r="431170" spans="13:13">
      <c r="M431170" s="8"/>
    </row>
    <row r="431171" spans="13:13" ht="13">
      <c r="M431171" s="17"/>
    </row>
    <row r="431172" spans="13:13">
      <c r="M431172" s="8"/>
    </row>
    <row r="431198" spans="13:13">
      <c r="M431198" s="8"/>
    </row>
    <row r="431199" spans="13:13" ht="13">
      <c r="M431199" s="17"/>
    </row>
    <row r="431200" spans="13:13">
      <c r="M431200" s="8"/>
    </row>
    <row r="431226" spans="13:13">
      <c r="M431226" s="8"/>
    </row>
    <row r="431227" spans="13:13" ht="13">
      <c r="M431227" s="17"/>
    </row>
    <row r="431228" spans="13:13">
      <c r="M431228" s="8"/>
    </row>
    <row r="431254" spans="13:13">
      <c r="M431254" s="8"/>
    </row>
    <row r="431255" spans="13:13" ht="13">
      <c r="M431255" s="17"/>
    </row>
    <row r="431256" spans="13:13">
      <c r="M431256" s="8"/>
    </row>
    <row r="431282" spans="13:13">
      <c r="M431282" s="8"/>
    </row>
    <row r="431283" spans="13:13" ht="13">
      <c r="M431283" s="17"/>
    </row>
    <row r="431284" spans="13:13">
      <c r="M431284" s="8"/>
    </row>
    <row r="431310" spans="13:13">
      <c r="M431310" s="8"/>
    </row>
    <row r="431311" spans="13:13" ht="13">
      <c r="M431311" s="17"/>
    </row>
    <row r="431312" spans="13:13">
      <c r="M431312" s="8"/>
    </row>
    <row r="431338" spans="13:13">
      <c r="M431338" s="8"/>
    </row>
    <row r="431339" spans="13:13" ht="13">
      <c r="M431339" s="17"/>
    </row>
    <row r="431340" spans="13:13">
      <c r="M431340" s="8"/>
    </row>
    <row r="431366" spans="13:13">
      <c r="M431366" s="8"/>
    </row>
    <row r="431367" spans="13:13" ht="13">
      <c r="M431367" s="17"/>
    </row>
    <row r="431368" spans="13:13">
      <c r="M431368" s="8"/>
    </row>
    <row r="431394" spans="13:13">
      <c r="M431394" s="8"/>
    </row>
    <row r="431395" spans="13:13" ht="13">
      <c r="M431395" s="17"/>
    </row>
    <row r="431396" spans="13:13">
      <c r="M431396" s="8"/>
    </row>
    <row r="431422" spans="13:13">
      <c r="M431422" s="8"/>
    </row>
    <row r="431423" spans="13:13" ht="13">
      <c r="M431423" s="17"/>
    </row>
    <row r="431424" spans="13:13">
      <c r="M431424" s="8"/>
    </row>
    <row r="431450" spans="13:13">
      <c r="M431450" s="8"/>
    </row>
    <row r="431451" spans="13:13" ht="13">
      <c r="M431451" s="17"/>
    </row>
    <row r="431452" spans="13:13">
      <c r="M431452" s="8"/>
    </row>
    <row r="431478" spans="13:13">
      <c r="M431478" s="8"/>
    </row>
    <row r="431479" spans="13:13" ht="13">
      <c r="M431479" s="17"/>
    </row>
    <row r="431480" spans="13:13">
      <c r="M431480" s="8"/>
    </row>
    <row r="431506" spans="13:13">
      <c r="M431506" s="8"/>
    </row>
    <row r="431507" spans="13:13" ht="13">
      <c r="M431507" s="17"/>
    </row>
    <row r="431508" spans="13:13">
      <c r="M431508" s="8"/>
    </row>
    <row r="431534" spans="13:13">
      <c r="M431534" s="8"/>
    </row>
    <row r="431535" spans="13:13" ht="13">
      <c r="M431535" s="17"/>
    </row>
    <row r="431536" spans="13:13">
      <c r="M431536" s="8"/>
    </row>
    <row r="431562" spans="13:13">
      <c r="M431562" s="8"/>
    </row>
    <row r="431563" spans="13:13" ht="13">
      <c r="M431563" s="17"/>
    </row>
    <row r="431564" spans="13:13">
      <c r="M431564" s="8"/>
    </row>
    <row r="431590" spans="13:13">
      <c r="M431590" s="8"/>
    </row>
    <row r="431591" spans="13:13" ht="13">
      <c r="M431591" s="17"/>
    </row>
    <row r="431592" spans="13:13">
      <c r="M431592" s="8"/>
    </row>
    <row r="431618" spans="13:13">
      <c r="M431618" s="8"/>
    </row>
    <row r="431619" spans="13:13" ht="13">
      <c r="M431619" s="17"/>
    </row>
    <row r="431620" spans="13:13">
      <c r="M431620" s="8"/>
    </row>
    <row r="431646" spans="13:13">
      <c r="M431646" s="8"/>
    </row>
    <row r="431647" spans="13:13" ht="13">
      <c r="M431647" s="17"/>
    </row>
    <row r="431648" spans="13:13">
      <c r="M431648" s="8"/>
    </row>
    <row r="431674" spans="13:13">
      <c r="M431674" s="8"/>
    </row>
    <row r="431675" spans="13:13" ht="13">
      <c r="M431675" s="17"/>
    </row>
    <row r="431676" spans="13:13">
      <c r="M431676" s="8"/>
    </row>
    <row r="431702" spans="13:13">
      <c r="M431702" s="8"/>
    </row>
    <row r="431703" spans="13:13" ht="13">
      <c r="M431703" s="17"/>
    </row>
    <row r="431704" spans="13:13">
      <c r="M431704" s="8"/>
    </row>
    <row r="431730" spans="13:13">
      <c r="M431730" s="8"/>
    </row>
    <row r="431731" spans="13:13" ht="13">
      <c r="M431731" s="17"/>
    </row>
    <row r="431732" spans="13:13">
      <c r="M431732" s="8"/>
    </row>
    <row r="431758" spans="13:13">
      <c r="M431758" s="8"/>
    </row>
    <row r="431759" spans="13:13" ht="13">
      <c r="M431759" s="17"/>
    </row>
    <row r="431760" spans="13:13">
      <c r="M431760" s="8"/>
    </row>
    <row r="431786" spans="13:13">
      <c r="M431786" s="8"/>
    </row>
    <row r="431787" spans="13:13" ht="13">
      <c r="M431787" s="17"/>
    </row>
    <row r="431788" spans="13:13">
      <c r="M431788" s="8"/>
    </row>
    <row r="431814" spans="13:13">
      <c r="M431814" s="8"/>
    </row>
    <row r="431815" spans="13:13" ht="13">
      <c r="M431815" s="17"/>
    </row>
    <row r="431816" spans="13:13">
      <c r="M431816" s="8"/>
    </row>
    <row r="431842" spans="13:13">
      <c r="M431842" s="8"/>
    </row>
    <row r="431843" spans="13:13" ht="13">
      <c r="M431843" s="17"/>
    </row>
    <row r="431844" spans="13:13">
      <c r="M431844" s="8"/>
    </row>
    <row r="431870" spans="13:13">
      <c r="M431870" s="8"/>
    </row>
    <row r="431871" spans="13:13" ht="13">
      <c r="M431871" s="17"/>
    </row>
    <row r="431872" spans="13:13">
      <c r="M431872" s="8"/>
    </row>
    <row r="431898" spans="13:13">
      <c r="M431898" s="8"/>
    </row>
    <row r="431899" spans="13:13" ht="13">
      <c r="M431899" s="17"/>
    </row>
    <row r="431900" spans="13:13">
      <c r="M431900" s="8"/>
    </row>
    <row r="431926" spans="13:13">
      <c r="M431926" s="8"/>
    </row>
    <row r="431927" spans="13:13" ht="13">
      <c r="M431927" s="17"/>
    </row>
    <row r="431928" spans="13:13">
      <c r="M431928" s="8"/>
    </row>
    <row r="431954" spans="13:13">
      <c r="M431954" s="8"/>
    </row>
    <row r="431955" spans="13:13" ht="13">
      <c r="M431955" s="17"/>
    </row>
    <row r="431956" spans="13:13">
      <c r="M431956" s="8"/>
    </row>
    <row r="431982" spans="13:13">
      <c r="M431982" s="8"/>
    </row>
    <row r="431983" spans="13:13" ht="13">
      <c r="M431983" s="17"/>
    </row>
    <row r="431984" spans="13:13">
      <c r="M431984" s="8"/>
    </row>
    <row r="432010" spans="13:13">
      <c r="M432010" s="8"/>
    </row>
    <row r="432011" spans="13:13" ht="13">
      <c r="M432011" s="17"/>
    </row>
    <row r="432012" spans="13:13">
      <c r="M432012" s="8"/>
    </row>
    <row r="432038" spans="13:13">
      <c r="M432038" s="8"/>
    </row>
    <row r="432039" spans="13:13" ht="13">
      <c r="M432039" s="17"/>
    </row>
    <row r="432040" spans="13:13">
      <c r="M432040" s="8"/>
    </row>
    <row r="432066" spans="13:13">
      <c r="M432066" s="8"/>
    </row>
    <row r="432067" spans="13:13" ht="13">
      <c r="M432067" s="17"/>
    </row>
    <row r="432068" spans="13:13">
      <c r="M432068" s="8"/>
    </row>
    <row r="432094" spans="13:13">
      <c r="M432094" s="8"/>
    </row>
    <row r="432095" spans="13:13" ht="13">
      <c r="M432095" s="17"/>
    </row>
    <row r="432096" spans="13:13">
      <c r="M432096" s="8"/>
    </row>
    <row r="432122" spans="13:13">
      <c r="M432122" s="8"/>
    </row>
    <row r="432123" spans="13:13" ht="13">
      <c r="M432123" s="17"/>
    </row>
    <row r="432124" spans="13:13">
      <c r="M432124" s="8"/>
    </row>
    <row r="432150" spans="13:13">
      <c r="M432150" s="8"/>
    </row>
    <row r="432151" spans="13:13" ht="13">
      <c r="M432151" s="17"/>
    </row>
    <row r="432152" spans="13:13">
      <c r="M432152" s="8"/>
    </row>
    <row r="432178" spans="13:13">
      <c r="M432178" s="8"/>
    </row>
    <row r="432179" spans="13:13" ht="13">
      <c r="M432179" s="17"/>
    </row>
    <row r="432180" spans="13:13">
      <c r="M432180" s="8"/>
    </row>
    <row r="432206" spans="13:13">
      <c r="M432206" s="8"/>
    </row>
    <row r="432207" spans="13:13" ht="13">
      <c r="M432207" s="17"/>
    </row>
    <row r="432208" spans="13:13">
      <c r="M432208" s="8"/>
    </row>
    <row r="432234" spans="13:13">
      <c r="M432234" s="8"/>
    </row>
    <row r="432235" spans="13:13" ht="13">
      <c r="M432235" s="17"/>
    </row>
    <row r="432236" spans="13:13">
      <c r="M432236" s="8"/>
    </row>
    <row r="432262" spans="13:13">
      <c r="M432262" s="8"/>
    </row>
    <row r="432263" spans="13:13" ht="13">
      <c r="M432263" s="17"/>
    </row>
    <row r="432264" spans="13:13">
      <c r="M432264" s="8"/>
    </row>
    <row r="432290" spans="13:13">
      <c r="M432290" s="8"/>
    </row>
    <row r="432291" spans="13:13" ht="13">
      <c r="M432291" s="17"/>
    </row>
    <row r="432292" spans="13:13">
      <c r="M432292" s="8"/>
    </row>
    <row r="432318" spans="13:13">
      <c r="M432318" s="8"/>
    </row>
    <row r="432319" spans="13:13" ht="13">
      <c r="M432319" s="17"/>
    </row>
    <row r="432320" spans="13:13">
      <c r="M432320" s="8"/>
    </row>
    <row r="432346" spans="13:13">
      <c r="M432346" s="8"/>
    </row>
    <row r="432347" spans="13:13" ht="13">
      <c r="M432347" s="17"/>
    </row>
    <row r="432348" spans="13:13">
      <c r="M432348" s="8"/>
    </row>
    <row r="432374" spans="13:13">
      <c r="M432374" s="8"/>
    </row>
    <row r="432375" spans="13:13" ht="13">
      <c r="M432375" s="17"/>
    </row>
    <row r="432376" spans="13:13">
      <c r="M432376" s="8"/>
    </row>
    <row r="432402" spans="13:13">
      <c r="M432402" s="8"/>
    </row>
    <row r="432403" spans="13:13" ht="13">
      <c r="M432403" s="17"/>
    </row>
    <row r="432404" spans="13:13">
      <c r="M432404" s="8"/>
    </row>
    <row r="432430" spans="13:13">
      <c r="M432430" s="8"/>
    </row>
    <row r="432431" spans="13:13" ht="13">
      <c r="M432431" s="17"/>
    </row>
    <row r="432432" spans="13:13">
      <c r="M432432" s="8"/>
    </row>
    <row r="432458" spans="13:13">
      <c r="M432458" s="8"/>
    </row>
    <row r="432459" spans="13:13" ht="13">
      <c r="M432459" s="17"/>
    </row>
    <row r="432460" spans="13:13">
      <c r="M432460" s="8"/>
    </row>
    <row r="432486" spans="13:13">
      <c r="M432486" s="8"/>
    </row>
    <row r="432487" spans="13:13" ht="13">
      <c r="M432487" s="17"/>
    </row>
    <row r="432488" spans="13:13">
      <c r="M432488" s="8"/>
    </row>
    <row r="432514" spans="13:13">
      <c r="M432514" s="8"/>
    </row>
    <row r="432515" spans="13:13" ht="13">
      <c r="M432515" s="17"/>
    </row>
    <row r="432516" spans="13:13">
      <c r="M432516" s="8"/>
    </row>
    <row r="432542" spans="13:13">
      <c r="M432542" s="8"/>
    </row>
    <row r="432543" spans="13:13" ht="13">
      <c r="M432543" s="17"/>
    </row>
    <row r="432544" spans="13:13">
      <c r="M432544" s="8"/>
    </row>
    <row r="432570" spans="13:13">
      <c r="M432570" s="8"/>
    </row>
    <row r="432571" spans="13:13" ht="13">
      <c r="M432571" s="17"/>
    </row>
    <row r="432572" spans="13:13">
      <c r="M432572" s="8"/>
    </row>
    <row r="432598" spans="13:13">
      <c r="M432598" s="8"/>
    </row>
    <row r="432599" spans="13:13" ht="13">
      <c r="M432599" s="17"/>
    </row>
    <row r="432600" spans="13:13">
      <c r="M432600" s="8"/>
    </row>
    <row r="432626" spans="13:13">
      <c r="M432626" s="8"/>
    </row>
    <row r="432627" spans="13:13" ht="13">
      <c r="M432627" s="17"/>
    </row>
    <row r="432628" spans="13:13">
      <c r="M432628" s="8"/>
    </row>
    <row r="432654" spans="13:13">
      <c r="M432654" s="8"/>
    </row>
    <row r="432655" spans="13:13" ht="13">
      <c r="M432655" s="17"/>
    </row>
    <row r="432656" spans="13:13">
      <c r="M432656" s="8"/>
    </row>
    <row r="432682" spans="13:13">
      <c r="M432682" s="8"/>
    </row>
    <row r="432683" spans="13:13" ht="13">
      <c r="M432683" s="17"/>
    </row>
    <row r="432684" spans="13:13">
      <c r="M432684" s="8"/>
    </row>
    <row r="432710" spans="13:13">
      <c r="M432710" s="8"/>
    </row>
    <row r="432711" spans="13:13" ht="13">
      <c r="M432711" s="17"/>
    </row>
    <row r="432712" spans="13:13">
      <c r="M432712" s="8"/>
    </row>
    <row r="432738" spans="13:13">
      <c r="M432738" s="8"/>
    </row>
    <row r="432739" spans="13:13" ht="13">
      <c r="M432739" s="17"/>
    </row>
    <row r="432740" spans="13:13">
      <c r="M432740" s="8"/>
    </row>
    <row r="432766" spans="13:13">
      <c r="M432766" s="8"/>
    </row>
    <row r="432767" spans="13:13" ht="13">
      <c r="M432767" s="17"/>
    </row>
    <row r="432768" spans="13:13">
      <c r="M432768" s="8"/>
    </row>
    <row r="432794" spans="13:13">
      <c r="M432794" s="8"/>
    </row>
    <row r="432795" spans="13:13" ht="13">
      <c r="M432795" s="17"/>
    </row>
    <row r="432796" spans="13:13">
      <c r="M432796" s="8"/>
    </row>
    <row r="432822" spans="13:13">
      <c r="M432822" s="8"/>
    </row>
    <row r="432823" spans="13:13" ht="13">
      <c r="M432823" s="17"/>
    </row>
    <row r="432824" spans="13:13">
      <c r="M432824" s="8"/>
    </row>
    <row r="432850" spans="13:13">
      <c r="M432850" s="8"/>
    </row>
    <row r="432851" spans="13:13" ht="13">
      <c r="M432851" s="17"/>
    </row>
    <row r="432852" spans="13:13">
      <c r="M432852" s="8"/>
    </row>
    <row r="432878" spans="13:13">
      <c r="M432878" s="8"/>
    </row>
    <row r="432879" spans="13:13" ht="13">
      <c r="M432879" s="17"/>
    </row>
    <row r="432880" spans="13:13">
      <c r="M432880" s="8"/>
    </row>
    <row r="432906" spans="13:13">
      <c r="M432906" s="8"/>
    </row>
    <row r="432907" spans="13:13" ht="13">
      <c r="M432907" s="17"/>
    </row>
    <row r="432908" spans="13:13">
      <c r="M432908" s="8"/>
    </row>
    <row r="432934" spans="13:13">
      <c r="M432934" s="8"/>
    </row>
    <row r="432935" spans="13:13" ht="13">
      <c r="M432935" s="17"/>
    </row>
    <row r="432936" spans="13:13">
      <c r="M432936" s="8"/>
    </row>
    <row r="432962" spans="13:13">
      <c r="M432962" s="8"/>
    </row>
    <row r="432963" spans="13:13" ht="13">
      <c r="M432963" s="17"/>
    </row>
    <row r="432964" spans="13:13">
      <c r="M432964" s="8"/>
    </row>
    <row r="432990" spans="13:13">
      <c r="M432990" s="8"/>
    </row>
    <row r="432991" spans="13:13" ht="13">
      <c r="M432991" s="17"/>
    </row>
    <row r="432992" spans="13:13">
      <c r="M432992" s="8"/>
    </row>
    <row r="433018" spans="13:13">
      <c r="M433018" s="8"/>
    </row>
    <row r="433019" spans="13:13" ht="13">
      <c r="M433019" s="17"/>
    </row>
    <row r="433020" spans="13:13">
      <c r="M433020" s="8"/>
    </row>
    <row r="433046" spans="13:13">
      <c r="M433046" s="8"/>
    </row>
    <row r="433047" spans="13:13" ht="13">
      <c r="M433047" s="17"/>
    </row>
    <row r="433048" spans="13:13">
      <c r="M433048" s="8"/>
    </row>
    <row r="433074" spans="13:13">
      <c r="M433074" s="8"/>
    </row>
    <row r="433075" spans="13:13" ht="13">
      <c r="M433075" s="17"/>
    </row>
    <row r="433076" spans="13:13">
      <c r="M433076" s="8"/>
    </row>
    <row r="433102" spans="13:13">
      <c r="M433102" s="8"/>
    </row>
    <row r="433103" spans="13:13" ht="13">
      <c r="M433103" s="17"/>
    </row>
    <row r="433104" spans="13:13">
      <c r="M433104" s="8"/>
    </row>
    <row r="433130" spans="13:13">
      <c r="M433130" s="8"/>
    </row>
    <row r="433131" spans="13:13" ht="13">
      <c r="M433131" s="17"/>
    </row>
    <row r="433132" spans="13:13">
      <c r="M433132" s="8"/>
    </row>
    <row r="433158" spans="13:13">
      <c r="M433158" s="8"/>
    </row>
    <row r="433159" spans="13:13" ht="13">
      <c r="M433159" s="17"/>
    </row>
    <row r="433160" spans="13:13">
      <c r="M433160" s="8"/>
    </row>
    <row r="433186" spans="13:13">
      <c r="M433186" s="8"/>
    </row>
    <row r="433187" spans="13:13" ht="13">
      <c r="M433187" s="17"/>
    </row>
    <row r="433188" spans="13:13">
      <c r="M433188" s="8"/>
    </row>
    <row r="433214" spans="13:13">
      <c r="M433214" s="8"/>
    </row>
    <row r="433215" spans="13:13" ht="13">
      <c r="M433215" s="17"/>
    </row>
    <row r="433216" spans="13:13">
      <c r="M433216" s="8"/>
    </row>
    <row r="433242" spans="13:13">
      <c r="M433242" s="8"/>
    </row>
    <row r="433243" spans="13:13" ht="13">
      <c r="M433243" s="17"/>
    </row>
    <row r="433244" spans="13:13">
      <c r="M433244" s="8"/>
    </row>
    <row r="433270" spans="13:13">
      <c r="M433270" s="8"/>
    </row>
    <row r="433271" spans="13:13" ht="13">
      <c r="M433271" s="17"/>
    </row>
    <row r="433272" spans="13:13">
      <c r="M433272" s="8"/>
    </row>
    <row r="433298" spans="13:13">
      <c r="M433298" s="8"/>
    </row>
    <row r="433299" spans="13:13" ht="13">
      <c r="M433299" s="17"/>
    </row>
    <row r="433300" spans="13:13">
      <c r="M433300" s="8"/>
    </row>
    <row r="433326" spans="13:13">
      <c r="M433326" s="8"/>
    </row>
    <row r="433327" spans="13:13" ht="13">
      <c r="M433327" s="17"/>
    </row>
    <row r="433328" spans="13:13">
      <c r="M433328" s="8"/>
    </row>
    <row r="433354" spans="13:13">
      <c r="M433354" s="8"/>
    </row>
    <row r="433355" spans="13:13" ht="13">
      <c r="M433355" s="17"/>
    </row>
    <row r="433356" spans="13:13">
      <c r="M433356" s="8"/>
    </row>
    <row r="433382" spans="13:13">
      <c r="M433382" s="8"/>
    </row>
    <row r="433383" spans="13:13" ht="13">
      <c r="M433383" s="17"/>
    </row>
    <row r="433384" spans="13:13">
      <c r="M433384" s="8"/>
    </row>
    <row r="433410" spans="13:13">
      <c r="M433410" s="8"/>
    </row>
    <row r="433411" spans="13:13" ht="13">
      <c r="M433411" s="17"/>
    </row>
    <row r="433412" spans="13:13">
      <c r="M433412" s="8"/>
    </row>
    <row r="433438" spans="13:13">
      <c r="M433438" s="8"/>
    </row>
    <row r="433439" spans="13:13" ht="13">
      <c r="M433439" s="17"/>
    </row>
    <row r="433440" spans="13:13">
      <c r="M433440" s="8"/>
    </row>
    <row r="433466" spans="13:13">
      <c r="M433466" s="8"/>
    </row>
    <row r="433467" spans="13:13" ht="13">
      <c r="M433467" s="17"/>
    </row>
    <row r="433468" spans="13:13">
      <c r="M433468" s="8"/>
    </row>
    <row r="433494" spans="13:13">
      <c r="M433494" s="8"/>
    </row>
    <row r="433495" spans="13:13" ht="13">
      <c r="M433495" s="17"/>
    </row>
    <row r="433496" spans="13:13">
      <c r="M433496" s="8"/>
    </row>
    <row r="433522" spans="13:13">
      <c r="M433522" s="8"/>
    </row>
    <row r="433523" spans="13:13" ht="13">
      <c r="M433523" s="17"/>
    </row>
    <row r="433524" spans="13:13">
      <c r="M433524" s="8"/>
    </row>
    <row r="433550" spans="13:13">
      <c r="M433550" s="8"/>
    </row>
    <row r="433551" spans="13:13" ht="13">
      <c r="M433551" s="17"/>
    </row>
    <row r="433552" spans="13:13">
      <c r="M433552" s="8"/>
    </row>
    <row r="433578" spans="13:13">
      <c r="M433578" s="8"/>
    </row>
    <row r="433579" spans="13:13" ht="13">
      <c r="M433579" s="17"/>
    </row>
    <row r="433580" spans="13:13">
      <c r="M433580" s="8"/>
    </row>
    <row r="433606" spans="13:13">
      <c r="M433606" s="8"/>
    </row>
    <row r="433607" spans="13:13" ht="13">
      <c r="M433607" s="17"/>
    </row>
    <row r="433608" spans="13:13">
      <c r="M433608" s="8"/>
    </row>
    <row r="433634" spans="13:13">
      <c r="M433634" s="8"/>
    </row>
    <row r="433635" spans="13:13" ht="13">
      <c r="M433635" s="17"/>
    </row>
    <row r="433636" spans="13:13">
      <c r="M433636" s="8"/>
    </row>
    <row r="433662" spans="13:13">
      <c r="M433662" s="8"/>
    </row>
    <row r="433663" spans="13:13" ht="13">
      <c r="M433663" s="17"/>
    </row>
    <row r="433664" spans="13:13">
      <c r="M433664" s="8"/>
    </row>
    <row r="433690" spans="13:13">
      <c r="M433690" s="8"/>
    </row>
    <row r="433691" spans="13:13" ht="13">
      <c r="M433691" s="17"/>
    </row>
    <row r="433692" spans="13:13">
      <c r="M433692" s="8"/>
    </row>
    <row r="433718" spans="13:13">
      <c r="M433718" s="8"/>
    </row>
    <row r="433719" spans="13:13" ht="13">
      <c r="M433719" s="17"/>
    </row>
    <row r="433720" spans="13:13">
      <c r="M433720" s="8"/>
    </row>
    <row r="433746" spans="13:13">
      <c r="M433746" s="8"/>
    </row>
    <row r="433747" spans="13:13" ht="13">
      <c r="M433747" s="17"/>
    </row>
    <row r="433748" spans="13:13">
      <c r="M433748" s="8"/>
    </row>
    <row r="433774" spans="13:13">
      <c r="M433774" s="8"/>
    </row>
    <row r="433775" spans="13:13" ht="13">
      <c r="M433775" s="17"/>
    </row>
    <row r="433776" spans="13:13">
      <c r="M433776" s="8"/>
    </row>
    <row r="433802" spans="13:13">
      <c r="M433802" s="8"/>
    </row>
    <row r="433803" spans="13:13" ht="13">
      <c r="M433803" s="17"/>
    </row>
    <row r="433804" spans="13:13">
      <c r="M433804" s="8"/>
    </row>
    <row r="433830" spans="13:13">
      <c r="M433830" s="8"/>
    </row>
    <row r="433831" spans="13:13" ht="13">
      <c r="M433831" s="17"/>
    </row>
    <row r="433832" spans="13:13">
      <c r="M433832" s="8"/>
    </row>
    <row r="433858" spans="13:13">
      <c r="M433858" s="8"/>
    </row>
    <row r="433859" spans="13:13" ht="13">
      <c r="M433859" s="17"/>
    </row>
    <row r="433860" spans="13:13">
      <c r="M433860" s="8"/>
    </row>
    <row r="433886" spans="13:13">
      <c r="M433886" s="8"/>
    </row>
    <row r="433887" spans="13:13" ht="13">
      <c r="M433887" s="17"/>
    </row>
    <row r="433888" spans="13:13">
      <c r="M433888" s="8"/>
    </row>
    <row r="433914" spans="13:13">
      <c r="M433914" s="8"/>
    </row>
    <row r="433915" spans="13:13" ht="13">
      <c r="M433915" s="17"/>
    </row>
    <row r="433916" spans="13:13">
      <c r="M433916" s="8"/>
    </row>
    <row r="433942" spans="13:13">
      <c r="M433942" s="8"/>
    </row>
    <row r="433943" spans="13:13" ht="13">
      <c r="M433943" s="17"/>
    </row>
    <row r="433944" spans="13:13">
      <c r="M433944" s="8"/>
    </row>
    <row r="433970" spans="13:13">
      <c r="M433970" s="8"/>
    </row>
    <row r="433971" spans="13:13" ht="13">
      <c r="M433971" s="17"/>
    </row>
    <row r="433972" spans="13:13">
      <c r="M433972" s="8"/>
    </row>
    <row r="433998" spans="13:13">
      <c r="M433998" s="8"/>
    </row>
    <row r="433999" spans="13:13" ht="13">
      <c r="M433999" s="17"/>
    </row>
    <row r="434000" spans="13:13">
      <c r="M434000" s="8"/>
    </row>
    <row r="434026" spans="13:13">
      <c r="M434026" s="8"/>
    </row>
    <row r="434027" spans="13:13" ht="13">
      <c r="M434027" s="17"/>
    </row>
    <row r="434028" spans="13:13">
      <c r="M434028" s="8"/>
    </row>
    <row r="434054" spans="13:13">
      <c r="M434054" s="8"/>
    </row>
    <row r="434055" spans="13:13" ht="13">
      <c r="M434055" s="17"/>
    </row>
    <row r="434056" spans="13:13">
      <c r="M434056" s="8"/>
    </row>
    <row r="434082" spans="13:13">
      <c r="M434082" s="8"/>
    </row>
    <row r="434083" spans="13:13" ht="13">
      <c r="M434083" s="17"/>
    </row>
    <row r="434084" spans="13:13">
      <c r="M434084" s="8"/>
    </row>
    <row r="434110" spans="13:13">
      <c r="M434110" s="8"/>
    </row>
    <row r="434111" spans="13:13" ht="13">
      <c r="M434111" s="17"/>
    </row>
    <row r="434112" spans="13:13">
      <c r="M434112" s="8"/>
    </row>
    <row r="434138" spans="13:13">
      <c r="M434138" s="8"/>
    </row>
    <row r="434139" spans="13:13" ht="13">
      <c r="M434139" s="17"/>
    </row>
    <row r="434140" spans="13:13">
      <c r="M434140" s="8"/>
    </row>
    <row r="434166" spans="13:13">
      <c r="M434166" s="8"/>
    </row>
    <row r="434167" spans="13:13" ht="13">
      <c r="M434167" s="17"/>
    </row>
    <row r="434168" spans="13:13">
      <c r="M434168" s="8"/>
    </row>
    <row r="434194" spans="13:13">
      <c r="M434194" s="8"/>
    </row>
    <row r="434195" spans="13:13" ht="13">
      <c r="M434195" s="17"/>
    </row>
    <row r="434196" spans="13:13">
      <c r="M434196" s="8"/>
    </row>
    <row r="434222" spans="13:13">
      <c r="M434222" s="8"/>
    </row>
    <row r="434223" spans="13:13" ht="13">
      <c r="M434223" s="17"/>
    </row>
    <row r="434224" spans="13:13">
      <c r="M434224" s="8"/>
    </row>
    <row r="434250" spans="13:13">
      <c r="M434250" s="8"/>
    </row>
    <row r="434251" spans="13:13" ht="13">
      <c r="M434251" s="17"/>
    </row>
    <row r="434252" spans="13:13">
      <c r="M434252" s="8"/>
    </row>
    <row r="434278" spans="13:13">
      <c r="M434278" s="8"/>
    </row>
    <row r="434279" spans="13:13" ht="13">
      <c r="M434279" s="17"/>
    </row>
    <row r="434280" spans="13:13">
      <c r="M434280" s="8"/>
    </row>
    <row r="434306" spans="13:13">
      <c r="M434306" s="8"/>
    </row>
    <row r="434307" spans="13:13" ht="13">
      <c r="M434307" s="17"/>
    </row>
    <row r="434308" spans="13:13">
      <c r="M434308" s="8"/>
    </row>
    <row r="434334" spans="13:13">
      <c r="M434334" s="8"/>
    </row>
    <row r="434335" spans="13:13" ht="13">
      <c r="M434335" s="17"/>
    </row>
    <row r="434336" spans="13:13">
      <c r="M434336" s="8"/>
    </row>
    <row r="434362" spans="13:13">
      <c r="M434362" s="8"/>
    </row>
    <row r="434363" spans="13:13" ht="13">
      <c r="M434363" s="17"/>
    </row>
    <row r="434364" spans="13:13">
      <c r="M434364" s="8"/>
    </row>
    <row r="434390" spans="13:13">
      <c r="M434390" s="8"/>
    </row>
    <row r="434391" spans="13:13" ht="13">
      <c r="M434391" s="17"/>
    </row>
    <row r="434392" spans="13:13">
      <c r="M434392" s="8"/>
    </row>
    <row r="434418" spans="13:13">
      <c r="M434418" s="8"/>
    </row>
    <row r="434419" spans="13:13" ht="13">
      <c r="M434419" s="17"/>
    </row>
    <row r="434420" spans="13:13">
      <c r="M434420" s="8"/>
    </row>
    <row r="434446" spans="13:13">
      <c r="M434446" s="8"/>
    </row>
    <row r="434447" spans="13:13" ht="13">
      <c r="M434447" s="17"/>
    </row>
    <row r="434448" spans="13:13">
      <c r="M434448" s="8"/>
    </row>
    <row r="434474" spans="13:13">
      <c r="M434474" s="8"/>
    </row>
    <row r="434475" spans="13:13" ht="13">
      <c r="M434475" s="17"/>
    </row>
    <row r="434476" spans="13:13">
      <c r="M434476" s="8"/>
    </row>
    <row r="434502" spans="13:13">
      <c r="M434502" s="8"/>
    </row>
    <row r="434503" spans="13:13" ht="13">
      <c r="M434503" s="17"/>
    </row>
    <row r="434504" spans="13:13">
      <c r="M434504" s="8"/>
    </row>
    <row r="434530" spans="13:13">
      <c r="M434530" s="8"/>
    </row>
    <row r="434531" spans="13:13" ht="13">
      <c r="M434531" s="17"/>
    </row>
    <row r="434532" spans="13:13">
      <c r="M434532" s="8"/>
    </row>
    <row r="434558" spans="13:13">
      <c r="M434558" s="8"/>
    </row>
    <row r="434559" spans="13:13" ht="13">
      <c r="M434559" s="17"/>
    </row>
    <row r="434560" spans="13:13">
      <c r="M434560" s="8"/>
    </row>
    <row r="434586" spans="13:13">
      <c r="M434586" s="8"/>
    </row>
    <row r="434587" spans="13:13" ht="13">
      <c r="M434587" s="17"/>
    </row>
    <row r="434588" spans="13:13">
      <c r="M434588" s="8"/>
    </row>
    <row r="434614" spans="13:13">
      <c r="M434614" s="8"/>
    </row>
    <row r="434615" spans="13:13" ht="13">
      <c r="M434615" s="17"/>
    </row>
    <row r="434616" spans="13:13">
      <c r="M434616" s="8"/>
    </row>
    <row r="434642" spans="13:13">
      <c r="M434642" s="8"/>
    </row>
    <row r="434643" spans="13:13" ht="13">
      <c r="M434643" s="17"/>
    </row>
    <row r="434644" spans="13:13">
      <c r="M434644" s="8"/>
    </row>
    <row r="434670" spans="13:13">
      <c r="M434670" s="8"/>
    </row>
    <row r="434671" spans="13:13" ht="13">
      <c r="M434671" s="17"/>
    </row>
    <row r="434672" spans="13:13">
      <c r="M434672" s="8"/>
    </row>
    <row r="434698" spans="13:13">
      <c r="M434698" s="8"/>
    </row>
    <row r="434699" spans="13:13" ht="13">
      <c r="M434699" s="17"/>
    </row>
    <row r="434700" spans="13:13">
      <c r="M434700" s="8"/>
    </row>
    <row r="434726" spans="13:13">
      <c r="M434726" s="8"/>
    </row>
    <row r="434727" spans="13:13" ht="13">
      <c r="M434727" s="17"/>
    </row>
    <row r="434728" spans="13:13">
      <c r="M434728" s="8"/>
    </row>
    <row r="434754" spans="13:13">
      <c r="M434754" s="8"/>
    </row>
    <row r="434755" spans="13:13" ht="13">
      <c r="M434755" s="17"/>
    </row>
    <row r="434756" spans="13:13">
      <c r="M434756" s="8"/>
    </row>
    <row r="434782" spans="13:13">
      <c r="M434782" s="8"/>
    </row>
    <row r="434783" spans="13:13" ht="13">
      <c r="M434783" s="17"/>
    </row>
    <row r="434784" spans="13:13">
      <c r="M434784" s="8"/>
    </row>
    <row r="434810" spans="13:13">
      <c r="M434810" s="8"/>
    </row>
    <row r="434811" spans="13:13" ht="13">
      <c r="M434811" s="17"/>
    </row>
    <row r="434812" spans="13:13">
      <c r="M434812" s="8"/>
    </row>
    <row r="434838" spans="13:13">
      <c r="M434838" s="8"/>
    </row>
    <row r="434839" spans="13:13" ht="13">
      <c r="M434839" s="17"/>
    </row>
    <row r="434840" spans="13:13">
      <c r="M434840" s="8"/>
    </row>
    <row r="434866" spans="13:13">
      <c r="M434866" s="8"/>
    </row>
    <row r="434867" spans="13:13" ht="13">
      <c r="M434867" s="17"/>
    </row>
    <row r="434868" spans="13:13">
      <c r="M434868" s="8"/>
    </row>
    <row r="434894" spans="13:13">
      <c r="M434894" s="8"/>
    </row>
    <row r="434895" spans="13:13" ht="13">
      <c r="M434895" s="17"/>
    </row>
    <row r="434896" spans="13:13">
      <c r="M434896" s="8"/>
    </row>
    <row r="434922" spans="13:13">
      <c r="M434922" s="8"/>
    </row>
    <row r="434923" spans="13:13" ht="13">
      <c r="M434923" s="17"/>
    </row>
    <row r="434924" spans="13:13">
      <c r="M434924" s="8"/>
    </row>
    <row r="434950" spans="13:13">
      <c r="M434950" s="8"/>
    </row>
    <row r="434951" spans="13:13" ht="13">
      <c r="M434951" s="17"/>
    </row>
    <row r="434952" spans="13:13">
      <c r="M434952" s="8"/>
    </row>
    <row r="434978" spans="13:13">
      <c r="M434978" s="8"/>
    </row>
    <row r="434979" spans="13:13" ht="13">
      <c r="M434979" s="17"/>
    </row>
    <row r="434980" spans="13:13">
      <c r="M434980" s="8"/>
    </row>
    <row r="435006" spans="13:13">
      <c r="M435006" s="8"/>
    </row>
    <row r="435007" spans="13:13" ht="13">
      <c r="M435007" s="17"/>
    </row>
    <row r="435008" spans="13:13">
      <c r="M435008" s="8"/>
    </row>
    <row r="435034" spans="13:13">
      <c r="M435034" s="8"/>
    </row>
    <row r="435035" spans="13:13" ht="13">
      <c r="M435035" s="17"/>
    </row>
    <row r="435036" spans="13:13">
      <c r="M435036" s="8"/>
    </row>
    <row r="435062" spans="13:13">
      <c r="M435062" s="8"/>
    </row>
    <row r="435063" spans="13:13" ht="13">
      <c r="M435063" s="17"/>
    </row>
    <row r="435064" spans="13:13">
      <c r="M435064" s="8"/>
    </row>
    <row r="435090" spans="13:13">
      <c r="M435090" s="8"/>
    </row>
    <row r="435091" spans="13:13" ht="13">
      <c r="M435091" s="17"/>
    </row>
    <row r="435092" spans="13:13">
      <c r="M435092" s="8"/>
    </row>
    <row r="435118" spans="13:13">
      <c r="M435118" s="8"/>
    </row>
    <row r="435119" spans="13:13" ht="13">
      <c r="M435119" s="17"/>
    </row>
    <row r="435120" spans="13:13">
      <c r="M435120" s="8"/>
    </row>
    <row r="435146" spans="13:13">
      <c r="M435146" s="8"/>
    </row>
    <row r="435147" spans="13:13" ht="13">
      <c r="M435147" s="17"/>
    </row>
    <row r="435148" spans="13:13">
      <c r="M435148" s="8"/>
    </row>
    <row r="435174" spans="13:13">
      <c r="M435174" s="8"/>
    </row>
    <row r="435175" spans="13:13" ht="13">
      <c r="M435175" s="17"/>
    </row>
    <row r="435176" spans="13:13">
      <c r="M435176" s="8"/>
    </row>
    <row r="435202" spans="13:13">
      <c r="M435202" s="8"/>
    </row>
    <row r="435203" spans="13:13" ht="13">
      <c r="M435203" s="17"/>
    </row>
    <row r="435204" spans="13:13">
      <c r="M435204" s="8"/>
    </row>
    <row r="435230" spans="13:13">
      <c r="M435230" s="8"/>
    </row>
    <row r="435231" spans="13:13" ht="13">
      <c r="M435231" s="17"/>
    </row>
    <row r="435232" spans="13:13">
      <c r="M435232" s="8"/>
    </row>
    <row r="435258" spans="13:13">
      <c r="M435258" s="8"/>
    </row>
    <row r="435259" spans="13:13" ht="13">
      <c r="M435259" s="17"/>
    </row>
    <row r="435260" spans="13:13">
      <c r="M435260" s="8"/>
    </row>
    <row r="435286" spans="13:13">
      <c r="M435286" s="8"/>
    </row>
    <row r="435287" spans="13:13" ht="13">
      <c r="M435287" s="17"/>
    </row>
    <row r="435288" spans="13:13">
      <c r="M435288" s="8"/>
    </row>
    <row r="435314" spans="13:13">
      <c r="M435314" s="8"/>
    </row>
    <row r="435315" spans="13:13" ht="13">
      <c r="M435315" s="17"/>
    </row>
    <row r="435316" spans="13:13">
      <c r="M435316" s="8"/>
    </row>
    <row r="435342" spans="13:13">
      <c r="M435342" s="8"/>
    </row>
    <row r="435343" spans="13:13" ht="13">
      <c r="M435343" s="17"/>
    </row>
    <row r="435344" spans="13:13">
      <c r="M435344" s="8"/>
    </row>
    <row r="435370" spans="13:13">
      <c r="M435370" s="8"/>
    </row>
    <row r="435371" spans="13:13" ht="13">
      <c r="M435371" s="17"/>
    </row>
    <row r="435372" spans="13:13">
      <c r="M435372" s="8"/>
    </row>
    <row r="435398" spans="13:13">
      <c r="M435398" s="8"/>
    </row>
    <row r="435399" spans="13:13" ht="13">
      <c r="M435399" s="17"/>
    </row>
    <row r="435400" spans="13:13">
      <c r="M435400" s="8"/>
    </row>
    <row r="435426" spans="13:13">
      <c r="M435426" s="8"/>
    </row>
    <row r="435427" spans="13:13" ht="13">
      <c r="M435427" s="17"/>
    </row>
    <row r="435428" spans="13:13">
      <c r="M435428" s="8"/>
    </row>
    <row r="435454" spans="13:13">
      <c r="M435454" s="8"/>
    </row>
    <row r="435455" spans="13:13" ht="13">
      <c r="M435455" s="17"/>
    </row>
    <row r="435456" spans="13:13">
      <c r="M435456" s="8"/>
    </row>
    <row r="435482" spans="13:13">
      <c r="M435482" s="8"/>
    </row>
    <row r="435483" spans="13:13" ht="13">
      <c r="M435483" s="17"/>
    </row>
    <row r="435484" spans="13:13">
      <c r="M435484" s="8"/>
    </row>
    <row r="435510" spans="13:13">
      <c r="M435510" s="8"/>
    </row>
    <row r="435511" spans="13:13" ht="13">
      <c r="M435511" s="17"/>
    </row>
    <row r="435512" spans="13:13">
      <c r="M435512" s="8"/>
    </row>
    <row r="435538" spans="13:13">
      <c r="M435538" s="8"/>
    </row>
    <row r="435539" spans="13:13" ht="13">
      <c r="M435539" s="17"/>
    </row>
    <row r="435540" spans="13:13">
      <c r="M435540" s="8"/>
    </row>
    <row r="435566" spans="13:13">
      <c r="M435566" s="8"/>
    </row>
    <row r="435567" spans="13:13" ht="13">
      <c r="M435567" s="17"/>
    </row>
    <row r="435568" spans="13:13">
      <c r="M435568" s="8"/>
    </row>
    <row r="435594" spans="13:13">
      <c r="M435594" s="8"/>
    </row>
    <row r="435595" spans="13:13" ht="13">
      <c r="M435595" s="17"/>
    </row>
    <row r="435596" spans="13:13">
      <c r="M435596" s="8"/>
    </row>
    <row r="435622" spans="13:13">
      <c r="M435622" s="8"/>
    </row>
    <row r="435623" spans="13:13" ht="13">
      <c r="M435623" s="17"/>
    </row>
    <row r="435624" spans="13:13">
      <c r="M435624" s="8"/>
    </row>
    <row r="435650" spans="13:13">
      <c r="M435650" s="8"/>
    </row>
    <row r="435651" spans="13:13" ht="13">
      <c r="M435651" s="17"/>
    </row>
    <row r="435652" spans="13:13">
      <c r="M435652" s="8"/>
    </row>
    <row r="435678" spans="13:13">
      <c r="M435678" s="8"/>
    </row>
    <row r="435679" spans="13:13" ht="13">
      <c r="M435679" s="17"/>
    </row>
    <row r="435680" spans="13:13">
      <c r="M435680" s="8"/>
    </row>
    <row r="435706" spans="13:13">
      <c r="M435706" s="8"/>
    </row>
    <row r="435707" spans="13:13" ht="13">
      <c r="M435707" s="17"/>
    </row>
    <row r="435708" spans="13:13">
      <c r="M435708" s="8"/>
    </row>
    <row r="435734" spans="13:13">
      <c r="M435734" s="8"/>
    </row>
    <row r="435735" spans="13:13" ht="13">
      <c r="M435735" s="17"/>
    </row>
    <row r="435736" spans="13:13">
      <c r="M435736" s="8"/>
    </row>
    <row r="435762" spans="13:13">
      <c r="M435762" s="8"/>
    </row>
    <row r="435763" spans="13:13" ht="13">
      <c r="M435763" s="17"/>
    </row>
    <row r="435764" spans="13:13">
      <c r="M435764" s="8"/>
    </row>
    <row r="435790" spans="13:13">
      <c r="M435790" s="8"/>
    </row>
    <row r="435791" spans="13:13" ht="13">
      <c r="M435791" s="17"/>
    </row>
    <row r="435792" spans="13:13">
      <c r="M435792" s="8"/>
    </row>
    <row r="435818" spans="13:13">
      <c r="M435818" s="8"/>
    </row>
    <row r="435819" spans="13:13" ht="13">
      <c r="M435819" s="17"/>
    </row>
    <row r="435820" spans="13:13">
      <c r="M435820" s="8"/>
    </row>
    <row r="435846" spans="13:13">
      <c r="M435846" s="8"/>
    </row>
    <row r="435847" spans="13:13" ht="13">
      <c r="M435847" s="17"/>
    </row>
    <row r="435848" spans="13:13">
      <c r="M435848" s="8"/>
    </row>
    <row r="435874" spans="13:13">
      <c r="M435874" s="8"/>
    </row>
    <row r="435875" spans="13:13" ht="13">
      <c r="M435875" s="17"/>
    </row>
    <row r="435876" spans="13:13">
      <c r="M435876" s="8"/>
    </row>
    <row r="435902" spans="13:13">
      <c r="M435902" s="8"/>
    </row>
    <row r="435903" spans="13:13" ht="13">
      <c r="M435903" s="17"/>
    </row>
    <row r="435904" spans="13:13">
      <c r="M435904" s="8"/>
    </row>
    <row r="435930" spans="13:13">
      <c r="M435930" s="8"/>
    </row>
    <row r="435931" spans="13:13" ht="13">
      <c r="M435931" s="17"/>
    </row>
    <row r="435932" spans="13:13">
      <c r="M435932" s="8"/>
    </row>
    <row r="435958" spans="13:13">
      <c r="M435958" s="8"/>
    </row>
    <row r="435959" spans="13:13" ht="13">
      <c r="M435959" s="17"/>
    </row>
    <row r="435960" spans="13:13">
      <c r="M435960" s="8"/>
    </row>
    <row r="435986" spans="13:13">
      <c r="M435986" s="8"/>
    </row>
    <row r="435987" spans="13:13" ht="13">
      <c r="M435987" s="17"/>
    </row>
    <row r="435988" spans="13:13">
      <c r="M435988" s="8"/>
    </row>
    <row r="436014" spans="13:13">
      <c r="M436014" s="8"/>
    </row>
    <row r="436015" spans="13:13" ht="13">
      <c r="M436015" s="17"/>
    </row>
    <row r="436016" spans="13:13">
      <c r="M436016" s="8"/>
    </row>
    <row r="436042" spans="13:13">
      <c r="M436042" s="8"/>
    </row>
    <row r="436043" spans="13:13" ht="13">
      <c r="M436043" s="17"/>
    </row>
    <row r="436044" spans="13:13">
      <c r="M436044" s="8"/>
    </row>
    <row r="436070" spans="13:13">
      <c r="M436070" s="8"/>
    </row>
    <row r="436071" spans="13:13" ht="13">
      <c r="M436071" s="17"/>
    </row>
    <row r="436072" spans="13:13">
      <c r="M436072" s="8"/>
    </row>
    <row r="436098" spans="13:13">
      <c r="M436098" s="8"/>
    </row>
    <row r="436099" spans="13:13" ht="13">
      <c r="M436099" s="17"/>
    </row>
    <row r="436100" spans="13:13">
      <c r="M436100" s="8"/>
    </row>
    <row r="436126" spans="13:13">
      <c r="M436126" s="8"/>
    </row>
    <row r="436127" spans="13:13" ht="13">
      <c r="M436127" s="17"/>
    </row>
    <row r="436128" spans="13:13">
      <c r="M436128" s="8"/>
    </row>
    <row r="436154" spans="13:13">
      <c r="M436154" s="8"/>
    </row>
    <row r="436155" spans="13:13" ht="13">
      <c r="M436155" s="17"/>
    </row>
    <row r="436156" spans="13:13">
      <c r="M436156" s="8"/>
    </row>
    <row r="436182" spans="13:13">
      <c r="M436182" s="8"/>
    </row>
    <row r="436183" spans="13:13" ht="13">
      <c r="M436183" s="17"/>
    </row>
    <row r="436184" spans="13:13">
      <c r="M436184" s="8"/>
    </row>
    <row r="436210" spans="13:13">
      <c r="M436210" s="8"/>
    </row>
    <row r="436211" spans="13:13" ht="13">
      <c r="M436211" s="17"/>
    </row>
    <row r="436212" spans="13:13">
      <c r="M436212" s="8"/>
    </row>
    <row r="436238" spans="13:13">
      <c r="M436238" s="8"/>
    </row>
    <row r="436239" spans="13:13" ht="13">
      <c r="M436239" s="17"/>
    </row>
    <row r="436240" spans="13:13">
      <c r="M436240" s="8"/>
    </row>
    <row r="436266" spans="13:13">
      <c r="M436266" s="8"/>
    </row>
    <row r="436267" spans="13:13" ht="13">
      <c r="M436267" s="17"/>
    </row>
    <row r="436268" spans="13:13">
      <c r="M436268" s="8"/>
    </row>
    <row r="436294" spans="13:13">
      <c r="M436294" s="8"/>
    </row>
    <row r="436295" spans="13:13" ht="13">
      <c r="M436295" s="17"/>
    </row>
    <row r="436296" spans="13:13">
      <c r="M436296" s="8"/>
    </row>
    <row r="436322" spans="13:13">
      <c r="M436322" s="8"/>
    </row>
    <row r="436323" spans="13:13" ht="13">
      <c r="M436323" s="17"/>
    </row>
    <row r="436324" spans="13:13">
      <c r="M436324" s="8"/>
    </row>
    <row r="436350" spans="13:13">
      <c r="M436350" s="8"/>
    </row>
    <row r="436351" spans="13:13" ht="13">
      <c r="M436351" s="17"/>
    </row>
    <row r="436352" spans="13:13">
      <c r="M436352" s="8"/>
    </row>
    <row r="436378" spans="13:13">
      <c r="M436378" s="8"/>
    </row>
    <row r="436379" spans="13:13" ht="13">
      <c r="M436379" s="17"/>
    </row>
    <row r="436380" spans="13:13">
      <c r="M436380" s="8"/>
    </row>
    <row r="436406" spans="13:13">
      <c r="M436406" s="8"/>
    </row>
    <row r="436407" spans="13:13" ht="13">
      <c r="M436407" s="17"/>
    </row>
    <row r="436408" spans="13:13">
      <c r="M436408" s="8"/>
    </row>
    <row r="436434" spans="13:13">
      <c r="M436434" s="8"/>
    </row>
    <row r="436435" spans="13:13" ht="13">
      <c r="M436435" s="17"/>
    </row>
    <row r="436436" spans="13:13">
      <c r="M436436" s="8"/>
    </row>
    <row r="436462" spans="13:13">
      <c r="M436462" s="8"/>
    </row>
    <row r="436463" spans="13:13" ht="13">
      <c r="M436463" s="17"/>
    </row>
    <row r="436464" spans="13:13">
      <c r="M436464" s="8"/>
    </row>
    <row r="436490" spans="13:13">
      <c r="M436490" s="8"/>
    </row>
    <row r="436491" spans="13:13" ht="13">
      <c r="M436491" s="17"/>
    </row>
    <row r="436492" spans="13:13">
      <c r="M436492" s="8"/>
    </row>
    <row r="436518" spans="13:13">
      <c r="M436518" s="8"/>
    </row>
    <row r="436519" spans="13:13" ht="13">
      <c r="M436519" s="17"/>
    </row>
    <row r="436520" spans="13:13">
      <c r="M436520" s="8"/>
    </row>
    <row r="436546" spans="13:13">
      <c r="M436546" s="8"/>
    </row>
    <row r="436547" spans="13:13" ht="13">
      <c r="M436547" s="17"/>
    </row>
    <row r="436548" spans="13:13">
      <c r="M436548" s="8"/>
    </row>
    <row r="436574" spans="13:13">
      <c r="M436574" s="8"/>
    </row>
    <row r="436575" spans="13:13" ht="13">
      <c r="M436575" s="17"/>
    </row>
    <row r="436576" spans="13:13">
      <c r="M436576" s="8"/>
    </row>
    <row r="436602" spans="13:13">
      <c r="M436602" s="8"/>
    </row>
    <row r="436603" spans="13:13" ht="13">
      <c r="M436603" s="17"/>
    </row>
    <row r="436604" spans="13:13">
      <c r="M436604" s="8"/>
    </row>
    <row r="436630" spans="13:13">
      <c r="M436630" s="8"/>
    </row>
    <row r="436631" spans="13:13" ht="13">
      <c r="M436631" s="17"/>
    </row>
    <row r="436632" spans="13:13">
      <c r="M436632" s="8"/>
    </row>
    <row r="436658" spans="13:13">
      <c r="M436658" s="8"/>
    </row>
    <row r="436659" spans="13:13" ht="13">
      <c r="M436659" s="17"/>
    </row>
    <row r="436660" spans="13:13">
      <c r="M436660" s="8"/>
    </row>
    <row r="436686" spans="13:13">
      <c r="M436686" s="8"/>
    </row>
    <row r="436687" spans="13:13" ht="13">
      <c r="M436687" s="17"/>
    </row>
    <row r="436688" spans="13:13">
      <c r="M436688" s="8"/>
    </row>
    <row r="436714" spans="13:13">
      <c r="M436714" s="8"/>
    </row>
    <row r="436715" spans="13:13" ht="13">
      <c r="M436715" s="17"/>
    </row>
    <row r="436716" spans="13:13">
      <c r="M436716" s="8"/>
    </row>
    <row r="436742" spans="13:13">
      <c r="M436742" s="8"/>
    </row>
    <row r="436743" spans="13:13" ht="13">
      <c r="M436743" s="17"/>
    </row>
    <row r="436744" spans="13:13">
      <c r="M436744" s="8"/>
    </row>
    <row r="436770" spans="13:13">
      <c r="M436770" s="8"/>
    </row>
    <row r="436771" spans="13:13" ht="13">
      <c r="M436771" s="17"/>
    </row>
    <row r="436772" spans="13:13">
      <c r="M436772" s="8"/>
    </row>
    <row r="436798" spans="13:13">
      <c r="M436798" s="8"/>
    </row>
    <row r="436799" spans="13:13" ht="13">
      <c r="M436799" s="17"/>
    </row>
    <row r="436800" spans="13:13">
      <c r="M436800" s="8"/>
    </row>
    <row r="436826" spans="13:13">
      <c r="M436826" s="8"/>
    </row>
    <row r="436827" spans="13:13" ht="13">
      <c r="M436827" s="17"/>
    </row>
    <row r="436828" spans="13:13">
      <c r="M436828" s="8"/>
    </row>
    <row r="436854" spans="13:13">
      <c r="M436854" s="8"/>
    </row>
    <row r="436855" spans="13:13" ht="13">
      <c r="M436855" s="17"/>
    </row>
    <row r="436856" spans="13:13">
      <c r="M436856" s="8"/>
    </row>
    <row r="436882" spans="13:13">
      <c r="M436882" s="8"/>
    </row>
    <row r="436883" spans="13:13" ht="13">
      <c r="M436883" s="17"/>
    </row>
    <row r="436884" spans="13:13">
      <c r="M436884" s="8"/>
    </row>
    <row r="436910" spans="13:13">
      <c r="M436910" s="8"/>
    </row>
    <row r="436911" spans="13:13" ht="13">
      <c r="M436911" s="17"/>
    </row>
    <row r="436912" spans="13:13">
      <c r="M436912" s="8"/>
    </row>
    <row r="436938" spans="13:13">
      <c r="M436938" s="8"/>
    </row>
    <row r="436939" spans="13:13" ht="13">
      <c r="M436939" s="17"/>
    </row>
    <row r="436940" spans="13:13">
      <c r="M436940" s="8"/>
    </row>
    <row r="436966" spans="13:13">
      <c r="M436966" s="8"/>
    </row>
    <row r="436967" spans="13:13" ht="13">
      <c r="M436967" s="17"/>
    </row>
    <row r="436968" spans="13:13">
      <c r="M436968" s="8"/>
    </row>
    <row r="436994" spans="13:13">
      <c r="M436994" s="8"/>
    </row>
    <row r="436995" spans="13:13" ht="13">
      <c r="M436995" s="17"/>
    </row>
    <row r="436996" spans="13:13">
      <c r="M436996" s="8"/>
    </row>
    <row r="437022" spans="13:13">
      <c r="M437022" s="8"/>
    </row>
    <row r="437023" spans="13:13" ht="13">
      <c r="M437023" s="17"/>
    </row>
    <row r="437024" spans="13:13">
      <c r="M437024" s="8"/>
    </row>
    <row r="437050" spans="13:13">
      <c r="M437050" s="8"/>
    </row>
    <row r="437051" spans="13:13" ht="13">
      <c r="M437051" s="17"/>
    </row>
    <row r="437052" spans="13:13">
      <c r="M437052" s="8"/>
    </row>
    <row r="437078" spans="13:13">
      <c r="M437078" s="8"/>
    </row>
    <row r="437079" spans="13:13" ht="13">
      <c r="M437079" s="17"/>
    </row>
    <row r="437080" spans="13:13">
      <c r="M437080" s="8"/>
    </row>
    <row r="437106" spans="13:13">
      <c r="M437106" s="8"/>
    </row>
    <row r="437107" spans="13:13" ht="13">
      <c r="M437107" s="17"/>
    </row>
    <row r="437108" spans="13:13">
      <c r="M437108" s="8"/>
    </row>
    <row r="437134" spans="13:13">
      <c r="M437134" s="8"/>
    </row>
    <row r="437135" spans="13:13" ht="13">
      <c r="M437135" s="17"/>
    </row>
    <row r="437136" spans="13:13">
      <c r="M437136" s="8"/>
    </row>
    <row r="437162" spans="13:13">
      <c r="M437162" s="8"/>
    </row>
    <row r="437163" spans="13:13" ht="13">
      <c r="M437163" s="17"/>
    </row>
    <row r="437164" spans="13:13">
      <c r="M437164" s="8"/>
    </row>
    <row r="437190" spans="13:13">
      <c r="M437190" s="8"/>
    </row>
    <row r="437191" spans="13:13" ht="13">
      <c r="M437191" s="17"/>
    </row>
    <row r="437192" spans="13:13">
      <c r="M437192" s="8"/>
    </row>
    <row r="437218" spans="13:13">
      <c r="M437218" s="8"/>
    </row>
    <row r="437219" spans="13:13" ht="13">
      <c r="M437219" s="17"/>
    </row>
    <row r="437220" spans="13:13">
      <c r="M437220" s="8"/>
    </row>
    <row r="437246" spans="13:13">
      <c r="M437246" s="8"/>
    </row>
    <row r="437247" spans="13:13" ht="13">
      <c r="M437247" s="17"/>
    </row>
    <row r="437248" spans="13:13">
      <c r="M437248" s="8"/>
    </row>
    <row r="437274" spans="13:13">
      <c r="M437274" s="8"/>
    </row>
    <row r="437275" spans="13:13" ht="13">
      <c r="M437275" s="17"/>
    </row>
    <row r="437276" spans="13:13">
      <c r="M437276" s="8"/>
    </row>
    <row r="437302" spans="13:13">
      <c r="M437302" s="8"/>
    </row>
    <row r="437303" spans="13:13" ht="13">
      <c r="M437303" s="17"/>
    </row>
    <row r="437304" spans="13:13">
      <c r="M437304" s="8"/>
    </row>
    <row r="437330" spans="13:13">
      <c r="M437330" s="8"/>
    </row>
    <row r="437331" spans="13:13" ht="13">
      <c r="M437331" s="17"/>
    </row>
    <row r="437332" spans="13:13">
      <c r="M437332" s="8"/>
    </row>
    <row r="437358" spans="13:13">
      <c r="M437358" s="8"/>
    </row>
    <row r="437359" spans="13:13" ht="13">
      <c r="M437359" s="17"/>
    </row>
    <row r="437360" spans="13:13">
      <c r="M437360" s="8"/>
    </row>
    <row r="437386" spans="13:13">
      <c r="M437386" s="8"/>
    </row>
    <row r="437387" spans="13:13" ht="13">
      <c r="M437387" s="17"/>
    </row>
    <row r="437388" spans="13:13">
      <c r="M437388" s="8"/>
    </row>
    <row r="437414" spans="13:13">
      <c r="M437414" s="8"/>
    </row>
    <row r="437415" spans="13:13" ht="13">
      <c r="M437415" s="17"/>
    </row>
    <row r="437416" spans="13:13">
      <c r="M437416" s="8"/>
    </row>
    <row r="437442" spans="13:13">
      <c r="M437442" s="8"/>
    </row>
    <row r="437443" spans="13:13" ht="13">
      <c r="M437443" s="17"/>
    </row>
    <row r="437444" spans="13:13">
      <c r="M437444" s="8"/>
    </row>
    <row r="437470" spans="13:13">
      <c r="M437470" s="8"/>
    </row>
    <row r="437471" spans="13:13" ht="13">
      <c r="M437471" s="17"/>
    </row>
    <row r="437472" spans="13:13">
      <c r="M437472" s="8"/>
    </row>
    <row r="437498" spans="13:13">
      <c r="M437498" s="8"/>
    </row>
    <row r="437499" spans="13:13" ht="13">
      <c r="M437499" s="17"/>
    </row>
    <row r="437500" spans="13:13">
      <c r="M437500" s="8"/>
    </row>
    <row r="437526" spans="13:13">
      <c r="M437526" s="8"/>
    </row>
    <row r="437527" spans="13:13" ht="13">
      <c r="M437527" s="17"/>
    </row>
    <row r="437528" spans="13:13">
      <c r="M437528" s="8"/>
    </row>
    <row r="437554" spans="13:13">
      <c r="M437554" s="8"/>
    </row>
    <row r="437555" spans="13:13" ht="13">
      <c r="M437555" s="17"/>
    </row>
    <row r="437556" spans="13:13">
      <c r="M437556" s="8"/>
    </row>
    <row r="437582" spans="13:13">
      <c r="M437582" s="8"/>
    </row>
    <row r="437583" spans="13:13" ht="13">
      <c r="M437583" s="17"/>
    </row>
    <row r="437584" spans="13:13">
      <c r="M437584" s="8"/>
    </row>
    <row r="437610" spans="13:13">
      <c r="M437610" s="8"/>
    </row>
    <row r="437611" spans="13:13" ht="13">
      <c r="M437611" s="17"/>
    </row>
    <row r="437612" spans="13:13">
      <c r="M437612" s="8"/>
    </row>
    <row r="437638" spans="13:13">
      <c r="M437638" s="8"/>
    </row>
    <row r="437639" spans="13:13" ht="13">
      <c r="M437639" s="17"/>
    </row>
    <row r="437640" spans="13:13">
      <c r="M437640" s="8"/>
    </row>
    <row r="437666" spans="13:13">
      <c r="M437666" s="8"/>
    </row>
    <row r="437667" spans="13:13" ht="13">
      <c r="M437667" s="17"/>
    </row>
    <row r="437668" spans="13:13">
      <c r="M437668" s="8"/>
    </row>
    <row r="437694" spans="13:13">
      <c r="M437694" s="8"/>
    </row>
    <row r="437695" spans="13:13" ht="13">
      <c r="M437695" s="17"/>
    </row>
    <row r="437696" spans="13:13">
      <c r="M437696" s="8"/>
    </row>
    <row r="437722" spans="13:13">
      <c r="M437722" s="8"/>
    </row>
    <row r="437723" spans="13:13" ht="13">
      <c r="M437723" s="17"/>
    </row>
    <row r="437724" spans="13:13">
      <c r="M437724" s="8"/>
    </row>
    <row r="437750" spans="13:13">
      <c r="M437750" s="8"/>
    </row>
    <row r="437751" spans="13:13" ht="13">
      <c r="M437751" s="17"/>
    </row>
    <row r="437752" spans="13:13">
      <c r="M437752" s="8"/>
    </row>
    <row r="437778" spans="13:13">
      <c r="M437778" s="8"/>
    </row>
    <row r="437779" spans="13:13" ht="13">
      <c r="M437779" s="17"/>
    </row>
    <row r="437780" spans="13:13">
      <c r="M437780" s="8"/>
    </row>
    <row r="437806" spans="13:13">
      <c r="M437806" s="8"/>
    </row>
    <row r="437807" spans="13:13" ht="13">
      <c r="M437807" s="17"/>
    </row>
    <row r="437808" spans="13:13">
      <c r="M437808" s="8"/>
    </row>
    <row r="437834" spans="13:13">
      <c r="M437834" s="8"/>
    </row>
    <row r="437835" spans="13:13" ht="13">
      <c r="M437835" s="17"/>
    </row>
    <row r="437836" spans="13:13">
      <c r="M437836" s="8"/>
    </row>
    <row r="437862" spans="13:13">
      <c r="M437862" s="8"/>
    </row>
    <row r="437863" spans="13:13" ht="13">
      <c r="M437863" s="17"/>
    </row>
    <row r="437864" spans="13:13">
      <c r="M437864" s="8"/>
    </row>
    <row r="437890" spans="13:13">
      <c r="M437890" s="8"/>
    </row>
    <row r="437891" spans="13:13" ht="13">
      <c r="M437891" s="17"/>
    </row>
    <row r="437892" spans="13:13">
      <c r="M437892" s="8"/>
    </row>
    <row r="437918" spans="13:13">
      <c r="M437918" s="8"/>
    </row>
    <row r="437919" spans="13:13" ht="13">
      <c r="M437919" s="17"/>
    </row>
    <row r="437920" spans="13:13">
      <c r="M437920" s="8"/>
    </row>
    <row r="437946" spans="13:13">
      <c r="M437946" s="8"/>
    </row>
    <row r="437947" spans="13:13" ht="13">
      <c r="M437947" s="17"/>
    </row>
    <row r="437948" spans="13:13">
      <c r="M437948" s="8"/>
    </row>
    <row r="437974" spans="13:13">
      <c r="M437974" s="8"/>
    </row>
    <row r="437975" spans="13:13" ht="13">
      <c r="M437975" s="17"/>
    </row>
    <row r="437976" spans="13:13">
      <c r="M437976" s="8"/>
    </row>
    <row r="438002" spans="13:13">
      <c r="M438002" s="8"/>
    </row>
    <row r="438003" spans="13:13" ht="13">
      <c r="M438003" s="17"/>
    </row>
    <row r="438004" spans="13:13">
      <c r="M438004" s="8"/>
    </row>
    <row r="438030" spans="13:13">
      <c r="M438030" s="8"/>
    </row>
    <row r="438031" spans="13:13" ht="13">
      <c r="M438031" s="17"/>
    </row>
    <row r="438032" spans="13:13">
      <c r="M438032" s="8"/>
    </row>
    <row r="438058" spans="13:13">
      <c r="M438058" s="8"/>
    </row>
    <row r="438059" spans="13:13" ht="13">
      <c r="M438059" s="17"/>
    </row>
    <row r="438060" spans="13:13">
      <c r="M438060" s="8"/>
    </row>
    <row r="438086" spans="13:13">
      <c r="M438086" s="8"/>
    </row>
    <row r="438087" spans="13:13" ht="13">
      <c r="M438087" s="17"/>
    </row>
    <row r="438088" spans="13:13">
      <c r="M438088" s="8"/>
    </row>
    <row r="438114" spans="13:13">
      <c r="M438114" s="8"/>
    </row>
    <row r="438115" spans="13:13" ht="13">
      <c r="M438115" s="17"/>
    </row>
    <row r="438116" spans="13:13">
      <c r="M438116" s="8"/>
    </row>
    <row r="438142" spans="13:13">
      <c r="M438142" s="8"/>
    </row>
    <row r="438143" spans="13:13" ht="13">
      <c r="M438143" s="17"/>
    </row>
    <row r="438144" spans="13:13">
      <c r="M438144" s="8"/>
    </row>
    <row r="438170" spans="13:13">
      <c r="M438170" s="8"/>
    </row>
    <row r="438171" spans="13:13" ht="13">
      <c r="M438171" s="17"/>
    </row>
    <row r="438172" spans="13:13">
      <c r="M438172" s="8"/>
    </row>
    <row r="438198" spans="13:13">
      <c r="M438198" s="8"/>
    </row>
    <row r="438199" spans="13:13" ht="13">
      <c r="M438199" s="17"/>
    </row>
    <row r="438200" spans="13:13">
      <c r="M438200" s="8"/>
    </row>
    <row r="438226" spans="13:13">
      <c r="M438226" s="8"/>
    </row>
    <row r="438227" spans="13:13" ht="13">
      <c r="M438227" s="17"/>
    </row>
    <row r="438228" spans="13:13">
      <c r="M438228" s="8"/>
    </row>
    <row r="438254" spans="13:13">
      <c r="M438254" s="8"/>
    </row>
    <row r="438255" spans="13:13" ht="13">
      <c r="M438255" s="17"/>
    </row>
    <row r="438256" spans="13:13">
      <c r="M438256" s="8"/>
    </row>
    <row r="438282" spans="13:13">
      <c r="M438282" s="8"/>
    </row>
    <row r="438283" spans="13:13" ht="13">
      <c r="M438283" s="17"/>
    </row>
    <row r="438284" spans="13:13">
      <c r="M438284" s="8"/>
    </row>
    <row r="438310" spans="13:13">
      <c r="M438310" s="8"/>
    </row>
    <row r="438311" spans="13:13" ht="13">
      <c r="M438311" s="17"/>
    </row>
    <row r="438312" spans="13:13">
      <c r="M438312" s="8"/>
    </row>
    <row r="438338" spans="13:13">
      <c r="M438338" s="8"/>
    </row>
    <row r="438339" spans="13:13" ht="13">
      <c r="M438339" s="17"/>
    </row>
    <row r="438340" spans="13:13">
      <c r="M438340" s="8"/>
    </row>
    <row r="438366" spans="13:13">
      <c r="M438366" s="8"/>
    </row>
    <row r="438367" spans="13:13" ht="13">
      <c r="M438367" s="17"/>
    </row>
    <row r="438368" spans="13:13">
      <c r="M438368" s="8"/>
    </row>
    <row r="438394" spans="13:13">
      <c r="M438394" s="8"/>
    </row>
    <row r="438395" spans="13:13" ht="13">
      <c r="M438395" s="17"/>
    </row>
    <row r="438396" spans="13:13">
      <c r="M438396" s="8"/>
    </row>
    <row r="438422" spans="13:13">
      <c r="M438422" s="8"/>
    </row>
    <row r="438423" spans="13:13" ht="13">
      <c r="M438423" s="17"/>
    </row>
    <row r="438424" spans="13:13">
      <c r="M438424" s="8"/>
    </row>
    <row r="438450" spans="13:13">
      <c r="M438450" s="8"/>
    </row>
    <row r="438451" spans="13:13" ht="13">
      <c r="M438451" s="17"/>
    </row>
    <row r="438452" spans="13:13">
      <c r="M438452" s="8"/>
    </row>
    <row r="438478" spans="13:13">
      <c r="M438478" s="8"/>
    </row>
    <row r="438479" spans="13:13" ht="13">
      <c r="M438479" s="17"/>
    </row>
    <row r="438480" spans="13:13">
      <c r="M438480" s="8"/>
    </row>
    <row r="438506" spans="13:13">
      <c r="M438506" s="8"/>
    </row>
    <row r="438507" spans="13:13" ht="13">
      <c r="M438507" s="17"/>
    </row>
    <row r="438508" spans="13:13">
      <c r="M438508" s="8"/>
    </row>
    <row r="438534" spans="13:13">
      <c r="M438534" s="8"/>
    </row>
    <row r="438535" spans="13:13" ht="13">
      <c r="M438535" s="17"/>
    </row>
    <row r="438536" spans="13:13">
      <c r="M438536" s="8"/>
    </row>
    <row r="438562" spans="13:13">
      <c r="M438562" s="8"/>
    </row>
    <row r="438563" spans="13:13" ht="13">
      <c r="M438563" s="17"/>
    </row>
    <row r="438564" spans="13:13">
      <c r="M438564" s="8"/>
    </row>
    <row r="438590" spans="13:13">
      <c r="M438590" s="8"/>
    </row>
    <row r="438591" spans="13:13" ht="13">
      <c r="M438591" s="17"/>
    </row>
    <row r="438592" spans="13:13">
      <c r="M438592" s="8"/>
    </row>
    <row r="438618" spans="13:13">
      <c r="M438618" s="8"/>
    </row>
    <row r="438619" spans="13:13" ht="13">
      <c r="M438619" s="17"/>
    </row>
    <row r="438620" spans="13:13">
      <c r="M438620" s="8"/>
    </row>
    <row r="438646" spans="13:13">
      <c r="M438646" s="8"/>
    </row>
    <row r="438647" spans="13:13" ht="13">
      <c r="M438647" s="17"/>
    </row>
    <row r="438648" spans="13:13">
      <c r="M438648" s="8"/>
    </row>
    <row r="438674" spans="13:13">
      <c r="M438674" s="8"/>
    </row>
    <row r="438675" spans="13:13" ht="13">
      <c r="M438675" s="17"/>
    </row>
    <row r="438676" spans="13:13">
      <c r="M438676" s="8"/>
    </row>
    <row r="438702" spans="13:13">
      <c r="M438702" s="8"/>
    </row>
    <row r="438703" spans="13:13" ht="13">
      <c r="M438703" s="17"/>
    </row>
    <row r="438704" spans="13:13">
      <c r="M438704" s="8"/>
    </row>
    <row r="438730" spans="13:13">
      <c r="M438730" s="8"/>
    </row>
    <row r="438731" spans="13:13" ht="13">
      <c r="M438731" s="17"/>
    </row>
    <row r="438732" spans="13:13">
      <c r="M438732" s="8"/>
    </row>
    <row r="438758" spans="13:13">
      <c r="M438758" s="8"/>
    </row>
    <row r="438759" spans="13:13" ht="13">
      <c r="M438759" s="17"/>
    </row>
    <row r="438760" spans="13:13">
      <c r="M438760" s="8"/>
    </row>
    <row r="438786" spans="13:13">
      <c r="M438786" s="8"/>
    </row>
    <row r="438787" spans="13:13" ht="13">
      <c r="M438787" s="17"/>
    </row>
    <row r="438788" spans="13:13">
      <c r="M438788" s="8"/>
    </row>
    <row r="438814" spans="13:13">
      <c r="M438814" s="8"/>
    </row>
    <row r="438815" spans="13:13" ht="13">
      <c r="M438815" s="17"/>
    </row>
    <row r="438816" spans="13:13">
      <c r="M438816" s="8"/>
    </row>
    <row r="438842" spans="13:13">
      <c r="M438842" s="8"/>
    </row>
    <row r="438843" spans="13:13" ht="13">
      <c r="M438843" s="17"/>
    </row>
    <row r="438844" spans="13:13">
      <c r="M438844" s="8"/>
    </row>
    <row r="438870" spans="13:13">
      <c r="M438870" s="8"/>
    </row>
    <row r="438871" spans="13:13" ht="13">
      <c r="M438871" s="17"/>
    </row>
    <row r="438872" spans="13:13">
      <c r="M438872" s="8"/>
    </row>
    <row r="438898" spans="13:13">
      <c r="M438898" s="8"/>
    </row>
    <row r="438899" spans="13:13" ht="13">
      <c r="M438899" s="17"/>
    </row>
    <row r="438900" spans="13:13">
      <c r="M438900" s="8"/>
    </row>
    <row r="438926" spans="13:13">
      <c r="M438926" s="8"/>
    </row>
    <row r="438927" spans="13:13" ht="13">
      <c r="M438927" s="17"/>
    </row>
    <row r="438928" spans="13:13">
      <c r="M438928" s="8"/>
    </row>
    <row r="438954" spans="13:13">
      <c r="M438954" s="8"/>
    </row>
    <row r="438955" spans="13:13" ht="13">
      <c r="M438955" s="17"/>
    </row>
    <row r="438956" spans="13:13">
      <c r="M438956" s="8"/>
    </row>
    <row r="438982" spans="13:13">
      <c r="M438982" s="8"/>
    </row>
    <row r="438983" spans="13:13" ht="13">
      <c r="M438983" s="17"/>
    </row>
    <row r="438984" spans="13:13">
      <c r="M438984" s="8"/>
    </row>
    <row r="439010" spans="13:13">
      <c r="M439010" s="8"/>
    </row>
    <row r="439011" spans="13:13" ht="13">
      <c r="M439011" s="17"/>
    </row>
    <row r="439012" spans="13:13">
      <c r="M439012" s="8"/>
    </row>
    <row r="439038" spans="13:13">
      <c r="M439038" s="8"/>
    </row>
    <row r="439039" spans="13:13" ht="13">
      <c r="M439039" s="17"/>
    </row>
    <row r="439040" spans="13:13">
      <c r="M439040" s="8"/>
    </row>
    <row r="439066" spans="13:13">
      <c r="M439066" s="8"/>
    </row>
    <row r="439067" spans="13:13" ht="13">
      <c r="M439067" s="17"/>
    </row>
    <row r="439068" spans="13:13">
      <c r="M439068" s="8"/>
    </row>
    <row r="439094" spans="13:13">
      <c r="M439094" s="8"/>
    </row>
    <row r="439095" spans="13:13" ht="13">
      <c r="M439095" s="17"/>
    </row>
    <row r="439096" spans="13:13">
      <c r="M439096" s="8"/>
    </row>
    <row r="439122" spans="13:13">
      <c r="M439122" s="8"/>
    </row>
    <row r="439123" spans="13:13" ht="13">
      <c r="M439123" s="17"/>
    </row>
    <row r="439124" spans="13:13">
      <c r="M439124" s="8"/>
    </row>
    <row r="439150" spans="13:13">
      <c r="M439150" s="8"/>
    </row>
    <row r="439151" spans="13:13" ht="13">
      <c r="M439151" s="17"/>
    </row>
    <row r="439152" spans="13:13">
      <c r="M439152" s="8"/>
    </row>
    <row r="439178" spans="13:13">
      <c r="M439178" s="8"/>
    </row>
    <row r="439179" spans="13:13" ht="13">
      <c r="M439179" s="17"/>
    </row>
    <row r="439180" spans="13:13">
      <c r="M439180" s="8"/>
    </row>
    <row r="439206" spans="13:13">
      <c r="M439206" s="8"/>
    </row>
    <row r="439207" spans="13:13" ht="13">
      <c r="M439207" s="17"/>
    </row>
    <row r="439208" spans="13:13">
      <c r="M439208" s="8"/>
    </row>
    <row r="439234" spans="13:13">
      <c r="M439234" s="8"/>
    </row>
    <row r="439235" spans="13:13" ht="13">
      <c r="M439235" s="17"/>
    </row>
    <row r="439236" spans="13:13">
      <c r="M439236" s="8"/>
    </row>
    <row r="439262" spans="13:13">
      <c r="M439262" s="8"/>
    </row>
    <row r="439263" spans="13:13" ht="13">
      <c r="M439263" s="17"/>
    </row>
    <row r="439264" spans="13:13">
      <c r="M439264" s="8"/>
    </row>
    <row r="439290" spans="13:13">
      <c r="M439290" s="8"/>
    </row>
    <row r="439291" spans="13:13" ht="13">
      <c r="M439291" s="17"/>
    </row>
    <row r="439292" spans="13:13">
      <c r="M439292" s="8"/>
    </row>
    <row r="439318" spans="13:13">
      <c r="M439318" s="8"/>
    </row>
    <row r="439319" spans="13:13" ht="13">
      <c r="M439319" s="17"/>
    </row>
    <row r="439320" spans="13:13">
      <c r="M439320" s="8"/>
    </row>
    <row r="439346" spans="13:13">
      <c r="M439346" s="8"/>
    </row>
    <row r="439347" spans="13:13" ht="13">
      <c r="M439347" s="17"/>
    </row>
    <row r="439348" spans="13:13">
      <c r="M439348" s="8"/>
    </row>
    <row r="439374" spans="13:13">
      <c r="M439374" s="8"/>
    </row>
    <row r="439375" spans="13:13" ht="13">
      <c r="M439375" s="17"/>
    </row>
    <row r="439376" spans="13:13">
      <c r="M439376" s="8"/>
    </row>
    <row r="439402" spans="13:13">
      <c r="M439402" s="8"/>
    </row>
    <row r="439403" spans="13:13" ht="13">
      <c r="M439403" s="17"/>
    </row>
    <row r="439404" spans="13:13">
      <c r="M439404" s="8"/>
    </row>
    <row r="439430" spans="13:13">
      <c r="M439430" s="8"/>
    </row>
    <row r="439431" spans="13:13" ht="13">
      <c r="M439431" s="17"/>
    </row>
    <row r="439432" spans="13:13">
      <c r="M439432" s="8"/>
    </row>
    <row r="439458" spans="13:13">
      <c r="M439458" s="8"/>
    </row>
    <row r="439459" spans="13:13" ht="13">
      <c r="M439459" s="17"/>
    </row>
    <row r="439460" spans="13:13">
      <c r="M439460" s="8"/>
    </row>
    <row r="439486" spans="13:13">
      <c r="M439486" s="8"/>
    </row>
    <row r="439487" spans="13:13" ht="13">
      <c r="M439487" s="17"/>
    </row>
    <row r="439488" spans="13:13">
      <c r="M439488" s="8"/>
    </row>
    <row r="439514" spans="13:13">
      <c r="M439514" s="8"/>
    </row>
    <row r="439515" spans="13:13" ht="13">
      <c r="M439515" s="17"/>
    </row>
    <row r="439516" spans="13:13">
      <c r="M439516" s="8"/>
    </row>
    <row r="439542" spans="13:13">
      <c r="M439542" s="8"/>
    </row>
    <row r="439543" spans="13:13" ht="13">
      <c r="M439543" s="17"/>
    </row>
    <row r="439544" spans="13:13">
      <c r="M439544" s="8"/>
    </row>
    <row r="439570" spans="13:13">
      <c r="M439570" s="8"/>
    </row>
    <row r="439571" spans="13:13" ht="13">
      <c r="M439571" s="17"/>
    </row>
    <row r="439572" spans="13:13">
      <c r="M439572" s="8"/>
    </row>
    <row r="439598" spans="13:13">
      <c r="M439598" s="8"/>
    </row>
    <row r="439599" spans="13:13" ht="13">
      <c r="M439599" s="17"/>
    </row>
    <row r="439600" spans="13:13">
      <c r="M439600" s="8"/>
    </row>
    <row r="439626" spans="13:13">
      <c r="M439626" s="8"/>
    </row>
    <row r="439627" spans="13:13" ht="13">
      <c r="M439627" s="17"/>
    </row>
    <row r="439628" spans="13:13">
      <c r="M439628" s="8"/>
    </row>
    <row r="439654" spans="13:13">
      <c r="M439654" s="8"/>
    </row>
    <row r="439655" spans="13:13" ht="13">
      <c r="M439655" s="17"/>
    </row>
    <row r="439656" spans="13:13">
      <c r="M439656" s="8"/>
    </row>
    <row r="439682" spans="13:13">
      <c r="M439682" s="8"/>
    </row>
    <row r="439683" spans="13:13" ht="13">
      <c r="M439683" s="17"/>
    </row>
    <row r="439684" spans="13:13">
      <c r="M439684" s="8"/>
    </row>
    <row r="439710" spans="13:13">
      <c r="M439710" s="8"/>
    </row>
    <row r="439711" spans="13:13" ht="13">
      <c r="M439711" s="17"/>
    </row>
    <row r="439712" spans="13:13">
      <c r="M439712" s="8"/>
    </row>
    <row r="439738" spans="13:13">
      <c r="M439738" s="8"/>
    </row>
    <row r="439739" spans="13:13" ht="13">
      <c r="M439739" s="17"/>
    </row>
    <row r="439740" spans="13:13">
      <c r="M439740" s="8"/>
    </row>
    <row r="439766" spans="13:13">
      <c r="M439766" s="8"/>
    </row>
    <row r="439767" spans="13:13" ht="13">
      <c r="M439767" s="17"/>
    </row>
    <row r="439768" spans="13:13">
      <c r="M439768" s="8"/>
    </row>
    <row r="439794" spans="13:13">
      <c r="M439794" s="8"/>
    </row>
    <row r="439795" spans="13:13" ht="13">
      <c r="M439795" s="17"/>
    </row>
    <row r="439796" spans="13:13">
      <c r="M439796" s="8"/>
    </row>
    <row r="439822" spans="13:13">
      <c r="M439822" s="8"/>
    </row>
    <row r="439823" spans="13:13" ht="13">
      <c r="M439823" s="17"/>
    </row>
    <row r="439824" spans="13:13">
      <c r="M439824" s="8"/>
    </row>
    <row r="439850" spans="13:13">
      <c r="M439850" s="8"/>
    </row>
    <row r="439851" spans="13:13" ht="13">
      <c r="M439851" s="17"/>
    </row>
    <row r="439852" spans="13:13">
      <c r="M439852" s="8"/>
    </row>
    <row r="439878" spans="13:13">
      <c r="M439878" s="8"/>
    </row>
    <row r="439879" spans="13:13" ht="13">
      <c r="M439879" s="17"/>
    </row>
    <row r="439880" spans="13:13">
      <c r="M439880" s="8"/>
    </row>
    <row r="439906" spans="13:13">
      <c r="M439906" s="8"/>
    </row>
    <row r="439907" spans="13:13" ht="13">
      <c r="M439907" s="17"/>
    </row>
    <row r="439908" spans="13:13">
      <c r="M439908" s="8"/>
    </row>
    <row r="439934" spans="13:13">
      <c r="M439934" s="8"/>
    </row>
    <row r="439935" spans="13:13" ht="13">
      <c r="M439935" s="17"/>
    </row>
    <row r="439936" spans="13:13">
      <c r="M439936" s="8"/>
    </row>
    <row r="439962" spans="13:13">
      <c r="M439962" s="8"/>
    </row>
    <row r="439963" spans="13:13" ht="13">
      <c r="M439963" s="17"/>
    </row>
    <row r="439964" spans="13:13">
      <c r="M439964" s="8"/>
    </row>
    <row r="439990" spans="13:13">
      <c r="M439990" s="8"/>
    </row>
    <row r="439991" spans="13:13" ht="13">
      <c r="M439991" s="17"/>
    </row>
    <row r="439992" spans="13:13">
      <c r="M439992" s="8"/>
    </row>
    <row r="440018" spans="13:13">
      <c r="M440018" s="8"/>
    </row>
    <row r="440019" spans="13:13" ht="13">
      <c r="M440019" s="17"/>
    </row>
    <row r="440020" spans="13:13">
      <c r="M440020" s="8"/>
    </row>
    <row r="440046" spans="13:13">
      <c r="M440046" s="8"/>
    </row>
    <row r="440047" spans="13:13" ht="13">
      <c r="M440047" s="17"/>
    </row>
    <row r="440048" spans="13:13">
      <c r="M440048" s="8"/>
    </row>
    <row r="440074" spans="13:13">
      <c r="M440074" s="8"/>
    </row>
    <row r="440075" spans="13:13" ht="13">
      <c r="M440075" s="17"/>
    </row>
    <row r="440076" spans="13:13">
      <c r="M440076" s="8"/>
    </row>
    <row r="440102" spans="13:13">
      <c r="M440102" s="8"/>
    </row>
    <row r="440103" spans="13:13" ht="13">
      <c r="M440103" s="17"/>
    </row>
    <row r="440104" spans="13:13">
      <c r="M440104" s="8"/>
    </row>
    <row r="440130" spans="13:13">
      <c r="M440130" s="8"/>
    </row>
    <row r="440131" spans="13:13" ht="13">
      <c r="M440131" s="17"/>
    </row>
    <row r="440132" spans="13:13">
      <c r="M440132" s="8"/>
    </row>
    <row r="440158" spans="13:13">
      <c r="M440158" s="8"/>
    </row>
    <row r="440159" spans="13:13" ht="13">
      <c r="M440159" s="17"/>
    </row>
    <row r="440160" spans="13:13">
      <c r="M440160" s="8"/>
    </row>
    <row r="440186" spans="13:13">
      <c r="M440186" s="8"/>
    </row>
    <row r="440187" spans="13:13" ht="13">
      <c r="M440187" s="17"/>
    </row>
    <row r="440188" spans="13:13">
      <c r="M440188" s="8"/>
    </row>
    <row r="440214" spans="13:13">
      <c r="M440214" s="8"/>
    </row>
    <row r="440215" spans="13:13" ht="13">
      <c r="M440215" s="17"/>
    </row>
    <row r="440216" spans="13:13">
      <c r="M440216" s="8"/>
    </row>
    <row r="440242" spans="13:13">
      <c r="M440242" s="8"/>
    </row>
    <row r="440243" spans="13:13" ht="13">
      <c r="M440243" s="17"/>
    </row>
    <row r="440244" spans="13:13">
      <c r="M440244" s="8"/>
    </row>
    <row r="440270" spans="13:13">
      <c r="M440270" s="8"/>
    </row>
    <row r="440271" spans="13:13" ht="13">
      <c r="M440271" s="17"/>
    </row>
    <row r="440272" spans="13:13">
      <c r="M440272" s="8"/>
    </row>
    <row r="440298" spans="13:13">
      <c r="M440298" s="8"/>
    </row>
    <row r="440299" spans="13:13" ht="13">
      <c r="M440299" s="17"/>
    </row>
    <row r="440300" spans="13:13">
      <c r="M440300" s="8"/>
    </row>
    <row r="440326" spans="13:13">
      <c r="M440326" s="8"/>
    </row>
    <row r="440327" spans="13:13" ht="13">
      <c r="M440327" s="17"/>
    </row>
    <row r="440328" spans="13:13">
      <c r="M440328" s="8"/>
    </row>
    <row r="440354" spans="13:13">
      <c r="M440354" s="8"/>
    </row>
    <row r="440355" spans="13:13" ht="13">
      <c r="M440355" s="17"/>
    </row>
    <row r="440356" spans="13:13">
      <c r="M440356" s="8"/>
    </row>
    <row r="440382" spans="13:13">
      <c r="M440382" s="8"/>
    </row>
    <row r="440383" spans="13:13" ht="13">
      <c r="M440383" s="17"/>
    </row>
    <row r="440384" spans="13:13">
      <c r="M440384" s="8"/>
    </row>
    <row r="440410" spans="13:13">
      <c r="M440410" s="8"/>
    </row>
    <row r="440411" spans="13:13" ht="13">
      <c r="M440411" s="17"/>
    </row>
    <row r="440412" spans="13:13">
      <c r="M440412" s="8"/>
    </row>
    <row r="440438" spans="13:13">
      <c r="M440438" s="8"/>
    </row>
    <row r="440439" spans="13:13" ht="13">
      <c r="M440439" s="17"/>
    </row>
    <row r="440440" spans="13:13">
      <c r="M440440" s="8"/>
    </row>
    <row r="440466" spans="13:13">
      <c r="M440466" s="8"/>
    </row>
    <row r="440467" spans="13:13" ht="13">
      <c r="M440467" s="17"/>
    </row>
    <row r="440468" spans="13:13">
      <c r="M440468" s="8"/>
    </row>
    <row r="440494" spans="13:13">
      <c r="M440494" s="8"/>
    </row>
    <row r="440495" spans="13:13" ht="13">
      <c r="M440495" s="17"/>
    </row>
    <row r="440496" spans="13:13">
      <c r="M440496" s="8"/>
    </row>
    <row r="440522" spans="13:13">
      <c r="M440522" s="8"/>
    </row>
    <row r="440523" spans="13:13" ht="13">
      <c r="M440523" s="17"/>
    </row>
    <row r="440524" spans="13:13">
      <c r="M440524" s="8"/>
    </row>
    <row r="440550" spans="13:13">
      <c r="M440550" s="8"/>
    </row>
    <row r="440551" spans="13:13" ht="13">
      <c r="M440551" s="17"/>
    </row>
    <row r="440552" spans="13:13">
      <c r="M440552" s="8"/>
    </row>
    <row r="440578" spans="13:13">
      <c r="M440578" s="8"/>
    </row>
    <row r="440579" spans="13:13" ht="13">
      <c r="M440579" s="17"/>
    </row>
    <row r="440580" spans="13:13">
      <c r="M440580" s="8"/>
    </row>
    <row r="440606" spans="13:13">
      <c r="M440606" s="8"/>
    </row>
    <row r="440607" spans="13:13" ht="13">
      <c r="M440607" s="17"/>
    </row>
    <row r="440608" spans="13:13">
      <c r="M440608" s="8"/>
    </row>
    <row r="440634" spans="13:13">
      <c r="M440634" s="8"/>
    </row>
    <row r="440635" spans="13:13" ht="13">
      <c r="M440635" s="17"/>
    </row>
    <row r="440636" spans="13:13">
      <c r="M440636" s="8"/>
    </row>
    <row r="440662" spans="13:13">
      <c r="M440662" s="8"/>
    </row>
    <row r="440663" spans="13:13" ht="13">
      <c r="M440663" s="17"/>
    </row>
    <row r="440664" spans="13:13">
      <c r="M440664" s="8"/>
    </row>
    <row r="440690" spans="13:13">
      <c r="M440690" s="8"/>
    </row>
    <row r="440691" spans="13:13" ht="13">
      <c r="M440691" s="17"/>
    </row>
    <row r="440692" spans="13:13">
      <c r="M440692" s="8"/>
    </row>
    <row r="440718" spans="13:13">
      <c r="M440718" s="8"/>
    </row>
    <row r="440719" spans="13:13" ht="13">
      <c r="M440719" s="17"/>
    </row>
    <row r="440720" spans="13:13">
      <c r="M440720" s="8"/>
    </row>
    <row r="440746" spans="13:13">
      <c r="M440746" s="8"/>
    </row>
    <row r="440747" spans="13:13" ht="13">
      <c r="M440747" s="17"/>
    </row>
    <row r="440748" spans="13:13">
      <c r="M440748" s="8"/>
    </row>
    <row r="440774" spans="13:13">
      <c r="M440774" s="8"/>
    </row>
    <row r="440775" spans="13:13" ht="13">
      <c r="M440775" s="17"/>
    </row>
    <row r="440776" spans="13:13">
      <c r="M440776" s="8"/>
    </row>
    <row r="440802" spans="13:13">
      <c r="M440802" s="8"/>
    </row>
    <row r="440803" spans="13:13" ht="13">
      <c r="M440803" s="17"/>
    </row>
    <row r="440804" spans="13:13">
      <c r="M440804" s="8"/>
    </row>
    <row r="440830" spans="13:13">
      <c r="M440830" s="8"/>
    </row>
    <row r="440831" spans="13:13" ht="13">
      <c r="M440831" s="17"/>
    </row>
    <row r="440832" spans="13:13">
      <c r="M440832" s="8"/>
    </row>
    <row r="440858" spans="13:13">
      <c r="M440858" s="8"/>
    </row>
    <row r="440859" spans="13:13" ht="13">
      <c r="M440859" s="17"/>
    </row>
    <row r="440860" spans="13:13">
      <c r="M440860" s="8"/>
    </row>
    <row r="440886" spans="13:13">
      <c r="M440886" s="8"/>
    </row>
    <row r="440887" spans="13:13" ht="13">
      <c r="M440887" s="17"/>
    </row>
    <row r="440888" spans="13:13">
      <c r="M440888" s="8"/>
    </row>
    <row r="440914" spans="13:13">
      <c r="M440914" s="8"/>
    </row>
    <row r="440915" spans="13:13" ht="13">
      <c r="M440915" s="17"/>
    </row>
    <row r="440916" spans="13:13">
      <c r="M440916" s="8"/>
    </row>
    <row r="440942" spans="13:13">
      <c r="M440942" s="8"/>
    </row>
    <row r="440943" spans="13:13" ht="13">
      <c r="M440943" s="17"/>
    </row>
    <row r="440944" spans="13:13">
      <c r="M440944" s="8"/>
    </row>
    <row r="440970" spans="13:13">
      <c r="M440970" s="8"/>
    </row>
    <row r="440971" spans="13:13" ht="13">
      <c r="M440971" s="17"/>
    </row>
    <row r="440972" spans="13:13">
      <c r="M440972" s="8"/>
    </row>
    <row r="440998" spans="13:13">
      <c r="M440998" s="8"/>
    </row>
    <row r="440999" spans="13:13" ht="13">
      <c r="M440999" s="17"/>
    </row>
    <row r="441000" spans="13:13">
      <c r="M441000" s="8"/>
    </row>
    <row r="441026" spans="13:13">
      <c r="M441026" s="8"/>
    </row>
    <row r="441027" spans="13:13" ht="13">
      <c r="M441027" s="17"/>
    </row>
    <row r="441028" spans="13:13">
      <c r="M441028" s="8"/>
    </row>
    <row r="441054" spans="13:13">
      <c r="M441054" s="8"/>
    </row>
    <row r="441055" spans="13:13" ht="13">
      <c r="M441055" s="17"/>
    </row>
    <row r="441056" spans="13:13">
      <c r="M441056" s="8"/>
    </row>
    <row r="441082" spans="13:13">
      <c r="M441082" s="8"/>
    </row>
    <row r="441083" spans="13:13" ht="13">
      <c r="M441083" s="17"/>
    </row>
    <row r="441084" spans="13:13">
      <c r="M441084" s="8"/>
    </row>
    <row r="441110" spans="13:13">
      <c r="M441110" s="8"/>
    </row>
    <row r="441111" spans="13:13" ht="13">
      <c r="M441111" s="17"/>
    </row>
    <row r="441112" spans="13:13">
      <c r="M441112" s="8"/>
    </row>
    <row r="441138" spans="13:13">
      <c r="M441138" s="8"/>
    </row>
    <row r="441139" spans="13:13" ht="13">
      <c r="M441139" s="17"/>
    </row>
    <row r="441140" spans="13:13">
      <c r="M441140" s="8"/>
    </row>
    <row r="441166" spans="13:13">
      <c r="M441166" s="8"/>
    </row>
    <row r="441167" spans="13:13" ht="13">
      <c r="M441167" s="17"/>
    </row>
    <row r="441168" spans="13:13">
      <c r="M441168" s="8"/>
    </row>
    <row r="441194" spans="13:13">
      <c r="M441194" s="8"/>
    </row>
    <row r="441195" spans="13:13" ht="13">
      <c r="M441195" s="17"/>
    </row>
    <row r="441196" spans="13:13">
      <c r="M441196" s="8"/>
    </row>
    <row r="441222" spans="13:13">
      <c r="M441222" s="8"/>
    </row>
    <row r="441223" spans="13:13" ht="13">
      <c r="M441223" s="17"/>
    </row>
    <row r="441224" spans="13:13">
      <c r="M441224" s="8"/>
    </row>
    <row r="441250" spans="13:13">
      <c r="M441250" s="8"/>
    </row>
    <row r="441251" spans="13:13" ht="13">
      <c r="M441251" s="17"/>
    </row>
    <row r="441252" spans="13:13">
      <c r="M441252" s="8"/>
    </row>
    <row r="441278" spans="13:13">
      <c r="M441278" s="8"/>
    </row>
    <row r="441279" spans="13:13" ht="13">
      <c r="M441279" s="17"/>
    </row>
    <row r="441280" spans="13:13">
      <c r="M441280" s="8"/>
    </row>
    <row r="441306" spans="13:13">
      <c r="M441306" s="8"/>
    </row>
    <row r="441307" spans="13:13" ht="13">
      <c r="M441307" s="17"/>
    </row>
    <row r="441308" spans="13:13">
      <c r="M441308" s="8"/>
    </row>
    <row r="441334" spans="13:13">
      <c r="M441334" s="8"/>
    </row>
    <row r="441335" spans="13:13" ht="13">
      <c r="M441335" s="17"/>
    </row>
    <row r="441336" spans="13:13">
      <c r="M441336" s="8"/>
    </row>
    <row r="441362" spans="13:13">
      <c r="M441362" s="8"/>
    </row>
    <row r="441363" spans="13:13" ht="13">
      <c r="M441363" s="17"/>
    </row>
    <row r="441364" spans="13:13">
      <c r="M441364" s="8"/>
    </row>
    <row r="441390" spans="13:13">
      <c r="M441390" s="8"/>
    </row>
    <row r="441391" spans="13:13" ht="13">
      <c r="M441391" s="17"/>
    </row>
    <row r="441392" spans="13:13">
      <c r="M441392" s="8"/>
    </row>
    <row r="441418" spans="13:13">
      <c r="M441418" s="8"/>
    </row>
    <row r="441419" spans="13:13" ht="13">
      <c r="M441419" s="17"/>
    </row>
    <row r="441420" spans="13:13">
      <c r="M441420" s="8"/>
    </row>
    <row r="441446" spans="13:13">
      <c r="M441446" s="8"/>
    </row>
    <row r="441447" spans="13:13" ht="13">
      <c r="M441447" s="17"/>
    </row>
    <row r="441448" spans="13:13">
      <c r="M441448" s="8"/>
    </row>
    <row r="441474" spans="13:13">
      <c r="M441474" s="8"/>
    </row>
    <row r="441475" spans="13:13" ht="13">
      <c r="M441475" s="17"/>
    </row>
    <row r="441476" spans="13:13">
      <c r="M441476" s="8"/>
    </row>
    <row r="441502" spans="13:13">
      <c r="M441502" s="8"/>
    </row>
    <row r="441503" spans="13:13" ht="13">
      <c r="M441503" s="17"/>
    </row>
    <row r="441504" spans="13:13">
      <c r="M441504" s="8"/>
    </row>
    <row r="441530" spans="13:13">
      <c r="M441530" s="8"/>
    </row>
    <row r="441531" spans="13:13" ht="13">
      <c r="M441531" s="17"/>
    </row>
    <row r="441532" spans="13:13">
      <c r="M441532" s="8"/>
    </row>
    <row r="441558" spans="13:13">
      <c r="M441558" s="8"/>
    </row>
    <row r="441559" spans="13:13" ht="13">
      <c r="M441559" s="17"/>
    </row>
    <row r="441560" spans="13:13">
      <c r="M441560" s="8"/>
    </row>
    <row r="441586" spans="13:13">
      <c r="M441586" s="8"/>
    </row>
    <row r="441587" spans="13:13" ht="13">
      <c r="M441587" s="17"/>
    </row>
    <row r="441588" spans="13:13">
      <c r="M441588" s="8"/>
    </row>
    <row r="441614" spans="13:13">
      <c r="M441614" s="8"/>
    </row>
    <row r="441615" spans="13:13" ht="13">
      <c r="M441615" s="17"/>
    </row>
    <row r="441616" spans="13:13">
      <c r="M441616" s="8"/>
    </row>
    <row r="441642" spans="13:13">
      <c r="M441642" s="8"/>
    </row>
    <row r="441643" spans="13:13" ht="13">
      <c r="M441643" s="17"/>
    </row>
    <row r="441644" spans="13:13">
      <c r="M441644" s="8"/>
    </row>
    <row r="441670" spans="13:13">
      <c r="M441670" s="8"/>
    </row>
    <row r="441671" spans="13:13" ht="13">
      <c r="M441671" s="17"/>
    </row>
    <row r="441672" spans="13:13">
      <c r="M441672" s="8"/>
    </row>
    <row r="441698" spans="13:13">
      <c r="M441698" s="8"/>
    </row>
    <row r="441699" spans="13:13" ht="13">
      <c r="M441699" s="17"/>
    </row>
    <row r="441700" spans="13:13">
      <c r="M441700" s="8"/>
    </row>
    <row r="441726" spans="13:13">
      <c r="M441726" s="8"/>
    </row>
    <row r="441727" spans="13:13" ht="13">
      <c r="M441727" s="17"/>
    </row>
    <row r="441728" spans="13:13">
      <c r="M441728" s="8"/>
    </row>
    <row r="441754" spans="13:13">
      <c r="M441754" s="8"/>
    </row>
    <row r="441755" spans="13:13" ht="13">
      <c r="M441755" s="17"/>
    </row>
    <row r="441756" spans="13:13">
      <c r="M441756" s="8"/>
    </row>
    <row r="441782" spans="13:13">
      <c r="M441782" s="8"/>
    </row>
    <row r="441783" spans="13:13" ht="13">
      <c r="M441783" s="17"/>
    </row>
    <row r="441784" spans="13:13">
      <c r="M441784" s="8"/>
    </row>
    <row r="441810" spans="13:13">
      <c r="M441810" s="8"/>
    </row>
    <row r="441811" spans="13:13" ht="13">
      <c r="M441811" s="17"/>
    </row>
    <row r="441812" spans="13:13">
      <c r="M441812" s="8"/>
    </row>
    <row r="441838" spans="13:13">
      <c r="M441838" s="8"/>
    </row>
    <row r="441839" spans="13:13" ht="13">
      <c r="M441839" s="17"/>
    </row>
    <row r="441840" spans="13:13">
      <c r="M441840" s="8"/>
    </row>
    <row r="441866" spans="13:13">
      <c r="M441866" s="8"/>
    </row>
    <row r="441867" spans="13:13" ht="13">
      <c r="M441867" s="17"/>
    </row>
    <row r="441868" spans="13:13">
      <c r="M441868" s="8"/>
    </row>
    <row r="441894" spans="13:13">
      <c r="M441894" s="8"/>
    </row>
    <row r="441895" spans="13:13" ht="13">
      <c r="M441895" s="17"/>
    </row>
    <row r="441896" spans="13:13">
      <c r="M441896" s="8"/>
    </row>
    <row r="441922" spans="13:13">
      <c r="M441922" s="8"/>
    </row>
    <row r="441923" spans="13:13" ht="13">
      <c r="M441923" s="17"/>
    </row>
    <row r="441924" spans="13:13">
      <c r="M441924" s="8"/>
    </row>
    <row r="441950" spans="13:13">
      <c r="M441950" s="8"/>
    </row>
    <row r="441951" spans="13:13" ht="13">
      <c r="M441951" s="17"/>
    </row>
    <row r="441952" spans="13:13">
      <c r="M441952" s="8"/>
    </row>
    <row r="441978" spans="13:13">
      <c r="M441978" s="8"/>
    </row>
    <row r="441979" spans="13:13" ht="13">
      <c r="M441979" s="17"/>
    </row>
    <row r="441980" spans="13:13">
      <c r="M441980" s="8"/>
    </row>
    <row r="442006" spans="13:13">
      <c r="M442006" s="8"/>
    </row>
    <row r="442007" spans="13:13" ht="13">
      <c r="M442007" s="17"/>
    </row>
    <row r="442008" spans="13:13">
      <c r="M442008" s="8"/>
    </row>
    <row r="442034" spans="13:13">
      <c r="M442034" s="8"/>
    </row>
    <row r="442035" spans="13:13" ht="13">
      <c r="M442035" s="17"/>
    </row>
    <row r="442036" spans="13:13">
      <c r="M442036" s="8"/>
    </row>
    <row r="442062" spans="13:13">
      <c r="M442062" s="8"/>
    </row>
    <row r="442063" spans="13:13" ht="13">
      <c r="M442063" s="17"/>
    </row>
    <row r="442064" spans="13:13">
      <c r="M442064" s="8"/>
    </row>
    <row r="442090" spans="13:13">
      <c r="M442090" s="8"/>
    </row>
    <row r="442091" spans="13:13" ht="13">
      <c r="M442091" s="17"/>
    </row>
    <row r="442092" spans="13:13">
      <c r="M442092" s="8"/>
    </row>
    <row r="442118" spans="13:13">
      <c r="M442118" s="8"/>
    </row>
    <row r="442119" spans="13:13" ht="13">
      <c r="M442119" s="17"/>
    </row>
    <row r="442120" spans="13:13">
      <c r="M442120" s="8"/>
    </row>
    <row r="442146" spans="13:13">
      <c r="M442146" s="8"/>
    </row>
    <row r="442147" spans="13:13" ht="13">
      <c r="M442147" s="17"/>
    </row>
    <row r="442148" spans="13:13">
      <c r="M442148" s="8"/>
    </row>
    <row r="442174" spans="13:13">
      <c r="M442174" s="8"/>
    </row>
    <row r="442175" spans="13:13" ht="13">
      <c r="M442175" s="17"/>
    </row>
    <row r="442176" spans="13:13">
      <c r="M442176" s="8"/>
    </row>
    <row r="442202" spans="13:13">
      <c r="M442202" s="8"/>
    </row>
    <row r="442203" spans="13:13" ht="13">
      <c r="M442203" s="17"/>
    </row>
    <row r="442204" spans="13:13">
      <c r="M442204" s="8"/>
    </row>
    <row r="442230" spans="13:13">
      <c r="M442230" s="8"/>
    </row>
    <row r="442231" spans="13:13" ht="13">
      <c r="M442231" s="17"/>
    </row>
    <row r="442232" spans="13:13">
      <c r="M442232" s="8"/>
    </row>
    <row r="442258" spans="13:13">
      <c r="M442258" s="8"/>
    </row>
    <row r="442259" spans="13:13" ht="13">
      <c r="M442259" s="17"/>
    </row>
    <row r="442260" spans="13:13">
      <c r="M442260" s="8"/>
    </row>
    <row r="442286" spans="13:13">
      <c r="M442286" s="8"/>
    </row>
    <row r="442287" spans="13:13" ht="13">
      <c r="M442287" s="17"/>
    </row>
    <row r="442288" spans="13:13">
      <c r="M442288" s="8"/>
    </row>
    <row r="442314" spans="13:13">
      <c r="M442314" s="8"/>
    </row>
    <row r="442315" spans="13:13" ht="13">
      <c r="M442315" s="17"/>
    </row>
    <row r="442316" spans="13:13">
      <c r="M442316" s="8"/>
    </row>
    <row r="442342" spans="13:13">
      <c r="M442342" s="8"/>
    </row>
    <row r="442343" spans="13:13" ht="13">
      <c r="M442343" s="17"/>
    </row>
    <row r="442344" spans="13:13">
      <c r="M442344" s="8"/>
    </row>
    <row r="442370" spans="13:13">
      <c r="M442370" s="8"/>
    </row>
    <row r="442371" spans="13:13" ht="13">
      <c r="M442371" s="17"/>
    </row>
    <row r="442372" spans="13:13">
      <c r="M442372" s="8"/>
    </row>
    <row r="442398" spans="13:13">
      <c r="M442398" s="8"/>
    </row>
    <row r="442399" spans="13:13" ht="13">
      <c r="M442399" s="17"/>
    </row>
    <row r="442400" spans="13:13">
      <c r="M442400" s="8"/>
    </row>
    <row r="442426" spans="13:13">
      <c r="M442426" s="8"/>
    </row>
    <row r="442427" spans="13:13" ht="13">
      <c r="M442427" s="17"/>
    </row>
    <row r="442428" spans="13:13">
      <c r="M442428" s="8"/>
    </row>
    <row r="442454" spans="13:13">
      <c r="M442454" s="8"/>
    </row>
    <row r="442455" spans="13:13" ht="13">
      <c r="M442455" s="17"/>
    </row>
    <row r="442456" spans="13:13">
      <c r="M442456" s="8"/>
    </row>
    <row r="442482" spans="13:13">
      <c r="M442482" s="8"/>
    </row>
    <row r="442483" spans="13:13" ht="13">
      <c r="M442483" s="17"/>
    </row>
    <row r="442484" spans="13:13">
      <c r="M442484" s="8"/>
    </row>
    <row r="442510" spans="13:13">
      <c r="M442510" s="8"/>
    </row>
    <row r="442511" spans="13:13" ht="13">
      <c r="M442511" s="17"/>
    </row>
    <row r="442512" spans="13:13">
      <c r="M442512" s="8"/>
    </row>
    <row r="442538" spans="13:13">
      <c r="M442538" s="8"/>
    </row>
    <row r="442539" spans="13:13" ht="13">
      <c r="M442539" s="17"/>
    </row>
    <row r="442540" spans="13:13">
      <c r="M442540" s="8"/>
    </row>
    <row r="442566" spans="13:13">
      <c r="M442566" s="8"/>
    </row>
    <row r="442567" spans="13:13" ht="13">
      <c r="M442567" s="17"/>
    </row>
    <row r="442568" spans="13:13">
      <c r="M442568" s="8"/>
    </row>
    <row r="442594" spans="13:13">
      <c r="M442594" s="8"/>
    </row>
    <row r="442595" spans="13:13" ht="13">
      <c r="M442595" s="17"/>
    </row>
    <row r="442596" spans="13:13">
      <c r="M442596" s="8"/>
    </row>
    <row r="442622" spans="13:13">
      <c r="M442622" s="8"/>
    </row>
    <row r="442623" spans="13:13" ht="13">
      <c r="M442623" s="17"/>
    </row>
    <row r="442624" spans="13:13">
      <c r="M442624" s="8"/>
    </row>
    <row r="442650" spans="13:13">
      <c r="M442650" s="8"/>
    </row>
    <row r="442651" spans="13:13" ht="13">
      <c r="M442651" s="17"/>
    </row>
    <row r="442652" spans="13:13">
      <c r="M442652" s="8"/>
    </row>
    <row r="442678" spans="13:13">
      <c r="M442678" s="8"/>
    </row>
    <row r="442679" spans="13:13" ht="13">
      <c r="M442679" s="17"/>
    </row>
    <row r="442680" spans="13:13">
      <c r="M442680" s="8"/>
    </row>
    <row r="442706" spans="13:13">
      <c r="M442706" s="8"/>
    </row>
    <row r="442707" spans="13:13" ht="13">
      <c r="M442707" s="17"/>
    </row>
    <row r="442708" spans="13:13">
      <c r="M442708" s="8"/>
    </row>
    <row r="442734" spans="13:13">
      <c r="M442734" s="8"/>
    </row>
    <row r="442735" spans="13:13" ht="13">
      <c r="M442735" s="17"/>
    </row>
    <row r="442736" spans="13:13">
      <c r="M442736" s="8"/>
    </row>
    <row r="442762" spans="13:13">
      <c r="M442762" s="8"/>
    </row>
    <row r="442763" spans="13:13" ht="13">
      <c r="M442763" s="17"/>
    </row>
    <row r="442764" spans="13:13">
      <c r="M442764" s="8"/>
    </row>
    <row r="442790" spans="13:13">
      <c r="M442790" s="8"/>
    </row>
    <row r="442791" spans="13:13" ht="13">
      <c r="M442791" s="17"/>
    </row>
    <row r="442792" spans="13:13">
      <c r="M442792" s="8"/>
    </row>
    <row r="442818" spans="13:13">
      <c r="M442818" s="8"/>
    </row>
    <row r="442819" spans="13:13" ht="13">
      <c r="M442819" s="17"/>
    </row>
    <row r="442820" spans="13:13">
      <c r="M442820" s="8"/>
    </row>
    <row r="442846" spans="13:13">
      <c r="M442846" s="8"/>
    </row>
    <row r="442847" spans="13:13" ht="13">
      <c r="M442847" s="17"/>
    </row>
    <row r="442848" spans="13:13">
      <c r="M442848" s="8"/>
    </row>
    <row r="442874" spans="13:13">
      <c r="M442874" s="8"/>
    </row>
    <row r="442875" spans="13:13" ht="13">
      <c r="M442875" s="17"/>
    </row>
    <row r="442876" spans="13:13">
      <c r="M442876" s="8"/>
    </row>
    <row r="442902" spans="13:13">
      <c r="M442902" s="8"/>
    </row>
    <row r="442903" spans="13:13" ht="13">
      <c r="M442903" s="17"/>
    </row>
    <row r="442904" spans="13:13">
      <c r="M442904" s="8"/>
    </row>
    <row r="442930" spans="13:13">
      <c r="M442930" s="8"/>
    </row>
    <row r="442931" spans="13:13" ht="13">
      <c r="M442931" s="17"/>
    </row>
    <row r="442932" spans="13:13">
      <c r="M442932" s="8"/>
    </row>
    <row r="442958" spans="13:13">
      <c r="M442958" s="8"/>
    </row>
    <row r="442959" spans="13:13" ht="13">
      <c r="M442959" s="17"/>
    </row>
    <row r="442960" spans="13:13">
      <c r="M442960" s="8"/>
    </row>
    <row r="442986" spans="13:13">
      <c r="M442986" s="8"/>
    </row>
    <row r="442987" spans="13:13" ht="13">
      <c r="M442987" s="17"/>
    </row>
    <row r="442988" spans="13:13">
      <c r="M442988" s="8"/>
    </row>
    <row r="443014" spans="13:13">
      <c r="M443014" s="8"/>
    </row>
    <row r="443015" spans="13:13" ht="13">
      <c r="M443015" s="17"/>
    </row>
    <row r="443016" spans="13:13">
      <c r="M443016" s="8"/>
    </row>
    <row r="443042" spans="13:13">
      <c r="M443042" s="8"/>
    </row>
    <row r="443043" spans="13:13" ht="13">
      <c r="M443043" s="17"/>
    </row>
    <row r="443044" spans="13:13">
      <c r="M443044" s="8"/>
    </row>
    <row r="443070" spans="13:13">
      <c r="M443070" s="8"/>
    </row>
    <row r="443071" spans="13:13" ht="13">
      <c r="M443071" s="17"/>
    </row>
    <row r="443072" spans="13:13">
      <c r="M443072" s="8"/>
    </row>
    <row r="443098" spans="13:13">
      <c r="M443098" s="8"/>
    </row>
    <row r="443099" spans="13:13" ht="13">
      <c r="M443099" s="17"/>
    </row>
    <row r="443100" spans="13:13">
      <c r="M443100" s="8"/>
    </row>
    <row r="443126" spans="13:13">
      <c r="M443126" s="8"/>
    </row>
    <row r="443127" spans="13:13" ht="13">
      <c r="M443127" s="17"/>
    </row>
    <row r="443128" spans="13:13">
      <c r="M443128" s="8"/>
    </row>
    <row r="443154" spans="13:13">
      <c r="M443154" s="8"/>
    </row>
    <row r="443155" spans="13:13" ht="13">
      <c r="M443155" s="17"/>
    </row>
    <row r="443156" spans="13:13">
      <c r="M443156" s="8"/>
    </row>
    <row r="443182" spans="13:13">
      <c r="M443182" s="8"/>
    </row>
    <row r="443183" spans="13:13" ht="13">
      <c r="M443183" s="17"/>
    </row>
    <row r="443184" spans="13:13">
      <c r="M443184" s="8"/>
    </row>
    <row r="443210" spans="13:13">
      <c r="M443210" s="8"/>
    </row>
    <row r="443211" spans="13:13" ht="13">
      <c r="M443211" s="17"/>
    </row>
    <row r="443212" spans="13:13">
      <c r="M443212" s="8"/>
    </row>
    <row r="443238" spans="13:13">
      <c r="M443238" s="8"/>
    </row>
    <row r="443239" spans="13:13" ht="13">
      <c r="M443239" s="17"/>
    </row>
    <row r="443240" spans="13:13">
      <c r="M443240" s="8"/>
    </row>
    <row r="443266" spans="13:13">
      <c r="M443266" s="8"/>
    </row>
    <row r="443267" spans="13:13" ht="13">
      <c r="M443267" s="17"/>
    </row>
    <row r="443268" spans="13:13">
      <c r="M443268" s="8"/>
    </row>
    <row r="443294" spans="13:13">
      <c r="M443294" s="8"/>
    </row>
    <row r="443295" spans="13:13" ht="13">
      <c r="M443295" s="17"/>
    </row>
    <row r="443296" spans="13:13">
      <c r="M443296" s="8"/>
    </row>
    <row r="443322" spans="13:13">
      <c r="M443322" s="8"/>
    </row>
    <row r="443323" spans="13:13" ht="13">
      <c r="M443323" s="17"/>
    </row>
    <row r="443324" spans="13:13">
      <c r="M443324" s="8"/>
    </row>
    <row r="443350" spans="13:13">
      <c r="M443350" s="8"/>
    </row>
    <row r="443351" spans="13:13" ht="13">
      <c r="M443351" s="17"/>
    </row>
    <row r="443352" spans="13:13">
      <c r="M443352" s="8"/>
    </row>
    <row r="443378" spans="13:13">
      <c r="M443378" s="8"/>
    </row>
    <row r="443379" spans="13:13" ht="13">
      <c r="M443379" s="17"/>
    </row>
    <row r="443380" spans="13:13">
      <c r="M443380" s="8"/>
    </row>
    <row r="443406" spans="13:13">
      <c r="M443406" s="8"/>
    </row>
    <row r="443407" spans="13:13" ht="13">
      <c r="M443407" s="17"/>
    </row>
    <row r="443408" spans="13:13">
      <c r="M443408" s="8"/>
    </row>
    <row r="443434" spans="13:13">
      <c r="M443434" s="8"/>
    </row>
    <row r="443435" spans="13:13" ht="13">
      <c r="M443435" s="17"/>
    </row>
    <row r="443436" spans="13:13">
      <c r="M443436" s="8"/>
    </row>
    <row r="443462" spans="13:13">
      <c r="M443462" s="8"/>
    </row>
    <row r="443463" spans="13:13" ht="13">
      <c r="M443463" s="17"/>
    </row>
    <row r="443464" spans="13:13">
      <c r="M443464" s="8"/>
    </row>
    <row r="443490" spans="13:13">
      <c r="M443490" s="8"/>
    </row>
    <row r="443491" spans="13:13" ht="13">
      <c r="M443491" s="17"/>
    </row>
    <row r="443492" spans="13:13">
      <c r="M443492" s="8"/>
    </row>
    <row r="443518" spans="13:13">
      <c r="M443518" s="8"/>
    </row>
    <row r="443519" spans="13:13" ht="13">
      <c r="M443519" s="17"/>
    </row>
    <row r="443520" spans="13:13">
      <c r="M443520" s="8"/>
    </row>
    <row r="443546" spans="13:13">
      <c r="M443546" s="8"/>
    </row>
    <row r="443547" spans="13:13" ht="13">
      <c r="M443547" s="17"/>
    </row>
    <row r="443548" spans="13:13">
      <c r="M443548" s="8"/>
    </row>
    <row r="443574" spans="13:13">
      <c r="M443574" s="8"/>
    </row>
    <row r="443575" spans="13:13" ht="13">
      <c r="M443575" s="17"/>
    </row>
    <row r="443576" spans="13:13">
      <c r="M443576" s="8"/>
    </row>
    <row r="443602" spans="13:13">
      <c r="M443602" s="8"/>
    </row>
    <row r="443603" spans="13:13" ht="13">
      <c r="M443603" s="17"/>
    </row>
    <row r="443604" spans="13:13">
      <c r="M443604" s="8"/>
    </row>
    <row r="443630" spans="13:13">
      <c r="M443630" s="8"/>
    </row>
    <row r="443631" spans="13:13" ht="13">
      <c r="M443631" s="17"/>
    </row>
    <row r="443632" spans="13:13">
      <c r="M443632" s="8"/>
    </row>
    <row r="443658" spans="13:13">
      <c r="M443658" s="8"/>
    </row>
    <row r="443659" spans="13:13" ht="13">
      <c r="M443659" s="17"/>
    </row>
    <row r="443660" spans="13:13">
      <c r="M443660" s="8"/>
    </row>
    <row r="443686" spans="13:13">
      <c r="M443686" s="8"/>
    </row>
    <row r="443687" spans="13:13" ht="13">
      <c r="M443687" s="17"/>
    </row>
    <row r="443688" spans="13:13">
      <c r="M443688" s="8"/>
    </row>
    <row r="443714" spans="13:13">
      <c r="M443714" s="8"/>
    </row>
    <row r="443715" spans="13:13" ht="13">
      <c r="M443715" s="17"/>
    </row>
    <row r="443716" spans="13:13">
      <c r="M443716" s="8"/>
    </row>
    <row r="443742" spans="13:13">
      <c r="M443742" s="8"/>
    </row>
    <row r="443743" spans="13:13" ht="13">
      <c r="M443743" s="17"/>
    </row>
    <row r="443744" spans="13:13">
      <c r="M443744" s="8"/>
    </row>
    <row r="443770" spans="13:13">
      <c r="M443770" s="8"/>
    </row>
    <row r="443771" spans="13:13" ht="13">
      <c r="M443771" s="17"/>
    </row>
    <row r="443772" spans="13:13">
      <c r="M443772" s="8"/>
    </row>
    <row r="443798" spans="13:13">
      <c r="M443798" s="8"/>
    </row>
    <row r="443799" spans="13:13" ht="13">
      <c r="M443799" s="17"/>
    </row>
    <row r="443800" spans="13:13">
      <c r="M443800" s="8"/>
    </row>
    <row r="443826" spans="13:13">
      <c r="M443826" s="8"/>
    </row>
    <row r="443827" spans="13:13" ht="13">
      <c r="M443827" s="17"/>
    </row>
    <row r="443828" spans="13:13">
      <c r="M443828" s="8"/>
    </row>
    <row r="443854" spans="13:13">
      <c r="M443854" s="8"/>
    </row>
    <row r="443855" spans="13:13" ht="13">
      <c r="M443855" s="17"/>
    </row>
    <row r="443856" spans="13:13">
      <c r="M443856" s="8"/>
    </row>
    <row r="443882" spans="13:13">
      <c r="M443882" s="8"/>
    </row>
    <row r="443883" spans="13:13" ht="13">
      <c r="M443883" s="17"/>
    </row>
    <row r="443884" spans="13:13">
      <c r="M443884" s="8"/>
    </row>
    <row r="443910" spans="13:13">
      <c r="M443910" s="8"/>
    </row>
    <row r="443911" spans="13:13" ht="13">
      <c r="M443911" s="17"/>
    </row>
    <row r="443912" spans="13:13">
      <c r="M443912" s="8"/>
    </row>
    <row r="443938" spans="13:13">
      <c r="M443938" s="8"/>
    </row>
    <row r="443939" spans="13:13" ht="13">
      <c r="M443939" s="17"/>
    </row>
    <row r="443940" spans="13:13">
      <c r="M443940" s="8"/>
    </row>
    <row r="443966" spans="13:13">
      <c r="M443966" s="8"/>
    </row>
    <row r="443967" spans="13:13" ht="13">
      <c r="M443967" s="17"/>
    </row>
    <row r="443968" spans="13:13">
      <c r="M443968" s="8"/>
    </row>
    <row r="443994" spans="13:13">
      <c r="M443994" s="8"/>
    </row>
    <row r="443995" spans="13:13" ht="13">
      <c r="M443995" s="17"/>
    </row>
    <row r="443996" spans="13:13">
      <c r="M443996" s="8"/>
    </row>
    <row r="444022" spans="13:13">
      <c r="M444022" s="8"/>
    </row>
    <row r="444023" spans="13:13" ht="13">
      <c r="M444023" s="17"/>
    </row>
    <row r="444024" spans="13:13">
      <c r="M444024" s="8"/>
    </row>
    <row r="444050" spans="13:13">
      <c r="M444050" s="8"/>
    </row>
    <row r="444051" spans="13:13" ht="13">
      <c r="M444051" s="17"/>
    </row>
    <row r="444052" spans="13:13">
      <c r="M444052" s="8"/>
    </row>
    <row r="444078" spans="13:13">
      <c r="M444078" s="8"/>
    </row>
    <row r="444079" spans="13:13" ht="13">
      <c r="M444079" s="17"/>
    </row>
    <row r="444080" spans="13:13">
      <c r="M444080" s="8"/>
    </row>
    <row r="444106" spans="13:13">
      <c r="M444106" s="8"/>
    </row>
    <row r="444107" spans="13:13" ht="13">
      <c r="M444107" s="17"/>
    </row>
    <row r="444108" spans="13:13">
      <c r="M444108" s="8"/>
    </row>
    <row r="444134" spans="13:13">
      <c r="M444134" s="8"/>
    </row>
    <row r="444135" spans="13:13" ht="13">
      <c r="M444135" s="17"/>
    </row>
    <row r="444136" spans="13:13">
      <c r="M444136" s="8"/>
    </row>
    <row r="444162" spans="13:13">
      <c r="M444162" s="8"/>
    </row>
    <row r="444163" spans="13:13" ht="13">
      <c r="M444163" s="17"/>
    </row>
    <row r="444164" spans="13:13">
      <c r="M444164" s="8"/>
    </row>
    <row r="444190" spans="13:13">
      <c r="M444190" s="8"/>
    </row>
    <row r="444191" spans="13:13" ht="13">
      <c r="M444191" s="17"/>
    </row>
    <row r="444192" spans="13:13">
      <c r="M444192" s="8"/>
    </row>
    <row r="444218" spans="13:13">
      <c r="M444218" s="8"/>
    </row>
    <row r="444219" spans="13:13" ht="13">
      <c r="M444219" s="17"/>
    </row>
    <row r="444220" spans="13:13">
      <c r="M444220" s="8"/>
    </row>
    <row r="444246" spans="13:13">
      <c r="M444246" s="8"/>
    </row>
    <row r="444247" spans="13:13" ht="13">
      <c r="M444247" s="17"/>
    </row>
    <row r="444248" spans="13:13">
      <c r="M444248" s="8"/>
    </row>
    <row r="444274" spans="13:13">
      <c r="M444274" s="8"/>
    </row>
    <row r="444275" spans="13:13" ht="13">
      <c r="M444275" s="17"/>
    </row>
    <row r="444276" spans="13:13">
      <c r="M444276" s="8"/>
    </row>
    <row r="444302" spans="13:13">
      <c r="M444302" s="8"/>
    </row>
    <row r="444303" spans="13:13" ht="13">
      <c r="M444303" s="17"/>
    </row>
    <row r="444304" spans="13:13">
      <c r="M444304" s="8"/>
    </row>
    <row r="444330" spans="13:13">
      <c r="M444330" s="8"/>
    </row>
    <row r="444331" spans="13:13" ht="13">
      <c r="M444331" s="17"/>
    </row>
    <row r="444332" spans="13:13">
      <c r="M444332" s="8"/>
    </row>
    <row r="444358" spans="13:13">
      <c r="M444358" s="8"/>
    </row>
    <row r="444359" spans="13:13" ht="13">
      <c r="M444359" s="17"/>
    </row>
    <row r="444360" spans="13:13">
      <c r="M444360" s="8"/>
    </row>
    <row r="444386" spans="13:13">
      <c r="M444386" s="8"/>
    </row>
    <row r="444387" spans="13:13" ht="13">
      <c r="M444387" s="17"/>
    </row>
    <row r="444388" spans="13:13">
      <c r="M444388" s="8"/>
    </row>
    <row r="444414" spans="13:13">
      <c r="M444414" s="8"/>
    </row>
    <row r="444415" spans="13:13" ht="13">
      <c r="M444415" s="17"/>
    </row>
    <row r="444416" spans="13:13">
      <c r="M444416" s="8"/>
    </row>
    <row r="444442" spans="13:13">
      <c r="M444442" s="8"/>
    </row>
    <row r="444443" spans="13:13" ht="13">
      <c r="M444443" s="17"/>
    </row>
    <row r="444444" spans="13:13">
      <c r="M444444" s="8"/>
    </row>
    <row r="444470" spans="13:13">
      <c r="M444470" s="8"/>
    </row>
    <row r="444471" spans="13:13" ht="13">
      <c r="M444471" s="17"/>
    </row>
    <row r="444472" spans="13:13">
      <c r="M444472" s="8"/>
    </row>
    <row r="444498" spans="13:13">
      <c r="M444498" s="8"/>
    </row>
    <row r="444499" spans="13:13" ht="13">
      <c r="M444499" s="17"/>
    </row>
    <row r="444500" spans="13:13">
      <c r="M444500" s="8"/>
    </row>
    <row r="444526" spans="13:13">
      <c r="M444526" s="8"/>
    </row>
    <row r="444527" spans="13:13" ht="13">
      <c r="M444527" s="17"/>
    </row>
    <row r="444528" spans="13:13">
      <c r="M444528" s="8"/>
    </row>
    <row r="444554" spans="13:13">
      <c r="M444554" s="8"/>
    </row>
    <row r="444555" spans="13:13" ht="13">
      <c r="M444555" s="17"/>
    </row>
    <row r="444556" spans="13:13">
      <c r="M444556" s="8"/>
    </row>
    <row r="444582" spans="13:13">
      <c r="M444582" s="8"/>
    </row>
    <row r="444583" spans="13:13" ht="13">
      <c r="M444583" s="17"/>
    </row>
    <row r="444584" spans="13:13">
      <c r="M444584" s="8"/>
    </row>
    <row r="444610" spans="13:13">
      <c r="M444610" s="8"/>
    </row>
    <row r="444611" spans="13:13" ht="13">
      <c r="M444611" s="17"/>
    </row>
    <row r="444612" spans="13:13">
      <c r="M444612" s="8"/>
    </row>
    <row r="444638" spans="13:13">
      <c r="M444638" s="8"/>
    </row>
    <row r="444639" spans="13:13" ht="13">
      <c r="M444639" s="17"/>
    </row>
    <row r="444640" spans="13:13">
      <c r="M444640" s="8"/>
    </row>
    <row r="444666" spans="13:13">
      <c r="M444666" s="8"/>
    </row>
    <row r="444667" spans="13:13" ht="13">
      <c r="M444667" s="17"/>
    </row>
    <row r="444668" spans="13:13">
      <c r="M444668" s="8"/>
    </row>
    <row r="444694" spans="13:13">
      <c r="M444694" s="8"/>
    </row>
    <row r="444695" spans="13:13" ht="13">
      <c r="M444695" s="17"/>
    </row>
    <row r="444696" spans="13:13">
      <c r="M444696" s="8"/>
    </row>
    <row r="444722" spans="13:13">
      <c r="M444722" s="8"/>
    </row>
    <row r="444723" spans="13:13" ht="13">
      <c r="M444723" s="17"/>
    </row>
    <row r="444724" spans="13:13">
      <c r="M444724" s="8"/>
    </row>
    <row r="444750" spans="13:13">
      <c r="M444750" s="8"/>
    </row>
    <row r="444751" spans="13:13" ht="13">
      <c r="M444751" s="17"/>
    </row>
    <row r="444752" spans="13:13">
      <c r="M444752" s="8"/>
    </row>
    <row r="444778" spans="13:13">
      <c r="M444778" s="8"/>
    </row>
    <row r="444779" spans="13:13" ht="13">
      <c r="M444779" s="17"/>
    </row>
    <row r="444780" spans="13:13">
      <c r="M444780" s="8"/>
    </row>
    <row r="444806" spans="13:13">
      <c r="M444806" s="8"/>
    </row>
    <row r="444807" spans="13:13" ht="13">
      <c r="M444807" s="17"/>
    </row>
    <row r="444808" spans="13:13">
      <c r="M444808" s="8"/>
    </row>
    <row r="444834" spans="13:13">
      <c r="M444834" s="8"/>
    </row>
    <row r="444835" spans="13:13" ht="13">
      <c r="M444835" s="17"/>
    </row>
    <row r="444836" spans="13:13">
      <c r="M444836" s="8"/>
    </row>
    <row r="444862" spans="13:13">
      <c r="M444862" s="8"/>
    </row>
    <row r="444863" spans="13:13" ht="13">
      <c r="M444863" s="17"/>
    </row>
    <row r="444864" spans="13:13">
      <c r="M444864" s="8"/>
    </row>
    <row r="444890" spans="13:13">
      <c r="M444890" s="8"/>
    </row>
    <row r="444891" spans="13:13" ht="13">
      <c r="M444891" s="17"/>
    </row>
    <row r="444892" spans="13:13">
      <c r="M444892" s="8"/>
    </row>
    <row r="444918" spans="13:13">
      <c r="M444918" s="8"/>
    </row>
    <row r="444919" spans="13:13" ht="13">
      <c r="M444919" s="17"/>
    </row>
    <row r="444920" spans="13:13">
      <c r="M444920" s="8"/>
    </row>
    <row r="444946" spans="13:13">
      <c r="M444946" s="8"/>
    </row>
    <row r="444947" spans="13:13" ht="13">
      <c r="M444947" s="17"/>
    </row>
    <row r="444948" spans="13:13">
      <c r="M444948" s="8"/>
    </row>
    <row r="444974" spans="13:13">
      <c r="M444974" s="8"/>
    </row>
    <row r="444975" spans="13:13" ht="13">
      <c r="M444975" s="17"/>
    </row>
    <row r="444976" spans="13:13">
      <c r="M444976" s="8"/>
    </row>
    <row r="445002" spans="13:13">
      <c r="M445002" s="8"/>
    </row>
    <row r="445003" spans="13:13" ht="13">
      <c r="M445003" s="17"/>
    </row>
    <row r="445004" spans="13:13">
      <c r="M445004" s="8"/>
    </row>
    <row r="445030" spans="13:13">
      <c r="M445030" s="8"/>
    </row>
    <row r="445031" spans="13:13" ht="13">
      <c r="M445031" s="17"/>
    </row>
    <row r="445032" spans="13:13">
      <c r="M445032" s="8"/>
    </row>
    <row r="445058" spans="13:13">
      <c r="M445058" s="8"/>
    </row>
    <row r="445059" spans="13:13" ht="13">
      <c r="M445059" s="17"/>
    </row>
    <row r="445060" spans="13:13">
      <c r="M445060" s="8"/>
    </row>
    <row r="445086" spans="13:13">
      <c r="M445086" s="8"/>
    </row>
    <row r="445087" spans="13:13" ht="13">
      <c r="M445087" s="17"/>
    </row>
    <row r="445088" spans="13:13">
      <c r="M445088" s="8"/>
    </row>
    <row r="445114" spans="13:13">
      <c r="M445114" s="8"/>
    </row>
    <row r="445115" spans="13:13" ht="13">
      <c r="M445115" s="17"/>
    </row>
    <row r="445116" spans="13:13">
      <c r="M445116" s="8"/>
    </row>
    <row r="445142" spans="13:13">
      <c r="M445142" s="8"/>
    </row>
    <row r="445143" spans="13:13" ht="13">
      <c r="M445143" s="17"/>
    </row>
    <row r="445144" spans="13:13">
      <c r="M445144" s="8"/>
    </row>
    <row r="445170" spans="13:13">
      <c r="M445170" s="8"/>
    </row>
    <row r="445171" spans="13:13" ht="13">
      <c r="M445171" s="17"/>
    </row>
    <row r="445172" spans="13:13">
      <c r="M445172" s="8"/>
    </row>
    <row r="445198" spans="13:13">
      <c r="M445198" s="8"/>
    </row>
    <row r="445199" spans="13:13" ht="13">
      <c r="M445199" s="17"/>
    </row>
    <row r="445200" spans="13:13">
      <c r="M445200" s="8"/>
    </row>
    <row r="445226" spans="13:13">
      <c r="M445226" s="8"/>
    </row>
    <row r="445227" spans="13:13" ht="13">
      <c r="M445227" s="17"/>
    </row>
    <row r="445228" spans="13:13">
      <c r="M445228" s="8"/>
    </row>
    <row r="445254" spans="13:13">
      <c r="M445254" s="8"/>
    </row>
    <row r="445255" spans="13:13" ht="13">
      <c r="M445255" s="17"/>
    </row>
    <row r="445256" spans="13:13">
      <c r="M445256" s="8"/>
    </row>
    <row r="445282" spans="13:13">
      <c r="M445282" s="8"/>
    </row>
    <row r="445283" spans="13:13" ht="13">
      <c r="M445283" s="17"/>
    </row>
    <row r="445284" spans="13:13">
      <c r="M445284" s="8"/>
    </row>
    <row r="445310" spans="13:13">
      <c r="M445310" s="8"/>
    </row>
    <row r="445311" spans="13:13" ht="13">
      <c r="M445311" s="17"/>
    </row>
    <row r="445312" spans="13:13">
      <c r="M445312" s="8"/>
    </row>
    <row r="445338" spans="13:13">
      <c r="M445338" s="8"/>
    </row>
    <row r="445339" spans="13:13" ht="13">
      <c r="M445339" s="17"/>
    </row>
    <row r="445340" spans="13:13">
      <c r="M445340" s="8"/>
    </row>
    <row r="445366" spans="13:13">
      <c r="M445366" s="8"/>
    </row>
    <row r="445367" spans="13:13" ht="13">
      <c r="M445367" s="17"/>
    </row>
    <row r="445368" spans="13:13">
      <c r="M445368" s="8"/>
    </row>
    <row r="445394" spans="13:13">
      <c r="M445394" s="8"/>
    </row>
    <row r="445395" spans="13:13" ht="13">
      <c r="M445395" s="17"/>
    </row>
    <row r="445396" spans="13:13">
      <c r="M445396" s="8"/>
    </row>
    <row r="445422" spans="13:13">
      <c r="M445422" s="8"/>
    </row>
    <row r="445423" spans="13:13" ht="13">
      <c r="M445423" s="17"/>
    </row>
    <row r="445424" spans="13:13">
      <c r="M445424" s="8"/>
    </row>
    <row r="445450" spans="13:13">
      <c r="M445450" s="8"/>
    </row>
    <row r="445451" spans="13:13" ht="13">
      <c r="M445451" s="17"/>
    </row>
    <row r="445452" spans="13:13">
      <c r="M445452" s="8"/>
    </row>
    <row r="445478" spans="13:13">
      <c r="M445478" s="8"/>
    </row>
    <row r="445479" spans="13:13" ht="13">
      <c r="M445479" s="17"/>
    </row>
    <row r="445480" spans="13:13">
      <c r="M445480" s="8"/>
    </row>
    <row r="445506" spans="13:13">
      <c r="M445506" s="8"/>
    </row>
    <row r="445507" spans="13:13" ht="13">
      <c r="M445507" s="17"/>
    </row>
    <row r="445508" spans="13:13">
      <c r="M445508" s="8"/>
    </row>
    <row r="445534" spans="13:13">
      <c r="M445534" s="8"/>
    </row>
    <row r="445535" spans="13:13" ht="13">
      <c r="M445535" s="17"/>
    </row>
    <row r="445536" spans="13:13">
      <c r="M445536" s="8"/>
    </row>
    <row r="445562" spans="13:13">
      <c r="M445562" s="8"/>
    </row>
    <row r="445563" spans="13:13" ht="13">
      <c r="M445563" s="17"/>
    </row>
    <row r="445564" spans="13:13">
      <c r="M445564" s="8"/>
    </row>
    <row r="445590" spans="13:13">
      <c r="M445590" s="8"/>
    </row>
    <row r="445591" spans="13:13" ht="13">
      <c r="M445591" s="17"/>
    </row>
    <row r="445592" spans="13:13">
      <c r="M445592" s="8"/>
    </row>
    <row r="445618" spans="13:13">
      <c r="M445618" s="8"/>
    </row>
    <row r="445619" spans="13:13" ht="13">
      <c r="M445619" s="17"/>
    </row>
    <row r="445620" spans="13:13">
      <c r="M445620" s="8"/>
    </row>
    <row r="445646" spans="13:13">
      <c r="M445646" s="8"/>
    </row>
    <row r="445647" spans="13:13" ht="13">
      <c r="M445647" s="17"/>
    </row>
    <row r="445648" spans="13:13">
      <c r="M445648" s="8"/>
    </row>
    <row r="445674" spans="13:13">
      <c r="M445674" s="8"/>
    </row>
    <row r="445675" spans="13:13" ht="13">
      <c r="M445675" s="17"/>
    </row>
    <row r="445676" spans="13:13">
      <c r="M445676" s="8"/>
    </row>
    <row r="445702" spans="13:13">
      <c r="M445702" s="8"/>
    </row>
    <row r="445703" spans="13:13" ht="13">
      <c r="M445703" s="17"/>
    </row>
    <row r="445704" spans="13:13">
      <c r="M445704" s="8"/>
    </row>
    <row r="445730" spans="13:13">
      <c r="M445730" s="8"/>
    </row>
    <row r="445731" spans="13:13" ht="13">
      <c r="M445731" s="17"/>
    </row>
    <row r="445732" spans="13:13">
      <c r="M445732" s="8"/>
    </row>
    <row r="445758" spans="13:13">
      <c r="M445758" s="8"/>
    </row>
    <row r="445759" spans="13:13" ht="13">
      <c r="M445759" s="17"/>
    </row>
    <row r="445760" spans="13:13">
      <c r="M445760" s="8"/>
    </row>
    <row r="445786" spans="13:13">
      <c r="M445786" s="8"/>
    </row>
    <row r="445787" spans="13:13" ht="13">
      <c r="M445787" s="17"/>
    </row>
    <row r="445788" spans="13:13">
      <c r="M445788" s="8"/>
    </row>
    <row r="445814" spans="13:13">
      <c r="M445814" s="8"/>
    </row>
    <row r="445815" spans="13:13" ht="13">
      <c r="M445815" s="17"/>
    </row>
    <row r="445816" spans="13:13">
      <c r="M445816" s="8"/>
    </row>
    <row r="445842" spans="13:13">
      <c r="M445842" s="8"/>
    </row>
    <row r="445843" spans="13:13" ht="13">
      <c r="M445843" s="17"/>
    </row>
    <row r="445844" spans="13:13">
      <c r="M445844" s="8"/>
    </row>
    <row r="445870" spans="13:13">
      <c r="M445870" s="8"/>
    </row>
    <row r="445871" spans="13:13" ht="13">
      <c r="M445871" s="17"/>
    </row>
    <row r="445872" spans="13:13">
      <c r="M445872" s="8"/>
    </row>
    <row r="445898" spans="13:13">
      <c r="M445898" s="8"/>
    </row>
    <row r="445899" spans="13:13" ht="13">
      <c r="M445899" s="17"/>
    </row>
    <row r="445900" spans="13:13">
      <c r="M445900" s="8"/>
    </row>
    <row r="445926" spans="13:13">
      <c r="M445926" s="8"/>
    </row>
    <row r="445927" spans="13:13" ht="13">
      <c r="M445927" s="17"/>
    </row>
    <row r="445928" spans="13:13">
      <c r="M445928" s="8"/>
    </row>
    <row r="445954" spans="13:13">
      <c r="M445954" s="8"/>
    </row>
    <row r="445955" spans="13:13" ht="13">
      <c r="M445955" s="17"/>
    </row>
    <row r="445956" spans="13:13">
      <c r="M445956" s="8"/>
    </row>
    <row r="445982" spans="13:13">
      <c r="M445982" s="8"/>
    </row>
    <row r="445983" spans="13:13" ht="13">
      <c r="M445983" s="17"/>
    </row>
    <row r="445984" spans="13:13">
      <c r="M445984" s="8"/>
    </row>
    <row r="446010" spans="13:13">
      <c r="M446010" s="8"/>
    </row>
    <row r="446011" spans="13:13" ht="13">
      <c r="M446011" s="17"/>
    </row>
    <row r="446012" spans="13:13">
      <c r="M446012" s="8"/>
    </row>
    <row r="446038" spans="13:13">
      <c r="M446038" s="8"/>
    </row>
    <row r="446039" spans="13:13" ht="13">
      <c r="M446039" s="17"/>
    </row>
    <row r="446040" spans="13:13">
      <c r="M446040" s="8"/>
    </row>
    <row r="446066" spans="13:13">
      <c r="M446066" s="8"/>
    </row>
    <row r="446067" spans="13:13" ht="13">
      <c r="M446067" s="17"/>
    </row>
    <row r="446068" spans="13:13">
      <c r="M446068" s="8"/>
    </row>
    <row r="446094" spans="13:13">
      <c r="M446094" s="8"/>
    </row>
    <row r="446095" spans="13:13" ht="13">
      <c r="M446095" s="17"/>
    </row>
    <row r="446096" spans="13:13">
      <c r="M446096" s="8"/>
    </row>
    <row r="446122" spans="13:13">
      <c r="M446122" s="8"/>
    </row>
    <row r="446123" spans="13:13" ht="13">
      <c r="M446123" s="17"/>
    </row>
    <row r="446124" spans="13:13">
      <c r="M446124" s="8"/>
    </row>
    <row r="446150" spans="13:13">
      <c r="M446150" s="8"/>
    </row>
    <row r="446151" spans="13:13" ht="13">
      <c r="M446151" s="17"/>
    </row>
    <row r="446152" spans="13:13">
      <c r="M446152" s="8"/>
    </row>
    <row r="446178" spans="13:13">
      <c r="M446178" s="8"/>
    </row>
    <row r="446179" spans="13:13" ht="13">
      <c r="M446179" s="17"/>
    </row>
    <row r="446180" spans="13:13">
      <c r="M446180" s="8"/>
    </row>
    <row r="446206" spans="13:13">
      <c r="M446206" s="8"/>
    </row>
    <row r="446207" spans="13:13" ht="13">
      <c r="M446207" s="17"/>
    </row>
    <row r="446208" spans="13:13">
      <c r="M446208" s="8"/>
    </row>
    <row r="446234" spans="13:13">
      <c r="M446234" s="8"/>
    </row>
    <row r="446235" spans="13:13" ht="13">
      <c r="M446235" s="17"/>
    </row>
    <row r="446236" spans="13:13">
      <c r="M446236" s="8"/>
    </row>
    <row r="446262" spans="13:13">
      <c r="M446262" s="8"/>
    </row>
    <row r="446263" spans="13:13" ht="13">
      <c r="M446263" s="17"/>
    </row>
    <row r="446264" spans="13:13">
      <c r="M446264" s="8"/>
    </row>
    <row r="446290" spans="13:13">
      <c r="M446290" s="8"/>
    </row>
    <row r="446291" spans="13:13" ht="13">
      <c r="M446291" s="17"/>
    </row>
    <row r="446292" spans="13:13">
      <c r="M446292" s="8"/>
    </row>
    <row r="446318" spans="13:13">
      <c r="M446318" s="8"/>
    </row>
    <row r="446319" spans="13:13" ht="13">
      <c r="M446319" s="17"/>
    </row>
    <row r="446320" spans="13:13">
      <c r="M446320" s="8"/>
    </row>
    <row r="446346" spans="13:13">
      <c r="M446346" s="8"/>
    </row>
    <row r="446347" spans="13:13" ht="13">
      <c r="M446347" s="17"/>
    </row>
    <row r="446348" spans="13:13">
      <c r="M446348" s="8"/>
    </row>
    <row r="446374" spans="13:13">
      <c r="M446374" s="8"/>
    </row>
    <row r="446375" spans="13:13" ht="13">
      <c r="M446375" s="17"/>
    </row>
    <row r="446376" spans="13:13">
      <c r="M446376" s="8"/>
    </row>
    <row r="446402" spans="13:13">
      <c r="M446402" s="8"/>
    </row>
    <row r="446403" spans="13:13" ht="13">
      <c r="M446403" s="17"/>
    </row>
    <row r="446404" spans="13:13">
      <c r="M446404" s="8"/>
    </row>
    <row r="446430" spans="13:13">
      <c r="M446430" s="8"/>
    </row>
    <row r="446431" spans="13:13" ht="13">
      <c r="M446431" s="17"/>
    </row>
    <row r="446432" spans="13:13">
      <c r="M446432" s="8"/>
    </row>
    <row r="446458" spans="13:13">
      <c r="M446458" s="8"/>
    </row>
    <row r="446459" spans="13:13" ht="13">
      <c r="M446459" s="17"/>
    </row>
    <row r="446460" spans="13:13">
      <c r="M446460" s="8"/>
    </row>
    <row r="446486" spans="13:13">
      <c r="M446486" s="8"/>
    </row>
    <row r="446487" spans="13:13" ht="13">
      <c r="M446487" s="17"/>
    </row>
    <row r="446488" spans="13:13">
      <c r="M446488" s="8"/>
    </row>
    <row r="446514" spans="13:13">
      <c r="M446514" s="8"/>
    </row>
    <row r="446515" spans="13:13" ht="13">
      <c r="M446515" s="17"/>
    </row>
    <row r="446516" spans="13:13">
      <c r="M446516" s="8"/>
    </row>
    <row r="446542" spans="13:13">
      <c r="M446542" s="8"/>
    </row>
    <row r="446543" spans="13:13" ht="13">
      <c r="M446543" s="17"/>
    </row>
    <row r="446544" spans="13:13">
      <c r="M446544" s="8"/>
    </row>
    <row r="446570" spans="13:13">
      <c r="M446570" s="8"/>
    </row>
    <row r="446571" spans="13:13" ht="13">
      <c r="M446571" s="17"/>
    </row>
    <row r="446572" spans="13:13">
      <c r="M446572" s="8"/>
    </row>
    <row r="446598" spans="13:13">
      <c r="M446598" s="8"/>
    </row>
    <row r="446599" spans="13:13" ht="13">
      <c r="M446599" s="17"/>
    </row>
    <row r="446600" spans="13:13">
      <c r="M446600" s="8"/>
    </row>
    <row r="446626" spans="13:13">
      <c r="M446626" s="8"/>
    </row>
    <row r="446627" spans="13:13" ht="13">
      <c r="M446627" s="17"/>
    </row>
    <row r="446628" spans="13:13">
      <c r="M446628" s="8"/>
    </row>
    <row r="446654" spans="13:13">
      <c r="M446654" s="8"/>
    </row>
    <row r="446655" spans="13:13" ht="13">
      <c r="M446655" s="17"/>
    </row>
    <row r="446656" spans="13:13">
      <c r="M446656" s="8"/>
    </row>
    <row r="446682" spans="13:13">
      <c r="M446682" s="8"/>
    </row>
    <row r="446683" spans="13:13" ht="13">
      <c r="M446683" s="17"/>
    </row>
    <row r="446684" spans="13:13">
      <c r="M446684" s="8"/>
    </row>
    <row r="446710" spans="13:13">
      <c r="M446710" s="8"/>
    </row>
    <row r="446711" spans="13:13" ht="13">
      <c r="M446711" s="17"/>
    </row>
    <row r="446712" spans="13:13">
      <c r="M446712" s="8"/>
    </row>
    <row r="446738" spans="13:13">
      <c r="M446738" s="8"/>
    </row>
    <row r="446739" spans="13:13" ht="13">
      <c r="M446739" s="17"/>
    </row>
    <row r="446740" spans="13:13">
      <c r="M446740" s="8"/>
    </row>
    <row r="446766" spans="13:13">
      <c r="M446766" s="8"/>
    </row>
    <row r="446767" spans="13:13" ht="13">
      <c r="M446767" s="17"/>
    </row>
    <row r="446768" spans="13:13">
      <c r="M446768" s="8"/>
    </row>
    <row r="446794" spans="13:13">
      <c r="M446794" s="8"/>
    </row>
    <row r="446795" spans="13:13" ht="13">
      <c r="M446795" s="17"/>
    </row>
    <row r="446796" spans="13:13">
      <c r="M446796" s="8"/>
    </row>
    <row r="446822" spans="13:13">
      <c r="M446822" s="8"/>
    </row>
    <row r="446823" spans="13:13" ht="13">
      <c r="M446823" s="17"/>
    </row>
    <row r="446824" spans="13:13">
      <c r="M446824" s="8"/>
    </row>
    <row r="446850" spans="13:13">
      <c r="M446850" s="8"/>
    </row>
    <row r="446851" spans="13:13" ht="13">
      <c r="M446851" s="17"/>
    </row>
    <row r="446852" spans="13:13">
      <c r="M446852" s="8"/>
    </row>
    <row r="446878" spans="13:13">
      <c r="M446878" s="8"/>
    </row>
    <row r="446879" spans="13:13" ht="13">
      <c r="M446879" s="17"/>
    </row>
    <row r="446880" spans="13:13">
      <c r="M446880" s="8"/>
    </row>
    <row r="446906" spans="13:13">
      <c r="M446906" s="8"/>
    </row>
    <row r="446907" spans="13:13" ht="13">
      <c r="M446907" s="17"/>
    </row>
    <row r="446908" spans="13:13">
      <c r="M446908" s="8"/>
    </row>
    <row r="446934" spans="13:13">
      <c r="M446934" s="8"/>
    </row>
    <row r="446935" spans="13:13" ht="13">
      <c r="M446935" s="17"/>
    </row>
    <row r="446936" spans="13:13">
      <c r="M446936" s="8"/>
    </row>
    <row r="446962" spans="13:13">
      <c r="M446962" s="8"/>
    </row>
    <row r="446963" spans="13:13" ht="13">
      <c r="M446963" s="17"/>
    </row>
    <row r="446964" spans="13:13">
      <c r="M446964" s="8"/>
    </row>
    <row r="446990" spans="13:13">
      <c r="M446990" s="8"/>
    </row>
    <row r="446991" spans="13:13" ht="13">
      <c r="M446991" s="17"/>
    </row>
    <row r="446992" spans="13:13">
      <c r="M446992" s="8"/>
    </row>
    <row r="447018" spans="13:13">
      <c r="M447018" s="8"/>
    </row>
    <row r="447019" spans="13:13" ht="13">
      <c r="M447019" s="17"/>
    </row>
    <row r="447020" spans="13:13">
      <c r="M447020" s="8"/>
    </row>
    <row r="447046" spans="13:13">
      <c r="M447046" s="8"/>
    </row>
    <row r="447047" spans="13:13" ht="13">
      <c r="M447047" s="17"/>
    </row>
    <row r="447048" spans="13:13">
      <c r="M447048" s="8"/>
    </row>
    <row r="447074" spans="13:13">
      <c r="M447074" s="8"/>
    </row>
    <row r="447075" spans="13:13" ht="13">
      <c r="M447075" s="17"/>
    </row>
    <row r="447076" spans="13:13">
      <c r="M447076" s="8"/>
    </row>
    <row r="447102" spans="13:13">
      <c r="M447102" s="8"/>
    </row>
    <row r="447103" spans="13:13" ht="13">
      <c r="M447103" s="17"/>
    </row>
    <row r="447104" spans="13:13">
      <c r="M447104" s="8"/>
    </row>
    <row r="447130" spans="13:13">
      <c r="M447130" s="8"/>
    </row>
    <row r="447131" spans="13:13" ht="13">
      <c r="M447131" s="17"/>
    </row>
    <row r="447132" spans="13:13">
      <c r="M447132" s="8"/>
    </row>
    <row r="447158" spans="13:13">
      <c r="M447158" s="8"/>
    </row>
    <row r="447159" spans="13:13" ht="13">
      <c r="M447159" s="17"/>
    </row>
    <row r="447160" spans="13:13">
      <c r="M447160" s="8"/>
    </row>
    <row r="447186" spans="13:13">
      <c r="M447186" s="8"/>
    </row>
    <row r="447187" spans="13:13" ht="13">
      <c r="M447187" s="17"/>
    </row>
    <row r="447188" spans="13:13">
      <c r="M447188" s="8"/>
    </row>
    <row r="447214" spans="13:13">
      <c r="M447214" s="8"/>
    </row>
    <row r="447215" spans="13:13" ht="13">
      <c r="M447215" s="17"/>
    </row>
    <row r="447216" spans="13:13">
      <c r="M447216" s="8"/>
    </row>
    <row r="447242" spans="13:13">
      <c r="M447242" s="8"/>
    </row>
    <row r="447243" spans="13:13" ht="13">
      <c r="M447243" s="17"/>
    </row>
    <row r="447244" spans="13:13">
      <c r="M447244" s="8"/>
    </row>
    <row r="447270" spans="13:13">
      <c r="M447270" s="8"/>
    </row>
    <row r="447271" spans="13:13" ht="13">
      <c r="M447271" s="17"/>
    </row>
    <row r="447272" spans="13:13">
      <c r="M447272" s="8"/>
    </row>
    <row r="447298" spans="13:13">
      <c r="M447298" s="8"/>
    </row>
    <row r="447299" spans="13:13" ht="13">
      <c r="M447299" s="17"/>
    </row>
    <row r="447300" spans="13:13">
      <c r="M447300" s="8"/>
    </row>
    <row r="447326" spans="13:13">
      <c r="M447326" s="8"/>
    </row>
    <row r="447327" spans="13:13" ht="13">
      <c r="M447327" s="17"/>
    </row>
    <row r="447328" spans="13:13">
      <c r="M447328" s="8"/>
    </row>
    <row r="447354" spans="13:13">
      <c r="M447354" s="8"/>
    </row>
    <row r="447355" spans="13:13" ht="13">
      <c r="M447355" s="17"/>
    </row>
    <row r="447356" spans="13:13">
      <c r="M447356" s="8"/>
    </row>
    <row r="447382" spans="13:13">
      <c r="M447382" s="8"/>
    </row>
    <row r="447383" spans="13:13" ht="13">
      <c r="M447383" s="17"/>
    </row>
    <row r="447384" spans="13:13">
      <c r="M447384" s="8"/>
    </row>
    <row r="447410" spans="13:13">
      <c r="M447410" s="8"/>
    </row>
    <row r="447411" spans="13:13" ht="13">
      <c r="M447411" s="17"/>
    </row>
    <row r="447412" spans="13:13">
      <c r="M447412" s="8"/>
    </row>
    <row r="447438" spans="13:13">
      <c r="M447438" s="8"/>
    </row>
    <row r="447439" spans="13:13" ht="13">
      <c r="M447439" s="17"/>
    </row>
    <row r="447440" spans="13:13">
      <c r="M447440" s="8"/>
    </row>
    <row r="447466" spans="13:13">
      <c r="M447466" s="8"/>
    </row>
    <row r="447467" spans="13:13" ht="13">
      <c r="M447467" s="17"/>
    </row>
    <row r="447468" spans="13:13">
      <c r="M447468" s="8"/>
    </row>
    <row r="447494" spans="13:13">
      <c r="M447494" s="8"/>
    </row>
    <row r="447495" spans="13:13" ht="13">
      <c r="M447495" s="17"/>
    </row>
    <row r="447496" spans="13:13">
      <c r="M447496" s="8"/>
    </row>
    <row r="447522" spans="13:13">
      <c r="M447522" s="8"/>
    </row>
    <row r="447523" spans="13:13" ht="13">
      <c r="M447523" s="17"/>
    </row>
    <row r="447524" spans="13:13">
      <c r="M447524" s="8"/>
    </row>
    <row r="447550" spans="13:13">
      <c r="M447550" s="8"/>
    </row>
    <row r="447551" spans="13:13" ht="13">
      <c r="M447551" s="17"/>
    </row>
    <row r="447552" spans="13:13">
      <c r="M447552" s="8"/>
    </row>
    <row r="447578" spans="13:13">
      <c r="M447578" s="8"/>
    </row>
    <row r="447579" spans="13:13" ht="13">
      <c r="M447579" s="17"/>
    </row>
    <row r="447580" spans="13:13">
      <c r="M447580" s="8"/>
    </row>
    <row r="447606" spans="13:13">
      <c r="M447606" s="8"/>
    </row>
    <row r="447607" spans="13:13" ht="13">
      <c r="M447607" s="17"/>
    </row>
    <row r="447608" spans="13:13">
      <c r="M447608" s="8"/>
    </row>
    <row r="447634" spans="13:13">
      <c r="M447634" s="8"/>
    </row>
    <row r="447635" spans="13:13" ht="13">
      <c r="M447635" s="17"/>
    </row>
    <row r="447636" spans="13:13">
      <c r="M447636" s="8"/>
    </row>
    <row r="447662" spans="13:13">
      <c r="M447662" s="8"/>
    </row>
    <row r="447663" spans="13:13" ht="13">
      <c r="M447663" s="17"/>
    </row>
    <row r="447664" spans="13:13">
      <c r="M447664" s="8"/>
    </row>
    <row r="447690" spans="13:13">
      <c r="M447690" s="8"/>
    </row>
    <row r="447691" spans="13:13" ht="13">
      <c r="M447691" s="17"/>
    </row>
    <row r="447692" spans="13:13">
      <c r="M447692" s="8"/>
    </row>
    <row r="447718" spans="13:13">
      <c r="M447718" s="8"/>
    </row>
    <row r="447719" spans="13:13" ht="13">
      <c r="M447719" s="17"/>
    </row>
    <row r="447720" spans="13:13">
      <c r="M447720" s="8"/>
    </row>
    <row r="447746" spans="13:13">
      <c r="M447746" s="8"/>
    </row>
    <row r="447747" spans="13:13" ht="13">
      <c r="M447747" s="17"/>
    </row>
    <row r="447748" spans="13:13">
      <c r="M447748" s="8"/>
    </row>
    <row r="447774" spans="13:13">
      <c r="M447774" s="8"/>
    </row>
    <row r="447775" spans="13:13" ht="13">
      <c r="M447775" s="17"/>
    </row>
    <row r="447776" spans="13:13">
      <c r="M447776" s="8"/>
    </row>
    <row r="447802" spans="13:13">
      <c r="M447802" s="8"/>
    </row>
    <row r="447803" spans="13:13" ht="13">
      <c r="M447803" s="17"/>
    </row>
    <row r="447804" spans="13:13">
      <c r="M447804" s="8"/>
    </row>
    <row r="447830" spans="13:13">
      <c r="M447830" s="8"/>
    </row>
    <row r="447831" spans="13:13" ht="13">
      <c r="M447831" s="17"/>
    </row>
    <row r="447832" spans="13:13">
      <c r="M447832" s="8"/>
    </row>
    <row r="447858" spans="13:13">
      <c r="M447858" s="8"/>
    </row>
    <row r="447859" spans="13:13" ht="13">
      <c r="M447859" s="17"/>
    </row>
    <row r="447860" spans="13:13">
      <c r="M447860" s="8"/>
    </row>
    <row r="447886" spans="13:13">
      <c r="M447886" s="8"/>
    </row>
    <row r="447887" spans="13:13" ht="13">
      <c r="M447887" s="17"/>
    </row>
    <row r="447888" spans="13:13">
      <c r="M447888" s="8"/>
    </row>
    <row r="447914" spans="13:13">
      <c r="M447914" s="8"/>
    </row>
    <row r="447915" spans="13:13" ht="13">
      <c r="M447915" s="17"/>
    </row>
    <row r="447916" spans="13:13">
      <c r="M447916" s="8"/>
    </row>
    <row r="447942" spans="13:13">
      <c r="M447942" s="8"/>
    </row>
    <row r="447943" spans="13:13" ht="13">
      <c r="M447943" s="17"/>
    </row>
    <row r="447944" spans="13:13">
      <c r="M447944" s="8"/>
    </row>
    <row r="447970" spans="13:13">
      <c r="M447970" s="8"/>
    </row>
    <row r="447971" spans="13:13" ht="13">
      <c r="M447971" s="17"/>
    </row>
    <row r="447972" spans="13:13">
      <c r="M447972" s="8"/>
    </row>
    <row r="447998" spans="13:13">
      <c r="M447998" s="8"/>
    </row>
    <row r="447999" spans="13:13" ht="13">
      <c r="M447999" s="17"/>
    </row>
    <row r="448000" spans="13:13">
      <c r="M448000" s="8"/>
    </row>
    <row r="448026" spans="13:13">
      <c r="M448026" s="8"/>
    </row>
    <row r="448027" spans="13:13" ht="13">
      <c r="M448027" s="17"/>
    </row>
    <row r="448028" spans="13:13">
      <c r="M448028" s="8"/>
    </row>
    <row r="448054" spans="13:13">
      <c r="M448054" s="8"/>
    </row>
    <row r="448055" spans="13:13" ht="13">
      <c r="M448055" s="17"/>
    </row>
    <row r="448056" spans="13:13">
      <c r="M448056" s="8"/>
    </row>
    <row r="448082" spans="13:13">
      <c r="M448082" s="8"/>
    </row>
    <row r="448083" spans="13:13" ht="13">
      <c r="M448083" s="17"/>
    </row>
    <row r="448084" spans="13:13">
      <c r="M448084" s="8"/>
    </row>
    <row r="448110" spans="13:13">
      <c r="M448110" s="8"/>
    </row>
    <row r="448111" spans="13:13" ht="13">
      <c r="M448111" s="17"/>
    </row>
    <row r="448112" spans="13:13">
      <c r="M448112" s="8"/>
    </row>
    <row r="448138" spans="13:13">
      <c r="M448138" s="8"/>
    </row>
    <row r="448139" spans="13:13" ht="13">
      <c r="M448139" s="17"/>
    </row>
    <row r="448140" spans="13:13">
      <c r="M448140" s="8"/>
    </row>
    <row r="448166" spans="13:13">
      <c r="M448166" s="8"/>
    </row>
    <row r="448167" spans="13:13" ht="13">
      <c r="M448167" s="17"/>
    </row>
    <row r="448168" spans="13:13">
      <c r="M448168" s="8"/>
    </row>
    <row r="448194" spans="13:13">
      <c r="M448194" s="8"/>
    </row>
    <row r="448195" spans="13:13" ht="13">
      <c r="M448195" s="17"/>
    </row>
    <row r="448196" spans="13:13">
      <c r="M448196" s="8"/>
    </row>
    <row r="448222" spans="13:13">
      <c r="M448222" s="8"/>
    </row>
    <row r="448223" spans="13:13" ht="13">
      <c r="M448223" s="17"/>
    </row>
    <row r="448224" spans="13:13">
      <c r="M448224" s="8"/>
    </row>
    <row r="448250" spans="13:13">
      <c r="M448250" s="8"/>
    </row>
    <row r="448251" spans="13:13" ht="13">
      <c r="M448251" s="17"/>
    </row>
    <row r="448252" spans="13:13">
      <c r="M448252" s="8"/>
    </row>
    <row r="448278" spans="13:13">
      <c r="M448278" s="8"/>
    </row>
    <row r="448279" spans="13:13" ht="13">
      <c r="M448279" s="17"/>
    </row>
    <row r="448280" spans="13:13">
      <c r="M448280" s="8"/>
    </row>
    <row r="448306" spans="13:13">
      <c r="M448306" s="8"/>
    </row>
    <row r="448307" spans="13:13" ht="13">
      <c r="M448307" s="17"/>
    </row>
    <row r="448308" spans="13:13">
      <c r="M448308" s="8"/>
    </row>
    <row r="448334" spans="13:13">
      <c r="M448334" s="8"/>
    </row>
    <row r="448335" spans="13:13" ht="13">
      <c r="M448335" s="17"/>
    </row>
    <row r="448336" spans="13:13">
      <c r="M448336" s="8"/>
    </row>
    <row r="448362" spans="13:13">
      <c r="M448362" s="8"/>
    </row>
    <row r="448363" spans="13:13" ht="13">
      <c r="M448363" s="17"/>
    </row>
    <row r="448364" spans="13:13">
      <c r="M448364" s="8"/>
    </row>
    <row r="448390" spans="13:13">
      <c r="M448390" s="8"/>
    </row>
    <row r="448391" spans="13:13" ht="13">
      <c r="M448391" s="17"/>
    </row>
    <row r="448392" spans="13:13">
      <c r="M448392" s="8"/>
    </row>
    <row r="448418" spans="13:13">
      <c r="M448418" s="8"/>
    </row>
    <row r="448419" spans="13:13" ht="13">
      <c r="M448419" s="17"/>
    </row>
    <row r="448420" spans="13:13">
      <c r="M448420" s="8"/>
    </row>
    <row r="448446" spans="13:13">
      <c r="M448446" s="8"/>
    </row>
    <row r="448447" spans="13:13" ht="13">
      <c r="M448447" s="17"/>
    </row>
    <row r="448448" spans="13:13">
      <c r="M448448" s="8"/>
    </row>
    <row r="448474" spans="13:13">
      <c r="M448474" s="8"/>
    </row>
    <row r="448475" spans="13:13" ht="13">
      <c r="M448475" s="17"/>
    </row>
    <row r="448476" spans="13:13">
      <c r="M448476" s="8"/>
    </row>
    <row r="448502" spans="13:13">
      <c r="M448502" s="8"/>
    </row>
    <row r="448503" spans="13:13" ht="13">
      <c r="M448503" s="17"/>
    </row>
    <row r="448504" spans="13:13">
      <c r="M448504" s="8"/>
    </row>
    <row r="448530" spans="13:13">
      <c r="M448530" s="8"/>
    </row>
    <row r="448531" spans="13:13" ht="13">
      <c r="M448531" s="17"/>
    </row>
    <row r="448532" spans="13:13">
      <c r="M448532" s="8"/>
    </row>
    <row r="448558" spans="13:13">
      <c r="M448558" s="8"/>
    </row>
    <row r="448559" spans="13:13" ht="13">
      <c r="M448559" s="17"/>
    </row>
    <row r="448560" spans="13:13">
      <c r="M448560" s="8"/>
    </row>
    <row r="448586" spans="13:13">
      <c r="M448586" s="8"/>
    </row>
    <row r="448587" spans="13:13" ht="13">
      <c r="M448587" s="17"/>
    </row>
    <row r="448588" spans="13:13">
      <c r="M448588" s="8"/>
    </row>
    <row r="448614" spans="13:13">
      <c r="M448614" s="8"/>
    </row>
    <row r="448615" spans="13:13" ht="13">
      <c r="M448615" s="17"/>
    </row>
    <row r="448616" spans="13:13">
      <c r="M448616" s="8"/>
    </row>
    <row r="448642" spans="13:13">
      <c r="M448642" s="8"/>
    </row>
    <row r="448643" spans="13:13" ht="13">
      <c r="M448643" s="17"/>
    </row>
    <row r="448644" spans="13:13">
      <c r="M448644" s="8"/>
    </row>
    <row r="448670" spans="13:13">
      <c r="M448670" s="8"/>
    </row>
    <row r="448671" spans="13:13" ht="13">
      <c r="M448671" s="17"/>
    </row>
    <row r="448672" spans="13:13">
      <c r="M448672" s="8"/>
    </row>
    <row r="448698" spans="13:13">
      <c r="M448698" s="8"/>
    </row>
    <row r="448699" spans="13:13" ht="13">
      <c r="M448699" s="17"/>
    </row>
    <row r="448700" spans="13:13">
      <c r="M448700" s="8"/>
    </row>
    <row r="448726" spans="13:13">
      <c r="M448726" s="8"/>
    </row>
    <row r="448727" spans="13:13" ht="13">
      <c r="M448727" s="17"/>
    </row>
    <row r="448728" spans="13:13">
      <c r="M448728" s="8"/>
    </row>
    <row r="448754" spans="13:13">
      <c r="M448754" s="8"/>
    </row>
    <row r="448755" spans="13:13" ht="13">
      <c r="M448755" s="17"/>
    </row>
    <row r="448756" spans="13:13">
      <c r="M448756" s="8"/>
    </row>
    <row r="448782" spans="13:13">
      <c r="M448782" s="8"/>
    </row>
    <row r="448783" spans="13:13" ht="13">
      <c r="M448783" s="17"/>
    </row>
    <row r="448784" spans="13:13">
      <c r="M448784" s="8"/>
    </row>
    <row r="448810" spans="13:13">
      <c r="M448810" s="8"/>
    </row>
    <row r="448811" spans="13:13" ht="13">
      <c r="M448811" s="17"/>
    </row>
    <row r="448812" spans="13:13">
      <c r="M448812" s="8"/>
    </row>
    <row r="448838" spans="13:13">
      <c r="M448838" s="8"/>
    </row>
    <row r="448839" spans="13:13" ht="13">
      <c r="M448839" s="17"/>
    </row>
    <row r="448840" spans="13:13">
      <c r="M448840" s="8"/>
    </row>
    <row r="448866" spans="13:13">
      <c r="M448866" s="8"/>
    </row>
    <row r="448867" spans="13:13" ht="13">
      <c r="M448867" s="17"/>
    </row>
    <row r="448868" spans="13:13">
      <c r="M448868" s="8"/>
    </row>
    <row r="448894" spans="13:13">
      <c r="M448894" s="8"/>
    </row>
    <row r="448895" spans="13:13" ht="13">
      <c r="M448895" s="17"/>
    </row>
    <row r="448896" spans="13:13">
      <c r="M448896" s="8"/>
    </row>
    <row r="448922" spans="13:13">
      <c r="M448922" s="8"/>
    </row>
    <row r="448923" spans="13:13" ht="13">
      <c r="M448923" s="17"/>
    </row>
    <row r="448924" spans="13:13">
      <c r="M448924" s="8"/>
    </row>
    <row r="448950" spans="13:13">
      <c r="M448950" s="8"/>
    </row>
    <row r="448951" spans="13:13" ht="13">
      <c r="M448951" s="17"/>
    </row>
    <row r="448952" spans="13:13">
      <c r="M448952" s="8"/>
    </row>
    <row r="448978" spans="13:13">
      <c r="M448978" s="8"/>
    </row>
    <row r="448979" spans="13:13" ht="13">
      <c r="M448979" s="17"/>
    </row>
    <row r="448980" spans="13:13">
      <c r="M448980" s="8"/>
    </row>
    <row r="449006" spans="13:13">
      <c r="M449006" s="8"/>
    </row>
    <row r="449007" spans="13:13" ht="13">
      <c r="M449007" s="17"/>
    </row>
    <row r="449008" spans="13:13">
      <c r="M449008" s="8"/>
    </row>
    <row r="449034" spans="13:13">
      <c r="M449034" s="8"/>
    </row>
    <row r="449035" spans="13:13" ht="13">
      <c r="M449035" s="17"/>
    </row>
    <row r="449036" spans="13:13">
      <c r="M449036" s="8"/>
    </row>
    <row r="449062" spans="13:13">
      <c r="M449062" s="8"/>
    </row>
    <row r="449063" spans="13:13" ht="13">
      <c r="M449063" s="17"/>
    </row>
    <row r="449064" spans="13:13">
      <c r="M449064" s="8"/>
    </row>
    <row r="449090" spans="13:13">
      <c r="M449090" s="8"/>
    </row>
    <row r="449091" spans="13:13" ht="13">
      <c r="M449091" s="17"/>
    </row>
    <row r="449092" spans="13:13">
      <c r="M449092" s="8"/>
    </row>
    <row r="449118" spans="13:13">
      <c r="M449118" s="8"/>
    </row>
    <row r="449119" spans="13:13" ht="13">
      <c r="M449119" s="17"/>
    </row>
    <row r="449120" spans="13:13">
      <c r="M449120" s="8"/>
    </row>
    <row r="449146" spans="13:13">
      <c r="M449146" s="8"/>
    </row>
    <row r="449147" spans="13:13" ht="13">
      <c r="M449147" s="17"/>
    </row>
    <row r="449148" spans="13:13">
      <c r="M449148" s="8"/>
    </row>
    <row r="449174" spans="13:13">
      <c r="M449174" s="8"/>
    </row>
    <row r="449175" spans="13:13" ht="13">
      <c r="M449175" s="17"/>
    </row>
    <row r="449176" spans="13:13">
      <c r="M449176" s="8"/>
    </row>
    <row r="449202" spans="13:13">
      <c r="M449202" s="8"/>
    </row>
    <row r="449203" spans="13:13" ht="13">
      <c r="M449203" s="17"/>
    </row>
    <row r="449204" spans="13:13">
      <c r="M449204" s="8"/>
    </row>
    <row r="449230" spans="13:13">
      <c r="M449230" s="8"/>
    </row>
    <row r="449231" spans="13:13" ht="13">
      <c r="M449231" s="17"/>
    </row>
    <row r="449232" spans="13:13">
      <c r="M449232" s="8"/>
    </row>
    <row r="449258" spans="13:13">
      <c r="M449258" s="8"/>
    </row>
    <row r="449259" spans="13:13" ht="13">
      <c r="M449259" s="17"/>
    </row>
    <row r="449260" spans="13:13">
      <c r="M449260" s="8"/>
    </row>
    <row r="449286" spans="13:13">
      <c r="M449286" s="8"/>
    </row>
    <row r="449287" spans="13:13" ht="13">
      <c r="M449287" s="17"/>
    </row>
    <row r="449288" spans="13:13">
      <c r="M449288" s="8"/>
    </row>
    <row r="449314" spans="13:13">
      <c r="M449314" s="8"/>
    </row>
    <row r="449315" spans="13:13" ht="13">
      <c r="M449315" s="17"/>
    </row>
    <row r="449316" spans="13:13">
      <c r="M449316" s="8"/>
    </row>
    <row r="449342" spans="13:13">
      <c r="M449342" s="8"/>
    </row>
    <row r="449343" spans="13:13" ht="13">
      <c r="M449343" s="17"/>
    </row>
    <row r="449344" spans="13:13">
      <c r="M449344" s="8"/>
    </row>
    <row r="449370" spans="13:13">
      <c r="M449370" s="8"/>
    </row>
    <row r="449371" spans="13:13" ht="13">
      <c r="M449371" s="17"/>
    </row>
    <row r="449372" spans="13:13">
      <c r="M449372" s="8"/>
    </row>
    <row r="449398" spans="13:13">
      <c r="M449398" s="8"/>
    </row>
    <row r="449399" spans="13:13" ht="13">
      <c r="M449399" s="17"/>
    </row>
    <row r="449400" spans="13:13">
      <c r="M449400" s="8"/>
    </row>
    <row r="449426" spans="13:13">
      <c r="M449426" s="8"/>
    </row>
    <row r="449427" spans="13:13" ht="13">
      <c r="M449427" s="17"/>
    </row>
    <row r="449428" spans="13:13">
      <c r="M449428" s="8"/>
    </row>
    <row r="449454" spans="13:13">
      <c r="M449454" s="8"/>
    </row>
    <row r="449455" spans="13:13" ht="13">
      <c r="M449455" s="17"/>
    </row>
    <row r="449456" spans="13:13">
      <c r="M449456" s="8"/>
    </row>
    <row r="449482" spans="13:13">
      <c r="M449482" s="8"/>
    </row>
    <row r="449483" spans="13:13" ht="13">
      <c r="M449483" s="17"/>
    </row>
    <row r="449484" spans="13:13">
      <c r="M449484" s="8"/>
    </row>
    <row r="449510" spans="13:13">
      <c r="M449510" s="8"/>
    </row>
    <row r="449511" spans="13:13" ht="13">
      <c r="M449511" s="17"/>
    </row>
    <row r="449512" spans="13:13">
      <c r="M449512" s="8"/>
    </row>
    <row r="449538" spans="13:13">
      <c r="M449538" s="8"/>
    </row>
    <row r="449539" spans="13:13" ht="13">
      <c r="M449539" s="17"/>
    </row>
    <row r="449540" spans="13:13">
      <c r="M449540" s="8"/>
    </row>
    <row r="449566" spans="13:13">
      <c r="M449566" s="8"/>
    </row>
    <row r="449567" spans="13:13" ht="13">
      <c r="M449567" s="17"/>
    </row>
    <row r="449568" spans="13:13">
      <c r="M449568" s="8"/>
    </row>
    <row r="449594" spans="13:13">
      <c r="M449594" s="8"/>
    </row>
    <row r="449595" spans="13:13" ht="13">
      <c r="M449595" s="17"/>
    </row>
    <row r="449596" spans="13:13">
      <c r="M449596" s="8"/>
    </row>
    <row r="449622" spans="13:13">
      <c r="M449622" s="8"/>
    </row>
    <row r="449623" spans="13:13" ht="13">
      <c r="M449623" s="17"/>
    </row>
    <row r="449624" spans="13:13">
      <c r="M449624" s="8"/>
    </row>
    <row r="449650" spans="13:13">
      <c r="M449650" s="8"/>
    </row>
    <row r="449651" spans="13:13" ht="13">
      <c r="M449651" s="17"/>
    </row>
    <row r="449652" spans="13:13">
      <c r="M449652" s="8"/>
    </row>
    <row r="449678" spans="13:13">
      <c r="M449678" s="8"/>
    </row>
    <row r="449679" spans="13:13" ht="13">
      <c r="M449679" s="17"/>
    </row>
    <row r="449680" spans="13:13">
      <c r="M449680" s="8"/>
    </row>
    <row r="449706" spans="13:13">
      <c r="M449706" s="8"/>
    </row>
    <row r="449707" spans="13:13" ht="13">
      <c r="M449707" s="17"/>
    </row>
    <row r="449708" spans="13:13">
      <c r="M449708" s="8"/>
    </row>
    <row r="449734" spans="13:13">
      <c r="M449734" s="8"/>
    </row>
    <row r="449735" spans="13:13" ht="13">
      <c r="M449735" s="17"/>
    </row>
    <row r="449736" spans="13:13">
      <c r="M449736" s="8"/>
    </row>
    <row r="449762" spans="13:13">
      <c r="M449762" s="8"/>
    </row>
    <row r="449763" spans="13:13" ht="13">
      <c r="M449763" s="17"/>
    </row>
    <row r="449764" spans="13:13">
      <c r="M449764" s="8"/>
    </row>
    <row r="449790" spans="13:13">
      <c r="M449790" s="8"/>
    </row>
    <row r="449791" spans="13:13" ht="13">
      <c r="M449791" s="17"/>
    </row>
    <row r="449792" spans="13:13">
      <c r="M449792" s="8"/>
    </row>
    <row r="449818" spans="13:13">
      <c r="M449818" s="8"/>
    </row>
    <row r="449819" spans="13:13" ht="13">
      <c r="M449819" s="17"/>
    </row>
    <row r="449820" spans="13:13">
      <c r="M449820" s="8"/>
    </row>
    <row r="449846" spans="13:13">
      <c r="M449846" s="8"/>
    </row>
    <row r="449847" spans="13:13" ht="13">
      <c r="M449847" s="17"/>
    </row>
    <row r="449848" spans="13:13">
      <c r="M449848" s="8"/>
    </row>
    <row r="449874" spans="13:13">
      <c r="M449874" s="8"/>
    </row>
    <row r="449875" spans="13:13" ht="13">
      <c r="M449875" s="17"/>
    </row>
    <row r="449876" spans="13:13">
      <c r="M449876" s="8"/>
    </row>
    <row r="449902" spans="13:13">
      <c r="M449902" s="8"/>
    </row>
    <row r="449903" spans="13:13" ht="13">
      <c r="M449903" s="17"/>
    </row>
    <row r="449904" spans="13:13">
      <c r="M449904" s="8"/>
    </row>
    <row r="449930" spans="13:13">
      <c r="M449930" s="8"/>
    </row>
    <row r="449931" spans="13:13" ht="13">
      <c r="M449931" s="17"/>
    </row>
    <row r="449932" spans="13:13">
      <c r="M449932" s="8"/>
    </row>
    <row r="449958" spans="13:13">
      <c r="M449958" s="8"/>
    </row>
    <row r="449959" spans="13:13" ht="13">
      <c r="M449959" s="17"/>
    </row>
    <row r="449960" spans="13:13">
      <c r="M449960" s="8"/>
    </row>
    <row r="449986" spans="13:13">
      <c r="M449986" s="8"/>
    </row>
    <row r="449987" spans="13:13" ht="13">
      <c r="M449987" s="17"/>
    </row>
    <row r="449988" spans="13:13">
      <c r="M449988" s="8"/>
    </row>
    <row r="450014" spans="13:13">
      <c r="M450014" s="8"/>
    </row>
    <row r="450015" spans="13:13" ht="13">
      <c r="M450015" s="17"/>
    </row>
    <row r="450016" spans="13:13">
      <c r="M450016" s="8"/>
    </row>
    <row r="450042" spans="13:13">
      <c r="M450042" s="8"/>
    </row>
    <row r="450043" spans="13:13" ht="13">
      <c r="M450043" s="17"/>
    </row>
    <row r="450044" spans="13:13">
      <c r="M450044" s="8"/>
    </row>
    <row r="450070" spans="13:13">
      <c r="M450070" s="8"/>
    </row>
    <row r="450071" spans="13:13" ht="13">
      <c r="M450071" s="17"/>
    </row>
    <row r="450072" spans="13:13">
      <c r="M450072" s="8"/>
    </row>
    <row r="450098" spans="13:13">
      <c r="M450098" s="8"/>
    </row>
    <row r="450099" spans="13:13" ht="13">
      <c r="M450099" s="17"/>
    </row>
    <row r="450100" spans="13:13">
      <c r="M450100" s="8"/>
    </row>
    <row r="450126" spans="13:13">
      <c r="M450126" s="8"/>
    </row>
    <row r="450127" spans="13:13" ht="13">
      <c r="M450127" s="17"/>
    </row>
    <row r="450128" spans="13:13">
      <c r="M450128" s="8"/>
    </row>
    <row r="450154" spans="13:13">
      <c r="M450154" s="8"/>
    </row>
    <row r="450155" spans="13:13" ht="13">
      <c r="M450155" s="17"/>
    </row>
    <row r="450156" spans="13:13">
      <c r="M450156" s="8"/>
    </row>
    <row r="450182" spans="13:13">
      <c r="M450182" s="8"/>
    </row>
    <row r="450183" spans="13:13" ht="13">
      <c r="M450183" s="17"/>
    </row>
    <row r="450184" spans="13:13">
      <c r="M450184" s="8"/>
    </row>
    <row r="450210" spans="13:13">
      <c r="M450210" s="8"/>
    </row>
    <row r="450211" spans="13:13" ht="13">
      <c r="M450211" s="17"/>
    </row>
    <row r="450212" spans="13:13">
      <c r="M450212" s="8"/>
    </row>
    <row r="450238" spans="13:13">
      <c r="M450238" s="8"/>
    </row>
    <row r="450239" spans="13:13" ht="13">
      <c r="M450239" s="17"/>
    </row>
    <row r="450240" spans="13:13">
      <c r="M450240" s="8"/>
    </row>
    <row r="450266" spans="13:13">
      <c r="M450266" s="8"/>
    </row>
    <row r="450267" spans="13:13" ht="13">
      <c r="M450267" s="17"/>
    </row>
    <row r="450268" spans="13:13">
      <c r="M450268" s="8"/>
    </row>
    <row r="450294" spans="13:13">
      <c r="M450294" s="8"/>
    </row>
    <row r="450295" spans="13:13" ht="13">
      <c r="M450295" s="17"/>
    </row>
    <row r="450296" spans="13:13">
      <c r="M450296" s="8"/>
    </row>
    <row r="450322" spans="13:13">
      <c r="M450322" s="8"/>
    </row>
    <row r="450323" spans="13:13" ht="13">
      <c r="M450323" s="17"/>
    </row>
    <row r="450324" spans="13:13">
      <c r="M450324" s="8"/>
    </row>
    <row r="450350" spans="13:13">
      <c r="M450350" s="8"/>
    </row>
    <row r="450351" spans="13:13" ht="13">
      <c r="M450351" s="17"/>
    </row>
    <row r="450352" spans="13:13">
      <c r="M450352" s="8"/>
    </row>
    <row r="450378" spans="13:13">
      <c r="M450378" s="8"/>
    </row>
    <row r="450379" spans="13:13" ht="13">
      <c r="M450379" s="17"/>
    </row>
    <row r="450380" spans="13:13">
      <c r="M450380" s="8"/>
    </row>
    <row r="450406" spans="13:13">
      <c r="M450406" s="8"/>
    </row>
    <row r="450407" spans="13:13" ht="13">
      <c r="M450407" s="17"/>
    </row>
    <row r="450408" spans="13:13">
      <c r="M450408" s="8"/>
    </row>
    <row r="450434" spans="13:13">
      <c r="M450434" s="8"/>
    </row>
    <row r="450435" spans="13:13" ht="13">
      <c r="M450435" s="17"/>
    </row>
    <row r="450436" spans="13:13">
      <c r="M450436" s="8"/>
    </row>
    <row r="450462" spans="13:13">
      <c r="M450462" s="8"/>
    </row>
    <row r="450463" spans="13:13" ht="13">
      <c r="M450463" s="17"/>
    </row>
    <row r="450464" spans="13:13">
      <c r="M450464" s="8"/>
    </row>
    <row r="450490" spans="13:13">
      <c r="M450490" s="8"/>
    </row>
    <row r="450491" spans="13:13" ht="13">
      <c r="M450491" s="17"/>
    </row>
    <row r="450492" spans="13:13">
      <c r="M450492" s="8"/>
    </row>
    <row r="450518" spans="13:13">
      <c r="M450518" s="8"/>
    </row>
    <row r="450519" spans="13:13" ht="13">
      <c r="M450519" s="17"/>
    </row>
    <row r="450520" spans="13:13">
      <c r="M450520" s="8"/>
    </row>
    <row r="450546" spans="13:13">
      <c r="M450546" s="8"/>
    </row>
    <row r="450547" spans="13:13" ht="13">
      <c r="M450547" s="17"/>
    </row>
    <row r="450548" spans="13:13">
      <c r="M450548" s="8"/>
    </row>
    <row r="450574" spans="13:13">
      <c r="M450574" s="8"/>
    </row>
    <row r="450575" spans="13:13" ht="13">
      <c r="M450575" s="17"/>
    </row>
    <row r="450576" spans="13:13">
      <c r="M450576" s="8"/>
    </row>
    <row r="450602" spans="13:13">
      <c r="M450602" s="8"/>
    </row>
    <row r="450603" spans="13:13" ht="13">
      <c r="M450603" s="17"/>
    </row>
    <row r="450604" spans="13:13">
      <c r="M450604" s="8"/>
    </row>
    <row r="450630" spans="13:13">
      <c r="M450630" s="8"/>
    </row>
    <row r="450631" spans="13:13" ht="13">
      <c r="M450631" s="17"/>
    </row>
    <row r="450632" spans="13:13">
      <c r="M450632" s="8"/>
    </row>
    <row r="450658" spans="13:13">
      <c r="M450658" s="8"/>
    </row>
    <row r="450659" spans="13:13" ht="13">
      <c r="M450659" s="17"/>
    </row>
    <row r="450660" spans="13:13">
      <c r="M450660" s="8"/>
    </row>
    <row r="450686" spans="13:13">
      <c r="M450686" s="8"/>
    </row>
    <row r="450687" spans="13:13" ht="13">
      <c r="M450687" s="17"/>
    </row>
    <row r="450688" spans="13:13">
      <c r="M450688" s="8"/>
    </row>
    <row r="450714" spans="13:13">
      <c r="M450714" s="8"/>
    </row>
    <row r="450715" spans="13:13" ht="13">
      <c r="M450715" s="17"/>
    </row>
    <row r="450716" spans="13:13">
      <c r="M450716" s="8"/>
    </row>
    <row r="450742" spans="13:13">
      <c r="M450742" s="8"/>
    </row>
    <row r="450743" spans="13:13" ht="13">
      <c r="M450743" s="17"/>
    </row>
    <row r="450744" spans="13:13">
      <c r="M450744" s="8"/>
    </row>
    <row r="450770" spans="13:13">
      <c r="M450770" s="8"/>
    </row>
    <row r="450771" spans="13:13" ht="13">
      <c r="M450771" s="17"/>
    </row>
    <row r="450772" spans="13:13">
      <c r="M450772" s="8"/>
    </row>
    <row r="450798" spans="13:13">
      <c r="M450798" s="8"/>
    </row>
    <row r="450799" spans="13:13" ht="13">
      <c r="M450799" s="17"/>
    </row>
    <row r="450800" spans="13:13">
      <c r="M450800" s="8"/>
    </row>
    <row r="450826" spans="13:13">
      <c r="M450826" s="8"/>
    </row>
    <row r="450827" spans="13:13" ht="13">
      <c r="M450827" s="17"/>
    </row>
    <row r="450828" spans="13:13">
      <c r="M450828" s="8"/>
    </row>
    <row r="450854" spans="13:13">
      <c r="M450854" s="8"/>
    </row>
    <row r="450855" spans="13:13" ht="13">
      <c r="M450855" s="17"/>
    </row>
    <row r="450856" spans="13:13">
      <c r="M450856" s="8"/>
    </row>
    <row r="450882" spans="13:13">
      <c r="M450882" s="8"/>
    </row>
    <row r="450883" spans="13:13" ht="13">
      <c r="M450883" s="17"/>
    </row>
    <row r="450884" spans="13:13">
      <c r="M450884" s="8"/>
    </row>
    <row r="450910" spans="13:13">
      <c r="M450910" s="8"/>
    </row>
    <row r="450911" spans="13:13" ht="13">
      <c r="M450911" s="17"/>
    </row>
    <row r="450912" spans="13:13">
      <c r="M450912" s="8"/>
    </row>
    <row r="450938" spans="13:13">
      <c r="M450938" s="8"/>
    </row>
    <row r="450939" spans="13:13" ht="13">
      <c r="M450939" s="17"/>
    </row>
    <row r="450940" spans="13:13">
      <c r="M450940" s="8"/>
    </row>
    <row r="450966" spans="13:13">
      <c r="M450966" s="8"/>
    </row>
    <row r="450967" spans="13:13" ht="13">
      <c r="M450967" s="17"/>
    </row>
    <row r="450968" spans="13:13">
      <c r="M450968" s="8"/>
    </row>
    <row r="450994" spans="13:13">
      <c r="M450994" s="8"/>
    </row>
    <row r="450995" spans="13:13" ht="13">
      <c r="M450995" s="17"/>
    </row>
    <row r="450996" spans="13:13">
      <c r="M450996" s="8"/>
    </row>
    <row r="451022" spans="13:13">
      <c r="M451022" s="8"/>
    </row>
    <row r="451023" spans="13:13" ht="13">
      <c r="M451023" s="17"/>
    </row>
    <row r="451024" spans="13:13">
      <c r="M451024" s="8"/>
    </row>
    <row r="451050" spans="13:13">
      <c r="M451050" s="8"/>
    </row>
    <row r="451051" spans="13:13" ht="13">
      <c r="M451051" s="17"/>
    </row>
    <row r="451052" spans="13:13">
      <c r="M451052" s="8"/>
    </row>
    <row r="451078" spans="13:13">
      <c r="M451078" s="8"/>
    </row>
    <row r="451079" spans="13:13" ht="13">
      <c r="M451079" s="17"/>
    </row>
    <row r="451080" spans="13:13">
      <c r="M451080" s="8"/>
    </row>
    <row r="451106" spans="13:13">
      <c r="M451106" s="8"/>
    </row>
    <row r="451107" spans="13:13" ht="13">
      <c r="M451107" s="17"/>
    </row>
    <row r="451108" spans="13:13">
      <c r="M451108" s="8"/>
    </row>
    <row r="451134" spans="13:13">
      <c r="M451134" s="8"/>
    </row>
    <row r="451135" spans="13:13" ht="13">
      <c r="M451135" s="17"/>
    </row>
    <row r="451136" spans="13:13">
      <c r="M451136" s="8"/>
    </row>
    <row r="451162" spans="13:13">
      <c r="M451162" s="8"/>
    </row>
    <row r="451163" spans="13:13" ht="13">
      <c r="M451163" s="17"/>
    </row>
    <row r="451164" spans="13:13">
      <c r="M451164" s="8"/>
    </row>
    <row r="451190" spans="13:13">
      <c r="M451190" s="8"/>
    </row>
    <row r="451191" spans="13:13" ht="13">
      <c r="M451191" s="17"/>
    </row>
    <row r="451192" spans="13:13">
      <c r="M451192" s="8"/>
    </row>
    <row r="451218" spans="13:13">
      <c r="M451218" s="8"/>
    </row>
    <row r="451219" spans="13:13" ht="13">
      <c r="M451219" s="17"/>
    </row>
    <row r="451220" spans="13:13">
      <c r="M451220" s="8"/>
    </row>
    <row r="451246" spans="13:13">
      <c r="M451246" s="8"/>
    </row>
    <row r="451247" spans="13:13" ht="13">
      <c r="M451247" s="17"/>
    </row>
    <row r="451248" spans="13:13">
      <c r="M451248" s="8"/>
    </row>
    <row r="451274" spans="13:13">
      <c r="M451274" s="8"/>
    </row>
    <row r="451275" spans="13:13" ht="13">
      <c r="M451275" s="17"/>
    </row>
    <row r="451276" spans="13:13">
      <c r="M451276" s="8"/>
    </row>
    <row r="451302" spans="13:13">
      <c r="M451302" s="8"/>
    </row>
    <row r="451303" spans="13:13" ht="13">
      <c r="M451303" s="17"/>
    </row>
    <row r="451304" spans="13:13">
      <c r="M451304" s="8"/>
    </row>
    <row r="451330" spans="13:13">
      <c r="M451330" s="8"/>
    </row>
    <row r="451331" spans="13:13" ht="13">
      <c r="M451331" s="17"/>
    </row>
    <row r="451332" spans="13:13">
      <c r="M451332" s="8"/>
    </row>
    <row r="451358" spans="13:13">
      <c r="M451358" s="8"/>
    </row>
    <row r="451359" spans="13:13" ht="13">
      <c r="M451359" s="17"/>
    </row>
    <row r="451360" spans="13:13">
      <c r="M451360" s="8"/>
    </row>
    <row r="451386" spans="13:13">
      <c r="M451386" s="8"/>
    </row>
    <row r="451387" spans="13:13" ht="13">
      <c r="M451387" s="17"/>
    </row>
    <row r="451388" spans="13:13">
      <c r="M451388" s="8"/>
    </row>
    <row r="451414" spans="13:13">
      <c r="M451414" s="8"/>
    </row>
    <row r="451415" spans="13:13" ht="13">
      <c r="M451415" s="17"/>
    </row>
    <row r="451416" spans="13:13">
      <c r="M451416" s="8"/>
    </row>
    <row r="451442" spans="13:13">
      <c r="M451442" s="8"/>
    </row>
    <row r="451443" spans="13:13" ht="13">
      <c r="M451443" s="17"/>
    </row>
    <row r="451444" spans="13:13">
      <c r="M451444" s="8"/>
    </row>
    <row r="451470" spans="13:13">
      <c r="M451470" s="8"/>
    </row>
    <row r="451471" spans="13:13" ht="13">
      <c r="M451471" s="17"/>
    </row>
    <row r="451472" spans="13:13">
      <c r="M451472" s="8"/>
    </row>
    <row r="451498" spans="13:13">
      <c r="M451498" s="8"/>
    </row>
    <row r="451499" spans="13:13" ht="13">
      <c r="M451499" s="17"/>
    </row>
    <row r="451500" spans="13:13">
      <c r="M451500" s="8"/>
    </row>
    <row r="451526" spans="13:13">
      <c r="M451526" s="8"/>
    </row>
    <row r="451527" spans="13:13" ht="13">
      <c r="M451527" s="17"/>
    </row>
    <row r="451528" spans="13:13">
      <c r="M451528" s="8"/>
    </row>
    <row r="451554" spans="13:13">
      <c r="M451554" s="8"/>
    </row>
    <row r="451555" spans="13:13" ht="13">
      <c r="M451555" s="17"/>
    </row>
    <row r="451556" spans="13:13">
      <c r="M451556" s="8"/>
    </row>
    <row r="451582" spans="13:13">
      <c r="M451582" s="8"/>
    </row>
    <row r="451583" spans="13:13" ht="13">
      <c r="M451583" s="17"/>
    </row>
    <row r="451584" spans="13:13">
      <c r="M451584" s="8"/>
    </row>
    <row r="451610" spans="13:13">
      <c r="M451610" s="8"/>
    </row>
    <row r="451611" spans="13:13" ht="13">
      <c r="M451611" s="17"/>
    </row>
    <row r="451612" spans="13:13">
      <c r="M451612" s="8"/>
    </row>
    <row r="451638" spans="13:13">
      <c r="M451638" s="8"/>
    </row>
    <row r="451639" spans="13:13" ht="13">
      <c r="M451639" s="17"/>
    </row>
    <row r="451640" spans="13:13">
      <c r="M451640" s="8"/>
    </row>
    <row r="451666" spans="13:13">
      <c r="M451666" s="8"/>
    </row>
    <row r="451667" spans="13:13" ht="13">
      <c r="M451667" s="17"/>
    </row>
    <row r="451668" spans="13:13">
      <c r="M451668" s="8"/>
    </row>
    <row r="451694" spans="13:13">
      <c r="M451694" s="8"/>
    </row>
    <row r="451695" spans="13:13" ht="13">
      <c r="M451695" s="17"/>
    </row>
    <row r="451696" spans="13:13">
      <c r="M451696" s="8"/>
    </row>
    <row r="451722" spans="13:13">
      <c r="M451722" s="8"/>
    </row>
    <row r="451723" spans="13:13" ht="13">
      <c r="M451723" s="17"/>
    </row>
    <row r="451724" spans="13:13">
      <c r="M451724" s="8"/>
    </row>
    <row r="451750" spans="13:13">
      <c r="M451750" s="8"/>
    </row>
    <row r="451751" spans="13:13" ht="13">
      <c r="M451751" s="17"/>
    </row>
    <row r="451752" spans="13:13">
      <c r="M451752" s="8"/>
    </row>
    <row r="451778" spans="13:13">
      <c r="M451778" s="8"/>
    </row>
    <row r="451779" spans="13:13" ht="13">
      <c r="M451779" s="17"/>
    </row>
    <row r="451780" spans="13:13">
      <c r="M451780" s="8"/>
    </row>
    <row r="451806" spans="13:13">
      <c r="M451806" s="8"/>
    </row>
    <row r="451807" spans="13:13" ht="13">
      <c r="M451807" s="17"/>
    </row>
    <row r="451808" spans="13:13">
      <c r="M451808" s="8"/>
    </row>
    <row r="451834" spans="13:13">
      <c r="M451834" s="8"/>
    </row>
    <row r="451835" spans="13:13" ht="13">
      <c r="M451835" s="17"/>
    </row>
    <row r="451836" spans="13:13">
      <c r="M451836" s="8"/>
    </row>
    <row r="451862" spans="13:13">
      <c r="M451862" s="8"/>
    </row>
    <row r="451863" spans="13:13" ht="13">
      <c r="M451863" s="17"/>
    </row>
    <row r="451864" spans="13:13">
      <c r="M451864" s="8"/>
    </row>
    <row r="451890" spans="13:13">
      <c r="M451890" s="8"/>
    </row>
    <row r="451891" spans="13:13" ht="13">
      <c r="M451891" s="17"/>
    </row>
    <row r="451892" spans="13:13">
      <c r="M451892" s="8"/>
    </row>
    <row r="451918" spans="13:13">
      <c r="M451918" s="8"/>
    </row>
    <row r="451919" spans="13:13" ht="13">
      <c r="M451919" s="17"/>
    </row>
    <row r="451920" spans="13:13">
      <c r="M451920" s="8"/>
    </row>
    <row r="451946" spans="13:13">
      <c r="M451946" s="8"/>
    </row>
    <row r="451947" spans="13:13" ht="13">
      <c r="M451947" s="17"/>
    </row>
    <row r="451948" spans="13:13">
      <c r="M451948" s="8"/>
    </row>
    <row r="451974" spans="13:13">
      <c r="M451974" s="8"/>
    </row>
    <row r="451975" spans="13:13" ht="13">
      <c r="M451975" s="17"/>
    </row>
    <row r="451976" spans="13:13">
      <c r="M451976" s="8"/>
    </row>
    <row r="452002" spans="13:13">
      <c r="M452002" s="8"/>
    </row>
    <row r="452003" spans="13:13" ht="13">
      <c r="M452003" s="17"/>
    </row>
    <row r="452004" spans="13:13">
      <c r="M452004" s="8"/>
    </row>
    <row r="452030" spans="13:13">
      <c r="M452030" s="8"/>
    </row>
    <row r="452031" spans="13:13" ht="13">
      <c r="M452031" s="17"/>
    </row>
    <row r="452032" spans="13:13">
      <c r="M452032" s="8"/>
    </row>
    <row r="452058" spans="13:13">
      <c r="M452058" s="8"/>
    </row>
    <row r="452059" spans="13:13" ht="13">
      <c r="M452059" s="17"/>
    </row>
    <row r="452060" spans="13:13">
      <c r="M452060" s="8"/>
    </row>
    <row r="452086" spans="13:13">
      <c r="M452086" s="8"/>
    </row>
    <row r="452087" spans="13:13" ht="13">
      <c r="M452087" s="17"/>
    </row>
    <row r="452088" spans="13:13">
      <c r="M452088" s="8"/>
    </row>
    <row r="452114" spans="13:13">
      <c r="M452114" s="8"/>
    </row>
    <row r="452115" spans="13:13" ht="13">
      <c r="M452115" s="17"/>
    </row>
    <row r="452116" spans="13:13">
      <c r="M452116" s="8"/>
    </row>
    <row r="452142" spans="13:13">
      <c r="M452142" s="8"/>
    </row>
    <row r="452143" spans="13:13" ht="13">
      <c r="M452143" s="17"/>
    </row>
    <row r="452144" spans="13:13">
      <c r="M452144" s="8"/>
    </row>
    <row r="452170" spans="13:13">
      <c r="M452170" s="8"/>
    </row>
    <row r="452171" spans="13:13" ht="13">
      <c r="M452171" s="17"/>
    </row>
    <row r="452172" spans="13:13">
      <c r="M452172" s="8"/>
    </row>
    <row r="452198" spans="13:13">
      <c r="M452198" s="8"/>
    </row>
    <row r="452199" spans="13:13" ht="13">
      <c r="M452199" s="17"/>
    </row>
    <row r="452200" spans="13:13">
      <c r="M452200" s="8"/>
    </row>
    <row r="452226" spans="13:13">
      <c r="M452226" s="8"/>
    </row>
    <row r="452227" spans="13:13" ht="13">
      <c r="M452227" s="17"/>
    </row>
    <row r="452228" spans="13:13">
      <c r="M452228" s="8"/>
    </row>
    <row r="452254" spans="13:13">
      <c r="M452254" s="8"/>
    </row>
    <row r="452255" spans="13:13" ht="13">
      <c r="M452255" s="17"/>
    </row>
    <row r="452256" spans="13:13">
      <c r="M452256" s="8"/>
    </row>
    <row r="452282" spans="13:13">
      <c r="M452282" s="8"/>
    </row>
    <row r="452283" spans="13:13" ht="13">
      <c r="M452283" s="17"/>
    </row>
    <row r="452284" spans="13:13">
      <c r="M452284" s="8"/>
    </row>
    <row r="452310" spans="13:13">
      <c r="M452310" s="8"/>
    </row>
    <row r="452311" spans="13:13" ht="13">
      <c r="M452311" s="17"/>
    </row>
    <row r="452312" spans="13:13">
      <c r="M452312" s="8"/>
    </row>
    <row r="452338" spans="13:13">
      <c r="M452338" s="8"/>
    </row>
    <row r="452339" spans="13:13" ht="13">
      <c r="M452339" s="17"/>
    </row>
    <row r="452340" spans="13:13">
      <c r="M452340" s="8"/>
    </row>
    <row r="452366" spans="13:13">
      <c r="M452366" s="8"/>
    </row>
    <row r="452367" spans="13:13" ht="13">
      <c r="M452367" s="17"/>
    </row>
    <row r="452368" spans="13:13">
      <c r="M452368" s="8"/>
    </row>
    <row r="452394" spans="13:13">
      <c r="M452394" s="8"/>
    </row>
    <row r="452395" spans="13:13" ht="13">
      <c r="M452395" s="17"/>
    </row>
    <row r="452396" spans="13:13">
      <c r="M452396" s="8"/>
    </row>
    <row r="452422" spans="13:13">
      <c r="M452422" s="8"/>
    </row>
    <row r="452423" spans="13:13" ht="13">
      <c r="M452423" s="17"/>
    </row>
    <row r="452424" spans="13:13">
      <c r="M452424" s="8"/>
    </row>
    <row r="452450" spans="13:13">
      <c r="M452450" s="8"/>
    </row>
    <row r="452451" spans="13:13" ht="13">
      <c r="M452451" s="17"/>
    </row>
    <row r="452452" spans="13:13">
      <c r="M452452" s="8"/>
    </row>
    <row r="452478" spans="13:13">
      <c r="M452478" s="8"/>
    </row>
    <row r="452479" spans="13:13" ht="13">
      <c r="M452479" s="17"/>
    </row>
    <row r="452480" spans="13:13">
      <c r="M452480" s="8"/>
    </row>
    <row r="452506" spans="13:13">
      <c r="M452506" s="8"/>
    </row>
    <row r="452507" spans="13:13" ht="13">
      <c r="M452507" s="17"/>
    </row>
    <row r="452508" spans="13:13">
      <c r="M452508" s="8"/>
    </row>
    <row r="452534" spans="13:13">
      <c r="M452534" s="8"/>
    </row>
    <row r="452535" spans="13:13" ht="13">
      <c r="M452535" s="17"/>
    </row>
    <row r="452536" spans="13:13">
      <c r="M452536" s="8"/>
    </row>
    <row r="452562" spans="13:13">
      <c r="M452562" s="8"/>
    </row>
    <row r="452563" spans="13:13" ht="13">
      <c r="M452563" s="17"/>
    </row>
    <row r="452564" spans="13:13">
      <c r="M452564" s="8"/>
    </row>
    <row r="452590" spans="13:13">
      <c r="M452590" s="8"/>
    </row>
    <row r="452591" spans="13:13" ht="13">
      <c r="M452591" s="17"/>
    </row>
    <row r="452592" spans="13:13">
      <c r="M452592" s="8"/>
    </row>
    <row r="452618" spans="13:13">
      <c r="M452618" s="8"/>
    </row>
    <row r="452619" spans="13:13" ht="13">
      <c r="M452619" s="17"/>
    </row>
    <row r="452620" spans="13:13">
      <c r="M452620" s="8"/>
    </row>
    <row r="452646" spans="13:13">
      <c r="M452646" s="8"/>
    </row>
    <row r="452647" spans="13:13" ht="13">
      <c r="M452647" s="17"/>
    </row>
    <row r="452648" spans="13:13">
      <c r="M452648" s="8"/>
    </row>
    <row r="452674" spans="13:13">
      <c r="M452674" s="8"/>
    </row>
    <row r="452675" spans="13:13" ht="13">
      <c r="M452675" s="17"/>
    </row>
    <row r="452676" spans="13:13">
      <c r="M452676" s="8"/>
    </row>
    <row r="452702" spans="13:13">
      <c r="M452702" s="8"/>
    </row>
    <row r="452703" spans="13:13" ht="13">
      <c r="M452703" s="17"/>
    </row>
    <row r="452704" spans="13:13">
      <c r="M452704" s="8"/>
    </row>
    <row r="452730" spans="13:13">
      <c r="M452730" s="8"/>
    </row>
    <row r="452731" spans="13:13" ht="13">
      <c r="M452731" s="17"/>
    </row>
    <row r="452732" spans="13:13">
      <c r="M452732" s="8"/>
    </row>
    <row r="452758" spans="13:13">
      <c r="M452758" s="8"/>
    </row>
    <row r="452759" spans="13:13" ht="13">
      <c r="M452759" s="17"/>
    </row>
    <row r="452760" spans="13:13">
      <c r="M452760" s="8"/>
    </row>
    <row r="452786" spans="13:13">
      <c r="M452786" s="8"/>
    </row>
    <row r="452787" spans="13:13" ht="13">
      <c r="M452787" s="17"/>
    </row>
    <row r="452788" spans="13:13">
      <c r="M452788" s="8"/>
    </row>
    <row r="452814" spans="13:13">
      <c r="M452814" s="8"/>
    </row>
    <row r="452815" spans="13:13" ht="13">
      <c r="M452815" s="17"/>
    </row>
    <row r="452816" spans="13:13">
      <c r="M452816" s="8"/>
    </row>
    <row r="452842" spans="13:13">
      <c r="M452842" s="8"/>
    </row>
    <row r="452843" spans="13:13" ht="13">
      <c r="M452843" s="17"/>
    </row>
    <row r="452844" spans="13:13">
      <c r="M452844" s="8"/>
    </row>
    <row r="452870" spans="13:13">
      <c r="M452870" s="8"/>
    </row>
    <row r="452871" spans="13:13" ht="13">
      <c r="M452871" s="17"/>
    </row>
    <row r="452872" spans="13:13">
      <c r="M452872" s="8"/>
    </row>
    <row r="452898" spans="13:13">
      <c r="M452898" s="8"/>
    </row>
    <row r="452899" spans="13:13" ht="13">
      <c r="M452899" s="17"/>
    </row>
    <row r="452900" spans="13:13">
      <c r="M452900" s="8"/>
    </row>
    <row r="452926" spans="13:13">
      <c r="M452926" s="8"/>
    </row>
    <row r="452927" spans="13:13" ht="13">
      <c r="M452927" s="17"/>
    </row>
    <row r="452928" spans="13:13">
      <c r="M452928" s="8"/>
    </row>
    <row r="452954" spans="13:13">
      <c r="M452954" s="8"/>
    </row>
    <row r="452955" spans="13:13" ht="13">
      <c r="M452955" s="17"/>
    </row>
    <row r="452956" spans="13:13">
      <c r="M452956" s="8"/>
    </row>
    <row r="452982" spans="13:13">
      <c r="M452982" s="8"/>
    </row>
    <row r="452983" spans="13:13" ht="13">
      <c r="M452983" s="17"/>
    </row>
    <row r="452984" spans="13:13">
      <c r="M452984" s="8"/>
    </row>
    <row r="453010" spans="13:13">
      <c r="M453010" s="8"/>
    </row>
    <row r="453011" spans="13:13" ht="13">
      <c r="M453011" s="17"/>
    </row>
    <row r="453012" spans="13:13">
      <c r="M453012" s="8"/>
    </row>
    <row r="453038" spans="13:13">
      <c r="M453038" s="8"/>
    </row>
    <row r="453039" spans="13:13" ht="13">
      <c r="M453039" s="17"/>
    </row>
    <row r="453040" spans="13:13">
      <c r="M453040" s="8"/>
    </row>
    <row r="453066" spans="13:13">
      <c r="M453066" s="8"/>
    </row>
    <row r="453067" spans="13:13" ht="13">
      <c r="M453067" s="17"/>
    </row>
    <row r="453068" spans="13:13">
      <c r="M453068" s="8"/>
    </row>
    <row r="453094" spans="13:13">
      <c r="M453094" s="8"/>
    </row>
    <row r="453095" spans="13:13" ht="13">
      <c r="M453095" s="17"/>
    </row>
    <row r="453096" spans="13:13">
      <c r="M453096" s="8"/>
    </row>
    <row r="453122" spans="13:13">
      <c r="M453122" s="8"/>
    </row>
    <row r="453123" spans="13:13" ht="13">
      <c r="M453123" s="17"/>
    </row>
    <row r="453124" spans="13:13">
      <c r="M453124" s="8"/>
    </row>
    <row r="453150" spans="13:13">
      <c r="M453150" s="8"/>
    </row>
    <row r="453151" spans="13:13" ht="13">
      <c r="M453151" s="17"/>
    </row>
    <row r="453152" spans="13:13">
      <c r="M453152" s="8"/>
    </row>
    <row r="453178" spans="13:13">
      <c r="M453178" s="8"/>
    </row>
    <row r="453179" spans="13:13" ht="13">
      <c r="M453179" s="17"/>
    </row>
    <row r="453180" spans="13:13">
      <c r="M453180" s="8"/>
    </row>
    <row r="453206" spans="13:13">
      <c r="M453206" s="8"/>
    </row>
    <row r="453207" spans="13:13" ht="13">
      <c r="M453207" s="17"/>
    </row>
    <row r="453208" spans="13:13">
      <c r="M453208" s="8"/>
    </row>
    <row r="453234" spans="13:13">
      <c r="M453234" s="8"/>
    </row>
    <row r="453235" spans="13:13" ht="13">
      <c r="M453235" s="17"/>
    </row>
    <row r="453236" spans="13:13">
      <c r="M453236" s="8"/>
    </row>
    <row r="453262" spans="13:13">
      <c r="M453262" s="8"/>
    </row>
    <row r="453263" spans="13:13" ht="13">
      <c r="M453263" s="17"/>
    </row>
    <row r="453264" spans="13:13">
      <c r="M453264" s="8"/>
    </row>
    <row r="453290" spans="13:13">
      <c r="M453290" s="8"/>
    </row>
    <row r="453291" spans="13:13" ht="13">
      <c r="M453291" s="17"/>
    </row>
    <row r="453292" spans="13:13">
      <c r="M453292" s="8"/>
    </row>
    <row r="453318" spans="13:13">
      <c r="M453318" s="8"/>
    </row>
    <row r="453319" spans="13:13" ht="13">
      <c r="M453319" s="17"/>
    </row>
    <row r="453320" spans="13:13">
      <c r="M453320" s="8"/>
    </row>
    <row r="453346" spans="13:13">
      <c r="M453346" s="8"/>
    </row>
    <row r="453347" spans="13:13" ht="13">
      <c r="M453347" s="17"/>
    </row>
    <row r="453348" spans="13:13">
      <c r="M453348" s="8"/>
    </row>
    <row r="453374" spans="13:13">
      <c r="M453374" s="8"/>
    </row>
    <row r="453375" spans="13:13" ht="13">
      <c r="M453375" s="17"/>
    </row>
    <row r="453376" spans="13:13">
      <c r="M453376" s="8"/>
    </row>
    <row r="453402" spans="13:13">
      <c r="M453402" s="8"/>
    </row>
    <row r="453403" spans="13:13" ht="13">
      <c r="M453403" s="17"/>
    </row>
    <row r="453404" spans="13:13">
      <c r="M453404" s="8"/>
    </row>
    <row r="453430" spans="13:13">
      <c r="M453430" s="8"/>
    </row>
    <row r="453431" spans="13:13" ht="13">
      <c r="M453431" s="17"/>
    </row>
    <row r="453432" spans="13:13">
      <c r="M453432" s="8"/>
    </row>
    <row r="453458" spans="13:13">
      <c r="M453458" s="8"/>
    </row>
    <row r="453459" spans="13:13" ht="13">
      <c r="M453459" s="17"/>
    </row>
    <row r="453460" spans="13:13">
      <c r="M453460" s="8"/>
    </row>
    <row r="453486" spans="13:13">
      <c r="M453486" s="8"/>
    </row>
    <row r="453487" spans="13:13" ht="13">
      <c r="M453487" s="17"/>
    </row>
    <row r="453488" spans="13:13">
      <c r="M453488" s="8"/>
    </row>
    <row r="453514" spans="13:13">
      <c r="M453514" s="8"/>
    </row>
    <row r="453515" spans="13:13" ht="13">
      <c r="M453515" s="17"/>
    </row>
    <row r="453516" spans="13:13">
      <c r="M453516" s="8"/>
    </row>
    <row r="453542" spans="13:13">
      <c r="M453542" s="8"/>
    </row>
    <row r="453543" spans="13:13" ht="13">
      <c r="M453543" s="17"/>
    </row>
    <row r="453544" spans="13:13">
      <c r="M453544" s="8"/>
    </row>
    <row r="453570" spans="13:13">
      <c r="M453570" s="8"/>
    </row>
    <row r="453571" spans="13:13" ht="13">
      <c r="M453571" s="17"/>
    </row>
    <row r="453572" spans="13:13">
      <c r="M453572" s="8"/>
    </row>
    <row r="453598" spans="13:13">
      <c r="M453598" s="8"/>
    </row>
    <row r="453599" spans="13:13" ht="13">
      <c r="M453599" s="17"/>
    </row>
    <row r="453600" spans="13:13">
      <c r="M453600" s="8"/>
    </row>
    <row r="453626" spans="13:13">
      <c r="M453626" s="8"/>
    </row>
    <row r="453627" spans="13:13" ht="13">
      <c r="M453627" s="17"/>
    </row>
    <row r="453628" spans="13:13">
      <c r="M453628" s="8"/>
    </row>
    <row r="453654" spans="13:13">
      <c r="M453654" s="8"/>
    </row>
    <row r="453655" spans="13:13" ht="13">
      <c r="M453655" s="17"/>
    </row>
    <row r="453656" spans="13:13">
      <c r="M453656" s="8"/>
    </row>
    <row r="453682" spans="13:13">
      <c r="M453682" s="8"/>
    </row>
    <row r="453683" spans="13:13" ht="13">
      <c r="M453683" s="17"/>
    </row>
    <row r="453684" spans="13:13">
      <c r="M453684" s="8"/>
    </row>
    <row r="453710" spans="13:13">
      <c r="M453710" s="8"/>
    </row>
    <row r="453711" spans="13:13" ht="13">
      <c r="M453711" s="17"/>
    </row>
    <row r="453712" spans="13:13">
      <c r="M453712" s="8"/>
    </row>
    <row r="453738" spans="13:13">
      <c r="M453738" s="8"/>
    </row>
    <row r="453739" spans="13:13" ht="13">
      <c r="M453739" s="17"/>
    </row>
    <row r="453740" spans="13:13">
      <c r="M453740" s="8"/>
    </row>
    <row r="453766" spans="13:13">
      <c r="M453766" s="8"/>
    </row>
    <row r="453767" spans="13:13" ht="13">
      <c r="M453767" s="17"/>
    </row>
    <row r="453768" spans="13:13">
      <c r="M453768" s="8"/>
    </row>
    <row r="453794" spans="13:13">
      <c r="M453794" s="8"/>
    </row>
    <row r="453795" spans="13:13" ht="13">
      <c r="M453795" s="17"/>
    </row>
    <row r="453796" spans="13:13">
      <c r="M453796" s="8"/>
    </row>
    <row r="453822" spans="13:13">
      <c r="M453822" s="8"/>
    </row>
    <row r="453823" spans="13:13" ht="13">
      <c r="M453823" s="17"/>
    </row>
    <row r="453824" spans="13:13">
      <c r="M453824" s="8"/>
    </row>
    <row r="453850" spans="13:13">
      <c r="M453850" s="8"/>
    </row>
    <row r="453851" spans="13:13" ht="13">
      <c r="M453851" s="17"/>
    </row>
    <row r="453852" spans="13:13">
      <c r="M453852" s="8"/>
    </row>
    <row r="453878" spans="13:13">
      <c r="M453878" s="8"/>
    </row>
    <row r="453879" spans="13:13" ht="13">
      <c r="M453879" s="17"/>
    </row>
    <row r="453880" spans="13:13">
      <c r="M453880" s="8"/>
    </row>
    <row r="453906" spans="13:13">
      <c r="M453906" s="8"/>
    </row>
    <row r="453907" spans="13:13" ht="13">
      <c r="M453907" s="17"/>
    </row>
    <row r="453908" spans="13:13">
      <c r="M453908" s="8"/>
    </row>
    <row r="453934" spans="13:13">
      <c r="M453934" s="8"/>
    </row>
    <row r="453935" spans="13:13" ht="13">
      <c r="M453935" s="17"/>
    </row>
    <row r="453936" spans="13:13">
      <c r="M453936" s="8"/>
    </row>
    <row r="453962" spans="13:13">
      <c r="M453962" s="8"/>
    </row>
    <row r="453963" spans="13:13" ht="13">
      <c r="M453963" s="17"/>
    </row>
    <row r="453964" spans="13:13">
      <c r="M453964" s="8"/>
    </row>
    <row r="453990" spans="13:13">
      <c r="M453990" s="8"/>
    </row>
    <row r="453991" spans="13:13" ht="13">
      <c r="M453991" s="17"/>
    </row>
    <row r="453992" spans="13:13">
      <c r="M453992" s="8"/>
    </row>
    <row r="454018" spans="13:13">
      <c r="M454018" s="8"/>
    </row>
    <row r="454019" spans="13:13" ht="13">
      <c r="M454019" s="17"/>
    </row>
    <row r="454020" spans="13:13">
      <c r="M454020" s="8"/>
    </row>
    <row r="454046" spans="13:13">
      <c r="M454046" s="8"/>
    </row>
    <row r="454047" spans="13:13" ht="13">
      <c r="M454047" s="17"/>
    </row>
    <row r="454048" spans="13:13">
      <c r="M454048" s="8"/>
    </row>
    <row r="454074" spans="13:13">
      <c r="M454074" s="8"/>
    </row>
    <row r="454075" spans="13:13" ht="13">
      <c r="M454075" s="17"/>
    </row>
    <row r="454076" spans="13:13">
      <c r="M454076" s="8"/>
    </row>
    <row r="454102" spans="13:13">
      <c r="M454102" s="8"/>
    </row>
    <row r="454103" spans="13:13" ht="13">
      <c r="M454103" s="17"/>
    </row>
    <row r="454104" spans="13:13">
      <c r="M454104" s="8"/>
    </row>
    <row r="454130" spans="13:13">
      <c r="M454130" s="8"/>
    </row>
    <row r="454131" spans="13:13" ht="13">
      <c r="M454131" s="17"/>
    </row>
    <row r="454132" spans="13:13">
      <c r="M454132" s="8"/>
    </row>
    <row r="454158" spans="13:13">
      <c r="M454158" s="8"/>
    </row>
    <row r="454159" spans="13:13" ht="13">
      <c r="M454159" s="17"/>
    </row>
    <row r="454160" spans="13:13">
      <c r="M454160" s="8"/>
    </row>
    <row r="454186" spans="13:13">
      <c r="M454186" s="8"/>
    </row>
    <row r="454187" spans="13:13" ht="13">
      <c r="M454187" s="17"/>
    </row>
    <row r="454188" spans="13:13">
      <c r="M454188" s="8"/>
    </row>
    <row r="454214" spans="13:13">
      <c r="M454214" s="8"/>
    </row>
    <row r="454215" spans="13:13" ht="13">
      <c r="M454215" s="17"/>
    </row>
    <row r="454216" spans="13:13">
      <c r="M454216" s="8"/>
    </row>
    <row r="454242" spans="13:13">
      <c r="M454242" s="8"/>
    </row>
    <row r="454243" spans="13:13" ht="13">
      <c r="M454243" s="17"/>
    </row>
    <row r="454244" spans="13:13">
      <c r="M454244" s="8"/>
    </row>
    <row r="454270" spans="13:13">
      <c r="M454270" s="8"/>
    </row>
    <row r="454271" spans="13:13" ht="13">
      <c r="M454271" s="17"/>
    </row>
    <row r="454272" spans="13:13">
      <c r="M454272" s="8"/>
    </row>
    <row r="454298" spans="13:13">
      <c r="M454298" s="8"/>
    </row>
    <row r="454299" spans="13:13" ht="13">
      <c r="M454299" s="17"/>
    </row>
    <row r="454300" spans="13:13">
      <c r="M454300" s="8"/>
    </row>
    <row r="454326" spans="13:13">
      <c r="M454326" s="8"/>
    </row>
    <row r="454327" spans="13:13" ht="13">
      <c r="M454327" s="17"/>
    </row>
    <row r="454328" spans="13:13">
      <c r="M454328" s="8"/>
    </row>
    <row r="454354" spans="13:13">
      <c r="M454354" s="8"/>
    </row>
    <row r="454355" spans="13:13" ht="13">
      <c r="M454355" s="17"/>
    </row>
    <row r="454356" spans="13:13">
      <c r="M454356" s="8"/>
    </row>
    <row r="454382" spans="13:13">
      <c r="M454382" s="8"/>
    </row>
    <row r="454383" spans="13:13" ht="13">
      <c r="M454383" s="17"/>
    </row>
    <row r="454384" spans="13:13">
      <c r="M454384" s="8"/>
    </row>
    <row r="454410" spans="13:13">
      <c r="M454410" s="8"/>
    </row>
    <row r="454411" spans="13:13" ht="13">
      <c r="M454411" s="17"/>
    </row>
    <row r="454412" spans="13:13">
      <c r="M454412" s="8"/>
    </row>
    <row r="454438" spans="13:13">
      <c r="M454438" s="8"/>
    </row>
    <row r="454439" spans="13:13" ht="13">
      <c r="M454439" s="17"/>
    </row>
    <row r="454440" spans="13:13">
      <c r="M454440" s="8"/>
    </row>
    <row r="454466" spans="13:13">
      <c r="M454466" s="8"/>
    </row>
    <row r="454467" spans="13:13" ht="13">
      <c r="M454467" s="17"/>
    </row>
    <row r="454468" spans="13:13">
      <c r="M454468" s="8"/>
    </row>
    <row r="454494" spans="13:13">
      <c r="M454494" s="8"/>
    </row>
    <row r="454495" spans="13:13" ht="13">
      <c r="M454495" s="17"/>
    </row>
    <row r="454496" spans="13:13">
      <c r="M454496" s="8"/>
    </row>
    <row r="454522" spans="13:13">
      <c r="M454522" s="8"/>
    </row>
    <row r="454523" spans="13:13" ht="13">
      <c r="M454523" s="17"/>
    </row>
    <row r="454524" spans="13:13">
      <c r="M454524" s="8"/>
    </row>
    <row r="454550" spans="13:13">
      <c r="M454550" s="8"/>
    </row>
    <row r="454551" spans="13:13" ht="13">
      <c r="M454551" s="17"/>
    </row>
    <row r="454552" spans="13:13">
      <c r="M454552" s="8"/>
    </row>
    <row r="454578" spans="13:13">
      <c r="M454578" s="8"/>
    </row>
    <row r="454579" spans="13:13" ht="13">
      <c r="M454579" s="17"/>
    </row>
    <row r="454580" spans="13:13">
      <c r="M454580" s="8"/>
    </row>
    <row r="454606" spans="13:13">
      <c r="M454606" s="8"/>
    </row>
    <row r="454607" spans="13:13" ht="13">
      <c r="M454607" s="17"/>
    </row>
    <row r="454608" spans="13:13">
      <c r="M454608" s="8"/>
    </row>
    <row r="454634" spans="13:13">
      <c r="M454634" s="8"/>
    </row>
    <row r="454635" spans="13:13" ht="13">
      <c r="M454635" s="17"/>
    </row>
    <row r="454636" spans="13:13">
      <c r="M454636" s="8"/>
    </row>
    <row r="454662" spans="13:13">
      <c r="M454662" s="8"/>
    </row>
    <row r="454663" spans="13:13" ht="13">
      <c r="M454663" s="17"/>
    </row>
    <row r="454664" spans="13:13">
      <c r="M454664" s="8"/>
    </row>
    <row r="454690" spans="13:13">
      <c r="M454690" s="8"/>
    </row>
    <row r="454691" spans="13:13" ht="13">
      <c r="M454691" s="17"/>
    </row>
    <row r="454692" spans="13:13">
      <c r="M454692" s="8"/>
    </row>
    <row r="454718" spans="13:13">
      <c r="M454718" s="8"/>
    </row>
    <row r="454719" spans="13:13" ht="13">
      <c r="M454719" s="17"/>
    </row>
    <row r="454720" spans="13:13">
      <c r="M454720" s="8"/>
    </row>
    <row r="454746" spans="13:13">
      <c r="M454746" s="8"/>
    </row>
    <row r="454747" spans="13:13" ht="13">
      <c r="M454747" s="17"/>
    </row>
    <row r="454748" spans="13:13">
      <c r="M454748" s="8"/>
    </row>
    <row r="454774" spans="13:13">
      <c r="M454774" s="8"/>
    </row>
    <row r="454775" spans="13:13" ht="13">
      <c r="M454775" s="17"/>
    </row>
    <row r="454776" spans="13:13">
      <c r="M454776" s="8"/>
    </row>
    <row r="454802" spans="13:13">
      <c r="M454802" s="8"/>
    </row>
    <row r="454803" spans="13:13" ht="13">
      <c r="M454803" s="17"/>
    </row>
    <row r="454804" spans="13:13">
      <c r="M454804" s="8"/>
    </row>
    <row r="454830" spans="13:13">
      <c r="M454830" s="8"/>
    </row>
    <row r="454831" spans="13:13" ht="13">
      <c r="M454831" s="17"/>
    </row>
    <row r="454832" spans="13:13">
      <c r="M454832" s="8"/>
    </row>
    <row r="454858" spans="13:13">
      <c r="M454858" s="8"/>
    </row>
    <row r="454859" spans="13:13" ht="13">
      <c r="M454859" s="17"/>
    </row>
    <row r="454860" spans="13:13">
      <c r="M454860" s="8"/>
    </row>
    <row r="454886" spans="13:13">
      <c r="M454886" s="8"/>
    </row>
    <row r="454887" spans="13:13" ht="13">
      <c r="M454887" s="17"/>
    </row>
    <row r="454888" spans="13:13">
      <c r="M454888" s="8"/>
    </row>
    <row r="454914" spans="13:13">
      <c r="M454914" s="8"/>
    </row>
    <row r="454915" spans="13:13" ht="13">
      <c r="M454915" s="17"/>
    </row>
    <row r="454916" spans="13:13">
      <c r="M454916" s="8"/>
    </row>
    <row r="454942" spans="13:13">
      <c r="M454942" s="8"/>
    </row>
    <row r="454943" spans="13:13" ht="13">
      <c r="M454943" s="17"/>
    </row>
    <row r="454944" spans="13:13">
      <c r="M454944" s="8"/>
    </row>
    <row r="454970" spans="13:13">
      <c r="M454970" s="8"/>
    </row>
    <row r="454971" spans="13:13" ht="13">
      <c r="M454971" s="17"/>
    </row>
    <row r="454972" spans="13:13">
      <c r="M454972" s="8"/>
    </row>
    <row r="454998" spans="13:13">
      <c r="M454998" s="8"/>
    </row>
    <row r="454999" spans="13:13" ht="13">
      <c r="M454999" s="17"/>
    </row>
    <row r="455000" spans="13:13">
      <c r="M455000" s="8"/>
    </row>
    <row r="455026" spans="13:13">
      <c r="M455026" s="8"/>
    </row>
    <row r="455027" spans="13:13" ht="13">
      <c r="M455027" s="17"/>
    </row>
    <row r="455028" spans="13:13">
      <c r="M455028" s="8"/>
    </row>
    <row r="455054" spans="13:13">
      <c r="M455054" s="8"/>
    </row>
    <row r="455055" spans="13:13" ht="13">
      <c r="M455055" s="17"/>
    </row>
    <row r="455056" spans="13:13">
      <c r="M455056" s="8"/>
    </row>
    <row r="455082" spans="13:13">
      <c r="M455082" s="8"/>
    </row>
    <row r="455083" spans="13:13" ht="13">
      <c r="M455083" s="17"/>
    </row>
    <row r="455084" spans="13:13">
      <c r="M455084" s="8"/>
    </row>
    <row r="455110" spans="13:13">
      <c r="M455110" s="8"/>
    </row>
    <row r="455111" spans="13:13" ht="13">
      <c r="M455111" s="17"/>
    </row>
    <row r="455112" spans="13:13">
      <c r="M455112" s="8"/>
    </row>
    <row r="455138" spans="13:13">
      <c r="M455138" s="8"/>
    </row>
    <row r="455139" spans="13:13" ht="13">
      <c r="M455139" s="17"/>
    </row>
    <row r="455140" spans="13:13">
      <c r="M455140" s="8"/>
    </row>
    <row r="455166" spans="13:13">
      <c r="M455166" s="8"/>
    </row>
    <row r="455167" spans="13:13" ht="13">
      <c r="M455167" s="17"/>
    </row>
    <row r="455168" spans="13:13">
      <c r="M455168" s="8"/>
    </row>
    <row r="455194" spans="13:13">
      <c r="M455194" s="8"/>
    </row>
    <row r="455195" spans="13:13" ht="13">
      <c r="M455195" s="17"/>
    </row>
    <row r="455196" spans="13:13">
      <c r="M455196" s="8"/>
    </row>
    <row r="455222" spans="13:13">
      <c r="M455222" s="8"/>
    </row>
    <row r="455223" spans="13:13" ht="13">
      <c r="M455223" s="17"/>
    </row>
    <row r="455224" spans="13:13">
      <c r="M455224" s="8"/>
    </row>
    <row r="455250" spans="13:13">
      <c r="M455250" s="8"/>
    </row>
    <row r="455251" spans="13:13" ht="13">
      <c r="M455251" s="17"/>
    </row>
    <row r="455252" spans="13:13">
      <c r="M455252" s="8"/>
    </row>
    <row r="455278" spans="13:13">
      <c r="M455278" s="8"/>
    </row>
    <row r="455279" spans="13:13" ht="13">
      <c r="M455279" s="17"/>
    </row>
    <row r="455280" spans="13:13">
      <c r="M455280" s="8"/>
    </row>
    <row r="455306" spans="13:13">
      <c r="M455306" s="8"/>
    </row>
    <row r="455307" spans="13:13" ht="13">
      <c r="M455307" s="17"/>
    </row>
    <row r="455308" spans="13:13">
      <c r="M455308" s="8"/>
    </row>
    <row r="455334" spans="13:13">
      <c r="M455334" s="8"/>
    </row>
    <row r="455335" spans="13:13" ht="13">
      <c r="M455335" s="17"/>
    </row>
    <row r="455336" spans="13:13">
      <c r="M455336" s="8"/>
    </row>
    <row r="455362" spans="13:13">
      <c r="M455362" s="8"/>
    </row>
    <row r="455363" spans="13:13" ht="13">
      <c r="M455363" s="17"/>
    </row>
    <row r="455364" spans="13:13">
      <c r="M455364" s="8"/>
    </row>
    <row r="455390" spans="13:13">
      <c r="M455390" s="8"/>
    </row>
    <row r="455391" spans="13:13" ht="13">
      <c r="M455391" s="17"/>
    </row>
    <row r="455392" spans="13:13">
      <c r="M455392" s="8"/>
    </row>
    <row r="455418" spans="13:13">
      <c r="M455418" s="8"/>
    </row>
    <row r="455419" spans="13:13" ht="13">
      <c r="M455419" s="17"/>
    </row>
    <row r="455420" spans="13:13">
      <c r="M455420" s="8"/>
    </row>
    <row r="455446" spans="13:13">
      <c r="M455446" s="8"/>
    </row>
    <row r="455447" spans="13:13" ht="13">
      <c r="M455447" s="17"/>
    </row>
    <row r="455448" spans="13:13">
      <c r="M455448" s="8"/>
    </row>
    <row r="455474" spans="13:13">
      <c r="M455474" s="8"/>
    </row>
    <row r="455475" spans="13:13" ht="13">
      <c r="M455475" s="17"/>
    </row>
    <row r="455476" spans="13:13">
      <c r="M455476" s="8"/>
    </row>
    <row r="455502" spans="13:13">
      <c r="M455502" s="8"/>
    </row>
    <row r="455503" spans="13:13" ht="13">
      <c r="M455503" s="17"/>
    </row>
    <row r="455504" spans="13:13">
      <c r="M455504" s="8"/>
    </row>
    <row r="455530" spans="13:13">
      <c r="M455530" s="8"/>
    </row>
    <row r="455531" spans="13:13" ht="13">
      <c r="M455531" s="17"/>
    </row>
    <row r="455532" spans="13:13">
      <c r="M455532" s="8"/>
    </row>
    <row r="455558" spans="13:13">
      <c r="M455558" s="8"/>
    </row>
    <row r="455559" spans="13:13" ht="13">
      <c r="M455559" s="17"/>
    </row>
    <row r="455560" spans="13:13">
      <c r="M455560" s="8"/>
    </row>
    <row r="455586" spans="13:13">
      <c r="M455586" s="8"/>
    </row>
    <row r="455587" spans="13:13" ht="13">
      <c r="M455587" s="17"/>
    </row>
    <row r="455588" spans="13:13">
      <c r="M455588" s="8"/>
    </row>
    <row r="455614" spans="13:13">
      <c r="M455614" s="8"/>
    </row>
    <row r="455615" spans="13:13" ht="13">
      <c r="M455615" s="17"/>
    </row>
    <row r="455616" spans="13:13">
      <c r="M455616" s="8"/>
    </row>
    <row r="455642" spans="13:13">
      <c r="M455642" s="8"/>
    </row>
    <row r="455643" spans="13:13" ht="13">
      <c r="M455643" s="17"/>
    </row>
    <row r="455644" spans="13:13">
      <c r="M455644" s="8"/>
    </row>
    <row r="455670" spans="13:13">
      <c r="M455670" s="8"/>
    </row>
    <row r="455671" spans="13:13" ht="13">
      <c r="M455671" s="17"/>
    </row>
    <row r="455672" spans="13:13">
      <c r="M455672" s="8"/>
    </row>
    <row r="455698" spans="13:13">
      <c r="M455698" s="8"/>
    </row>
    <row r="455699" spans="13:13" ht="13">
      <c r="M455699" s="17"/>
    </row>
    <row r="455700" spans="13:13">
      <c r="M455700" s="8"/>
    </row>
    <row r="455726" spans="13:13">
      <c r="M455726" s="8"/>
    </row>
    <row r="455727" spans="13:13" ht="13">
      <c r="M455727" s="17"/>
    </row>
    <row r="455728" spans="13:13">
      <c r="M455728" s="8"/>
    </row>
    <row r="455754" spans="13:13">
      <c r="M455754" s="8"/>
    </row>
    <row r="455755" spans="13:13" ht="13">
      <c r="M455755" s="17"/>
    </row>
    <row r="455756" spans="13:13">
      <c r="M455756" s="8"/>
    </row>
    <row r="455782" spans="13:13">
      <c r="M455782" s="8"/>
    </row>
    <row r="455783" spans="13:13" ht="13">
      <c r="M455783" s="17"/>
    </row>
    <row r="455784" spans="13:13">
      <c r="M455784" s="8"/>
    </row>
    <row r="455810" spans="13:13">
      <c r="M455810" s="8"/>
    </row>
    <row r="455811" spans="13:13" ht="13">
      <c r="M455811" s="17"/>
    </row>
    <row r="455812" spans="13:13">
      <c r="M455812" s="8"/>
    </row>
    <row r="455838" spans="13:13">
      <c r="M455838" s="8"/>
    </row>
    <row r="455839" spans="13:13" ht="13">
      <c r="M455839" s="17"/>
    </row>
    <row r="455840" spans="13:13">
      <c r="M455840" s="8"/>
    </row>
    <row r="455866" spans="13:13">
      <c r="M455866" s="8"/>
    </row>
    <row r="455867" spans="13:13" ht="13">
      <c r="M455867" s="17"/>
    </row>
    <row r="455868" spans="13:13">
      <c r="M455868" s="8"/>
    </row>
    <row r="455894" spans="13:13">
      <c r="M455894" s="8"/>
    </row>
    <row r="455895" spans="13:13" ht="13">
      <c r="M455895" s="17"/>
    </row>
    <row r="455896" spans="13:13">
      <c r="M455896" s="8"/>
    </row>
    <row r="455922" spans="13:13">
      <c r="M455922" s="8"/>
    </row>
    <row r="455923" spans="13:13" ht="13">
      <c r="M455923" s="17"/>
    </row>
    <row r="455924" spans="13:13">
      <c r="M455924" s="8"/>
    </row>
    <row r="455950" spans="13:13">
      <c r="M455950" s="8"/>
    </row>
    <row r="455951" spans="13:13" ht="13">
      <c r="M455951" s="17"/>
    </row>
    <row r="455952" spans="13:13">
      <c r="M455952" s="8"/>
    </row>
    <row r="455978" spans="13:13">
      <c r="M455978" s="8"/>
    </row>
    <row r="455979" spans="13:13" ht="13">
      <c r="M455979" s="17"/>
    </row>
    <row r="455980" spans="13:13">
      <c r="M455980" s="8"/>
    </row>
    <row r="456006" spans="13:13">
      <c r="M456006" s="8"/>
    </row>
    <row r="456007" spans="13:13" ht="13">
      <c r="M456007" s="17"/>
    </row>
    <row r="456008" spans="13:13">
      <c r="M456008" s="8"/>
    </row>
    <row r="456034" spans="13:13">
      <c r="M456034" s="8"/>
    </row>
    <row r="456035" spans="13:13" ht="13">
      <c r="M456035" s="17"/>
    </row>
    <row r="456036" spans="13:13">
      <c r="M456036" s="8"/>
    </row>
    <row r="456062" spans="13:13">
      <c r="M456062" s="8"/>
    </row>
    <row r="456063" spans="13:13" ht="13">
      <c r="M456063" s="17"/>
    </row>
    <row r="456064" spans="13:13">
      <c r="M456064" s="8"/>
    </row>
    <row r="456090" spans="13:13">
      <c r="M456090" s="8"/>
    </row>
    <row r="456091" spans="13:13" ht="13">
      <c r="M456091" s="17"/>
    </row>
    <row r="456092" spans="13:13">
      <c r="M456092" s="8"/>
    </row>
    <row r="456118" spans="13:13">
      <c r="M456118" s="8"/>
    </row>
    <row r="456119" spans="13:13" ht="13">
      <c r="M456119" s="17"/>
    </row>
    <row r="456120" spans="13:13">
      <c r="M456120" s="8"/>
    </row>
    <row r="456146" spans="13:13">
      <c r="M456146" s="8"/>
    </row>
    <row r="456147" spans="13:13" ht="13">
      <c r="M456147" s="17"/>
    </row>
    <row r="456148" spans="13:13">
      <c r="M456148" s="8"/>
    </row>
    <row r="456174" spans="13:13">
      <c r="M456174" s="8"/>
    </row>
    <row r="456175" spans="13:13" ht="13">
      <c r="M456175" s="17"/>
    </row>
    <row r="456176" spans="13:13">
      <c r="M456176" s="8"/>
    </row>
    <row r="456202" spans="13:13">
      <c r="M456202" s="8"/>
    </row>
    <row r="456203" spans="13:13" ht="13">
      <c r="M456203" s="17"/>
    </row>
    <row r="456204" spans="13:13">
      <c r="M456204" s="8"/>
    </row>
    <row r="456230" spans="13:13">
      <c r="M456230" s="8"/>
    </row>
    <row r="456231" spans="13:13" ht="13">
      <c r="M456231" s="17"/>
    </row>
    <row r="456232" spans="13:13">
      <c r="M456232" s="8"/>
    </row>
    <row r="456258" spans="13:13">
      <c r="M456258" s="8"/>
    </row>
    <row r="456259" spans="13:13" ht="13">
      <c r="M456259" s="17"/>
    </row>
    <row r="456260" spans="13:13">
      <c r="M456260" s="8"/>
    </row>
    <row r="456286" spans="13:13">
      <c r="M456286" s="8"/>
    </row>
    <row r="456287" spans="13:13" ht="13">
      <c r="M456287" s="17"/>
    </row>
    <row r="456288" spans="13:13">
      <c r="M456288" s="8"/>
    </row>
    <row r="456314" spans="13:13">
      <c r="M456314" s="8"/>
    </row>
    <row r="456315" spans="13:13" ht="13">
      <c r="M456315" s="17"/>
    </row>
    <row r="456316" spans="13:13">
      <c r="M456316" s="8"/>
    </row>
    <row r="456342" spans="13:13">
      <c r="M456342" s="8"/>
    </row>
    <row r="456343" spans="13:13" ht="13">
      <c r="M456343" s="17"/>
    </row>
    <row r="456344" spans="13:13">
      <c r="M456344" s="8"/>
    </row>
    <row r="456370" spans="13:13">
      <c r="M456370" s="8"/>
    </row>
    <row r="456371" spans="13:13" ht="13">
      <c r="M456371" s="17"/>
    </row>
    <row r="456372" spans="13:13">
      <c r="M456372" s="8"/>
    </row>
    <row r="456398" spans="13:13">
      <c r="M456398" s="8"/>
    </row>
    <row r="456399" spans="13:13" ht="13">
      <c r="M456399" s="17"/>
    </row>
    <row r="456400" spans="13:13">
      <c r="M456400" s="8"/>
    </row>
    <row r="456426" spans="13:13">
      <c r="M456426" s="8"/>
    </row>
    <row r="456427" spans="13:13" ht="13">
      <c r="M456427" s="17"/>
    </row>
    <row r="456428" spans="13:13">
      <c r="M456428" s="8"/>
    </row>
    <row r="456454" spans="13:13">
      <c r="M456454" s="8"/>
    </row>
    <row r="456455" spans="13:13" ht="13">
      <c r="M456455" s="17"/>
    </row>
    <row r="456456" spans="13:13">
      <c r="M456456" s="8"/>
    </row>
    <row r="456482" spans="13:13">
      <c r="M456482" s="8"/>
    </row>
    <row r="456483" spans="13:13" ht="13">
      <c r="M456483" s="17"/>
    </row>
    <row r="456484" spans="13:13">
      <c r="M456484" s="8"/>
    </row>
    <row r="456510" spans="13:13">
      <c r="M456510" s="8"/>
    </row>
    <row r="456511" spans="13:13" ht="13">
      <c r="M456511" s="17"/>
    </row>
    <row r="456512" spans="13:13">
      <c r="M456512" s="8"/>
    </row>
    <row r="456538" spans="13:13">
      <c r="M456538" s="8"/>
    </row>
    <row r="456539" spans="13:13" ht="13">
      <c r="M456539" s="17"/>
    </row>
    <row r="456540" spans="13:13">
      <c r="M456540" s="8"/>
    </row>
    <row r="456566" spans="13:13">
      <c r="M456566" s="8"/>
    </row>
    <row r="456567" spans="13:13" ht="13">
      <c r="M456567" s="17"/>
    </row>
    <row r="456568" spans="13:13">
      <c r="M456568" s="8"/>
    </row>
    <row r="456594" spans="13:13">
      <c r="M456594" s="8"/>
    </row>
    <row r="456595" spans="13:13" ht="13">
      <c r="M456595" s="17"/>
    </row>
    <row r="456596" spans="13:13">
      <c r="M456596" s="8"/>
    </row>
    <row r="456622" spans="13:13">
      <c r="M456622" s="8"/>
    </row>
    <row r="456623" spans="13:13" ht="13">
      <c r="M456623" s="17"/>
    </row>
    <row r="456624" spans="13:13">
      <c r="M456624" s="8"/>
    </row>
    <row r="456650" spans="13:13">
      <c r="M456650" s="8"/>
    </row>
    <row r="456651" spans="13:13" ht="13">
      <c r="M456651" s="17"/>
    </row>
    <row r="456652" spans="13:13">
      <c r="M456652" s="8"/>
    </row>
    <row r="456678" spans="13:13">
      <c r="M456678" s="8"/>
    </row>
    <row r="456679" spans="13:13" ht="13">
      <c r="M456679" s="17"/>
    </row>
    <row r="456680" spans="13:13">
      <c r="M456680" s="8"/>
    </row>
    <row r="456706" spans="13:13">
      <c r="M456706" s="8"/>
    </row>
    <row r="456707" spans="13:13" ht="13">
      <c r="M456707" s="17"/>
    </row>
    <row r="456708" spans="13:13">
      <c r="M456708" s="8"/>
    </row>
    <row r="456734" spans="13:13">
      <c r="M456734" s="8"/>
    </row>
    <row r="456735" spans="13:13" ht="13">
      <c r="M456735" s="17"/>
    </row>
    <row r="456736" spans="13:13">
      <c r="M456736" s="8"/>
    </row>
    <row r="456762" spans="13:13">
      <c r="M456762" s="8"/>
    </row>
    <row r="456763" spans="13:13" ht="13">
      <c r="M456763" s="17"/>
    </row>
    <row r="456764" spans="13:13">
      <c r="M456764" s="8"/>
    </row>
    <row r="456790" spans="13:13">
      <c r="M456790" s="8"/>
    </row>
    <row r="456791" spans="13:13" ht="13">
      <c r="M456791" s="17"/>
    </row>
    <row r="456792" spans="13:13">
      <c r="M456792" s="8"/>
    </row>
    <row r="456818" spans="13:13">
      <c r="M456818" s="8"/>
    </row>
    <row r="456819" spans="13:13" ht="13">
      <c r="M456819" s="17"/>
    </row>
    <row r="456820" spans="13:13">
      <c r="M456820" s="8"/>
    </row>
    <row r="456846" spans="13:13">
      <c r="M456846" s="8"/>
    </row>
    <row r="456847" spans="13:13" ht="13">
      <c r="M456847" s="17"/>
    </row>
    <row r="456848" spans="13:13">
      <c r="M456848" s="8"/>
    </row>
    <row r="456874" spans="13:13">
      <c r="M456874" s="8"/>
    </row>
    <row r="456875" spans="13:13" ht="13">
      <c r="M456875" s="17"/>
    </row>
    <row r="456876" spans="13:13">
      <c r="M456876" s="8"/>
    </row>
    <row r="456902" spans="13:13">
      <c r="M456902" s="8"/>
    </row>
    <row r="456903" spans="13:13" ht="13">
      <c r="M456903" s="17"/>
    </row>
    <row r="456904" spans="13:13">
      <c r="M456904" s="8"/>
    </row>
    <row r="456930" spans="13:13">
      <c r="M456930" s="8"/>
    </row>
    <row r="456931" spans="13:13" ht="13">
      <c r="M456931" s="17"/>
    </row>
    <row r="456932" spans="13:13">
      <c r="M456932" s="8"/>
    </row>
    <row r="456958" spans="13:13">
      <c r="M456958" s="8"/>
    </row>
    <row r="456959" spans="13:13" ht="13">
      <c r="M456959" s="17"/>
    </row>
    <row r="456960" spans="13:13">
      <c r="M456960" s="8"/>
    </row>
    <row r="456986" spans="13:13">
      <c r="M456986" s="8"/>
    </row>
    <row r="456987" spans="13:13" ht="13">
      <c r="M456987" s="17"/>
    </row>
    <row r="456988" spans="13:13">
      <c r="M456988" s="8"/>
    </row>
    <row r="457014" spans="13:13">
      <c r="M457014" s="8"/>
    </row>
    <row r="457015" spans="13:13" ht="13">
      <c r="M457015" s="17"/>
    </row>
    <row r="457016" spans="13:13">
      <c r="M457016" s="8"/>
    </row>
    <row r="457042" spans="13:13">
      <c r="M457042" s="8"/>
    </row>
    <row r="457043" spans="13:13" ht="13">
      <c r="M457043" s="17"/>
    </row>
    <row r="457044" spans="13:13">
      <c r="M457044" s="8"/>
    </row>
    <row r="457070" spans="13:13">
      <c r="M457070" s="8"/>
    </row>
    <row r="457071" spans="13:13" ht="13">
      <c r="M457071" s="17"/>
    </row>
    <row r="457072" spans="13:13">
      <c r="M457072" s="8"/>
    </row>
    <row r="457098" spans="13:13">
      <c r="M457098" s="8"/>
    </row>
    <row r="457099" spans="13:13" ht="13">
      <c r="M457099" s="17"/>
    </row>
    <row r="457100" spans="13:13">
      <c r="M457100" s="8"/>
    </row>
    <row r="457126" spans="13:13">
      <c r="M457126" s="8"/>
    </row>
    <row r="457127" spans="13:13" ht="13">
      <c r="M457127" s="17"/>
    </row>
    <row r="457128" spans="13:13">
      <c r="M457128" s="8"/>
    </row>
    <row r="457154" spans="13:13">
      <c r="M457154" s="8"/>
    </row>
    <row r="457155" spans="13:13" ht="13">
      <c r="M457155" s="17"/>
    </row>
    <row r="457156" spans="13:13">
      <c r="M457156" s="8"/>
    </row>
    <row r="457182" spans="13:13">
      <c r="M457182" s="8"/>
    </row>
    <row r="457183" spans="13:13" ht="13">
      <c r="M457183" s="17"/>
    </row>
    <row r="457184" spans="13:13">
      <c r="M457184" s="8"/>
    </row>
    <row r="457210" spans="13:13">
      <c r="M457210" s="8"/>
    </row>
    <row r="457211" spans="13:13" ht="13">
      <c r="M457211" s="17"/>
    </row>
    <row r="457212" spans="13:13">
      <c r="M457212" s="8"/>
    </row>
    <row r="457238" spans="13:13">
      <c r="M457238" s="8"/>
    </row>
    <row r="457239" spans="13:13" ht="13">
      <c r="M457239" s="17"/>
    </row>
    <row r="457240" spans="13:13">
      <c r="M457240" s="8"/>
    </row>
    <row r="457266" spans="13:13">
      <c r="M457266" s="8"/>
    </row>
    <row r="457267" spans="13:13" ht="13">
      <c r="M457267" s="17"/>
    </row>
    <row r="457268" spans="13:13">
      <c r="M457268" s="8"/>
    </row>
    <row r="457294" spans="13:13">
      <c r="M457294" s="8"/>
    </row>
    <row r="457295" spans="13:13" ht="13">
      <c r="M457295" s="17"/>
    </row>
    <row r="457296" spans="13:13">
      <c r="M457296" s="8"/>
    </row>
    <row r="457322" spans="13:13">
      <c r="M457322" s="8"/>
    </row>
    <row r="457323" spans="13:13" ht="13">
      <c r="M457323" s="17"/>
    </row>
    <row r="457324" spans="13:13">
      <c r="M457324" s="8"/>
    </row>
    <row r="457350" spans="13:13">
      <c r="M457350" s="8"/>
    </row>
    <row r="457351" spans="13:13" ht="13">
      <c r="M457351" s="17"/>
    </row>
    <row r="457352" spans="13:13">
      <c r="M457352" s="8"/>
    </row>
    <row r="457378" spans="13:13">
      <c r="M457378" s="8"/>
    </row>
    <row r="457379" spans="13:13" ht="13">
      <c r="M457379" s="17"/>
    </row>
    <row r="457380" spans="13:13">
      <c r="M457380" s="8"/>
    </row>
    <row r="457406" spans="13:13">
      <c r="M457406" s="8"/>
    </row>
    <row r="457407" spans="13:13" ht="13">
      <c r="M457407" s="17"/>
    </row>
    <row r="457408" spans="13:13">
      <c r="M457408" s="8"/>
    </row>
    <row r="457434" spans="13:13">
      <c r="M457434" s="8"/>
    </row>
    <row r="457435" spans="13:13" ht="13">
      <c r="M457435" s="17"/>
    </row>
    <row r="457436" spans="13:13">
      <c r="M457436" s="8"/>
    </row>
    <row r="457462" spans="13:13">
      <c r="M457462" s="8"/>
    </row>
    <row r="457463" spans="13:13" ht="13">
      <c r="M457463" s="17"/>
    </row>
    <row r="457464" spans="13:13">
      <c r="M457464" s="8"/>
    </row>
    <row r="457490" spans="13:13">
      <c r="M457490" s="8"/>
    </row>
    <row r="457491" spans="13:13" ht="13">
      <c r="M457491" s="17"/>
    </row>
    <row r="457492" spans="13:13">
      <c r="M457492" s="8"/>
    </row>
    <row r="457518" spans="13:13">
      <c r="M457518" s="8"/>
    </row>
    <row r="457519" spans="13:13" ht="13">
      <c r="M457519" s="17"/>
    </row>
    <row r="457520" spans="13:13">
      <c r="M457520" s="8"/>
    </row>
    <row r="457546" spans="13:13">
      <c r="M457546" s="8"/>
    </row>
    <row r="457547" spans="13:13" ht="13">
      <c r="M457547" s="17"/>
    </row>
    <row r="457548" spans="13:13">
      <c r="M457548" s="8"/>
    </row>
    <row r="457574" spans="13:13">
      <c r="M457574" s="8"/>
    </row>
    <row r="457575" spans="13:13" ht="13">
      <c r="M457575" s="17"/>
    </row>
    <row r="457576" spans="13:13">
      <c r="M457576" s="8"/>
    </row>
    <row r="457602" spans="13:13">
      <c r="M457602" s="8"/>
    </row>
    <row r="457603" spans="13:13" ht="13">
      <c r="M457603" s="17"/>
    </row>
    <row r="457604" spans="13:13">
      <c r="M457604" s="8"/>
    </row>
    <row r="457630" spans="13:13">
      <c r="M457630" s="8"/>
    </row>
    <row r="457631" spans="13:13" ht="13">
      <c r="M457631" s="17"/>
    </row>
    <row r="457632" spans="13:13">
      <c r="M457632" s="8"/>
    </row>
    <row r="457658" spans="13:13">
      <c r="M457658" s="8"/>
    </row>
    <row r="457659" spans="13:13" ht="13">
      <c r="M457659" s="17"/>
    </row>
    <row r="457660" spans="13:13">
      <c r="M457660" s="8"/>
    </row>
    <row r="457686" spans="13:13">
      <c r="M457686" s="8"/>
    </row>
    <row r="457687" spans="13:13" ht="13">
      <c r="M457687" s="17"/>
    </row>
    <row r="457688" spans="13:13">
      <c r="M457688" s="8"/>
    </row>
    <row r="457714" spans="13:13">
      <c r="M457714" s="8"/>
    </row>
    <row r="457715" spans="13:13" ht="13">
      <c r="M457715" s="17"/>
    </row>
    <row r="457716" spans="13:13">
      <c r="M457716" s="8"/>
    </row>
    <row r="457742" spans="13:13">
      <c r="M457742" s="8"/>
    </row>
    <row r="457743" spans="13:13" ht="13">
      <c r="M457743" s="17"/>
    </row>
    <row r="457744" spans="13:13">
      <c r="M457744" s="8"/>
    </row>
    <row r="457770" spans="13:13">
      <c r="M457770" s="8"/>
    </row>
    <row r="457771" spans="13:13" ht="13">
      <c r="M457771" s="17"/>
    </row>
    <row r="457772" spans="13:13">
      <c r="M457772" s="8"/>
    </row>
    <row r="457798" spans="13:13">
      <c r="M457798" s="8"/>
    </row>
    <row r="457799" spans="13:13" ht="13">
      <c r="M457799" s="17"/>
    </row>
    <row r="457800" spans="13:13">
      <c r="M457800" s="8"/>
    </row>
    <row r="457826" spans="13:13">
      <c r="M457826" s="8"/>
    </row>
    <row r="457827" spans="13:13" ht="13">
      <c r="M457827" s="17"/>
    </row>
    <row r="457828" spans="13:13">
      <c r="M457828" s="8"/>
    </row>
    <row r="457854" spans="13:13">
      <c r="M457854" s="8"/>
    </row>
    <row r="457855" spans="13:13" ht="13">
      <c r="M457855" s="17"/>
    </row>
    <row r="457856" spans="13:13">
      <c r="M457856" s="8"/>
    </row>
    <row r="457882" spans="13:13">
      <c r="M457882" s="8"/>
    </row>
    <row r="457883" spans="13:13" ht="13">
      <c r="M457883" s="17"/>
    </row>
    <row r="457884" spans="13:13">
      <c r="M457884" s="8"/>
    </row>
    <row r="457910" spans="13:13">
      <c r="M457910" s="8"/>
    </row>
    <row r="457911" spans="13:13" ht="13">
      <c r="M457911" s="17"/>
    </row>
    <row r="457912" spans="13:13">
      <c r="M457912" s="8"/>
    </row>
    <row r="457938" spans="13:13">
      <c r="M457938" s="8"/>
    </row>
    <row r="457939" spans="13:13" ht="13">
      <c r="M457939" s="17"/>
    </row>
    <row r="457940" spans="13:13">
      <c r="M457940" s="8"/>
    </row>
    <row r="457966" spans="13:13">
      <c r="M457966" s="8"/>
    </row>
    <row r="457967" spans="13:13" ht="13">
      <c r="M457967" s="17"/>
    </row>
    <row r="457968" spans="13:13">
      <c r="M457968" s="8"/>
    </row>
    <row r="457994" spans="13:13">
      <c r="M457994" s="8"/>
    </row>
    <row r="457995" spans="13:13" ht="13">
      <c r="M457995" s="17"/>
    </row>
    <row r="457996" spans="13:13">
      <c r="M457996" s="8"/>
    </row>
    <row r="458022" spans="13:13">
      <c r="M458022" s="8"/>
    </row>
    <row r="458023" spans="13:13" ht="13">
      <c r="M458023" s="17"/>
    </row>
    <row r="458024" spans="13:13">
      <c r="M458024" s="8"/>
    </row>
    <row r="458050" spans="13:13">
      <c r="M458050" s="8"/>
    </row>
    <row r="458051" spans="13:13" ht="13">
      <c r="M458051" s="17"/>
    </row>
    <row r="458052" spans="13:13">
      <c r="M458052" s="8"/>
    </row>
    <row r="458078" spans="13:13">
      <c r="M458078" s="8"/>
    </row>
    <row r="458079" spans="13:13" ht="13">
      <c r="M458079" s="17"/>
    </row>
    <row r="458080" spans="13:13">
      <c r="M458080" s="8"/>
    </row>
    <row r="458106" spans="13:13">
      <c r="M458106" s="8"/>
    </row>
    <row r="458107" spans="13:13" ht="13">
      <c r="M458107" s="17"/>
    </row>
    <row r="458108" spans="13:13">
      <c r="M458108" s="8"/>
    </row>
    <row r="458134" spans="13:13">
      <c r="M458134" s="8"/>
    </row>
    <row r="458135" spans="13:13" ht="13">
      <c r="M458135" s="17"/>
    </row>
    <row r="458136" spans="13:13">
      <c r="M458136" s="8"/>
    </row>
    <row r="458162" spans="13:13">
      <c r="M458162" s="8"/>
    </row>
    <row r="458163" spans="13:13" ht="13">
      <c r="M458163" s="17"/>
    </row>
    <row r="458164" spans="13:13">
      <c r="M458164" s="8"/>
    </row>
    <row r="458190" spans="13:13">
      <c r="M458190" s="8"/>
    </row>
    <row r="458191" spans="13:13" ht="13">
      <c r="M458191" s="17"/>
    </row>
    <row r="458192" spans="13:13">
      <c r="M458192" s="8"/>
    </row>
    <row r="458218" spans="13:13">
      <c r="M458218" s="8"/>
    </row>
    <row r="458219" spans="13:13" ht="13">
      <c r="M458219" s="17"/>
    </row>
    <row r="458220" spans="13:13">
      <c r="M458220" s="8"/>
    </row>
    <row r="458246" spans="13:13">
      <c r="M458246" s="8"/>
    </row>
    <row r="458247" spans="13:13" ht="13">
      <c r="M458247" s="17"/>
    </row>
    <row r="458248" spans="13:13">
      <c r="M458248" s="8"/>
    </row>
    <row r="458274" spans="13:13">
      <c r="M458274" s="8"/>
    </row>
    <row r="458275" spans="13:13" ht="13">
      <c r="M458275" s="17"/>
    </row>
    <row r="458276" spans="13:13">
      <c r="M458276" s="8"/>
    </row>
    <row r="458302" spans="13:13">
      <c r="M458302" s="8"/>
    </row>
    <row r="458303" spans="13:13" ht="13">
      <c r="M458303" s="17"/>
    </row>
    <row r="458304" spans="13:13">
      <c r="M458304" s="8"/>
    </row>
    <row r="458330" spans="13:13">
      <c r="M458330" s="8"/>
    </row>
    <row r="458331" spans="13:13" ht="13">
      <c r="M458331" s="17"/>
    </row>
    <row r="458332" spans="13:13">
      <c r="M458332" s="8"/>
    </row>
    <row r="458358" spans="13:13">
      <c r="M458358" s="8"/>
    </row>
    <row r="458359" spans="13:13" ht="13">
      <c r="M458359" s="17"/>
    </row>
    <row r="458360" spans="13:13">
      <c r="M458360" s="8"/>
    </row>
    <row r="458386" spans="13:13">
      <c r="M458386" s="8"/>
    </row>
    <row r="458387" spans="13:13" ht="13">
      <c r="M458387" s="17"/>
    </row>
    <row r="458388" spans="13:13">
      <c r="M458388" s="8"/>
    </row>
    <row r="458414" spans="13:13">
      <c r="M458414" s="8"/>
    </row>
    <row r="458415" spans="13:13" ht="13">
      <c r="M458415" s="17"/>
    </row>
    <row r="458416" spans="13:13">
      <c r="M458416" s="8"/>
    </row>
    <row r="458442" spans="13:13">
      <c r="M458442" s="8"/>
    </row>
    <row r="458443" spans="13:13" ht="13">
      <c r="M458443" s="17"/>
    </row>
    <row r="458444" spans="13:13">
      <c r="M458444" s="8"/>
    </row>
    <row r="458470" spans="13:13">
      <c r="M458470" s="8"/>
    </row>
    <row r="458471" spans="13:13" ht="13">
      <c r="M458471" s="17"/>
    </row>
    <row r="458472" spans="13:13">
      <c r="M458472" s="8"/>
    </row>
    <row r="458498" spans="13:13">
      <c r="M458498" s="8"/>
    </row>
    <row r="458499" spans="13:13" ht="13">
      <c r="M458499" s="17"/>
    </row>
    <row r="458500" spans="13:13">
      <c r="M458500" s="8"/>
    </row>
    <row r="458526" spans="13:13">
      <c r="M458526" s="8"/>
    </row>
    <row r="458527" spans="13:13" ht="13">
      <c r="M458527" s="17"/>
    </row>
    <row r="458528" spans="13:13">
      <c r="M458528" s="8"/>
    </row>
    <row r="458554" spans="13:13">
      <c r="M458554" s="8"/>
    </row>
    <row r="458555" spans="13:13" ht="13">
      <c r="M458555" s="17"/>
    </row>
    <row r="458556" spans="13:13">
      <c r="M458556" s="8"/>
    </row>
    <row r="458582" spans="13:13">
      <c r="M458582" s="8"/>
    </row>
    <row r="458583" spans="13:13" ht="13">
      <c r="M458583" s="17"/>
    </row>
    <row r="458584" spans="13:13">
      <c r="M458584" s="8"/>
    </row>
    <row r="458610" spans="13:13">
      <c r="M458610" s="8"/>
    </row>
    <row r="458611" spans="13:13" ht="13">
      <c r="M458611" s="17"/>
    </row>
    <row r="458612" spans="13:13">
      <c r="M458612" s="8"/>
    </row>
    <row r="458638" spans="13:13">
      <c r="M458638" s="8"/>
    </row>
    <row r="458639" spans="13:13" ht="13">
      <c r="M458639" s="17"/>
    </row>
    <row r="458640" spans="13:13">
      <c r="M458640" s="8"/>
    </row>
    <row r="458666" spans="13:13">
      <c r="M458666" s="8"/>
    </row>
    <row r="458667" spans="13:13" ht="13">
      <c r="M458667" s="17"/>
    </row>
    <row r="458668" spans="13:13">
      <c r="M458668" s="8"/>
    </row>
    <row r="458694" spans="13:13">
      <c r="M458694" s="8"/>
    </row>
    <row r="458695" spans="13:13" ht="13">
      <c r="M458695" s="17"/>
    </row>
    <row r="458696" spans="13:13">
      <c r="M458696" s="8"/>
    </row>
    <row r="458722" spans="13:13">
      <c r="M458722" s="8"/>
    </row>
    <row r="458723" spans="13:13" ht="13">
      <c r="M458723" s="17"/>
    </row>
    <row r="458724" spans="13:13">
      <c r="M458724" s="8"/>
    </row>
    <row r="458750" spans="13:13">
      <c r="M458750" s="8"/>
    </row>
    <row r="458751" spans="13:13" ht="13">
      <c r="M458751" s="17"/>
    </row>
    <row r="458752" spans="13:13">
      <c r="M458752" s="8"/>
    </row>
    <row r="458778" spans="13:13">
      <c r="M458778" s="8"/>
    </row>
    <row r="458779" spans="13:13" ht="13">
      <c r="M458779" s="17"/>
    </row>
    <row r="458780" spans="13:13">
      <c r="M458780" s="8"/>
    </row>
    <row r="458806" spans="13:13">
      <c r="M458806" s="8"/>
    </row>
    <row r="458807" spans="13:13" ht="13">
      <c r="M458807" s="17"/>
    </row>
    <row r="458808" spans="13:13">
      <c r="M458808" s="8"/>
    </row>
    <row r="458834" spans="13:13">
      <c r="M458834" s="8"/>
    </row>
    <row r="458835" spans="13:13" ht="13">
      <c r="M458835" s="17"/>
    </row>
    <row r="458836" spans="13:13">
      <c r="M458836" s="8"/>
    </row>
    <row r="458862" spans="13:13">
      <c r="M458862" s="8"/>
    </row>
    <row r="458863" spans="13:13" ht="13">
      <c r="M458863" s="17"/>
    </row>
    <row r="458864" spans="13:13">
      <c r="M458864" s="8"/>
    </row>
    <row r="458890" spans="13:13">
      <c r="M458890" s="8"/>
    </row>
    <row r="458891" spans="13:13" ht="13">
      <c r="M458891" s="17"/>
    </row>
    <row r="458892" spans="13:13">
      <c r="M458892" s="8"/>
    </row>
    <row r="458918" spans="13:13">
      <c r="M458918" s="8"/>
    </row>
    <row r="458919" spans="13:13" ht="13">
      <c r="M458919" s="17"/>
    </row>
    <row r="458920" spans="13:13">
      <c r="M458920" s="8"/>
    </row>
    <row r="458946" spans="13:13">
      <c r="M458946" s="8"/>
    </row>
    <row r="458947" spans="13:13" ht="13">
      <c r="M458947" s="17"/>
    </row>
    <row r="458948" spans="13:13">
      <c r="M458948" s="8"/>
    </row>
    <row r="458974" spans="13:13">
      <c r="M458974" s="8"/>
    </row>
    <row r="458975" spans="13:13" ht="13">
      <c r="M458975" s="17"/>
    </row>
    <row r="458976" spans="13:13">
      <c r="M458976" s="8"/>
    </row>
    <row r="459002" spans="13:13">
      <c r="M459002" s="8"/>
    </row>
    <row r="459003" spans="13:13" ht="13">
      <c r="M459003" s="17"/>
    </row>
    <row r="459004" spans="13:13">
      <c r="M459004" s="8"/>
    </row>
    <row r="459030" spans="13:13">
      <c r="M459030" s="8"/>
    </row>
    <row r="459031" spans="13:13" ht="13">
      <c r="M459031" s="17"/>
    </row>
    <row r="459032" spans="13:13">
      <c r="M459032" s="8"/>
    </row>
    <row r="459058" spans="13:13">
      <c r="M459058" s="8"/>
    </row>
    <row r="459059" spans="13:13" ht="13">
      <c r="M459059" s="17"/>
    </row>
    <row r="459060" spans="13:13">
      <c r="M459060" s="8"/>
    </row>
    <row r="459086" spans="13:13">
      <c r="M459086" s="8"/>
    </row>
    <row r="459087" spans="13:13" ht="13">
      <c r="M459087" s="17"/>
    </row>
    <row r="459088" spans="13:13">
      <c r="M459088" s="8"/>
    </row>
    <row r="459114" spans="13:13">
      <c r="M459114" s="8"/>
    </row>
    <row r="459115" spans="13:13" ht="13">
      <c r="M459115" s="17"/>
    </row>
    <row r="459116" spans="13:13">
      <c r="M459116" s="8"/>
    </row>
    <row r="459142" spans="13:13">
      <c r="M459142" s="8"/>
    </row>
    <row r="459143" spans="13:13" ht="13">
      <c r="M459143" s="17"/>
    </row>
    <row r="459144" spans="13:13">
      <c r="M459144" s="8"/>
    </row>
    <row r="459170" spans="13:13">
      <c r="M459170" s="8"/>
    </row>
    <row r="459171" spans="13:13" ht="13">
      <c r="M459171" s="17"/>
    </row>
    <row r="459172" spans="13:13">
      <c r="M459172" s="8"/>
    </row>
    <row r="459198" spans="13:13">
      <c r="M459198" s="8"/>
    </row>
    <row r="459199" spans="13:13" ht="13">
      <c r="M459199" s="17"/>
    </row>
    <row r="459200" spans="13:13">
      <c r="M459200" s="8"/>
    </row>
    <row r="459226" spans="13:13">
      <c r="M459226" s="8"/>
    </row>
    <row r="459227" spans="13:13" ht="13">
      <c r="M459227" s="17"/>
    </row>
    <row r="459228" spans="13:13">
      <c r="M459228" s="8"/>
    </row>
    <row r="459254" spans="13:13">
      <c r="M459254" s="8"/>
    </row>
    <row r="459255" spans="13:13" ht="13">
      <c r="M459255" s="17"/>
    </row>
    <row r="459256" spans="13:13">
      <c r="M459256" s="8"/>
    </row>
    <row r="459282" spans="13:13">
      <c r="M459282" s="8"/>
    </row>
    <row r="459283" spans="13:13" ht="13">
      <c r="M459283" s="17"/>
    </row>
    <row r="459284" spans="13:13">
      <c r="M459284" s="8"/>
    </row>
    <row r="459310" spans="13:13">
      <c r="M459310" s="8"/>
    </row>
    <row r="459311" spans="13:13" ht="13">
      <c r="M459311" s="17"/>
    </row>
    <row r="459312" spans="13:13">
      <c r="M459312" s="8"/>
    </row>
    <row r="459338" spans="13:13">
      <c r="M459338" s="8"/>
    </row>
    <row r="459339" spans="13:13" ht="13">
      <c r="M459339" s="17"/>
    </row>
    <row r="459340" spans="13:13">
      <c r="M459340" s="8"/>
    </row>
    <row r="459366" spans="13:13">
      <c r="M459366" s="8"/>
    </row>
    <row r="459367" spans="13:13" ht="13">
      <c r="M459367" s="17"/>
    </row>
    <row r="459368" spans="13:13">
      <c r="M459368" s="8"/>
    </row>
    <row r="459394" spans="13:13">
      <c r="M459394" s="8"/>
    </row>
    <row r="459395" spans="13:13" ht="13">
      <c r="M459395" s="17"/>
    </row>
    <row r="459396" spans="13:13">
      <c r="M459396" s="8"/>
    </row>
    <row r="459422" spans="13:13">
      <c r="M459422" s="8"/>
    </row>
    <row r="459423" spans="13:13" ht="13">
      <c r="M459423" s="17"/>
    </row>
    <row r="459424" spans="13:13">
      <c r="M459424" s="8"/>
    </row>
    <row r="459450" spans="13:13">
      <c r="M459450" s="8"/>
    </row>
    <row r="459451" spans="13:13" ht="13">
      <c r="M459451" s="17"/>
    </row>
    <row r="459452" spans="13:13">
      <c r="M459452" s="8"/>
    </row>
    <row r="459478" spans="13:13">
      <c r="M459478" s="8"/>
    </row>
    <row r="459479" spans="13:13" ht="13">
      <c r="M459479" s="17"/>
    </row>
    <row r="459480" spans="13:13">
      <c r="M459480" s="8"/>
    </row>
    <row r="459506" spans="13:13">
      <c r="M459506" s="8"/>
    </row>
    <row r="459507" spans="13:13" ht="13">
      <c r="M459507" s="17"/>
    </row>
    <row r="459508" spans="13:13">
      <c r="M459508" s="8"/>
    </row>
    <row r="459534" spans="13:13">
      <c r="M459534" s="8"/>
    </row>
    <row r="459535" spans="13:13" ht="13">
      <c r="M459535" s="17"/>
    </row>
    <row r="459536" spans="13:13">
      <c r="M459536" s="8"/>
    </row>
    <row r="459562" spans="13:13">
      <c r="M459562" s="8"/>
    </row>
    <row r="459563" spans="13:13" ht="13">
      <c r="M459563" s="17"/>
    </row>
    <row r="459564" spans="13:13">
      <c r="M459564" s="8"/>
    </row>
    <row r="459590" spans="13:13">
      <c r="M459590" s="8"/>
    </row>
    <row r="459591" spans="13:13" ht="13">
      <c r="M459591" s="17"/>
    </row>
    <row r="459592" spans="13:13">
      <c r="M459592" s="8"/>
    </row>
    <row r="459618" spans="13:13">
      <c r="M459618" s="8"/>
    </row>
    <row r="459619" spans="13:13" ht="13">
      <c r="M459619" s="17"/>
    </row>
    <row r="459620" spans="13:13">
      <c r="M459620" s="8"/>
    </row>
    <row r="459646" spans="13:13">
      <c r="M459646" s="8"/>
    </row>
    <row r="459647" spans="13:13" ht="13">
      <c r="M459647" s="17"/>
    </row>
    <row r="459648" spans="13:13">
      <c r="M459648" s="8"/>
    </row>
    <row r="459674" spans="13:13">
      <c r="M459674" s="8"/>
    </row>
    <row r="459675" spans="13:13" ht="13">
      <c r="M459675" s="17"/>
    </row>
    <row r="459676" spans="13:13">
      <c r="M459676" s="8"/>
    </row>
    <row r="459702" spans="13:13">
      <c r="M459702" s="8"/>
    </row>
    <row r="459703" spans="13:13" ht="13">
      <c r="M459703" s="17"/>
    </row>
    <row r="459704" spans="13:13">
      <c r="M459704" s="8"/>
    </row>
    <row r="459730" spans="13:13">
      <c r="M459730" s="8"/>
    </row>
    <row r="459731" spans="13:13" ht="13">
      <c r="M459731" s="17"/>
    </row>
    <row r="459732" spans="13:13">
      <c r="M459732" s="8"/>
    </row>
    <row r="459758" spans="13:13">
      <c r="M459758" s="8"/>
    </row>
    <row r="459759" spans="13:13" ht="13">
      <c r="M459759" s="17"/>
    </row>
    <row r="459760" spans="13:13">
      <c r="M459760" s="8"/>
    </row>
    <row r="459786" spans="13:13">
      <c r="M459786" s="8"/>
    </row>
    <row r="459787" spans="13:13" ht="13">
      <c r="M459787" s="17"/>
    </row>
    <row r="459788" spans="13:13">
      <c r="M459788" s="8"/>
    </row>
    <row r="459814" spans="13:13">
      <c r="M459814" s="8"/>
    </row>
    <row r="459815" spans="13:13" ht="13">
      <c r="M459815" s="17"/>
    </row>
    <row r="459816" spans="13:13">
      <c r="M459816" s="8"/>
    </row>
    <row r="459842" spans="13:13">
      <c r="M459842" s="8"/>
    </row>
    <row r="459843" spans="13:13" ht="13">
      <c r="M459843" s="17"/>
    </row>
    <row r="459844" spans="13:13">
      <c r="M459844" s="8"/>
    </row>
    <row r="459870" spans="13:13">
      <c r="M459870" s="8"/>
    </row>
    <row r="459871" spans="13:13" ht="13">
      <c r="M459871" s="17"/>
    </row>
    <row r="459872" spans="13:13">
      <c r="M459872" s="8"/>
    </row>
    <row r="459898" spans="13:13">
      <c r="M459898" s="8"/>
    </row>
    <row r="459899" spans="13:13" ht="13">
      <c r="M459899" s="17"/>
    </row>
    <row r="459900" spans="13:13">
      <c r="M459900" s="8"/>
    </row>
    <row r="459926" spans="13:13">
      <c r="M459926" s="8"/>
    </row>
    <row r="459927" spans="13:13" ht="13">
      <c r="M459927" s="17"/>
    </row>
    <row r="459928" spans="13:13">
      <c r="M459928" s="8"/>
    </row>
    <row r="459954" spans="13:13">
      <c r="M459954" s="8"/>
    </row>
    <row r="459955" spans="13:13" ht="13">
      <c r="M459955" s="17"/>
    </row>
    <row r="459956" spans="13:13">
      <c r="M459956" s="8"/>
    </row>
    <row r="459982" spans="13:13">
      <c r="M459982" s="8"/>
    </row>
    <row r="459983" spans="13:13" ht="13">
      <c r="M459983" s="17"/>
    </row>
    <row r="459984" spans="13:13">
      <c r="M459984" s="8"/>
    </row>
    <row r="460010" spans="13:13">
      <c r="M460010" s="8"/>
    </row>
    <row r="460011" spans="13:13" ht="13">
      <c r="M460011" s="17"/>
    </row>
    <row r="460012" spans="13:13">
      <c r="M460012" s="8"/>
    </row>
    <row r="460038" spans="13:13">
      <c r="M460038" s="8"/>
    </row>
    <row r="460039" spans="13:13" ht="13">
      <c r="M460039" s="17"/>
    </row>
    <row r="460040" spans="13:13">
      <c r="M460040" s="8"/>
    </row>
    <row r="460066" spans="13:13">
      <c r="M460066" s="8"/>
    </row>
    <row r="460067" spans="13:13" ht="13">
      <c r="M460067" s="17"/>
    </row>
    <row r="460068" spans="13:13">
      <c r="M460068" s="8"/>
    </row>
    <row r="460094" spans="13:13">
      <c r="M460094" s="8"/>
    </row>
    <row r="460095" spans="13:13" ht="13">
      <c r="M460095" s="17"/>
    </row>
    <row r="460096" spans="13:13">
      <c r="M460096" s="8"/>
    </row>
    <row r="460122" spans="13:13">
      <c r="M460122" s="8"/>
    </row>
    <row r="460123" spans="13:13" ht="13">
      <c r="M460123" s="17"/>
    </row>
    <row r="460124" spans="13:13">
      <c r="M460124" s="8"/>
    </row>
    <row r="460150" spans="13:13">
      <c r="M460150" s="8"/>
    </row>
    <row r="460151" spans="13:13" ht="13">
      <c r="M460151" s="17"/>
    </row>
    <row r="460152" spans="13:13">
      <c r="M460152" s="8"/>
    </row>
    <row r="460178" spans="13:13">
      <c r="M460178" s="8"/>
    </row>
    <row r="460179" spans="13:13" ht="13">
      <c r="M460179" s="17"/>
    </row>
    <row r="460180" spans="13:13">
      <c r="M460180" s="8"/>
    </row>
    <row r="460206" spans="13:13">
      <c r="M460206" s="8"/>
    </row>
    <row r="460207" spans="13:13" ht="13">
      <c r="M460207" s="17"/>
    </row>
    <row r="460208" spans="13:13">
      <c r="M460208" s="8"/>
    </row>
    <row r="460234" spans="13:13">
      <c r="M460234" s="8"/>
    </row>
    <row r="460235" spans="13:13" ht="13">
      <c r="M460235" s="17"/>
    </row>
    <row r="460236" spans="13:13">
      <c r="M460236" s="8"/>
    </row>
    <row r="460262" spans="13:13">
      <c r="M460262" s="8"/>
    </row>
    <row r="460263" spans="13:13" ht="13">
      <c r="M460263" s="17"/>
    </row>
    <row r="460264" spans="13:13">
      <c r="M460264" s="8"/>
    </row>
    <row r="460290" spans="13:13">
      <c r="M460290" s="8"/>
    </row>
    <row r="460291" spans="13:13" ht="13">
      <c r="M460291" s="17"/>
    </row>
    <row r="460292" spans="13:13">
      <c r="M460292" s="8"/>
    </row>
    <row r="460318" spans="13:13">
      <c r="M460318" s="8"/>
    </row>
    <row r="460319" spans="13:13" ht="13">
      <c r="M460319" s="17"/>
    </row>
    <row r="460320" spans="13:13">
      <c r="M460320" s="8"/>
    </row>
    <row r="460346" spans="13:13">
      <c r="M460346" s="8"/>
    </row>
    <row r="460347" spans="13:13" ht="13">
      <c r="M460347" s="17"/>
    </row>
    <row r="460348" spans="13:13">
      <c r="M460348" s="8"/>
    </row>
    <row r="460374" spans="13:13">
      <c r="M460374" s="8"/>
    </row>
    <row r="460375" spans="13:13" ht="13">
      <c r="M460375" s="17"/>
    </row>
    <row r="460376" spans="13:13">
      <c r="M460376" s="8"/>
    </row>
    <row r="460402" spans="13:13">
      <c r="M460402" s="8"/>
    </row>
    <row r="460403" spans="13:13" ht="13">
      <c r="M460403" s="17"/>
    </row>
    <row r="460404" spans="13:13">
      <c r="M460404" s="8"/>
    </row>
    <row r="460430" spans="13:13">
      <c r="M460430" s="8"/>
    </row>
    <row r="460431" spans="13:13" ht="13">
      <c r="M460431" s="17"/>
    </row>
    <row r="460432" spans="13:13">
      <c r="M460432" s="8"/>
    </row>
    <row r="460458" spans="13:13">
      <c r="M460458" s="8"/>
    </row>
    <row r="460459" spans="13:13" ht="13">
      <c r="M460459" s="17"/>
    </row>
    <row r="460460" spans="13:13">
      <c r="M460460" s="8"/>
    </row>
    <row r="460486" spans="13:13">
      <c r="M460486" s="8"/>
    </row>
    <row r="460487" spans="13:13" ht="13">
      <c r="M460487" s="17"/>
    </row>
    <row r="460488" spans="13:13">
      <c r="M460488" s="8"/>
    </row>
    <row r="460514" spans="13:13">
      <c r="M460514" s="8"/>
    </row>
    <row r="460515" spans="13:13" ht="13">
      <c r="M460515" s="17"/>
    </row>
    <row r="460516" spans="13:13">
      <c r="M460516" s="8"/>
    </row>
    <row r="460542" spans="13:13">
      <c r="M460542" s="8"/>
    </row>
    <row r="460543" spans="13:13" ht="13">
      <c r="M460543" s="17"/>
    </row>
    <row r="460544" spans="13:13">
      <c r="M460544" s="8"/>
    </row>
    <row r="460570" spans="13:13">
      <c r="M460570" s="8"/>
    </row>
    <row r="460571" spans="13:13" ht="13">
      <c r="M460571" s="17"/>
    </row>
    <row r="460572" spans="13:13">
      <c r="M460572" s="8"/>
    </row>
    <row r="460598" spans="13:13">
      <c r="M460598" s="8"/>
    </row>
    <row r="460599" spans="13:13" ht="13">
      <c r="M460599" s="17"/>
    </row>
    <row r="460600" spans="13:13">
      <c r="M460600" s="8"/>
    </row>
    <row r="460626" spans="13:13">
      <c r="M460626" s="8"/>
    </row>
    <row r="460627" spans="13:13" ht="13">
      <c r="M460627" s="17"/>
    </row>
    <row r="460628" spans="13:13">
      <c r="M460628" s="8"/>
    </row>
    <row r="460654" spans="13:13">
      <c r="M460654" s="8"/>
    </row>
    <row r="460655" spans="13:13" ht="13">
      <c r="M460655" s="17"/>
    </row>
    <row r="460656" spans="13:13">
      <c r="M460656" s="8"/>
    </row>
    <row r="460682" spans="13:13">
      <c r="M460682" s="8"/>
    </row>
    <row r="460683" spans="13:13" ht="13">
      <c r="M460683" s="17"/>
    </row>
    <row r="460684" spans="13:13">
      <c r="M460684" s="8"/>
    </row>
    <row r="460710" spans="13:13">
      <c r="M460710" s="8"/>
    </row>
    <row r="460711" spans="13:13" ht="13">
      <c r="M460711" s="17"/>
    </row>
    <row r="460712" spans="13:13">
      <c r="M460712" s="8"/>
    </row>
    <row r="460738" spans="13:13">
      <c r="M460738" s="8"/>
    </row>
    <row r="460739" spans="13:13" ht="13">
      <c r="M460739" s="17"/>
    </row>
    <row r="460740" spans="13:13">
      <c r="M460740" s="8"/>
    </row>
    <row r="460766" spans="13:13">
      <c r="M460766" s="8"/>
    </row>
    <row r="460767" spans="13:13" ht="13">
      <c r="M460767" s="17"/>
    </row>
    <row r="460768" spans="13:13">
      <c r="M460768" s="8"/>
    </row>
    <row r="460794" spans="13:13">
      <c r="M460794" s="8"/>
    </row>
    <row r="460795" spans="13:13" ht="13">
      <c r="M460795" s="17"/>
    </row>
    <row r="460796" spans="13:13">
      <c r="M460796" s="8"/>
    </row>
    <row r="460822" spans="13:13">
      <c r="M460822" s="8"/>
    </row>
    <row r="460823" spans="13:13" ht="13">
      <c r="M460823" s="17"/>
    </row>
    <row r="460824" spans="13:13">
      <c r="M460824" s="8"/>
    </row>
    <row r="460850" spans="13:13">
      <c r="M460850" s="8"/>
    </row>
    <row r="460851" spans="13:13" ht="13">
      <c r="M460851" s="17"/>
    </row>
    <row r="460852" spans="13:13">
      <c r="M460852" s="8"/>
    </row>
    <row r="460878" spans="13:13">
      <c r="M460878" s="8"/>
    </row>
    <row r="460879" spans="13:13" ht="13">
      <c r="M460879" s="17"/>
    </row>
    <row r="460880" spans="13:13">
      <c r="M460880" s="8"/>
    </row>
    <row r="460906" spans="13:13">
      <c r="M460906" s="8"/>
    </row>
    <row r="460907" spans="13:13" ht="13">
      <c r="M460907" s="17"/>
    </row>
    <row r="460908" spans="13:13">
      <c r="M460908" s="8"/>
    </row>
    <row r="460934" spans="13:13">
      <c r="M460934" s="8"/>
    </row>
    <row r="460935" spans="13:13" ht="13">
      <c r="M460935" s="17"/>
    </row>
    <row r="460936" spans="13:13">
      <c r="M460936" s="8"/>
    </row>
    <row r="460962" spans="13:13">
      <c r="M460962" s="8"/>
    </row>
    <row r="460963" spans="13:13" ht="13">
      <c r="M460963" s="17"/>
    </row>
    <row r="460964" spans="13:13">
      <c r="M460964" s="8"/>
    </row>
    <row r="460990" spans="13:13">
      <c r="M460990" s="8"/>
    </row>
    <row r="460991" spans="13:13" ht="13">
      <c r="M460991" s="17"/>
    </row>
    <row r="460992" spans="13:13">
      <c r="M460992" s="8"/>
    </row>
    <row r="461018" spans="13:13">
      <c r="M461018" s="8"/>
    </row>
    <row r="461019" spans="13:13" ht="13">
      <c r="M461019" s="17"/>
    </row>
    <row r="461020" spans="13:13">
      <c r="M461020" s="8"/>
    </row>
    <row r="461046" spans="13:13">
      <c r="M461046" s="8"/>
    </row>
    <row r="461047" spans="13:13" ht="13">
      <c r="M461047" s="17"/>
    </row>
    <row r="461048" spans="13:13">
      <c r="M461048" s="8"/>
    </row>
    <row r="461074" spans="13:13">
      <c r="M461074" s="8"/>
    </row>
    <row r="461075" spans="13:13" ht="13">
      <c r="M461075" s="17"/>
    </row>
    <row r="461076" spans="13:13">
      <c r="M461076" s="8"/>
    </row>
    <row r="461102" spans="13:13">
      <c r="M461102" s="8"/>
    </row>
    <row r="461103" spans="13:13" ht="13">
      <c r="M461103" s="17"/>
    </row>
    <row r="461104" spans="13:13">
      <c r="M461104" s="8"/>
    </row>
    <row r="461130" spans="13:13">
      <c r="M461130" s="8"/>
    </row>
    <row r="461131" spans="13:13" ht="13">
      <c r="M461131" s="17"/>
    </row>
    <row r="461132" spans="13:13">
      <c r="M461132" s="8"/>
    </row>
    <row r="461158" spans="13:13">
      <c r="M461158" s="8"/>
    </row>
    <row r="461159" spans="13:13" ht="13">
      <c r="M461159" s="17"/>
    </row>
    <row r="461160" spans="13:13">
      <c r="M461160" s="8"/>
    </row>
    <row r="461186" spans="13:13">
      <c r="M461186" s="8"/>
    </row>
    <row r="461187" spans="13:13" ht="13">
      <c r="M461187" s="17"/>
    </row>
    <row r="461188" spans="13:13">
      <c r="M461188" s="8"/>
    </row>
    <row r="461214" spans="13:13">
      <c r="M461214" s="8"/>
    </row>
    <row r="461215" spans="13:13" ht="13">
      <c r="M461215" s="17"/>
    </row>
    <row r="461216" spans="13:13">
      <c r="M461216" s="8"/>
    </row>
    <row r="461242" spans="13:13">
      <c r="M461242" s="8"/>
    </row>
    <row r="461243" spans="13:13" ht="13">
      <c r="M461243" s="17"/>
    </row>
    <row r="461244" spans="13:13">
      <c r="M461244" s="8"/>
    </row>
    <row r="461270" spans="13:13">
      <c r="M461270" s="8"/>
    </row>
    <row r="461271" spans="13:13" ht="13">
      <c r="M461271" s="17"/>
    </row>
    <row r="461272" spans="13:13">
      <c r="M461272" s="8"/>
    </row>
    <row r="461298" spans="13:13">
      <c r="M461298" s="8"/>
    </row>
    <row r="461299" spans="13:13" ht="13">
      <c r="M461299" s="17"/>
    </row>
    <row r="461300" spans="13:13">
      <c r="M461300" s="8"/>
    </row>
    <row r="461326" spans="13:13">
      <c r="M461326" s="8"/>
    </row>
    <row r="461327" spans="13:13" ht="13">
      <c r="M461327" s="17"/>
    </row>
    <row r="461328" spans="13:13">
      <c r="M461328" s="8"/>
    </row>
    <row r="461354" spans="13:13">
      <c r="M461354" s="8"/>
    </row>
    <row r="461355" spans="13:13" ht="13">
      <c r="M461355" s="17"/>
    </row>
    <row r="461356" spans="13:13">
      <c r="M461356" s="8"/>
    </row>
    <row r="461382" spans="13:13">
      <c r="M461382" s="8"/>
    </row>
    <row r="461383" spans="13:13" ht="13">
      <c r="M461383" s="17"/>
    </row>
    <row r="461384" spans="13:13">
      <c r="M461384" s="8"/>
    </row>
    <row r="461410" spans="13:13">
      <c r="M461410" s="8"/>
    </row>
    <row r="461411" spans="13:13" ht="13">
      <c r="M461411" s="17"/>
    </row>
    <row r="461412" spans="13:13">
      <c r="M461412" s="8"/>
    </row>
    <row r="461438" spans="13:13">
      <c r="M461438" s="8"/>
    </row>
    <row r="461439" spans="13:13" ht="13">
      <c r="M461439" s="17"/>
    </row>
    <row r="461440" spans="13:13">
      <c r="M461440" s="8"/>
    </row>
    <row r="461466" spans="13:13">
      <c r="M461466" s="8"/>
    </row>
    <row r="461467" spans="13:13" ht="13">
      <c r="M461467" s="17"/>
    </row>
    <row r="461468" spans="13:13">
      <c r="M461468" s="8"/>
    </row>
    <row r="461494" spans="13:13">
      <c r="M461494" s="8"/>
    </row>
    <row r="461495" spans="13:13" ht="13">
      <c r="M461495" s="17"/>
    </row>
    <row r="461496" spans="13:13">
      <c r="M461496" s="8"/>
    </row>
    <row r="461522" spans="13:13">
      <c r="M461522" s="8"/>
    </row>
    <row r="461523" spans="13:13" ht="13">
      <c r="M461523" s="17"/>
    </row>
    <row r="461524" spans="13:13">
      <c r="M461524" s="8"/>
    </row>
    <row r="461550" spans="13:13">
      <c r="M461550" s="8"/>
    </row>
    <row r="461551" spans="13:13" ht="13">
      <c r="M461551" s="17"/>
    </row>
    <row r="461552" spans="13:13">
      <c r="M461552" s="8"/>
    </row>
    <row r="461578" spans="13:13">
      <c r="M461578" s="8"/>
    </row>
    <row r="461579" spans="13:13" ht="13">
      <c r="M461579" s="17"/>
    </row>
    <row r="461580" spans="13:13">
      <c r="M461580" s="8"/>
    </row>
    <row r="461606" spans="13:13">
      <c r="M461606" s="8"/>
    </row>
    <row r="461607" spans="13:13" ht="13">
      <c r="M461607" s="17"/>
    </row>
    <row r="461608" spans="13:13">
      <c r="M461608" s="8"/>
    </row>
    <row r="461634" spans="13:13">
      <c r="M461634" s="8"/>
    </row>
    <row r="461635" spans="13:13" ht="13">
      <c r="M461635" s="17"/>
    </row>
    <row r="461636" spans="13:13">
      <c r="M461636" s="8"/>
    </row>
    <row r="461662" spans="13:13">
      <c r="M461662" s="8"/>
    </row>
    <row r="461663" spans="13:13" ht="13">
      <c r="M461663" s="17"/>
    </row>
    <row r="461664" spans="13:13">
      <c r="M461664" s="8"/>
    </row>
    <row r="461690" spans="13:13">
      <c r="M461690" s="8"/>
    </row>
    <row r="461691" spans="13:13" ht="13">
      <c r="M461691" s="17"/>
    </row>
    <row r="461692" spans="13:13">
      <c r="M461692" s="8"/>
    </row>
    <row r="461718" spans="13:13">
      <c r="M461718" s="8"/>
    </row>
    <row r="461719" spans="13:13" ht="13">
      <c r="M461719" s="17"/>
    </row>
    <row r="461720" spans="13:13">
      <c r="M461720" s="8"/>
    </row>
    <row r="461746" spans="13:13">
      <c r="M461746" s="8"/>
    </row>
    <row r="461747" spans="13:13" ht="13">
      <c r="M461747" s="17"/>
    </row>
    <row r="461748" spans="13:13">
      <c r="M461748" s="8"/>
    </row>
    <row r="461774" spans="13:13">
      <c r="M461774" s="8"/>
    </row>
    <row r="461775" spans="13:13" ht="13">
      <c r="M461775" s="17"/>
    </row>
    <row r="461776" spans="13:13">
      <c r="M461776" s="8"/>
    </row>
    <row r="461802" spans="13:13">
      <c r="M461802" s="8"/>
    </row>
    <row r="461803" spans="13:13" ht="13">
      <c r="M461803" s="17"/>
    </row>
    <row r="461804" spans="13:13">
      <c r="M461804" s="8"/>
    </row>
    <row r="461830" spans="13:13">
      <c r="M461830" s="8"/>
    </row>
    <row r="461831" spans="13:13" ht="13">
      <c r="M461831" s="17"/>
    </row>
    <row r="461832" spans="13:13">
      <c r="M461832" s="8"/>
    </row>
    <row r="461858" spans="13:13">
      <c r="M461858" s="8"/>
    </row>
    <row r="461859" spans="13:13" ht="13">
      <c r="M461859" s="17"/>
    </row>
    <row r="461860" spans="13:13">
      <c r="M461860" s="8"/>
    </row>
    <row r="461886" spans="13:13">
      <c r="M461886" s="8"/>
    </row>
    <row r="461887" spans="13:13" ht="13">
      <c r="M461887" s="17"/>
    </row>
    <row r="461888" spans="13:13">
      <c r="M461888" s="8"/>
    </row>
    <row r="461914" spans="13:13">
      <c r="M461914" s="8"/>
    </row>
    <row r="461915" spans="13:13" ht="13">
      <c r="M461915" s="17"/>
    </row>
    <row r="461916" spans="13:13">
      <c r="M461916" s="8"/>
    </row>
    <row r="461942" spans="13:13">
      <c r="M461942" s="8"/>
    </row>
    <row r="461943" spans="13:13" ht="13">
      <c r="M461943" s="17"/>
    </row>
    <row r="461944" spans="13:13">
      <c r="M461944" s="8"/>
    </row>
    <row r="461970" spans="13:13">
      <c r="M461970" s="8"/>
    </row>
    <row r="461971" spans="13:13" ht="13">
      <c r="M461971" s="17"/>
    </row>
    <row r="461972" spans="13:13">
      <c r="M461972" s="8"/>
    </row>
    <row r="461998" spans="13:13">
      <c r="M461998" s="8"/>
    </row>
    <row r="461999" spans="13:13" ht="13">
      <c r="M461999" s="17"/>
    </row>
    <row r="462000" spans="13:13">
      <c r="M462000" s="8"/>
    </row>
    <row r="462026" spans="13:13">
      <c r="M462026" s="8"/>
    </row>
    <row r="462027" spans="13:13" ht="13">
      <c r="M462027" s="17"/>
    </row>
    <row r="462028" spans="13:13">
      <c r="M462028" s="8"/>
    </row>
    <row r="462054" spans="13:13">
      <c r="M462054" s="8"/>
    </row>
    <row r="462055" spans="13:13" ht="13">
      <c r="M462055" s="17"/>
    </row>
    <row r="462056" spans="13:13">
      <c r="M462056" s="8"/>
    </row>
    <row r="462082" spans="13:13">
      <c r="M462082" s="8"/>
    </row>
    <row r="462083" spans="13:13" ht="13">
      <c r="M462083" s="17"/>
    </row>
    <row r="462084" spans="13:13">
      <c r="M462084" s="8"/>
    </row>
    <row r="462110" spans="13:13">
      <c r="M462110" s="8"/>
    </row>
    <row r="462111" spans="13:13" ht="13">
      <c r="M462111" s="17"/>
    </row>
    <row r="462112" spans="13:13">
      <c r="M462112" s="8"/>
    </row>
    <row r="462138" spans="13:13">
      <c r="M462138" s="8"/>
    </row>
    <row r="462139" spans="13:13" ht="13">
      <c r="M462139" s="17"/>
    </row>
    <row r="462140" spans="13:13">
      <c r="M462140" s="8"/>
    </row>
    <row r="462166" spans="13:13">
      <c r="M462166" s="8"/>
    </row>
    <row r="462167" spans="13:13" ht="13">
      <c r="M462167" s="17"/>
    </row>
    <row r="462168" spans="13:13">
      <c r="M462168" s="8"/>
    </row>
    <row r="462194" spans="13:13">
      <c r="M462194" s="8"/>
    </row>
    <row r="462195" spans="13:13" ht="13">
      <c r="M462195" s="17"/>
    </row>
    <row r="462196" spans="13:13">
      <c r="M462196" s="8"/>
    </row>
    <row r="462222" spans="13:13">
      <c r="M462222" s="8"/>
    </row>
    <row r="462223" spans="13:13" ht="13">
      <c r="M462223" s="17"/>
    </row>
    <row r="462224" spans="13:13">
      <c r="M462224" s="8"/>
    </row>
    <row r="462250" spans="13:13">
      <c r="M462250" s="8"/>
    </row>
    <row r="462251" spans="13:13" ht="13">
      <c r="M462251" s="17"/>
    </row>
    <row r="462252" spans="13:13">
      <c r="M462252" s="8"/>
    </row>
    <row r="462278" spans="13:13">
      <c r="M462278" s="8"/>
    </row>
    <row r="462279" spans="13:13" ht="13">
      <c r="M462279" s="17"/>
    </row>
    <row r="462280" spans="13:13">
      <c r="M462280" s="8"/>
    </row>
    <row r="462306" spans="13:13">
      <c r="M462306" s="8"/>
    </row>
    <row r="462307" spans="13:13" ht="13">
      <c r="M462307" s="17"/>
    </row>
    <row r="462308" spans="13:13">
      <c r="M462308" s="8"/>
    </row>
    <row r="462334" spans="13:13">
      <c r="M462334" s="8"/>
    </row>
    <row r="462335" spans="13:13" ht="13">
      <c r="M462335" s="17"/>
    </row>
    <row r="462336" spans="13:13">
      <c r="M462336" s="8"/>
    </row>
    <row r="462362" spans="13:13">
      <c r="M462362" s="8"/>
    </row>
    <row r="462363" spans="13:13" ht="13">
      <c r="M462363" s="17"/>
    </row>
    <row r="462364" spans="13:13">
      <c r="M462364" s="8"/>
    </row>
    <row r="462390" spans="13:13">
      <c r="M462390" s="8"/>
    </row>
    <row r="462391" spans="13:13" ht="13">
      <c r="M462391" s="17"/>
    </row>
    <row r="462392" spans="13:13">
      <c r="M462392" s="8"/>
    </row>
    <row r="462418" spans="13:13">
      <c r="M462418" s="8"/>
    </row>
    <row r="462419" spans="13:13" ht="13">
      <c r="M462419" s="17"/>
    </row>
    <row r="462420" spans="13:13">
      <c r="M462420" s="8"/>
    </row>
    <row r="462446" spans="13:13">
      <c r="M462446" s="8"/>
    </row>
    <row r="462447" spans="13:13" ht="13">
      <c r="M462447" s="17"/>
    </row>
    <row r="462448" spans="13:13">
      <c r="M462448" s="8"/>
    </row>
    <row r="462474" spans="13:13">
      <c r="M462474" s="8"/>
    </row>
    <row r="462475" spans="13:13" ht="13">
      <c r="M462475" s="17"/>
    </row>
    <row r="462476" spans="13:13">
      <c r="M462476" s="8"/>
    </row>
    <row r="462502" spans="13:13">
      <c r="M462502" s="8"/>
    </row>
    <row r="462503" spans="13:13" ht="13">
      <c r="M462503" s="17"/>
    </row>
    <row r="462504" spans="13:13">
      <c r="M462504" s="8"/>
    </row>
    <row r="462530" spans="13:13">
      <c r="M462530" s="8"/>
    </row>
    <row r="462531" spans="13:13" ht="13">
      <c r="M462531" s="17"/>
    </row>
    <row r="462532" spans="13:13">
      <c r="M462532" s="8"/>
    </row>
    <row r="462558" spans="13:13">
      <c r="M462558" s="8"/>
    </row>
    <row r="462559" spans="13:13" ht="13">
      <c r="M462559" s="17"/>
    </row>
    <row r="462560" spans="13:13">
      <c r="M462560" s="8"/>
    </row>
    <row r="462586" spans="13:13">
      <c r="M462586" s="8"/>
    </row>
    <row r="462587" spans="13:13" ht="13">
      <c r="M462587" s="17"/>
    </row>
    <row r="462588" spans="13:13">
      <c r="M462588" s="8"/>
    </row>
    <row r="462614" spans="13:13">
      <c r="M462614" s="8"/>
    </row>
    <row r="462615" spans="13:13" ht="13">
      <c r="M462615" s="17"/>
    </row>
    <row r="462616" spans="13:13">
      <c r="M462616" s="8"/>
    </row>
    <row r="462642" spans="13:13">
      <c r="M462642" s="8"/>
    </row>
    <row r="462643" spans="13:13" ht="13">
      <c r="M462643" s="17"/>
    </row>
    <row r="462644" spans="13:13">
      <c r="M462644" s="8"/>
    </row>
    <row r="462670" spans="13:13">
      <c r="M462670" s="8"/>
    </row>
    <row r="462671" spans="13:13" ht="13">
      <c r="M462671" s="17"/>
    </row>
    <row r="462672" spans="13:13">
      <c r="M462672" s="8"/>
    </row>
    <row r="462698" spans="13:13">
      <c r="M462698" s="8"/>
    </row>
    <row r="462699" spans="13:13" ht="13">
      <c r="M462699" s="17"/>
    </row>
    <row r="462700" spans="13:13">
      <c r="M462700" s="8"/>
    </row>
    <row r="462726" spans="13:13">
      <c r="M462726" s="8"/>
    </row>
    <row r="462727" spans="13:13" ht="13">
      <c r="M462727" s="17"/>
    </row>
    <row r="462728" spans="13:13">
      <c r="M462728" s="8"/>
    </row>
    <row r="462754" spans="13:13">
      <c r="M462754" s="8"/>
    </row>
    <row r="462755" spans="13:13" ht="13">
      <c r="M462755" s="17"/>
    </row>
    <row r="462756" spans="13:13">
      <c r="M462756" s="8"/>
    </row>
    <row r="462782" spans="13:13">
      <c r="M462782" s="8"/>
    </row>
    <row r="462783" spans="13:13" ht="13">
      <c r="M462783" s="17"/>
    </row>
    <row r="462784" spans="13:13">
      <c r="M462784" s="8"/>
    </row>
    <row r="462810" spans="13:13">
      <c r="M462810" s="8"/>
    </row>
    <row r="462811" spans="13:13" ht="13">
      <c r="M462811" s="17"/>
    </row>
    <row r="462812" spans="13:13">
      <c r="M462812" s="8"/>
    </row>
    <row r="462838" spans="13:13">
      <c r="M462838" s="8"/>
    </row>
    <row r="462839" spans="13:13" ht="13">
      <c r="M462839" s="17"/>
    </row>
    <row r="462840" spans="13:13">
      <c r="M462840" s="8"/>
    </row>
    <row r="462866" spans="13:13">
      <c r="M462866" s="8"/>
    </row>
    <row r="462867" spans="13:13" ht="13">
      <c r="M462867" s="17"/>
    </row>
    <row r="462868" spans="13:13">
      <c r="M462868" s="8"/>
    </row>
    <row r="462894" spans="13:13">
      <c r="M462894" s="8"/>
    </row>
    <row r="462895" spans="13:13" ht="13">
      <c r="M462895" s="17"/>
    </row>
    <row r="462896" spans="13:13">
      <c r="M462896" s="8"/>
    </row>
    <row r="462922" spans="13:13">
      <c r="M462922" s="8"/>
    </row>
    <row r="462923" spans="13:13" ht="13">
      <c r="M462923" s="17"/>
    </row>
    <row r="462924" spans="13:13">
      <c r="M462924" s="8"/>
    </row>
    <row r="462950" spans="13:13">
      <c r="M462950" s="8"/>
    </row>
    <row r="462951" spans="13:13" ht="13">
      <c r="M462951" s="17"/>
    </row>
    <row r="462952" spans="13:13">
      <c r="M462952" s="8"/>
    </row>
    <row r="462978" spans="13:13">
      <c r="M462978" s="8"/>
    </row>
    <row r="462979" spans="13:13" ht="13">
      <c r="M462979" s="17"/>
    </row>
    <row r="462980" spans="13:13">
      <c r="M462980" s="8"/>
    </row>
    <row r="463006" spans="13:13">
      <c r="M463006" s="8"/>
    </row>
    <row r="463007" spans="13:13" ht="13">
      <c r="M463007" s="17"/>
    </row>
    <row r="463008" spans="13:13">
      <c r="M463008" s="8"/>
    </row>
    <row r="463034" spans="13:13">
      <c r="M463034" s="8"/>
    </row>
    <row r="463035" spans="13:13" ht="13">
      <c r="M463035" s="17"/>
    </row>
    <row r="463036" spans="13:13">
      <c r="M463036" s="8"/>
    </row>
    <row r="463062" spans="13:13">
      <c r="M463062" s="8"/>
    </row>
    <row r="463063" spans="13:13" ht="13">
      <c r="M463063" s="17"/>
    </row>
    <row r="463064" spans="13:13">
      <c r="M463064" s="8"/>
    </row>
    <row r="463090" spans="13:13">
      <c r="M463090" s="8"/>
    </row>
    <row r="463091" spans="13:13" ht="13">
      <c r="M463091" s="17"/>
    </row>
    <row r="463092" spans="13:13">
      <c r="M463092" s="8"/>
    </row>
    <row r="463118" spans="13:13">
      <c r="M463118" s="8"/>
    </row>
    <row r="463119" spans="13:13" ht="13">
      <c r="M463119" s="17"/>
    </row>
    <row r="463120" spans="13:13">
      <c r="M463120" s="8"/>
    </row>
    <row r="463146" spans="13:13">
      <c r="M463146" s="8"/>
    </row>
    <row r="463147" spans="13:13" ht="13">
      <c r="M463147" s="17"/>
    </row>
    <row r="463148" spans="13:13">
      <c r="M463148" s="8"/>
    </row>
    <row r="463174" spans="13:13">
      <c r="M463174" s="8"/>
    </row>
    <row r="463175" spans="13:13" ht="13">
      <c r="M463175" s="17"/>
    </row>
    <row r="463176" spans="13:13">
      <c r="M463176" s="8"/>
    </row>
    <row r="463202" spans="13:13">
      <c r="M463202" s="8"/>
    </row>
    <row r="463203" spans="13:13" ht="13">
      <c r="M463203" s="17"/>
    </row>
    <row r="463204" spans="13:13">
      <c r="M463204" s="8"/>
    </row>
    <row r="463230" spans="13:13">
      <c r="M463230" s="8"/>
    </row>
    <row r="463231" spans="13:13" ht="13">
      <c r="M463231" s="17"/>
    </row>
    <row r="463232" spans="13:13">
      <c r="M463232" s="8"/>
    </row>
    <row r="463258" spans="13:13">
      <c r="M463258" s="8"/>
    </row>
    <row r="463259" spans="13:13" ht="13">
      <c r="M463259" s="17"/>
    </row>
    <row r="463260" spans="13:13">
      <c r="M463260" s="8"/>
    </row>
    <row r="463286" spans="13:13">
      <c r="M463286" s="8"/>
    </row>
    <row r="463287" spans="13:13" ht="13">
      <c r="M463287" s="17"/>
    </row>
    <row r="463288" spans="13:13">
      <c r="M463288" s="8"/>
    </row>
    <row r="463314" spans="13:13">
      <c r="M463314" s="8"/>
    </row>
    <row r="463315" spans="13:13" ht="13">
      <c r="M463315" s="17"/>
    </row>
    <row r="463316" spans="13:13">
      <c r="M463316" s="8"/>
    </row>
    <row r="463342" spans="13:13">
      <c r="M463342" s="8"/>
    </row>
    <row r="463343" spans="13:13" ht="13">
      <c r="M463343" s="17"/>
    </row>
    <row r="463344" spans="13:13">
      <c r="M463344" s="8"/>
    </row>
    <row r="463370" spans="13:13">
      <c r="M463370" s="8"/>
    </row>
    <row r="463371" spans="13:13" ht="13">
      <c r="M463371" s="17"/>
    </row>
    <row r="463372" spans="13:13">
      <c r="M463372" s="8"/>
    </row>
    <row r="463398" spans="13:13">
      <c r="M463398" s="8"/>
    </row>
    <row r="463399" spans="13:13" ht="13">
      <c r="M463399" s="17"/>
    </row>
    <row r="463400" spans="13:13">
      <c r="M463400" s="8"/>
    </row>
    <row r="463426" spans="13:13">
      <c r="M463426" s="8"/>
    </row>
    <row r="463427" spans="13:13" ht="13">
      <c r="M463427" s="17"/>
    </row>
    <row r="463428" spans="13:13">
      <c r="M463428" s="8"/>
    </row>
    <row r="463454" spans="13:13">
      <c r="M463454" s="8"/>
    </row>
    <row r="463455" spans="13:13" ht="13">
      <c r="M463455" s="17"/>
    </row>
    <row r="463456" spans="13:13">
      <c r="M463456" s="8"/>
    </row>
    <row r="463482" spans="13:13">
      <c r="M463482" s="8"/>
    </row>
    <row r="463483" spans="13:13" ht="13">
      <c r="M463483" s="17"/>
    </row>
    <row r="463484" spans="13:13">
      <c r="M463484" s="8"/>
    </row>
    <row r="463510" spans="13:13">
      <c r="M463510" s="8"/>
    </row>
    <row r="463511" spans="13:13" ht="13">
      <c r="M463511" s="17"/>
    </row>
    <row r="463512" spans="13:13">
      <c r="M463512" s="8"/>
    </row>
    <row r="463538" spans="13:13">
      <c r="M463538" s="8"/>
    </row>
    <row r="463539" spans="13:13" ht="13">
      <c r="M463539" s="17"/>
    </row>
    <row r="463540" spans="13:13">
      <c r="M463540" s="8"/>
    </row>
    <row r="463566" spans="13:13">
      <c r="M463566" s="8"/>
    </row>
    <row r="463567" spans="13:13" ht="13">
      <c r="M463567" s="17"/>
    </row>
    <row r="463568" spans="13:13">
      <c r="M463568" s="8"/>
    </row>
    <row r="463594" spans="13:13">
      <c r="M463594" s="8"/>
    </row>
    <row r="463595" spans="13:13" ht="13">
      <c r="M463595" s="17"/>
    </row>
    <row r="463596" spans="13:13">
      <c r="M463596" s="8"/>
    </row>
    <row r="463622" spans="13:13">
      <c r="M463622" s="8"/>
    </row>
    <row r="463623" spans="13:13" ht="13">
      <c r="M463623" s="17"/>
    </row>
    <row r="463624" spans="13:13">
      <c r="M463624" s="8"/>
    </row>
    <row r="463650" spans="13:13">
      <c r="M463650" s="8"/>
    </row>
    <row r="463651" spans="13:13" ht="13">
      <c r="M463651" s="17"/>
    </row>
    <row r="463652" spans="13:13">
      <c r="M463652" s="8"/>
    </row>
    <row r="463678" spans="13:13">
      <c r="M463678" s="8"/>
    </row>
    <row r="463679" spans="13:13" ht="13">
      <c r="M463679" s="17"/>
    </row>
    <row r="463680" spans="13:13">
      <c r="M463680" s="8"/>
    </row>
    <row r="463706" spans="13:13">
      <c r="M463706" s="8"/>
    </row>
    <row r="463707" spans="13:13" ht="13">
      <c r="M463707" s="17"/>
    </row>
    <row r="463708" spans="13:13">
      <c r="M463708" s="8"/>
    </row>
    <row r="463734" spans="13:13">
      <c r="M463734" s="8"/>
    </row>
    <row r="463735" spans="13:13" ht="13">
      <c r="M463735" s="17"/>
    </row>
    <row r="463736" spans="13:13">
      <c r="M463736" s="8"/>
    </row>
    <row r="463762" spans="13:13">
      <c r="M463762" s="8"/>
    </row>
    <row r="463763" spans="13:13" ht="13">
      <c r="M463763" s="17"/>
    </row>
    <row r="463764" spans="13:13">
      <c r="M463764" s="8"/>
    </row>
    <row r="463790" spans="13:13">
      <c r="M463790" s="8"/>
    </row>
    <row r="463791" spans="13:13" ht="13">
      <c r="M463791" s="17"/>
    </row>
    <row r="463792" spans="13:13">
      <c r="M463792" s="8"/>
    </row>
    <row r="463818" spans="13:13">
      <c r="M463818" s="8"/>
    </row>
    <row r="463819" spans="13:13" ht="13">
      <c r="M463819" s="17"/>
    </row>
    <row r="463820" spans="13:13">
      <c r="M463820" s="8"/>
    </row>
    <row r="463846" spans="13:13">
      <c r="M463846" s="8"/>
    </row>
    <row r="463847" spans="13:13" ht="13">
      <c r="M463847" s="17"/>
    </row>
    <row r="463848" spans="13:13">
      <c r="M463848" s="8"/>
    </row>
    <row r="463874" spans="13:13">
      <c r="M463874" s="8"/>
    </row>
    <row r="463875" spans="13:13" ht="13">
      <c r="M463875" s="17"/>
    </row>
    <row r="463876" spans="13:13">
      <c r="M463876" s="8"/>
    </row>
    <row r="463902" spans="13:13">
      <c r="M463902" s="8"/>
    </row>
    <row r="463903" spans="13:13" ht="13">
      <c r="M463903" s="17"/>
    </row>
    <row r="463904" spans="13:13">
      <c r="M463904" s="8"/>
    </row>
    <row r="463930" spans="13:13">
      <c r="M463930" s="8"/>
    </row>
    <row r="463931" spans="13:13" ht="13">
      <c r="M463931" s="17"/>
    </row>
    <row r="463932" spans="13:13">
      <c r="M463932" s="8"/>
    </row>
    <row r="463958" spans="13:13">
      <c r="M463958" s="8"/>
    </row>
    <row r="463959" spans="13:13" ht="13">
      <c r="M463959" s="17"/>
    </row>
    <row r="463960" spans="13:13">
      <c r="M463960" s="8"/>
    </row>
    <row r="463986" spans="13:13">
      <c r="M463986" s="8"/>
    </row>
    <row r="463987" spans="13:13" ht="13">
      <c r="M463987" s="17"/>
    </row>
    <row r="463988" spans="13:13">
      <c r="M463988" s="8"/>
    </row>
    <row r="464014" spans="13:13">
      <c r="M464014" s="8"/>
    </row>
    <row r="464015" spans="13:13" ht="13">
      <c r="M464015" s="17"/>
    </row>
    <row r="464016" spans="13:13">
      <c r="M464016" s="8"/>
    </row>
    <row r="464042" spans="13:13">
      <c r="M464042" s="8"/>
    </row>
    <row r="464043" spans="13:13" ht="13">
      <c r="M464043" s="17"/>
    </row>
    <row r="464044" spans="13:13">
      <c r="M464044" s="8"/>
    </row>
    <row r="464070" spans="13:13">
      <c r="M464070" s="8"/>
    </row>
    <row r="464071" spans="13:13" ht="13">
      <c r="M464071" s="17"/>
    </row>
    <row r="464072" spans="13:13">
      <c r="M464072" s="8"/>
    </row>
    <row r="464098" spans="13:13">
      <c r="M464098" s="8"/>
    </row>
    <row r="464099" spans="13:13" ht="13">
      <c r="M464099" s="17"/>
    </row>
    <row r="464100" spans="13:13">
      <c r="M464100" s="8"/>
    </row>
    <row r="464126" spans="13:13">
      <c r="M464126" s="8"/>
    </row>
    <row r="464127" spans="13:13" ht="13">
      <c r="M464127" s="17"/>
    </row>
    <row r="464128" spans="13:13">
      <c r="M464128" s="8"/>
    </row>
    <row r="464154" spans="13:13">
      <c r="M464154" s="8"/>
    </row>
    <row r="464155" spans="13:13" ht="13">
      <c r="M464155" s="17"/>
    </row>
    <row r="464156" spans="13:13">
      <c r="M464156" s="8"/>
    </row>
    <row r="464182" spans="13:13">
      <c r="M464182" s="8"/>
    </row>
    <row r="464183" spans="13:13" ht="13">
      <c r="M464183" s="17"/>
    </row>
    <row r="464184" spans="13:13">
      <c r="M464184" s="8"/>
    </row>
    <row r="464210" spans="13:13">
      <c r="M464210" s="8"/>
    </row>
    <row r="464211" spans="13:13" ht="13">
      <c r="M464211" s="17"/>
    </row>
    <row r="464212" spans="13:13">
      <c r="M464212" s="8"/>
    </row>
    <row r="464238" spans="13:13">
      <c r="M464238" s="8"/>
    </row>
    <row r="464239" spans="13:13" ht="13">
      <c r="M464239" s="17"/>
    </row>
    <row r="464240" spans="13:13">
      <c r="M464240" s="8"/>
    </row>
    <row r="464266" spans="13:13">
      <c r="M464266" s="8"/>
    </row>
    <row r="464267" spans="13:13" ht="13">
      <c r="M464267" s="17"/>
    </row>
    <row r="464268" spans="13:13">
      <c r="M464268" s="8"/>
    </row>
    <row r="464294" spans="13:13">
      <c r="M464294" s="8"/>
    </row>
    <row r="464295" spans="13:13" ht="13">
      <c r="M464295" s="17"/>
    </row>
    <row r="464296" spans="13:13">
      <c r="M464296" s="8"/>
    </row>
    <row r="464322" spans="13:13">
      <c r="M464322" s="8"/>
    </row>
    <row r="464323" spans="13:13" ht="13">
      <c r="M464323" s="17"/>
    </row>
    <row r="464324" spans="13:13">
      <c r="M464324" s="8"/>
    </row>
    <row r="464350" spans="13:13">
      <c r="M464350" s="8"/>
    </row>
    <row r="464351" spans="13:13" ht="13">
      <c r="M464351" s="17"/>
    </row>
    <row r="464352" spans="13:13">
      <c r="M464352" s="8"/>
    </row>
    <row r="464378" spans="13:13">
      <c r="M464378" s="8"/>
    </row>
    <row r="464379" spans="13:13" ht="13">
      <c r="M464379" s="17"/>
    </row>
    <row r="464380" spans="13:13">
      <c r="M464380" s="8"/>
    </row>
    <row r="464406" spans="13:13">
      <c r="M464406" s="8"/>
    </row>
    <row r="464407" spans="13:13" ht="13">
      <c r="M464407" s="17"/>
    </row>
    <row r="464408" spans="13:13">
      <c r="M464408" s="8"/>
    </row>
    <row r="464434" spans="13:13">
      <c r="M464434" s="8"/>
    </row>
    <row r="464435" spans="13:13" ht="13">
      <c r="M464435" s="17"/>
    </row>
    <row r="464436" spans="13:13">
      <c r="M464436" s="8"/>
    </row>
    <row r="464462" spans="13:13">
      <c r="M464462" s="8"/>
    </row>
    <row r="464463" spans="13:13" ht="13">
      <c r="M464463" s="17"/>
    </row>
    <row r="464464" spans="13:13">
      <c r="M464464" s="8"/>
    </row>
    <row r="464490" spans="13:13">
      <c r="M464490" s="8"/>
    </row>
    <row r="464491" spans="13:13" ht="13">
      <c r="M464491" s="17"/>
    </row>
    <row r="464492" spans="13:13">
      <c r="M464492" s="8"/>
    </row>
    <row r="464518" spans="13:13">
      <c r="M464518" s="8"/>
    </row>
    <row r="464519" spans="13:13" ht="13">
      <c r="M464519" s="17"/>
    </row>
    <row r="464520" spans="13:13">
      <c r="M464520" s="8"/>
    </row>
    <row r="464546" spans="13:13">
      <c r="M464546" s="8"/>
    </row>
    <row r="464547" spans="13:13" ht="13">
      <c r="M464547" s="17"/>
    </row>
    <row r="464548" spans="13:13">
      <c r="M464548" s="8"/>
    </row>
    <row r="464574" spans="13:13">
      <c r="M464574" s="8"/>
    </row>
    <row r="464575" spans="13:13" ht="13">
      <c r="M464575" s="17"/>
    </row>
    <row r="464576" spans="13:13">
      <c r="M464576" s="8"/>
    </row>
    <row r="464602" spans="13:13">
      <c r="M464602" s="8"/>
    </row>
    <row r="464603" spans="13:13" ht="13">
      <c r="M464603" s="17"/>
    </row>
    <row r="464604" spans="13:13">
      <c r="M464604" s="8"/>
    </row>
    <row r="464630" spans="13:13">
      <c r="M464630" s="8"/>
    </row>
    <row r="464631" spans="13:13" ht="13">
      <c r="M464631" s="17"/>
    </row>
    <row r="464632" spans="13:13">
      <c r="M464632" s="8"/>
    </row>
    <row r="464658" spans="13:13">
      <c r="M464658" s="8"/>
    </row>
    <row r="464659" spans="13:13" ht="13">
      <c r="M464659" s="17"/>
    </row>
    <row r="464660" spans="13:13">
      <c r="M464660" s="8"/>
    </row>
    <row r="464686" spans="13:13">
      <c r="M464686" s="8"/>
    </row>
    <row r="464687" spans="13:13" ht="13">
      <c r="M464687" s="17"/>
    </row>
    <row r="464688" spans="13:13">
      <c r="M464688" s="8"/>
    </row>
    <row r="464714" spans="13:13">
      <c r="M464714" s="8"/>
    </row>
    <row r="464715" spans="13:13" ht="13">
      <c r="M464715" s="17"/>
    </row>
    <row r="464716" spans="13:13">
      <c r="M464716" s="8"/>
    </row>
    <row r="464742" spans="13:13">
      <c r="M464742" s="8"/>
    </row>
    <row r="464743" spans="13:13" ht="13">
      <c r="M464743" s="17"/>
    </row>
    <row r="464744" spans="13:13">
      <c r="M464744" s="8"/>
    </row>
    <row r="464770" spans="13:13">
      <c r="M464770" s="8"/>
    </row>
    <row r="464771" spans="13:13" ht="13">
      <c r="M464771" s="17"/>
    </row>
    <row r="464772" spans="13:13">
      <c r="M464772" s="8"/>
    </row>
    <row r="464798" spans="13:13">
      <c r="M464798" s="8"/>
    </row>
    <row r="464799" spans="13:13" ht="13">
      <c r="M464799" s="17"/>
    </row>
    <row r="464800" spans="13:13">
      <c r="M464800" s="8"/>
    </row>
    <row r="464826" spans="13:13">
      <c r="M464826" s="8"/>
    </row>
    <row r="464827" spans="13:13" ht="13">
      <c r="M464827" s="17"/>
    </row>
    <row r="464828" spans="13:13">
      <c r="M464828" s="8"/>
    </row>
    <row r="464854" spans="13:13">
      <c r="M464854" s="8"/>
    </row>
    <row r="464855" spans="13:13" ht="13">
      <c r="M464855" s="17"/>
    </row>
    <row r="464856" spans="13:13">
      <c r="M464856" s="8"/>
    </row>
    <row r="464882" spans="13:13">
      <c r="M464882" s="8"/>
    </row>
    <row r="464883" spans="13:13" ht="13">
      <c r="M464883" s="17"/>
    </row>
    <row r="464884" spans="13:13">
      <c r="M464884" s="8"/>
    </row>
    <row r="464910" spans="13:13">
      <c r="M464910" s="8"/>
    </row>
    <row r="464911" spans="13:13" ht="13">
      <c r="M464911" s="17"/>
    </row>
    <row r="464912" spans="13:13">
      <c r="M464912" s="8"/>
    </row>
    <row r="464938" spans="13:13">
      <c r="M464938" s="8"/>
    </row>
    <row r="464939" spans="13:13" ht="13">
      <c r="M464939" s="17"/>
    </row>
    <row r="464940" spans="13:13">
      <c r="M464940" s="8"/>
    </row>
    <row r="464966" spans="13:13">
      <c r="M464966" s="8"/>
    </row>
    <row r="464967" spans="13:13" ht="13">
      <c r="M464967" s="17"/>
    </row>
    <row r="464968" spans="13:13">
      <c r="M464968" s="8"/>
    </row>
    <row r="464994" spans="13:13">
      <c r="M464994" s="8"/>
    </row>
    <row r="464995" spans="13:13" ht="13">
      <c r="M464995" s="17"/>
    </row>
    <row r="464996" spans="13:13">
      <c r="M464996" s="8"/>
    </row>
    <row r="465022" spans="13:13">
      <c r="M465022" s="8"/>
    </row>
    <row r="465023" spans="13:13" ht="13">
      <c r="M465023" s="17"/>
    </row>
    <row r="465024" spans="13:13">
      <c r="M465024" s="8"/>
    </row>
    <row r="465050" spans="13:13">
      <c r="M465050" s="8"/>
    </row>
    <row r="465051" spans="13:13" ht="13">
      <c r="M465051" s="17"/>
    </row>
    <row r="465052" spans="13:13">
      <c r="M465052" s="8"/>
    </row>
    <row r="465078" spans="13:13">
      <c r="M465078" s="8"/>
    </row>
    <row r="465079" spans="13:13" ht="13">
      <c r="M465079" s="17"/>
    </row>
    <row r="465080" spans="13:13">
      <c r="M465080" s="8"/>
    </row>
    <row r="465106" spans="13:13">
      <c r="M465106" s="8"/>
    </row>
    <row r="465107" spans="13:13" ht="13">
      <c r="M465107" s="17"/>
    </row>
    <row r="465108" spans="13:13">
      <c r="M465108" s="8"/>
    </row>
    <row r="465134" spans="13:13">
      <c r="M465134" s="8"/>
    </row>
    <row r="465135" spans="13:13" ht="13">
      <c r="M465135" s="17"/>
    </row>
    <row r="465136" spans="13:13">
      <c r="M465136" s="8"/>
    </row>
    <row r="465162" spans="13:13">
      <c r="M465162" s="8"/>
    </row>
    <row r="465163" spans="13:13" ht="13">
      <c r="M465163" s="17"/>
    </row>
    <row r="465164" spans="13:13">
      <c r="M465164" s="8"/>
    </row>
    <row r="465190" spans="13:13">
      <c r="M465190" s="8"/>
    </row>
    <row r="465191" spans="13:13" ht="13">
      <c r="M465191" s="17"/>
    </row>
    <row r="465192" spans="13:13">
      <c r="M465192" s="8"/>
    </row>
    <row r="465218" spans="13:13">
      <c r="M465218" s="8"/>
    </row>
    <row r="465219" spans="13:13" ht="13">
      <c r="M465219" s="17"/>
    </row>
    <row r="465220" spans="13:13">
      <c r="M465220" s="8"/>
    </row>
    <row r="465246" spans="13:13">
      <c r="M465246" s="8"/>
    </row>
    <row r="465247" spans="13:13" ht="13">
      <c r="M465247" s="17"/>
    </row>
    <row r="465248" spans="13:13">
      <c r="M465248" s="8"/>
    </row>
    <row r="465274" spans="13:13">
      <c r="M465274" s="8"/>
    </row>
    <row r="465275" spans="13:13" ht="13">
      <c r="M465275" s="17"/>
    </row>
    <row r="465276" spans="13:13">
      <c r="M465276" s="8"/>
    </row>
    <row r="465302" spans="13:13">
      <c r="M465302" s="8"/>
    </row>
    <row r="465303" spans="13:13" ht="13">
      <c r="M465303" s="17"/>
    </row>
    <row r="465304" spans="13:13">
      <c r="M465304" s="8"/>
    </row>
    <row r="465330" spans="13:13">
      <c r="M465330" s="8"/>
    </row>
    <row r="465331" spans="13:13" ht="13">
      <c r="M465331" s="17"/>
    </row>
    <row r="465332" spans="13:13">
      <c r="M465332" s="8"/>
    </row>
    <row r="465358" spans="13:13">
      <c r="M465358" s="8"/>
    </row>
    <row r="465359" spans="13:13" ht="13">
      <c r="M465359" s="17"/>
    </row>
    <row r="465360" spans="13:13">
      <c r="M465360" s="8"/>
    </row>
    <row r="465386" spans="13:13">
      <c r="M465386" s="8"/>
    </row>
    <row r="465387" spans="13:13" ht="13">
      <c r="M465387" s="17"/>
    </row>
    <row r="465388" spans="13:13">
      <c r="M465388" s="8"/>
    </row>
    <row r="465414" spans="13:13">
      <c r="M465414" s="8"/>
    </row>
    <row r="465415" spans="13:13" ht="13">
      <c r="M465415" s="17"/>
    </row>
    <row r="465416" spans="13:13">
      <c r="M465416" s="8"/>
    </row>
    <row r="465442" spans="13:13">
      <c r="M465442" s="8"/>
    </row>
    <row r="465443" spans="13:13" ht="13">
      <c r="M465443" s="17"/>
    </row>
    <row r="465444" spans="13:13">
      <c r="M465444" s="8"/>
    </row>
    <row r="465470" spans="13:13">
      <c r="M465470" s="8"/>
    </row>
    <row r="465471" spans="13:13" ht="13">
      <c r="M465471" s="17"/>
    </row>
    <row r="465472" spans="13:13">
      <c r="M465472" s="8"/>
    </row>
    <row r="465498" spans="13:13">
      <c r="M465498" s="8"/>
    </row>
    <row r="465499" spans="13:13" ht="13">
      <c r="M465499" s="17"/>
    </row>
    <row r="465500" spans="13:13">
      <c r="M465500" s="8"/>
    </row>
    <row r="465526" spans="13:13">
      <c r="M465526" s="8"/>
    </row>
    <row r="465527" spans="13:13" ht="13">
      <c r="M465527" s="17"/>
    </row>
    <row r="465528" spans="13:13">
      <c r="M465528" s="8"/>
    </row>
    <row r="465554" spans="13:13">
      <c r="M465554" s="8"/>
    </row>
    <row r="465555" spans="13:13" ht="13">
      <c r="M465555" s="17"/>
    </row>
    <row r="465556" spans="13:13">
      <c r="M465556" s="8"/>
    </row>
    <row r="465582" spans="13:13">
      <c r="M465582" s="8"/>
    </row>
    <row r="465583" spans="13:13" ht="13">
      <c r="M465583" s="17"/>
    </row>
    <row r="465584" spans="13:13">
      <c r="M465584" s="8"/>
    </row>
    <row r="465610" spans="13:13">
      <c r="M465610" s="8"/>
    </row>
    <row r="465611" spans="13:13" ht="13">
      <c r="M465611" s="17"/>
    </row>
    <row r="465612" spans="13:13">
      <c r="M465612" s="8"/>
    </row>
    <row r="465638" spans="13:13">
      <c r="M465638" s="8"/>
    </row>
    <row r="465639" spans="13:13" ht="13">
      <c r="M465639" s="17"/>
    </row>
    <row r="465640" spans="13:13">
      <c r="M465640" s="8"/>
    </row>
    <row r="465666" spans="13:13">
      <c r="M465666" s="8"/>
    </row>
    <row r="465667" spans="13:13" ht="13">
      <c r="M465667" s="17"/>
    </row>
    <row r="465668" spans="13:13">
      <c r="M465668" s="8"/>
    </row>
    <row r="465694" spans="13:13">
      <c r="M465694" s="8"/>
    </row>
    <row r="465695" spans="13:13" ht="13">
      <c r="M465695" s="17"/>
    </row>
    <row r="465696" spans="13:13">
      <c r="M465696" s="8"/>
    </row>
    <row r="465722" spans="13:13">
      <c r="M465722" s="8"/>
    </row>
    <row r="465723" spans="13:13" ht="13">
      <c r="M465723" s="17"/>
    </row>
    <row r="465724" spans="13:13">
      <c r="M465724" s="8"/>
    </row>
    <row r="465750" spans="13:13">
      <c r="M465750" s="8"/>
    </row>
    <row r="465751" spans="13:13" ht="13">
      <c r="M465751" s="17"/>
    </row>
    <row r="465752" spans="13:13">
      <c r="M465752" s="8"/>
    </row>
    <row r="465778" spans="13:13">
      <c r="M465778" s="8"/>
    </row>
    <row r="465779" spans="13:13" ht="13">
      <c r="M465779" s="17"/>
    </row>
    <row r="465780" spans="13:13">
      <c r="M465780" s="8"/>
    </row>
    <row r="465806" spans="13:13">
      <c r="M465806" s="8"/>
    </row>
    <row r="465807" spans="13:13" ht="13">
      <c r="M465807" s="17"/>
    </row>
    <row r="465808" spans="13:13">
      <c r="M465808" s="8"/>
    </row>
    <row r="465834" spans="13:13">
      <c r="M465834" s="8"/>
    </row>
    <row r="465835" spans="13:13" ht="13">
      <c r="M465835" s="17"/>
    </row>
    <row r="465836" spans="13:13">
      <c r="M465836" s="8"/>
    </row>
    <row r="465862" spans="13:13">
      <c r="M465862" s="8"/>
    </row>
    <row r="465863" spans="13:13" ht="13">
      <c r="M465863" s="17"/>
    </row>
    <row r="465864" spans="13:13">
      <c r="M465864" s="8"/>
    </row>
    <row r="465890" spans="13:13">
      <c r="M465890" s="8"/>
    </row>
    <row r="465891" spans="13:13" ht="13">
      <c r="M465891" s="17"/>
    </row>
    <row r="465892" spans="13:13">
      <c r="M465892" s="8"/>
    </row>
    <row r="465918" spans="13:13">
      <c r="M465918" s="8"/>
    </row>
    <row r="465919" spans="13:13" ht="13">
      <c r="M465919" s="17"/>
    </row>
    <row r="465920" spans="13:13">
      <c r="M465920" s="8"/>
    </row>
    <row r="465946" spans="13:13">
      <c r="M465946" s="8"/>
    </row>
    <row r="465947" spans="13:13" ht="13">
      <c r="M465947" s="17"/>
    </row>
    <row r="465948" spans="13:13">
      <c r="M465948" s="8"/>
    </row>
    <row r="465974" spans="13:13">
      <c r="M465974" s="8"/>
    </row>
    <row r="465975" spans="13:13" ht="13">
      <c r="M465975" s="17"/>
    </row>
    <row r="465976" spans="13:13">
      <c r="M465976" s="8"/>
    </row>
    <row r="466002" spans="13:13">
      <c r="M466002" s="8"/>
    </row>
    <row r="466003" spans="13:13" ht="13">
      <c r="M466003" s="17"/>
    </row>
    <row r="466004" spans="13:13">
      <c r="M466004" s="8"/>
    </row>
    <row r="466030" spans="13:13">
      <c r="M466030" s="8"/>
    </row>
    <row r="466031" spans="13:13" ht="13">
      <c r="M466031" s="17"/>
    </row>
    <row r="466032" spans="13:13">
      <c r="M466032" s="8"/>
    </row>
    <row r="466058" spans="13:13">
      <c r="M466058" s="8"/>
    </row>
    <row r="466059" spans="13:13" ht="13">
      <c r="M466059" s="17"/>
    </row>
    <row r="466060" spans="13:13">
      <c r="M466060" s="8"/>
    </row>
    <row r="466086" spans="13:13">
      <c r="M466086" s="8"/>
    </row>
    <row r="466087" spans="13:13" ht="13">
      <c r="M466087" s="17"/>
    </row>
    <row r="466088" spans="13:13">
      <c r="M466088" s="8"/>
    </row>
    <row r="466114" spans="13:13">
      <c r="M466114" s="8"/>
    </row>
    <row r="466115" spans="13:13" ht="13">
      <c r="M466115" s="17"/>
    </row>
    <row r="466116" spans="13:13">
      <c r="M466116" s="8"/>
    </row>
    <row r="466142" spans="13:13">
      <c r="M466142" s="8"/>
    </row>
    <row r="466143" spans="13:13" ht="13">
      <c r="M466143" s="17"/>
    </row>
    <row r="466144" spans="13:13">
      <c r="M466144" s="8"/>
    </row>
    <row r="466170" spans="13:13">
      <c r="M466170" s="8"/>
    </row>
    <row r="466171" spans="13:13" ht="13">
      <c r="M466171" s="17"/>
    </row>
    <row r="466172" spans="13:13">
      <c r="M466172" s="8"/>
    </row>
    <row r="466198" spans="13:13">
      <c r="M466198" s="8"/>
    </row>
    <row r="466199" spans="13:13" ht="13">
      <c r="M466199" s="17"/>
    </row>
    <row r="466200" spans="13:13">
      <c r="M466200" s="8"/>
    </row>
    <row r="466226" spans="13:13">
      <c r="M466226" s="8"/>
    </row>
    <row r="466227" spans="13:13" ht="13">
      <c r="M466227" s="17"/>
    </row>
    <row r="466228" spans="13:13">
      <c r="M466228" s="8"/>
    </row>
    <row r="466254" spans="13:13">
      <c r="M466254" s="8"/>
    </row>
    <row r="466255" spans="13:13" ht="13">
      <c r="M466255" s="17"/>
    </row>
    <row r="466256" spans="13:13">
      <c r="M466256" s="8"/>
    </row>
    <row r="466282" spans="13:13">
      <c r="M466282" s="8"/>
    </row>
    <row r="466283" spans="13:13" ht="13">
      <c r="M466283" s="17"/>
    </row>
    <row r="466284" spans="13:13">
      <c r="M466284" s="8"/>
    </row>
    <row r="466310" spans="13:13">
      <c r="M466310" s="8"/>
    </row>
    <row r="466311" spans="13:13" ht="13">
      <c r="M466311" s="17"/>
    </row>
    <row r="466312" spans="13:13">
      <c r="M466312" s="8"/>
    </row>
    <row r="466338" spans="13:13">
      <c r="M466338" s="8"/>
    </row>
    <row r="466339" spans="13:13" ht="13">
      <c r="M466339" s="17"/>
    </row>
    <row r="466340" spans="13:13">
      <c r="M466340" s="8"/>
    </row>
    <row r="466366" spans="13:13">
      <c r="M466366" s="8"/>
    </row>
    <row r="466367" spans="13:13" ht="13">
      <c r="M466367" s="17"/>
    </row>
    <row r="466368" spans="13:13">
      <c r="M466368" s="8"/>
    </row>
    <row r="466394" spans="13:13">
      <c r="M466394" s="8"/>
    </row>
    <row r="466395" spans="13:13" ht="13">
      <c r="M466395" s="17"/>
    </row>
    <row r="466396" spans="13:13">
      <c r="M466396" s="8"/>
    </row>
    <row r="466422" spans="13:13">
      <c r="M466422" s="8"/>
    </row>
    <row r="466423" spans="13:13" ht="13">
      <c r="M466423" s="17"/>
    </row>
    <row r="466424" spans="13:13">
      <c r="M466424" s="8"/>
    </row>
    <row r="466450" spans="13:13">
      <c r="M466450" s="8"/>
    </row>
    <row r="466451" spans="13:13" ht="13">
      <c r="M466451" s="17"/>
    </row>
    <row r="466452" spans="13:13">
      <c r="M466452" s="8"/>
    </row>
    <row r="466478" spans="13:13">
      <c r="M466478" s="8"/>
    </row>
    <row r="466479" spans="13:13" ht="13">
      <c r="M466479" s="17"/>
    </row>
    <row r="466480" spans="13:13">
      <c r="M466480" s="8"/>
    </row>
    <row r="466506" spans="13:13">
      <c r="M466506" s="8"/>
    </row>
    <row r="466507" spans="13:13" ht="13">
      <c r="M466507" s="17"/>
    </row>
    <row r="466508" spans="13:13">
      <c r="M466508" s="8"/>
    </row>
    <row r="466534" spans="13:13">
      <c r="M466534" s="8"/>
    </row>
    <row r="466535" spans="13:13" ht="13">
      <c r="M466535" s="17"/>
    </row>
    <row r="466536" spans="13:13">
      <c r="M466536" s="8"/>
    </row>
    <row r="466562" spans="13:13">
      <c r="M466562" s="8"/>
    </row>
    <row r="466563" spans="13:13" ht="13">
      <c r="M466563" s="17"/>
    </row>
    <row r="466564" spans="13:13">
      <c r="M466564" s="8"/>
    </row>
    <row r="466590" spans="13:13">
      <c r="M466590" s="8"/>
    </row>
    <row r="466591" spans="13:13" ht="13">
      <c r="M466591" s="17"/>
    </row>
    <row r="466592" spans="13:13">
      <c r="M466592" s="8"/>
    </row>
    <row r="466618" spans="13:13">
      <c r="M466618" s="8"/>
    </row>
    <row r="466619" spans="13:13" ht="13">
      <c r="M466619" s="17"/>
    </row>
    <row r="466620" spans="13:13">
      <c r="M466620" s="8"/>
    </row>
    <row r="466646" spans="13:13">
      <c r="M466646" s="8"/>
    </row>
    <row r="466647" spans="13:13" ht="13">
      <c r="M466647" s="17"/>
    </row>
    <row r="466648" spans="13:13">
      <c r="M466648" s="8"/>
    </row>
    <row r="466674" spans="13:13">
      <c r="M466674" s="8"/>
    </row>
    <row r="466675" spans="13:13" ht="13">
      <c r="M466675" s="17"/>
    </row>
    <row r="466676" spans="13:13">
      <c r="M466676" s="8"/>
    </row>
    <row r="466702" spans="13:13">
      <c r="M466702" s="8"/>
    </row>
    <row r="466703" spans="13:13" ht="13">
      <c r="M466703" s="17"/>
    </row>
    <row r="466704" spans="13:13">
      <c r="M466704" s="8"/>
    </row>
    <row r="466730" spans="13:13">
      <c r="M466730" s="8"/>
    </row>
    <row r="466731" spans="13:13" ht="13">
      <c r="M466731" s="17"/>
    </row>
    <row r="466732" spans="13:13">
      <c r="M466732" s="8"/>
    </row>
    <row r="466758" spans="13:13">
      <c r="M466758" s="8"/>
    </row>
    <row r="466759" spans="13:13" ht="13">
      <c r="M466759" s="17"/>
    </row>
    <row r="466760" spans="13:13">
      <c r="M466760" s="8"/>
    </row>
    <row r="466786" spans="13:13">
      <c r="M466786" s="8"/>
    </row>
    <row r="466787" spans="13:13" ht="13">
      <c r="M466787" s="17"/>
    </row>
    <row r="466788" spans="13:13">
      <c r="M466788" s="8"/>
    </row>
    <row r="466814" spans="13:13">
      <c r="M466814" s="8"/>
    </row>
    <row r="466815" spans="13:13" ht="13">
      <c r="M466815" s="17"/>
    </row>
    <row r="466816" spans="13:13">
      <c r="M466816" s="8"/>
    </row>
    <row r="466842" spans="13:13">
      <c r="M466842" s="8"/>
    </row>
    <row r="466843" spans="13:13" ht="13">
      <c r="M466843" s="17"/>
    </row>
    <row r="466844" spans="13:13">
      <c r="M466844" s="8"/>
    </row>
    <row r="466870" spans="13:13">
      <c r="M466870" s="8"/>
    </row>
    <row r="466871" spans="13:13" ht="13">
      <c r="M466871" s="17"/>
    </row>
    <row r="466872" spans="13:13">
      <c r="M466872" s="8"/>
    </row>
    <row r="466898" spans="13:13">
      <c r="M466898" s="8"/>
    </row>
    <row r="466899" spans="13:13" ht="13">
      <c r="M466899" s="17"/>
    </row>
    <row r="466900" spans="13:13">
      <c r="M466900" s="8"/>
    </row>
    <row r="466926" spans="13:13">
      <c r="M466926" s="8"/>
    </row>
    <row r="466927" spans="13:13" ht="13">
      <c r="M466927" s="17"/>
    </row>
    <row r="466928" spans="13:13">
      <c r="M466928" s="8"/>
    </row>
    <row r="466954" spans="13:13">
      <c r="M466954" s="8"/>
    </row>
    <row r="466955" spans="13:13" ht="13">
      <c r="M466955" s="17"/>
    </row>
    <row r="466956" spans="13:13">
      <c r="M466956" s="8"/>
    </row>
    <row r="466982" spans="13:13">
      <c r="M466982" s="8"/>
    </row>
    <row r="466983" spans="13:13" ht="13">
      <c r="M466983" s="17"/>
    </row>
    <row r="466984" spans="13:13">
      <c r="M466984" s="8"/>
    </row>
    <row r="467010" spans="13:13">
      <c r="M467010" s="8"/>
    </row>
    <row r="467011" spans="13:13" ht="13">
      <c r="M467011" s="17"/>
    </row>
    <row r="467012" spans="13:13">
      <c r="M467012" s="8"/>
    </row>
    <row r="467038" spans="13:13">
      <c r="M467038" s="8"/>
    </row>
    <row r="467039" spans="13:13" ht="13">
      <c r="M467039" s="17"/>
    </row>
    <row r="467040" spans="13:13">
      <c r="M467040" s="8"/>
    </row>
    <row r="467066" spans="13:13">
      <c r="M467066" s="8"/>
    </row>
    <row r="467067" spans="13:13" ht="13">
      <c r="M467067" s="17"/>
    </row>
    <row r="467068" spans="13:13">
      <c r="M467068" s="8"/>
    </row>
    <row r="467094" spans="13:13">
      <c r="M467094" s="8"/>
    </row>
    <row r="467095" spans="13:13" ht="13">
      <c r="M467095" s="17"/>
    </row>
    <row r="467096" spans="13:13">
      <c r="M467096" s="8"/>
    </row>
    <row r="467122" spans="13:13">
      <c r="M467122" s="8"/>
    </row>
    <row r="467123" spans="13:13" ht="13">
      <c r="M467123" s="17"/>
    </row>
    <row r="467124" spans="13:13">
      <c r="M467124" s="8"/>
    </row>
    <row r="467150" spans="13:13">
      <c r="M467150" s="8"/>
    </row>
    <row r="467151" spans="13:13" ht="13">
      <c r="M467151" s="17"/>
    </row>
    <row r="467152" spans="13:13">
      <c r="M467152" s="8"/>
    </row>
    <row r="467178" spans="13:13">
      <c r="M467178" s="8"/>
    </row>
    <row r="467179" spans="13:13" ht="13">
      <c r="M467179" s="17"/>
    </row>
    <row r="467180" spans="13:13">
      <c r="M467180" s="8"/>
    </row>
    <row r="467206" spans="13:13">
      <c r="M467206" s="8"/>
    </row>
    <row r="467207" spans="13:13" ht="13">
      <c r="M467207" s="17"/>
    </row>
    <row r="467208" spans="13:13">
      <c r="M467208" s="8"/>
    </row>
    <row r="467234" spans="13:13">
      <c r="M467234" s="8"/>
    </row>
    <row r="467235" spans="13:13" ht="13">
      <c r="M467235" s="17"/>
    </row>
    <row r="467236" spans="13:13">
      <c r="M467236" s="8"/>
    </row>
    <row r="467262" spans="13:13">
      <c r="M467262" s="8"/>
    </row>
    <row r="467263" spans="13:13" ht="13">
      <c r="M467263" s="17"/>
    </row>
    <row r="467264" spans="13:13">
      <c r="M467264" s="8"/>
    </row>
    <row r="467290" spans="13:13">
      <c r="M467290" s="8"/>
    </row>
    <row r="467291" spans="13:13" ht="13">
      <c r="M467291" s="17"/>
    </row>
    <row r="467292" spans="13:13">
      <c r="M467292" s="8"/>
    </row>
    <row r="467318" spans="13:13">
      <c r="M467318" s="8"/>
    </row>
    <row r="467319" spans="13:13" ht="13">
      <c r="M467319" s="17"/>
    </row>
    <row r="467320" spans="13:13">
      <c r="M467320" s="8"/>
    </row>
    <row r="467346" spans="13:13">
      <c r="M467346" s="8"/>
    </row>
    <row r="467347" spans="13:13" ht="13">
      <c r="M467347" s="17"/>
    </row>
    <row r="467348" spans="13:13">
      <c r="M467348" s="8"/>
    </row>
    <row r="467374" spans="13:13">
      <c r="M467374" s="8"/>
    </row>
    <row r="467375" spans="13:13" ht="13">
      <c r="M467375" s="17"/>
    </row>
    <row r="467376" spans="13:13">
      <c r="M467376" s="8"/>
    </row>
    <row r="467402" spans="13:13">
      <c r="M467402" s="8"/>
    </row>
    <row r="467403" spans="13:13" ht="13">
      <c r="M467403" s="17"/>
    </row>
    <row r="467404" spans="13:13">
      <c r="M467404" s="8"/>
    </row>
    <row r="467430" spans="13:13">
      <c r="M467430" s="8"/>
    </row>
    <row r="467431" spans="13:13" ht="13">
      <c r="M467431" s="17"/>
    </row>
    <row r="467432" spans="13:13">
      <c r="M467432" s="8"/>
    </row>
    <row r="467458" spans="13:13">
      <c r="M467458" s="8"/>
    </row>
    <row r="467459" spans="13:13" ht="13">
      <c r="M467459" s="17"/>
    </row>
    <row r="467460" spans="13:13">
      <c r="M467460" s="8"/>
    </row>
    <row r="467486" spans="13:13">
      <c r="M467486" s="8"/>
    </row>
    <row r="467487" spans="13:13" ht="13">
      <c r="M467487" s="17"/>
    </row>
    <row r="467488" spans="13:13">
      <c r="M467488" s="8"/>
    </row>
    <row r="467514" spans="13:13">
      <c r="M467514" s="8"/>
    </row>
    <row r="467515" spans="13:13" ht="13">
      <c r="M467515" s="17"/>
    </row>
    <row r="467516" spans="13:13">
      <c r="M467516" s="8"/>
    </row>
    <row r="467542" spans="13:13">
      <c r="M467542" s="8"/>
    </row>
    <row r="467543" spans="13:13" ht="13">
      <c r="M467543" s="17"/>
    </row>
    <row r="467544" spans="13:13">
      <c r="M467544" s="8"/>
    </row>
    <row r="467570" spans="13:13">
      <c r="M467570" s="8"/>
    </row>
    <row r="467571" spans="13:13" ht="13">
      <c r="M467571" s="17"/>
    </row>
    <row r="467572" spans="13:13">
      <c r="M467572" s="8"/>
    </row>
    <row r="467598" spans="13:13">
      <c r="M467598" s="8"/>
    </row>
    <row r="467599" spans="13:13" ht="13">
      <c r="M467599" s="17"/>
    </row>
    <row r="467600" spans="13:13">
      <c r="M467600" s="8"/>
    </row>
    <row r="467626" spans="13:13">
      <c r="M467626" s="8"/>
    </row>
    <row r="467627" spans="13:13" ht="13">
      <c r="M467627" s="17"/>
    </row>
    <row r="467628" spans="13:13">
      <c r="M467628" s="8"/>
    </row>
    <row r="467654" spans="13:13">
      <c r="M467654" s="8"/>
    </row>
    <row r="467655" spans="13:13" ht="13">
      <c r="M467655" s="17"/>
    </row>
    <row r="467656" spans="13:13">
      <c r="M467656" s="8"/>
    </row>
    <row r="467682" spans="13:13">
      <c r="M467682" s="8"/>
    </row>
    <row r="467683" spans="13:13" ht="13">
      <c r="M467683" s="17"/>
    </row>
    <row r="467684" spans="13:13">
      <c r="M467684" s="8"/>
    </row>
    <row r="467710" spans="13:13">
      <c r="M467710" s="8"/>
    </row>
    <row r="467711" spans="13:13" ht="13">
      <c r="M467711" s="17"/>
    </row>
    <row r="467712" spans="13:13">
      <c r="M467712" s="8"/>
    </row>
    <row r="467738" spans="13:13">
      <c r="M467738" s="8"/>
    </row>
    <row r="467739" spans="13:13" ht="13">
      <c r="M467739" s="17"/>
    </row>
    <row r="467740" spans="13:13">
      <c r="M467740" s="8"/>
    </row>
    <row r="467766" spans="13:13">
      <c r="M467766" s="8"/>
    </row>
    <row r="467767" spans="13:13" ht="13">
      <c r="M467767" s="17"/>
    </row>
    <row r="467768" spans="13:13">
      <c r="M467768" s="8"/>
    </row>
    <row r="467794" spans="13:13">
      <c r="M467794" s="8"/>
    </row>
    <row r="467795" spans="13:13" ht="13">
      <c r="M467795" s="17"/>
    </row>
    <row r="467796" spans="13:13">
      <c r="M467796" s="8"/>
    </row>
    <row r="467822" spans="13:13">
      <c r="M467822" s="8"/>
    </row>
    <row r="467823" spans="13:13" ht="13">
      <c r="M467823" s="17"/>
    </row>
    <row r="467824" spans="13:13">
      <c r="M467824" s="8"/>
    </row>
    <row r="467850" spans="13:13">
      <c r="M467850" s="8"/>
    </row>
    <row r="467851" spans="13:13" ht="13">
      <c r="M467851" s="17"/>
    </row>
    <row r="467852" spans="13:13">
      <c r="M467852" s="8"/>
    </row>
    <row r="467878" spans="13:13">
      <c r="M467878" s="8"/>
    </row>
    <row r="467879" spans="13:13" ht="13">
      <c r="M467879" s="17"/>
    </row>
    <row r="467880" spans="13:13">
      <c r="M467880" s="8"/>
    </row>
    <row r="467906" spans="13:13">
      <c r="M467906" s="8"/>
    </row>
    <row r="467907" spans="13:13" ht="13">
      <c r="M467907" s="17"/>
    </row>
    <row r="467908" spans="13:13">
      <c r="M467908" s="8"/>
    </row>
    <row r="467934" spans="13:13">
      <c r="M467934" s="8"/>
    </row>
    <row r="467935" spans="13:13" ht="13">
      <c r="M467935" s="17"/>
    </row>
    <row r="467936" spans="13:13">
      <c r="M467936" s="8"/>
    </row>
    <row r="467962" spans="13:13">
      <c r="M467962" s="8"/>
    </row>
    <row r="467963" spans="13:13" ht="13">
      <c r="M467963" s="17"/>
    </row>
    <row r="467964" spans="13:13">
      <c r="M467964" s="8"/>
    </row>
    <row r="467990" spans="13:13">
      <c r="M467990" s="8"/>
    </row>
    <row r="467991" spans="13:13" ht="13">
      <c r="M467991" s="17"/>
    </row>
    <row r="467992" spans="13:13">
      <c r="M467992" s="8"/>
    </row>
    <row r="468018" spans="13:13">
      <c r="M468018" s="8"/>
    </row>
    <row r="468019" spans="13:13" ht="13">
      <c r="M468019" s="17"/>
    </row>
    <row r="468020" spans="13:13">
      <c r="M468020" s="8"/>
    </row>
    <row r="468046" spans="13:13">
      <c r="M468046" s="8"/>
    </row>
    <row r="468047" spans="13:13" ht="13">
      <c r="M468047" s="17"/>
    </row>
    <row r="468048" spans="13:13">
      <c r="M468048" s="8"/>
    </row>
    <row r="468074" spans="13:13">
      <c r="M468074" s="8"/>
    </row>
    <row r="468075" spans="13:13" ht="13">
      <c r="M468075" s="17"/>
    </row>
    <row r="468076" spans="13:13">
      <c r="M468076" s="8"/>
    </row>
    <row r="468102" spans="13:13">
      <c r="M468102" s="8"/>
    </row>
    <row r="468103" spans="13:13" ht="13">
      <c r="M468103" s="17"/>
    </row>
    <row r="468104" spans="13:13">
      <c r="M468104" s="8"/>
    </row>
    <row r="468130" spans="13:13">
      <c r="M468130" s="8"/>
    </row>
    <row r="468131" spans="13:13" ht="13">
      <c r="M468131" s="17"/>
    </row>
    <row r="468132" spans="13:13">
      <c r="M468132" s="8"/>
    </row>
    <row r="468158" spans="13:13">
      <c r="M468158" s="8"/>
    </row>
    <row r="468159" spans="13:13" ht="13">
      <c r="M468159" s="17"/>
    </row>
    <row r="468160" spans="13:13">
      <c r="M468160" s="8"/>
    </row>
    <row r="468186" spans="13:13">
      <c r="M468186" s="8"/>
    </row>
    <row r="468187" spans="13:13" ht="13">
      <c r="M468187" s="17"/>
    </row>
    <row r="468188" spans="13:13">
      <c r="M468188" s="8"/>
    </row>
    <row r="468214" spans="13:13">
      <c r="M468214" s="8"/>
    </row>
    <row r="468215" spans="13:13" ht="13">
      <c r="M468215" s="17"/>
    </row>
    <row r="468216" spans="13:13">
      <c r="M468216" s="8"/>
    </row>
    <row r="468242" spans="13:13">
      <c r="M468242" s="8"/>
    </row>
    <row r="468243" spans="13:13" ht="13">
      <c r="M468243" s="17"/>
    </row>
    <row r="468244" spans="13:13">
      <c r="M468244" s="8"/>
    </row>
    <row r="468270" spans="13:13">
      <c r="M468270" s="8"/>
    </row>
    <row r="468271" spans="13:13" ht="13">
      <c r="M468271" s="17"/>
    </row>
    <row r="468272" spans="13:13">
      <c r="M468272" s="8"/>
    </row>
    <row r="468298" spans="13:13">
      <c r="M468298" s="8"/>
    </row>
    <row r="468299" spans="13:13" ht="13">
      <c r="M468299" s="17"/>
    </row>
    <row r="468300" spans="13:13">
      <c r="M468300" s="8"/>
    </row>
    <row r="468326" spans="13:13">
      <c r="M468326" s="8"/>
    </row>
    <row r="468327" spans="13:13" ht="13">
      <c r="M468327" s="17"/>
    </row>
    <row r="468328" spans="13:13">
      <c r="M468328" s="8"/>
    </row>
    <row r="468354" spans="13:13">
      <c r="M468354" s="8"/>
    </row>
    <row r="468355" spans="13:13" ht="13">
      <c r="M468355" s="17"/>
    </row>
    <row r="468356" spans="13:13">
      <c r="M468356" s="8"/>
    </row>
    <row r="468382" spans="13:13">
      <c r="M468382" s="8"/>
    </row>
    <row r="468383" spans="13:13" ht="13">
      <c r="M468383" s="17"/>
    </row>
    <row r="468384" spans="13:13">
      <c r="M468384" s="8"/>
    </row>
    <row r="468410" spans="13:13">
      <c r="M468410" s="8"/>
    </row>
    <row r="468411" spans="13:13" ht="13">
      <c r="M468411" s="17"/>
    </row>
    <row r="468412" spans="13:13">
      <c r="M468412" s="8"/>
    </row>
    <row r="468438" spans="13:13">
      <c r="M468438" s="8"/>
    </row>
    <row r="468439" spans="13:13" ht="13">
      <c r="M468439" s="17"/>
    </row>
    <row r="468440" spans="13:13">
      <c r="M468440" s="8"/>
    </row>
    <row r="468466" spans="13:13">
      <c r="M468466" s="8"/>
    </row>
    <row r="468467" spans="13:13" ht="13">
      <c r="M468467" s="17"/>
    </row>
    <row r="468468" spans="13:13">
      <c r="M468468" s="8"/>
    </row>
    <row r="468494" spans="13:13">
      <c r="M468494" s="8"/>
    </row>
    <row r="468495" spans="13:13" ht="13">
      <c r="M468495" s="17"/>
    </row>
    <row r="468496" spans="13:13">
      <c r="M468496" s="8"/>
    </row>
    <row r="468522" spans="13:13">
      <c r="M468522" s="8"/>
    </row>
    <row r="468523" spans="13:13" ht="13">
      <c r="M468523" s="17"/>
    </row>
    <row r="468524" spans="13:13">
      <c r="M468524" s="8"/>
    </row>
    <row r="468550" spans="13:13">
      <c r="M468550" s="8"/>
    </row>
    <row r="468551" spans="13:13" ht="13">
      <c r="M468551" s="17"/>
    </row>
    <row r="468552" spans="13:13">
      <c r="M468552" s="8"/>
    </row>
    <row r="468578" spans="13:13">
      <c r="M468578" s="8"/>
    </row>
    <row r="468579" spans="13:13" ht="13">
      <c r="M468579" s="17"/>
    </row>
    <row r="468580" spans="13:13">
      <c r="M468580" s="8"/>
    </row>
    <row r="468606" spans="13:13">
      <c r="M468606" s="8"/>
    </row>
    <row r="468607" spans="13:13" ht="13">
      <c r="M468607" s="17"/>
    </row>
    <row r="468608" spans="13:13">
      <c r="M468608" s="8"/>
    </row>
    <row r="468634" spans="13:13">
      <c r="M468634" s="8"/>
    </row>
    <row r="468635" spans="13:13" ht="13">
      <c r="M468635" s="17"/>
    </row>
    <row r="468636" spans="13:13">
      <c r="M468636" s="8"/>
    </row>
    <row r="468662" spans="13:13">
      <c r="M468662" s="8"/>
    </row>
    <row r="468663" spans="13:13" ht="13">
      <c r="M468663" s="17"/>
    </row>
    <row r="468664" spans="13:13">
      <c r="M468664" s="8"/>
    </row>
    <row r="468690" spans="13:13">
      <c r="M468690" s="8"/>
    </row>
    <row r="468691" spans="13:13" ht="13">
      <c r="M468691" s="17"/>
    </row>
    <row r="468692" spans="13:13">
      <c r="M468692" s="8"/>
    </row>
    <row r="468718" spans="13:13">
      <c r="M468718" s="8"/>
    </row>
    <row r="468719" spans="13:13" ht="13">
      <c r="M468719" s="17"/>
    </row>
    <row r="468720" spans="13:13">
      <c r="M468720" s="8"/>
    </row>
    <row r="468746" spans="13:13">
      <c r="M468746" s="8"/>
    </row>
    <row r="468747" spans="13:13" ht="13">
      <c r="M468747" s="17"/>
    </row>
    <row r="468748" spans="13:13">
      <c r="M468748" s="8"/>
    </row>
    <row r="468774" spans="13:13">
      <c r="M468774" s="8"/>
    </row>
    <row r="468775" spans="13:13" ht="13">
      <c r="M468775" s="17"/>
    </row>
    <row r="468776" spans="13:13">
      <c r="M468776" s="8"/>
    </row>
    <row r="468802" spans="13:13">
      <c r="M468802" s="8"/>
    </row>
    <row r="468803" spans="13:13" ht="13">
      <c r="M468803" s="17"/>
    </row>
    <row r="468804" spans="13:13">
      <c r="M468804" s="8"/>
    </row>
    <row r="468830" spans="13:13">
      <c r="M468830" s="8"/>
    </row>
    <row r="468831" spans="13:13" ht="13">
      <c r="M468831" s="17"/>
    </row>
    <row r="468832" spans="13:13">
      <c r="M468832" s="8"/>
    </row>
    <row r="468858" spans="13:13">
      <c r="M468858" s="8"/>
    </row>
    <row r="468859" spans="13:13" ht="13">
      <c r="M468859" s="17"/>
    </row>
    <row r="468860" spans="13:13">
      <c r="M468860" s="8"/>
    </row>
    <row r="468886" spans="13:13">
      <c r="M468886" s="8"/>
    </row>
    <row r="468887" spans="13:13" ht="13">
      <c r="M468887" s="17"/>
    </row>
    <row r="468888" spans="13:13">
      <c r="M468888" s="8"/>
    </row>
    <row r="468914" spans="13:13">
      <c r="M468914" s="8"/>
    </row>
    <row r="468915" spans="13:13" ht="13">
      <c r="M468915" s="17"/>
    </row>
    <row r="468916" spans="13:13">
      <c r="M468916" s="8"/>
    </row>
    <row r="468942" spans="13:13">
      <c r="M468942" s="8"/>
    </row>
    <row r="468943" spans="13:13" ht="13">
      <c r="M468943" s="17"/>
    </row>
    <row r="468944" spans="13:13">
      <c r="M468944" s="8"/>
    </row>
    <row r="468970" spans="13:13">
      <c r="M468970" s="8"/>
    </row>
    <row r="468971" spans="13:13" ht="13">
      <c r="M468971" s="17"/>
    </row>
    <row r="468972" spans="13:13">
      <c r="M468972" s="8"/>
    </row>
    <row r="468998" spans="13:13">
      <c r="M468998" s="8"/>
    </row>
    <row r="468999" spans="13:13" ht="13">
      <c r="M468999" s="17"/>
    </row>
    <row r="469000" spans="13:13">
      <c r="M469000" s="8"/>
    </row>
    <row r="469026" spans="13:13">
      <c r="M469026" s="8"/>
    </row>
    <row r="469027" spans="13:13" ht="13">
      <c r="M469027" s="17"/>
    </row>
    <row r="469028" spans="13:13">
      <c r="M469028" s="8"/>
    </row>
    <row r="469054" spans="13:13">
      <c r="M469054" s="8"/>
    </row>
    <row r="469055" spans="13:13" ht="13">
      <c r="M469055" s="17"/>
    </row>
    <row r="469056" spans="13:13">
      <c r="M469056" s="8"/>
    </row>
    <row r="469082" spans="13:13">
      <c r="M469082" s="8"/>
    </row>
    <row r="469083" spans="13:13" ht="13">
      <c r="M469083" s="17"/>
    </row>
    <row r="469084" spans="13:13">
      <c r="M469084" s="8"/>
    </row>
    <row r="469110" spans="13:13">
      <c r="M469110" s="8"/>
    </row>
    <row r="469111" spans="13:13" ht="13">
      <c r="M469111" s="17"/>
    </row>
    <row r="469112" spans="13:13">
      <c r="M469112" s="8"/>
    </row>
    <row r="469138" spans="13:13">
      <c r="M469138" s="8"/>
    </row>
    <row r="469139" spans="13:13" ht="13">
      <c r="M469139" s="17"/>
    </row>
    <row r="469140" spans="13:13">
      <c r="M469140" s="8"/>
    </row>
    <row r="469166" spans="13:13">
      <c r="M469166" s="8"/>
    </row>
    <row r="469167" spans="13:13" ht="13">
      <c r="M469167" s="17"/>
    </row>
    <row r="469168" spans="13:13">
      <c r="M469168" s="8"/>
    </row>
    <row r="469194" spans="13:13">
      <c r="M469194" s="8"/>
    </row>
    <row r="469195" spans="13:13" ht="13">
      <c r="M469195" s="17"/>
    </row>
    <row r="469196" spans="13:13">
      <c r="M469196" s="8"/>
    </row>
    <row r="469222" spans="13:13">
      <c r="M469222" s="8"/>
    </row>
    <row r="469223" spans="13:13" ht="13">
      <c r="M469223" s="17"/>
    </row>
    <row r="469224" spans="13:13">
      <c r="M469224" s="8"/>
    </row>
    <row r="469250" spans="13:13">
      <c r="M469250" s="8"/>
    </row>
    <row r="469251" spans="13:13" ht="13">
      <c r="M469251" s="17"/>
    </row>
    <row r="469252" spans="13:13">
      <c r="M469252" s="8"/>
    </row>
    <row r="469278" spans="13:13">
      <c r="M469278" s="8"/>
    </row>
    <row r="469279" spans="13:13" ht="13">
      <c r="M469279" s="17"/>
    </row>
    <row r="469280" spans="13:13">
      <c r="M469280" s="8"/>
    </row>
    <row r="469306" spans="13:13">
      <c r="M469306" s="8"/>
    </row>
    <row r="469307" spans="13:13" ht="13">
      <c r="M469307" s="17"/>
    </row>
    <row r="469308" spans="13:13">
      <c r="M469308" s="8"/>
    </row>
    <row r="469334" spans="13:13">
      <c r="M469334" s="8"/>
    </row>
    <row r="469335" spans="13:13" ht="13">
      <c r="M469335" s="17"/>
    </row>
    <row r="469336" spans="13:13">
      <c r="M469336" s="8"/>
    </row>
    <row r="469362" spans="13:13">
      <c r="M469362" s="8"/>
    </row>
    <row r="469363" spans="13:13" ht="13">
      <c r="M469363" s="17"/>
    </row>
    <row r="469364" spans="13:13">
      <c r="M469364" s="8"/>
    </row>
    <row r="469390" spans="13:13">
      <c r="M469390" s="8"/>
    </row>
    <row r="469391" spans="13:13" ht="13">
      <c r="M469391" s="17"/>
    </row>
    <row r="469392" spans="13:13">
      <c r="M469392" s="8"/>
    </row>
    <row r="469418" spans="13:13">
      <c r="M469418" s="8"/>
    </row>
    <row r="469419" spans="13:13" ht="13">
      <c r="M469419" s="17"/>
    </row>
    <row r="469420" spans="13:13">
      <c r="M469420" s="8"/>
    </row>
    <row r="469446" spans="13:13">
      <c r="M469446" s="8"/>
    </row>
    <row r="469447" spans="13:13" ht="13">
      <c r="M469447" s="17"/>
    </row>
    <row r="469448" spans="13:13">
      <c r="M469448" s="8"/>
    </row>
    <row r="469474" spans="13:13">
      <c r="M469474" s="8"/>
    </row>
    <row r="469475" spans="13:13" ht="13">
      <c r="M469475" s="17"/>
    </row>
    <row r="469476" spans="13:13">
      <c r="M469476" s="8"/>
    </row>
    <row r="469502" spans="13:13">
      <c r="M469502" s="8"/>
    </row>
    <row r="469503" spans="13:13" ht="13">
      <c r="M469503" s="17"/>
    </row>
    <row r="469504" spans="13:13">
      <c r="M469504" s="8"/>
    </row>
    <row r="469530" spans="13:13">
      <c r="M469530" s="8"/>
    </row>
    <row r="469531" spans="13:13" ht="13">
      <c r="M469531" s="17"/>
    </row>
    <row r="469532" spans="13:13">
      <c r="M469532" s="8"/>
    </row>
    <row r="469558" spans="13:13">
      <c r="M469558" s="8"/>
    </row>
    <row r="469559" spans="13:13" ht="13">
      <c r="M469559" s="17"/>
    </row>
    <row r="469560" spans="13:13">
      <c r="M469560" s="8"/>
    </row>
    <row r="469586" spans="13:13">
      <c r="M469586" s="8"/>
    </row>
    <row r="469587" spans="13:13" ht="13">
      <c r="M469587" s="17"/>
    </row>
    <row r="469588" spans="13:13">
      <c r="M469588" s="8"/>
    </row>
    <row r="469614" spans="13:13">
      <c r="M469614" s="8"/>
    </row>
    <row r="469615" spans="13:13" ht="13">
      <c r="M469615" s="17"/>
    </row>
    <row r="469616" spans="13:13">
      <c r="M469616" s="8"/>
    </row>
    <row r="469642" spans="13:13">
      <c r="M469642" s="8"/>
    </row>
    <row r="469643" spans="13:13" ht="13">
      <c r="M469643" s="17"/>
    </row>
    <row r="469644" spans="13:13">
      <c r="M469644" s="8"/>
    </row>
    <row r="469670" spans="13:13">
      <c r="M469670" s="8"/>
    </row>
    <row r="469671" spans="13:13" ht="13">
      <c r="M469671" s="17"/>
    </row>
    <row r="469672" spans="13:13">
      <c r="M469672" s="8"/>
    </row>
    <row r="469698" spans="13:13">
      <c r="M469698" s="8"/>
    </row>
    <row r="469699" spans="13:13" ht="13">
      <c r="M469699" s="17"/>
    </row>
    <row r="469700" spans="13:13">
      <c r="M469700" s="8"/>
    </row>
    <row r="469726" spans="13:13">
      <c r="M469726" s="8"/>
    </row>
    <row r="469727" spans="13:13" ht="13">
      <c r="M469727" s="17"/>
    </row>
    <row r="469728" spans="13:13">
      <c r="M469728" s="8"/>
    </row>
    <row r="469754" spans="13:13">
      <c r="M469754" s="8"/>
    </row>
    <row r="469755" spans="13:13" ht="13">
      <c r="M469755" s="17"/>
    </row>
    <row r="469756" spans="13:13">
      <c r="M469756" s="8"/>
    </row>
    <row r="469782" spans="13:13">
      <c r="M469782" s="8"/>
    </row>
    <row r="469783" spans="13:13" ht="13">
      <c r="M469783" s="17"/>
    </row>
    <row r="469784" spans="13:13">
      <c r="M469784" s="8"/>
    </row>
    <row r="469810" spans="13:13">
      <c r="M469810" s="8"/>
    </row>
    <row r="469811" spans="13:13" ht="13">
      <c r="M469811" s="17"/>
    </row>
    <row r="469812" spans="13:13">
      <c r="M469812" s="8"/>
    </row>
    <row r="469838" spans="13:13">
      <c r="M469838" s="8"/>
    </row>
    <row r="469839" spans="13:13" ht="13">
      <c r="M469839" s="17"/>
    </row>
    <row r="469840" spans="13:13">
      <c r="M469840" s="8"/>
    </row>
    <row r="469866" spans="13:13">
      <c r="M469866" s="8"/>
    </row>
    <row r="469867" spans="13:13" ht="13">
      <c r="M469867" s="17"/>
    </row>
    <row r="469868" spans="13:13">
      <c r="M469868" s="8"/>
    </row>
    <row r="469894" spans="13:13">
      <c r="M469894" s="8"/>
    </row>
    <row r="469895" spans="13:13" ht="13">
      <c r="M469895" s="17"/>
    </row>
    <row r="469896" spans="13:13">
      <c r="M469896" s="8"/>
    </row>
    <row r="469922" spans="13:13">
      <c r="M469922" s="8"/>
    </row>
    <row r="469923" spans="13:13" ht="13">
      <c r="M469923" s="17"/>
    </row>
    <row r="469924" spans="13:13">
      <c r="M469924" s="8"/>
    </row>
    <row r="469950" spans="13:13">
      <c r="M469950" s="8"/>
    </row>
    <row r="469951" spans="13:13" ht="13">
      <c r="M469951" s="17"/>
    </row>
    <row r="469952" spans="13:13">
      <c r="M469952" s="8"/>
    </row>
    <row r="469978" spans="13:13">
      <c r="M469978" s="8"/>
    </row>
    <row r="469979" spans="13:13" ht="13">
      <c r="M469979" s="17"/>
    </row>
    <row r="469980" spans="13:13">
      <c r="M469980" s="8"/>
    </row>
    <row r="470006" spans="13:13">
      <c r="M470006" s="8"/>
    </row>
    <row r="470007" spans="13:13" ht="13">
      <c r="M470007" s="17"/>
    </row>
    <row r="470008" spans="13:13">
      <c r="M470008" s="8"/>
    </row>
    <row r="470034" spans="13:13">
      <c r="M470034" s="8"/>
    </row>
    <row r="470035" spans="13:13" ht="13">
      <c r="M470035" s="17"/>
    </row>
    <row r="470036" spans="13:13">
      <c r="M470036" s="8"/>
    </row>
    <row r="470062" spans="13:13">
      <c r="M470062" s="8"/>
    </row>
    <row r="470063" spans="13:13" ht="13">
      <c r="M470063" s="17"/>
    </row>
    <row r="470064" spans="13:13">
      <c r="M470064" s="8"/>
    </row>
    <row r="470090" spans="13:13">
      <c r="M470090" s="8"/>
    </row>
    <row r="470091" spans="13:13" ht="13">
      <c r="M470091" s="17"/>
    </row>
    <row r="470092" spans="13:13">
      <c r="M470092" s="8"/>
    </row>
    <row r="470118" spans="13:13">
      <c r="M470118" s="8"/>
    </row>
    <row r="470119" spans="13:13" ht="13">
      <c r="M470119" s="17"/>
    </row>
    <row r="470120" spans="13:13">
      <c r="M470120" s="8"/>
    </row>
    <row r="470146" spans="13:13">
      <c r="M470146" s="8"/>
    </row>
    <row r="470147" spans="13:13" ht="13">
      <c r="M470147" s="17"/>
    </row>
    <row r="470148" spans="13:13">
      <c r="M470148" s="8"/>
    </row>
    <row r="470174" spans="13:13">
      <c r="M470174" s="8"/>
    </row>
    <row r="470175" spans="13:13" ht="13">
      <c r="M470175" s="17"/>
    </row>
    <row r="470176" spans="13:13">
      <c r="M470176" s="8"/>
    </row>
    <row r="470202" spans="13:13">
      <c r="M470202" s="8"/>
    </row>
    <row r="470203" spans="13:13" ht="13">
      <c r="M470203" s="17"/>
    </row>
    <row r="470204" spans="13:13">
      <c r="M470204" s="8"/>
    </row>
    <row r="470230" spans="13:13">
      <c r="M470230" s="8"/>
    </row>
    <row r="470231" spans="13:13" ht="13">
      <c r="M470231" s="17"/>
    </row>
    <row r="470232" spans="13:13">
      <c r="M470232" s="8"/>
    </row>
    <row r="470258" spans="13:13">
      <c r="M470258" s="8"/>
    </row>
    <row r="470259" spans="13:13" ht="13">
      <c r="M470259" s="17"/>
    </row>
    <row r="470260" spans="13:13">
      <c r="M470260" s="8"/>
    </row>
    <row r="470286" spans="13:13">
      <c r="M470286" s="8"/>
    </row>
    <row r="470287" spans="13:13" ht="13">
      <c r="M470287" s="17"/>
    </row>
    <row r="470288" spans="13:13">
      <c r="M470288" s="8"/>
    </row>
    <row r="470314" spans="13:13">
      <c r="M470314" s="8"/>
    </row>
    <row r="470315" spans="13:13" ht="13">
      <c r="M470315" s="17"/>
    </row>
    <row r="470316" spans="13:13">
      <c r="M470316" s="8"/>
    </row>
    <row r="470342" spans="13:13">
      <c r="M470342" s="8"/>
    </row>
    <row r="470343" spans="13:13" ht="13">
      <c r="M470343" s="17"/>
    </row>
    <row r="470344" spans="13:13">
      <c r="M470344" s="8"/>
    </row>
    <row r="470370" spans="13:13">
      <c r="M470370" s="8"/>
    </row>
    <row r="470371" spans="13:13" ht="13">
      <c r="M470371" s="17"/>
    </row>
    <row r="470372" spans="13:13">
      <c r="M470372" s="8"/>
    </row>
    <row r="470398" spans="13:13">
      <c r="M470398" s="8"/>
    </row>
    <row r="470399" spans="13:13" ht="13">
      <c r="M470399" s="17"/>
    </row>
    <row r="470400" spans="13:13">
      <c r="M470400" s="8"/>
    </row>
    <row r="470426" spans="13:13">
      <c r="M470426" s="8"/>
    </row>
    <row r="470427" spans="13:13" ht="13">
      <c r="M470427" s="17"/>
    </row>
    <row r="470428" spans="13:13">
      <c r="M470428" s="8"/>
    </row>
    <row r="470454" spans="13:13">
      <c r="M470454" s="8"/>
    </row>
    <row r="470455" spans="13:13" ht="13">
      <c r="M470455" s="17"/>
    </row>
    <row r="470456" spans="13:13">
      <c r="M470456" s="8"/>
    </row>
    <row r="470482" spans="13:13">
      <c r="M470482" s="8"/>
    </row>
    <row r="470483" spans="13:13" ht="13">
      <c r="M470483" s="17"/>
    </row>
    <row r="470484" spans="13:13">
      <c r="M470484" s="8"/>
    </row>
    <row r="470510" spans="13:13">
      <c r="M470510" s="8"/>
    </row>
    <row r="470511" spans="13:13" ht="13">
      <c r="M470511" s="17"/>
    </row>
    <row r="470512" spans="13:13">
      <c r="M470512" s="8"/>
    </row>
    <row r="470538" spans="13:13">
      <c r="M470538" s="8"/>
    </row>
    <row r="470539" spans="13:13" ht="13">
      <c r="M470539" s="17"/>
    </row>
    <row r="470540" spans="13:13">
      <c r="M470540" s="8"/>
    </row>
    <row r="470566" spans="13:13">
      <c r="M470566" s="8"/>
    </row>
    <row r="470567" spans="13:13" ht="13">
      <c r="M470567" s="17"/>
    </row>
    <row r="470568" spans="13:13">
      <c r="M470568" s="8"/>
    </row>
    <row r="470594" spans="13:13">
      <c r="M470594" s="8"/>
    </row>
    <row r="470595" spans="13:13" ht="13">
      <c r="M470595" s="17"/>
    </row>
    <row r="470596" spans="13:13">
      <c r="M470596" s="8"/>
    </row>
    <row r="470622" spans="13:13">
      <c r="M470622" s="8"/>
    </row>
    <row r="470623" spans="13:13" ht="13">
      <c r="M470623" s="17"/>
    </row>
    <row r="470624" spans="13:13">
      <c r="M470624" s="8"/>
    </row>
    <row r="470650" spans="13:13">
      <c r="M470650" s="8"/>
    </row>
    <row r="470651" spans="13:13" ht="13">
      <c r="M470651" s="17"/>
    </row>
    <row r="470652" spans="13:13">
      <c r="M470652" s="8"/>
    </row>
    <row r="470678" spans="13:13">
      <c r="M470678" s="8"/>
    </row>
    <row r="470679" spans="13:13" ht="13">
      <c r="M470679" s="17"/>
    </row>
    <row r="470680" spans="13:13">
      <c r="M470680" s="8"/>
    </row>
    <row r="470706" spans="13:13">
      <c r="M470706" s="8"/>
    </row>
    <row r="470707" spans="13:13" ht="13">
      <c r="M470707" s="17"/>
    </row>
    <row r="470708" spans="13:13">
      <c r="M470708" s="8"/>
    </row>
    <row r="470734" spans="13:13">
      <c r="M470734" s="8"/>
    </row>
    <row r="470735" spans="13:13" ht="13">
      <c r="M470735" s="17"/>
    </row>
    <row r="470736" spans="13:13">
      <c r="M470736" s="8"/>
    </row>
    <row r="470762" spans="13:13">
      <c r="M470762" s="8"/>
    </row>
    <row r="470763" spans="13:13" ht="13">
      <c r="M470763" s="17"/>
    </row>
    <row r="470764" spans="13:13">
      <c r="M470764" s="8"/>
    </row>
    <row r="470790" spans="13:13">
      <c r="M470790" s="8"/>
    </row>
    <row r="470791" spans="13:13" ht="13">
      <c r="M470791" s="17"/>
    </row>
    <row r="470792" spans="13:13">
      <c r="M470792" s="8"/>
    </row>
    <row r="470818" spans="13:13">
      <c r="M470818" s="8"/>
    </row>
    <row r="470819" spans="13:13" ht="13">
      <c r="M470819" s="17"/>
    </row>
    <row r="470820" spans="13:13">
      <c r="M470820" s="8"/>
    </row>
    <row r="470846" spans="13:13">
      <c r="M470846" s="8"/>
    </row>
    <row r="470847" spans="13:13" ht="13">
      <c r="M470847" s="17"/>
    </row>
    <row r="470848" spans="13:13">
      <c r="M470848" s="8"/>
    </row>
    <row r="470874" spans="13:13">
      <c r="M470874" s="8"/>
    </row>
    <row r="470875" spans="13:13" ht="13">
      <c r="M470875" s="17"/>
    </row>
    <row r="470876" spans="13:13">
      <c r="M470876" s="8"/>
    </row>
    <row r="470902" spans="13:13">
      <c r="M470902" s="8"/>
    </row>
    <row r="470903" spans="13:13" ht="13">
      <c r="M470903" s="17"/>
    </row>
    <row r="470904" spans="13:13">
      <c r="M470904" s="8"/>
    </row>
    <row r="470930" spans="13:13">
      <c r="M470930" s="8"/>
    </row>
    <row r="470931" spans="13:13" ht="13">
      <c r="M470931" s="17"/>
    </row>
    <row r="470932" spans="13:13">
      <c r="M470932" s="8"/>
    </row>
    <row r="470958" spans="13:13">
      <c r="M470958" s="8"/>
    </row>
    <row r="470959" spans="13:13" ht="13">
      <c r="M470959" s="17"/>
    </row>
    <row r="470960" spans="13:13">
      <c r="M470960" s="8"/>
    </row>
    <row r="470986" spans="13:13">
      <c r="M470986" s="8"/>
    </row>
    <row r="470987" spans="13:13" ht="13">
      <c r="M470987" s="17"/>
    </row>
    <row r="470988" spans="13:13">
      <c r="M470988" s="8"/>
    </row>
    <row r="471014" spans="13:13">
      <c r="M471014" s="8"/>
    </row>
    <row r="471015" spans="13:13" ht="13">
      <c r="M471015" s="17"/>
    </row>
    <row r="471016" spans="13:13">
      <c r="M471016" s="8"/>
    </row>
    <row r="471042" spans="13:13">
      <c r="M471042" s="8"/>
    </row>
    <row r="471043" spans="13:13" ht="13">
      <c r="M471043" s="17"/>
    </row>
    <row r="471044" spans="13:13">
      <c r="M471044" s="8"/>
    </row>
    <row r="471070" spans="13:13">
      <c r="M471070" s="8"/>
    </row>
    <row r="471071" spans="13:13" ht="13">
      <c r="M471071" s="17"/>
    </row>
    <row r="471072" spans="13:13">
      <c r="M471072" s="8"/>
    </row>
    <row r="471098" spans="13:13">
      <c r="M471098" s="8"/>
    </row>
    <row r="471099" spans="13:13" ht="13">
      <c r="M471099" s="17"/>
    </row>
    <row r="471100" spans="13:13">
      <c r="M471100" s="8"/>
    </row>
    <row r="471126" spans="13:13">
      <c r="M471126" s="8"/>
    </row>
    <row r="471127" spans="13:13" ht="13">
      <c r="M471127" s="17"/>
    </row>
    <row r="471128" spans="13:13">
      <c r="M471128" s="8"/>
    </row>
    <row r="471154" spans="13:13">
      <c r="M471154" s="8"/>
    </row>
    <row r="471155" spans="13:13" ht="13">
      <c r="M471155" s="17"/>
    </row>
    <row r="471156" spans="13:13">
      <c r="M471156" s="8"/>
    </row>
    <row r="471182" spans="13:13">
      <c r="M471182" s="8"/>
    </row>
    <row r="471183" spans="13:13" ht="13">
      <c r="M471183" s="17"/>
    </row>
    <row r="471184" spans="13:13">
      <c r="M471184" s="8"/>
    </row>
    <row r="471210" spans="13:13">
      <c r="M471210" s="8"/>
    </row>
    <row r="471211" spans="13:13" ht="13">
      <c r="M471211" s="17"/>
    </row>
    <row r="471212" spans="13:13">
      <c r="M471212" s="8"/>
    </row>
    <row r="471238" spans="13:13">
      <c r="M471238" s="8"/>
    </row>
    <row r="471239" spans="13:13" ht="13">
      <c r="M471239" s="17"/>
    </row>
    <row r="471240" spans="13:13">
      <c r="M471240" s="8"/>
    </row>
    <row r="471266" spans="13:13">
      <c r="M471266" s="8"/>
    </row>
    <row r="471267" spans="13:13" ht="13">
      <c r="M471267" s="17"/>
    </row>
    <row r="471268" spans="13:13">
      <c r="M471268" s="8"/>
    </row>
    <row r="471294" spans="13:13">
      <c r="M471294" s="8"/>
    </row>
    <row r="471295" spans="13:13" ht="13">
      <c r="M471295" s="17"/>
    </row>
    <row r="471296" spans="13:13">
      <c r="M471296" s="8"/>
    </row>
    <row r="471322" spans="13:13">
      <c r="M471322" s="8"/>
    </row>
    <row r="471323" spans="13:13" ht="13">
      <c r="M471323" s="17"/>
    </row>
    <row r="471324" spans="13:13">
      <c r="M471324" s="8"/>
    </row>
    <row r="471350" spans="13:13">
      <c r="M471350" s="8"/>
    </row>
    <row r="471351" spans="13:13" ht="13">
      <c r="M471351" s="17"/>
    </row>
    <row r="471352" spans="13:13">
      <c r="M471352" s="8"/>
    </row>
    <row r="471378" spans="13:13">
      <c r="M471378" s="8"/>
    </row>
    <row r="471379" spans="13:13" ht="13">
      <c r="M471379" s="17"/>
    </row>
    <row r="471380" spans="13:13">
      <c r="M471380" s="8"/>
    </row>
    <row r="471406" spans="13:13">
      <c r="M471406" s="8"/>
    </row>
    <row r="471407" spans="13:13" ht="13">
      <c r="M471407" s="17"/>
    </row>
    <row r="471408" spans="13:13">
      <c r="M471408" s="8"/>
    </row>
    <row r="471434" spans="13:13">
      <c r="M471434" s="8"/>
    </row>
    <row r="471435" spans="13:13" ht="13">
      <c r="M471435" s="17"/>
    </row>
    <row r="471436" spans="13:13">
      <c r="M471436" s="8"/>
    </row>
    <row r="471462" spans="13:13">
      <c r="M471462" s="8"/>
    </row>
    <row r="471463" spans="13:13" ht="13">
      <c r="M471463" s="17"/>
    </row>
    <row r="471464" spans="13:13">
      <c r="M471464" s="8"/>
    </row>
    <row r="471490" spans="13:13">
      <c r="M471490" s="8"/>
    </row>
    <row r="471491" spans="13:13" ht="13">
      <c r="M471491" s="17"/>
    </row>
    <row r="471492" spans="13:13">
      <c r="M471492" s="8"/>
    </row>
    <row r="471518" spans="13:13">
      <c r="M471518" s="8"/>
    </row>
    <row r="471519" spans="13:13" ht="13">
      <c r="M471519" s="17"/>
    </row>
    <row r="471520" spans="13:13">
      <c r="M471520" s="8"/>
    </row>
    <row r="471546" spans="13:13">
      <c r="M471546" s="8"/>
    </row>
    <row r="471547" spans="13:13" ht="13">
      <c r="M471547" s="17"/>
    </row>
    <row r="471548" spans="13:13">
      <c r="M471548" s="8"/>
    </row>
    <row r="471574" spans="13:13">
      <c r="M471574" s="8"/>
    </row>
    <row r="471575" spans="13:13" ht="13">
      <c r="M471575" s="17"/>
    </row>
    <row r="471576" spans="13:13">
      <c r="M471576" s="8"/>
    </row>
    <row r="471602" spans="13:13">
      <c r="M471602" s="8"/>
    </row>
    <row r="471603" spans="13:13" ht="13">
      <c r="M471603" s="17"/>
    </row>
    <row r="471604" spans="13:13">
      <c r="M471604" s="8"/>
    </row>
    <row r="471630" spans="13:13">
      <c r="M471630" s="8"/>
    </row>
    <row r="471631" spans="13:13" ht="13">
      <c r="M471631" s="17"/>
    </row>
    <row r="471632" spans="13:13">
      <c r="M471632" s="8"/>
    </row>
    <row r="471658" spans="13:13">
      <c r="M471658" s="8"/>
    </row>
    <row r="471659" spans="13:13" ht="13">
      <c r="M471659" s="17"/>
    </row>
    <row r="471660" spans="13:13">
      <c r="M471660" s="8"/>
    </row>
    <row r="471686" spans="13:13">
      <c r="M471686" s="8"/>
    </row>
    <row r="471687" spans="13:13" ht="13">
      <c r="M471687" s="17"/>
    </row>
    <row r="471688" spans="13:13">
      <c r="M471688" s="8"/>
    </row>
    <row r="471714" spans="13:13">
      <c r="M471714" s="8"/>
    </row>
    <row r="471715" spans="13:13" ht="13">
      <c r="M471715" s="17"/>
    </row>
    <row r="471716" spans="13:13">
      <c r="M471716" s="8"/>
    </row>
    <row r="471742" spans="13:13">
      <c r="M471742" s="8"/>
    </row>
    <row r="471743" spans="13:13" ht="13">
      <c r="M471743" s="17"/>
    </row>
    <row r="471744" spans="13:13">
      <c r="M471744" s="8"/>
    </row>
    <row r="471770" spans="13:13">
      <c r="M471770" s="8"/>
    </row>
    <row r="471771" spans="13:13" ht="13">
      <c r="M471771" s="17"/>
    </row>
    <row r="471772" spans="13:13">
      <c r="M471772" s="8"/>
    </row>
    <row r="471798" spans="13:13">
      <c r="M471798" s="8"/>
    </row>
    <row r="471799" spans="13:13" ht="13">
      <c r="M471799" s="17"/>
    </row>
    <row r="471800" spans="13:13">
      <c r="M471800" s="8"/>
    </row>
    <row r="471826" spans="13:13">
      <c r="M471826" s="8"/>
    </row>
    <row r="471827" spans="13:13" ht="13">
      <c r="M471827" s="17"/>
    </row>
    <row r="471828" spans="13:13">
      <c r="M471828" s="8"/>
    </row>
    <row r="471854" spans="13:13">
      <c r="M471854" s="8"/>
    </row>
    <row r="471855" spans="13:13" ht="13">
      <c r="M471855" s="17"/>
    </row>
    <row r="471856" spans="13:13">
      <c r="M471856" s="8"/>
    </row>
    <row r="471882" spans="13:13">
      <c r="M471882" s="8"/>
    </row>
    <row r="471883" spans="13:13" ht="13">
      <c r="M471883" s="17"/>
    </row>
    <row r="471884" spans="13:13">
      <c r="M471884" s="8"/>
    </row>
    <row r="471910" spans="13:13">
      <c r="M471910" s="8"/>
    </row>
    <row r="471911" spans="13:13" ht="13">
      <c r="M471911" s="17"/>
    </row>
    <row r="471912" spans="13:13">
      <c r="M471912" s="8"/>
    </row>
    <row r="471938" spans="13:13">
      <c r="M471938" s="8"/>
    </row>
    <row r="471939" spans="13:13" ht="13">
      <c r="M471939" s="17"/>
    </row>
    <row r="471940" spans="13:13">
      <c r="M471940" s="8"/>
    </row>
    <row r="471966" spans="13:13">
      <c r="M471966" s="8"/>
    </row>
    <row r="471967" spans="13:13" ht="13">
      <c r="M471967" s="17"/>
    </row>
    <row r="471968" spans="13:13">
      <c r="M471968" s="8"/>
    </row>
    <row r="471994" spans="13:13">
      <c r="M471994" s="8"/>
    </row>
    <row r="471995" spans="13:13" ht="13">
      <c r="M471995" s="17"/>
    </row>
    <row r="471996" spans="13:13">
      <c r="M471996" s="8"/>
    </row>
    <row r="472022" spans="13:13">
      <c r="M472022" s="8"/>
    </row>
    <row r="472023" spans="13:13" ht="13">
      <c r="M472023" s="17"/>
    </row>
    <row r="472024" spans="13:13">
      <c r="M472024" s="8"/>
    </row>
    <row r="472050" spans="13:13">
      <c r="M472050" s="8"/>
    </row>
    <row r="472051" spans="13:13" ht="13">
      <c r="M472051" s="17"/>
    </row>
    <row r="472052" spans="13:13">
      <c r="M472052" s="8"/>
    </row>
    <row r="472078" spans="13:13">
      <c r="M472078" s="8"/>
    </row>
    <row r="472079" spans="13:13" ht="13">
      <c r="M472079" s="17"/>
    </row>
    <row r="472080" spans="13:13">
      <c r="M472080" s="8"/>
    </row>
    <row r="472106" spans="13:13">
      <c r="M472106" s="8"/>
    </row>
    <row r="472107" spans="13:13" ht="13">
      <c r="M472107" s="17"/>
    </row>
    <row r="472108" spans="13:13">
      <c r="M472108" s="8"/>
    </row>
    <row r="472134" spans="13:13">
      <c r="M472134" s="8"/>
    </row>
    <row r="472135" spans="13:13" ht="13">
      <c r="M472135" s="17"/>
    </row>
    <row r="472136" spans="13:13">
      <c r="M472136" s="8"/>
    </row>
    <row r="472162" spans="13:13">
      <c r="M472162" s="8"/>
    </row>
    <row r="472163" spans="13:13" ht="13">
      <c r="M472163" s="17"/>
    </row>
    <row r="472164" spans="13:13">
      <c r="M472164" s="8"/>
    </row>
    <row r="472190" spans="13:13">
      <c r="M472190" s="8"/>
    </row>
    <row r="472191" spans="13:13" ht="13">
      <c r="M472191" s="17"/>
    </row>
    <row r="472192" spans="13:13">
      <c r="M472192" s="8"/>
    </row>
    <row r="472218" spans="13:13">
      <c r="M472218" s="8"/>
    </row>
    <row r="472219" spans="13:13" ht="13">
      <c r="M472219" s="17"/>
    </row>
    <row r="472220" spans="13:13">
      <c r="M472220" s="8"/>
    </row>
    <row r="472246" spans="13:13">
      <c r="M472246" s="8"/>
    </row>
    <row r="472247" spans="13:13" ht="13">
      <c r="M472247" s="17"/>
    </row>
    <row r="472248" spans="13:13">
      <c r="M472248" s="8"/>
    </row>
    <row r="472274" spans="13:13">
      <c r="M472274" s="8"/>
    </row>
    <row r="472275" spans="13:13" ht="13">
      <c r="M472275" s="17"/>
    </row>
    <row r="472276" spans="13:13">
      <c r="M472276" s="8"/>
    </row>
    <row r="472302" spans="13:13">
      <c r="M472302" s="8"/>
    </row>
    <row r="472303" spans="13:13" ht="13">
      <c r="M472303" s="17"/>
    </row>
    <row r="472304" spans="13:13">
      <c r="M472304" s="8"/>
    </row>
    <row r="472330" spans="13:13">
      <c r="M472330" s="8"/>
    </row>
    <row r="472331" spans="13:13" ht="13">
      <c r="M472331" s="17"/>
    </row>
    <row r="472332" spans="13:13">
      <c r="M472332" s="8"/>
    </row>
    <row r="472358" spans="13:13">
      <c r="M472358" s="8"/>
    </row>
    <row r="472359" spans="13:13" ht="13">
      <c r="M472359" s="17"/>
    </row>
    <row r="472360" spans="13:13">
      <c r="M472360" s="8"/>
    </row>
    <row r="472386" spans="13:13">
      <c r="M472386" s="8"/>
    </row>
    <row r="472387" spans="13:13" ht="13">
      <c r="M472387" s="17"/>
    </row>
    <row r="472388" spans="13:13">
      <c r="M472388" s="8"/>
    </row>
    <row r="472414" spans="13:13">
      <c r="M472414" s="8"/>
    </row>
    <row r="472415" spans="13:13" ht="13">
      <c r="M472415" s="17"/>
    </row>
    <row r="472416" spans="13:13">
      <c r="M472416" s="8"/>
    </row>
    <row r="472442" spans="13:13">
      <c r="M472442" s="8"/>
    </row>
    <row r="472443" spans="13:13" ht="13">
      <c r="M472443" s="17"/>
    </row>
    <row r="472444" spans="13:13">
      <c r="M472444" s="8"/>
    </row>
    <row r="472470" spans="13:13">
      <c r="M472470" s="8"/>
    </row>
    <row r="472471" spans="13:13" ht="13">
      <c r="M472471" s="17"/>
    </row>
    <row r="472472" spans="13:13">
      <c r="M472472" s="8"/>
    </row>
    <row r="472498" spans="13:13">
      <c r="M472498" s="8"/>
    </row>
    <row r="472499" spans="13:13" ht="13">
      <c r="M472499" s="17"/>
    </row>
    <row r="472500" spans="13:13">
      <c r="M472500" s="8"/>
    </row>
    <row r="472526" spans="13:13">
      <c r="M472526" s="8"/>
    </row>
    <row r="472527" spans="13:13" ht="13">
      <c r="M472527" s="17"/>
    </row>
    <row r="472528" spans="13:13">
      <c r="M472528" s="8"/>
    </row>
    <row r="472554" spans="13:13">
      <c r="M472554" s="8"/>
    </row>
    <row r="472555" spans="13:13" ht="13">
      <c r="M472555" s="17"/>
    </row>
    <row r="472556" spans="13:13">
      <c r="M472556" s="8"/>
    </row>
    <row r="472582" spans="13:13">
      <c r="M472582" s="8"/>
    </row>
    <row r="472583" spans="13:13" ht="13">
      <c r="M472583" s="17"/>
    </row>
    <row r="472584" spans="13:13">
      <c r="M472584" s="8"/>
    </row>
    <row r="472610" spans="13:13">
      <c r="M472610" s="8"/>
    </row>
    <row r="472611" spans="13:13" ht="13">
      <c r="M472611" s="17"/>
    </row>
    <row r="472612" spans="13:13">
      <c r="M472612" s="8"/>
    </row>
    <row r="472638" spans="13:13">
      <c r="M472638" s="8"/>
    </row>
    <row r="472639" spans="13:13" ht="13">
      <c r="M472639" s="17"/>
    </row>
    <row r="472640" spans="13:13">
      <c r="M472640" s="8"/>
    </row>
    <row r="472666" spans="13:13">
      <c r="M472666" s="8"/>
    </row>
    <row r="472667" spans="13:13" ht="13">
      <c r="M472667" s="17"/>
    </row>
    <row r="472668" spans="13:13">
      <c r="M472668" s="8"/>
    </row>
    <row r="472694" spans="13:13">
      <c r="M472694" s="8"/>
    </row>
    <row r="472695" spans="13:13" ht="13">
      <c r="M472695" s="17"/>
    </row>
    <row r="472696" spans="13:13">
      <c r="M472696" s="8"/>
    </row>
    <row r="472722" spans="13:13">
      <c r="M472722" s="8"/>
    </row>
    <row r="472723" spans="13:13" ht="13">
      <c r="M472723" s="17"/>
    </row>
    <row r="472724" spans="13:13">
      <c r="M472724" s="8"/>
    </row>
    <row r="472750" spans="13:13">
      <c r="M472750" s="8"/>
    </row>
    <row r="472751" spans="13:13" ht="13">
      <c r="M472751" s="17"/>
    </row>
    <row r="472752" spans="13:13">
      <c r="M472752" s="8"/>
    </row>
    <row r="472778" spans="13:13">
      <c r="M472778" s="8"/>
    </row>
    <row r="472779" spans="13:13" ht="13">
      <c r="M472779" s="17"/>
    </row>
    <row r="472780" spans="13:13">
      <c r="M472780" s="8"/>
    </row>
    <row r="472806" spans="13:13">
      <c r="M472806" s="8"/>
    </row>
    <row r="472807" spans="13:13" ht="13">
      <c r="M472807" s="17"/>
    </row>
    <row r="472808" spans="13:13">
      <c r="M472808" s="8"/>
    </row>
    <row r="472834" spans="13:13">
      <c r="M472834" s="8"/>
    </row>
    <row r="472835" spans="13:13" ht="13">
      <c r="M472835" s="17"/>
    </row>
    <row r="472836" spans="13:13">
      <c r="M472836" s="8"/>
    </row>
    <row r="472862" spans="13:13">
      <c r="M472862" s="8"/>
    </row>
    <row r="472863" spans="13:13" ht="13">
      <c r="M472863" s="17"/>
    </row>
    <row r="472864" spans="13:13">
      <c r="M472864" s="8"/>
    </row>
    <row r="472890" spans="13:13">
      <c r="M472890" s="8"/>
    </row>
    <row r="472891" spans="13:13" ht="13">
      <c r="M472891" s="17"/>
    </row>
    <row r="472892" spans="13:13">
      <c r="M472892" s="8"/>
    </row>
    <row r="472918" spans="13:13">
      <c r="M472918" s="8"/>
    </row>
    <row r="472919" spans="13:13" ht="13">
      <c r="M472919" s="17"/>
    </row>
    <row r="472920" spans="13:13">
      <c r="M472920" s="8"/>
    </row>
    <row r="472946" spans="13:13">
      <c r="M472946" s="8"/>
    </row>
    <row r="472947" spans="13:13" ht="13">
      <c r="M472947" s="17"/>
    </row>
    <row r="472948" spans="13:13">
      <c r="M472948" s="8"/>
    </row>
    <row r="472974" spans="13:13">
      <c r="M472974" s="8"/>
    </row>
    <row r="472975" spans="13:13" ht="13">
      <c r="M472975" s="17"/>
    </row>
    <row r="472976" spans="13:13">
      <c r="M472976" s="8"/>
    </row>
    <row r="473002" spans="13:13">
      <c r="M473002" s="8"/>
    </row>
    <row r="473003" spans="13:13" ht="13">
      <c r="M473003" s="17"/>
    </row>
    <row r="473004" spans="13:13">
      <c r="M473004" s="8"/>
    </row>
    <row r="473030" spans="13:13">
      <c r="M473030" s="8"/>
    </row>
    <row r="473031" spans="13:13" ht="13">
      <c r="M473031" s="17"/>
    </row>
    <row r="473032" spans="13:13">
      <c r="M473032" s="8"/>
    </row>
    <row r="473058" spans="13:13">
      <c r="M473058" s="8"/>
    </row>
    <row r="473059" spans="13:13" ht="13">
      <c r="M473059" s="17"/>
    </row>
    <row r="473060" spans="13:13">
      <c r="M473060" s="8"/>
    </row>
    <row r="473086" spans="13:13">
      <c r="M473086" s="8"/>
    </row>
    <row r="473087" spans="13:13" ht="13">
      <c r="M473087" s="17"/>
    </row>
    <row r="473088" spans="13:13">
      <c r="M473088" s="8"/>
    </row>
    <row r="473114" spans="13:13">
      <c r="M473114" s="8"/>
    </row>
    <row r="473115" spans="13:13" ht="13">
      <c r="M473115" s="17"/>
    </row>
    <row r="473116" spans="13:13">
      <c r="M473116" s="8"/>
    </row>
    <row r="473142" spans="13:13">
      <c r="M473142" s="8"/>
    </row>
    <row r="473143" spans="13:13" ht="13">
      <c r="M473143" s="17"/>
    </row>
    <row r="473144" spans="13:13">
      <c r="M473144" s="8"/>
    </row>
    <row r="473170" spans="13:13">
      <c r="M473170" s="8"/>
    </row>
    <row r="473171" spans="13:13" ht="13">
      <c r="M473171" s="17"/>
    </row>
    <row r="473172" spans="13:13">
      <c r="M473172" s="8"/>
    </row>
    <row r="473198" spans="13:13">
      <c r="M473198" s="8"/>
    </row>
    <row r="473199" spans="13:13" ht="13">
      <c r="M473199" s="17"/>
    </row>
    <row r="473200" spans="13:13">
      <c r="M473200" s="8"/>
    </row>
    <row r="473226" spans="13:13">
      <c r="M473226" s="8"/>
    </row>
    <row r="473227" spans="13:13" ht="13">
      <c r="M473227" s="17"/>
    </row>
    <row r="473228" spans="13:13">
      <c r="M473228" s="8"/>
    </row>
    <row r="473254" spans="13:13">
      <c r="M473254" s="8"/>
    </row>
    <row r="473255" spans="13:13" ht="13">
      <c r="M473255" s="17"/>
    </row>
    <row r="473256" spans="13:13">
      <c r="M473256" s="8"/>
    </row>
    <row r="473282" spans="13:13">
      <c r="M473282" s="8"/>
    </row>
    <row r="473283" spans="13:13" ht="13">
      <c r="M473283" s="17"/>
    </row>
    <row r="473284" spans="13:13">
      <c r="M473284" s="8"/>
    </row>
    <row r="473310" spans="13:13">
      <c r="M473310" s="8"/>
    </row>
    <row r="473311" spans="13:13" ht="13">
      <c r="M473311" s="17"/>
    </row>
    <row r="473312" spans="13:13">
      <c r="M473312" s="8"/>
    </row>
    <row r="473338" spans="13:13">
      <c r="M473338" s="8"/>
    </row>
    <row r="473339" spans="13:13" ht="13">
      <c r="M473339" s="17"/>
    </row>
    <row r="473340" spans="13:13">
      <c r="M473340" s="8"/>
    </row>
    <row r="473366" spans="13:13">
      <c r="M473366" s="8"/>
    </row>
    <row r="473367" spans="13:13" ht="13">
      <c r="M473367" s="17"/>
    </row>
    <row r="473368" spans="13:13">
      <c r="M473368" s="8"/>
    </row>
    <row r="473394" spans="13:13">
      <c r="M473394" s="8"/>
    </row>
    <row r="473395" spans="13:13" ht="13">
      <c r="M473395" s="17"/>
    </row>
    <row r="473396" spans="13:13">
      <c r="M473396" s="8"/>
    </row>
    <row r="473422" spans="13:13">
      <c r="M473422" s="8"/>
    </row>
    <row r="473423" spans="13:13" ht="13">
      <c r="M473423" s="17"/>
    </row>
    <row r="473424" spans="13:13">
      <c r="M473424" s="8"/>
    </row>
    <row r="473450" spans="13:13">
      <c r="M473450" s="8"/>
    </row>
    <row r="473451" spans="13:13" ht="13">
      <c r="M473451" s="17"/>
    </row>
    <row r="473452" spans="13:13">
      <c r="M473452" s="8"/>
    </row>
    <row r="473478" spans="13:13">
      <c r="M473478" s="8"/>
    </row>
    <row r="473479" spans="13:13" ht="13">
      <c r="M473479" s="17"/>
    </row>
    <row r="473480" spans="13:13">
      <c r="M473480" s="8"/>
    </row>
    <row r="473506" spans="13:13">
      <c r="M473506" s="8"/>
    </row>
    <row r="473507" spans="13:13" ht="13">
      <c r="M473507" s="17"/>
    </row>
    <row r="473508" spans="13:13">
      <c r="M473508" s="8"/>
    </row>
    <row r="473534" spans="13:13">
      <c r="M473534" s="8"/>
    </row>
    <row r="473535" spans="13:13" ht="13">
      <c r="M473535" s="17"/>
    </row>
    <row r="473536" spans="13:13">
      <c r="M473536" s="8"/>
    </row>
    <row r="473562" spans="13:13">
      <c r="M473562" s="8"/>
    </row>
    <row r="473563" spans="13:13" ht="13">
      <c r="M473563" s="17"/>
    </row>
    <row r="473564" spans="13:13">
      <c r="M473564" s="8"/>
    </row>
    <row r="473590" spans="13:13">
      <c r="M473590" s="8"/>
    </row>
    <row r="473591" spans="13:13" ht="13">
      <c r="M473591" s="17"/>
    </row>
    <row r="473592" spans="13:13">
      <c r="M473592" s="8"/>
    </row>
    <row r="473618" spans="13:13">
      <c r="M473618" s="8"/>
    </row>
    <row r="473619" spans="13:13" ht="13">
      <c r="M473619" s="17"/>
    </row>
    <row r="473620" spans="13:13">
      <c r="M473620" s="8"/>
    </row>
    <row r="473646" spans="13:13">
      <c r="M473646" s="8"/>
    </row>
    <row r="473647" spans="13:13" ht="13">
      <c r="M473647" s="17"/>
    </row>
    <row r="473648" spans="13:13">
      <c r="M473648" s="8"/>
    </row>
    <row r="473674" spans="13:13">
      <c r="M473674" s="8"/>
    </row>
    <row r="473675" spans="13:13" ht="13">
      <c r="M473675" s="17"/>
    </row>
    <row r="473676" spans="13:13">
      <c r="M473676" s="8"/>
    </row>
    <row r="473702" spans="13:13">
      <c r="M473702" s="8"/>
    </row>
    <row r="473703" spans="13:13" ht="13">
      <c r="M473703" s="17"/>
    </row>
    <row r="473704" spans="13:13">
      <c r="M473704" s="8"/>
    </row>
    <row r="473730" spans="13:13">
      <c r="M473730" s="8"/>
    </row>
    <row r="473731" spans="13:13" ht="13">
      <c r="M473731" s="17"/>
    </row>
    <row r="473732" spans="13:13">
      <c r="M473732" s="8"/>
    </row>
    <row r="473758" spans="13:13">
      <c r="M473758" s="8"/>
    </row>
    <row r="473759" spans="13:13" ht="13">
      <c r="M473759" s="17"/>
    </row>
    <row r="473760" spans="13:13">
      <c r="M473760" s="8"/>
    </row>
    <row r="473786" spans="13:13">
      <c r="M473786" s="8"/>
    </row>
    <row r="473787" spans="13:13" ht="13">
      <c r="M473787" s="17"/>
    </row>
    <row r="473788" spans="13:13">
      <c r="M473788" s="8"/>
    </row>
    <row r="473814" spans="13:13">
      <c r="M473814" s="8"/>
    </row>
    <row r="473815" spans="13:13" ht="13">
      <c r="M473815" s="17"/>
    </row>
    <row r="473816" spans="13:13">
      <c r="M473816" s="8"/>
    </row>
    <row r="473842" spans="13:13">
      <c r="M473842" s="8"/>
    </row>
    <row r="473843" spans="13:13" ht="13">
      <c r="M473843" s="17"/>
    </row>
    <row r="473844" spans="13:13">
      <c r="M473844" s="8"/>
    </row>
    <row r="473870" spans="13:13">
      <c r="M473870" s="8"/>
    </row>
    <row r="473871" spans="13:13" ht="13">
      <c r="M473871" s="17"/>
    </row>
    <row r="473872" spans="13:13">
      <c r="M473872" s="8"/>
    </row>
    <row r="473898" spans="13:13">
      <c r="M473898" s="8"/>
    </row>
    <row r="473899" spans="13:13" ht="13">
      <c r="M473899" s="17"/>
    </row>
    <row r="473900" spans="13:13">
      <c r="M473900" s="8"/>
    </row>
    <row r="473926" spans="13:13">
      <c r="M473926" s="8"/>
    </row>
    <row r="473927" spans="13:13" ht="13">
      <c r="M473927" s="17"/>
    </row>
    <row r="473928" spans="13:13">
      <c r="M473928" s="8"/>
    </row>
    <row r="473954" spans="13:13">
      <c r="M473954" s="8"/>
    </row>
    <row r="473955" spans="13:13" ht="13">
      <c r="M473955" s="17"/>
    </row>
    <row r="473956" spans="13:13">
      <c r="M473956" s="8"/>
    </row>
    <row r="473982" spans="13:13">
      <c r="M473982" s="8"/>
    </row>
    <row r="473983" spans="13:13" ht="13">
      <c r="M473983" s="17"/>
    </row>
    <row r="473984" spans="13:13">
      <c r="M473984" s="8"/>
    </row>
    <row r="474010" spans="13:13">
      <c r="M474010" s="8"/>
    </row>
    <row r="474011" spans="13:13" ht="13">
      <c r="M474011" s="17"/>
    </row>
    <row r="474012" spans="13:13">
      <c r="M474012" s="8"/>
    </row>
    <row r="474038" spans="13:13">
      <c r="M474038" s="8"/>
    </row>
    <row r="474039" spans="13:13" ht="13">
      <c r="M474039" s="17"/>
    </row>
    <row r="474040" spans="13:13">
      <c r="M474040" s="8"/>
    </row>
    <row r="474066" spans="13:13">
      <c r="M474066" s="8"/>
    </row>
    <row r="474067" spans="13:13" ht="13">
      <c r="M474067" s="17"/>
    </row>
    <row r="474068" spans="13:13">
      <c r="M474068" s="8"/>
    </row>
    <row r="474094" spans="13:13">
      <c r="M474094" s="8"/>
    </row>
    <row r="474095" spans="13:13" ht="13">
      <c r="M474095" s="17"/>
    </row>
    <row r="474096" spans="13:13">
      <c r="M474096" s="8"/>
    </row>
    <row r="474122" spans="13:13">
      <c r="M474122" s="8"/>
    </row>
    <row r="474123" spans="13:13" ht="13">
      <c r="M474123" s="17"/>
    </row>
    <row r="474124" spans="13:13">
      <c r="M474124" s="8"/>
    </row>
    <row r="474150" spans="13:13">
      <c r="M474150" s="8"/>
    </row>
    <row r="474151" spans="13:13" ht="13">
      <c r="M474151" s="17"/>
    </row>
    <row r="474152" spans="13:13">
      <c r="M474152" s="8"/>
    </row>
    <row r="474178" spans="13:13">
      <c r="M474178" s="8"/>
    </row>
    <row r="474179" spans="13:13" ht="13">
      <c r="M474179" s="17"/>
    </row>
    <row r="474180" spans="13:13">
      <c r="M474180" s="8"/>
    </row>
    <row r="474206" spans="13:13">
      <c r="M474206" s="8"/>
    </row>
    <row r="474207" spans="13:13" ht="13">
      <c r="M474207" s="17"/>
    </row>
    <row r="474208" spans="13:13">
      <c r="M474208" s="8"/>
    </row>
    <row r="474234" spans="13:13">
      <c r="M474234" s="8"/>
    </row>
    <row r="474235" spans="13:13" ht="13">
      <c r="M474235" s="17"/>
    </row>
    <row r="474236" spans="13:13">
      <c r="M474236" s="8"/>
    </row>
    <row r="474262" spans="13:13">
      <c r="M474262" s="8"/>
    </row>
    <row r="474263" spans="13:13" ht="13">
      <c r="M474263" s="17"/>
    </row>
    <row r="474264" spans="13:13">
      <c r="M474264" s="8"/>
    </row>
    <row r="474290" spans="13:13">
      <c r="M474290" s="8"/>
    </row>
    <row r="474291" spans="13:13" ht="13">
      <c r="M474291" s="17"/>
    </row>
    <row r="474292" spans="13:13">
      <c r="M474292" s="8"/>
    </row>
    <row r="474318" spans="13:13">
      <c r="M474318" s="8"/>
    </row>
    <row r="474319" spans="13:13" ht="13">
      <c r="M474319" s="17"/>
    </row>
    <row r="474320" spans="13:13">
      <c r="M474320" s="8"/>
    </row>
    <row r="474346" spans="13:13">
      <c r="M474346" s="8"/>
    </row>
    <row r="474347" spans="13:13" ht="13">
      <c r="M474347" s="17"/>
    </row>
    <row r="474348" spans="13:13">
      <c r="M474348" s="8"/>
    </row>
    <row r="474374" spans="13:13">
      <c r="M474374" s="8"/>
    </row>
    <row r="474375" spans="13:13" ht="13">
      <c r="M474375" s="17"/>
    </row>
    <row r="474376" spans="13:13">
      <c r="M474376" s="8"/>
    </row>
    <row r="474402" spans="13:13">
      <c r="M474402" s="8"/>
    </row>
    <row r="474403" spans="13:13" ht="13">
      <c r="M474403" s="17"/>
    </row>
    <row r="474404" spans="13:13">
      <c r="M474404" s="8"/>
    </row>
    <row r="474430" spans="13:13">
      <c r="M474430" s="8"/>
    </row>
    <row r="474431" spans="13:13" ht="13">
      <c r="M474431" s="17"/>
    </row>
    <row r="474432" spans="13:13">
      <c r="M474432" s="8"/>
    </row>
    <row r="474458" spans="13:13">
      <c r="M474458" s="8"/>
    </row>
    <row r="474459" spans="13:13" ht="13">
      <c r="M474459" s="17"/>
    </row>
    <row r="474460" spans="13:13">
      <c r="M474460" s="8"/>
    </row>
    <row r="474486" spans="13:13">
      <c r="M474486" s="8"/>
    </row>
    <row r="474487" spans="13:13" ht="13">
      <c r="M474487" s="17"/>
    </row>
    <row r="474488" spans="13:13">
      <c r="M474488" s="8"/>
    </row>
    <row r="474514" spans="13:13">
      <c r="M474514" s="8"/>
    </row>
    <row r="474515" spans="13:13" ht="13">
      <c r="M474515" s="17"/>
    </row>
    <row r="474516" spans="13:13">
      <c r="M474516" s="8"/>
    </row>
    <row r="474542" spans="13:13">
      <c r="M474542" s="8"/>
    </row>
    <row r="474543" spans="13:13" ht="13">
      <c r="M474543" s="17"/>
    </row>
    <row r="474544" spans="13:13">
      <c r="M474544" s="8"/>
    </row>
    <row r="474570" spans="13:13">
      <c r="M474570" s="8"/>
    </row>
    <row r="474571" spans="13:13" ht="13">
      <c r="M474571" s="17"/>
    </row>
    <row r="474572" spans="13:13">
      <c r="M474572" s="8"/>
    </row>
    <row r="474598" spans="13:13">
      <c r="M474598" s="8"/>
    </row>
    <row r="474599" spans="13:13" ht="13">
      <c r="M474599" s="17"/>
    </row>
    <row r="474600" spans="13:13">
      <c r="M474600" s="8"/>
    </row>
    <row r="474626" spans="13:13">
      <c r="M474626" s="8"/>
    </row>
    <row r="474627" spans="13:13" ht="13">
      <c r="M474627" s="17"/>
    </row>
    <row r="474628" spans="13:13">
      <c r="M474628" s="8"/>
    </row>
    <row r="474654" spans="13:13">
      <c r="M474654" s="8"/>
    </row>
    <row r="474655" spans="13:13" ht="13">
      <c r="M474655" s="17"/>
    </row>
    <row r="474656" spans="13:13">
      <c r="M474656" s="8"/>
    </row>
    <row r="474682" spans="13:13">
      <c r="M474682" s="8"/>
    </row>
    <row r="474683" spans="13:13" ht="13">
      <c r="M474683" s="17"/>
    </row>
    <row r="474684" spans="13:13">
      <c r="M474684" s="8"/>
    </row>
    <row r="474710" spans="13:13">
      <c r="M474710" s="8"/>
    </row>
    <row r="474711" spans="13:13" ht="13">
      <c r="M474711" s="17"/>
    </row>
    <row r="474712" spans="13:13">
      <c r="M474712" s="8"/>
    </row>
    <row r="474738" spans="13:13">
      <c r="M474738" s="8"/>
    </row>
    <row r="474739" spans="13:13" ht="13">
      <c r="M474739" s="17"/>
    </row>
    <row r="474740" spans="13:13">
      <c r="M474740" s="8"/>
    </row>
    <row r="474766" spans="13:13">
      <c r="M474766" s="8"/>
    </row>
    <row r="474767" spans="13:13" ht="13">
      <c r="M474767" s="17"/>
    </row>
    <row r="474768" spans="13:13">
      <c r="M474768" s="8"/>
    </row>
    <row r="474794" spans="13:13">
      <c r="M474794" s="8"/>
    </row>
    <row r="474795" spans="13:13" ht="13">
      <c r="M474795" s="17"/>
    </row>
    <row r="474796" spans="13:13">
      <c r="M474796" s="8"/>
    </row>
    <row r="474822" spans="13:13">
      <c r="M474822" s="8"/>
    </row>
    <row r="474823" spans="13:13" ht="13">
      <c r="M474823" s="17"/>
    </row>
    <row r="474824" spans="13:13">
      <c r="M474824" s="8"/>
    </row>
    <row r="474850" spans="13:13">
      <c r="M474850" s="8"/>
    </row>
    <row r="474851" spans="13:13" ht="13">
      <c r="M474851" s="17"/>
    </row>
    <row r="474852" spans="13:13">
      <c r="M474852" s="8"/>
    </row>
    <row r="474878" spans="13:13">
      <c r="M474878" s="8"/>
    </row>
    <row r="474879" spans="13:13" ht="13">
      <c r="M474879" s="17"/>
    </row>
    <row r="474880" spans="13:13">
      <c r="M474880" s="8"/>
    </row>
    <row r="474906" spans="13:13">
      <c r="M474906" s="8"/>
    </row>
    <row r="474907" spans="13:13" ht="13">
      <c r="M474907" s="17"/>
    </row>
    <row r="474908" spans="13:13">
      <c r="M474908" s="8"/>
    </row>
    <row r="474934" spans="13:13">
      <c r="M474934" s="8"/>
    </row>
    <row r="474935" spans="13:13" ht="13">
      <c r="M474935" s="17"/>
    </row>
    <row r="474936" spans="13:13">
      <c r="M474936" s="8"/>
    </row>
    <row r="474962" spans="13:13">
      <c r="M474962" s="8"/>
    </row>
    <row r="474963" spans="13:13" ht="13">
      <c r="M474963" s="17"/>
    </row>
    <row r="474964" spans="13:13">
      <c r="M474964" s="8"/>
    </row>
    <row r="474990" spans="13:13">
      <c r="M474990" s="8"/>
    </row>
    <row r="474991" spans="13:13" ht="13">
      <c r="M474991" s="17"/>
    </row>
    <row r="474992" spans="13:13">
      <c r="M474992" s="8"/>
    </row>
    <row r="475018" spans="13:13">
      <c r="M475018" s="8"/>
    </row>
    <row r="475019" spans="13:13" ht="13">
      <c r="M475019" s="17"/>
    </row>
    <row r="475020" spans="13:13">
      <c r="M475020" s="8"/>
    </row>
    <row r="475046" spans="13:13">
      <c r="M475046" s="8"/>
    </row>
    <row r="475047" spans="13:13" ht="13">
      <c r="M475047" s="17"/>
    </row>
    <row r="475048" spans="13:13">
      <c r="M475048" s="8"/>
    </row>
    <row r="475074" spans="13:13">
      <c r="M475074" s="8"/>
    </row>
    <row r="475075" spans="13:13" ht="13">
      <c r="M475075" s="17"/>
    </row>
    <row r="475076" spans="13:13">
      <c r="M475076" s="8"/>
    </row>
    <row r="475102" spans="13:13">
      <c r="M475102" s="8"/>
    </row>
    <row r="475103" spans="13:13" ht="13">
      <c r="M475103" s="17"/>
    </row>
    <row r="475104" spans="13:13">
      <c r="M475104" s="8"/>
    </row>
    <row r="475130" spans="13:13">
      <c r="M475130" s="8"/>
    </row>
    <row r="475131" spans="13:13" ht="13">
      <c r="M475131" s="17"/>
    </row>
    <row r="475132" spans="13:13">
      <c r="M475132" s="8"/>
    </row>
    <row r="475158" spans="13:13">
      <c r="M475158" s="8"/>
    </row>
    <row r="475159" spans="13:13" ht="13">
      <c r="M475159" s="17"/>
    </row>
    <row r="475160" spans="13:13">
      <c r="M475160" s="8"/>
    </row>
    <row r="475186" spans="13:13">
      <c r="M475186" s="8"/>
    </row>
    <row r="475187" spans="13:13" ht="13">
      <c r="M475187" s="17"/>
    </row>
    <row r="475188" spans="13:13">
      <c r="M475188" s="8"/>
    </row>
    <row r="475214" spans="13:13">
      <c r="M475214" s="8"/>
    </row>
    <row r="475215" spans="13:13" ht="13">
      <c r="M475215" s="17"/>
    </row>
    <row r="475216" spans="13:13">
      <c r="M475216" s="8"/>
    </row>
    <row r="475242" spans="13:13">
      <c r="M475242" s="8"/>
    </row>
    <row r="475243" spans="13:13" ht="13">
      <c r="M475243" s="17"/>
    </row>
    <row r="475244" spans="13:13">
      <c r="M475244" s="8"/>
    </row>
    <row r="475270" spans="13:13">
      <c r="M475270" s="8"/>
    </row>
    <row r="475271" spans="13:13" ht="13">
      <c r="M475271" s="17"/>
    </row>
    <row r="475272" spans="13:13">
      <c r="M475272" s="8"/>
    </row>
    <row r="475298" spans="13:13">
      <c r="M475298" s="8"/>
    </row>
    <row r="475299" spans="13:13" ht="13">
      <c r="M475299" s="17"/>
    </row>
    <row r="475300" spans="13:13">
      <c r="M475300" s="8"/>
    </row>
    <row r="475326" spans="13:13">
      <c r="M475326" s="8"/>
    </row>
    <row r="475327" spans="13:13" ht="13">
      <c r="M475327" s="17"/>
    </row>
    <row r="475328" spans="13:13">
      <c r="M475328" s="8"/>
    </row>
    <row r="475354" spans="13:13">
      <c r="M475354" s="8"/>
    </row>
    <row r="475355" spans="13:13" ht="13">
      <c r="M475355" s="17"/>
    </row>
    <row r="475356" spans="13:13">
      <c r="M475356" s="8"/>
    </row>
    <row r="475382" spans="13:13">
      <c r="M475382" s="8"/>
    </row>
    <row r="475383" spans="13:13" ht="13">
      <c r="M475383" s="17"/>
    </row>
    <row r="475384" spans="13:13">
      <c r="M475384" s="8"/>
    </row>
    <row r="475410" spans="13:13">
      <c r="M475410" s="8"/>
    </row>
    <row r="475411" spans="13:13" ht="13">
      <c r="M475411" s="17"/>
    </row>
    <row r="475412" spans="13:13">
      <c r="M475412" s="8"/>
    </row>
    <row r="475438" spans="13:13">
      <c r="M475438" s="8"/>
    </row>
    <row r="475439" spans="13:13" ht="13">
      <c r="M475439" s="17"/>
    </row>
    <row r="475440" spans="13:13">
      <c r="M475440" s="8"/>
    </row>
    <row r="475466" spans="13:13">
      <c r="M475466" s="8"/>
    </row>
    <row r="475467" spans="13:13" ht="13">
      <c r="M475467" s="17"/>
    </row>
    <row r="475468" spans="13:13">
      <c r="M475468" s="8"/>
    </row>
    <row r="475494" spans="13:13">
      <c r="M475494" s="8"/>
    </row>
    <row r="475495" spans="13:13" ht="13">
      <c r="M475495" s="17"/>
    </row>
    <row r="475496" spans="13:13">
      <c r="M475496" s="8"/>
    </row>
    <row r="475522" spans="13:13">
      <c r="M475522" s="8"/>
    </row>
    <row r="475523" spans="13:13" ht="13">
      <c r="M475523" s="17"/>
    </row>
    <row r="475524" spans="13:13">
      <c r="M475524" s="8"/>
    </row>
    <row r="475550" spans="13:13">
      <c r="M475550" s="8"/>
    </row>
    <row r="475551" spans="13:13" ht="13">
      <c r="M475551" s="17"/>
    </row>
    <row r="475552" spans="13:13">
      <c r="M475552" s="8"/>
    </row>
    <row r="475578" spans="13:13">
      <c r="M475578" s="8"/>
    </row>
    <row r="475579" spans="13:13" ht="13">
      <c r="M475579" s="17"/>
    </row>
    <row r="475580" spans="13:13">
      <c r="M475580" s="8"/>
    </row>
    <row r="475606" spans="13:13">
      <c r="M475606" s="8"/>
    </row>
    <row r="475607" spans="13:13" ht="13">
      <c r="M475607" s="17"/>
    </row>
    <row r="475608" spans="13:13">
      <c r="M475608" s="8"/>
    </row>
    <row r="475634" spans="13:13">
      <c r="M475634" s="8"/>
    </row>
    <row r="475635" spans="13:13" ht="13">
      <c r="M475635" s="17"/>
    </row>
    <row r="475636" spans="13:13">
      <c r="M475636" s="8"/>
    </row>
    <row r="475662" spans="13:13">
      <c r="M475662" s="8"/>
    </row>
    <row r="475663" spans="13:13" ht="13">
      <c r="M475663" s="17"/>
    </row>
    <row r="475664" spans="13:13">
      <c r="M475664" s="8"/>
    </row>
    <row r="475690" spans="13:13">
      <c r="M475690" s="8"/>
    </row>
    <row r="475691" spans="13:13" ht="13">
      <c r="M475691" s="17"/>
    </row>
    <row r="475692" spans="13:13">
      <c r="M475692" s="8"/>
    </row>
    <row r="475718" spans="13:13">
      <c r="M475718" s="8"/>
    </row>
    <row r="475719" spans="13:13" ht="13">
      <c r="M475719" s="17"/>
    </row>
    <row r="475720" spans="13:13">
      <c r="M475720" s="8"/>
    </row>
    <row r="475746" spans="13:13">
      <c r="M475746" s="8"/>
    </row>
    <row r="475747" spans="13:13" ht="13">
      <c r="M475747" s="17"/>
    </row>
    <row r="475748" spans="13:13">
      <c r="M475748" s="8"/>
    </row>
    <row r="475774" spans="13:13">
      <c r="M475774" s="8"/>
    </row>
    <row r="475775" spans="13:13" ht="13">
      <c r="M475775" s="17"/>
    </row>
    <row r="475776" spans="13:13">
      <c r="M475776" s="8"/>
    </row>
    <row r="475802" spans="13:13">
      <c r="M475802" s="8"/>
    </row>
    <row r="475803" spans="13:13" ht="13">
      <c r="M475803" s="17"/>
    </row>
    <row r="475804" spans="13:13">
      <c r="M475804" s="8"/>
    </row>
    <row r="475830" spans="13:13">
      <c r="M475830" s="8"/>
    </row>
    <row r="475831" spans="13:13" ht="13">
      <c r="M475831" s="17"/>
    </row>
    <row r="475832" spans="13:13">
      <c r="M475832" s="8"/>
    </row>
    <row r="475858" spans="13:13">
      <c r="M475858" s="8"/>
    </row>
    <row r="475859" spans="13:13" ht="13">
      <c r="M475859" s="17"/>
    </row>
    <row r="475860" spans="13:13">
      <c r="M475860" s="8"/>
    </row>
    <row r="475886" spans="13:13">
      <c r="M475886" s="8"/>
    </row>
    <row r="475887" spans="13:13" ht="13">
      <c r="M475887" s="17"/>
    </row>
    <row r="475888" spans="13:13">
      <c r="M475888" s="8"/>
    </row>
    <row r="475914" spans="13:13">
      <c r="M475914" s="8"/>
    </row>
    <row r="475915" spans="13:13" ht="13">
      <c r="M475915" s="17"/>
    </row>
    <row r="475916" spans="13:13">
      <c r="M475916" s="8"/>
    </row>
    <row r="475942" spans="13:13">
      <c r="M475942" s="8"/>
    </row>
    <row r="475943" spans="13:13" ht="13">
      <c r="M475943" s="17"/>
    </row>
    <row r="475944" spans="13:13">
      <c r="M475944" s="8"/>
    </row>
    <row r="475970" spans="13:13">
      <c r="M475970" s="8"/>
    </row>
    <row r="475971" spans="13:13" ht="13">
      <c r="M475971" s="17"/>
    </row>
    <row r="475972" spans="13:13">
      <c r="M475972" s="8"/>
    </row>
    <row r="475998" spans="13:13">
      <c r="M475998" s="8"/>
    </row>
    <row r="475999" spans="13:13" ht="13">
      <c r="M475999" s="17"/>
    </row>
    <row r="476000" spans="13:13">
      <c r="M476000" s="8"/>
    </row>
    <row r="476026" spans="13:13">
      <c r="M476026" s="8"/>
    </row>
    <row r="476027" spans="13:13" ht="13">
      <c r="M476027" s="17"/>
    </row>
    <row r="476028" spans="13:13">
      <c r="M476028" s="8"/>
    </row>
    <row r="476054" spans="13:13">
      <c r="M476054" s="8"/>
    </row>
    <row r="476055" spans="13:13" ht="13">
      <c r="M476055" s="17"/>
    </row>
    <row r="476056" spans="13:13">
      <c r="M476056" s="8"/>
    </row>
    <row r="476082" spans="13:13">
      <c r="M476082" s="8"/>
    </row>
    <row r="476083" spans="13:13" ht="13">
      <c r="M476083" s="17"/>
    </row>
    <row r="476084" spans="13:13">
      <c r="M476084" s="8"/>
    </row>
    <row r="476110" spans="13:13">
      <c r="M476110" s="8"/>
    </row>
    <row r="476111" spans="13:13" ht="13">
      <c r="M476111" s="17"/>
    </row>
    <row r="476112" spans="13:13">
      <c r="M476112" s="8"/>
    </row>
    <row r="476138" spans="13:13">
      <c r="M476138" s="8"/>
    </row>
    <row r="476139" spans="13:13" ht="13">
      <c r="M476139" s="17"/>
    </row>
    <row r="476140" spans="13:13">
      <c r="M476140" s="8"/>
    </row>
    <row r="476166" spans="13:13">
      <c r="M476166" s="8"/>
    </row>
    <row r="476167" spans="13:13" ht="13">
      <c r="M476167" s="17"/>
    </row>
    <row r="476168" spans="13:13">
      <c r="M476168" s="8"/>
    </row>
    <row r="476194" spans="13:13">
      <c r="M476194" s="8"/>
    </row>
    <row r="476195" spans="13:13" ht="13">
      <c r="M476195" s="17"/>
    </row>
    <row r="476196" spans="13:13">
      <c r="M476196" s="8"/>
    </row>
    <row r="476222" spans="13:13">
      <c r="M476222" s="8"/>
    </row>
    <row r="476223" spans="13:13" ht="13">
      <c r="M476223" s="17"/>
    </row>
    <row r="476224" spans="13:13">
      <c r="M476224" s="8"/>
    </row>
    <row r="476250" spans="13:13">
      <c r="M476250" s="8"/>
    </row>
    <row r="476251" spans="13:13" ht="13">
      <c r="M476251" s="17"/>
    </row>
    <row r="476252" spans="13:13">
      <c r="M476252" s="8"/>
    </row>
    <row r="476278" spans="13:13">
      <c r="M476278" s="8"/>
    </row>
    <row r="476279" spans="13:13" ht="13">
      <c r="M476279" s="17"/>
    </row>
    <row r="476280" spans="13:13">
      <c r="M476280" s="8"/>
    </row>
    <row r="476306" spans="13:13">
      <c r="M476306" s="8"/>
    </row>
    <row r="476307" spans="13:13" ht="13">
      <c r="M476307" s="17"/>
    </row>
    <row r="476308" spans="13:13">
      <c r="M476308" s="8"/>
    </row>
    <row r="476334" spans="13:13">
      <c r="M476334" s="8"/>
    </row>
    <row r="476335" spans="13:13" ht="13">
      <c r="M476335" s="17"/>
    </row>
    <row r="476336" spans="13:13">
      <c r="M476336" s="8"/>
    </row>
    <row r="476362" spans="13:13">
      <c r="M476362" s="8"/>
    </row>
    <row r="476363" spans="13:13" ht="13">
      <c r="M476363" s="17"/>
    </row>
    <row r="476364" spans="13:13">
      <c r="M476364" s="8"/>
    </row>
    <row r="476390" spans="13:13">
      <c r="M476390" s="8"/>
    </row>
    <row r="476391" spans="13:13" ht="13">
      <c r="M476391" s="17"/>
    </row>
    <row r="476392" spans="13:13">
      <c r="M476392" s="8"/>
    </row>
    <row r="476418" spans="13:13">
      <c r="M476418" s="8"/>
    </row>
    <row r="476419" spans="13:13" ht="13">
      <c r="M476419" s="17"/>
    </row>
    <row r="476420" spans="13:13">
      <c r="M476420" s="8"/>
    </row>
    <row r="476446" spans="13:13">
      <c r="M476446" s="8"/>
    </row>
    <row r="476447" spans="13:13" ht="13">
      <c r="M476447" s="17"/>
    </row>
    <row r="476448" spans="13:13">
      <c r="M476448" s="8"/>
    </row>
    <row r="476474" spans="13:13">
      <c r="M476474" s="8"/>
    </row>
    <row r="476475" spans="13:13" ht="13">
      <c r="M476475" s="17"/>
    </row>
    <row r="476476" spans="13:13">
      <c r="M476476" s="8"/>
    </row>
    <row r="476502" spans="13:13">
      <c r="M476502" s="8"/>
    </row>
    <row r="476503" spans="13:13" ht="13">
      <c r="M476503" s="17"/>
    </row>
    <row r="476504" spans="13:13">
      <c r="M476504" s="8"/>
    </row>
    <row r="476530" spans="13:13">
      <c r="M476530" s="8"/>
    </row>
    <row r="476531" spans="13:13" ht="13">
      <c r="M476531" s="17"/>
    </row>
    <row r="476532" spans="13:13">
      <c r="M476532" s="8"/>
    </row>
    <row r="476558" spans="13:13">
      <c r="M476558" s="8"/>
    </row>
    <row r="476559" spans="13:13" ht="13">
      <c r="M476559" s="17"/>
    </row>
    <row r="476560" spans="13:13">
      <c r="M476560" s="8"/>
    </row>
    <row r="476586" spans="13:13">
      <c r="M476586" s="8"/>
    </row>
    <row r="476587" spans="13:13" ht="13">
      <c r="M476587" s="17"/>
    </row>
    <row r="476588" spans="13:13">
      <c r="M476588" s="8"/>
    </row>
    <row r="476614" spans="13:13">
      <c r="M476614" s="8"/>
    </row>
    <row r="476615" spans="13:13" ht="13">
      <c r="M476615" s="17"/>
    </row>
    <row r="476616" spans="13:13">
      <c r="M476616" s="8"/>
    </row>
    <row r="476642" spans="13:13">
      <c r="M476642" s="8"/>
    </row>
    <row r="476643" spans="13:13" ht="13">
      <c r="M476643" s="17"/>
    </row>
    <row r="476644" spans="13:13">
      <c r="M476644" s="8"/>
    </row>
    <row r="476670" spans="13:13">
      <c r="M476670" s="8"/>
    </row>
    <row r="476671" spans="13:13" ht="13">
      <c r="M476671" s="17"/>
    </row>
    <row r="476672" spans="13:13">
      <c r="M476672" s="8"/>
    </row>
    <row r="476698" spans="13:13">
      <c r="M476698" s="8"/>
    </row>
    <row r="476699" spans="13:13" ht="13">
      <c r="M476699" s="17"/>
    </row>
    <row r="476700" spans="13:13">
      <c r="M476700" s="8"/>
    </row>
    <row r="476726" spans="13:13">
      <c r="M476726" s="8"/>
    </row>
    <row r="476727" spans="13:13" ht="13">
      <c r="M476727" s="17"/>
    </row>
    <row r="476728" spans="13:13">
      <c r="M476728" s="8"/>
    </row>
    <row r="476754" spans="13:13">
      <c r="M476754" s="8"/>
    </row>
    <row r="476755" spans="13:13" ht="13">
      <c r="M476755" s="17"/>
    </row>
    <row r="476756" spans="13:13">
      <c r="M476756" s="8"/>
    </row>
    <row r="476782" spans="13:13">
      <c r="M476782" s="8"/>
    </row>
    <row r="476783" spans="13:13" ht="13">
      <c r="M476783" s="17"/>
    </row>
    <row r="476784" spans="13:13">
      <c r="M476784" s="8"/>
    </row>
    <row r="476810" spans="13:13">
      <c r="M476810" s="8"/>
    </row>
    <row r="476811" spans="13:13" ht="13">
      <c r="M476811" s="17"/>
    </row>
    <row r="476812" spans="13:13">
      <c r="M476812" s="8"/>
    </row>
    <row r="476838" spans="13:13">
      <c r="M476838" s="8"/>
    </row>
    <row r="476839" spans="13:13" ht="13">
      <c r="M476839" s="17"/>
    </row>
    <row r="476840" spans="13:13">
      <c r="M476840" s="8"/>
    </row>
    <row r="476866" spans="13:13">
      <c r="M476866" s="8"/>
    </row>
    <row r="476867" spans="13:13" ht="13">
      <c r="M476867" s="17"/>
    </row>
    <row r="476868" spans="13:13">
      <c r="M476868" s="8"/>
    </row>
    <row r="476894" spans="13:13">
      <c r="M476894" s="8"/>
    </row>
    <row r="476895" spans="13:13" ht="13">
      <c r="M476895" s="17"/>
    </row>
    <row r="476896" spans="13:13">
      <c r="M476896" s="8"/>
    </row>
    <row r="476922" spans="13:13">
      <c r="M476922" s="8"/>
    </row>
    <row r="476923" spans="13:13" ht="13">
      <c r="M476923" s="17"/>
    </row>
    <row r="476924" spans="13:13">
      <c r="M476924" s="8"/>
    </row>
    <row r="476950" spans="13:13">
      <c r="M476950" s="8"/>
    </row>
    <row r="476951" spans="13:13" ht="13">
      <c r="M476951" s="17"/>
    </row>
    <row r="476952" spans="13:13">
      <c r="M476952" s="8"/>
    </row>
    <row r="476978" spans="13:13">
      <c r="M476978" s="8"/>
    </row>
    <row r="476979" spans="13:13" ht="13">
      <c r="M476979" s="17"/>
    </row>
    <row r="476980" spans="13:13">
      <c r="M476980" s="8"/>
    </row>
    <row r="477006" spans="13:13">
      <c r="M477006" s="8"/>
    </row>
    <row r="477007" spans="13:13" ht="13">
      <c r="M477007" s="17"/>
    </row>
    <row r="477008" spans="13:13">
      <c r="M477008" s="8"/>
    </row>
    <row r="477034" spans="13:13">
      <c r="M477034" s="8"/>
    </row>
    <row r="477035" spans="13:13" ht="13">
      <c r="M477035" s="17"/>
    </row>
    <row r="477036" spans="13:13">
      <c r="M477036" s="8"/>
    </row>
    <row r="477062" spans="13:13">
      <c r="M477062" s="8"/>
    </row>
    <row r="477063" spans="13:13" ht="13">
      <c r="M477063" s="17"/>
    </row>
    <row r="477064" spans="13:13">
      <c r="M477064" s="8"/>
    </row>
    <row r="477090" spans="13:13">
      <c r="M477090" s="8"/>
    </row>
    <row r="477091" spans="13:13" ht="13">
      <c r="M477091" s="17"/>
    </row>
    <row r="477092" spans="13:13">
      <c r="M477092" s="8"/>
    </row>
    <row r="477118" spans="13:13">
      <c r="M477118" s="8"/>
    </row>
    <row r="477119" spans="13:13" ht="13">
      <c r="M477119" s="17"/>
    </row>
    <row r="477120" spans="13:13">
      <c r="M477120" s="8"/>
    </row>
    <row r="477146" spans="13:13">
      <c r="M477146" s="8"/>
    </row>
    <row r="477147" spans="13:13" ht="13">
      <c r="M477147" s="17"/>
    </row>
    <row r="477148" spans="13:13">
      <c r="M477148" s="8"/>
    </row>
    <row r="477174" spans="13:13">
      <c r="M477174" s="8"/>
    </row>
    <row r="477175" spans="13:13" ht="13">
      <c r="M477175" s="17"/>
    </row>
    <row r="477176" spans="13:13">
      <c r="M477176" s="8"/>
    </row>
    <row r="477202" spans="13:13">
      <c r="M477202" s="8"/>
    </row>
    <row r="477203" spans="13:13" ht="13">
      <c r="M477203" s="17"/>
    </row>
    <row r="477204" spans="13:13">
      <c r="M477204" s="8"/>
    </row>
    <row r="477230" spans="13:13">
      <c r="M477230" s="8"/>
    </row>
    <row r="477231" spans="13:13" ht="13">
      <c r="M477231" s="17"/>
    </row>
    <row r="477232" spans="13:13">
      <c r="M477232" s="8"/>
    </row>
    <row r="477258" spans="13:13">
      <c r="M477258" s="8"/>
    </row>
    <row r="477259" spans="13:13" ht="13">
      <c r="M477259" s="17"/>
    </row>
    <row r="477260" spans="13:13">
      <c r="M477260" s="8"/>
    </row>
    <row r="477286" spans="13:13">
      <c r="M477286" s="8"/>
    </row>
    <row r="477287" spans="13:13" ht="13">
      <c r="M477287" s="17"/>
    </row>
    <row r="477288" spans="13:13">
      <c r="M477288" s="8"/>
    </row>
    <row r="477314" spans="13:13">
      <c r="M477314" s="8"/>
    </row>
    <row r="477315" spans="13:13" ht="13">
      <c r="M477315" s="17"/>
    </row>
    <row r="477316" spans="13:13">
      <c r="M477316" s="8"/>
    </row>
    <row r="477342" spans="13:13">
      <c r="M477342" s="8"/>
    </row>
    <row r="477343" spans="13:13" ht="13">
      <c r="M477343" s="17"/>
    </row>
    <row r="477344" spans="13:13">
      <c r="M477344" s="8"/>
    </row>
    <row r="477370" spans="13:13">
      <c r="M477370" s="8"/>
    </row>
    <row r="477371" spans="13:13" ht="13">
      <c r="M477371" s="17"/>
    </row>
    <row r="477372" spans="13:13">
      <c r="M477372" s="8"/>
    </row>
    <row r="477398" spans="13:13">
      <c r="M477398" s="8"/>
    </row>
    <row r="477399" spans="13:13" ht="13">
      <c r="M477399" s="17"/>
    </row>
    <row r="477400" spans="13:13">
      <c r="M477400" s="8"/>
    </row>
    <row r="477426" spans="13:13">
      <c r="M477426" s="8"/>
    </row>
    <row r="477427" spans="13:13" ht="13">
      <c r="M477427" s="17"/>
    </row>
    <row r="477428" spans="13:13">
      <c r="M477428" s="8"/>
    </row>
    <row r="477454" spans="13:13">
      <c r="M477454" s="8"/>
    </row>
    <row r="477455" spans="13:13" ht="13">
      <c r="M477455" s="17"/>
    </row>
    <row r="477456" spans="13:13">
      <c r="M477456" s="8"/>
    </row>
    <row r="477482" spans="13:13">
      <c r="M477482" s="8"/>
    </row>
    <row r="477483" spans="13:13" ht="13">
      <c r="M477483" s="17"/>
    </row>
    <row r="477484" spans="13:13">
      <c r="M477484" s="8"/>
    </row>
    <row r="477510" spans="13:13">
      <c r="M477510" s="8"/>
    </row>
    <row r="477511" spans="13:13" ht="13">
      <c r="M477511" s="17"/>
    </row>
    <row r="477512" spans="13:13">
      <c r="M477512" s="8"/>
    </row>
    <row r="477538" spans="13:13">
      <c r="M477538" s="8"/>
    </row>
    <row r="477539" spans="13:13" ht="13">
      <c r="M477539" s="17"/>
    </row>
    <row r="477540" spans="13:13">
      <c r="M477540" s="8"/>
    </row>
    <row r="477566" spans="13:13">
      <c r="M477566" s="8"/>
    </row>
    <row r="477567" spans="13:13" ht="13">
      <c r="M477567" s="17"/>
    </row>
    <row r="477568" spans="13:13">
      <c r="M477568" s="8"/>
    </row>
    <row r="477594" spans="13:13">
      <c r="M477594" s="8"/>
    </row>
    <row r="477595" spans="13:13" ht="13">
      <c r="M477595" s="17"/>
    </row>
    <row r="477596" spans="13:13">
      <c r="M477596" s="8"/>
    </row>
    <row r="477622" spans="13:13">
      <c r="M477622" s="8"/>
    </row>
    <row r="477623" spans="13:13" ht="13">
      <c r="M477623" s="17"/>
    </row>
    <row r="477624" spans="13:13">
      <c r="M477624" s="8"/>
    </row>
    <row r="477650" spans="13:13">
      <c r="M477650" s="8"/>
    </row>
    <row r="477651" spans="13:13" ht="13">
      <c r="M477651" s="17"/>
    </row>
    <row r="477652" spans="13:13">
      <c r="M477652" s="8"/>
    </row>
    <row r="477678" spans="13:13">
      <c r="M477678" s="8"/>
    </row>
    <row r="477679" spans="13:13" ht="13">
      <c r="M477679" s="17"/>
    </row>
    <row r="477680" spans="13:13">
      <c r="M477680" s="8"/>
    </row>
    <row r="477706" spans="13:13">
      <c r="M477706" s="8"/>
    </row>
    <row r="477707" spans="13:13" ht="13">
      <c r="M477707" s="17"/>
    </row>
    <row r="477708" spans="13:13">
      <c r="M477708" s="8"/>
    </row>
    <row r="477734" spans="13:13">
      <c r="M477734" s="8"/>
    </row>
    <row r="477735" spans="13:13" ht="13">
      <c r="M477735" s="17"/>
    </row>
    <row r="477736" spans="13:13">
      <c r="M477736" s="8"/>
    </row>
    <row r="477762" spans="13:13">
      <c r="M477762" s="8"/>
    </row>
    <row r="477763" spans="13:13" ht="13">
      <c r="M477763" s="17"/>
    </row>
    <row r="477764" spans="13:13">
      <c r="M477764" s="8"/>
    </row>
    <row r="477790" spans="13:13">
      <c r="M477790" s="8"/>
    </row>
    <row r="477791" spans="13:13" ht="13">
      <c r="M477791" s="17"/>
    </row>
    <row r="477792" spans="13:13">
      <c r="M477792" s="8"/>
    </row>
    <row r="477818" spans="13:13">
      <c r="M477818" s="8"/>
    </row>
    <row r="477819" spans="13:13" ht="13">
      <c r="M477819" s="17"/>
    </row>
    <row r="477820" spans="13:13">
      <c r="M477820" s="8"/>
    </row>
    <row r="477846" spans="13:13">
      <c r="M477846" s="8"/>
    </row>
    <row r="477847" spans="13:13" ht="13">
      <c r="M477847" s="17"/>
    </row>
    <row r="477848" spans="13:13">
      <c r="M477848" s="8"/>
    </row>
    <row r="477874" spans="13:13">
      <c r="M477874" s="8"/>
    </row>
    <row r="477875" spans="13:13" ht="13">
      <c r="M477875" s="17"/>
    </row>
    <row r="477876" spans="13:13">
      <c r="M477876" s="8"/>
    </row>
    <row r="477902" spans="13:13">
      <c r="M477902" s="8"/>
    </row>
    <row r="477903" spans="13:13" ht="13">
      <c r="M477903" s="17"/>
    </row>
    <row r="477904" spans="13:13">
      <c r="M477904" s="8"/>
    </row>
    <row r="477930" spans="13:13">
      <c r="M477930" s="8"/>
    </row>
    <row r="477931" spans="13:13" ht="13">
      <c r="M477931" s="17"/>
    </row>
    <row r="477932" spans="13:13">
      <c r="M477932" s="8"/>
    </row>
    <row r="477958" spans="13:13">
      <c r="M477958" s="8"/>
    </row>
    <row r="477959" spans="13:13" ht="13">
      <c r="M477959" s="17"/>
    </row>
    <row r="477960" spans="13:13">
      <c r="M477960" s="8"/>
    </row>
    <row r="477986" spans="13:13">
      <c r="M477986" s="8"/>
    </row>
    <row r="477987" spans="13:13" ht="13">
      <c r="M477987" s="17"/>
    </row>
    <row r="477988" spans="13:13">
      <c r="M477988" s="8"/>
    </row>
    <row r="478014" spans="13:13">
      <c r="M478014" s="8"/>
    </row>
    <row r="478015" spans="13:13" ht="13">
      <c r="M478015" s="17"/>
    </row>
    <row r="478016" spans="13:13">
      <c r="M478016" s="8"/>
    </row>
    <row r="478042" spans="13:13">
      <c r="M478042" s="8"/>
    </row>
    <row r="478043" spans="13:13" ht="13">
      <c r="M478043" s="17"/>
    </row>
    <row r="478044" spans="13:13">
      <c r="M478044" s="8"/>
    </row>
    <row r="478070" spans="13:13">
      <c r="M478070" s="8"/>
    </row>
    <row r="478071" spans="13:13" ht="13">
      <c r="M478071" s="17"/>
    </row>
    <row r="478072" spans="13:13">
      <c r="M478072" s="8"/>
    </row>
    <row r="478098" spans="13:13">
      <c r="M478098" s="8"/>
    </row>
    <row r="478099" spans="13:13" ht="13">
      <c r="M478099" s="17"/>
    </row>
    <row r="478100" spans="13:13">
      <c r="M478100" s="8"/>
    </row>
    <row r="478126" spans="13:13">
      <c r="M478126" s="8"/>
    </row>
    <row r="478127" spans="13:13" ht="13">
      <c r="M478127" s="17"/>
    </row>
    <row r="478128" spans="13:13">
      <c r="M478128" s="8"/>
    </row>
    <row r="478154" spans="13:13">
      <c r="M478154" s="8"/>
    </row>
    <row r="478155" spans="13:13" ht="13">
      <c r="M478155" s="17"/>
    </row>
    <row r="478156" spans="13:13">
      <c r="M478156" s="8"/>
    </row>
    <row r="478182" spans="13:13">
      <c r="M478182" s="8"/>
    </row>
    <row r="478183" spans="13:13" ht="13">
      <c r="M478183" s="17"/>
    </row>
    <row r="478184" spans="13:13">
      <c r="M478184" s="8"/>
    </row>
    <row r="478210" spans="13:13">
      <c r="M478210" s="8"/>
    </row>
    <row r="478211" spans="13:13" ht="13">
      <c r="M478211" s="17"/>
    </row>
    <row r="478212" spans="13:13">
      <c r="M478212" s="8"/>
    </row>
    <row r="478238" spans="13:13">
      <c r="M478238" s="8"/>
    </row>
    <row r="478239" spans="13:13" ht="13">
      <c r="M478239" s="17"/>
    </row>
    <row r="478240" spans="13:13">
      <c r="M478240" s="8"/>
    </row>
    <row r="478266" spans="13:13">
      <c r="M478266" s="8"/>
    </row>
    <row r="478267" spans="13:13" ht="13">
      <c r="M478267" s="17"/>
    </row>
    <row r="478268" spans="13:13">
      <c r="M478268" s="8"/>
    </row>
    <row r="478294" spans="13:13">
      <c r="M478294" s="8"/>
    </row>
    <row r="478295" spans="13:13" ht="13">
      <c r="M478295" s="17"/>
    </row>
    <row r="478296" spans="13:13">
      <c r="M478296" s="8"/>
    </row>
    <row r="478322" spans="13:13">
      <c r="M478322" s="8"/>
    </row>
    <row r="478323" spans="13:13" ht="13">
      <c r="M478323" s="17"/>
    </row>
    <row r="478324" spans="13:13">
      <c r="M478324" s="8"/>
    </row>
    <row r="478350" spans="13:13">
      <c r="M478350" s="8"/>
    </row>
    <row r="478351" spans="13:13" ht="13">
      <c r="M478351" s="17"/>
    </row>
    <row r="478352" spans="13:13">
      <c r="M478352" s="8"/>
    </row>
    <row r="478378" spans="13:13">
      <c r="M478378" s="8"/>
    </row>
    <row r="478379" spans="13:13" ht="13">
      <c r="M478379" s="17"/>
    </row>
    <row r="478380" spans="13:13">
      <c r="M478380" s="8"/>
    </row>
    <row r="478406" spans="13:13">
      <c r="M478406" s="8"/>
    </row>
    <row r="478407" spans="13:13" ht="13">
      <c r="M478407" s="17"/>
    </row>
    <row r="478408" spans="13:13">
      <c r="M478408" s="8"/>
    </row>
    <row r="478434" spans="13:13">
      <c r="M478434" s="8"/>
    </row>
    <row r="478435" spans="13:13" ht="13">
      <c r="M478435" s="17"/>
    </row>
    <row r="478436" spans="13:13">
      <c r="M478436" s="8"/>
    </row>
    <row r="478462" spans="13:13">
      <c r="M478462" s="8"/>
    </row>
    <row r="478463" spans="13:13" ht="13">
      <c r="M478463" s="17"/>
    </row>
    <row r="478464" spans="13:13">
      <c r="M478464" s="8"/>
    </row>
    <row r="478490" spans="13:13">
      <c r="M478490" s="8"/>
    </row>
    <row r="478491" spans="13:13" ht="13">
      <c r="M478491" s="17"/>
    </row>
    <row r="478492" spans="13:13">
      <c r="M478492" s="8"/>
    </row>
    <row r="478518" spans="13:13">
      <c r="M478518" s="8"/>
    </row>
    <row r="478519" spans="13:13" ht="13">
      <c r="M478519" s="17"/>
    </row>
    <row r="478520" spans="13:13">
      <c r="M478520" s="8"/>
    </row>
    <row r="478546" spans="13:13">
      <c r="M478546" s="8"/>
    </row>
    <row r="478547" spans="13:13" ht="13">
      <c r="M478547" s="17"/>
    </row>
    <row r="478548" spans="13:13">
      <c r="M478548" s="8"/>
    </row>
    <row r="478574" spans="13:13">
      <c r="M478574" s="8"/>
    </row>
    <row r="478575" spans="13:13" ht="13">
      <c r="M478575" s="17"/>
    </row>
    <row r="478576" spans="13:13">
      <c r="M478576" s="8"/>
    </row>
    <row r="478602" spans="13:13">
      <c r="M478602" s="8"/>
    </row>
    <row r="478603" spans="13:13" ht="13">
      <c r="M478603" s="17"/>
    </row>
    <row r="478604" spans="13:13">
      <c r="M478604" s="8"/>
    </row>
    <row r="478630" spans="13:13">
      <c r="M478630" s="8"/>
    </row>
    <row r="478631" spans="13:13" ht="13">
      <c r="M478631" s="17"/>
    </row>
    <row r="478632" spans="13:13">
      <c r="M478632" s="8"/>
    </row>
    <row r="478658" spans="13:13">
      <c r="M478658" s="8"/>
    </row>
    <row r="478659" spans="13:13" ht="13">
      <c r="M478659" s="17"/>
    </row>
    <row r="478660" spans="13:13">
      <c r="M478660" s="8"/>
    </row>
    <row r="478686" spans="13:13">
      <c r="M478686" s="8"/>
    </row>
    <row r="478687" spans="13:13" ht="13">
      <c r="M478687" s="17"/>
    </row>
    <row r="478688" spans="13:13">
      <c r="M478688" s="8"/>
    </row>
    <row r="478714" spans="13:13">
      <c r="M478714" s="8"/>
    </row>
    <row r="478715" spans="13:13" ht="13">
      <c r="M478715" s="17"/>
    </row>
    <row r="478716" spans="13:13">
      <c r="M478716" s="8"/>
    </row>
    <row r="478742" spans="13:13">
      <c r="M478742" s="8"/>
    </row>
    <row r="478743" spans="13:13" ht="13">
      <c r="M478743" s="17"/>
    </row>
    <row r="478744" spans="13:13">
      <c r="M478744" s="8"/>
    </row>
    <row r="478770" spans="13:13">
      <c r="M478770" s="8"/>
    </row>
    <row r="478771" spans="13:13" ht="13">
      <c r="M478771" s="17"/>
    </row>
    <row r="478772" spans="13:13">
      <c r="M478772" s="8"/>
    </row>
    <row r="478798" spans="13:13">
      <c r="M478798" s="8"/>
    </row>
    <row r="478799" spans="13:13" ht="13">
      <c r="M478799" s="17"/>
    </row>
    <row r="478800" spans="13:13">
      <c r="M478800" s="8"/>
    </row>
    <row r="478826" spans="13:13">
      <c r="M478826" s="8"/>
    </row>
    <row r="478827" spans="13:13" ht="13">
      <c r="M478827" s="17"/>
    </row>
    <row r="478828" spans="13:13">
      <c r="M478828" s="8"/>
    </row>
    <row r="478854" spans="13:13">
      <c r="M478854" s="8"/>
    </row>
    <row r="478855" spans="13:13" ht="13">
      <c r="M478855" s="17"/>
    </row>
    <row r="478856" spans="13:13">
      <c r="M478856" s="8"/>
    </row>
    <row r="478882" spans="13:13">
      <c r="M478882" s="8"/>
    </row>
    <row r="478883" spans="13:13" ht="13">
      <c r="M478883" s="17"/>
    </row>
    <row r="478884" spans="13:13">
      <c r="M478884" s="8"/>
    </row>
    <row r="478910" spans="13:13">
      <c r="M478910" s="8"/>
    </row>
    <row r="478911" spans="13:13" ht="13">
      <c r="M478911" s="17"/>
    </row>
    <row r="478912" spans="13:13">
      <c r="M478912" s="8"/>
    </row>
    <row r="478938" spans="13:13">
      <c r="M478938" s="8"/>
    </row>
    <row r="478939" spans="13:13" ht="13">
      <c r="M478939" s="17"/>
    </row>
    <row r="478940" spans="13:13">
      <c r="M478940" s="8"/>
    </row>
    <row r="478966" spans="13:13">
      <c r="M478966" s="8"/>
    </row>
    <row r="478967" spans="13:13" ht="13">
      <c r="M478967" s="17"/>
    </row>
    <row r="478968" spans="13:13">
      <c r="M478968" s="8"/>
    </row>
    <row r="478994" spans="13:13">
      <c r="M478994" s="8"/>
    </row>
    <row r="478995" spans="13:13" ht="13">
      <c r="M478995" s="17"/>
    </row>
    <row r="478996" spans="13:13">
      <c r="M478996" s="8"/>
    </row>
    <row r="479022" spans="13:13">
      <c r="M479022" s="8"/>
    </row>
    <row r="479023" spans="13:13" ht="13">
      <c r="M479023" s="17"/>
    </row>
    <row r="479024" spans="13:13">
      <c r="M479024" s="8"/>
    </row>
    <row r="479050" spans="13:13">
      <c r="M479050" s="8"/>
    </row>
    <row r="479051" spans="13:13" ht="13">
      <c r="M479051" s="17"/>
    </row>
    <row r="479052" spans="13:13">
      <c r="M479052" s="8"/>
    </row>
    <row r="479078" spans="13:13">
      <c r="M479078" s="8"/>
    </row>
    <row r="479079" spans="13:13" ht="13">
      <c r="M479079" s="17"/>
    </row>
    <row r="479080" spans="13:13">
      <c r="M479080" s="8"/>
    </row>
    <row r="479106" spans="13:13">
      <c r="M479106" s="8"/>
    </row>
    <row r="479107" spans="13:13" ht="13">
      <c r="M479107" s="17"/>
    </row>
    <row r="479108" spans="13:13">
      <c r="M479108" s="8"/>
    </row>
    <row r="479134" spans="13:13">
      <c r="M479134" s="8"/>
    </row>
    <row r="479135" spans="13:13" ht="13">
      <c r="M479135" s="17"/>
    </row>
    <row r="479136" spans="13:13">
      <c r="M479136" s="8"/>
    </row>
    <row r="479162" spans="13:13">
      <c r="M479162" s="8"/>
    </row>
    <row r="479163" spans="13:13" ht="13">
      <c r="M479163" s="17"/>
    </row>
    <row r="479164" spans="13:13">
      <c r="M479164" s="8"/>
    </row>
    <row r="479190" spans="13:13">
      <c r="M479190" s="8"/>
    </row>
    <row r="479191" spans="13:13" ht="13">
      <c r="M479191" s="17"/>
    </row>
    <row r="479192" spans="13:13">
      <c r="M479192" s="8"/>
    </row>
    <row r="479218" spans="13:13">
      <c r="M479218" s="8"/>
    </row>
    <row r="479219" spans="13:13" ht="13">
      <c r="M479219" s="17"/>
    </row>
    <row r="479220" spans="13:13">
      <c r="M479220" s="8"/>
    </row>
    <row r="479246" spans="13:13">
      <c r="M479246" s="8"/>
    </row>
    <row r="479247" spans="13:13" ht="13">
      <c r="M479247" s="17"/>
    </row>
    <row r="479248" spans="13:13">
      <c r="M479248" s="8"/>
    </row>
    <row r="479274" spans="13:13">
      <c r="M479274" s="8"/>
    </row>
    <row r="479275" spans="13:13" ht="13">
      <c r="M479275" s="17"/>
    </row>
    <row r="479276" spans="13:13">
      <c r="M479276" s="8"/>
    </row>
    <row r="479302" spans="13:13">
      <c r="M479302" s="8"/>
    </row>
    <row r="479303" spans="13:13" ht="13">
      <c r="M479303" s="17"/>
    </row>
    <row r="479304" spans="13:13">
      <c r="M479304" s="8"/>
    </row>
    <row r="479330" spans="13:13">
      <c r="M479330" s="8"/>
    </row>
    <row r="479331" spans="13:13" ht="13">
      <c r="M479331" s="17"/>
    </row>
    <row r="479332" spans="13:13">
      <c r="M479332" s="8"/>
    </row>
    <row r="479358" spans="13:13">
      <c r="M479358" s="8"/>
    </row>
    <row r="479359" spans="13:13" ht="13">
      <c r="M479359" s="17"/>
    </row>
    <row r="479360" spans="13:13">
      <c r="M479360" s="8"/>
    </row>
    <row r="479386" spans="13:13">
      <c r="M479386" s="8"/>
    </row>
    <row r="479387" spans="13:13" ht="13">
      <c r="M479387" s="17"/>
    </row>
    <row r="479388" spans="13:13">
      <c r="M479388" s="8"/>
    </row>
    <row r="479414" spans="13:13">
      <c r="M479414" s="8"/>
    </row>
    <row r="479415" spans="13:13" ht="13">
      <c r="M479415" s="17"/>
    </row>
    <row r="479416" spans="13:13">
      <c r="M479416" s="8"/>
    </row>
    <row r="479442" spans="13:13">
      <c r="M479442" s="8"/>
    </row>
    <row r="479443" spans="13:13" ht="13">
      <c r="M479443" s="17"/>
    </row>
    <row r="479444" spans="13:13">
      <c r="M479444" s="8"/>
    </row>
    <row r="479470" spans="13:13">
      <c r="M479470" s="8"/>
    </row>
    <row r="479471" spans="13:13" ht="13">
      <c r="M479471" s="17"/>
    </row>
    <row r="479472" spans="13:13">
      <c r="M479472" s="8"/>
    </row>
    <row r="479498" spans="13:13">
      <c r="M479498" s="8"/>
    </row>
    <row r="479499" spans="13:13" ht="13">
      <c r="M479499" s="17"/>
    </row>
    <row r="479500" spans="13:13">
      <c r="M479500" s="8"/>
    </row>
    <row r="479526" spans="13:13">
      <c r="M479526" s="8"/>
    </row>
    <row r="479527" spans="13:13" ht="13">
      <c r="M479527" s="17"/>
    </row>
    <row r="479528" spans="13:13">
      <c r="M479528" s="8"/>
    </row>
    <row r="479554" spans="13:13">
      <c r="M479554" s="8"/>
    </row>
    <row r="479555" spans="13:13" ht="13">
      <c r="M479555" s="17"/>
    </row>
    <row r="479556" spans="13:13">
      <c r="M479556" s="8"/>
    </row>
    <row r="479582" spans="13:13">
      <c r="M479582" s="8"/>
    </row>
    <row r="479583" spans="13:13" ht="13">
      <c r="M479583" s="17"/>
    </row>
    <row r="479584" spans="13:13">
      <c r="M479584" s="8"/>
    </row>
    <row r="479610" spans="13:13">
      <c r="M479610" s="8"/>
    </row>
    <row r="479611" spans="13:13" ht="13">
      <c r="M479611" s="17"/>
    </row>
    <row r="479612" spans="13:13">
      <c r="M479612" s="8"/>
    </row>
    <row r="479638" spans="13:13">
      <c r="M479638" s="8"/>
    </row>
    <row r="479639" spans="13:13" ht="13">
      <c r="M479639" s="17"/>
    </row>
    <row r="479640" spans="13:13">
      <c r="M479640" s="8"/>
    </row>
    <row r="479666" spans="13:13">
      <c r="M479666" s="8"/>
    </row>
    <row r="479667" spans="13:13" ht="13">
      <c r="M479667" s="17"/>
    </row>
    <row r="479668" spans="13:13">
      <c r="M479668" s="8"/>
    </row>
    <row r="479694" spans="13:13">
      <c r="M479694" s="8"/>
    </row>
    <row r="479695" spans="13:13" ht="13">
      <c r="M479695" s="17"/>
    </row>
    <row r="479696" spans="13:13">
      <c r="M479696" s="8"/>
    </row>
    <row r="479722" spans="13:13">
      <c r="M479722" s="8"/>
    </row>
    <row r="479723" spans="13:13" ht="13">
      <c r="M479723" s="17"/>
    </row>
    <row r="479724" spans="13:13">
      <c r="M479724" s="8"/>
    </row>
    <row r="479750" spans="13:13">
      <c r="M479750" s="8"/>
    </row>
    <row r="479751" spans="13:13" ht="13">
      <c r="M479751" s="17"/>
    </row>
    <row r="479752" spans="13:13">
      <c r="M479752" s="8"/>
    </row>
    <row r="479778" spans="13:13">
      <c r="M479778" s="8"/>
    </row>
    <row r="479779" spans="13:13" ht="13">
      <c r="M479779" s="17"/>
    </row>
    <row r="479780" spans="13:13">
      <c r="M479780" s="8"/>
    </row>
    <row r="479806" spans="13:13">
      <c r="M479806" s="8"/>
    </row>
    <row r="479807" spans="13:13" ht="13">
      <c r="M479807" s="17"/>
    </row>
    <row r="479808" spans="13:13">
      <c r="M479808" s="8"/>
    </row>
    <row r="479834" spans="13:13">
      <c r="M479834" s="8"/>
    </row>
    <row r="479835" spans="13:13" ht="13">
      <c r="M479835" s="17"/>
    </row>
    <row r="479836" spans="13:13">
      <c r="M479836" s="8"/>
    </row>
    <row r="479862" spans="13:13">
      <c r="M479862" s="8"/>
    </row>
    <row r="479863" spans="13:13" ht="13">
      <c r="M479863" s="17"/>
    </row>
    <row r="479864" spans="13:13">
      <c r="M479864" s="8"/>
    </row>
    <row r="479890" spans="13:13">
      <c r="M479890" s="8"/>
    </row>
    <row r="479891" spans="13:13" ht="13">
      <c r="M479891" s="17"/>
    </row>
    <row r="479892" spans="13:13">
      <c r="M479892" s="8"/>
    </row>
    <row r="479918" spans="13:13">
      <c r="M479918" s="8"/>
    </row>
    <row r="479919" spans="13:13" ht="13">
      <c r="M479919" s="17"/>
    </row>
    <row r="479920" spans="13:13">
      <c r="M479920" s="8"/>
    </row>
    <row r="479946" spans="13:13">
      <c r="M479946" s="8"/>
    </row>
    <row r="479947" spans="13:13" ht="13">
      <c r="M479947" s="17"/>
    </row>
    <row r="479948" spans="13:13">
      <c r="M479948" s="8"/>
    </row>
    <row r="479974" spans="13:13">
      <c r="M479974" s="8"/>
    </row>
    <row r="479975" spans="13:13" ht="13">
      <c r="M479975" s="17"/>
    </row>
    <row r="479976" spans="13:13">
      <c r="M479976" s="8"/>
    </row>
    <row r="480002" spans="13:13">
      <c r="M480002" s="8"/>
    </row>
    <row r="480003" spans="13:13" ht="13">
      <c r="M480003" s="17"/>
    </row>
    <row r="480004" spans="13:13">
      <c r="M480004" s="8"/>
    </row>
    <row r="480030" spans="13:13">
      <c r="M480030" s="8"/>
    </row>
    <row r="480031" spans="13:13" ht="13">
      <c r="M480031" s="17"/>
    </row>
    <row r="480032" spans="13:13">
      <c r="M480032" s="8"/>
    </row>
    <row r="480058" spans="13:13">
      <c r="M480058" s="8"/>
    </row>
    <row r="480059" spans="13:13" ht="13">
      <c r="M480059" s="17"/>
    </row>
    <row r="480060" spans="13:13">
      <c r="M480060" s="8"/>
    </row>
    <row r="480086" spans="13:13">
      <c r="M480086" s="8"/>
    </row>
    <row r="480087" spans="13:13" ht="13">
      <c r="M480087" s="17"/>
    </row>
    <row r="480088" spans="13:13">
      <c r="M480088" s="8"/>
    </row>
    <row r="480114" spans="13:13">
      <c r="M480114" s="8"/>
    </row>
    <row r="480115" spans="13:13" ht="13">
      <c r="M480115" s="17"/>
    </row>
    <row r="480116" spans="13:13">
      <c r="M480116" s="8"/>
    </row>
    <row r="480142" spans="13:13">
      <c r="M480142" s="8"/>
    </row>
    <row r="480143" spans="13:13" ht="13">
      <c r="M480143" s="17"/>
    </row>
    <row r="480144" spans="13:13">
      <c r="M480144" s="8"/>
    </row>
    <row r="480170" spans="13:13">
      <c r="M480170" s="8"/>
    </row>
    <row r="480171" spans="13:13" ht="13">
      <c r="M480171" s="17"/>
    </row>
    <row r="480172" spans="13:13">
      <c r="M480172" s="8"/>
    </row>
    <row r="480198" spans="13:13">
      <c r="M480198" s="8"/>
    </row>
    <row r="480199" spans="13:13" ht="13">
      <c r="M480199" s="17"/>
    </row>
    <row r="480200" spans="13:13">
      <c r="M480200" s="8"/>
    </row>
    <row r="480226" spans="13:13">
      <c r="M480226" s="8"/>
    </row>
    <row r="480227" spans="13:13" ht="13">
      <c r="M480227" s="17"/>
    </row>
    <row r="480228" spans="13:13">
      <c r="M480228" s="8"/>
    </row>
    <row r="480254" spans="13:13">
      <c r="M480254" s="8"/>
    </row>
    <row r="480255" spans="13:13" ht="13">
      <c r="M480255" s="17"/>
    </row>
    <row r="480256" spans="13:13">
      <c r="M480256" s="8"/>
    </row>
    <row r="480282" spans="13:13">
      <c r="M480282" s="8"/>
    </row>
    <row r="480283" spans="13:13" ht="13">
      <c r="M480283" s="17"/>
    </row>
    <row r="480284" spans="13:13">
      <c r="M480284" s="8"/>
    </row>
    <row r="480310" spans="13:13">
      <c r="M480310" s="8"/>
    </row>
    <row r="480311" spans="13:13" ht="13">
      <c r="M480311" s="17"/>
    </row>
    <row r="480312" spans="13:13">
      <c r="M480312" s="8"/>
    </row>
    <row r="480338" spans="13:13">
      <c r="M480338" s="8"/>
    </row>
    <row r="480339" spans="13:13" ht="13">
      <c r="M480339" s="17"/>
    </row>
    <row r="480340" spans="13:13">
      <c r="M480340" s="8"/>
    </row>
    <row r="480366" spans="13:13">
      <c r="M480366" s="8"/>
    </row>
    <row r="480367" spans="13:13" ht="13">
      <c r="M480367" s="17"/>
    </row>
    <row r="480368" spans="13:13">
      <c r="M480368" s="8"/>
    </row>
    <row r="480394" spans="13:13">
      <c r="M480394" s="8"/>
    </row>
    <row r="480395" spans="13:13" ht="13">
      <c r="M480395" s="17"/>
    </row>
    <row r="480396" spans="13:13">
      <c r="M480396" s="8"/>
    </row>
    <row r="480422" spans="13:13">
      <c r="M480422" s="8"/>
    </row>
    <row r="480423" spans="13:13" ht="13">
      <c r="M480423" s="17"/>
    </row>
    <row r="480424" spans="13:13">
      <c r="M480424" s="8"/>
    </row>
    <row r="480450" spans="13:13">
      <c r="M480450" s="8"/>
    </row>
    <row r="480451" spans="13:13" ht="13">
      <c r="M480451" s="17"/>
    </row>
    <row r="480452" spans="13:13">
      <c r="M480452" s="8"/>
    </row>
    <row r="480478" spans="13:13">
      <c r="M480478" s="8"/>
    </row>
    <row r="480479" spans="13:13" ht="13">
      <c r="M480479" s="17"/>
    </row>
    <row r="480480" spans="13:13">
      <c r="M480480" s="8"/>
    </row>
    <row r="480506" spans="13:13">
      <c r="M480506" s="8"/>
    </row>
    <row r="480507" spans="13:13" ht="13">
      <c r="M480507" s="17"/>
    </row>
    <row r="480508" spans="13:13">
      <c r="M480508" s="8"/>
    </row>
    <row r="480534" spans="13:13">
      <c r="M480534" s="8"/>
    </row>
    <row r="480535" spans="13:13" ht="13">
      <c r="M480535" s="17"/>
    </row>
    <row r="480536" spans="13:13">
      <c r="M480536" s="8"/>
    </row>
    <row r="480562" spans="13:13">
      <c r="M480562" s="8"/>
    </row>
    <row r="480563" spans="13:13" ht="13">
      <c r="M480563" s="17"/>
    </row>
    <row r="480564" spans="13:13">
      <c r="M480564" s="8"/>
    </row>
    <row r="480590" spans="13:13">
      <c r="M480590" s="8"/>
    </row>
    <row r="480591" spans="13:13" ht="13">
      <c r="M480591" s="17"/>
    </row>
    <row r="480592" spans="13:13">
      <c r="M480592" s="8"/>
    </row>
    <row r="480618" spans="13:13">
      <c r="M480618" s="8"/>
    </row>
    <row r="480619" spans="13:13" ht="13">
      <c r="M480619" s="17"/>
    </row>
    <row r="480620" spans="13:13">
      <c r="M480620" s="8"/>
    </row>
    <row r="480646" spans="13:13">
      <c r="M480646" s="8"/>
    </row>
    <row r="480647" spans="13:13" ht="13">
      <c r="M480647" s="17"/>
    </row>
    <row r="480648" spans="13:13">
      <c r="M480648" s="8"/>
    </row>
    <row r="480674" spans="13:13">
      <c r="M480674" s="8"/>
    </row>
    <row r="480675" spans="13:13" ht="13">
      <c r="M480675" s="17"/>
    </row>
    <row r="480676" spans="13:13">
      <c r="M480676" s="8"/>
    </row>
    <row r="480702" spans="13:13">
      <c r="M480702" s="8"/>
    </row>
    <row r="480703" spans="13:13" ht="13">
      <c r="M480703" s="17"/>
    </row>
    <row r="480704" spans="13:13">
      <c r="M480704" s="8"/>
    </row>
    <row r="480730" spans="13:13">
      <c r="M480730" s="8"/>
    </row>
    <row r="480731" spans="13:13" ht="13">
      <c r="M480731" s="17"/>
    </row>
    <row r="480732" spans="13:13">
      <c r="M480732" s="8"/>
    </row>
    <row r="480758" spans="13:13">
      <c r="M480758" s="8"/>
    </row>
    <row r="480759" spans="13:13" ht="13">
      <c r="M480759" s="17"/>
    </row>
    <row r="480760" spans="13:13">
      <c r="M480760" s="8"/>
    </row>
    <row r="480786" spans="13:13">
      <c r="M480786" s="8"/>
    </row>
    <row r="480787" spans="13:13" ht="13">
      <c r="M480787" s="17"/>
    </row>
    <row r="480788" spans="13:13">
      <c r="M480788" s="8"/>
    </row>
    <row r="480814" spans="13:13">
      <c r="M480814" s="8"/>
    </row>
    <row r="480815" spans="13:13" ht="13">
      <c r="M480815" s="17"/>
    </row>
    <row r="480816" spans="13:13">
      <c r="M480816" s="8"/>
    </row>
    <row r="480842" spans="13:13">
      <c r="M480842" s="8"/>
    </row>
    <row r="480843" spans="13:13" ht="13">
      <c r="M480843" s="17"/>
    </row>
    <row r="480844" spans="13:13">
      <c r="M480844" s="8"/>
    </row>
    <row r="480870" spans="13:13">
      <c r="M480870" s="8"/>
    </row>
    <row r="480871" spans="13:13" ht="13">
      <c r="M480871" s="17"/>
    </row>
    <row r="480872" spans="13:13">
      <c r="M480872" s="8"/>
    </row>
    <row r="480898" spans="13:13">
      <c r="M480898" s="8"/>
    </row>
    <row r="480899" spans="13:13" ht="13">
      <c r="M480899" s="17"/>
    </row>
    <row r="480900" spans="13:13">
      <c r="M480900" s="8"/>
    </row>
    <row r="480926" spans="13:13">
      <c r="M480926" s="8"/>
    </row>
    <row r="480927" spans="13:13" ht="13">
      <c r="M480927" s="17"/>
    </row>
    <row r="480928" spans="13:13">
      <c r="M480928" s="8"/>
    </row>
    <row r="480954" spans="13:13">
      <c r="M480954" s="8"/>
    </row>
    <row r="480955" spans="13:13" ht="13">
      <c r="M480955" s="17"/>
    </row>
    <row r="480956" spans="13:13">
      <c r="M480956" s="8"/>
    </row>
    <row r="480982" spans="13:13">
      <c r="M480982" s="8"/>
    </row>
    <row r="480983" spans="13:13" ht="13">
      <c r="M480983" s="17"/>
    </row>
    <row r="480984" spans="13:13">
      <c r="M480984" s="8"/>
    </row>
    <row r="481010" spans="13:13">
      <c r="M481010" s="8"/>
    </row>
    <row r="481011" spans="13:13" ht="13">
      <c r="M481011" s="17"/>
    </row>
    <row r="481012" spans="13:13">
      <c r="M481012" s="8"/>
    </row>
    <row r="481038" spans="13:13">
      <c r="M481038" s="8"/>
    </row>
    <row r="481039" spans="13:13" ht="13">
      <c r="M481039" s="17"/>
    </row>
    <row r="481040" spans="13:13">
      <c r="M481040" s="8"/>
    </row>
    <row r="481066" spans="13:13">
      <c r="M481066" s="8"/>
    </row>
    <row r="481067" spans="13:13" ht="13">
      <c r="M481067" s="17"/>
    </row>
    <row r="481068" spans="13:13">
      <c r="M481068" s="8"/>
    </row>
    <row r="481094" spans="13:13">
      <c r="M481094" s="8"/>
    </row>
    <row r="481095" spans="13:13" ht="13">
      <c r="M481095" s="17"/>
    </row>
    <row r="481096" spans="13:13">
      <c r="M481096" s="8"/>
    </row>
    <row r="481122" spans="13:13">
      <c r="M481122" s="8"/>
    </row>
    <row r="481123" spans="13:13" ht="13">
      <c r="M481123" s="17"/>
    </row>
    <row r="481124" spans="13:13">
      <c r="M481124" s="8"/>
    </row>
    <row r="481150" spans="13:13">
      <c r="M481150" s="8"/>
    </row>
    <row r="481151" spans="13:13" ht="13">
      <c r="M481151" s="17"/>
    </row>
    <row r="481152" spans="13:13">
      <c r="M481152" s="8"/>
    </row>
    <row r="481178" spans="13:13">
      <c r="M481178" s="8"/>
    </row>
    <row r="481179" spans="13:13" ht="13">
      <c r="M481179" s="17"/>
    </row>
    <row r="481180" spans="13:13">
      <c r="M481180" s="8"/>
    </row>
    <row r="481206" spans="13:13">
      <c r="M481206" s="8"/>
    </row>
    <row r="481207" spans="13:13" ht="13">
      <c r="M481207" s="17"/>
    </row>
    <row r="481208" spans="13:13">
      <c r="M481208" s="8"/>
    </row>
    <row r="481234" spans="13:13">
      <c r="M481234" s="8"/>
    </row>
    <row r="481235" spans="13:13" ht="13">
      <c r="M481235" s="17"/>
    </row>
    <row r="481236" spans="13:13">
      <c r="M481236" s="8"/>
    </row>
    <row r="481262" spans="13:13">
      <c r="M481262" s="8"/>
    </row>
    <row r="481263" spans="13:13" ht="13">
      <c r="M481263" s="17"/>
    </row>
    <row r="481264" spans="13:13">
      <c r="M481264" s="8"/>
    </row>
    <row r="481290" spans="13:13">
      <c r="M481290" s="8"/>
    </row>
    <row r="481291" spans="13:13" ht="13">
      <c r="M481291" s="17"/>
    </row>
    <row r="481292" spans="13:13">
      <c r="M481292" s="8"/>
    </row>
    <row r="481318" spans="13:13">
      <c r="M481318" s="8"/>
    </row>
    <row r="481319" spans="13:13" ht="13">
      <c r="M481319" s="17"/>
    </row>
    <row r="481320" spans="13:13">
      <c r="M481320" s="8"/>
    </row>
    <row r="481346" spans="13:13">
      <c r="M481346" s="8"/>
    </row>
    <row r="481347" spans="13:13" ht="13">
      <c r="M481347" s="17"/>
    </row>
    <row r="481348" spans="13:13">
      <c r="M481348" s="8"/>
    </row>
    <row r="481374" spans="13:13">
      <c r="M481374" s="8"/>
    </row>
    <row r="481375" spans="13:13" ht="13">
      <c r="M481375" s="17"/>
    </row>
    <row r="481376" spans="13:13">
      <c r="M481376" s="8"/>
    </row>
    <row r="481402" spans="13:13">
      <c r="M481402" s="8"/>
    </row>
    <row r="481403" spans="13:13" ht="13">
      <c r="M481403" s="17"/>
    </row>
    <row r="481404" spans="13:13">
      <c r="M481404" s="8"/>
    </row>
    <row r="481430" spans="13:13">
      <c r="M481430" s="8"/>
    </row>
    <row r="481431" spans="13:13" ht="13">
      <c r="M481431" s="17"/>
    </row>
    <row r="481432" spans="13:13">
      <c r="M481432" s="8"/>
    </row>
    <row r="481458" spans="13:13">
      <c r="M481458" s="8"/>
    </row>
    <row r="481459" spans="13:13" ht="13">
      <c r="M481459" s="17"/>
    </row>
    <row r="481460" spans="13:13">
      <c r="M481460" s="8"/>
    </row>
    <row r="481486" spans="13:13">
      <c r="M481486" s="8"/>
    </row>
    <row r="481487" spans="13:13" ht="13">
      <c r="M481487" s="17"/>
    </row>
    <row r="481488" spans="13:13">
      <c r="M481488" s="8"/>
    </row>
    <row r="481514" spans="13:13">
      <c r="M481514" s="8"/>
    </row>
    <row r="481515" spans="13:13" ht="13">
      <c r="M481515" s="17"/>
    </row>
    <row r="481516" spans="13:13">
      <c r="M481516" s="8"/>
    </row>
    <row r="481542" spans="13:13">
      <c r="M481542" s="8"/>
    </row>
    <row r="481543" spans="13:13" ht="13">
      <c r="M481543" s="17"/>
    </row>
    <row r="481544" spans="13:13">
      <c r="M481544" s="8"/>
    </row>
    <row r="481570" spans="13:13">
      <c r="M481570" s="8"/>
    </row>
    <row r="481571" spans="13:13" ht="13">
      <c r="M481571" s="17"/>
    </row>
    <row r="481572" spans="13:13">
      <c r="M481572" s="8"/>
    </row>
    <row r="481598" spans="13:13">
      <c r="M481598" s="8"/>
    </row>
    <row r="481599" spans="13:13" ht="13">
      <c r="M481599" s="17"/>
    </row>
    <row r="481600" spans="13:13">
      <c r="M481600" s="8"/>
    </row>
    <row r="481626" spans="13:13">
      <c r="M481626" s="8"/>
    </row>
    <row r="481627" spans="13:13" ht="13">
      <c r="M481627" s="17"/>
    </row>
    <row r="481628" spans="13:13">
      <c r="M481628" s="8"/>
    </row>
    <row r="481654" spans="13:13">
      <c r="M481654" s="8"/>
    </row>
    <row r="481655" spans="13:13" ht="13">
      <c r="M481655" s="17"/>
    </row>
    <row r="481656" spans="13:13">
      <c r="M481656" s="8"/>
    </row>
    <row r="481682" spans="13:13">
      <c r="M481682" s="8"/>
    </row>
    <row r="481683" spans="13:13" ht="13">
      <c r="M481683" s="17"/>
    </row>
    <row r="481684" spans="13:13">
      <c r="M481684" s="8"/>
    </row>
    <row r="481710" spans="13:13">
      <c r="M481710" s="8"/>
    </row>
    <row r="481711" spans="13:13" ht="13">
      <c r="M481711" s="17"/>
    </row>
    <row r="481712" spans="13:13">
      <c r="M481712" s="8"/>
    </row>
    <row r="481738" spans="13:13">
      <c r="M481738" s="8"/>
    </row>
    <row r="481739" spans="13:13" ht="13">
      <c r="M481739" s="17"/>
    </row>
    <row r="481740" spans="13:13">
      <c r="M481740" s="8"/>
    </row>
    <row r="481766" spans="13:13">
      <c r="M481766" s="8"/>
    </row>
    <row r="481767" spans="13:13" ht="13">
      <c r="M481767" s="17"/>
    </row>
    <row r="481768" spans="13:13">
      <c r="M481768" s="8"/>
    </row>
    <row r="481794" spans="13:13">
      <c r="M481794" s="8"/>
    </row>
    <row r="481795" spans="13:13" ht="13">
      <c r="M481795" s="17"/>
    </row>
    <row r="481796" spans="13:13">
      <c r="M481796" s="8"/>
    </row>
    <row r="481822" spans="13:13">
      <c r="M481822" s="8"/>
    </row>
    <row r="481823" spans="13:13" ht="13">
      <c r="M481823" s="17"/>
    </row>
    <row r="481824" spans="13:13">
      <c r="M481824" s="8"/>
    </row>
    <row r="481850" spans="13:13">
      <c r="M481850" s="8"/>
    </row>
    <row r="481851" spans="13:13" ht="13">
      <c r="M481851" s="17"/>
    </row>
    <row r="481852" spans="13:13">
      <c r="M481852" s="8"/>
    </row>
    <row r="481878" spans="13:13">
      <c r="M481878" s="8"/>
    </row>
    <row r="481879" spans="13:13" ht="13">
      <c r="M481879" s="17"/>
    </row>
    <row r="481880" spans="13:13">
      <c r="M481880" s="8"/>
    </row>
    <row r="481906" spans="13:13">
      <c r="M481906" s="8"/>
    </row>
    <row r="481907" spans="13:13" ht="13">
      <c r="M481907" s="17"/>
    </row>
    <row r="481908" spans="13:13">
      <c r="M481908" s="8"/>
    </row>
    <row r="481934" spans="13:13">
      <c r="M481934" s="8"/>
    </row>
    <row r="481935" spans="13:13" ht="13">
      <c r="M481935" s="17"/>
    </row>
    <row r="481936" spans="13:13">
      <c r="M481936" s="8"/>
    </row>
    <row r="481962" spans="13:13">
      <c r="M481962" s="8"/>
    </row>
    <row r="481963" spans="13:13" ht="13">
      <c r="M481963" s="17"/>
    </row>
    <row r="481964" spans="13:13">
      <c r="M481964" s="8"/>
    </row>
    <row r="481990" spans="13:13">
      <c r="M481990" s="8"/>
    </row>
    <row r="481991" spans="13:13" ht="13">
      <c r="M481991" s="17"/>
    </row>
    <row r="481992" spans="13:13">
      <c r="M481992" s="8"/>
    </row>
    <row r="482018" spans="13:13">
      <c r="M482018" s="8"/>
    </row>
    <row r="482019" spans="13:13" ht="13">
      <c r="M482019" s="17"/>
    </row>
    <row r="482020" spans="13:13">
      <c r="M482020" s="8"/>
    </row>
    <row r="482046" spans="13:13">
      <c r="M482046" s="8"/>
    </row>
    <row r="482047" spans="13:13" ht="13">
      <c r="M482047" s="17"/>
    </row>
    <row r="482048" spans="13:13">
      <c r="M482048" s="8"/>
    </row>
    <row r="482074" spans="13:13">
      <c r="M482074" s="8"/>
    </row>
    <row r="482075" spans="13:13" ht="13">
      <c r="M482075" s="17"/>
    </row>
    <row r="482076" spans="13:13">
      <c r="M482076" s="8"/>
    </row>
    <row r="482102" spans="13:13">
      <c r="M482102" s="8"/>
    </row>
    <row r="482103" spans="13:13" ht="13">
      <c r="M482103" s="17"/>
    </row>
    <row r="482104" spans="13:13">
      <c r="M482104" s="8"/>
    </row>
    <row r="482130" spans="13:13">
      <c r="M482130" s="8"/>
    </row>
    <row r="482131" spans="13:13" ht="13">
      <c r="M482131" s="17"/>
    </row>
    <row r="482132" spans="13:13">
      <c r="M482132" s="8"/>
    </row>
    <row r="482158" spans="13:13">
      <c r="M482158" s="8"/>
    </row>
    <row r="482159" spans="13:13" ht="13">
      <c r="M482159" s="17"/>
    </row>
    <row r="482160" spans="13:13">
      <c r="M482160" s="8"/>
    </row>
    <row r="482186" spans="13:13">
      <c r="M482186" s="8"/>
    </row>
    <row r="482187" spans="13:13" ht="13">
      <c r="M482187" s="17"/>
    </row>
    <row r="482188" spans="13:13">
      <c r="M482188" s="8"/>
    </row>
    <row r="482214" spans="13:13">
      <c r="M482214" s="8"/>
    </row>
    <row r="482215" spans="13:13" ht="13">
      <c r="M482215" s="17"/>
    </row>
    <row r="482216" spans="13:13">
      <c r="M482216" s="8"/>
    </row>
    <row r="482242" spans="13:13">
      <c r="M482242" s="8"/>
    </row>
    <row r="482243" spans="13:13" ht="13">
      <c r="M482243" s="17"/>
    </row>
    <row r="482244" spans="13:13">
      <c r="M482244" s="8"/>
    </row>
    <row r="482270" spans="13:13">
      <c r="M482270" s="8"/>
    </row>
    <row r="482271" spans="13:13" ht="13">
      <c r="M482271" s="17"/>
    </row>
    <row r="482272" spans="13:13">
      <c r="M482272" s="8"/>
    </row>
    <row r="482298" spans="13:13">
      <c r="M482298" s="8"/>
    </row>
    <row r="482299" spans="13:13" ht="13">
      <c r="M482299" s="17"/>
    </row>
    <row r="482300" spans="13:13">
      <c r="M482300" s="8"/>
    </row>
    <row r="482326" spans="13:13">
      <c r="M482326" s="8"/>
    </row>
    <row r="482327" spans="13:13" ht="13">
      <c r="M482327" s="17"/>
    </row>
    <row r="482328" spans="13:13">
      <c r="M482328" s="8"/>
    </row>
    <row r="482354" spans="13:13">
      <c r="M482354" s="8"/>
    </row>
    <row r="482355" spans="13:13" ht="13">
      <c r="M482355" s="17"/>
    </row>
    <row r="482356" spans="13:13">
      <c r="M482356" s="8"/>
    </row>
    <row r="482382" spans="13:13">
      <c r="M482382" s="8"/>
    </row>
    <row r="482383" spans="13:13" ht="13">
      <c r="M482383" s="17"/>
    </row>
    <row r="482384" spans="13:13">
      <c r="M482384" s="8"/>
    </row>
    <row r="482410" spans="13:13">
      <c r="M482410" s="8"/>
    </row>
    <row r="482411" spans="13:13" ht="13">
      <c r="M482411" s="17"/>
    </row>
    <row r="482412" spans="13:13">
      <c r="M482412" s="8"/>
    </row>
    <row r="482438" spans="13:13">
      <c r="M482438" s="8"/>
    </row>
    <row r="482439" spans="13:13" ht="13">
      <c r="M482439" s="17"/>
    </row>
    <row r="482440" spans="13:13">
      <c r="M482440" s="8"/>
    </row>
    <row r="482466" spans="13:13">
      <c r="M482466" s="8"/>
    </row>
    <row r="482467" spans="13:13" ht="13">
      <c r="M482467" s="17"/>
    </row>
    <row r="482468" spans="13:13">
      <c r="M482468" s="8"/>
    </row>
    <row r="482494" spans="13:13">
      <c r="M482494" s="8"/>
    </row>
    <row r="482495" spans="13:13" ht="13">
      <c r="M482495" s="17"/>
    </row>
    <row r="482496" spans="13:13">
      <c r="M482496" s="8"/>
    </row>
    <row r="482522" spans="13:13">
      <c r="M482522" s="8"/>
    </row>
    <row r="482523" spans="13:13" ht="13">
      <c r="M482523" s="17"/>
    </row>
    <row r="482524" spans="13:13">
      <c r="M482524" s="8"/>
    </row>
    <row r="482550" spans="13:13">
      <c r="M482550" s="8"/>
    </row>
    <row r="482551" spans="13:13" ht="13">
      <c r="M482551" s="17"/>
    </row>
    <row r="482552" spans="13:13">
      <c r="M482552" s="8"/>
    </row>
    <row r="482578" spans="13:13">
      <c r="M482578" s="8"/>
    </row>
    <row r="482579" spans="13:13" ht="13">
      <c r="M482579" s="17"/>
    </row>
    <row r="482580" spans="13:13">
      <c r="M482580" s="8"/>
    </row>
    <row r="482606" spans="13:13">
      <c r="M482606" s="8"/>
    </row>
    <row r="482607" spans="13:13" ht="13">
      <c r="M482607" s="17"/>
    </row>
    <row r="482608" spans="13:13">
      <c r="M482608" s="8"/>
    </row>
    <row r="482634" spans="13:13">
      <c r="M482634" s="8"/>
    </row>
    <row r="482635" spans="13:13" ht="13">
      <c r="M482635" s="17"/>
    </row>
    <row r="482636" spans="13:13">
      <c r="M482636" s="8"/>
    </row>
    <row r="482662" spans="13:13">
      <c r="M482662" s="8"/>
    </row>
    <row r="482663" spans="13:13" ht="13">
      <c r="M482663" s="17"/>
    </row>
    <row r="482664" spans="13:13">
      <c r="M482664" s="8"/>
    </row>
    <row r="482690" spans="13:13">
      <c r="M482690" s="8"/>
    </row>
    <row r="482691" spans="13:13" ht="13">
      <c r="M482691" s="17"/>
    </row>
    <row r="482692" spans="13:13">
      <c r="M482692" s="8"/>
    </row>
    <row r="482718" spans="13:13">
      <c r="M482718" s="8"/>
    </row>
    <row r="482719" spans="13:13" ht="13">
      <c r="M482719" s="17"/>
    </row>
    <row r="482720" spans="13:13">
      <c r="M482720" s="8"/>
    </row>
    <row r="482746" spans="13:13">
      <c r="M482746" s="8"/>
    </row>
    <row r="482747" spans="13:13" ht="13">
      <c r="M482747" s="17"/>
    </row>
    <row r="482748" spans="13:13">
      <c r="M482748" s="8"/>
    </row>
    <row r="482774" spans="13:13">
      <c r="M482774" s="8"/>
    </row>
    <row r="482775" spans="13:13" ht="13">
      <c r="M482775" s="17"/>
    </row>
    <row r="482776" spans="13:13">
      <c r="M482776" s="8"/>
    </row>
    <row r="482802" spans="13:13">
      <c r="M482802" s="8"/>
    </row>
    <row r="482803" spans="13:13" ht="13">
      <c r="M482803" s="17"/>
    </row>
    <row r="482804" spans="13:13">
      <c r="M482804" s="8"/>
    </row>
    <row r="482830" spans="13:13">
      <c r="M482830" s="8"/>
    </row>
    <row r="482831" spans="13:13" ht="13">
      <c r="M482831" s="17"/>
    </row>
    <row r="482832" spans="13:13">
      <c r="M482832" s="8"/>
    </row>
    <row r="482858" spans="13:13">
      <c r="M482858" s="8"/>
    </row>
    <row r="482859" spans="13:13" ht="13">
      <c r="M482859" s="17"/>
    </row>
    <row r="482860" spans="13:13">
      <c r="M482860" s="8"/>
    </row>
    <row r="482886" spans="13:13">
      <c r="M482886" s="8"/>
    </row>
    <row r="482887" spans="13:13" ht="13">
      <c r="M482887" s="17"/>
    </row>
    <row r="482888" spans="13:13">
      <c r="M482888" s="8"/>
    </row>
    <row r="482914" spans="13:13">
      <c r="M482914" s="8"/>
    </row>
    <row r="482915" spans="13:13" ht="13">
      <c r="M482915" s="17"/>
    </row>
    <row r="482916" spans="13:13">
      <c r="M482916" s="8"/>
    </row>
    <row r="482942" spans="13:13">
      <c r="M482942" s="8"/>
    </row>
    <row r="482943" spans="13:13" ht="13">
      <c r="M482943" s="17"/>
    </row>
    <row r="482944" spans="13:13">
      <c r="M482944" s="8"/>
    </row>
    <row r="482970" spans="13:13">
      <c r="M482970" s="8"/>
    </row>
    <row r="482971" spans="13:13" ht="13">
      <c r="M482971" s="17"/>
    </row>
    <row r="482972" spans="13:13">
      <c r="M482972" s="8"/>
    </row>
    <row r="482998" spans="13:13">
      <c r="M482998" s="8"/>
    </row>
    <row r="482999" spans="13:13" ht="13">
      <c r="M482999" s="17"/>
    </row>
    <row r="483000" spans="13:13">
      <c r="M483000" s="8"/>
    </row>
    <row r="483026" spans="13:13">
      <c r="M483026" s="8"/>
    </row>
    <row r="483027" spans="13:13" ht="13">
      <c r="M483027" s="17"/>
    </row>
    <row r="483028" spans="13:13">
      <c r="M483028" s="8"/>
    </row>
    <row r="483054" spans="13:13">
      <c r="M483054" s="8"/>
    </row>
    <row r="483055" spans="13:13" ht="13">
      <c r="M483055" s="17"/>
    </row>
    <row r="483056" spans="13:13">
      <c r="M483056" s="8"/>
    </row>
    <row r="483082" spans="13:13">
      <c r="M483082" s="8"/>
    </row>
    <row r="483083" spans="13:13" ht="13">
      <c r="M483083" s="17"/>
    </row>
    <row r="483084" spans="13:13">
      <c r="M483084" s="8"/>
    </row>
    <row r="483110" spans="13:13">
      <c r="M483110" s="8"/>
    </row>
    <row r="483111" spans="13:13" ht="13">
      <c r="M483111" s="17"/>
    </row>
    <row r="483112" spans="13:13">
      <c r="M483112" s="8"/>
    </row>
    <row r="483138" spans="13:13">
      <c r="M483138" s="8"/>
    </row>
    <row r="483139" spans="13:13" ht="13">
      <c r="M483139" s="17"/>
    </row>
    <row r="483140" spans="13:13">
      <c r="M483140" s="8"/>
    </row>
    <row r="483166" spans="13:13">
      <c r="M483166" s="8"/>
    </row>
    <row r="483167" spans="13:13" ht="13">
      <c r="M483167" s="17"/>
    </row>
    <row r="483168" spans="13:13">
      <c r="M483168" s="8"/>
    </row>
    <row r="483194" spans="13:13">
      <c r="M483194" s="8"/>
    </row>
    <row r="483195" spans="13:13" ht="13">
      <c r="M483195" s="17"/>
    </row>
    <row r="483196" spans="13:13">
      <c r="M483196" s="8"/>
    </row>
    <row r="483222" spans="13:13">
      <c r="M483222" s="8"/>
    </row>
    <row r="483223" spans="13:13" ht="13">
      <c r="M483223" s="17"/>
    </row>
    <row r="483224" spans="13:13">
      <c r="M483224" s="8"/>
    </row>
    <row r="483250" spans="13:13">
      <c r="M483250" s="8"/>
    </row>
    <row r="483251" spans="13:13" ht="13">
      <c r="M483251" s="17"/>
    </row>
    <row r="483252" spans="13:13">
      <c r="M483252" s="8"/>
    </row>
    <row r="483278" spans="13:13">
      <c r="M483278" s="8"/>
    </row>
    <row r="483279" spans="13:13" ht="13">
      <c r="M483279" s="17"/>
    </row>
    <row r="483280" spans="13:13">
      <c r="M483280" s="8"/>
    </row>
    <row r="483306" spans="13:13">
      <c r="M483306" s="8"/>
    </row>
    <row r="483307" spans="13:13" ht="13">
      <c r="M483307" s="17"/>
    </row>
    <row r="483308" spans="13:13">
      <c r="M483308" s="8"/>
    </row>
    <row r="483334" spans="13:13">
      <c r="M483334" s="8"/>
    </row>
    <row r="483335" spans="13:13" ht="13">
      <c r="M483335" s="17"/>
    </row>
    <row r="483336" spans="13:13">
      <c r="M483336" s="8"/>
    </row>
    <row r="483362" spans="13:13">
      <c r="M483362" s="8"/>
    </row>
    <row r="483363" spans="13:13" ht="13">
      <c r="M483363" s="17"/>
    </row>
    <row r="483364" spans="13:13">
      <c r="M483364" s="8"/>
    </row>
    <row r="483390" spans="13:13">
      <c r="M483390" s="8"/>
    </row>
    <row r="483391" spans="13:13" ht="13">
      <c r="M483391" s="17"/>
    </row>
    <row r="483392" spans="13:13">
      <c r="M483392" s="8"/>
    </row>
    <row r="483418" spans="13:13">
      <c r="M483418" s="8"/>
    </row>
    <row r="483419" spans="13:13" ht="13">
      <c r="M483419" s="17"/>
    </row>
    <row r="483420" spans="13:13">
      <c r="M483420" s="8"/>
    </row>
    <row r="483446" spans="13:13">
      <c r="M483446" s="8"/>
    </row>
    <row r="483447" spans="13:13" ht="13">
      <c r="M483447" s="17"/>
    </row>
    <row r="483448" spans="13:13">
      <c r="M483448" s="8"/>
    </row>
    <row r="483474" spans="13:13">
      <c r="M483474" s="8"/>
    </row>
    <row r="483475" spans="13:13" ht="13">
      <c r="M483475" s="17"/>
    </row>
    <row r="483476" spans="13:13">
      <c r="M483476" s="8"/>
    </row>
    <row r="483502" spans="13:13">
      <c r="M483502" s="8"/>
    </row>
    <row r="483503" spans="13:13" ht="13">
      <c r="M483503" s="17"/>
    </row>
    <row r="483504" spans="13:13">
      <c r="M483504" s="8"/>
    </row>
    <row r="483530" spans="13:13">
      <c r="M483530" s="8"/>
    </row>
    <row r="483531" spans="13:13" ht="13">
      <c r="M483531" s="17"/>
    </row>
    <row r="483532" spans="13:13">
      <c r="M483532" s="8"/>
    </row>
    <row r="483558" spans="13:13">
      <c r="M483558" s="8"/>
    </row>
    <row r="483559" spans="13:13" ht="13">
      <c r="M483559" s="17"/>
    </row>
    <row r="483560" spans="13:13">
      <c r="M483560" s="8"/>
    </row>
    <row r="483586" spans="13:13">
      <c r="M483586" s="8"/>
    </row>
    <row r="483587" spans="13:13" ht="13">
      <c r="M483587" s="17"/>
    </row>
    <row r="483588" spans="13:13">
      <c r="M483588" s="8"/>
    </row>
    <row r="483614" spans="13:13">
      <c r="M483614" s="8"/>
    </row>
    <row r="483615" spans="13:13" ht="13">
      <c r="M483615" s="17"/>
    </row>
    <row r="483616" spans="13:13">
      <c r="M483616" s="8"/>
    </row>
    <row r="483642" spans="13:13">
      <c r="M483642" s="8"/>
    </row>
    <row r="483643" spans="13:13" ht="13">
      <c r="M483643" s="17"/>
    </row>
    <row r="483644" spans="13:13">
      <c r="M483644" s="8"/>
    </row>
    <row r="483670" spans="13:13">
      <c r="M483670" s="8"/>
    </row>
    <row r="483671" spans="13:13" ht="13">
      <c r="M483671" s="17"/>
    </row>
    <row r="483672" spans="13:13">
      <c r="M483672" s="8"/>
    </row>
    <row r="483698" spans="13:13">
      <c r="M483698" s="8"/>
    </row>
    <row r="483699" spans="13:13" ht="13">
      <c r="M483699" s="17"/>
    </row>
    <row r="483700" spans="13:13">
      <c r="M483700" s="8"/>
    </row>
    <row r="483726" spans="13:13">
      <c r="M483726" s="8"/>
    </row>
    <row r="483727" spans="13:13" ht="13">
      <c r="M483727" s="17"/>
    </row>
    <row r="483728" spans="13:13">
      <c r="M483728" s="8"/>
    </row>
    <row r="483754" spans="13:13">
      <c r="M483754" s="8"/>
    </row>
    <row r="483755" spans="13:13" ht="13">
      <c r="M483755" s="17"/>
    </row>
    <row r="483756" spans="13:13">
      <c r="M483756" s="8"/>
    </row>
    <row r="483782" spans="13:13">
      <c r="M483782" s="8"/>
    </row>
    <row r="483783" spans="13:13" ht="13">
      <c r="M483783" s="17"/>
    </row>
    <row r="483784" spans="13:13">
      <c r="M483784" s="8"/>
    </row>
    <row r="483810" spans="13:13">
      <c r="M483810" s="8"/>
    </row>
    <row r="483811" spans="13:13" ht="13">
      <c r="M483811" s="17"/>
    </row>
    <row r="483812" spans="13:13">
      <c r="M483812" s="8"/>
    </row>
    <row r="483838" spans="13:13">
      <c r="M483838" s="8"/>
    </row>
    <row r="483839" spans="13:13" ht="13">
      <c r="M483839" s="17"/>
    </row>
    <row r="483840" spans="13:13">
      <c r="M483840" s="8"/>
    </row>
    <row r="483866" spans="13:13">
      <c r="M483866" s="8"/>
    </row>
    <row r="483867" spans="13:13" ht="13">
      <c r="M483867" s="17"/>
    </row>
    <row r="483868" spans="13:13">
      <c r="M483868" s="8"/>
    </row>
    <row r="483894" spans="13:13">
      <c r="M483894" s="8"/>
    </row>
    <row r="483895" spans="13:13" ht="13">
      <c r="M483895" s="17"/>
    </row>
    <row r="483896" spans="13:13">
      <c r="M483896" s="8"/>
    </row>
    <row r="483922" spans="13:13">
      <c r="M483922" s="8"/>
    </row>
    <row r="483923" spans="13:13" ht="13">
      <c r="M483923" s="17"/>
    </row>
    <row r="483924" spans="13:13">
      <c r="M483924" s="8"/>
    </row>
    <row r="483950" spans="13:13">
      <c r="M483950" s="8"/>
    </row>
    <row r="483951" spans="13:13" ht="13">
      <c r="M483951" s="17"/>
    </row>
    <row r="483952" spans="13:13">
      <c r="M483952" s="8"/>
    </row>
    <row r="483978" spans="13:13">
      <c r="M483978" s="8"/>
    </row>
    <row r="483979" spans="13:13" ht="13">
      <c r="M483979" s="17"/>
    </row>
    <row r="483980" spans="13:13">
      <c r="M483980" s="8"/>
    </row>
    <row r="484006" spans="13:13">
      <c r="M484006" s="8"/>
    </row>
    <row r="484007" spans="13:13" ht="13">
      <c r="M484007" s="17"/>
    </row>
    <row r="484008" spans="13:13">
      <c r="M484008" s="8"/>
    </row>
    <row r="484034" spans="13:13">
      <c r="M484034" s="8"/>
    </row>
    <row r="484035" spans="13:13" ht="13">
      <c r="M484035" s="17"/>
    </row>
    <row r="484036" spans="13:13">
      <c r="M484036" s="8"/>
    </row>
    <row r="484062" spans="13:13">
      <c r="M484062" s="8"/>
    </row>
    <row r="484063" spans="13:13" ht="13">
      <c r="M484063" s="17"/>
    </row>
    <row r="484064" spans="13:13">
      <c r="M484064" s="8"/>
    </row>
    <row r="484090" spans="13:13">
      <c r="M484090" s="8"/>
    </row>
    <row r="484091" spans="13:13" ht="13">
      <c r="M484091" s="17"/>
    </row>
    <row r="484092" spans="13:13">
      <c r="M484092" s="8"/>
    </row>
    <row r="484118" spans="13:13">
      <c r="M484118" s="8"/>
    </row>
    <row r="484119" spans="13:13" ht="13">
      <c r="M484119" s="17"/>
    </row>
    <row r="484120" spans="13:13">
      <c r="M484120" s="8"/>
    </row>
    <row r="484146" spans="13:13">
      <c r="M484146" s="8"/>
    </row>
    <row r="484147" spans="13:13" ht="13">
      <c r="M484147" s="17"/>
    </row>
    <row r="484148" spans="13:13">
      <c r="M484148" s="8"/>
    </row>
    <row r="484174" spans="13:13">
      <c r="M484174" s="8"/>
    </row>
    <row r="484175" spans="13:13" ht="13">
      <c r="M484175" s="17"/>
    </row>
    <row r="484176" spans="13:13">
      <c r="M484176" s="8"/>
    </row>
    <row r="484202" spans="13:13">
      <c r="M484202" s="8"/>
    </row>
    <row r="484203" spans="13:13" ht="13">
      <c r="M484203" s="17"/>
    </row>
    <row r="484204" spans="13:13">
      <c r="M484204" s="8"/>
    </row>
    <row r="484230" spans="13:13">
      <c r="M484230" s="8"/>
    </row>
    <row r="484231" spans="13:13" ht="13">
      <c r="M484231" s="17"/>
    </row>
    <row r="484232" spans="13:13">
      <c r="M484232" s="8"/>
    </row>
    <row r="484258" spans="13:13">
      <c r="M484258" s="8"/>
    </row>
    <row r="484259" spans="13:13" ht="13">
      <c r="M484259" s="17"/>
    </row>
    <row r="484260" spans="13:13">
      <c r="M484260" s="8"/>
    </row>
    <row r="484286" spans="13:13">
      <c r="M484286" s="8"/>
    </row>
    <row r="484287" spans="13:13" ht="13">
      <c r="M484287" s="17"/>
    </row>
    <row r="484288" spans="13:13">
      <c r="M484288" s="8"/>
    </row>
    <row r="484314" spans="13:13">
      <c r="M484314" s="8"/>
    </row>
    <row r="484315" spans="13:13" ht="13">
      <c r="M484315" s="17"/>
    </row>
    <row r="484316" spans="13:13">
      <c r="M484316" s="8"/>
    </row>
    <row r="484342" spans="13:13">
      <c r="M484342" s="8"/>
    </row>
    <row r="484343" spans="13:13" ht="13">
      <c r="M484343" s="17"/>
    </row>
    <row r="484344" spans="13:13">
      <c r="M484344" s="8"/>
    </row>
    <row r="484370" spans="13:13">
      <c r="M484370" s="8"/>
    </row>
    <row r="484371" spans="13:13" ht="13">
      <c r="M484371" s="17"/>
    </row>
    <row r="484372" spans="13:13">
      <c r="M484372" s="8"/>
    </row>
    <row r="484398" spans="13:13">
      <c r="M484398" s="8"/>
    </row>
    <row r="484399" spans="13:13" ht="13">
      <c r="M484399" s="17"/>
    </row>
    <row r="484400" spans="13:13">
      <c r="M484400" s="8"/>
    </row>
    <row r="484426" spans="13:13">
      <c r="M484426" s="8"/>
    </row>
    <row r="484427" spans="13:13" ht="13">
      <c r="M484427" s="17"/>
    </row>
    <row r="484428" spans="13:13">
      <c r="M484428" s="8"/>
    </row>
    <row r="484454" spans="13:13">
      <c r="M484454" s="8"/>
    </row>
    <row r="484455" spans="13:13" ht="13">
      <c r="M484455" s="17"/>
    </row>
    <row r="484456" spans="13:13">
      <c r="M484456" s="8"/>
    </row>
    <row r="484482" spans="13:13">
      <c r="M484482" s="8"/>
    </row>
    <row r="484483" spans="13:13" ht="13">
      <c r="M484483" s="17"/>
    </row>
    <row r="484484" spans="13:13">
      <c r="M484484" s="8"/>
    </row>
    <row r="484510" spans="13:13">
      <c r="M484510" s="8"/>
    </row>
    <row r="484511" spans="13:13" ht="13">
      <c r="M484511" s="17"/>
    </row>
    <row r="484512" spans="13:13">
      <c r="M484512" s="8"/>
    </row>
    <row r="484538" spans="13:13">
      <c r="M484538" s="8"/>
    </row>
    <row r="484539" spans="13:13" ht="13">
      <c r="M484539" s="17"/>
    </row>
    <row r="484540" spans="13:13">
      <c r="M484540" s="8"/>
    </row>
    <row r="484566" spans="13:13">
      <c r="M484566" s="8"/>
    </row>
    <row r="484567" spans="13:13" ht="13">
      <c r="M484567" s="17"/>
    </row>
    <row r="484568" spans="13:13">
      <c r="M484568" s="8"/>
    </row>
    <row r="484594" spans="13:13">
      <c r="M484594" s="8"/>
    </row>
    <row r="484595" spans="13:13" ht="13">
      <c r="M484595" s="17"/>
    </row>
    <row r="484596" spans="13:13">
      <c r="M484596" s="8"/>
    </row>
    <row r="484622" spans="13:13">
      <c r="M484622" s="8"/>
    </row>
    <row r="484623" spans="13:13" ht="13">
      <c r="M484623" s="17"/>
    </row>
    <row r="484624" spans="13:13">
      <c r="M484624" s="8"/>
    </row>
    <row r="484650" spans="13:13">
      <c r="M484650" s="8"/>
    </row>
    <row r="484651" spans="13:13" ht="13">
      <c r="M484651" s="17"/>
    </row>
    <row r="484652" spans="13:13">
      <c r="M484652" s="8"/>
    </row>
    <row r="484678" spans="13:13">
      <c r="M484678" s="8"/>
    </row>
    <row r="484679" spans="13:13" ht="13">
      <c r="M484679" s="17"/>
    </row>
    <row r="484680" spans="13:13">
      <c r="M484680" s="8"/>
    </row>
    <row r="484706" spans="13:13">
      <c r="M484706" s="8"/>
    </row>
    <row r="484707" spans="13:13" ht="13">
      <c r="M484707" s="17"/>
    </row>
    <row r="484708" spans="13:13">
      <c r="M484708" s="8"/>
    </row>
    <row r="484734" spans="13:13">
      <c r="M484734" s="8"/>
    </row>
    <row r="484735" spans="13:13" ht="13">
      <c r="M484735" s="17"/>
    </row>
    <row r="484736" spans="13:13">
      <c r="M484736" s="8"/>
    </row>
    <row r="484762" spans="13:13">
      <c r="M484762" s="8"/>
    </row>
    <row r="484763" spans="13:13" ht="13">
      <c r="M484763" s="17"/>
    </row>
    <row r="484764" spans="13:13">
      <c r="M484764" s="8"/>
    </row>
    <row r="484790" spans="13:13">
      <c r="M484790" s="8"/>
    </row>
    <row r="484791" spans="13:13" ht="13">
      <c r="M484791" s="17"/>
    </row>
    <row r="484792" spans="13:13">
      <c r="M484792" s="8"/>
    </row>
    <row r="484818" spans="13:13">
      <c r="M484818" s="8"/>
    </row>
    <row r="484819" spans="13:13" ht="13">
      <c r="M484819" s="17"/>
    </row>
    <row r="484820" spans="13:13">
      <c r="M484820" s="8"/>
    </row>
    <row r="484846" spans="13:13">
      <c r="M484846" s="8"/>
    </row>
    <row r="484847" spans="13:13" ht="13">
      <c r="M484847" s="17"/>
    </row>
    <row r="484848" spans="13:13">
      <c r="M484848" s="8"/>
    </row>
    <row r="484874" spans="13:13">
      <c r="M484874" s="8"/>
    </row>
    <row r="484875" spans="13:13" ht="13">
      <c r="M484875" s="17"/>
    </row>
    <row r="484876" spans="13:13">
      <c r="M484876" s="8"/>
    </row>
    <row r="484902" spans="13:13">
      <c r="M484902" s="8"/>
    </row>
    <row r="484903" spans="13:13" ht="13">
      <c r="M484903" s="17"/>
    </row>
    <row r="484904" spans="13:13">
      <c r="M484904" s="8"/>
    </row>
    <row r="484930" spans="13:13">
      <c r="M484930" s="8"/>
    </row>
    <row r="484931" spans="13:13" ht="13">
      <c r="M484931" s="17"/>
    </row>
    <row r="484932" spans="13:13">
      <c r="M484932" s="8"/>
    </row>
    <row r="484958" spans="13:13">
      <c r="M484958" s="8"/>
    </row>
    <row r="484959" spans="13:13" ht="13">
      <c r="M484959" s="17"/>
    </row>
    <row r="484960" spans="13:13">
      <c r="M484960" s="8"/>
    </row>
    <row r="484986" spans="13:13">
      <c r="M484986" s="8"/>
    </row>
    <row r="484987" spans="13:13" ht="13">
      <c r="M484987" s="17"/>
    </row>
    <row r="484988" spans="13:13">
      <c r="M484988" s="8"/>
    </row>
    <row r="485014" spans="13:13">
      <c r="M485014" s="8"/>
    </row>
    <row r="485015" spans="13:13" ht="13">
      <c r="M485015" s="17"/>
    </row>
    <row r="485016" spans="13:13">
      <c r="M485016" s="8"/>
    </row>
    <row r="485042" spans="13:13">
      <c r="M485042" s="8"/>
    </row>
    <row r="485043" spans="13:13" ht="13">
      <c r="M485043" s="17"/>
    </row>
    <row r="485044" spans="13:13">
      <c r="M485044" s="8"/>
    </row>
    <row r="485070" spans="13:13">
      <c r="M485070" s="8"/>
    </row>
    <row r="485071" spans="13:13" ht="13">
      <c r="M485071" s="17"/>
    </row>
    <row r="485072" spans="13:13">
      <c r="M485072" s="8"/>
    </row>
    <row r="485098" spans="13:13">
      <c r="M485098" s="8"/>
    </row>
    <row r="485099" spans="13:13" ht="13">
      <c r="M485099" s="17"/>
    </row>
    <row r="485100" spans="13:13">
      <c r="M485100" s="8"/>
    </row>
    <row r="485126" spans="13:13">
      <c r="M485126" s="8"/>
    </row>
    <row r="485127" spans="13:13" ht="13">
      <c r="M485127" s="17"/>
    </row>
    <row r="485128" spans="13:13">
      <c r="M485128" s="8"/>
    </row>
    <row r="485154" spans="13:13">
      <c r="M485154" s="8"/>
    </row>
    <row r="485155" spans="13:13" ht="13">
      <c r="M485155" s="17"/>
    </row>
    <row r="485156" spans="13:13">
      <c r="M485156" s="8"/>
    </row>
    <row r="485182" spans="13:13">
      <c r="M485182" s="8"/>
    </row>
    <row r="485183" spans="13:13" ht="13">
      <c r="M485183" s="17"/>
    </row>
    <row r="485184" spans="13:13">
      <c r="M485184" s="8"/>
    </row>
    <row r="485210" spans="13:13">
      <c r="M485210" s="8"/>
    </row>
    <row r="485211" spans="13:13" ht="13">
      <c r="M485211" s="17"/>
    </row>
    <row r="485212" spans="13:13">
      <c r="M485212" s="8"/>
    </row>
    <row r="485238" spans="13:13">
      <c r="M485238" s="8"/>
    </row>
    <row r="485239" spans="13:13" ht="13">
      <c r="M485239" s="17"/>
    </row>
    <row r="485240" spans="13:13">
      <c r="M485240" s="8"/>
    </row>
    <row r="485266" spans="13:13">
      <c r="M485266" s="8"/>
    </row>
    <row r="485267" spans="13:13" ht="13">
      <c r="M485267" s="17"/>
    </row>
    <row r="485268" spans="13:13">
      <c r="M485268" s="8"/>
    </row>
    <row r="485294" spans="13:13">
      <c r="M485294" s="8"/>
    </row>
    <row r="485295" spans="13:13" ht="13">
      <c r="M485295" s="17"/>
    </row>
    <row r="485296" spans="13:13">
      <c r="M485296" s="8"/>
    </row>
    <row r="485322" spans="13:13">
      <c r="M485322" s="8"/>
    </row>
    <row r="485323" spans="13:13" ht="13">
      <c r="M485323" s="17"/>
    </row>
    <row r="485324" spans="13:13">
      <c r="M485324" s="8"/>
    </row>
    <row r="485350" spans="13:13">
      <c r="M485350" s="8"/>
    </row>
    <row r="485351" spans="13:13" ht="13">
      <c r="M485351" s="17"/>
    </row>
    <row r="485352" spans="13:13">
      <c r="M485352" s="8"/>
    </row>
    <row r="485378" spans="13:13">
      <c r="M485378" s="8"/>
    </row>
    <row r="485379" spans="13:13" ht="13">
      <c r="M485379" s="17"/>
    </row>
    <row r="485380" spans="13:13">
      <c r="M485380" s="8"/>
    </row>
    <row r="485406" spans="13:13">
      <c r="M485406" s="8"/>
    </row>
    <row r="485407" spans="13:13" ht="13">
      <c r="M485407" s="17"/>
    </row>
    <row r="485408" spans="13:13">
      <c r="M485408" s="8"/>
    </row>
    <row r="485434" spans="13:13">
      <c r="M485434" s="8"/>
    </row>
    <row r="485435" spans="13:13" ht="13">
      <c r="M485435" s="17"/>
    </row>
    <row r="485436" spans="13:13">
      <c r="M485436" s="8"/>
    </row>
    <row r="485462" spans="13:13">
      <c r="M485462" s="8"/>
    </row>
    <row r="485463" spans="13:13" ht="13">
      <c r="M485463" s="17"/>
    </row>
    <row r="485464" spans="13:13">
      <c r="M485464" s="8"/>
    </row>
    <row r="485490" spans="13:13">
      <c r="M485490" s="8"/>
    </row>
    <row r="485491" spans="13:13" ht="13">
      <c r="M485491" s="17"/>
    </row>
    <row r="485492" spans="13:13">
      <c r="M485492" s="8"/>
    </row>
    <row r="485518" spans="13:13">
      <c r="M485518" s="8"/>
    </row>
    <row r="485519" spans="13:13" ht="13">
      <c r="M485519" s="17"/>
    </row>
    <row r="485520" spans="13:13">
      <c r="M485520" s="8"/>
    </row>
    <row r="485546" spans="13:13">
      <c r="M485546" s="8"/>
    </row>
    <row r="485547" spans="13:13" ht="13">
      <c r="M485547" s="17"/>
    </row>
    <row r="485548" spans="13:13">
      <c r="M485548" s="8"/>
    </row>
    <row r="485574" spans="13:13">
      <c r="M485574" s="8"/>
    </row>
    <row r="485575" spans="13:13" ht="13">
      <c r="M485575" s="17"/>
    </row>
    <row r="485576" spans="13:13">
      <c r="M485576" s="8"/>
    </row>
    <row r="485602" spans="13:13">
      <c r="M485602" s="8"/>
    </row>
    <row r="485603" spans="13:13" ht="13">
      <c r="M485603" s="17"/>
    </row>
    <row r="485604" spans="13:13">
      <c r="M485604" s="8"/>
    </row>
    <row r="485630" spans="13:13">
      <c r="M485630" s="8"/>
    </row>
    <row r="485631" spans="13:13" ht="13">
      <c r="M485631" s="17"/>
    </row>
    <row r="485632" spans="13:13">
      <c r="M485632" s="8"/>
    </row>
    <row r="485658" spans="13:13">
      <c r="M485658" s="8"/>
    </row>
    <row r="485659" spans="13:13" ht="13">
      <c r="M485659" s="17"/>
    </row>
    <row r="485660" spans="13:13">
      <c r="M485660" s="8"/>
    </row>
    <row r="485686" spans="13:13">
      <c r="M485686" s="8"/>
    </row>
    <row r="485687" spans="13:13" ht="13">
      <c r="M485687" s="17"/>
    </row>
    <row r="485688" spans="13:13">
      <c r="M485688" s="8"/>
    </row>
    <row r="485714" spans="13:13">
      <c r="M485714" s="8"/>
    </row>
    <row r="485715" spans="13:13" ht="13">
      <c r="M485715" s="17"/>
    </row>
    <row r="485716" spans="13:13">
      <c r="M485716" s="8"/>
    </row>
    <row r="485742" spans="13:13">
      <c r="M485742" s="8"/>
    </row>
    <row r="485743" spans="13:13" ht="13">
      <c r="M485743" s="17"/>
    </row>
    <row r="485744" spans="13:13">
      <c r="M485744" s="8"/>
    </row>
    <row r="485770" spans="13:13">
      <c r="M485770" s="8"/>
    </row>
    <row r="485771" spans="13:13" ht="13">
      <c r="M485771" s="17"/>
    </row>
    <row r="485772" spans="13:13">
      <c r="M485772" s="8"/>
    </row>
    <row r="485798" spans="13:13">
      <c r="M485798" s="8"/>
    </row>
    <row r="485799" spans="13:13" ht="13">
      <c r="M485799" s="17"/>
    </row>
    <row r="485800" spans="13:13">
      <c r="M485800" s="8"/>
    </row>
    <row r="485826" spans="13:13">
      <c r="M485826" s="8"/>
    </row>
    <row r="485827" spans="13:13" ht="13">
      <c r="M485827" s="17"/>
    </row>
    <row r="485828" spans="13:13">
      <c r="M485828" s="8"/>
    </row>
    <row r="485854" spans="13:13">
      <c r="M485854" s="8"/>
    </row>
    <row r="485855" spans="13:13" ht="13">
      <c r="M485855" s="17"/>
    </row>
    <row r="485856" spans="13:13">
      <c r="M485856" s="8"/>
    </row>
    <row r="485882" spans="13:13">
      <c r="M485882" s="8"/>
    </row>
    <row r="485883" spans="13:13" ht="13">
      <c r="M485883" s="17"/>
    </row>
    <row r="485884" spans="13:13">
      <c r="M485884" s="8"/>
    </row>
    <row r="485910" spans="13:13">
      <c r="M485910" s="8"/>
    </row>
    <row r="485911" spans="13:13" ht="13">
      <c r="M485911" s="17"/>
    </row>
    <row r="485912" spans="13:13">
      <c r="M485912" s="8"/>
    </row>
    <row r="485938" spans="13:13">
      <c r="M485938" s="8"/>
    </row>
    <row r="485939" spans="13:13" ht="13">
      <c r="M485939" s="17"/>
    </row>
    <row r="485940" spans="13:13">
      <c r="M485940" s="8"/>
    </row>
    <row r="485966" spans="13:13">
      <c r="M485966" s="8"/>
    </row>
    <row r="485967" spans="13:13" ht="13">
      <c r="M485967" s="17"/>
    </row>
    <row r="485968" spans="13:13">
      <c r="M485968" s="8"/>
    </row>
    <row r="485994" spans="13:13">
      <c r="M485994" s="8"/>
    </row>
    <row r="485995" spans="13:13" ht="13">
      <c r="M485995" s="17"/>
    </row>
    <row r="485996" spans="13:13">
      <c r="M485996" s="8"/>
    </row>
    <row r="486022" spans="13:13">
      <c r="M486022" s="8"/>
    </row>
    <row r="486023" spans="13:13" ht="13">
      <c r="M486023" s="17"/>
    </row>
    <row r="486024" spans="13:13">
      <c r="M486024" s="8"/>
    </row>
    <row r="486050" spans="13:13">
      <c r="M486050" s="8"/>
    </row>
    <row r="486051" spans="13:13" ht="13">
      <c r="M486051" s="17"/>
    </row>
    <row r="486052" spans="13:13">
      <c r="M486052" s="8"/>
    </row>
    <row r="486078" spans="13:13">
      <c r="M486078" s="8"/>
    </row>
    <row r="486079" spans="13:13" ht="13">
      <c r="M486079" s="17"/>
    </row>
    <row r="486080" spans="13:13">
      <c r="M486080" s="8"/>
    </row>
    <row r="486106" spans="13:13">
      <c r="M486106" s="8"/>
    </row>
    <row r="486107" spans="13:13" ht="13">
      <c r="M486107" s="17"/>
    </row>
    <row r="486108" spans="13:13">
      <c r="M486108" s="8"/>
    </row>
    <row r="486134" spans="13:13">
      <c r="M486134" s="8"/>
    </row>
    <row r="486135" spans="13:13" ht="13">
      <c r="M486135" s="17"/>
    </row>
    <row r="486136" spans="13:13">
      <c r="M486136" s="8"/>
    </row>
    <row r="486162" spans="13:13">
      <c r="M486162" s="8"/>
    </row>
    <row r="486163" spans="13:13" ht="13">
      <c r="M486163" s="17"/>
    </row>
    <row r="486164" spans="13:13">
      <c r="M486164" s="8"/>
    </row>
    <row r="486190" spans="13:13">
      <c r="M486190" s="8"/>
    </row>
    <row r="486191" spans="13:13" ht="13">
      <c r="M486191" s="17"/>
    </row>
    <row r="486192" spans="13:13">
      <c r="M486192" s="8"/>
    </row>
    <row r="486218" spans="13:13">
      <c r="M486218" s="8"/>
    </row>
    <row r="486219" spans="13:13" ht="13">
      <c r="M486219" s="17"/>
    </row>
    <row r="486220" spans="13:13">
      <c r="M486220" s="8"/>
    </row>
    <row r="486246" spans="13:13">
      <c r="M486246" s="8"/>
    </row>
    <row r="486247" spans="13:13" ht="13">
      <c r="M486247" s="17"/>
    </row>
    <row r="486248" spans="13:13">
      <c r="M486248" s="8"/>
    </row>
    <row r="486274" spans="13:13">
      <c r="M486274" s="8"/>
    </row>
    <row r="486275" spans="13:13" ht="13">
      <c r="M486275" s="17"/>
    </row>
    <row r="486276" spans="13:13">
      <c r="M486276" s="8"/>
    </row>
    <row r="486302" spans="13:13">
      <c r="M486302" s="8"/>
    </row>
    <row r="486303" spans="13:13" ht="13">
      <c r="M486303" s="17"/>
    </row>
    <row r="486304" spans="13:13">
      <c r="M486304" s="8"/>
    </row>
    <row r="486330" spans="13:13">
      <c r="M486330" s="8"/>
    </row>
    <row r="486331" spans="13:13" ht="13">
      <c r="M486331" s="17"/>
    </row>
    <row r="486332" spans="13:13">
      <c r="M486332" s="8"/>
    </row>
    <row r="486358" spans="13:13">
      <c r="M486358" s="8"/>
    </row>
    <row r="486359" spans="13:13" ht="13">
      <c r="M486359" s="17"/>
    </row>
    <row r="486360" spans="13:13">
      <c r="M486360" s="8"/>
    </row>
    <row r="486386" spans="13:13">
      <c r="M486386" s="8"/>
    </row>
    <row r="486387" spans="13:13" ht="13">
      <c r="M486387" s="17"/>
    </row>
    <row r="486388" spans="13:13">
      <c r="M486388" s="8"/>
    </row>
    <row r="486414" spans="13:13">
      <c r="M486414" s="8"/>
    </row>
    <row r="486415" spans="13:13" ht="13">
      <c r="M486415" s="17"/>
    </row>
    <row r="486416" spans="13:13">
      <c r="M486416" s="8"/>
    </row>
    <row r="486442" spans="13:13">
      <c r="M486442" s="8"/>
    </row>
    <row r="486443" spans="13:13" ht="13">
      <c r="M486443" s="17"/>
    </row>
    <row r="486444" spans="13:13">
      <c r="M486444" s="8"/>
    </row>
    <row r="486470" spans="13:13">
      <c r="M486470" s="8"/>
    </row>
    <row r="486471" spans="13:13" ht="13">
      <c r="M486471" s="17"/>
    </row>
    <row r="486472" spans="13:13">
      <c r="M486472" s="8"/>
    </row>
    <row r="486498" spans="13:13">
      <c r="M486498" s="8"/>
    </row>
    <row r="486499" spans="13:13" ht="13">
      <c r="M486499" s="17"/>
    </row>
    <row r="486500" spans="13:13">
      <c r="M486500" s="8"/>
    </row>
    <row r="486526" spans="13:13">
      <c r="M486526" s="8"/>
    </row>
    <row r="486527" spans="13:13" ht="13">
      <c r="M486527" s="17"/>
    </row>
    <row r="486528" spans="13:13">
      <c r="M486528" s="8"/>
    </row>
    <row r="486554" spans="13:13">
      <c r="M486554" s="8"/>
    </row>
    <row r="486555" spans="13:13" ht="13">
      <c r="M486555" s="17"/>
    </row>
    <row r="486556" spans="13:13">
      <c r="M486556" s="8"/>
    </row>
    <row r="486582" spans="13:13">
      <c r="M486582" s="8"/>
    </row>
    <row r="486583" spans="13:13" ht="13">
      <c r="M486583" s="17"/>
    </row>
    <row r="486584" spans="13:13">
      <c r="M486584" s="8"/>
    </row>
    <row r="486610" spans="13:13">
      <c r="M486610" s="8"/>
    </row>
    <row r="486611" spans="13:13" ht="13">
      <c r="M486611" s="17"/>
    </row>
    <row r="486612" spans="13:13">
      <c r="M486612" s="8"/>
    </row>
    <row r="486638" spans="13:13">
      <c r="M486638" s="8"/>
    </row>
    <row r="486639" spans="13:13" ht="13">
      <c r="M486639" s="17"/>
    </row>
    <row r="486640" spans="13:13">
      <c r="M486640" s="8"/>
    </row>
    <row r="486666" spans="13:13">
      <c r="M486666" s="8"/>
    </row>
    <row r="486667" spans="13:13" ht="13">
      <c r="M486667" s="17"/>
    </row>
    <row r="486668" spans="13:13">
      <c r="M486668" s="8"/>
    </row>
    <row r="486694" spans="13:13">
      <c r="M486694" s="8"/>
    </row>
    <row r="486695" spans="13:13" ht="13">
      <c r="M486695" s="17"/>
    </row>
    <row r="486696" spans="13:13">
      <c r="M486696" s="8"/>
    </row>
    <row r="486722" spans="13:13">
      <c r="M486722" s="8"/>
    </row>
    <row r="486723" spans="13:13" ht="13">
      <c r="M486723" s="17"/>
    </row>
    <row r="486724" spans="13:13">
      <c r="M486724" s="8"/>
    </row>
    <row r="486750" spans="13:13">
      <c r="M486750" s="8"/>
    </row>
    <row r="486751" spans="13:13" ht="13">
      <c r="M486751" s="17"/>
    </row>
    <row r="486752" spans="13:13">
      <c r="M486752" s="8"/>
    </row>
    <row r="486778" spans="13:13">
      <c r="M486778" s="8"/>
    </row>
    <row r="486779" spans="13:13" ht="13">
      <c r="M486779" s="17"/>
    </row>
    <row r="486780" spans="13:13">
      <c r="M486780" s="8"/>
    </row>
    <row r="486806" spans="13:13">
      <c r="M486806" s="8"/>
    </row>
    <row r="486807" spans="13:13" ht="13">
      <c r="M486807" s="17"/>
    </row>
    <row r="486808" spans="13:13">
      <c r="M486808" s="8"/>
    </row>
    <row r="486834" spans="13:13">
      <c r="M486834" s="8"/>
    </row>
    <row r="486835" spans="13:13" ht="13">
      <c r="M486835" s="17"/>
    </row>
    <row r="486836" spans="13:13">
      <c r="M486836" s="8"/>
    </row>
    <row r="486862" spans="13:13">
      <c r="M486862" s="8"/>
    </row>
    <row r="486863" spans="13:13" ht="13">
      <c r="M486863" s="17"/>
    </row>
    <row r="486864" spans="13:13">
      <c r="M486864" s="8"/>
    </row>
    <row r="486890" spans="13:13">
      <c r="M486890" s="8"/>
    </row>
    <row r="486891" spans="13:13" ht="13">
      <c r="M486891" s="17"/>
    </row>
    <row r="486892" spans="13:13">
      <c r="M486892" s="8"/>
    </row>
    <row r="486918" spans="13:13">
      <c r="M486918" s="8"/>
    </row>
    <row r="486919" spans="13:13" ht="13">
      <c r="M486919" s="17"/>
    </row>
    <row r="486920" spans="13:13">
      <c r="M486920" s="8"/>
    </row>
    <row r="486946" spans="13:13">
      <c r="M486946" s="8"/>
    </row>
    <row r="486947" spans="13:13" ht="13">
      <c r="M486947" s="17"/>
    </row>
    <row r="486948" spans="13:13">
      <c r="M486948" s="8"/>
    </row>
    <row r="486974" spans="13:13">
      <c r="M486974" s="8"/>
    </row>
    <row r="486975" spans="13:13" ht="13">
      <c r="M486975" s="17"/>
    </row>
    <row r="486976" spans="13:13">
      <c r="M486976" s="8"/>
    </row>
    <row r="487002" spans="13:13">
      <c r="M487002" s="8"/>
    </row>
    <row r="487003" spans="13:13" ht="13">
      <c r="M487003" s="17"/>
    </row>
    <row r="487004" spans="13:13">
      <c r="M487004" s="8"/>
    </row>
    <row r="487030" spans="13:13">
      <c r="M487030" s="8"/>
    </row>
    <row r="487031" spans="13:13" ht="13">
      <c r="M487031" s="17"/>
    </row>
    <row r="487032" spans="13:13">
      <c r="M487032" s="8"/>
    </row>
    <row r="487058" spans="13:13">
      <c r="M487058" s="8"/>
    </row>
    <row r="487059" spans="13:13" ht="13">
      <c r="M487059" s="17"/>
    </row>
    <row r="487060" spans="13:13">
      <c r="M487060" s="8"/>
    </row>
    <row r="487086" spans="13:13">
      <c r="M487086" s="8"/>
    </row>
    <row r="487087" spans="13:13" ht="13">
      <c r="M487087" s="17"/>
    </row>
    <row r="487088" spans="13:13">
      <c r="M487088" s="8"/>
    </row>
    <row r="487114" spans="13:13">
      <c r="M487114" s="8"/>
    </row>
    <row r="487115" spans="13:13" ht="13">
      <c r="M487115" s="17"/>
    </row>
    <row r="487116" spans="13:13">
      <c r="M487116" s="8"/>
    </row>
    <row r="487142" spans="13:13">
      <c r="M487142" s="8"/>
    </row>
    <row r="487143" spans="13:13" ht="13">
      <c r="M487143" s="17"/>
    </row>
    <row r="487144" spans="13:13">
      <c r="M487144" s="8"/>
    </row>
    <row r="487170" spans="13:13">
      <c r="M487170" s="8"/>
    </row>
    <row r="487171" spans="13:13" ht="13">
      <c r="M487171" s="17"/>
    </row>
    <row r="487172" spans="13:13">
      <c r="M487172" s="8"/>
    </row>
    <row r="487198" spans="13:13">
      <c r="M487198" s="8"/>
    </row>
    <row r="487199" spans="13:13" ht="13">
      <c r="M487199" s="17"/>
    </row>
    <row r="487200" spans="13:13">
      <c r="M487200" s="8"/>
    </row>
    <row r="487226" spans="13:13">
      <c r="M487226" s="8"/>
    </row>
    <row r="487227" spans="13:13" ht="13">
      <c r="M487227" s="17"/>
    </row>
    <row r="487228" spans="13:13">
      <c r="M487228" s="8"/>
    </row>
    <row r="487254" spans="13:13">
      <c r="M487254" s="8"/>
    </row>
    <row r="487255" spans="13:13" ht="13">
      <c r="M487255" s="17"/>
    </row>
    <row r="487256" spans="13:13">
      <c r="M487256" s="8"/>
    </row>
    <row r="487282" spans="13:13">
      <c r="M487282" s="8"/>
    </row>
    <row r="487283" spans="13:13" ht="13">
      <c r="M487283" s="17"/>
    </row>
    <row r="487284" spans="13:13">
      <c r="M487284" s="8"/>
    </row>
    <row r="487310" spans="13:13">
      <c r="M487310" s="8"/>
    </row>
    <row r="487311" spans="13:13" ht="13">
      <c r="M487311" s="17"/>
    </row>
    <row r="487312" spans="13:13">
      <c r="M487312" s="8"/>
    </row>
    <row r="487338" spans="13:13">
      <c r="M487338" s="8"/>
    </row>
    <row r="487339" spans="13:13" ht="13">
      <c r="M487339" s="17"/>
    </row>
    <row r="487340" spans="13:13">
      <c r="M487340" s="8"/>
    </row>
    <row r="487366" spans="13:13">
      <c r="M487366" s="8"/>
    </row>
    <row r="487367" spans="13:13" ht="13">
      <c r="M487367" s="17"/>
    </row>
    <row r="487368" spans="13:13">
      <c r="M487368" s="8"/>
    </row>
    <row r="487394" spans="13:13">
      <c r="M487394" s="8"/>
    </row>
    <row r="487395" spans="13:13" ht="13">
      <c r="M487395" s="17"/>
    </row>
    <row r="487396" spans="13:13">
      <c r="M487396" s="8"/>
    </row>
    <row r="487422" spans="13:13">
      <c r="M487422" s="8"/>
    </row>
    <row r="487423" spans="13:13" ht="13">
      <c r="M487423" s="17"/>
    </row>
    <row r="487424" spans="13:13">
      <c r="M487424" s="8"/>
    </row>
    <row r="487450" spans="13:13">
      <c r="M487450" s="8"/>
    </row>
    <row r="487451" spans="13:13" ht="13">
      <c r="M487451" s="17"/>
    </row>
    <row r="487452" spans="13:13">
      <c r="M487452" s="8"/>
    </row>
    <row r="487478" spans="13:13">
      <c r="M487478" s="8"/>
    </row>
    <row r="487479" spans="13:13" ht="13">
      <c r="M487479" s="17"/>
    </row>
    <row r="487480" spans="13:13">
      <c r="M487480" s="8"/>
    </row>
    <row r="487506" spans="13:13">
      <c r="M487506" s="8"/>
    </row>
    <row r="487507" spans="13:13" ht="13">
      <c r="M487507" s="17"/>
    </row>
    <row r="487508" spans="13:13">
      <c r="M487508" s="8"/>
    </row>
    <row r="487534" spans="13:13">
      <c r="M487534" s="8"/>
    </row>
    <row r="487535" spans="13:13" ht="13">
      <c r="M487535" s="17"/>
    </row>
    <row r="487536" spans="13:13">
      <c r="M487536" s="8"/>
    </row>
    <row r="487562" spans="13:13">
      <c r="M487562" s="8"/>
    </row>
    <row r="487563" spans="13:13" ht="13">
      <c r="M487563" s="17"/>
    </row>
    <row r="487564" spans="13:13">
      <c r="M487564" s="8"/>
    </row>
    <row r="487590" spans="13:13">
      <c r="M487590" s="8"/>
    </row>
    <row r="487591" spans="13:13" ht="13">
      <c r="M487591" s="17"/>
    </row>
    <row r="487592" spans="13:13">
      <c r="M487592" s="8"/>
    </row>
    <row r="487618" spans="13:13">
      <c r="M487618" s="8"/>
    </row>
    <row r="487619" spans="13:13" ht="13">
      <c r="M487619" s="17"/>
    </row>
    <row r="487620" spans="13:13">
      <c r="M487620" s="8"/>
    </row>
    <row r="487646" spans="13:13">
      <c r="M487646" s="8"/>
    </row>
    <row r="487647" spans="13:13" ht="13">
      <c r="M487647" s="17"/>
    </row>
    <row r="487648" spans="13:13">
      <c r="M487648" s="8"/>
    </row>
    <row r="487674" spans="13:13">
      <c r="M487674" s="8"/>
    </row>
    <row r="487675" spans="13:13" ht="13">
      <c r="M487675" s="17"/>
    </row>
    <row r="487676" spans="13:13">
      <c r="M487676" s="8"/>
    </row>
    <row r="487702" spans="13:13">
      <c r="M487702" s="8"/>
    </row>
    <row r="487703" spans="13:13" ht="13">
      <c r="M487703" s="17"/>
    </row>
    <row r="487704" spans="13:13">
      <c r="M487704" s="8"/>
    </row>
    <row r="487730" spans="13:13">
      <c r="M487730" s="8"/>
    </row>
    <row r="487731" spans="13:13" ht="13">
      <c r="M487731" s="17"/>
    </row>
    <row r="487732" spans="13:13">
      <c r="M487732" s="8"/>
    </row>
    <row r="487758" spans="13:13">
      <c r="M487758" s="8"/>
    </row>
    <row r="487759" spans="13:13" ht="13">
      <c r="M487759" s="17"/>
    </row>
    <row r="487760" spans="13:13">
      <c r="M487760" s="8"/>
    </row>
    <row r="487786" spans="13:13">
      <c r="M487786" s="8"/>
    </row>
    <row r="487787" spans="13:13" ht="13">
      <c r="M487787" s="17"/>
    </row>
    <row r="487788" spans="13:13">
      <c r="M487788" s="8"/>
    </row>
    <row r="487814" spans="13:13">
      <c r="M487814" s="8"/>
    </row>
    <row r="487815" spans="13:13" ht="13">
      <c r="M487815" s="17"/>
    </row>
    <row r="487816" spans="13:13">
      <c r="M487816" s="8"/>
    </row>
    <row r="487842" spans="13:13">
      <c r="M487842" s="8"/>
    </row>
    <row r="487843" spans="13:13" ht="13">
      <c r="M487843" s="17"/>
    </row>
    <row r="487844" spans="13:13">
      <c r="M487844" s="8"/>
    </row>
    <row r="487870" spans="13:13">
      <c r="M487870" s="8"/>
    </row>
    <row r="487871" spans="13:13" ht="13">
      <c r="M487871" s="17"/>
    </row>
    <row r="487872" spans="13:13">
      <c r="M487872" s="8"/>
    </row>
    <row r="487898" spans="13:13">
      <c r="M487898" s="8"/>
    </row>
    <row r="487899" spans="13:13" ht="13">
      <c r="M487899" s="17"/>
    </row>
    <row r="487900" spans="13:13">
      <c r="M487900" s="8"/>
    </row>
    <row r="487926" spans="13:13">
      <c r="M487926" s="8"/>
    </row>
    <row r="487927" spans="13:13" ht="13">
      <c r="M487927" s="17"/>
    </row>
    <row r="487928" spans="13:13">
      <c r="M487928" s="8"/>
    </row>
    <row r="487954" spans="13:13">
      <c r="M487954" s="8"/>
    </row>
    <row r="487955" spans="13:13" ht="13">
      <c r="M487955" s="17"/>
    </row>
    <row r="487956" spans="13:13">
      <c r="M487956" s="8"/>
    </row>
    <row r="487982" spans="13:13">
      <c r="M487982" s="8"/>
    </row>
    <row r="487983" spans="13:13" ht="13">
      <c r="M487983" s="17"/>
    </row>
    <row r="487984" spans="13:13">
      <c r="M487984" s="8"/>
    </row>
    <row r="488010" spans="13:13">
      <c r="M488010" s="8"/>
    </row>
    <row r="488011" spans="13:13" ht="13">
      <c r="M488011" s="17"/>
    </row>
    <row r="488012" spans="13:13">
      <c r="M488012" s="8"/>
    </row>
    <row r="488038" spans="13:13">
      <c r="M488038" s="8"/>
    </row>
    <row r="488039" spans="13:13" ht="13">
      <c r="M488039" s="17"/>
    </row>
    <row r="488040" spans="13:13">
      <c r="M488040" s="8"/>
    </row>
    <row r="488066" spans="13:13">
      <c r="M488066" s="8"/>
    </row>
    <row r="488067" spans="13:13" ht="13">
      <c r="M488067" s="17"/>
    </row>
    <row r="488068" spans="13:13">
      <c r="M488068" s="8"/>
    </row>
    <row r="488094" spans="13:13">
      <c r="M488094" s="8"/>
    </row>
    <row r="488095" spans="13:13" ht="13">
      <c r="M488095" s="17"/>
    </row>
    <row r="488096" spans="13:13">
      <c r="M488096" s="8"/>
    </row>
    <row r="488122" spans="13:13">
      <c r="M488122" s="8"/>
    </row>
    <row r="488123" spans="13:13" ht="13">
      <c r="M488123" s="17"/>
    </row>
    <row r="488124" spans="13:13">
      <c r="M488124" s="8"/>
    </row>
    <row r="488150" spans="13:13">
      <c r="M488150" s="8"/>
    </row>
    <row r="488151" spans="13:13" ht="13">
      <c r="M488151" s="17"/>
    </row>
    <row r="488152" spans="13:13">
      <c r="M488152" s="8"/>
    </row>
    <row r="488178" spans="13:13">
      <c r="M488178" s="8"/>
    </row>
    <row r="488179" spans="13:13" ht="13">
      <c r="M488179" s="17"/>
    </row>
    <row r="488180" spans="13:13">
      <c r="M488180" s="8"/>
    </row>
    <row r="488206" spans="13:13">
      <c r="M488206" s="8"/>
    </row>
    <row r="488207" spans="13:13" ht="13">
      <c r="M488207" s="17"/>
    </row>
    <row r="488208" spans="13:13">
      <c r="M488208" s="8"/>
    </row>
    <row r="488234" spans="13:13">
      <c r="M488234" s="8"/>
    </row>
    <row r="488235" spans="13:13" ht="13">
      <c r="M488235" s="17"/>
    </row>
    <row r="488236" spans="13:13">
      <c r="M488236" s="8"/>
    </row>
    <row r="488262" spans="13:13">
      <c r="M488262" s="8"/>
    </row>
    <row r="488263" spans="13:13" ht="13">
      <c r="M488263" s="17"/>
    </row>
    <row r="488264" spans="13:13">
      <c r="M488264" s="8"/>
    </row>
    <row r="488290" spans="13:13">
      <c r="M488290" s="8"/>
    </row>
    <row r="488291" spans="13:13" ht="13">
      <c r="M488291" s="17"/>
    </row>
    <row r="488292" spans="13:13">
      <c r="M488292" s="8"/>
    </row>
    <row r="488318" spans="13:13">
      <c r="M488318" s="8"/>
    </row>
    <row r="488319" spans="13:13" ht="13">
      <c r="M488319" s="17"/>
    </row>
    <row r="488320" spans="13:13">
      <c r="M488320" s="8"/>
    </row>
    <row r="488346" spans="13:13">
      <c r="M488346" s="8"/>
    </row>
    <row r="488347" spans="13:13" ht="13">
      <c r="M488347" s="17"/>
    </row>
    <row r="488348" spans="13:13">
      <c r="M488348" s="8"/>
    </row>
    <row r="488374" spans="13:13">
      <c r="M488374" s="8"/>
    </row>
    <row r="488375" spans="13:13" ht="13">
      <c r="M488375" s="17"/>
    </row>
    <row r="488376" spans="13:13">
      <c r="M488376" s="8"/>
    </row>
    <row r="488402" spans="13:13">
      <c r="M488402" s="8"/>
    </row>
    <row r="488403" spans="13:13" ht="13">
      <c r="M488403" s="17"/>
    </row>
    <row r="488404" spans="13:13">
      <c r="M488404" s="8"/>
    </row>
    <row r="488430" spans="13:13">
      <c r="M488430" s="8"/>
    </row>
    <row r="488431" spans="13:13" ht="13">
      <c r="M488431" s="17"/>
    </row>
    <row r="488432" spans="13:13">
      <c r="M488432" s="8"/>
    </row>
    <row r="488458" spans="13:13">
      <c r="M488458" s="8"/>
    </row>
    <row r="488459" spans="13:13" ht="13">
      <c r="M488459" s="17"/>
    </row>
    <row r="488460" spans="13:13">
      <c r="M488460" s="8"/>
    </row>
    <row r="488486" spans="13:13">
      <c r="M488486" s="8"/>
    </row>
    <row r="488487" spans="13:13" ht="13">
      <c r="M488487" s="17"/>
    </row>
    <row r="488488" spans="13:13">
      <c r="M488488" s="8"/>
    </row>
    <row r="488514" spans="13:13">
      <c r="M488514" s="8"/>
    </row>
    <row r="488515" spans="13:13" ht="13">
      <c r="M488515" s="17"/>
    </row>
    <row r="488516" spans="13:13">
      <c r="M488516" s="8"/>
    </row>
    <row r="488542" spans="13:13">
      <c r="M488542" s="8"/>
    </row>
    <row r="488543" spans="13:13" ht="13">
      <c r="M488543" s="17"/>
    </row>
    <row r="488544" spans="13:13">
      <c r="M488544" s="8"/>
    </row>
    <row r="488570" spans="13:13">
      <c r="M488570" s="8"/>
    </row>
    <row r="488571" spans="13:13" ht="13">
      <c r="M488571" s="17"/>
    </row>
    <row r="488572" spans="13:13">
      <c r="M488572" s="8"/>
    </row>
    <row r="488598" spans="13:13">
      <c r="M488598" s="8"/>
    </row>
    <row r="488599" spans="13:13" ht="13">
      <c r="M488599" s="17"/>
    </row>
    <row r="488600" spans="13:13">
      <c r="M488600" s="8"/>
    </row>
    <row r="488626" spans="13:13">
      <c r="M488626" s="8"/>
    </row>
    <row r="488627" spans="13:13" ht="13">
      <c r="M488627" s="17"/>
    </row>
    <row r="488628" spans="13:13">
      <c r="M488628" s="8"/>
    </row>
    <row r="488654" spans="13:13">
      <c r="M488654" s="8"/>
    </row>
    <row r="488655" spans="13:13" ht="13">
      <c r="M488655" s="17"/>
    </row>
    <row r="488656" spans="13:13">
      <c r="M488656" s="8"/>
    </row>
    <row r="488682" spans="13:13">
      <c r="M488682" s="8"/>
    </row>
    <row r="488683" spans="13:13" ht="13">
      <c r="M488683" s="17"/>
    </row>
    <row r="488684" spans="13:13">
      <c r="M488684" s="8"/>
    </row>
    <row r="488710" spans="13:13">
      <c r="M488710" s="8"/>
    </row>
    <row r="488711" spans="13:13" ht="13">
      <c r="M488711" s="17"/>
    </row>
    <row r="488712" spans="13:13">
      <c r="M488712" s="8"/>
    </row>
    <row r="488738" spans="13:13">
      <c r="M488738" s="8"/>
    </row>
    <row r="488739" spans="13:13" ht="13">
      <c r="M488739" s="17"/>
    </row>
    <row r="488740" spans="13:13">
      <c r="M488740" s="8"/>
    </row>
    <row r="488766" spans="13:13">
      <c r="M488766" s="8"/>
    </row>
    <row r="488767" spans="13:13" ht="13">
      <c r="M488767" s="17"/>
    </row>
    <row r="488768" spans="13:13">
      <c r="M488768" s="8"/>
    </row>
    <row r="488794" spans="13:13">
      <c r="M488794" s="8"/>
    </row>
    <row r="488795" spans="13:13" ht="13">
      <c r="M488795" s="17"/>
    </row>
    <row r="488796" spans="13:13">
      <c r="M488796" s="8"/>
    </row>
    <row r="488822" spans="13:13">
      <c r="M488822" s="8"/>
    </row>
    <row r="488823" spans="13:13" ht="13">
      <c r="M488823" s="17"/>
    </row>
    <row r="488824" spans="13:13">
      <c r="M488824" s="8"/>
    </row>
    <row r="488850" spans="13:13">
      <c r="M488850" s="8"/>
    </row>
    <row r="488851" spans="13:13" ht="13">
      <c r="M488851" s="17"/>
    </row>
    <row r="488852" spans="13:13">
      <c r="M488852" s="8"/>
    </row>
    <row r="488878" spans="13:13">
      <c r="M488878" s="8"/>
    </row>
    <row r="488879" spans="13:13" ht="13">
      <c r="M488879" s="17"/>
    </row>
    <row r="488880" spans="13:13">
      <c r="M488880" s="8"/>
    </row>
    <row r="488906" spans="13:13">
      <c r="M488906" s="8"/>
    </row>
    <row r="488907" spans="13:13" ht="13">
      <c r="M488907" s="17"/>
    </row>
    <row r="488908" spans="13:13">
      <c r="M488908" s="8"/>
    </row>
    <row r="488934" spans="13:13">
      <c r="M488934" s="8"/>
    </row>
    <row r="488935" spans="13:13" ht="13">
      <c r="M488935" s="17"/>
    </row>
    <row r="488936" spans="13:13">
      <c r="M488936" s="8"/>
    </row>
    <row r="488962" spans="13:13">
      <c r="M488962" s="8"/>
    </row>
    <row r="488963" spans="13:13" ht="13">
      <c r="M488963" s="17"/>
    </row>
    <row r="488964" spans="13:13">
      <c r="M488964" s="8"/>
    </row>
    <row r="488990" spans="13:13">
      <c r="M488990" s="8"/>
    </row>
    <row r="488991" spans="13:13" ht="13">
      <c r="M488991" s="17"/>
    </row>
    <row r="488992" spans="13:13">
      <c r="M488992" s="8"/>
    </row>
    <row r="489018" spans="13:13">
      <c r="M489018" s="8"/>
    </row>
    <row r="489019" spans="13:13" ht="13">
      <c r="M489019" s="17"/>
    </row>
    <row r="489020" spans="13:13">
      <c r="M489020" s="8"/>
    </row>
    <row r="489046" spans="13:13">
      <c r="M489046" s="8"/>
    </row>
    <row r="489047" spans="13:13" ht="13">
      <c r="M489047" s="17"/>
    </row>
    <row r="489048" spans="13:13">
      <c r="M489048" s="8"/>
    </row>
    <row r="489074" spans="13:13">
      <c r="M489074" s="8"/>
    </row>
    <row r="489075" spans="13:13" ht="13">
      <c r="M489075" s="17"/>
    </row>
    <row r="489076" spans="13:13">
      <c r="M489076" s="8"/>
    </row>
    <row r="489102" spans="13:13">
      <c r="M489102" s="8"/>
    </row>
    <row r="489103" spans="13:13" ht="13">
      <c r="M489103" s="17"/>
    </row>
    <row r="489104" spans="13:13">
      <c r="M489104" s="8"/>
    </row>
    <row r="489130" spans="13:13">
      <c r="M489130" s="8"/>
    </row>
    <row r="489131" spans="13:13" ht="13">
      <c r="M489131" s="17"/>
    </row>
    <row r="489132" spans="13:13">
      <c r="M489132" s="8"/>
    </row>
    <row r="489158" spans="13:13">
      <c r="M489158" s="8"/>
    </row>
    <row r="489159" spans="13:13" ht="13">
      <c r="M489159" s="17"/>
    </row>
    <row r="489160" spans="13:13">
      <c r="M489160" s="8"/>
    </row>
    <row r="489186" spans="13:13">
      <c r="M489186" s="8"/>
    </row>
    <row r="489187" spans="13:13" ht="13">
      <c r="M489187" s="17"/>
    </row>
    <row r="489188" spans="13:13">
      <c r="M489188" s="8"/>
    </row>
    <row r="489214" spans="13:13">
      <c r="M489214" s="8"/>
    </row>
    <row r="489215" spans="13:13" ht="13">
      <c r="M489215" s="17"/>
    </row>
    <row r="489216" spans="13:13">
      <c r="M489216" s="8"/>
    </row>
    <row r="489242" spans="13:13">
      <c r="M489242" s="8"/>
    </row>
    <row r="489243" spans="13:13" ht="13">
      <c r="M489243" s="17"/>
    </row>
    <row r="489244" spans="13:13">
      <c r="M489244" s="8"/>
    </row>
    <row r="489270" spans="13:13">
      <c r="M489270" s="8"/>
    </row>
    <row r="489271" spans="13:13" ht="13">
      <c r="M489271" s="17"/>
    </row>
    <row r="489272" spans="13:13">
      <c r="M489272" s="8"/>
    </row>
    <row r="489298" spans="13:13">
      <c r="M489298" s="8"/>
    </row>
    <row r="489299" spans="13:13" ht="13">
      <c r="M489299" s="17"/>
    </row>
    <row r="489300" spans="13:13">
      <c r="M489300" s="8"/>
    </row>
    <row r="489326" spans="13:13">
      <c r="M489326" s="8"/>
    </row>
    <row r="489327" spans="13:13" ht="13">
      <c r="M489327" s="17"/>
    </row>
    <row r="489328" spans="13:13">
      <c r="M489328" s="8"/>
    </row>
    <row r="489354" spans="13:13">
      <c r="M489354" s="8"/>
    </row>
    <row r="489355" spans="13:13" ht="13">
      <c r="M489355" s="17"/>
    </row>
    <row r="489356" spans="13:13">
      <c r="M489356" s="8"/>
    </row>
    <row r="489382" spans="13:13">
      <c r="M489382" s="8"/>
    </row>
    <row r="489383" spans="13:13" ht="13">
      <c r="M489383" s="17"/>
    </row>
    <row r="489384" spans="13:13">
      <c r="M489384" s="8"/>
    </row>
    <row r="489410" spans="13:13">
      <c r="M489410" s="8"/>
    </row>
    <row r="489411" spans="13:13" ht="13">
      <c r="M489411" s="17"/>
    </row>
    <row r="489412" spans="13:13">
      <c r="M489412" s="8"/>
    </row>
    <row r="489438" spans="13:13">
      <c r="M489438" s="8"/>
    </row>
    <row r="489439" spans="13:13" ht="13">
      <c r="M489439" s="17"/>
    </row>
    <row r="489440" spans="13:13">
      <c r="M489440" s="8"/>
    </row>
    <row r="489466" spans="13:13">
      <c r="M489466" s="8"/>
    </row>
    <row r="489467" spans="13:13" ht="13">
      <c r="M489467" s="17"/>
    </row>
    <row r="489468" spans="13:13">
      <c r="M489468" s="8"/>
    </row>
    <row r="489494" spans="13:13">
      <c r="M489494" s="8"/>
    </row>
    <row r="489495" spans="13:13" ht="13">
      <c r="M489495" s="17"/>
    </row>
    <row r="489496" spans="13:13">
      <c r="M489496" s="8"/>
    </row>
    <row r="489522" spans="13:13">
      <c r="M489522" s="8"/>
    </row>
    <row r="489523" spans="13:13" ht="13">
      <c r="M489523" s="17"/>
    </row>
    <row r="489524" spans="13:13">
      <c r="M489524" s="8"/>
    </row>
    <row r="489550" spans="13:13">
      <c r="M489550" s="8"/>
    </row>
    <row r="489551" spans="13:13" ht="13">
      <c r="M489551" s="17"/>
    </row>
    <row r="489552" spans="13:13">
      <c r="M489552" s="8"/>
    </row>
    <row r="489578" spans="13:13">
      <c r="M489578" s="8"/>
    </row>
    <row r="489579" spans="13:13" ht="13">
      <c r="M489579" s="17"/>
    </row>
    <row r="489580" spans="13:13">
      <c r="M489580" s="8"/>
    </row>
    <row r="489606" spans="13:13">
      <c r="M489606" s="8"/>
    </row>
    <row r="489607" spans="13:13" ht="13">
      <c r="M489607" s="17"/>
    </row>
    <row r="489608" spans="13:13">
      <c r="M489608" s="8"/>
    </row>
    <row r="489634" spans="13:13">
      <c r="M489634" s="8"/>
    </row>
    <row r="489635" spans="13:13" ht="13">
      <c r="M489635" s="17"/>
    </row>
    <row r="489636" spans="13:13">
      <c r="M489636" s="8"/>
    </row>
    <row r="489662" spans="13:13">
      <c r="M489662" s="8"/>
    </row>
    <row r="489663" spans="13:13" ht="13">
      <c r="M489663" s="17"/>
    </row>
    <row r="489664" spans="13:13">
      <c r="M489664" s="8"/>
    </row>
    <row r="489690" spans="13:13">
      <c r="M489690" s="8"/>
    </row>
    <row r="489691" spans="13:13" ht="13">
      <c r="M489691" s="17"/>
    </row>
    <row r="489692" spans="13:13">
      <c r="M489692" s="8"/>
    </row>
    <row r="489718" spans="13:13">
      <c r="M489718" s="8"/>
    </row>
    <row r="489719" spans="13:13" ht="13">
      <c r="M489719" s="17"/>
    </row>
    <row r="489720" spans="13:13">
      <c r="M489720" s="8"/>
    </row>
    <row r="489746" spans="13:13">
      <c r="M489746" s="8"/>
    </row>
    <row r="489747" spans="13:13" ht="13">
      <c r="M489747" s="17"/>
    </row>
    <row r="489748" spans="13:13">
      <c r="M489748" s="8"/>
    </row>
    <row r="489774" spans="13:13">
      <c r="M489774" s="8"/>
    </row>
    <row r="489775" spans="13:13" ht="13">
      <c r="M489775" s="17"/>
    </row>
    <row r="489776" spans="13:13">
      <c r="M489776" s="8"/>
    </row>
    <row r="489802" spans="13:13">
      <c r="M489802" s="8"/>
    </row>
    <row r="489803" spans="13:13" ht="13">
      <c r="M489803" s="17"/>
    </row>
    <row r="489804" spans="13:13">
      <c r="M489804" s="8"/>
    </row>
    <row r="489830" spans="13:13">
      <c r="M489830" s="8"/>
    </row>
    <row r="489831" spans="13:13" ht="13">
      <c r="M489831" s="17"/>
    </row>
    <row r="489832" spans="13:13">
      <c r="M489832" s="8"/>
    </row>
    <row r="489858" spans="13:13">
      <c r="M489858" s="8"/>
    </row>
    <row r="489859" spans="13:13" ht="13">
      <c r="M489859" s="17"/>
    </row>
    <row r="489860" spans="13:13">
      <c r="M489860" s="8"/>
    </row>
    <row r="489886" spans="13:13">
      <c r="M489886" s="8"/>
    </row>
    <row r="489887" spans="13:13" ht="13">
      <c r="M489887" s="17"/>
    </row>
    <row r="489888" spans="13:13">
      <c r="M489888" s="8"/>
    </row>
    <row r="489914" spans="13:13">
      <c r="M489914" s="8"/>
    </row>
    <row r="489915" spans="13:13" ht="13">
      <c r="M489915" s="17"/>
    </row>
    <row r="489916" spans="13:13">
      <c r="M489916" s="8"/>
    </row>
    <row r="489942" spans="13:13">
      <c r="M489942" s="8"/>
    </row>
    <row r="489943" spans="13:13" ht="13">
      <c r="M489943" s="17"/>
    </row>
    <row r="489944" spans="13:13">
      <c r="M489944" s="8"/>
    </row>
    <row r="489970" spans="13:13">
      <c r="M489970" s="8"/>
    </row>
    <row r="489971" spans="13:13" ht="13">
      <c r="M489971" s="17"/>
    </row>
    <row r="489972" spans="13:13">
      <c r="M489972" s="8"/>
    </row>
    <row r="489998" spans="13:13">
      <c r="M489998" s="8"/>
    </row>
    <row r="489999" spans="13:13" ht="13">
      <c r="M489999" s="17"/>
    </row>
    <row r="490000" spans="13:13">
      <c r="M490000" s="8"/>
    </row>
    <row r="490026" spans="13:13">
      <c r="M490026" s="8"/>
    </row>
    <row r="490027" spans="13:13" ht="13">
      <c r="M490027" s="17"/>
    </row>
    <row r="490028" spans="13:13">
      <c r="M490028" s="8"/>
    </row>
    <row r="490054" spans="13:13">
      <c r="M490054" s="8"/>
    </row>
    <row r="490055" spans="13:13" ht="13">
      <c r="M490055" s="17"/>
    </row>
    <row r="490056" spans="13:13">
      <c r="M490056" s="8"/>
    </row>
    <row r="490082" spans="13:13">
      <c r="M490082" s="8"/>
    </row>
    <row r="490083" spans="13:13" ht="13">
      <c r="M490083" s="17"/>
    </row>
    <row r="490084" spans="13:13">
      <c r="M490084" s="8"/>
    </row>
    <row r="490110" spans="13:13">
      <c r="M490110" s="8"/>
    </row>
    <row r="490111" spans="13:13" ht="13">
      <c r="M490111" s="17"/>
    </row>
    <row r="490112" spans="13:13">
      <c r="M490112" s="8"/>
    </row>
    <row r="490138" spans="13:13">
      <c r="M490138" s="8"/>
    </row>
    <row r="490139" spans="13:13" ht="13">
      <c r="M490139" s="17"/>
    </row>
    <row r="490140" spans="13:13">
      <c r="M490140" s="8"/>
    </row>
    <row r="490166" spans="13:13">
      <c r="M490166" s="8"/>
    </row>
    <row r="490167" spans="13:13" ht="13">
      <c r="M490167" s="17"/>
    </row>
    <row r="490168" spans="13:13">
      <c r="M490168" s="8"/>
    </row>
    <row r="490194" spans="13:13">
      <c r="M490194" s="8"/>
    </row>
    <row r="490195" spans="13:13" ht="13">
      <c r="M490195" s="17"/>
    </row>
    <row r="490196" spans="13:13">
      <c r="M490196" s="8"/>
    </row>
    <row r="490222" spans="13:13">
      <c r="M490222" s="8"/>
    </row>
    <row r="490223" spans="13:13" ht="13">
      <c r="M490223" s="17"/>
    </row>
    <row r="490224" spans="13:13">
      <c r="M490224" s="8"/>
    </row>
    <row r="490250" spans="13:13">
      <c r="M490250" s="8"/>
    </row>
    <row r="490251" spans="13:13" ht="13">
      <c r="M490251" s="17"/>
    </row>
    <row r="490252" spans="13:13">
      <c r="M490252" s="8"/>
    </row>
    <row r="490278" spans="13:13">
      <c r="M490278" s="8"/>
    </row>
    <row r="490279" spans="13:13" ht="13">
      <c r="M490279" s="17"/>
    </row>
    <row r="490280" spans="13:13">
      <c r="M490280" s="8"/>
    </row>
    <row r="490306" spans="13:13">
      <c r="M490306" s="8"/>
    </row>
    <row r="490307" spans="13:13" ht="13">
      <c r="M490307" s="17"/>
    </row>
    <row r="490308" spans="13:13">
      <c r="M490308" s="8"/>
    </row>
    <row r="490334" spans="13:13">
      <c r="M490334" s="8"/>
    </row>
    <row r="490335" spans="13:13" ht="13">
      <c r="M490335" s="17"/>
    </row>
    <row r="490336" spans="13:13">
      <c r="M490336" s="8"/>
    </row>
    <row r="490362" spans="13:13">
      <c r="M490362" s="8"/>
    </row>
    <row r="490363" spans="13:13" ht="13">
      <c r="M490363" s="17"/>
    </row>
    <row r="490364" spans="13:13">
      <c r="M490364" s="8"/>
    </row>
    <row r="490390" spans="13:13">
      <c r="M490390" s="8"/>
    </row>
    <row r="490391" spans="13:13" ht="13">
      <c r="M490391" s="17"/>
    </row>
    <row r="490392" spans="13:13">
      <c r="M490392" s="8"/>
    </row>
    <row r="490418" spans="13:13">
      <c r="M490418" s="8"/>
    </row>
    <row r="490419" spans="13:13" ht="13">
      <c r="M490419" s="17"/>
    </row>
    <row r="490420" spans="13:13">
      <c r="M490420" s="8"/>
    </row>
    <row r="490446" spans="13:13">
      <c r="M490446" s="8"/>
    </row>
    <row r="490447" spans="13:13" ht="13">
      <c r="M490447" s="17"/>
    </row>
    <row r="490448" spans="13:13">
      <c r="M490448" s="8"/>
    </row>
    <row r="490474" spans="13:13">
      <c r="M490474" s="8"/>
    </row>
    <row r="490475" spans="13:13" ht="13">
      <c r="M490475" s="17"/>
    </row>
    <row r="490476" spans="13:13">
      <c r="M490476" s="8"/>
    </row>
    <row r="490502" spans="13:13">
      <c r="M490502" s="8"/>
    </row>
    <row r="490503" spans="13:13" ht="13">
      <c r="M490503" s="17"/>
    </row>
    <row r="490504" spans="13:13">
      <c r="M490504" s="8"/>
    </row>
    <row r="490530" spans="13:13">
      <c r="M490530" s="8"/>
    </row>
    <row r="490531" spans="13:13" ht="13">
      <c r="M490531" s="17"/>
    </row>
    <row r="490532" spans="13:13">
      <c r="M490532" s="8"/>
    </row>
    <row r="490558" spans="13:13">
      <c r="M490558" s="8"/>
    </row>
    <row r="490559" spans="13:13" ht="13">
      <c r="M490559" s="17"/>
    </row>
    <row r="490560" spans="13:13">
      <c r="M490560" s="8"/>
    </row>
    <row r="490586" spans="13:13">
      <c r="M490586" s="8"/>
    </row>
    <row r="490587" spans="13:13" ht="13">
      <c r="M490587" s="17"/>
    </row>
    <row r="490588" spans="13:13">
      <c r="M490588" s="8"/>
    </row>
    <row r="490614" spans="13:13">
      <c r="M490614" s="8"/>
    </row>
    <row r="490615" spans="13:13" ht="13">
      <c r="M490615" s="17"/>
    </row>
    <row r="490616" spans="13:13">
      <c r="M490616" s="8"/>
    </row>
    <row r="490642" spans="13:13">
      <c r="M490642" s="8"/>
    </row>
    <row r="490643" spans="13:13" ht="13">
      <c r="M490643" s="17"/>
    </row>
    <row r="490644" spans="13:13">
      <c r="M490644" s="8"/>
    </row>
    <row r="490670" spans="13:13">
      <c r="M490670" s="8"/>
    </row>
    <row r="490671" spans="13:13" ht="13">
      <c r="M490671" s="17"/>
    </row>
    <row r="490672" spans="13:13">
      <c r="M490672" s="8"/>
    </row>
    <row r="490698" spans="13:13">
      <c r="M490698" s="8"/>
    </row>
    <row r="490699" spans="13:13" ht="13">
      <c r="M490699" s="17"/>
    </row>
    <row r="490700" spans="13:13">
      <c r="M490700" s="8"/>
    </row>
    <row r="490726" spans="13:13">
      <c r="M490726" s="8"/>
    </row>
    <row r="490727" spans="13:13" ht="13">
      <c r="M490727" s="17"/>
    </row>
    <row r="490728" spans="13:13">
      <c r="M490728" s="8"/>
    </row>
    <row r="490754" spans="13:13">
      <c r="M490754" s="8"/>
    </row>
    <row r="490755" spans="13:13" ht="13">
      <c r="M490755" s="17"/>
    </row>
    <row r="490756" spans="13:13">
      <c r="M490756" s="8"/>
    </row>
    <row r="490782" spans="13:13">
      <c r="M490782" s="8"/>
    </row>
    <row r="490783" spans="13:13" ht="13">
      <c r="M490783" s="17"/>
    </row>
    <row r="490784" spans="13:13">
      <c r="M490784" s="8"/>
    </row>
    <row r="490810" spans="13:13">
      <c r="M490810" s="8"/>
    </row>
    <row r="490811" spans="13:13" ht="13">
      <c r="M490811" s="17"/>
    </row>
    <row r="490812" spans="13:13">
      <c r="M490812" s="8"/>
    </row>
    <row r="490838" spans="13:13">
      <c r="M490838" s="8"/>
    </row>
    <row r="490839" spans="13:13" ht="13">
      <c r="M490839" s="17"/>
    </row>
    <row r="490840" spans="13:13">
      <c r="M490840" s="8"/>
    </row>
    <row r="490866" spans="13:13">
      <c r="M490866" s="8"/>
    </row>
    <row r="490867" spans="13:13" ht="13">
      <c r="M490867" s="17"/>
    </row>
    <row r="490868" spans="13:13">
      <c r="M490868" s="8"/>
    </row>
    <row r="490894" spans="13:13">
      <c r="M490894" s="8"/>
    </row>
    <row r="490895" spans="13:13" ht="13">
      <c r="M490895" s="17"/>
    </row>
    <row r="490896" spans="13:13">
      <c r="M490896" s="8"/>
    </row>
    <row r="490922" spans="13:13">
      <c r="M490922" s="8"/>
    </row>
    <row r="490923" spans="13:13" ht="13">
      <c r="M490923" s="17"/>
    </row>
    <row r="490924" spans="13:13">
      <c r="M490924" s="8"/>
    </row>
    <row r="490950" spans="13:13">
      <c r="M490950" s="8"/>
    </row>
    <row r="490951" spans="13:13" ht="13">
      <c r="M490951" s="17"/>
    </row>
    <row r="490952" spans="13:13">
      <c r="M490952" s="8"/>
    </row>
    <row r="490978" spans="13:13">
      <c r="M490978" s="8"/>
    </row>
    <row r="490979" spans="13:13" ht="13">
      <c r="M490979" s="17"/>
    </row>
    <row r="490980" spans="13:13">
      <c r="M490980" s="8"/>
    </row>
    <row r="491006" spans="13:13">
      <c r="M491006" s="8"/>
    </row>
    <row r="491007" spans="13:13" ht="13">
      <c r="M491007" s="17"/>
    </row>
    <row r="491008" spans="13:13">
      <c r="M491008" s="8"/>
    </row>
    <row r="491034" spans="13:13">
      <c r="M491034" s="8"/>
    </row>
    <row r="491035" spans="13:13" ht="13">
      <c r="M491035" s="17"/>
    </row>
    <row r="491036" spans="13:13">
      <c r="M491036" s="8"/>
    </row>
    <row r="491062" spans="13:13">
      <c r="M491062" s="8"/>
    </row>
    <row r="491063" spans="13:13" ht="13">
      <c r="M491063" s="17"/>
    </row>
    <row r="491064" spans="13:13">
      <c r="M491064" s="8"/>
    </row>
    <row r="491090" spans="13:13">
      <c r="M491090" s="8"/>
    </row>
    <row r="491091" spans="13:13" ht="13">
      <c r="M491091" s="17"/>
    </row>
    <row r="491092" spans="13:13">
      <c r="M491092" s="8"/>
    </row>
    <row r="491118" spans="13:13">
      <c r="M491118" s="8"/>
    </row>
    <row r="491119" spans="13:13" ht="13">
      <c r="M491119" s="17"/>
    </row>
    <row r="491120" spans="13:13">
      <c r="M491120" s="8"/>
    </row>
    <row r="491146" spans="13:13">
      <c r="M491146" s="8"/>
    </row>
    <row r="491147" spans="13:13" ht="13">
      <c r="M491147" s="17"/>
    </row>
    <row r="491148" spans="13:13">
      <c r="M491148" s="8"/>
    </row>
    <row r="491174" spans="13:13">
      <c r="M491174" s="8"/>
    </row>
    <row r="491175" spans="13:13" ht="13">
      <c r="M491175" s="17"/>
    </row>
    <row r="491176" spans="13:13">
      <c r="M491176" s="8"/>
    </row>
    <row r="491202" spans="13:13">
      <c r="M491202" s="8"/>
    </row>
    <row r="491203" spans="13:13" ht="13">
      <c r="M491203" s="17"/>
    </row>
    <row r="491204" spans="13:13">
      <c r="M491204" s="8"/>
    </row>
    <row r="491230" spans="13:13">
      <c r="M491230" s="8"/>
    </row>
    <row r="491231" spans="13:13" ht="13">
      <c r="M491231" s="17"/>
    </row>
    <row r="491232" spans="13:13">
      <c r="M491232" s="8"/>
    </row>
    <row r="491258" spans="13:13">
      <c r="M491258" s="8"/>
    </row>
    <row r="491259" spans="13:13" ht="13">
      <c r="M491259" s="17"/>
    </row>
    <row r="491260" spans="13:13">
      <c r="M491260" s="8"/>
    </row>
    <row r="491286" spans="13:13">
      <c r="M491286" s="8"/>
    </row>
    <row r="491287" spans="13:13" ht="13">
      <c r="M491287" s="17"/>
    </row>
    <row r="491288" spans="13:13">
      <c r="M491288" s="8"/>
    </row>
    <row r="491314" spans="13:13">
      <c r="M491314" s="8"/>
    </row>
    <row r="491315" spans="13:13" ht="13">
      <c r="M491315" s="17"/>
    </row>
    <row r="491316" spans="13:13">
      <c r="M491316" s="8"/>
    </row>
    <row r="491342" spans="13:13">
      <c r="M491342" s="8"/>
    </row>
    <row r="491343" spans="13:13" ht="13">
      <c r="M491343" s="17"/>
    </row>
    <row r="491344" spans="13:13">
      <c r="M491344" s="8"/>
    </row>
    <row r="491370" spans="13:13">
      <c r="M491370" s="8"/>
    </row>
    <row r="491371" spans="13:13" ht="13">
      <c r="M491371" s="17"/>
    </row>
    <row r="491372" spans="13:13">
      <c r="M491372" s="8"/>
    </row>
    <row r="491398" spans="13:13">
      <c r="M491398" s="8"/>
    </row>
    <row r="491399" spans="13:13" ht="13">
      <c r="M491399" s="17"/>
    </row>
    <row r="491400" spans="13:13">
      <c r="M491400" s="8"/>
    </row>
    <row r="491426" spans="13:13">
      <c r="M491426" s="8"/>
    </row>
    <row r="491427" spans="13:13" ht="13">
      <c r="M491427" s="17"/>
    </row>
    <row r="491428" spans="13:13">
      <c r="M491428" s="8"/>
    </row>
    <row r="491454" spans="13:13">
      <c r="M491454" s="8"/>
    </row>
    <row r="491455" spans="13:13" ht="13">
      <c r="M491455" s="17"/>
    </row>
    <row r="491456" spans="13:13">
      <c r="M491456" s="8"/>
    </row>
    <row r="491482" spans="13:13">
      <c r="M491482" s="8"/>
    </row>
    <row r="491483" spans="13:13" ht="13">
      <c r="M491483" s="17"/>
    </row>
    <row r="491484" spans="13:13">
      <c r="M491484" s="8"/>
    </row>
    <row r="491510" spans="13:13">
      <c r="M491510" s="8"/>
    </row>
    <row r="491511" spans="13:13" ht="13">
      <c r="M491511" s="17"/>
    </row>
    <row r="491512" spans="13:13">
      <c r="M491512" s="8"/>
    </row>
    <row r="491538" spans="13:13">
      <c r="M491538" s="8"/>
    </row>
    <row r="491539" spans="13:13" ht="13">
      <c r="M491539" s="17"/>
    </row>
    <row r="491540" spans="13:13">
      <c r="M491540" s="8"/>
    </row>
    <row r="491566" spans="13:13">
      <c r="M491566" s="8"/>
    </row>
    <row r="491567" spans="13:13" ht="13">
      <c r="M491567" s="17"/>
    </row>
    <row r="491568" spans="13:13">
      <c r="M491568" s="8"/>
    </row>
    <row r="491594" spans="13:13">
      <c r="M491594" s="8"/>
    </row>
    <row r="491595" spans="13:13" ht="13">
      <c r="M491595" s="17"/>
    </row>
    <row r="491596" spans="13:13">
      <c r="M491596" s="8"/>
    </row>
    <row r="491622" spans="13:13">
      <c r="M491622" s="8"/>
    </row>
    <row r="491623" spans="13:13" ht="13">
      <c r="M491623" s="17"/>
    </row>
    <row r="491624" spans="13:13">
      <c r="M491624" s="8"/>
    </row>
    <row r="491650" spans="13:13">
      <c r="M491650" s="8"/>
    </row>
    <row r="491651" spans="13:13" ht="13">
      <c r="M491651" s="17"/>
    </row>
    <row r="491652" spans="13:13">
      <c r="M491652" s="8"/>
    </row>
    <row r="491678" spans="13:13">
      <c r="M491678" s="8"/>
    </row>
    <row r="491679" spans="13:13" ht="13">
      <c r="M491679" s="17"/>
    </row>
    <row r="491680" spans="13:13">
      <c r="M491680" s="8"/>
    </row>
    <row r="491706" spans="13:13">
      <c r="M491706" s="8"/>
    </row>
    <row r="491707" spans="13:13" ht="13">
      <c r="M491707" s="17"/>
    </row>
    <row r="491708" spans="13:13">
      <c r="M491708" s="8"/>
    </row>
    <row r="491734" spans="13:13">
      <c r="M491734" s="8"/>
    </row>
    <row r="491735" spans="13:13" ht="13">
      <c r="M491735" s="17"/>
    </row>
    <row r="491736" spans="13:13">
      <c r="M491736" s="8"/>
    </row>
    <row r="491762" spans="13:13">
      <c r="M491762" s="8"/>
    </row>
    <row r="491763" spans="13:13" ht="13">
      <c r="M491763" s="17"/>
    </row>
    <row r="491764" spans="13:13">
      <c r="M491764" s="8"/>
    </row>
    <row r="491790" spans="13:13">
      <c r="M491790" s="8"/>
    </row>
    <row r="491791" spans="13:13" ht="13">
      <c r="M491791" s="17"/>
    </row>
    <row r="491792" spans="13:13">
      <c r="M491792" s="8"/>
    </row>
    <row r="491818" spans="13:13">
      <c r="M491818" s="8"/>
    </row>
    <row r="491819" spans="13:13" ht="13">
      <c r="M491819" s="17"/>
    </row>
    <row r="491820" spans="13:13">
      <c r="M491820" s="8"/>
    </row>
    <row r="491846" spans="13:13">
      <c r="M491846" s="8"/>
    </row>
    <row r="491847" spans="13:13" ht="13">
      <c r="M491847" s="17"/>
    </row>
    <row r="491848" spans="13:13">
      <c r="M491848" s="8"/>
    </row>
    <row r="491874" spans="13:13">
      <c r="M491874" s="8"/>
    </row>
    <row r="491875" spans="13:13" ht="13">
      <c r="M491875" s="17"/>
    </row>
    <row r="491876" spans="13:13">
      <c r="M491876" s="8"/>
    </row>
    <row r="491902" spans="13:13">
      <c r="M491902" s="8"/>
    </row>
    <row r="491903" spans="13:13" ht="13">
      <c r="M491903" s="17"/>
    </row>
    <row r="491904" spans="13:13">
      <c r="M491904" s="8"/>
    </row>
    <row r="491930" spans="13:13">
      <c r="M491930" s="8"/>
    </row>
    <row r="491931" spans="13:13" ht="13">
      <c r="M491931" s="17"/>
    </row>
    <row r="491932" spans="13:13">
      <c r="M491932" s="8"/>
    </row>
    <row r="491958" spans="13:13">
      <c r="M491958" s="8"/>
    </row>
    <row r="491959" spans="13:13" ht="13">
      <c r="M491959" s="17"/>
    </row>
    <row r="491960" spans="13:13">
      <c r="M491960" s="8"/>
    </row>
    <row r="491986" spans="13:13">
      <c r="M491986" s="8"/>
    </row>
    <row r="491987" spans="13:13" ht="13">
      <c r="M491987" s="17"/>
    </row>
    <row r="491988" spans="13:13">
      <c r="M491988" s="8"/>
    </row>
    <row r="492014" spans="13:13">
      <c r="M492014" s="8"/>
    </row>
    <row r="492015" spans="13:13" ht="13">
      <c r="M492015" s="17"/>
    </row>
    <row r="492016" spans="13:13">
      <c r="M492016" s="8"/>
    </row>
    <row r="492042" spans="13:13">
      <c r="M492042" s="8"/>
    </row>
    <row r="492043" spans="13:13" ht="13">
      <c r="M492043" s="17"/>
    </row>
    <row r="492044" spans="13:13">
      <c r="M492044" s="8"/>
    </row>
    <row r="492070" spans="13:13">
      <c r="M492070" s="8"/>
    </row>
    <row r="492071" spans="13:13" ht="13">
      <c r="M492071" s="17"/>
    </row>
    <row r="492072" spans="13:13">
      <c r="M492072" s="8"/>
    </row>
    <row r="492098" spans="13:13">
      <c r="M492098" s="8"/>
    </row>
    <row r="492099" spans="13:13" ht="13">
      <c r="M492099" s="17"/>
    </row>
    <row r="492100" spans="13:13">
      <c r="M492100" s="8"/>
    </row>
    <row r="492126" spans="13:13">
      <c r="M492126" s="8"/>
    </row>
    <row r="492127" spans="13:13" ht="13">
      <c r="M492127" s="17"/>
    </row>
    <row r="492128" spans="13:13">
      <c r="M492128" s="8"/>
    </row>
    <row r="492154" spans="13:13">
      <c r="M492154" s="8"/>
    </row>
    <row r="492155" spans="13:13" ht="13">
      <c r="M492155" s="17"/>
    </row>
    <row r="492156" spans="13:13">
      <c r="M492156" s="8"/>
    </row>
    <row r="492182" spans="13:13">
      <c r="M492182" s="8"/>
    </row>
    <row r="492183" spans="13:13" ht="13">
      <c r="M492183" s="17"/>
    </row>
    <row r="492184" spans="13:13">
      <c r="M492184" s="8"/>
    </row>
    <row r="492210" spans="13:13">
      <c r="M492210" s="8"/>
    </row>
    <row r="492211" spans="13:13" ht="13">
      <c r="M492211" s="17"/>
    </row>
    <row r="492212" spans="13:13">
      <c r="M492212" s="8"/>
    </row>
    <row r="492238" spans="13:13">
      <c r="M492238" s="8"/>
    </row>
    <row r="492239" spans="13:13" ht="13">
      <c r="M492239" s="17"/>
    </row>
    <row r="492240" spans="13:13">
      <c r="M492240" s="8"/>
    </row>
    <row r="492266" spans="13:13">
      <c r="M492266" s="8"/>
    </row>
    <row r="492267" spans="13:13" ht="13">
      <c r="M492267" s="17"/>
    </row>
    <row r="492268" spans="13:13">
      <c r="M492268" s="8"/>
    </row>
    <row r="492294" spans="13:13">
      <c r="M492294" s="8"/>
    </row>
    <row r="492295" spans="13:13" ht="13">
      <c r="M492295" s="17"/>
    </row>
    <row r="492296" spans="13:13">
      <c r="M492296" s="8"/>
    </row>
    <row r="492322" spans="13:13">
      <c r="M492322" s="8"/>
    </row>
    <row r="492323" spans="13:13" ht="13">
      <c r="M492323" s="17"/>
    </row>
    <row r="492324" spans="13:13">
      <c r="M492324" s="8"/>
    </row>
    <row r="492350" spans="13:13">
      <c r="M492350" s="8"/>
    </row>
    <row r="492351" spans="13:13" ht="13">
      <c r="M492351" s="17"/>
    </row>
    <row r="492352" spans="13:13">
      <c r="M492352" s="8"/>
    </row>
    <row r="492378" spans="13:13">
      <c r="M492378" s="8"/>
    </row>
    <row r="492379" spans="13:13" ht="13">
      <c r="M492379" s="17"/>
    </row>
    <row r="492380" spans="13:13">
      <c r="M492380" s="8"/>
    </row>
    <row r="492406" spans="13:13">
      <c r="M492406" s="8"/>
    </row>
    <row r="492407" spans="13:13" ht="13">
      <c r="M492407" s="17"/>
    </row>
    <row r="492408" spans="13:13">
      <c r="M492408" s="8"/>
    </row>
    <row r="492434" spans="13:13">
      <c r="M492434" s="8"/>
    </row>
    <row r="492435" spans="13:13" ht="13">
      <c r="M492435" s="17"/>
    </row>
    <row r="492436" spans="13:13">
      <c r="M492436" s="8"/>
    </row>
    <row r="492462" spans="13:13">
      <c r="M492462" s="8"/>
    </row>
    <row r="492463" spans="13:13" ht="13">
      <c r="M492463" s="17"/>
    </row>
    <row r="492464" spans="13:13">
      <c r="M492464" s="8"/>
    </row>
    <row r="492490" spans="13:13">
      <c r="M492490" s="8"/>
    </row>
    <row r="492491" spans="13:13" ht="13">
      <c r="M492491" s="17"/>
    </row>
    <row r="492492" spans="13:13">
      <c r="M492492" s="8"/>
    </row>
    <row r="492518" spans="13:13">
      <c r="M492518" s="8"/>
    </row>
    <row r="492519" spans="13:13" ht="13">
      <c r="M492519" s="17"/>
    </row>
    <row r="492520" spans="13:13">
      <c r="M492520" s="8"/>
    </row>
    <row r="492546" spans="13:13">
      <c r="M492546" s="8"/>
    </row>
    <row r="492547" spans="13:13" ht="13">
      <c r="M492547" s="17"/>
    </row>
    <row r="492548" spans="13:13">
      <c r="M492548" s="8"/>
    </row>
    <row r="492574" spans="13:13">
      <c r="M492574" s="8"/>
    </row>
    <row r="492575" spans="13:13" ht="13">
      <c r="M492575" s="17"/>
    </row>
    <row r="492576" spans="13:13">
      <c r="M492576" s="8"/>
    </row>
    <row r="492602" spans="13:13">
      <c r="M492602" s="8"/>
    </row>
    <row r="492603" spans="13:13" ht="13">
      <c r="M492603" s="17"/>
    </row>
    <row r="492604" spans="13:13">
      <c r="M492604" s="8"/>
    </row>
    <row r="492630" spans="13:13">
      <c r="M492630" s="8"/>
    </row>
    <row r="492631" spans="13:13" ht="13">
      <c r="M492631" s="17"/>
    </row>
    <row r="492632" spans="13:13">
      <c r="M492632" s="8"/>
    </row>
    <row r="492658" spans="13:13">
      <c r="M492658" s="8"/>
    </row>
    <row r="492659" spans="13:13" ht="13">
      <c r="M492659" s="17"/>
    </row>
    <row r="492660" spans="13:13">
      <c r="M492660" s="8"/>
    </row>
    <row r="492686" spans="13:13">
      <c r="M492686" s="8"/>
    </row>
    <row r="492687" spans="13:13" ht="13">
      <c r="M492687" s="17"/>
    </row>
    <row r="492688" spans="13:13">
      <c r="M492688" s="8"/>
    </row>
    <row r="492714" spans="13:13">
      <c r="M492714" s="8"/>
    </row>
    <row r="492715" spans="13:13" ht="13">
      <c r="M492715" s="17"/>
    </row>
    <row r="492716" spans="13:13">
      <c r="M492716" s="8"/>
    </row>
    <row r="492742" spans="13:13">
      <c r="M492742" s="8"/>
    </row>
    <row r="492743" spans="13:13" ht="13">
      <c r="M492743" s="17"/>
    </row>
    <row r="492744" spans="13:13">
      <c r="M492744" s="8"/>
    </row>
    <row r="492770" spans="13:13">
      <c r="M492770" s="8"/>
    </row>
    <row r="492771" spans="13:13" ht="13">
      <c r="M492771" s="17"/>
    </row>
    <row r="492772" spans="13:13">
      <c r="M492772" s="8"/>
    </row>
    <row r="492798" spans="13:13">
      <c r="M492798" s="8"/>
    </row>
    <row r="492799" spans="13:13" ht="13">
      <c r="M492799" s="17"/>
    </row>
    <row r="492800" spans="13:13">
      <c r="M492800" s="8"/>
    </row>
    <row r="492826" spans="13:13">
      <c r="M492826" s="8"/>
    </row>
    <row r="492827" spans="13:13" ht="13">
      <c r="M492827" s="17"/>
    </row>
    <row r="492828" spans="13:13">
      <c r="M492828" s="8"/>
    </row>
    <row r="492854" spans="13:13">
      <c r="M492854" s="8"/>
    </row>
    <row r="492855" spans="13:13" ht="13">
      <c r="M492855" s="17"/>
    </row>
    <row r="492856" spans="13:13">
      <c r="M492856" s="8"/>
    </row>
    <row r="492882" spans="13:13">
      <c r="M492882" s="8"/>
    </row>
    <row r="492883" spans="13:13" ht="13">
      <c r="M492883" s="17"/>
    </row>
    <row r="492884" spans="13:13">
      <c r="M492884" s="8"/>
    </row>
    <row r="492910" spans="13:13">
      <c r="M492910" s="8"/>
    </row>
    <row r="492911" spans="13:13" ht="13">
      <c r="M492911" s="17"/>
    </row>
    <row r="492912" spans="13:13">
      <c r="M492912" s="8"/>
    </row>
    <row r="492938" spans="13:13">
      <c r="M492938" s="8"/>
    </row>
    <row r="492939" spans="13:13" ht="13">
      <c r="M492939" s="17"/>
    </row>
    <row r="492940" spans="13:13">
      <c r="M492940" s="8"/>
    </row>
    <row r="492966" spans="13:13">
      <c r="M492966" s="8"/>
    </row>
    <row r="492967" spans="13:13" ht="13">
      <c r="M492967" s="17"/>
    </row>
    <row r="492968" spans="13:13">
      <c r="M492968" s="8"/>
    </row>
    <row r="492994" spans="13:13">
      <c r="M492994" s="8"/>
    </row>
    <row r="492995" spans="13:13" ht="13">
      <c r="M492995" s="17"/>
    </row>
    <row r="492996" spans="13:13">
      <c r="M492996" s="8"/>
    </row>
    <row r="493022" spans="13:13">
      <c r="M493022" s="8"/>
    </row>
    <row r="493023" spans="13:13" ht="13">
      <c r="M493023" s="17"/>
    </row>
    <row r="493024" spans="13:13">
      <c r="M493024" s="8"/>
    </row>
    <row r="493050" spans="13:13">
      <c r="M493050" s="8"/>
    </row>
    <row r="493051" spans="13:13" ht="13">
      <c r="M493051" s="17"/>
    </row>
    <row r="493052" spans="13:13">
      <c r="M493052" s="8"/>
    </row>
    <row r="493078" spans="13:13">
      <c r="M493078" s="8"/>
    </row>
    <row r="493079" spans="13:13" ht="13">
      <c r="M493079" s="17"/>
    </row>
    <row r="493080" spans="13:13">
      <c r="M493080" s="8"/>
    </row>
    <row r="493106" spans="13:13">
      <c r="M493106" s="8"/>
    </row>
    <row r="493107" spans="13:13" ht="13">
      <c r="M493107" s="17"/>
    </row>
    <row r="493108" spans="13:13">
      <c r="M493108" s="8"/>
    </row>
    <row r="493134" spans="13:13">
      <c r="M493134" s="8"/>
    </row>
    <row r="493135" spans="13:13" ht="13">
      <c r="M493135" s="17"/>
    </row>
    <row r="493136" spans="13:13">
      <c r="M493136" s="8"/>
    </row>
    <row r="493162" spans="13:13">
      <c r="M493162" s="8"/>
    </row>
    <row r="493163" spans="13:13" ht="13">
      <c r="M493163" s="17"/>
    </row>
    <row r="493164" spans="13:13">
      <c r="M493164" s="8"/>
    </row>
    <row r="493190" spans="13:13">
      <c r="M493190" s="8"/>
    </row>
    <row r="493191" spans="13:13" ht="13">
      <c r="M493191" s="17"/>
    </row>
    <row r="493192" spans="13:13">
      <c r="M493192" s="8"/>
    </row>
    <row r="493218" spans="13:13">
      <c r="M493218" s="8"/>
    </row>
    <row r="493219" spans="13:13" ht="13">
      <c r="M493219" s="17"/>
    </row>
    <row r="493220" spans="13:13">
      <c r="M493220" s="8"/>
    </row>
    <row r="493246" spans="13:13">
      <c r="M493246" s="8"/>
    </row>
    <row r="493247" spans="13:13" ht="13">
      <c r="M493247" s="17"/>
    </row>
    <row r="493248" spans="13:13">
      <c r="M493248" s="8"/>
    </row>
    <row r="493274" spans="13:13">
      <c r="M493274" s="8"/>
    </row>
    <row r="493275" spans="13:13" ht="13">
      <c r="M493275" s="17"/>
    </row>
    <row r="493276" spans="13:13">
      <c r="M493276" s="8"/>
    </row>
    <row r="493302" spans="13:13">
      <c r="M493302" s="8"/>
    </row>
    <row r="493303" spans="13:13" ht="13">
      <c r="M493303" s="17"/>
    </row>
    <row r="493304" spans="13:13">
      <c r="M493304" s="8"/>
    </row>
    <row r="493330" spans="13:13">
      <c r="M493330" s="8"/>
    </row>
    <row r="493331" spans="13:13" ht="13">
      <c r="M493331" s="17"/>
    </row>
    <row r="493332" spans="13:13">
      <c r="M493332" s="8"/>
    </row>
    <row r="493358" spans="13:13">
      <c r="M493358" s="8"/>
    </row>
    <row r="493359" spans="13:13" ht="13">
      <c r="M493359" s="17"/>
    </row>
    <row r="493360" spans="13:13">
      <c r="M493360" s="8"/>
    </row>
    <row r="493386" spans="13:13">
      <c r="M493386" s="8"/>
    </row>
    <row r="493387" spans="13:13" ht="13">
      <c r="M493387" s="17"/>
    </row>
    <row r="493388" spans="13:13">
      <c r="M493388" s="8"/>
    </row>
    <row r="493414" spans="13:13">
      <c r="M493414" s="8"/>
    </row>
    <row r="493415" spans="13:13" ht="13">
      <c r="M493415" s="17"/>
    </row>
    <row r="493416" spans="13:13">
      <c r="M493416" s="8"/>
    </row>
    <row r="493442" spans="13:13">
      <c r="M493442" s="8"/>
    </row>
    <row r="493443" spans="13:13" ht="13">
      <c r="M493443" s="17"/>
    </row>
    <row r="493444" spans="13:13">
      <c r="M493444" s="8"/>
    </row>
    <row r="493470" spans="13:13">
      <c r="M493470" s="8"/>
    </row>
    <row r="493471" spans="13:13" ht="13">
      <c r="M493471" s="17"/>
    </row>
    <row r="493472" spans="13:13">
      <c r="M493472" s="8"/>
    </row>
    <row r="493498" spans="13:13">
      <c r="M493498" s="8"/>
    </row>
    <row r="493499" spans="13:13" ht="13">
      <c r="M493499" s="17"/>
    </row>
    <row r="493500" spans="13:13">
      <c r="M493500" s="8"/>
    </row>
    <row r="493526" spans="13:13">
      <c r="M493526" s="8"/>
    </row>
    <row r="493527" spans="13:13" ht="13">
      <c r="M493527" s="17"/>
    </row>
    <row r="493528" spans="13:13">
      <c r="M493528" s="8"/>
    </row>
    <row r="493554" spans="13:13">
      <c r="M493554" s="8"/>
    </row>
    <row r="493555" spans="13:13" ht="13">
      <c r="M493555" s="17"/>
    </row>
    <row r="493556" spans="13:13">
      <c r="M493556" s="8"/>
    </row>
    <row r="493582" spans="13:13">
      <c r="M493582" s="8"/>
    </row>
    <row r="493583" spans="13:13" ht="13">
      <c r="M493583" s="17"/>
    </row>
    <row r="493584" spans="13:13">
      <c r="M493584" s="8"/>
    </row>
    <row r="493610" spans="13:13">
      <c r="M493610" s="8"/>
    </row>
    <row r="493611" spans="13:13" ht="13">
      <c r="M493611" s="17"/>
    </row>
    <row r="493612" spans="13:13">
      <c r="M493612" s="8"/>
    </row>
    <row r="493638" spans="13:13">
      <c r="M493638" s="8"/>
    </row>
    <row r="493639" spans="13:13" ht="13">
      <c r="M493639" s="17"/>
    </row>
    <row r="493640" spans="13:13">
      <c r="M493640" s="8"/>
    </row>
    <row r="493666" spans="13:13">
      <c r="M493666" s="8"/>
    </row>
    <row r="493667" spans="13:13" ht="13">
      <c r="M493667" s="17"/>
    </row>
    <row r="493668" spans="13:13">
      <c r="M493668" s="8"/>
    </row>
    <row r="493694" spans="13:13">
      <c r="M493694" s="8"/>
    </row>
    <row r="493695" spans="13:13" ht="13">
      <c r="M493695" s="17"/>
    </row>
    <row r="493696" spans="13:13">
      <c r="M493696" s="8"/>
    </row>
    <row r="493722" spans="13:13">
      <c r="M493722" s="8"/>
    </row>
    <row r="493723" spans="13:13" ht="13">
      <c r="M493723" s="17"/>
    </row>
    <row r="493724" spans="13:13">
      <c r="M493724" s="8"/>
    </row>
    <row r="493750" spans="13:13">
      <c r="M493750" s="8"/>
    </row>
    <row r="493751" spans="13:13" ht="13">
      <c r="M493751" s="17"/>
    </row>
    <row r="493752" spans="13:13">
      <c r="M493752" s="8"/>
    </row>
    <row r="493778" spans="13:13">
      <c r="M493778" s="8"/>
    </row>
    <row r="493779" spans="13:13" ht="13">
      <c r="M493779" s="17"/>
    </row>
    <row r="493780" spans="13:13">
      <c r="M493780" s="8"/>
    </row>
    <row r="493806" spans="13:13">
      <c r="M493806" s="8"/>
    </row>
    <row r="493807" spans="13:13" ht="13">
      <c r="M493807" s="17"/>
    </row>
    <row r="493808" spans="13:13">
      <c r="M493808" s="8"/>
    </row>
    <row r="493834" spans="13:13">
      <c r="M493834" s="8"/>
    </row>
    <row r="493835" spans="13:13" ht="13">
      <c r="M493835" s="17"/>
    </row>
    <row r="493836" spans="13:13">
      <c r="M493836" s="8"/>
    </row>
    <row r="493862" spans="13:13">
      <c r="M493862" s="8"/>
    </row>
    <row r="493863" spans="13:13" ht="13">
      <c r="M493863" s="17"/>
    </row>
    <row r="493864" spans="13:13">
      <c r="M493864" s="8"/>
    </row>
    <row r="493890" spans="13:13">
      <c r="M493890" s="8"/>
    </row>
    <row r="493891" spans="13:13" ht="13">
      <c r="M493891" s="17"/>
    </row>
    <row r="493892" spans="13:13">
      <c r="M493892" s="8"/>
    </row>
    <row r="493918" spans="13:13">
      <c r="M493918" s="8"/>
    </row>
    <row r="493919" spans="13:13" ht="13">
      <c r="M493919" s="17"/>
    </row>
    <row r="493920" spans="13:13">
      <c r="M493920" s="8"/>
    </row>
    <row r="493946" spans="13:13">
      <c r="M493946" s="8"/>
    </row>
    <row r="493947" spans="13:13" ht="13">
      <c r="M493947" s="17"/>
    </row>
    <row r="493948" spans="13:13">
      <c r="M493948" s="8"/>
    </row>
    <row r="493974" spans="13:13">
      <c r="M493974" s="8"/>
    </row>
    <row r="493975" spans="13:13" ht="13">
      <c r="M493975" s="17"/>
    </row>
    <row r="493976" spans="13:13">
      <c r="M493976" s="8"/>
    </row>
    <row r="494002" spans="13:13">
      <c r="M494002" s="8"/>
    </row>
    <row r="494003" spans="13:13" ht="13">
      <c r="M494003" s="17"/>
    </row>
    <row r="494004" spans="13:13">
      <c r="M494004" s="8"/>
    </row>
    <row r="494030" spans="13:13">
      <c r="M494030" s="8"/>
    </row>
    <row r="494031" spans="13:13" ht="13">
      <c r="M494031" s="17"/>
    </row>
    <row r="494032" spans="13:13">
      <c r="M494032" s="8"/>
    </row>
    <row r="494058" spans="13:13">
      <c r="M494058" s="8"/>
    </row>
    <row r="494059" spans="13:13" ht="13">
      <c r="M494059" s="17"/>
    </row>
    <row r="494060" spans="13:13">
      <c r="M494060" s="8"/>
    </row>
    <row r="494086" spans="13:13">
      <c r="M494086" s="8"/>
    </row>
    <row r="494087" spans="13:13" ht="13">
      <c r="M494087" s="17"/>
    </row>
    <row r="494088" spans="13:13">
      <c r="M494088" s="8"/>
    </row>
    <row r="494114" spans="13:13">
      <c r="M494114" s="8"/>
    </row>
    <row r="494115" spans="13:13" ht="13">
      <c r="M494115" s="17"/>
    </row>
    <row r="494116" spans="13:13">
      <c r="M494116" s="8"/>
    </row>
    <row r="494142" spans="13:13">
      <c r="M494142" s="8"/>
    </row>
    <row r="494143" spans="13:13" ht="13">
      <c r="M494143" s="17"/>
    </row>
    <row r="494144" spans="13:13">
      <c r="M494144" s="8"/>
    </row>
    <row r="494170" spans="13:13">
      <c r="M494170" s="8"/>
    </row>
    <row r="494171" spans="13:13" ht="13">
      <c r="M494171" s="17"/>
    </row>
    <row r="494172" spans="13:13">
      <c r="M494172" s="8"/>
    </row>
    <row r="494198" spans="13:13">
      <c r="M494198" s="8"/>
    </row>
    <row r="494199" spans="13:13" ht="13">
      <c r="M494199" s="17"/>
    </row>
    <row r="494200" spans="13:13">
      <c r="M494200" s="8"/>
    </row>
    <row r="494226" spans="13:13">
      <c r="M494226" s="8"/>
    </row>
    <row r="494227" spans="13:13" ht="13">
      <c r="M494227" s="17"/>
    </row>
    <row r="494228" spans="13:13">
      <c r="M494228" s="8"/>
    </row>
    <row r="494254" spans="13:13">
      <c r="M494254" s="8"/>
    </row>
    <row r="494255" spans="13:13" ht="13">
      <c r="M494255" s="17"/>
    </row>
    <row r="494256" spans="13:13">
      <c r="M494256" s="8"/>
    </row>
    <row r="494282" spans="13:13">
      <c r="M494282" s="8"/>
    </row>
    <row r="494283" spans="13:13" ht="13">
      <c r="M494283" s="17"/>
    </row>
    <row r="494284" spans="13:13">
      <c r="M494284" s="8"/>
    </row>
    <row r="494310" spans="13:13">
      <c r="M494310" s="8"/>
    </row>
    <row r="494311" spans="13:13" ht="13">
      <c r="M494311" s="17"/>
    </row>
    <row r="494312" spans="13:13">
      <c r="M494312" s="8"/>
    </row>
    <row r="494338" spans="13:13">
      <c r="M494338" s="8"/>
    </row>
    <row r="494339" spans="13:13" ht="13">
      <c r="M494339" s="17"/>
    </row>
    <row r="494340" spans="13:13">
      <c r="M494340" s="8"/>
    </row>
    <row r="494366" spans="13:13">
      <c r="M494366" s="8"/>
    </row>
    <row r="494367" spans="13:13" ht="13">
      <c r="M494367" s="17"/>
    </row>
    <row r="494368" spans="13:13">
      <c r="M494368" s="8"/>
    </row>
    <row r="494394" spans="13:13">
      <c r="M494394" s="8"/>
    </row>
    <row r="494395" spans="13:13" ht="13">
      <c r="M494395" s="17"/>
    </row>
    <row r="494396" spans="13:13">
      <c r="M494396" s="8"/>
    </row>
    <row r="494422" spans="13:13">
      <c r="M494422" s="8"/>
    </row>
    <row r="494423" spans="13:13" ht="13">
      <c r="M494423" s="17"/>
    </row>
    <row r="494424" spans="13:13">
      <c r="M494424" s="8"/>
    </row>
    <row r="494450" spans="13:13">
      <c r="M494450" s="8"/>
    </row>
    <row r="494451" spans="13:13" ht="13">
      <c r="M494451" s="17"/>
    </row>
    <row r="494452" spans="13:13">
      <c r="M494452" s="8"/>
    </row>
    <row r="494478" spans="13:13">
      <c r="M494478" s="8"/>
    </row>
    <row r="494479" spans="13:13" ht="13">
      <c r="M494479" s="17"/>
    </row>
    <row r="494480" spans="13:13">
      <c r="M494480" s="8"/>
    </row>
    <row r="494506" spans="13:13">
      <c r="M494506" s="8"/>
    </row>
    <row r="494507" spans="13:13" ht="13">
      <c r="M494507" s="17"/>
    </row>
    <row r="494508" spans="13:13">
      <c r="M494508" s="8"/>
    </row>
    <row r="494534" spans="13:13">
      <c r="M494534" s="8"/>
    </row>
    <row r="494535" spans="13:13" ht="13">
      <c r="M494535" s="17"/>
    </row>
    <row r="494536" spans="13:13">
      <c r="M494536" s="8"/>
    </row>
    <row r="494562" spans="13:13">
      <c r="M494562" s="8"/>
    </row>
    <row r="494563" spans="13:13" ht="13">
      <c r="M494563" s="17"/>
    </row>
    <row r="494564" spans="13:13">
      <c r="M494564" s="8"/>
    </row>
    <row r="494590" spans="13:13">
      <c r="M494590" s="8"/>
    </row>
    <row r="494591" spans="13:13" ht="13">
      <c r="M494591" s="17"/>
    </row>
    <row r="494592" spans="13:13">
      <c r="M494592" s="8"/>
    </row>
    <row r="494618" spans="13:13">
      <c r="M494618" s="8"/>
    </row>
    <row r="494619" spans="13:13" ht="13">
      <c r="M494619" s="17"/>
    </row>
    <row r="494620" spans="13:13">
      <c r="M494620" s="8"/>
    </row>
    <row r="494646" spans="13:13">
      <c r="M494646" s="8"/>
    </row>
    <row r="494647" spans="13:13" ht="13">
      <c r="M494647" s="17"/>
    </row>
    <row r="494648" spans="13:13">
      <c r="M494648" s="8"/>
    </row>
    <row r="494674" spans="13:13">
      <c r="M494674" s="8"/>
    </row>
    <row r="494675" spans="13:13" ht="13">
      <c r="M494675" s="17"/>
    </row>
    <row r="494676" spans="13:13">
      <c r="M494676" s="8"/>
    </row>
    <row r="494702" spans="13:13">
      <c r="M494702" s="8"/>
    </row>
    <row r="494703" spans="13:13" ht="13">
      <c r="M494703" s="17"/>
    </row>
    <row r="494704" spans="13:13">
      <c r="M494704" s="8"/>
    </row>
    <row r="494730" spans="13:13">
      <c r="M494730" s="8"/>
    </row>
    <row r="494731" spans="13:13" ht="13">
      <c r="M494731" s="17"/>
    </row>
    <row r="494732" spans="13:13">
      <c r="M494732" s="8"/>
    </row>
    <row r="494758" spans="13:13">
      <c r="M494758" s="8"/>
    </row>
    <row r="494759" spans="13:13" ht="13">
      <c r="M494759" s="17"/>
    </row>
    <row r="494760" spans="13:13">
      <c r="M494760" s="8"/>
    </row>
    <row r="494786" spans="13:13">
      <c r="M494786" s="8"/>
    </row>
    <row r="494787" spans="13:13" ht="13">
      <c r="M494787" s="17"/>
    </row>
    <row r="494788" spans="13:13">
      <c r="M494788" s="8"/>
    </row>
    <row r="494814" spans="13:13">
      <c r="M494814" s="8"/>
    </row>
    <row r="494815" spans="13:13" ht="13">
      <c r="M494815" s="17"/>
    </row>
    <row r="494816" spans="13:13">
      <c r="M494816" s="8"/>
    </row>
    <row r="494842" spans="13:13">
      <c r="M494842" s="8"/>
    </row>
    <row r="494843" spans="13:13" ht="13">
      <c r="M494843" s="17"/>
    </row>
    <row r="494844" spans="13:13">
      <c r="M494844" s="8"/>
    </row>
    <row r="494870" spans="13:13">
      <c r="M494870" s="8"/>
    </row>
    <row r="494871" spans="13:13" ht="13">
      <c r="M494871" s="17"/>
    </row>
    <row r="494872" spans="13:13">
      <c r="M494872" s="8"/>
    </row>
    <row r="494898" spans="13:13">
      <c r="M494898" s="8"/>
    </row>
    <row r="494899" spans="13:13" ht="13">
      <c r="M494899" s="17"/>
    </row>
    <row r="494900" spans="13:13">
      <c r="M494900" s="8"/>
    </row>
    <row r="494926" spans="13:13">
      <c r="M494926" s="8"/>
    </row>
    <row r="494927" spans="13:13" ht="13">
      <c r="M494927" s="17"/>
    </row>
    <row r="494928" spans="13:13">
      <c r="M494928" s="8"/>
    </row>
    <row r="494954" spans="13:13">
      <c r="M494954" s="8"/>
    </row>
    <row r="494955" spans="13:13" ht="13">
      <c r="M494955" s="17"/>
    </row>
    <row r="494956" spans="13:13">
      <c r="M494956" s="8"/>
    </row>
    <row r="494982" spans="13:13">
      <c r="M494982" s="8"/>
    </row>
    <row r="494983" spans="13:13" ht="13">
      <c r="M494983" s="17"/>
    </row>
    <row r="494984" spans="13:13">
      <c r="M494984" s="8"/>
    </row>
    <row r="495010" spans="13:13">
      <c r="M495010" s="8"/>
    </row>
    <row r="495011" spans="13:13" ht="13">
      <c r="M495011" s="17"/>
    </row>
    <row r="495012" spans="13:13">
      <c r="M495012" s="8"/>
    </row>
    <row r="495038" spans="13:13">
      <c r="M495038" s="8"/>
    </row>
    <row r="495039" spans="13:13" ht="13">
      <c r="M495039" s="17"/>
    </row>
    <row r="495040" spans="13:13">
      <c r="M495040" s="8"/>
    </row>
    <row r="495066" spans="13:13">
      <c r="M495066" s="8"/>
    </row>
    <row r="495067" spans="13:13" ht="13">
      <c r="M495067" s="17"/>
    </row>
    <row r="495068" spans="13:13">
      <c r="M495068" s="8"/>
    </row>
    <row r="495094" spans="13:13">
      <c r="M495094" s="8"/>
    </row>
    <row r="495095" spans="13:13" ht="13">
      <c r="M495095" s="17"/>
    </row>
    <row r="495096" spans="13:13">
      <c r="M495096" s="8"/>
    </row>
    <row r="495122" spans="13:13">
      <c r="M495122" s="8"/>
    </row>
    <row r="495123" spans="13:13" ht="13">
      <c r="M495123" s="17"/>
    </row>
    <row r="495124" spans="13:13">
      <c r="M495124" s="8"/>
    </row>
    <row r="495150" spans="13:13">
      <c r="M495150" s="8"/>
    </row>
    <row r="495151" spans="13:13" ht="13">
      <c r="M495151" s="17"/>
    </row>
    <row r="495152" spans="13:13">
      <c r="M495152" s="8"/>
    </row>
    <row r="495178" spans="13:13">
      <c r="M495178" s="8"/>
    </row>
    <row r="495179" spans="13:13" ht="13">
      <c r="M495179" s="17"/>
    </row>
    <row r="495180" spans="13:13">
      <c r="M495180" s="8"/>
    </row>
    <row r="495206" spans="13:13">
      <c r="M495206" s="8"/>
    </row>
    <row r="495207" spans="13:13" ht="13">
      <c r="M495207" s="17"/>
    </row>
    <row r="495208" spans="13:13">
      <c r="M495208" s="8"/>
    </row>
    <row r="495234" spans="13:13">
      <c r="M495234" s="8"/>
    </row>
    <row r="495235" spans="13:13" ht="13">
      <c r="M495235" s="17"/>
    </row>
    <row r="495236" spans="13:13">
      <c r="M495236" s="8"/>
    </row>
    <row r="495262" spans="13:13">
      <c r="M495262" s="8"/>
    </row>
    <row r="495263" spans="13:13" ht="13">
      <c r="M495263" s="17"/>
    </row>
    <row r="495264" spans="13:13">
      <c r="M495264" s="8"/>
    </row>
    <row r="495290" spans="13:13">
      <c r="M495290" s="8"/>
    </row>
    <row r="495291" spans="13:13" ht="13">
      <c r="M495291" s="17"/>
    </row>
    <row r="495292" spans="13:13">
      <c r="M495292" s="8"/>
    </row>
    <row r="495318" spans="13:13">
      <c r="M495318" s="8"/>
    </row>
    <row r="495319" spans="13:13" ht="13">
      <c r="M495319" s="17"/>
    </row>
    <row r="495320" spans="13:13">
      <c r="M495320" s="8"/>
    </row>
    <row r="495346" spans="13:13">
      <c r="M495346" s="8"/>
    </row>
    <row r="495347" spans="13:13" ht="13">
      <c r="M495347" s="17"/>
    </row>
    <row r="495348" spans="13:13">
      <c r="M495348" s="8"/>
    </row>
    <row r="495374" spans="13:13">
      <c r="M495374" s="8"/>
    </row>
    <row r="495375" spans="13:13" ht="13">
      <c r="M495375" s="17"/>
    </row>
    <row r="495376" spans="13:13">
      <c r="M495376" s="8"/>
    </row>
    <row r="495402" spans="13:13">
      <c r="M495402" s="8"/>
    </row>
    <row r="495403" spans="13:13" ht="13">
      <c r="M495403" s="17"/>
    </row>
    <row r="495404" spans="13:13">
      <c r="M495404" s="8"/>
    </row>
    <row r="495430" spans="13:13">
      <c r="M495430" s="8"/>
    </row>
    <row r="495431" spans="13:13" ht="13">
      <c r="M495431" s="17"/>
    </row>
    <row r="495432" spans="13:13">
      <c r="M495432" s="8"/>
    </row>
    <row r="495458" spans="13:13">
      <c r="M495458" s="8"/>
    </row>
    <row r="495459" spans="13:13" ht="13">
      <c r="M495459" s="17"/>
    </row>
    <row r="495460" spans="13:13">
      <c r="M495460" s="8"/>
    </row>
    <row r="495486" spans="13:13">
      <c r="M495486" s="8"/>
    </row>
    <row r="495487" spans="13:13" ht="13">
      <c r="M495487" s="17"/>
    </row>
    <row r="495488" spans="13:13">
      <c r="M495488" s="8"/>
    </row>
    <row r="495514" spans="13:13">
      <c r="M495514" s="8"/>
    </row>
    <row r="495515" spans="13:13" ht="13">
      <c r="M495515" s="17"/>
    </row>
    <row r="495516" spans="13:13">
      <c r="M495516" s="8"/>
    </row>
    <row r="495542" spans="13:13">
      <c r="M495542" s="8"/>
    </row>
    <row r="495543" spans="13:13" ht="13">
      <c r="M495543" s="17"/>
    </row>
    <row r="495544" spans="13:13">
      <c r="M495544" s="8"/>
    </row>
    <row r="495570" spans="13:13">
      <c r="M495570" s="8"/>
    </row>
    <row r="495571" spans="13:13" ht="13">
      <c r="M495571" s="17"/>
    </row>
    <row r="495572" spans="13:13">
      <c r="M495572" s="8"/>
    </row>
    <row r="495598" spans="13:13">
      <c r="M495598" s="8"/>
    </row>
    <row r="495599" spans="13:13" ht="13">
      <c r="M495599" s="17"/>
    </row>
    <row r="495600" spans="13:13">
      <c r="M495600" s="8"/>
    </row>
    <row r="495626" spans="13:13">
      <c r="M495626" s="8"/>
    </row>
    <row r="495627" spans="13:13" ht="13">
      <c r="M495627" s="17"/>
    </row>
    <row r="495628" spans="13:13">
      <c r="M495628" s="8"/>
    </row>
    <row r="495654" spans="13:13">
      <c r="M495654" s="8"/>
    </row>
    <row r="495655" spans="13:13" ht="13">
      <c r="M495655" s="17"/>
    </row>
    <row r="495656" spans="13:13">
      <c r="M495656" s="8"/>
    </row>
    <row r="495682" spans="13:13">
      <c r="M495682" s="8"/>
    </row>
    <row r="495683" spans="13:13" ht="13">
      <c r="M495683" s="17"/>
    </row>
    <row r="495684" spans="13:13">
      <c r="M495684" s="8"/>
    </row>
    <row r="495710" spans="13:13">
      <c r="M495710" s="8"/>
    </row>
    <row r="495711" spans="13:13" ht="13">
      <c r="M495711" s="17"/>
    </row>
    <row r="495712" spans="13:13">
      <c r="M495712" s="8"/>
    </row>
    <row r="495738" spans="13:13">
      <c r="M495738" s="8"/>
    </row>
    <row r="495739" spans="13:13" ht="13">
      <c r="M495739" s="17"/>
    </row>
    <row r="495740" spans="13:13">
      <c r="M495740" s="8"/>
    </row>
    <row r="495766" spans="13:13">
      <c r="M495766" s="8"/>
    </row>
    <row r="495767" spans="13:13" ht="13">
      <c r="M495767" s="17"/>
    </row>
    <row r="495768" spans="13:13">
      <c r="M495768" s="8"/>
    </row>
    <row r="495794" spans="13:13">
      <c r="M495794" s="8"/>
    </row>
    <row r="495795" spans="13:13" ht="13">
      <c r="M495795" s="17"/>
    </row>
    <row r="495796" spans="13:13">
      <c r="M495796" s="8"/>
    </row>
    <row r="495822" spans="13:13">
      <c r="M495822" s="8"/>
    </row>
    <row r="495823" spans="13:13" ht="13">
      <c r="M495823" s="17"/>
    </row>
    <row r="495824" spans="13:13">
      <c r="M495824" s="8"/>
    </row>
    <row r="495850" spans="13:13">
      <c r="M495850" s="8"/>
    </row>
    <row r="495851" spans="13:13" ht="13">
      <c r="M495851" s="17"/>
    </row>
    <row r="495852" spans="13:13">
      <c r="M495852" s="8"/>
    </row>
    <row r="495878" spans="13:13">
      <c r="M495878" s="8"/>
    </row>
    <row r="495879" spans="13:13" ht="13">
      <c r="M495879" s="17"/>
    </row>
    <row r="495880" spans="13:13">
      <c r="M495880" s="8"/>
    </row>
    <row r="495906" spans="13:13">
      <c r="M495906" s="8"/>
    </row>
    <row r="495907" spans="13:13" ht="13">
      <c r="M495907" s="17"/>
    </row>
    <row r="495908" spans="13:13">
      <c r="M495908" s="8"/>
    </row>
    <row r="495934" spans="13:13">
      <c r="M495934" s="8"/>
    </row>
    <row r="495935" spans="13:13" ht="13">
      <c r="M495935" s="17"/>
    </row>
    <row r="495936" spans="13:13">
      <c r="M495936" s="8"/>
    </row>
    <row r="495962" spans="13:13">
      <c r="M495962" s="8"/>
    </row>
    <row r="495963" spans="13:13" ht="13">
      <c r="M495963" s="17"/>
    </row>
    <row r="495964" spans="13:13">
      <c r="M495964" s="8"/>
    </row>
    <row r="495990" spans="13:13">
      <c r="M495990" s="8"/>
    </row>
    <row r="495991" spans="13:13" ht="13">
      <c r="M495991" s="17"/>
    </row>
    <row r="495992" spans="13:13">
      <c r="M495992" s="8"/>
    </row>
    <row r="496018" spans="13:13">
      <c r="M496018" s="8"/>
    </row>
    <row r="496019" spans="13:13" ht="13">
      <c r="M496019" s="17"/>
    </row>
    <row r="496020" spans="13:13">
      <c r="M496020" s="8"/>
    </row>
    <row r="496046" spans="13:13">
      <c r="M496046" s="8"/>
    </row>
    <row r="496047" spans="13:13" ht="13">
      <c r="M496047" s="17"/>
    </row>
    <row r="496048" spans="13:13">
      <c r="M496048" s="8"/>
    </row>
    <row r="496074" spans="13:13">
      <c r="M496074" s="8"/>
    </row>
    <row r="496075" spans="13:13" ht="13">
      <c r="M496075" s="17"/>
    </row>
    <row r="496076" spans="13:13">
      <c r="M496076" s="8"/>
    </row>
    <row r="496102" spans="13:13">
      <c r="M496102" s="8"/>
    </row>
    <row r="496103" spans="13:13" ht="13">
      <c r="M496103" s="17"/>
    </row>
    <row r="496104" spans="13:13">
      <c r="M496104" s="8"/>
    </row>
    <row r="496130" spans="13:13">
      <c r="M496130" s="8"/>
    </row>
    <row r="496131" spans="13:13" ht="13">
      <c r="M496131" s="17"/>
    </row>
    <row r="496132" spans="13:13">
      <c r="M496132" s="8"/>
    </row>
    <row r="496158" spans="13:13">
      <c r="M496158" s="8"/>
    </row>
    <row r="496159" spans="13:13" ht="13">
      <c r="M496159" s="17"/>
    </row>
    <row r="496160" spans="13:13">
      <c r="M496160" s="8"/>
    </row>
    <row r="496186" spans="13:13">
      <c r="M496186" s="8"/>
    </row>
    <row r="496187" spans="13:13" ht="13">
      <c r="M496187" s="17"/>
    </row>
    <row r="496188" spans="13:13">
      <c r="M496188" s="8"/>
    </row>
    <row r="496214" spans="13:13">
      <c r="M496214" s="8"/>
    </row>
    <row r="496215" spans="13:13" ht="13">
      <c r="M496215" s="17"/>
    </row>
    <row r="496216" spans="13:13">
      <c r="M496216" s="8"/>
    </row>
    <row r="496242" spans="13:13">
      <c r="M496242" s="8"/>
    </row>
    <row r="496243" spans="13:13" ht="13">
      <c r="M496243" s="17"/>
    </row>
    <row r="496244" spans="13:13">
      <c r="M496244" s="8"/>
    </row>
    <row r="496270" spans="13:13">
      <c r="M496270" s="8"/>
    </row>
    <row r="496271" spans="13:13" ht="13">
      <c r="M496271" s="17"/>
    </row>
    <row r="496272" spans="13:13">
      <c r="M496272" s="8"/>
    </row>
    <row r="496298" spans="13:13">
      <c r="M496298" s="8"/>
    </row>
    <row r="496299" spans="13:13" ht="13">
      <c r="M496299" s="17"/>
    </row>
    <row r="496300" spans="13:13">
      <c r="M496300" s="8"/>
    </row>
    <row r="496326" spans="13:13">
      <c r="M496326" s="8"/>
    </row>
    <row r="496327" spans="13:13" ht="13">
      <c r="M496327" s="17"/>
    </row>
    <row r="496328" spans="13:13">
      <c r="M496328" s="8"/>
    </row>
    <row r="496354" spans="13:13">
      <c r="M496354" s="8"/>
    </row>
    <row r="496355" spans="13:13" ht="13">
      <c r="M496355" s="17"/>
    </row>
    <row r="496356" spans="13:13">
      <c r="M496356" s="8"/>
    </row>
    <row r="496382" spans="13:13">
      <c r="M496382" s="8"/>
    </row>
    <row r="496383" spans="13:13" ht="13">
      <c r="M496383" s="17"/>
    </row>
    <row r="496384" spans="13:13">
      <c r="M496384" s="8"/>
    </row>
    <row r="496410" spans="13:13">
      <c r="M496410" s="8"/>
    </row>
    <row r="496411" spans="13:13" ht="13">
      <c r="M496411" s="17"/>
    </row>
    <row r="496412" spans="13:13">
      <c r="M496412" s="8"/>
    </row>
    <row r="496438" spans="13:13">
      <c r="M496438" s="8"/>
    </row>
    <row r="496439" spans="13:13" ht="13">
      <c r="M496439" s="17"/>
    </row>
    <row r="496440" spans="13:13">
      <c r="M496440" s="8"/>
    </row>
    <row r="496466" spans="13:13">
      <c r="M496466" s="8"/>
    </row>
    <row r="496467" spans="13:13" ht="13">
      <c r="M496467" s="17"/>
    </row>
    <row r="496468" spans="13:13">
      <c r="M496468" s="8"/>
    </row>
    <row r="496494" spans="13:13">
      <c r="M496494" s="8"/>
    </row>
    <row r="496495" spans="13:13" ht="13">
      <c r="M496495" s="17"/>
    </row>
    <row r="496496" spans="13:13">
      <c r="M496496" s="8"/>
    </row>
    <row r="496522" spans="13:13">
      <c r="M496522" s="8"/>
    </row>
    <row r="496523" spans="13:13" ht="13">
      <c r="M496523" s="17"/>
    </row>
    <row r="496524" spans="13:13">
      <c r="M496524" s="8"/>
    </row>
    <row r="496550" spans="13:13">
      <c r="M496550" s="8"/>
    </row>
    <row r="496551" spans="13:13" ht="13">
      <c r="M496551" s="17"/>
    </row>
    <row r="496552" spans="13:13">
      <c r="M496552" s="8"/>
    </row>
    <row r="496578" spans="13:13">
      <c r="M496578" s="8"/>
    </row>
    <row r="496579" spans="13:13" ht="13">
      <c r="M496579" s="17"/>
    </row>
    <row r="496580" spans="13:13">
      <c r="M496580" s="8"/>
    </row>
    <row r="496606" spans="13:13">
      <c r="M496606" s="8"/>
    </row>
    <row r="496607" spans="13:13" ht="13">
      <c r="M496607" s="17"/>
    </row>
    <row r="496608" spans="13:13">
      <c r="M496608" s="8"/>
    </row>
    <row r="496634" spans="13:13">
      <c r="M496634" s="8"/>
    </row>
    <row r="496635" spans="13:13" ht="13">
      <c r="M496635" s="17"/>
    </row>
    <row r="496636" spans="13:13">
      <c r="M496636" s="8"/>
    </row>
    <row r="496662" spans="13:13">
      <c r="M496662" s="8"/>
    </row>
    <row r="496663" spans="13:13" ht="13">
      <c r="M496663" s="17"/>
    </row>
    <row r="496664" spans="13:13">
      <c r="M496664" s="8"/>
    </row>
    <row r="496690" spans="13:13">
      <c r="M496690" s="8"/>
    </row>
    <row r="496691" spans="13:13" ht="13">
      <c r="M496691" s="17"/>
    </row>
    <row r="496692" spans="13:13">
      <c r="M496692" s="8"/>
    </row>
    <row r="496718" spans="13:13">
      <c r="M496718" s="8"/>
    </row>
    <row r="496719" spans="13:13" ht="13">
      <c r="M496719" s="17"/>
    </row>
    <row r="496720" spans="13:13">
      <c r="M496720" s="8"/>
    </row>
    <row r="496746" spans="13:13">
      <c r="M496746" s="8"/>
    </row>
    <row r="496747" spans="13:13" ht="13">
      <c r="M496747" s="17"/>
    </row>
    <row r="496748" spans="13:13">
      <c r="M496748" s="8"/>
    </row>
    <row r="496774" spans="13:13">
      <c r="M496774" s="8"/>
    </row>
    <row r="496775" spans="13:13" ht="13">
      <c r="M496775" s="17"/>
    </row>
    <row r="496776" spans="13:13">
      <c r="M496776" s="8"/>
    </row>
    <row r="496802" spans="13:13">
      <c r="M496802" s="8"/>
    </row>
    <row r="496803" spans="13:13" ht="13">
      <c r="M496803" s="17"/>
    </row>
    <row r="496804" spans="13:13">
      <c r="M496804" s="8"/>
    </row>
    <row r="496830" spans="13:13">
      <c r="M496830" s="8"/>
    </row>
    <row r="496831" spans="13:13" ht="13">
      <c r="M496831" s="17"/>
    </row>
    <row r="496832" spans="13:13">
      <c r="M496832" s="8"/>
    </row>
    <row r="496858" spans="13:13">
      <c r="M496858" s="8"/>
    </row>
    <row r="496859" spans="13:13" ht="13">
      <c r="M496859" s="17"/>
    </row>
    <row r="496860" spans="13:13">
      <c r="M496860" s="8"/>
    </row>
    <row r="496886" spans="13:13">
      <c r="M496886" s="8"/>
    </row>
    <row r="496887" spans="13:13" ht="13">
      <c r="M496887" s="17"/>
    </row>
    <row r="496888" spans="13:13">
      <c r="M496888" s="8"/>
    </row>
    <row r="496914" spans="13:13">
      <c r="M496914" s="8"/>
    </row>
    <row r="496915" spans="13:13" ht="13">
      <c r="M496915" s="17"/>
    </row>
    <row r="496916" spans="13:13">
      <c r="M496916" s="8"/>
    </row>
    <row r="496942" spans="13:13">
      <c r="M496942" s="8"/>
    </row>
    <row r="496943" spans="13:13" ht="13">
      <c r="M496943" s="17"/>
    </row>
    <row r="496944" spans="13:13">
      <c r="M496944" s="8"/>
    </row>
    <row r="496970" spans="13:13">
      <c r="M496970" s="8"/>
    </row>
    <row r="496971" spans="13:13" ht="13">
      <c r="M496971" s="17"/>
    </row>
    <row r="496972" spans="13:13">
      <c r="M496972" s="8"/>
    </row>
    <row r="496998" spans="13:13">
      <c r="M496998" s="8"/>
    </row>
    <row r="496999" spans="13:13" ht="13">
      <c r="M496999" s="17"/>
    </row>
    <row r="497000" spans="13:13">
      <c r="M497000" s="8"/>
    </row>
    <row r="497026" spans="13:13">
      <c r="M497026" s="8"/>
    </row>
    <row r="497027" spans="13:13" ht="13">
      <c r="M497027" s="17"/>
    </row>
    <row r="497028" spans="13:13">
      <c r="M497028" s="8"/>
    </row>
    <row r="497054" spans="13:13">
      <c r="M497054" s="8"/>
    </row>
    <row r="497055" spans="13:13" ht="13">
      <c r="M497055" s="17"/>
    </row>
    <row r="497056" spans="13:13">
      <c r="M497056" s="8"/>
    </row>
    <row r="497082" spans="13:13">
      <c r="M497082" s="8"/>
    </row>
    <row r="497083" spans="13:13" ht="13">
      <c r="M497083" s="17"/>
    </row>
    <row r="497084" spans="13:13">
      <c r="M497084" s="8"/>
    </row>
    <row r="497110" spans="13:13">
      <c r="M497110" s="8"/>
    </row>
    <row r="497111" spans="13:13" ht="13">
      <c r="M497111" s="17"/>
    </row>
    <row r="497112" spans="13:13">
      <c r="M497112" s="8"/>
    </row>
    <row r="497138" spans="13:13">
      <c r="M497138" s="8"/>
    </row>
    <row r="497139" spans="13:13" ht="13">
      <c r="M497139" s="17"/>
    </row>
    <row r="497140" spans="13:13">
      <c r="M497140" s="8"/>
    </row>
    <row r="497166" spans="13:13">
      <c r="M497166" s="8"/>
    </row>
    <row r="497167" spans="13:13" ht="13">
      <c r="M497167" s="17"/>
    </row>
    <row r="497168" spans="13:13">
      <c r="M497168" s="8"/>
    </row>
    <row r="497194" spans="13:13">
      <c r="M497194" s="8"/>
    </row>
    <row r="497195" spans="13:13" ht="13">
      <c r="M497195" s="17"/>
    </row>
    <row r="497196" spans="13:13">
      <c r="M497196" s="8"/>
    </row>
    <row r="497222" spans="13:13">
      <c r="M497222" s="8"/>
    </row>
    <row r="497223" spans="13:13" ht="13">
      <c r="M497223" s="17"/>
    </row>
    <row r="497224" spans="13:13">
      <c r="M497224" s="8"/>
    </row>
    <row r="497250" spans="13:13">
      <c r="M497250" s="8"/>
    </row>
    <row r="497251" spans="13:13" ht="13">
      <c r="M497251" s="17"/>
    </row>
    <row r="497252" spans="13:13">
      <c r="M497252" s="8"/>
    </row>
    <row r="497278" spans="13:13">
      <c r="M497278" s="8"/>
    </row>
    <row r="497279" spans="13:13" ht="13">
      <c r="M497279" s="17"/>
    </row>
    <row r="497280" spans="13:13">
      <c r="M497280" s="8"/>
    </row>
    <row r="497306" spans="13:13">
      <c r="M497306" s="8"/>
    </row>
    <row r="497307" spans="13:13" ht="13">
      <c r="M497307" s="17"/>
    </row>
    <row r="497308" spans="13:13">
      <c r="M497308" s="8"/>
    </row>
    <row r="497334" spans="13:13">
      <c r="M497334" s="8"/>
    </row>
    <row r="497335" spans="13:13" ht="13">
      <c r="M497335" s="17"/>
    </row>
    <row r="497336" spans="13:13">
      <c r="M497336" s="8"/>
    </row>
    <row r="497362" spans="13:13">
      <c r="M497362" s="8"/>
    </row>
    <row r="497363" spans="13:13" ht="13">
      <c r="M497363" s="17"/>
    </row>
    <row r="497364" spans="13:13">
      <c r="M497364" s="8"/>
    </row>
    <row r="497390" spans="13:13">
      <c r="M497390" s="8"/>
    </row>
    <row r="497391" spans="13:13" ht="13">
      <c r="M497391" s="17"/>
    </row>
    <row r="497392" spans="13:13">
      <c r="M497392" s="8"/>
    </row>
    <row r="497418" spans="13:13">
      <c r="M497418" s="8"/>
    </row>
    <row r="497419" spans="13:13" ht="13">
      <c r="M497419" s="17"/>
    </row>
    <row r="497420" spans="13:13">
      <c r="M497420" s="8"/>
    </row>
    <row r="497446" spans="13:13">
      <c r="M497446" s="8"/>
    </row>
    <row r="497447" spans="13:13" ht="13">
      <c r="M497447" s="17"/>
    </row>
    <row r="497448" spans="13:13">
      <c r="M497448" s="8"/>
    </row>
    <row r="497474" spans="13:13">
      <c r="M497474" s="8"/>
    </row>
    <row r="497475" spans="13:13" ht="13">
      <c r="M497475" s="17"/>
    </row>
    <row r="497476" spans="13:13">
      <c r="M497476" s="8"/>
    </row>
    <row r="497502" spans="13:13">
      <c r="M497502" s="8"/>
    </row>
    <row r="497503" spans="13:13" ht="13">
      <c r="M497503" s="17"/>
    </row>
    <row r="497504" spans="13:13">
      <c r="M497504" s="8"/>
    </row>
    <row r="497530" spans="13:13">
      <c r="M497530" s="8"/>
    </row>
    <row r="497531" spans="13:13" ht="13">
      <c r="M497531" s="17"/>
    </row>
    <row r="497532" spans="13:13">
      <c r="M497532" s="8"/>
    </row>
    <row r="497558" spans="13:13">
      <c r="M497558" s="8"/>
    </row>
    <row r="497559" spans="13:13" ht="13">
      <c r="M497559" s="17"/>
    </row>
    <row r="497560" spans="13:13">
      <c r="M497560" s="8"/>
    </row>
    <row r="497586" spans="13:13">
      <c r="M497586" s="8"/>
    </row>
    <row r="497587" spans="13:13" ht="13">
      <c r="M497587" s="17"/>
    </row>
    <row r="497588" spans="13:13">
      <c r="M497588" s="8"/>
    </row>
    <row r="497614" spans="13:13">
      <c r="M497614" s="8"/>
    </row>
    <row r="497615" spans="13:13" ht="13">
      <c r="M497615" s="17"/>
    </row>
    <row r="497616" spans="13:13">
      <c r="M497616" s="8"/>
    </row>
    <row r="497642" spans="13:13">
      <c r="M497642" s="8"/>
    </row>
    <row r="497643" spans="13:13" ht="13">
      <c r="M497643" s="17"/>
    </row>
    <row r="497644" spans="13:13">
      <c r="M497644" s="8"/>
    </row>
    <row r="497670" spans="13:13">
      <c r="M497670" s="8"/>
    </row>
    <row r="497671" spans="13:13" ht="13">
      <c r="M497671" s="17"/>
    </row>
    <row r="497672" spans="13:13">
      <c r="M497672" s="8"/>
    </row>
    <row r="497698" spans="13:13">
      <c r="M497698" s="8"/>
    </row>
    <row r="497699" spans="13:13" ht="13">
      <c r="M497699" s="17"/>
    </row>
    <row r="497700" spans="13:13">
      <c r="M497700" s="8"/>
    </row>
    <row r="497726" spans="13:13">
      <c r="M497726" s="8"/>
    </row>
    <row r="497727" spans="13:13" ht="13">
      <c r="M497727" s="17"/>
    </row>
    <row r="497728" spans="13:13">
      <c r="M497728" s="8"/>
    </row>
    <row r="497754" spans="13:13">
      <c r="M497754" s="8"/>
    </row>
    <row r="497755" spans="13:13" ht="13">
      <c r="M497755" s="17"/>
    </row>
    <row r="497756" spans="13:13">
      <c r="M497756" s="8"/>
    </row>
    <row r="497782" spans="13:13">
      <c r="M497782" s="8"/>
    </row>
    <row r="497783" spans="13:13" ht="13">
      <c r="M497783" s="17"/>
    </row>
    <row r="497784" spans="13:13">
      <c r="M497784" s="8"/>
    </row>
    <row r="497810" spans="13:13">
      <c r="M497810" s="8"/>
    </row>
    <row r="497811" spans="13:13" ht="13">
      <c r="M497811" s="17"/>
    </row>
    <row r="497812" spans="13:13">
      <c r="M497812" s="8"/>
    </row>
    <row r="497838" spans="13:13">
      <c r="M497838" s="8"/>
    </row>
    <row r="497839" spans="13:13" ht="13">
      <c r="M497839" s="17"/>
    </row>
    <row r="497840" spans="13:13">
      <c r="M497840" s="8"/>
    </row>
    <row r="497866" spans="13:13">
      <c r="M497866" s="8"/>
    </row>
    <row r="497867" spans="13:13" ht="13">
      <c r="M497867" s="17"/>
    </row>
    <row r="497868" spans="13:13">
      <c r="M497868" s="8"/>
    </row>
    <row r="497894" spans="13:13">
      <c r="M497894" s="8"/>
    </row>
    <row r="497895" spans="13:13" ht="13">
      <c r="M497895" s="17"/>
    </row>
    <row r="497896" spans="13:13">
      <c r="M497896" s="8"/>
    </row>
    <row r="497922" spans="13:13">
      <c r="M497922" s="8"/>
    </row>
    <row r="497923" spans="13:13" ht="13">
      <c r="M497923" s="17"/>
    </row>
    <row r="497924" spans="13:13">
      <c r="M497924" s="8"/>
    </row>
    <row r="497950" spans="13:13">
      <c r="M497950" s="8"/>
    </row>
    <row r="497951" spans="13:13" ht="13">
      <c r="M497951" s="17"/>
    </row>
    <row r="497952" spans="13:13">
      <c r="M497952" s="8"/>
    </row>
    <row r="497978" spans="13:13">
      <c r="M497978" s="8"/>
    </row>
    <row r="497979" spans="13:13" ht="13">
      <c r="M497979" s="17"/>
    </row>
    <row r="497980" spans="13:13">
      <c r="M497980" s="8"/>
    </row>
    <row r="498006" spans="13:13">
      <c r="M498006" s="8"/>
    </row>
    <row r="498007" spans="13:13" ht="13">
      <c r="M498007" s="17"/>
    </row>
    <row r="498008" spans="13:13">
      <c r="M498008" s="8"/>
    </row>
    <row r="498034" spans="13:13">
      <c r="M498034" s="8"/>
    </row>
    <row r="498035" spans="13:13" ht="13">
      <c r="M498035" s="17"/>
    </row>
    <row r="498036" spans="13:13">
      <c r="M498036" s="8"/>
    </row>
    <row r="498062" spans="13:13">
      <c r="M498062" s="8"/>
    </row>
    <row r="498063" spans="13:13" ht="13">
      <c r="M498063" s="17"/>
    </row>
    <row r="498064" spans="13:13">
      <c r="M498064" s="8"/>
    </row>
    <row r="498090" spans="13:13">
      <c r="M498090" s="8"/>
    </row>
    <row r="498091" spans="13:13" ht="13">
      <c r="M498091" s="17"/>
    </row>
    <row r="498092" spans="13:13">
      <c r="M498092" s="8"/>
    </row>
    <row r="498118" spans="13:13">
      <c r="M498118" s="8"/>
    </row>
    <row r="498119" spans="13:13" ht="13">
      <c r="M498119" s="17"/>
    </row>
    <row r="498120" spans="13:13">
      <c r="M498120" s="8"/>
    </row>
    <row r="498146" spans="13:13">
      <c r="M498146" s="8"/>
    </row>
    <row r="498147" spans="13:13" ht="13">
      <c r="M498147" s="17"/>
    </row>
    <row r="498148" spans="13:13">
      <c r="M498148" s="8"/>
    </row>
    <row r="498174" spans="13:13">
      <c r="M498174" s="8"/>
    </row>
    <row r="498175" spans="13:13" ht="13">
      <c r="M498175" s="17"/>
    </row>
    <row r="498176" spans="13:13">
      <c r="M498176" s="8"/>
    </row>
    <row r="498202" spans="13:13">
      <c r="M498202" s="8"/>
    </row>
    <row r="498203" spans="13:13" ht="13">
      <c r="M498203" s="17"/>
    </row>
    <row r="498204" spans="13:13">
      <c r="M498204" s="8"/>
    </row>
    <row r="498230" spans="13:13">
      <c r="M498230" s="8"/>
    </row>
    <row r="498231" spans="13:13" ht="13">
      <c r="M498231" s="17"/>
    </row>
    <row r="498232" spans="13:13">
      <c r="M498232" s="8"/>
    </row>
    <row r="498258" spans="13:13">
      <c r="M498258" s="8"/>
    </row>
    <row r="498259" spans="13:13" ht="13">
      <c r="M498259" s="17"/>
    </row>
    <row r="498260" spans="13:13">
      <c r="M498260" s="8"/>
    </row>
    <row r="498286" spans="13:13">
      <c r="M498286" s="8"/>
    </row>
    <row r="498287" spans="13:13" ht="13">
      <c r="M498287" s="17"/>
    </row>
    <row r="498288" spans="13:13">
      <c r="M498288" s="8"/>
    </row>
    <row r="498314" spans="13:13">
      <c r="M498314" s="8"/>
    </row>
    <row r="498315" spans="13:13" ht="13">
      <c r="M498315" s="17"/>
    </row>
    <row r="498316" spans="13:13">
      <c r="M498316" s="8"/>
    </row>
    <row r="498342" spans="13:13">
      <c r="M498342" s="8"/>
    </row>
    <row r="498343" spans="13:13" ht="13">
      <c r="M498343" s="17"/>
    </row>
    <row r="498344" spans="13:13">
      <c r="M498344" s="8"/>
    </row>
    <row r="498370" spans="13:13">
      <c r="M498370" s="8"/>
    </row>
    <row r="498371" spans="13:13" ht="13">
      <c r="M498371" s="17"/>
    </row>
    <row r="498372" spans="13:13">
      <c r="M498372" s="8"/>
    </row>
    <row r="498398" spans="13:13">
      <c r="M498398" s="8"/>
    </row>
    <row r="498399" spans="13:13" ht="13">
      <c r="M498399" s="17"/>
    </row>
    <row r="498400" spans="13:13">
      <c r="M498400" s="8"/>
    </row>
    <row r="498426" spans="13:13">
      <c r="M498426" s="8"/>
    </row>
    <row r="498427" spans="13:13" ht="13">
      <c r="M498427" s="17"/>
    </row>
    <row r="498428" spans="13:13">
      <c r="M498428" s="8"/>
    </row>
    <row r="498454" spans="13:13">
      <c r="M498454" s="8"/>
    </row>
    <row r="498455" spans="13:13" ht="13">
      <c r="M498455" s="17"/>
    </row>
    <row r="498456" spans="13:13">
      <c r="M498456" s="8"/>
    </row>
    <row r="498482" spans="13:13">
      <c r="M498482" s="8"/>
    </row>
    <row r="498483" spans="13:13" ht="13">
      <c r="M498483" s="17"/>
    </row>
    <row r="498484" spans="13:13">
      <c r="M498484" s="8"/>
    </row>
    <row r="498510" spans="13:13">
      <c r="M498510" s="8"/>
    </row>
    <row r="498511" spans="13:13" ht="13">
      <c r="M498511" s="17"/>
    </row>
    <row r="498512" spans="13:13">
      <c r="M498512" s="8"/>
    </row>
    <row r="498538" spans="13:13">
      <c r="M498538" s="8"/>
    </row>
    <row r="498539" spans="13:13" ht="13">
      <c r="M498539" s="17"/>
    </row>
    <row r="498540" spans="13:13">
      <c r="M498540" s="8"/>
    </row>
    <row r="498566" spans="13:13">
      <c r="M498566" s="8"/>
    </row>
    <row r="498567" spans="13:13" ht="13">
      <c r="M498567" s="17"/>
    </row>
    <row r="498568" spans="13:13">
      <c r="M498568" s="8"/>
    </row>
    <row r="498594" spans="13:13">
      <c r="M498594" s="8"/>
    </row>
    <row r="498595" spans="13:13" ht="13">
      <c r="M498595" s="17"/>
    </row>
    <row r="498596" spans="13:13">
      <c r="M498596" s="8"/>
    </row>
    <row r="498622" spans="13:13">
      <c r="M498622" s="8"/>
    </row>
    <row r="498623" spans="13:13" ht="13">
      <c r="M498623" s="17"/>
    </row>
    <row r="498624" spans="13:13">
      <c r="M498624" s="8"/>
    </row>
    <row r="498650" spans="13:13">
      <c r="M498650" s="8"/>
    </row>
    <row r="498651" spans="13:13" ht="13">
      <c r="M498651" s="17"/>
    </row>
    <row r="498652" spans="13:13">
      <c r="M498652" s="8"/>
    </row>
    <row r="498678" spans="13:13">
      <c r="M498678" s="8"/>
    </row>
    <row r="498679" spans="13:13" ht="13">
      <c r="M498679" s="17"/>
    </row>
    <row r="498680" spans="13:13">
      <c r="M498680" s="8"/>
    </row>
    <row r="498706" spans="13:13">
      <c r="M498706" s="8"/>
    </row>
    <row r="498707" spans="13:13" ht="13">
      <c r="M498707" s="17"/>
    </row>
    <row r="498708" spans="13:13">
      <c r="M498708" s="8"/>
    </row>
    <row r="498734" spans="13:13">
      <c r="M498734" s="8"/>
    </row>
    <row r="498735" spans="13:13" ht="13">
      <c r="M498735" s="17"/>
    </row>
    <row r="498736" spans="13:13">
      <c r="M498736" s="8"/>
    </row>
    <row r="498762" spans="13:13">
      <c r="M498762" s="8"/>
    </row>
    <row r="498763" spans="13:13" ht="13">
      <c r="M498763" s="17"/>
    </row>
    <row r="498764" spans="13:13">
      <c r="M498764" s="8"/>
    </row>
    <row r="498790" spans="13:13">
      <c r="M498790" s="8"/>
    </row>
    <row r="498791" spans="13:13" ht="13">
      <c r="M498791" s="17"/>
    </row>
    <row r="498792" spans="13:13">
      <c r="M498792" s="8"/>
    </row>
    <row r="498818" spans="13:13">
      <c r="M498818" s="8"/>
    </row>
    <row r="498819" spans="13:13" ht="13">
      <c r="M498819" s="17"/>
    </row>
    <row r="498820" spans="13:13">
      <c r="M498820" s="8"/>
    </row>
    <row r="498846" spans="13:13">
      <c r="M498846" s="8"/>
    </row>
    <row r="498847" spans="13:13" ht="13">
      <c r="M498847" s="17"/>
    </row>
    <row r="498848" spans="13:13">
      <c r="M498848" s="8"/>
    </row>
    <row r="498874" spans="13:13">
      <c r="M498874" s="8"/>
    </row>
    <row r="498875" spans="13:13" ht="13">
      <c r="M498875" s="17"/>
    </row>
    <row r="498876" spans="13:13">
      <c r="M498876" s="8"/>
    </row>
    <row r="498902" spans="13:13">
      <c r="M498902" s="8"/>
    </row>
    <row r="498903" spans="13:13" ht="13">
      <c r="M498903" s="17"/>
    </row>
    <row r="498904" spans="13:13">
      <c r="M498904" s="8"/>
    </row>
    <row r="498930" spans="13:13">
      <c r="M498930" s="8"/>
    </row>
    <row r="498931" spans="13:13" ht="13">
      <c r="M498931" s="17"/>
    </row>
    <row r="498932" spans="13:13">
      <c r="M498932" s="8"/>
    </row>
    <row r="498958" spans="13:13">
      <c r="M498958" s="8"/>
    </row>
    <row r="498959" spans="13:13" ht="13">
      <c r="M498959" s="17"/>
    </row>
    <row r="498960" spans="13:13">
      <c r="M498960" s="8"/>
    </row>
    <row r="498986" spans="13:13">
      <c r="M498986" s="8"/>
    </row>
    <row r="498987" spans="13:13" ht="13">
      <c r="M498987" s="17"/>
    </row>
    <row r="498988" spans="13:13">
      <c r="M498988" s="8"/>
    </row>
    <row r="499014" spans="13:13">
      <c r="M499014" s="8"/>
    </row>
    <row r="499015" spans="13:13" ht="13">
      <c r="M499015" s="17"/>
    </row>
    <row r="499016" spans="13:13">
      <c r="M499016" s="8"/>
    </row>
    <row r="499042" spans="13:13">
      <c r="M499042" s="8"/>
    </row>
    <row r="499043" spans="13:13" ht="13">
      <c r="M499043" s="17"/>
    </row>
    <row r="499044" spans="13:13">
      <c r="M499044" s="8"/>
    </row>
    <row r="499070" spans="13:13">
      <c r="M499070" s="8"/>
    </row>
    <row r="499071" spans="13:13" ht="13">
      <c r="M499071" s="17"/>
    </row>
    <row r="499072" spans="13:13">
      <c r="M499072" s="8"/>
    </row>
    <row r="499098" spans="13:13">
      <c r="M499098" s="8"/>
    </row>
    <row r="499099" spans="13:13" ht="13">
      <c r="M499099" s="17"/>
    </row>
    <row r="499100" spans="13:13">
      <c r="M499100" s="8"/>
    </row>
    <row r="499126" spans="13:13">
      <c r="M499126" s="8"/>
    </row>
    <row r="499127" spans="13:13" ht="13">
      <c r="M499127" s="17"/>
    </row>
    <row r="499128" spans="13:13">
      <c r="M499128" s="8"/>
    </row>
    <row r="499154" spans="13:13">
      <c r="M499154" s="8"/>
    </row>
    <row r="499155" spans="13:13" ht="13">
      <c r="M499155" s="17"/>
    </row>
    <row r="499156" spans="13:13">
      <c r="M499156" s="8"/>
    </row>
    <row r="499182" spans="13:13">
      <c r="M499182" s="8"/>
    </row>
    <row r="499183" spans="13:13" ht="13">
      <c r="M499183" s="17"/>
    </row>
    <row r="499184" spans="13:13">
      <c r="M499184" s="8"/>
    </row>
    <row r="499210" spans="13:13">
      <c r="M499210" s="8"/>
    </row>
    <row r="499211" spans="13:13" ht="13">
      <c r="M499211" s="17"/>
    </row>
    <row r="499212" spans="13:13">
      <c r="M499212" s="8"/>
    </row>
    <row r="499238" spans="13:13">
      <c r="M499238" s="8"/>
    </row>
    <row r="499239" spans="13:13" ht="13">
      <c r="M499239" s="17"/>
    </row>
    <row r="499240" spans="13:13">
      <c r="M499240" s="8"/>
    </row>
    <row r="499266" spans="13:13">
      <c r="M499266" s="8"/>
    </row>
    <row r="499267" spans="13:13" ht="13">
      <c r="M499267" s="17"/>
    </row>
    <row r="499268" spans="13:13">
      <c r="M499268" s="8"/>
    </row>
    <row r="499294" spans="13:13">
      <c r="M499294" s="8"/>
    </row>
    <row r="499295" spans="13:13" ht="13">
      <c r="M499295" s="17"/>
    </row>
    <row r="499296" spans="13:13">
      <c r="M499296" s="8"/>
    </row>
    <row r="499322" spans="13:13">
      <c r="M499322" s="8"/>
    </row>
    <row r="499323" spans="13:13" ht="13">
      <c r="M499323" s="17"/>
    </row>
    <row r="499324" spans="13:13">
      <c r="M499324" s="8"/>
    </row>
    <row r="499350" spans="13:13">
      <c r="M499350" s="8"/>
    </row>
    <row r="499351" spans="13:13" ht="13">
      <c r="M499351" s="17"/>
    </row>
    <row r="499352" spans="13:13">
      <c r="M499352" s="8"/>
    </row>
    <row r="499378" spans="13:13">
      <c r="M499378" s="8"/>
    </row>
    <row r="499379" spans="13:13" ht="13">
      <c r="M499379" s="17"/>
    </row>
    <row r="499380" spans="13:13">
      <c r="M499380" s="8"/>
    </row>
    <row r="499406" spans="13:13">
      <c r="M499406" s="8"/>
    </row>
    <row r="499407" spans="13:13" ht="13">
      <c r="M499407" s="17"/>
    </row>
    <row r="499408" spans="13:13">
      <c r="M499408" s="8"/>
    </row>
    <row r="499434" spans="13:13">
      <c r="M499434" s="8"/>
    </row>
    <row r="499435" spans="13:13" ht="13">
      <c r="M499435" s="17"/>
    </row>
    <row r="499436" spans="13:13">
      <c r="M499436" s="8"/>
    </row>
    <row r="499462" spans="13:13">
      <c r="M499462" s="8"/>
    </row>
    <row r="499463" spans="13:13" ht="13">
      <c r="M499463" s="17"/>
    </row>
    <row r="499464" spans="13:13">
      <c r="M499464" s="8"/>
    </row>
    <row r="499490" spans="13:13">
      <c r="M499490" s="8"/>
    </row>
    <row r="499491" spans="13:13" ht="13">
      <c r="M499491" s="17"/>
    </row>
    <row r="499492" spans="13:13">
      <c r="M499492" s="8"/>
    </row>
    <row r="499518" spans="13:13">
      <c r="M499518" s="8"/>
    </row>
    <row r="499519" spans="13:13" ht="13">
      <c r="M499519" s="17"/>
    </row>
    <row r="499520" spans="13:13">
      <c r="M499520" s="8"/>
    </row>
    <row r="499546" spans="13:13">
      <c r="M499546" s="8"/>
    </row>
    <row r="499547" spans="13:13" ht="13">
      <c r="M499547" s="17"/>
    </row>
    <row r="499548" spans="13:13">
      <c r="M499548" s="8"/>
    </row>
    <row r="499574" spans="13:13">
      <c r="M499574" s="8"/>
    </row>
    <row r="499575" spans="13:13" ht="13">
      <c r="M499575" s="17"/>
    </row>
    <row r="499576" spans="13:13">
      <c r="M499576" s="8"/>
    </row>
    <row r="499602" spans="13:13">
      <c r="M499602" s="8"/>
    </row>
    <row r="499603" spans="13:13" ht="13">
      <c r="M499603" s="17"/>
    </row>
    <row r="499604" spans="13:13">
      <c r="M499604" s="8"/>
    </row>
    <row r="499630" spans="13:13">
      <c r="M499630" s="8"/>
    </row>
    <row r="499631" spans="13:13" ht="13">
      <c r="M499631" s="17"/>
    </row>
    <row r="499632" spans="13:13">
      <c r="M499632" s="8"/>
    </row>
    <row r="499658" spans="13:13">
      <c r="M499658" s="8"/>
    </row>
    <row r="499659" spans="13:13" ht="13">
      <c r="M499659" s="17"/>
    </row>
    <row r="499660" spans="13:13">
      <c r="M499660" s="8"/>
    </row>
    <row r="499686" spans="13:13">
      <c r="M499686" s="8"/>
    </row>
    <row r="499687" spans="13:13" ht="13">
      <c r="M499687" s="17"/>
    </row>
    <row r="499688" spans="13:13">
      <c r="M499688" s="8"/>
    </row>
    <row r="499714" spans="13:13">
      <c r="M499714" s="8"/>
    </row>
    <row r="499715" spans="13:13" ht="13">
      <c r="M499715" s="17"/>
    </row>
    <row r="499716" spans="13:13">
      <c r="M499716" s="8"/>
    </row>
    <row r="499742" spans="13:13">
      <c r="M499742" s="8"/>
    </row>
    <row r="499743" spans="13:13" ht="13">
      <c r="M499743" s="17"/>
    </row>
    <row r="499744" spans="13:13">
      <c r="M499744" s="8"/>
    </row>
    <row r="499770" spans="13:13">
      <c r="M499770" s="8"/>
    </row>
    <row r="499771" spans="13:13" ht="13">
      <c r="M499771" s="17"/>
    </row>
    <row r="499772" spans="13:13">
      <c r="M499772" s="8"/>
    </row>
    <row r="499798" spans="13:13">
      <c r="M499798" s="8"/>
    </row>
    <row r="499799" spans="13:13" ht="13">
      <c r="M499799" s="17"/>
    </row>
    <row r="499800" spans="13:13">
      <c r="M499800" s="8"/>
    </row>
    <row r="499826" spans="13:13">
      <c r="M499826" s="8"/>
    </row>
    <row r="499827" spans="13:13" ht="13">
      <c r="M499827" s="17"/>
    </row>
    <row r="499828" spans="13:13">
      <c r="M499828" s="8"/>
    </row>
    <row r="499854" spans="13:13">
      <c r="M499854" s="8"/>
    </row>
    <row r="499855" spans="13:13" ht="13">
      <c r="M499855" s="17"/>
    </row>
    <row r="499856" spans="13:13">
      <c r="M499856" s="8"/>
    </row>
    <row r="499882" spans="13:13">
      <c r="M499882" s="8"/>
    </row>
    <row r="499883" spans="13:13" ht="13">
      <c r="M499883" s="17"/>
    </row>
    <row r="499884" spans="13:13">
      <c r="M499884" s="8"/>
    </row>
    <row r="499910" spans="13:13">
      <c r="M499910" s="8"/>
    </row>
    <row r="499911" spans="13:13" ht="13">
      <c r="M499911" s="17"/>
    </row>
    <row r="499912" spans="13:13">
      <c r="M499912" s="8"/>
    </row>
    <row r="499938" spans="13:13">
      <c r="M499938" s="8"/>
    </row>
    <row r="499939" spans="13:13" ht="13">
      <c r="M499939" s="17"/>
    </row>
    <row r="499940" spans="13:13">
      <c r="M499940" s="8"/>
    </row>
    <row r="499966" spans="13:13">
      <c r="M499966" s="8"/>
    </row>
    <row r="499967" spans="13:13" ht="13">
      <c r="M499967" s="17"/>
    </row>
    <row r="499968" spans="13:13">
      <c r="M499968" s="8"/>
    </row>
    <row r="499994" spans="13:13">
      <c r="M499994" s="8"/>
    </row>
    <row r="499995" spans="13:13" ht="13">
      <c r="M499995" s="17"/>
    </row>
    <row r="499996" spans="13:13">
      <c r="M499996" s="8"/>
    </row>
    <row r="500022" spans="13:13">
      <c r="M500022" s="8"/>
    </row>
    <row r="500023" spans="13:13" ht="13">
      <c r="M500023" s="17"/>
    </row>
    <row r="500024" spans="13:13">
      <c r="M500024" s="8"/>
    </row>
    <row r="500050" spans="13:13">
      <c r="M500050" s="8"/>
    </row>
    <row r="500051" spans="13:13" ht="13">
      <c r="M500051" s="17"/>
    </row>
    <row r="500052" spans="13:13">
      <c r="M500052" s="8"/>
    </row>
    <row r="500078" spans="13:13">
      <c r="M500078" s="8"/>
    </row>
    <row r="500079" spans="13:13" ht="13">
      <c r="M500079" s="17"/>
    </row>
    <row r="500080" spans="13:13">
      <c r="M500080" s="8"/>
    </row>
    <row r="500106" spans="13:13">
      <c r="M500106" s="8"/>
    </row>
    <row r="500107" spans="13:13" ht="13">
      <c r="M500107" s="17"/>
    </row>
    <row r="500108" spans="13:13">
      <c r="M500108" s="8"/>
    </row>
    <row r="500134" spans="13:13">
      <c r="M500134" s="8"/>
    </row>
    <row r="500135" spans="13:13" ht="13">
      <c r="M500135" s="17"/>
    </row>
    <row r="500136" spans="13:13">
      <c r="M500136" s="8"/>
    </row>
    <row r="500162" spans="13:13">
      <c r="M500162" s="8"/>
    </row>
    <row r="500163" spans="13:13" ht="13">
      <c r="M500163" s="17"/>
    </row>
    <row r="500164" spans="13:13">
      <c r="M500164" s="8"/>
    </row>
    <row r="500190" spans="13:13">
      <c r="M500190" s="8"/>
    </row>
    <row r="500191" spans="13:13" ht="13">
      <c r="M500191" s="17"/>
    </row>
    <row r="500192" spans="13:13">
      <c r="M500192" s="8"/>
    </row>
    <row r="500218" spans="13:13">
      <c r="M500218" s="8"/>
    </row>
    <row r="500219" spans="13:13" ht="13">
      <c r="M500219" s="17"/>
    </row>
    <row r="500220" spans="13:13">
      <c r="M500220" s="8"/>
    </row>
    <row r="500246" spans="13:13">
      <c r="M500246" s="8"/>
    </row>
    <row r="500247" spans="13:13" ht="13">
      <c r="M500247" s="17"/>
    </row>
    <row r="500248" spans="13:13">
      <c r="M500248" s="8"/>
    </row>
    <row r="500274" spans="13:13">
      <c r="M500274" s="8"/>
    </row>
    <row r="500275" spans="13:13" ht="13">
      <c r="M500275" s="17"/>
    </row>
    <row r="500276" spans="13:13">
      <c r="M500276" s="8"/>
    </row>
    <row r="500302" spans="13:13">
      <c r="M500302" s="8"/>
    </row>
    <row r="500303" spans="13:13" ht="13">
      <c r="M500303" s="17"/>
    </row>
    <row r="500304" spans="13:13">
      <c r="M500304" s="8"/>
    </row>
    <row r="500330" spans="13:13">
      <c r="M500330" s="8"/>
    </row>
    <row r="500331" spans="13:13" ht="13">
      <c r="M500331" s="17"/>
    </row>
    <row r="500332" spans="13:13">
      <c r="M500332" s="8"/>
    </row>
    <row r="500358" spans="13:13">
      <c r="M500358" s="8"/>
    </row>
    <row r="500359" spans="13:13" ht="13">
      <c r="M500359" s="17"/>
    </row>
    <row r="500360" spans="13:13">
      <c r="M500360" s="8"/>
    </row>
    <row r="500386" spans="13:13">
      <c r="M500386" s="8"/>
    </row>
    <row r="500387" spans="13:13" ht="13">
      <c r="M500387" s="17"/>
    </row>
    <row r="500388" spans="13:13">
      <c r="M500388" s="8"/>
    </row>
    <row r="500414" spans="13:13">
      <c r="M500414" s="8"/>
    </row>
    <row r="500415" spans="13:13" ht="13">
      <c r="M500415" s="17"/>
    </row>
    <row r="500416" spans="13:13">
      <c r="M500416" s="8"/>
    </row>
    <row r="500442" spans="13:13">
      <c r="M500442" s="8"/>
    </row>
    <row r="500443" spans="13:13" ht="13">
      <c r="M500443" s="17"/>
    </row>
    <row r="500444" spans="13:13">
      <c r="M500444" s="8"/>
    </row>
    <row r="500470" spans="13:13">
      <c r="M500470" s="8"/>
    </row>
    <row r="500471" spans="13:13" ht="13">
      <c r="M500471" s="17"/>
    </row>
    <row r="500472" spans="13:13">
      <c r="M500472" s="8"/>
    </row>
    <row r="500498" spans="13:13">
      <c r="M500498" s="8"/>
    </row>
    <row r="500499" spans="13:13" ht="13">
      <c r="M500499" s="17"/>
    </row>
    <row r="500500" spans="13:13">
      <c r="M500500" s="8"/>
    </row>
    <row r="500526" spans="13:13">
      <c r="M500526" s="8"/>
    </row>
    <row r="500527" spans="13:13" ht="13">
      <c r="M500527" s="17"/>
    </row>
    <row r="500528" spans="13:13">
      <c r="M500528" s="8"/>
    </row>
    <row r="500554" spans="13:13">
      <c r="M500554" s="8"/>
    </row>
    <row r="500555" spans="13:13" ht="13">
      <c r="M500555" s="17"/>
    </row>
    <row r="500556" spans="13:13">
      <c r="M500556" s="8"/>
    </row>
    <row r="500582" spans="13:13">
      <c r="M500582" s="8"/>
    </row>
    <row r="500583" spans="13:13" ht="13">
      <c r="M500583" s="17"/>
    </row>
    <row r="500584" spans="13:13">
      <c r="M500584" s="8"/>
    </row>
    <row r="500610" spans="13:13">
      <c r="M500610" s="8"/>
    </row>
    <row r="500611" spans="13:13" ht="13">
      <c r="M500611" s="17"/>
    </row>
    <row r="500612" spans="13:13">
      <c r="M500612" s="8"/>
    </row>
    <row r="500638" spans="13:13">
      <c r="M500638" s="8"/>
    </row>
    <row r="500639" spans="13:13" ht="13">
      <c r="M500639" s="17"/>
    </row>
    <row r="500640" spans="13:13">
      <c r="M500640" s="8"/>
    </row>
    <row r="500666" spans="13:13">
      <c r="M500666" s="8"/>
    </row>
    <row r="500667" spans="13:13" ht="13">
      <c r="M500667" s="17"/>
    </row>
    <row r="500668" spans="13:13">
      <c r="M500668" s="8"/>
    </row>
    <row r="500694" spans="13:13">
      <c r="M500694" s="8"/>
    </row>
    <row r="500695" spans="13:13" ht="13">
      <c r="M500695" s="17"/>
    </row>
    <row r="500696" spans="13:13">
      <c r="M500696" s="8"/>
    </row>
    <row r="500722" spans="13:13">
      <c r="M500722" s="8"/>
    </row>
    <row r="500723" spans="13:13" ht="13">
      <c r="M500723" s="17"/>
    </row>
    <row r="500724" spans="13:13">
      <c r="M500724" s="8"/>
    </row>
    <row r="500750" spans="13:13">
      <c r="M500750" s="8"/>
    </row>
    <row r="500751" spans="13:13" ht="13">
      <c r="M500751" s="17"/>
    </row>
    <row r="500752" spans="13:13">
      <c r="M500752" s="8"/>
    </row>
    <row r="500778" spans="13:13">
      <c r="M500778" s="8"/>
    </row>
    <row r="500779" spans="13:13" ht="13">
      <c r="M500779" s="17"/>
    </row>
    <row r="500780" spans="13:13">
      <c r="M500780" s="8"/>
    </row>
    <row r="500806" spans="13:13">
      <c r="M500806" s="8"/>
    </row>
    <row r="500807" spans="13:13" ht="13">
      <c r="M500807" s="17"/>
    </row>
    <row r="500808" spans="13:13">
      <c r="M500808" s="8"/>
    </row>
    <row r="500834" spans="13:13">
      <c r="M500834" s="8"/>
    </row>
    <row r="500835" spans="13:13" ht="13">
      <c r="M500835" s="17"/>
    </row>
    <row r="500836" spans="13:13">
      <c r="M500836" s="8"/>
    </row>
    <row r="500862" spans="13:13">
      <c r="M500862" s="8"/>
    </row>
    <row r="500863" spans="13:13" ht="13">
      <c r="M500863" s="17"/>
    </row>
    <row r="500864" spans="13:13">
      <c r="M500864" s="8"/>
    </row>
    <row r="500890" spans="13:13">
      <c r="M500890" s="8"/>
    </row>
    <row r="500891" spans="13:13" ht="13">
      <c r="M500891" s="17"/>
    </row>
    <row r="500892" spans="13:13">
      <c r="M500892" s="8"/>
    </row>
    <row r="500918" spans="13:13">
      <c r="M500918" s="8"/>
    </row>
    <row r="500919" spans="13:13" ht="13">
      <c r="M500919" s="17"/>
    </row>
    <row r="500920" spans="13:13">
      <c r="M500920" s="8"/>
    </row>
    <row r="500946" spans="13:13">
      <c r="M500946" s="8"/>
    </row>
    <row r="500947" spans="13:13" ht="13">
      <c r="M500947" s="17"/>
    </row>
    <row r="500948" spans="13:13">
      <c r="M500948" s="8"/>
    </row>
    <row r="500974" spans="13:13">
      <c r="M500974" s="8"/>
    </row>
    <row r="500975" spans="13:13" ht="13">
      <c r="M500975" s="17"/>
    </row>
    <row r="500976" spans="13:13">
      <c r="M500976" s="8"/>
    </row>
    <row r="501002" spans="13:13">
      <c r="M501002" s="8"/>
    </row>
    <row r="501003" spans="13:13" ht="13">
      <c r="M501003" s="17"/>
    </row>
    <row r="501004" spans="13:13">
      <c r="M501004" s="8"/>
    </row>
    <row r="501030" spans="13:13">
      <c r="M501030" s="8"/>
    </row>
    <row r="501031" spans="13:13" ht="13">
      <c r="M501031" s="17"/>
    </row>
    <row r="501032" spans="13:13">
      <c r="M501032" s="8"/>
    </row>
    <row r="501058" spans="13:13">
      <c r="M501058" s="8"/>
    </row>
    <row r="501059" spans="13:13" ht="13">
      <c r="M501059" s="17"/>
    </row>
    <row r="501060" spans="13:13">
      <c r="M501060" s="8"/>
    </row>
    <row r="501086" spans="13:13">
      <c r="M501086" s="8"/>
    </row>
    <row r="501087" spans="13:13" ht="13">
      <c r="M501087" s="17"/>
    </row>
    <row r="501088" spans="13:13">
      <c r="M501088" s="8"/>
    </row>
    <row r="501114" spans="13:13">
      <c r="M501114" s="8"/>
    </row>
    <row r="501115" spans="13:13" ht="13">
      <c r="M501115" s="17"/>
    </row>
    <row r="501116" spans="13:13">
      <c r="M501116" s="8"/>
    </row>
    <row r="501142" spans="13:13">
      <c r="M501142" s="8"/>
    </row>
    <row r="501143" spans="13:13" ht="13">
      <c r="M501143" s="17"/>
    </row>
    <row r="501144" spans="13:13">
      <c r="M501144" s="8"/>
    </row>
    <row r="501170" spans="13:13">
      <c r="M501170" s="8"/>
    </row>
    <row r="501171" spans="13:13" ht="13">
      <c r="M501171" s="17"/>
    </row>
    <row r="501172" spans="13:13">
      <c r="M501172" s="8"/>
    </row>
    <row r="501198" spans="13:13">
      <c r="M501198" s="8"/>
    </row>
    <row r="501199" spans="13:13" ht="13">
      <c r="M501199" s="17"/>
    </row>
    <row r="501200" spans="13:13">
      <c r="M501200" s="8"/>
    </row>
    <row r="501226" spans="13:13">
      <c r="M501226" s="8"/>
    </row>
    <row r="501227" spans="13:13" ht="13">
      <c r="M501227" s="17"/>
    </row>
    <row r="501228" spans="13:13">
      <c r="M501228" s="8"/>
    </row>
    <row r="501254" spans="13:13">
      <c r="M501254" s="8"/>
    </row>
    <row r="501255" spans="13:13" ht="13">
      <c r="M501255" s="17"/>
    </row>
    <row r="501256" spans="13:13">
      <c r="M501256" s="8"/>
    </row>
    <row r="501282" spans="13:13">
      <c r="M501282" s="8"/>
    </row>
    <row r="501283" spans="13:13" ht="13">
      <c r="M501283" s="17"/>
    </row>
    <row r="501284" spans="13:13">
      <c r="M501284" s="8"/>
    </row>
    <row r="501310" spans="13:13">
      <c r="M501310" s="8"/>
    </row>
    <row r="501311" spans="13:13" ht="13">
      <c r="M501311" s="17"/>
    </row>
    <row r="501312" spans="13:13">
      <c r="M501312" s="8"/>
    </row>
    <row r="501338" spans="13:13">
      <c r="M501338" s="8"/>
    </row>
    <row r="501339" spans="13:13" ht="13">
      <c r="M501339" s="17"/>
    </row>
    <row r="501340" spans="13:13">
      <c r="M501340" s="8"/>
    </row>
    <row r="501366" spans="13:13">
      <c r="M501366" s="8"/>
    </row>
    <row r="501367" spans="13:13" ht="13">
      <c r="M501367" s="17"/>
    </row>
    <row r="501368" spans="13:13">
      <c r="M501368" s="8"/>
    </row>
    <row r="501394" spans="13:13">
      <c r="M501394" s="8"/>
    </row>
    <row r="501395" spans="13:13" ht="13">
      <c r="M501395" s="17"/>
    </row>
    <row r="501396" spans="13:13">
      <c r="M501396" s="8"/>
    </row>
    <row r="501422" spans="13:13">
      <c r="M501422" s="8"/>
    </row>
    <row r="501423" spans="13:13" ht="13">
      <c r="M501423" s="17"/>
    </row>
    <row r="501424" spans="13:13">
      <c r="M501424" s="8"/>
    </row>
    <row r="501450" spans="13:13">
      <c r="M501450" s="8"/>
    </row>
    <row r="501451" spans="13:13" ht="13">
      <c r="M501451" s="17"/>
    </row>
    <row r="501452" spans="13:13">
      <c r="M501452" s="8"/>
    </row>
    <row r="501478" spans="13:13">
      <c r="M501478" s="8"/>
    </row>
    <row r="501479" spans="13:13" ht="13">
      <c r="M501479" s="17"/>
    </row>
    <row r="501480" spans="13:13">
      <c r="M501480" s="8"/>
    </row>
    <row r="501506" spans="13:13">
      <c r="M501506" s="8"/>
    </row>
    <row r="501507" spans="13:13" ht="13">
      <c r="M501507" s="17"/>
    </row>
    <row r="501508" spans="13:13">
      <c r="M501508" s="8"/>
    </row>
    <row r="501534" spans="13:13">
      <c r="M501534" s="8"/>
    </row>
    <row r="501535" spans="13:13" ht="13">
      <c r="M501535" s="17"/>
    </row>
    <row r="501536" spans="13:13">
      <c r="M501536" s="8"/>
    </row>
    <row r="501562" spans="13:13">
      <c r="M501562" s="8"/>
    </row>
    <row r="501563" spans="13:13" ht="13">
      <c r="M501563" s="17"/>
    </row>
    <row r="501564" spans="13:13">
      <c r="M501564" s="8"/>
    </row>
    <row r="501590" spans="13:13">
      <c r="M501590" s="8"/>
    </row>
    <row r="501591" spans="13:13" ht="13">
      <c r="M501591" s="17"/>
    </row>
    <row r="501592" spans="13:13">
      <c r="M501592" s="8"/>
    </row>
    <row r="501618" spans="13:13">
      <c r="M501618" s="8"/>
    </row>
    <row r="501619" spans="13:13" ht="13">
      <c r="M501619" s="17"/>
    </row>
    <row r="501620" spans="13:13">
      <c r="M501620" s="8"/>
    </row>
    <row r="501646" spans="13:13">
      <c r="M501646" s="8"/>
    </row>
    <row r="501647" spans="13:13" ht="13">
      <c r="M501647" s="17"/>
    </row>
    <row r="501648" spans="13:13">
      <c r="M501648" s="8"/>
    </row>
    <row r="501674" spans="13:13">
      <c r="M501674" s="8"/>
    </row>
    <row r="501675" spans="13:13" ht="13">
      <c r="M501675" s="17"/>
    </row>
    <row r="501676" spans="13:13">
      <c r="M501676" s="8"/>
    </row>
    <row r="501702" spans="13:13">
      <c r="M501702" s="8"/>
    </row>
    <row r="501703" spans="13:13" ht="13">
      <c r="M501703" s="17"/>
    </row>
    <row r="501704" spans="13:13">
      <c r="M501704" s="8"/>
    </row>
    <row r="501730" spans="13:13">
      <c r="M501730" s="8"/>
    </row>
    <row r="501731" spans="13:13" ht="13">
      <c r="M501731" s="17"/>
    </row>
    <row r="501732" spans="13:13">
      <c r="M501732" s="8"/>
    </row>
    <row r="501758" spans="13:13">
      <c r="M501758" s="8"/>
    </row>
    <row r="501759" spans="13:13" ht="13">
      <c r="M501759" s="17"/>
    </row>
    <row r="501760" spans="13:13">
      <c r="M501760" s="8"/>
    </row>
    <row r="501786" spans="13:13">
      <c r="M501786" s="8"/>
    </row>
    <row r="501787" spans="13:13" ht="13">
      <c r="M501787" s="17"/>
    </row>
    <row r="501788" spans="13:13">
      <c r="M501788" s="8"/>
    </row>
    <row r="501814" spans="13:13">
      <c r="M501814" s="8"/>
    </row>
    <row r="501815" spans="13:13" ht="13">
      <c r="M501815" s="17"/>
    </row>
    <row r="501816" spans="13:13">
      <c r="M501816" s="8"/>
    </row>
    <row r="501842" spans="13:13">
      <c r="M501842" s="8"/>
    </row>
    <row r="501843" spans="13:13" ht="13">
      <c r="M501843" s="17"/>
    </row>
    <row r="501844" spans="13:13">
      <c r="M501844" s="8"/>
    </row>
    <row r="501870" spans="13:13">
      <c r="M501870" s="8"/>
    </row>
    <row r="501871" spans="13:13" ht="13">
      <c r="M501871" s="17"/>
    </row>
    <row r="501872" spans="13:13">
      <c r="M501872" s="8"/>
    </row>
    <row r="501898" spans="13:13">
      <c r="M501898" s="8"/>
    </row>
    <row r="501899" spans="13:13" ht="13">
      <c r="M501899" s="17"/>
    </row>
    <row r="501900" spans="13:13">
      <c r="M501900" s="8"/>
    </row>
    <row r="501926" spans="13:13">
      <c r="M501926" s="8"/>
    </row>
    <row r="501927" spans="13:13" ht="13">
      <c r="M501927" s="17"/>
    </row>
    <row r="501928" spans="13:13">
      <c r="M501928" s="8"/>
    </row>
    <row r="501954" spans="13:13">
      <c r="M501954" s="8"/>
    </row>
    <row r="501955" spans="13:13" ht="13">
      <c r="M501955" s="17"/>
    </row>
    <row r="501956" spans="13:13">
      <c r="M501956" s="8"/>
    </row>
    <row r="501982" spans="13:13">
      <c r="M501982" s="8"/>
    </row>
    <row r="501983" spans="13:13" ht="13">
      <c r="M501983" s="17"/>
    </row>
    <row r="501984" spans="13:13">
      <c r="M501984" s="8"/>
    </row>
    <row r="502010" spans="13:13">
      <c r="M502010" s="8"/>
    </row>
    <row r="502011" spans="13:13" ht="13">
      <c r="M502011" s="17"/>
    </row>
    <row r="502012" spans="13:13">
      <c r="M502012" s="8"/>
    </row>
    <row r="502038" spans="13:13">
      <c r="M502038" s="8"/>
    </row>
    <row r="502039" spans="13:13" ht="13">
      <c r="M502039" s="17"/>
    </row>
    <row r="502040" spans="13:13">
      <c r="M502040" s="8"/>
    </row>
    <row r="502066" spans="13:13">
      <c r="M502066" s="8"/>
    </row>
    <row r="502067" spans="13:13" ht="13">
      <c r="M502067" s="17"/>
    </row>
    <row r="502068" spans="13:13">
      <c r="M502068" s="8"/>
    </row>
    <row r="502094" spans="13:13">
      <c r="M502094" s="8"/>
    </row>
    <row r="502095" spans="13:13" ht="13">
      <c r="M502095" s="17"/>
    </row>
    <row r="502096" spans="13:13">
      <c r="M502096" s="8"/>
    </row>
    <row r="502122" spans="13:13">
      <c r="M502122" s="8"/>
    </row>
    <row r="502123" spans="13:13" ht="13">
      <c r="M502123" s="17"/>
    </row>
    <row r="502124" spans="13:13">
      <c r="M502124" s="8"/>
    </row>
    <row r="502150" spans="13:13">
      <c r="M502150" s="8"/>
    </row>
    <row r="502151" spans="13:13" ht="13">
      <c r="M502151" s="17"/>
    </row>
    <row r="502152" spans="13:13">
      <c r="M502152" s="8"/>
    </row>
    <row r="502178" spans="13:13">
      <c r="M502178" s="8"/>
    </row>
    <row r="502179" spans="13:13" ht="13">
      <c r="M502179" s="17"/>
    </row>
    <row r="502180" spans="13:13">
      <c r="M502180" s="8"/>
    </row>
    <row r="502206" spans="13:13">
      <c r="M502206" s="8"/>
    </row>
    <row r="502207" spans="13:13" ht="13">
      <c r="M502207" s="17"/>
    </row>
    <row r="502208" spans="13:13">
      <c r="M502208" s="8"/>
    </row>
    <row r="502234" spans="13:13">
      <c r="M502234" s="8"/>
    </row>
    <row r="502235" spans="13:13" ht="13">
      <c r="M502235" s="17"/>
    </row>
    <row r="502236" spans="13:13">
      <c r="M502236" s="8"/>
    </row>
    <row r="502262" spans="13:13">
      <c r="M502262" s="8"/>
    </row>
    <row r="502263" spans="13:13" ht="13">
      <c r="M502263" s="17"/>
    </row>
    <row r="502264" spans="13:13">
      <c r="M502264" s="8"/>
    </row>
    <row r="502290" spans="13:13">
      <c r="M502290" s="8"/>
    </row>
    <row r="502291" spans="13:13" ht="13">
      <c r="M502291" s="17"/>
    </row>
    <row r="502292" spans="13:13">
      <c r="M502292" s="8"/>
    </row>
    <row r="502318" spans="13:13">
      <c r="M502318" s="8"/>
    </row>
    <row r="502319" spans="13:13" ht="13">
      <c r="M502319" s="17"/>
    </row>
    <row r="502320" spans="13:13">
      <c r="M502320" s="8"/>
    </row>
    <row r="502346" spans="13:13">
      <c r="M502346" s="8"/>
    </row>
    <row r="502347" spans="13:13" ht="13">
      <c r="M502347" s="17"/>
    </row>
    <row r="502348" spans="13:13">
      <c r="M502348" s="8"/>
    </row>
    <row r="502374" spans="13:13">
      <c r="M502374" s="8"/>
    </row>
    <row r="502375" spans="13:13" ht="13">
      <c r="M502375" s="17"/>
    </row>
    <row r="502376" spans="13:13">
      <c r="M502376" s="8"/>
    </row>
    <row r="502402" spans="13:13">
      <c r="M502402" s="8"/>
    </row>
    <row r="502403" spans="13:13" ht="13">
      <c r="M502403" s="17"/>
    </row>
    <row r="502404" spans="13:13">
      <c r="M502404" s="8"/>
    </row>
    <row r="502430" spans="13:13">
      <c r="M502430" s="8"/>
    </row>
    <row r="502431" spans="13:13" ht="13">
      <c r="M502431" s="17"/>
    </row>
    <row r="502432" spans="13:13">
      <c r="M502432" s="8"/>
    </row>
    <row r="502458" spans="13:13">
      <c r="M502458" s="8"/>
    </row>
    <row r="502459" spans="13:13" ht="13">
      <c r="M502459" s="17"/>
    </row>
    <row r="502460" spans="13:13">
      <c r="M502460" s="8"/>
    </row>
    <row r="502486" spans="13:13">
      <c r="M502486" s="8"/>
    </row>
    <row r="502487" spans="13:13" ht="13">
      <c r="M502487" s="17"/>
    </row>
    <row r="502488" spans="13:13">
      <c r="M502488" s="8"/>
    </row>
    <row r="502514" spans="13:13">
      <c r="M502514" s="8"/>
    </row>
    <row r="502515" spans="13:13" ht="13">
      <c r="M502515" s="17"/>
    </row>
    <row r="502516" spans="13:13">
      <c r="M502516" s="8"/>
    </row>
    <row r="502542" spans="13:13">
      <c r="M502542" s="8"/>
    </row>
    <row r="502543" spans="13:13" ht="13">
      <c r="M502543" s="17"/>
    </row>
    <row r="502544" spans="13:13">
      <c r="M502544" s="8"/>
    </row>
    <row r="502570" spans="13:13">
      <c r="M502570" s="8"/>
    </row>
    <row r="502571" spans="13:13" ht="13">
      <c r="M502571" s="17"/>
    </row>
    <row r="502572" spans="13:13">
      <c r="M502572" s="8"/>
    </row>
    <row r="502598" spans="13:13">
      <c r="M502598" s="8"/>
    </row>
    <row r="502599" spans="13:13" ht="13">
      <c r="M502599" s="17"/>
    </row>
    <row r="502600" spans="13:13">
      <c r="M502600" s="8"/>
    </row>
    <row r="502626" spans="13:13">
      <c r="M502626" s="8"/>
    </row>
    <row r="502627" spans="13:13" ht="13">
      <c r="M502627" s="17"/>
    </row>
    <row r="502628" spans="13:13">
      <c r="M502628" s="8"/>
    </row>
    <row r="502654" spans="13:13">
      <c r="M502654" s="8"/>
    </row>
    <row r="502655" spans="13:13" ht="13">
      <c r="M502655" s="17"/>
    </row>
    <row r="502656" spans="13:13">
      <c r="M502656" s="8"/>
    </row>
    <row r="502682" spans="13:13">
      <c r="M502682" s="8"/>
    </row>
    <row r="502683" spans="13:13" ht="13">
      <c r="M502683" s="17"/>
    </row>
    <row r="502684" spans="13:13">
      <c r="M502684" s="8"/>
    </row>
    <row r="502710" spans="13:13">
      <c r="M502710" s="8"/>
    </row>
    <row r="502711" spans="13:13" ht="13">
      <c r="M502711" s="17"/>
    </row>
    <row r="502712" spans="13:13">
      <c r="M502712" s="8"/>
    </row>
    <row r="502738" spans="13:13">
      <c r="M502738" s="8"/>
    </row>
    <row r="502739" spans="13:13" ht="13">
      <c r="M502739" s="17"/>
    </row>
    <row r="502740" spans="13:13">
      <c r="M502740" s="8"/>
    </row>
    <row r="502766" spans="13:13">
      <c r="M502766" s="8"/>
    </row>
    <row r="502767" spans="13:13" ht="13">
      <c r="M502767" s="17"/>
    </row>
    <row r="502768" spans="13:13">
      <c r="M502768" s="8"/>
    </row>
    <row r="502794" spans="13:13">
      <c r="M502794" s="8"/>
    </row>
    <row r="502795" spans="13:13" ht="13">
      <c r="M502795" s="17"/>
    </row>
    <row r="502796" spans="13:13">
      <c r="M502796" s="8"/>
    </row>
    <row r="502822" spans="13:13">
      <c r="M502822" s="8"/>
    </row>
    <row r="502823" spans="13:13" ht="13">
      <c r="M502823" s="17"/>
    </row>
    <row r="502824" spans="13:13">
      <c r="M502824" s="8"/>
    </row>
    <row r="502850" spans="13:13">
      <c r="M502850" s="8"/>
    </row>
    <row r="502851" spans="13:13" ht="13">
      <c r="M502851" s="17"/>
    </row>
    <row r="502852" spans="13:13">
      <c r="M502852" s="8"/>
    </row>
    <row r="502878" spans="13:13">
      <c r="M502878" s="8"/>
    </row>
    <row r="502879" spans="13:13" ht="13">
      <c r="M502879" s="17"/>
    </row>
    <row r="502880" spans="13:13">
      <c r="M502880" s="8"/>
    </row>
    <row r="502906" spans="13:13">
      <c r="M502906" s="8"/>
    </row>
    <row r="502907" spans="13:13" ht="13">
      <c r="M502907" s="17"/>
    </row>
    <row r="502908" spans="13:13">
      <c r="M502908" s="8"/>
    </row>
    <row r="502934" spans="13:13">
      <c r="M502934" s="8"/>
    </row>
    <row r="502935" spans="13:13" ht="13">
      <c r="M502935" s="17"/>
    </row>
    <row r="502936" spans="13:13">
      <c r="M502936" s="8"/>
    </row>
    <row r="502962" spans="13:13">
      <c r="M502962" s="8"/>
    </row>
    <row r="502963" spans="13:13" ht="13">
      <c r="M502963" s="17"/>
    </row>
    <row r="502964" spans="13:13">
      <c r="M502964" s="8"/>
    </row>
    <row r="502990" spans="13:13">
      <c r="M502990" s="8"/>
    </row>
    <row r="502991" spans="13:13" ht="13">
      <c r="M502991" s="17"/>
    </row>
    <row r="502992" spans="13:13">
      <c r="M502992" s="8"/>
    </row>
    <row r="503018" spans="13:13">
      <c r="M503018" s="8"/>
    </row>
    <row r="503019" spans="13:13" ht="13">
      <c r="M503019" s="17"/>
    </row>
    <row r="503020" spans="13:13">
      <c r="M503020" s="8"/>
    </row>
    <row r="503046" spans="13:13">
      <c r="M503046" s="8"/>
    </row>
    <row r="503047" spans="13:13" ht="13">
      <c r="M503047" s="17"/>
    </row>
    <row r="503048" spans="13:13">
      <c r="M503048" s="8"/>
    </row>
    <row r="503074" spans="13:13">
      <c r="M503074" s="8"/>
    </row>
    <row r="503075" spans="13:13" ht="13">
      <c r="M503075" s="17"/>
    </row>
    <row r="503076" spans="13:13">
      <c r="M503076" s="8"/>
    </row>
    <row r="503102" spans="13:13">
      <c r="M503102" s="8"/>
    </row>
    <row r="503103" spans="13:13" ht="13">
      <c r="M503103" s="17"/>
    </row>
    <row r="503104" spans="13:13">
      <c r="M503104" s="8"/>
    </row>
    <row r="503130" spans="13:13">
      <c r="M503130" s="8"/>
    </row>
    <row r="503131" spans="13:13" ht="13">
      <c r="M503131" s="17"/>
    </row>
    <row r="503132" spans="13:13">
      <c r="M503132" s="8"/>
    </row>
    <row r="503158" spans="13:13">
      <c r="M503158" s="8"/>
    </row>
    <row r="503159" spans="13:13" ht="13">
      <c r="M503159" s="17"/>
    </row>
    <row r="503160" spans="13:13">
      <c r="M503160" s="8"/>
    </row>
    <row r="503186" spans="13:13">
      <c r="M503186" s="8"/>
    </row>
    <row r="503187" spans="13:13" ht="13">
      <c r="M503187" s="17"/>
    </row>
    <row r="503188" spans="13:13">
      <c r="M503188" s="8"/>
    </row>
    <row r="503214" spans="13:13">
      <c r="M503214" s="8"/>
    </row>
    <row r="503215" spans="13:13" ht="13">
      <c r="M503215" s="17"/>
    </row>
    <row r="503216" spans="13:13">
      <c r="M503216" s="8"/>
    </row>
    <row r="503242" spans="13:13">
      <c r="M503242" s="8"/>
    </row>
    <row r="503243" spans="13:13" ht="13">
      <c r="M503243" s="17"/>
    </row>
    <row r="503244" spans="13:13">
      <c r="M503244" s="8"/>
    </row>
    <row r="503270" spans="13:13">
      <c r="M503270" s="8"/>
    </row>
    <row r="503271" spans="13:13" ht="13">
      <c r="M503271" s="17"/>
    </row>
    <row r="503272" spans="13:13">
      <c r="M503272" s="8"/>
    </row>
    <row r="503298" spans="13:13">
      <c r="M503298" s="8"/>
    </row>
    <row r="503299" spans="13:13" ht="13">
      <c r="M503299" s="17"/>
    </row>
    <row r="503300" spans="13:13">
      <c r="M503300" s="8"/>
    </row>
    <row r="503326" spans="13:13">
      <c r="M503326" s="8"/>
    </row>
    <row r="503327" spans="13:13" ht="13">
      <c r="M503327" s="17"/>
    </row>
    <row r="503328" spans="13:13">
      <c r="M503328" s="8"/>
    </row>
    <row r="503354" spans="13:13">
      <c r="M503354" s="8"/>
    </row>
    <row r="503355" spans="13:13" ht="13">
      <c r="M503355" s="17"/>
    </row>
    <row r="503356" spans="13:13">
      <c r="M503356" s="8"/>
    </row>
    <row r="503382" spans="13:13">
      <c r="M503382" s="8"/>
    </row>
    <row r="503383" spans="13:13" ht="13">
      <c r="M503383" s="17"/>
    </row>
    <row r="503384" spans="13:13">
      <c r="M503384" s="8"/>
    </row>
    <row r="503410" spans="13:13">
      <c r="M503410" s="8"/>
    </row>
    <row r="503411" spans="13:13" ht="13">
      <c r="M503411" s="17"/>
    </row>
    <row r="503412" spans="13:13">
      <c r="M503412" s="8"/>
    </row>
    <row r="503438" spans="13:13">
      <c r="M503438" s="8"/>
    </row>
    <row r="503439" spans="13:13" ht="13">
      <c r="M503439" s="17"/>
    </row>
    <row r="503440" spans="13:13">
      <c r="M503440" s="8"/>
    </row>
    <row r="503466" spans="13:13">
      <c r="M503466" s="8"/>
    </row>
    <row r="503467" spans="13:13" ht="13">
      <c r="M503467" s="17"/>
    </row>
    <row r="503468" spans="13:13">
      <c r="M503468" s="8"/>
    </row>
    <row r="503494" spans="13:13">
      <c r="M503494" s="8"/>
    </row>
    <row r="503495" spans="13:13" ht="13">
      <c r="M503495" s="17"/>
    </row>
    <row r="503496" spans="13:13">
      <c r="M503496" s="8"/>
    </row>
    <row r="503522" spans="13:13">
      <c r="M503522" s="8"/>
    </row>
    <row r="503523" spans="13:13" ht="13">
      <c r="M503523" s="17"/>
    </row>
    <row r="503524" spans="13:13">
      <c r="M503524" s="8"/>
    </row>
    <row r="503550" spans="13:13">
      <c r="M503550" s="8"/>
    </row>
    <row r="503551" spans="13:13" ht="13">
      <c r="M503551" s="17"/>
    </row>
    <row r="503552" spans="13:13">
      <c r="M503552" s="8"/>
    </row>
    <row r="503578" spans="13:13">
      <c r="M503578" s="8"/>
    </row>
    <row r="503579" spans="13:13" ht="13">
      <c r="M503579" s="17"/>
    </row>
    <row r="503580" spans="13:13">
      <c r="M503580" s="8"/>
    </row>
    <row r="503606" spans="13:13">
      <c r="M503606" s="8"/>
    </row>
    <row r="503607" spans="13:13" ht="13">
      <c r="M503607" s="17"/>
    </row>
    <row r="503608" spans="13:13">
      <c r="M503608" s="8"/>
    </row>
    <row r="503634" spans="13:13">
      <c r="M503634" s="8"/>
    </row>
    <row r="503635" spans="13:13" ht="13">
      <c r="M503635" s="17"/>
    </row>
    <row r="503636" spans="13:13">
      <c r="M503636" s="8"/>
    </row>
    <row r="503662" spans="13:13">
      <c r="M503662" s="8"/>
    </row>
    <row r="503663" spans="13:13" ht="13">
      <c r="M503663" s="17"/>
    </row>
    <row r="503664" spans="13:13">
      <c r="M503664" s="8"/>
    </row>
    <row r="503690" spans="13:13">
      <c r="M503690" s="8"/>
    </row>
    <row r="503691" spans="13:13" ht="13">
      <c r="M503691" s="17"/>
    </row>
    <row r="503692" spans="13:13">
      <c r="M503692" s="8"/>
    </row>
    <row r="503718" spans="13:13">
      <c r="M503718" s="8"/>
    </row>
    <row r="503719" spans="13:13" ht="13">
      <c r="M503719" s="17"/>
    </row>
    <row r="503720" spans="13:13">
      <c r="M503720" s="8"/>
    </row>
    <row r="503746" spans="13:13">
      <c r="M503746" s="8"/>
    </row>
    <row r="503747" spans="13:13" ht="13">
      <c r="M503747" s="17"/>
    </row>
    <row r="503748" spans="13:13">
      <c r="M503748" s="8"/>
    </row>
    <row r="503774" spans="13:13">
      <c r="M503774" s="8"/>
    </row>
    <row r="503775" spans="13:13" ht="13">
      <c r="M503775" s="17"/>
    </row>
    <row r="503776" spans="13:13">
      <c r="M503776" s="8"/>
    </row>
    <row r="503802" spans="13:13">
      <c r="M503802" s="8"/>
    </row>
    <row r="503803" spans="13:13" ht="13">
      <c r="M503803" s="17"/>
    </row>
    <row r="503804" spans="13:13">
      <c r="M503804" s="8"/>
    </row>
    <row r="503830" spans="13:13">
      <c r="M503830" s="8"/>
    </row>
    <row r="503831" spans="13:13" ht="13">
      <c r="M503831" s="17"/>
    </row>
    <row r="503832" spans="13:13">
      <c r="M503832" s="8"/>
    </row>
    <row r="503858" spans="13:13">
      <c r="M503858" s="8"/>
    </row>
    <row r="503859" spans="13:13" ht="13">
      <c r="M503859" s="17"/>
    </row>
    <row r="503860" spans="13:13">
      <c r="M503860" s="8"/>
    </row>
    <row r="503886" spans="13:13">
      <c r="M503886" s="8"/>
    </row>
    <row r="503887" spans="13:13" ht="13">
      <c r="M503887" s="17"/>
    </row>
    <row r="503888" spans="13:13">
      <c r="M503888" s="8"/>
    </row>
    <row r="503914" spans="13:13">
      <c r="M503914" s="8"/>
    </row>
    <row r="503915" spans="13:13" ht="13">
      <c r="M503915" s="17"/>
    </row>
    <row r="503916" spans="13:13">
      <c r="M503916" s="8"/>
    </row>
    <row r="503942" spans="13:13">
      <c r="M503942" s="8"/>
    </row>
    <row r="503943" spans="13:13" ht="13">
      <c r="M503943" s="17"/>
    </row>
    <row r="503944" spans="13:13">
      <c r="M503944" s="8"/>
    </row>
    <row r="503970" spans="13:13">
      <c r="M503970" s="8"/>
    </row>
    <row r="503971" spans="13:13" ht="13">
      <c r="M503971" s="17"/>
    </row>
    <row r="503972" spans="13:13">
      <c r="M503972" s="8"/>
    </row>
    <row r="503998" spans="13:13">
      <c r="M503998" s="8"/>
    </row>
    <row r="503999" spans="13:13" ht="13">
      <c r="M503999" s="17"/>
    </row>
    <row r="504000" spans="13:13">
      <c r="M504000" s="8"/>
    </row>
    <row r="504026" spans="13:13">
      <c r="M504026" s="8"/>
    </row>
    <row r="504027" spans="13:13" ht="13">
      <c r="M504027" s="17"/>
    </row>
    <row r="504028" spans="13:13">
      <c r="M504028" s="8"/>
    </row>
    <row r="504054" spans="13:13">
      <c r="M504054" s="8"/>
    </row>
    <row r="504055" spans="13:13" ht="13">
      <c r="M504055" s="17"/>
    </row>
    <row r="504056" spans="13:13">
      <c r="M504056" s="8"/>
    </row>
    <row r="504082" spans="13:13">
      <c r="M504082" s="8"/>
    </row>
    <row r="504083" spans="13:13" ht="13">
      <c r="M504083" s="17"/>
    </row>
    <row r="504084" spans="13:13">
      <c r="M504084" s="8"/>
    </row>
    <row r="504110" spans="13:13">
      <c r="M504110" s="8"/>
    </row>
    <row r="504111" spans="13:13" ht="13">
      <c r="M504111" s="17"/>
    </row>
    <row r="504112" spans="13:13">
      <c r="M504112" s="8"/>
    </row>
    <row r="504138" spans="13:13">
      <c r="M504138" s="8"/>
    </row>
    <row r="504139" spans="13:13" ht="13">
      <c r="M504139" s="17"/>
    </row>
    <row r="504140" spans="13:13">
      <c r="M504140" s="8"/>
    </row>
    <row r="504166" spans="13:13">
      <c r="M504166" s="8"/>
    </row>
    <row r="504167" spans="13:13" ht="13">
      <c r="M504167" s="17"/>
    </row>
    <row r="504168" spans="13:13">
      <c r="M504168" s="8"/>
    </row>
    <row r="504194" spans="13:13">
      <c r="M504194" s="8"/>
    </row>
    <row r="504195" spans="13:13" ht="13">
      <c r="M504195" s="17"/>
    </row>
    <row r="504196" spans="13:13">
      <c r="M504196" s="8"/>
    </row>
    <row r="504222" spans="13:13">
      <c r="M504222" s="8"/>
    </row>
    <row r="504223" spans="13:13" ht="13">
      <c r="M504223" s="17"/>
    </row>
    <row r="504224" spans="13:13">
      <c r="M504224" s="8"/>
    </row>
    <row r="504250" spans="13:13">
      <c r="M504250" s="8"/>
    </row>
    <row r="504251" spans="13:13" ht="13">
      <c r="M504251" s="17"/>
    </row>
    <row r="504252" spans="13:13">
      <c r="M504252" s="8"/>
    </row>
    <row r="504278" spans="13:13">
      <c r="M504278" s="8"/>
    </row>
    <row r="504279" spans="13:13" ht="13">
      <c r="M504279" s="17"/>
    </row>
    <row r="504280" spans="13:13">
      <c r="M504280" s="8"/>
    </row>
    <row r="504306" spans="13:13">
      <c r="M504306" s="8"/>
    </row>
    <row r="504307" spans="13:13" ht="13">
      <c r="M504307" s="17"/>
    </row>
    <row r="504308" spans="13:13">
      <c r="M504308" s="8"/>
    </row>
    <row r="504334" spans="13:13">
      <c r="M504334" s="8"/>
    </row>
    <row r="504335" spans="13:13" ht="13">
      <c r="M504335" s="17"/>
    </row>
    <row r="504336" spans="13:13">
      <c r="M504336" s="8"/>
    </row>
    <row r="504362" spans="13:13">
      <c r="M504362" s="8"/>
    </row>
    <row r="504363" spans="13:13" ht="13">
      <c r="M504363" s="17"/>
    </row>
    <row r="504364" spans="13:13">
      <c r="M504364" s="8"/>
    </row>
    <row r="504390" spans="13:13">
      <c r="M504390" s="8"/>
    </row>
    <row r="504391" spans="13:13" ht="13">
      <c r="M504391" s="17"/>
    </row>
    <row r="504392" spans="13:13">
      <c r="M504392" s="8"/>
    </row>
    <row r="504418" spans="13:13">
      <c r="M504418" s="8"/>
    </row>
    <row r="504419" spans="13:13" ht="13">
      <c r="M504419" s="17"/>
    </row>
    <row r="504420" spans="13:13">
      <c r="M504420" s="8"/>
    </row>
    <row r="504446" spans="13:13">
      <c r="M504446" s="8"/>
    </row>
    <row r="504447" spans="13:13" ht="13">
      <c r="M504447" s="17"/>
    </row>
    <row r="504448" spans="13:13">
      <c r="M504448" s="8"/>
    </row>
    <row r="504474" spans="13:13">
      <c r="M504474" s="8"/>
    </row>
    <row r="504475" spans="13:13" ht="13">
      <c r="M504475" s="17"/>
    </row>
    <row r="504476" spans="13:13">
      <c r="M504476" s="8"/>
    </row>
    <row r="504502" spans="13:13">
      <c r="M504502" s="8"/>
    </row>
    <row r="504503" spans="13:13" ht="13">
      <c r="M504503" s="17"/>
    </row>
    <row r="504504" spans="13:13">
      <c r="M504504" s="8"/>
    </row>
    <row r="504530" spans="13:13">
      <c r="M504530" s="8"/>
    </row>
    <row r="504531" spans="13:13" ht="13">
      <c r="M504531" s="17"/>
    </row>
    <row r="504532" spans="13:13">
      <c r="M504532" s="8"/>
    </row>
    <row r="504558" spans="13:13">
      <c r="M504558" s="8"/>
    </row>
    <row r="504559" spans="13:13" ht="13">
      <c r="M504559" s="17"/>
    </row>
    <row r="504560" spans="13:13">
      <c r="M504560" s="8"/>
    </row>
    <row r="504586" spans="13:13">
      <c r="M504586" s="8"/>
    </row>
    <row r="504587" spans="13:13" ht="13">
      <c r="M504587" s="17"/>
    </row>
    <row r="504588" spans="13:13">
      <c r="M504588" s="8"/>
    </row>
    <row r="504614" spans="13:13">
      <c r="M504614" s="8"/>
    </row>
    <row r="504615" spans="13:13" ht="13">
      <c r="M504615" s="17"/>
    </row>
    <row r="504616" spans="13:13">
      <c r="M504616" s="8"/>
    </row>
    <row r="504642" spans="13:13">
      <c r="M504642" s="8"/>
    </row>
    <row r="504643" spans="13:13" ht="13">
      <c r="M504643" s="17"/>
    </row>
    <row r="504644" spans="13:13">
      <c r="M504644" s="8"/>
    </row>
    <row r="504670" spans="13:13">
      <c r="M504670" s="8"/>
    </row>
    <row r="504671" spans="13:13" ht="13">
      <c r="M504671" s="17"/>
    </row>
    <row r="504672" spans="13:13">
      <c r="M504672" s="8"/>
    </row>
    <row r="504698" spans="13:13">
      <c r="M504698" s="8"/>
    </row>
    <row r="504699" spans="13:13" ht="13">
      <c r="M504699" s="17"/>
    </row>
    <row r="504700" spans="13:13">
      <c r="M504700" s="8"/>
    </row>
    <row r="504726" spans="13:13">
      <c r="M504726" s="8"/>
    </row>
    <row r="504727" spans="13:13" ht="13">
      <c r="M504727" s="17"/>
    </row>
    <row r="504728" spans="13:13">
      <c r="M504728" s="8"/>
    </row>
    <row r="504754" spans="13:13">
      <c r="M504754" s="8"/>
    </row>
    <row r="504755" spans="13:13" ht="13">
      <c r="M504755" s="17"/>
    </row>
    <row r="504756" spans="13:13">
      <c r="M504756" s="8"/>
    </row>
    <row r="504782" spans="13:13">
      <c r="M504782" s="8"/>
    </row>
    <row r="504783" spans="13:13" ht="13">
      <c r="M504783" s="17"/>
    </row>
    <row r="504784" spans="13:13">
      <c r="M504784" s="8"/>
    </row>
    <row r="504810" spans="13:13">
      <c r="M504810" s="8"/>
    </row>
    <row r="504811" spans="13:13" ht="13">
      <c r="M504811" s="17"/>
    </row>
    <row r="504812" spans="13:13">
      <c r="M504812" s="8"/>
    </row>
    <row r="504838" spans="13:13">
      <c r="M504838" s="8"/>
    </row>
    <row r="504839" spans="13:13" ht="13">
      <c r="M504839" s="17"/>
    </row>
    <row r="504840" spans="13:13">
      <c r="M504840" s="8"/>
    </row>
    <row r="504866" spans="13:13">
      <c r="M504866" s="8"/>
    </row>
    <row r="504867" spans="13:13" ht="13">
      <c r="M504867" s="17"/>
    </row>
    <row r="504868" spans="13:13">
      <c r="M504868" s="8"/>
    </row>
    <row r="504894" spans="13:13">
      <c r="M504894" s="8"/>
    </row>
    <row r="504895" spans="13:13" ht="13">
      <c r="M504895" s="17"/>
    </row>
    <row r="504896" spans="13:13">
      <c r="M504896" s="8"/>
    </row>
    <row r="504922" spans="13:13">
      <c r="M504922" s="8"/>
    </row>
    <row r="504923" spans="13:13" ht="13">
      <c r="M504923" s="17"/>
    </row>
    <row r="504924" spans="13:13">
      <c r="M504924" s="8"/>
    </row>
    <row r="504950" spans="13:13">
      <c r="M504950" s="8"/>
    </row>
    <row r="504951" spans="13:13" ht="13">
      <c r="M504951" s="17"/>
    </row>
    <row r="504952" spans="13:13">
      <c r="M504952" s="8"/>
    </row>
    <row r="504978" spans="13:13">
      <c r="M504978" s="8"/>
    </row>
    <row r="504979" spans="13:13" ht="13">
      <c r="M504979" s="17"/>
    </row>
    <row r="504980" spans="13:13">
      <c r="M504980" s="8"/>
    </row>
    <row r="505006" spans="13:13">
      <c r="M505006" s="8"/>
    </row>
    <row r="505007" spans="13:13" ht="13">
      <c r="M505007" s="17"/>
    </row>
    <row r="505008" spans="13:13">
      <c r="M505008" s="8"/>
    </row>
    <row r="505034" spans="13:13">
      <c r="M505034" s="8"/>
    </row>
    <row r="505035" spans="13:13" ht="13">
      <c r="M505035" s="17"/>
    </row>
    <row r="505036" spans="13:13">
      <c r="M505036" s="8"/>
    </row>
    <row r="505062" spans="13:13">
      <c r="M505062" s="8"/>
    </row>
    <row r="505063" spans="13:13" ht="13">
      <c r="M505063" s="17"/>
    </row>
    <row r="505064" spans="13:13">
      <c r="M505064" s="8"/>
    </row>
    <row r="505090" spans="13:13">
      <c r="M505090" s="8"/>
    </row>
    <row r="505091" spans="13:13" ht="13">
      <c r="M505091" s="17"/>
    </row>
    <row r="505092" spans="13:13">
      <c r="M505092" s="8"/>
    </row>
    <row r="505118" spans="13:13">
      <c r="M505118" s="8"/>
    </row>
    <row r="505119" spans="13:13" ht="13">
      <c r="M505119" s="17"/>
    </row>
    <row r="505120" spans="13:13">
      <c r="M505120" s="8"/>
    </row>
    <row r="505146" spans="13:13">
      <c r="M505146" s="8"/>
    </row>
    <row r="505147" spans="13:13" ht="13">
      <c r="M505147" s="17"/>
    </row>
    <row r="505148" spans="13:13">
      <c r="M505148" s="8"/>
    </row>
    <row r="505174" spans="13:13">
      <c r="M505174" s="8"/>
    </row>
    <row r="505175" spans="13:13" ht="13">
      <c r="M505175" s="17"/>
    </row>
    <row r="505176" spans="13:13">
      <c r="M505176" s="8"/>
    </row>
    <row r="505202" spans="13:13">
      <c r="M505202" s="8"/>
    </row>
    <row r="505203" spans="13:13" ht="13">
      <c r="M505203" s="17"/>
    </row>
    <row r="505204" spans="13:13">
      <c r="M505204" s="8"/>
    </row>
    <row r="505230" spans="13:13">
      <c r="M505230" s="8"/>
    </row>
    <row r="505231" spans="13:13" ht="13">
      <c r="M505231" s="17"/>
    </row>
    <row r="505232" spans="13:13">
      <c r="M505232" s="8"/>
    </row>
    <row r="505258" spans="13:13">
      <c r="M505258" s="8"/>
    </row>
    <row r="505259" spans="13:13" ht="13">
      <c r="M505259" s="17"/>
    </row>
    <row r="505260" spans="13:13">
      <c r="M505260" s="8"/>
    </row>
    <row r="505286" spans="13:13">
      <c r="M505286" s="8"/>
    </row>
    <row r="505287" spans="13:13" ht="13">
      <c r="M505287" s="17"/>
    </row>
    <row r="505288" spans="13:13">
      <c r="M505288" s="8"/>
    </row>
    <row r="505314" spans="13:13">
      <c r="M505314" s="8"/>
    </row>
    <row r="505315" spans="13:13" ht="13">
      <c r="M505315" s="17"/>
    </row>
    <row r="505316" spans="13:13">
      <c r="M505316" s="8"/>
    </row>
    <row r="505342" spans="13:13">
      <c r="M505342" s="8"/>
    </row>
    <row r="505343" spans="13:13" ht="13">
      <c r="M505343" s="17"/>
    </row>
    <row r="505344" spans="13:13">
      <c r="M505344" s="8"/>
    </row>
    <row r="505370" spans="13:13">
      <c r="M505370" s="8"/>
    </row>
    <row r="505371" spans="13:13" ht="13">
      <c r="M505371" s="17"/>
    </row>
    <row r="505372" spans="13:13">
      <c r="M505372" s="8"/>
    </row>
    <row r="505398" spans="13:13">
      <c r="M505398" s="8"/>
    </row>
    <row r="505399" spans="13:13" ht="13">
      <c r="M505399" s="17"/>
    </row>
    <row r="505400" spans="13:13">
      <c r="M505400" s="8"/>
    </row>
    <row r="505426" spans="13:13">
      <c r="M505426" s="8"/>
    </row>
    <row r="505427" spans="13:13" ht="13">
      <c r="M505427" s="17"/>
    </row>
    <row r="505428" spans="13:13">
      <c r="M505428" s="8"/>
    </row>
    <row r="505454" spans="13:13">
      <c r="M505454" s="8"/>
    </row>
    <row r="505455" spans="13:13" ht="13">
      <c r="M505455" s="17"/>
    </row>
    <row r="505456" spans="13:13">
      <c r="M505456" s="8"/>
    </row>
    <row r="505482" spans="13:13">
      <c r="M505482" s="8"/>
    </row>
    <row r="505483" spans="13:13" ht="13">
      <c r="M505483" s="17"/>
    </row>
    <row r="505484" spans="13:13">
      <c r="M505484" s="8"/>
    </row>
    <row r="505510" spans="13:13">
      <c r="M505510" s="8"/>
    </row>
    <row r="505511" spans="13:13" ht="13">
      <c r="M505511" s="17"/>
    </row>
    <row r="505512" spans="13:13">
      <c r="M505512" s="8"/>
    </row>
    <row r="505538" spans="13:13">
      <c r="M505538" s="8"/>
    </row>
    <row r="505539" spans="13:13" ht="13">
      <c r="M505539" s="17"/>
    </row>
    <row r="505540" spans="13:13">
      <c r="M505540" s="8"/>
    </row>
    <row r="505566" spans="13:13">
      <c r="M505566" s="8"/>
    </row>
    <row r="505567" spans="13:13" ht="13">
      <c r="M505567" s="17"/>
    </row>
    <row r="505568" spans="13:13">
      <c r="M505568" s="8"/>
    </row>
    <row r="505594" spans="13:13">
      <c r="M505594" s="8"/>
    </row>
    <row r="505595" spans="13:13" ht="13">
      <c r="M505595" s="17"/>
    </row>
    <row r="505596" spans="13:13">
      <c r="M505596" s="8"/>
    </row>
    <row r="505622" spans="13:13">
      <c r="M505622" s="8"/>
    </row>
    <row r="505623" spans="13:13" ht="13">
      <c r="M505623" s="17"/>
    </row>
    <row r="505624" spans="13:13">
      <c r="M505624" s="8"/>
    </row>
    <row r="505650" spans="13:13">
      <c r="M505650" s="8"/>
    </row>
    <row r="505651" spans="13:13" ht="13">
      <c r="M505651" s="17"/>
    </row>
    <row r="505652" spans="13:13">
      <c r="M505652" s="8"/>
    </row>
    <row r="505678" spans="13:13">
      <c r="M505678" s="8"/>
    </row>
    <row r="505679" spans="13:13" ht="13">
      <c r="M505679" s="17"/>
    </row>
    <row r="505680" spans="13:13">
      <c r="M505680" s="8"/>
    </row>
    <row r="505706" spans="13:13">
      <c r="M505706" s="8"/>
    </row>
    <row r="505707" spans="13:13" ht="13">
      <c r="M505707" s="17"/>
    </row>
    <row r="505708" spans="13:13">
      <c r="M505708" s="8"/>
    </row>
    <row r="505734" spans="13:13">
      <c r="M505734" s="8"/>
    </row>
    <row r="505735" spans="13:13" ht="13">
      <c r="M505735" s="17"/>
    </row>
    <row r="505736" spans="13:13">
      <c r="M505736" s="8"/>
    </row>
    <row r="505762" spans="13:13">
      <c r="M505762" s="8"/>
    </row>
    <row r="505763" spans="13:13" ht="13">
      <c r="M505763" s="17"/>
    </row>
    <row r="505764" spans="13:13">
      <c r="M505764" s="8"/>
    </row>
    <row r="505790" spans="13:13">
      <c r="M505790" s="8"/>
    </row>
    <row r="505791" spans="13:13" ht="13">
      <c r="M505791" s="17"/>
    </row>
    <row r="505792" spans="13:13">
      <c r="M505792" s="8"/>
    </row>
    <row r="505818" spans="13:13">
      <c r="M505818" s="8"/>
    </row>
    <row r="505819" spans="13:13" ht="13">
      <c r="M505819" s="17"/>
    </row>
    <row r="505820" spans="13:13">
      <c r="M505820" s="8"/>
    </row>
    <row r="505846" spans="13:13">
      <c r="M505846" s="8"/>
    </row>
    <row r="505847" spans="13:13" ht="13">
      <c r="M505847" s="17"/>
    </row>
    <row r="505848" spans="13:13">
      <c r="M505848" s="8"/>
    </row>
    <row r="505874" spans="13:13">
      <c r="M505874" s="8"/>
    </row>
    <row r="505875" spans="13:13" ht="13">
      <c r="M505875" s="17"/>
    </row>
    <row r="505876" spans="13:13">
      <c r="M505876" s="8"/>
    </row>
    <row r="505902" spans="13:13">
      <c r="M505902" s="8"/>
    </row>
    <row r="505903" spans="13:13" ht="13">
      <c r="M505903" s="17"/>
    </row>
    <row r="505904" spans="13:13">
      <c r="M505904" s="8"/>
    </row>
    <row r="505930" spans="13:13">
      <c r="M505930" s="8"/>
    </row>
    <row r="505931" spans="13:13" ht="13">
      <c r="M505931" s="17"/>
    </row>
    <row r="505932" spans="13:13">
      <c r="M505932" s="8"/>
    </row>
    <row r="505958" spans="13:13">
      <c r="M505958" s="8"/>
    </row>
    <row r="505959" spans="13:13" ht="13">
      <c r="M505959" s="17"/>
    </row>
    <row r="505960" spans="13:13">
      <c r="M505960" s="8"/>
    </row>
    <row r="505986" spans="13:13">
      <c r="M505986" s="8"/>
    </row>
    <row r="505987" spans="13:13" ht="13">
      <c r="M505987" s="17"/>
    </row>
    <row r="505988" spans="13:13">
      <c r="M505988" s="8"/>
    </row>
    <row r="506014" spans="13:13">
      <c r="M506014" s="8"/>
    </row>
    <row r="506015" spans="13:13" ht="13">
      <c r="M506015" s="17"/>
    </row>
    <row r="506016" spans="13:13">
      <c r="M506016" s="8"/>
    </row>
    <row r="506042" spans="13:13">
      <c r="M506042" s="8"/>
    </row>
    <row r="506043" spans="13:13" ht="13">
      <c r="M506043" s="17"/>
    </row>
    <row r="506044" spans="13:13">
      <c r="M506044" s="8"/>
    </row>
    <row r="506070" spans="13:13">
      <c r="M506070" s="8"/>
    </row>
    <row r="506071" spans="13:13" ht="13">
      <c r="M506071" s="17"/>
    </row>
    <row r="506072" spans="13:13">
      <c r="M506072" s="8"/>
    </row>
    <row r="506098" spans="13:13">
      <c r="M506098" s="8"/>
    </row>
    <row r="506099" spans="13:13" ht="13">
      <c r="M506099" s="17"/>
    </row>
    <row r="506100" spans="13:13">
      <c r="M506100" s="8"/>
    </row>
    <row r="506126" spans="13:13">
      <c r="M506126" s="8"/>
    </row>
    <row r="506127" spans="13:13" ht="13">
      <c r="M506127" s="17"/>
    </row>
    <row r="506128" spans="13:13">
      <c r="M506128" s="8"/>
    </row>
    <row r="506154" spans="13:13">
      <c r="M506154" s="8"/>
    </row>
    <row r="506155" spans="13:13" ht="13">
      <c r="M506155" s="17"/>
    </row>
    <row r="506156" spans="13:13">
      <c r="M506156" s="8"/>
    </row>
    <row r="506182" spans="13:13">
      <c r="M506182" s="8"/>
    </row>
    <row r="506183" spans="13:13" ht="13">
      <c r="M506183" s="17"/>
    </row>
    <row r="506184" spans="13:13">
      <c r="M506184" s="8"/>
    </row>
    <row r="506210" spans="13:13">
      <c r="M506210" s="8"/>
    </row>
    <row r="506211" spans="13:13" ht="13">
      <c r="M506211" s="17"/>
    </row>
    <row r="506212" spans="13:13">
      <c r="M506212" s="8"/>
    </row>
    <row r="506238" spans="13:13">
      <c r="M506238" s="8"/>
    </row>
    <row r="506239" spans="13:13" ht="13">
      <c r="M506239" s="17"/>
    </row>
    <row r="506240" spans="13:13">
      <c r="M506240" s="8"/>
    </row>
    <row r="506266" spans="13:13">
      <c r="M506266" s="8"/>
    </row>
    <row r="506267" spans="13:13" ht="13">
      <c r="M506267" s="17"/>
    </row>
    <row r="506268" spans="13:13">
      <c r="M506268" s="8"/>
    </row>
    <row r="506294" spans="13:13">
      <c r="M506294" s="8"/>
    </row>
    <row r="506295" spans="13:13" ht="13">
      <c r="M506295" s="17"/>
    </row>
    <row r="506296" spans="13:13">
      <c r="M506296" s="8"/>
    </row>
    <row r="506322" spans="13:13">
      <c r="M506322" s="8"/>
    </row>
    <row r="506323" spans="13:13" ht="13">
      <c r="M506323" s="17"/>
    </row>
    <row r="506324" spans="13:13">
      <c r="M506324" s="8"/>
    </row>
    <row r="506350" spans="13:13">
      <c r="M506350" s="8"/>
    </row>
    <row r="506351" spans="13:13" ht="13">
      <c r="M506351" s="17"/>
    </row>
    <row r="506352" spans="13:13">
      <c r="M506352" s="8"/>
    </row>
    <row r="506378" spans="13:13">
      <c r="M506378" s="8"/>
    </row>
    <row r="506379" spans="13:13" ht="13">
      <c r="M506379" s="17"/>
    </row>
    <row r="506380" spans="13:13">
      <c r="M506380" s="8"/>
    </row>
    <row r="506406" spans="13:13">
      <c r="M506406" s="8"/>
    </row>
    <row r="506407" spans="13:13" ht="13">
      <c r="M506407" s="17"/>
    </row>
    <row r="506408" spans="13:13">
      <c r="M506408" s="8"/>
    </row>
    <row r="506434" spans="13:13">
      <c r="M506434" s="8"/>
    </row>
    <row r="506435" spans="13:13" ht="13">
      <c r="M506435" s="17"/>
    </row>
    <row r="506436" spans="13:13">
      <c r="M506436" s="8"/>
    </row>
    <row r="506462" spans="13:13">
      <c r="M506462" s="8"/>
    </row>
    <row r="506463" spans="13:13" ht="13">
      <c r="M506463" s="17"/>
    </row>
    <row r="506464" spans="13:13">
      <c r="M506464" s="8"/>
    </row>
    <row r="506490" spans="13:13">
      <c r="M506490" s="8"/>
    </row>
    <row r="506491" spans="13:13" ht="13">
      <c r="M506491" s="17"/>
    </row>
    <row r="506492" spans="13:13">
      <c r="M506492" s="8"/>
    </row>
    <row r="506518" spans="13:13">
      <c r="M506518" s="8"/>
    </row>
    <row r="506519" spans="13:13" ht="13">
      <c r="M506519" s="17"/>
    </row>
    <row r="506520" spans="13:13">
      <c r="M506520" s="8"/>
    </row>
    <row r="506546" spans="13:13">
      <c r="M506546" s="8"/>
    </row>
    <row r="506547" spans="13:13" ht="13">
      <c r="M506547" s="17"/>
    </row>
    <row r="506548" spans="13:13">
      <c r="M506548" s="8"/>
    </row>
    <row r="506574" spans="13:13">
      <c r="M506574" s="8"/>
    </row>
    <row r="506575" spans="13:13" ht="13">
      <c r="M506575" s="17"/>
    </row>
    <row r="506576" spans="13:13">
      <c r="M506576" s="8"/>
    </row>
    <row r="506602" spans="13:13">
      <c r="M506602" s="8"/>
    </row>
    <row r="506603" spans="13:13" ht="13">
      <c r="M506603" s="17"/>
    </row>
    <row r="506604" spans="13:13">
      <c r="M506604" s="8"/>
    </row>
    <row r="506630" spans="13:13">
      <c r="M506630" s="8"/>
    </row>
    <row r="506631" spans="13:13" ht="13">
      <c r="M506631" s="17"/>
    </row>
    <row r="506632" spans="13:13">
      <c r="M506632" s="8"/>
    </row>
    <row r="506658" spans="13:13">
      <c r="M506658" s="8"/>
    </row>
    <row r="506659" spans="13:13" ht="13">
      <c r="M506659" s="17"/>
    </row>
    <row r="506660" spans="13:13">
      <c r="M506660" s="8"/>
    </row>
    <row r="506686" spans="13:13">
      <c r="M506686" s="8"/>
    </row>
    <row r="506687" spans="13:13" ht="13">
      <c r="M506687" s="17"/>
    </row>
    <row r="506688" spans="13:13">
      <c r="M506688" s="8"/>
    </row>
    <row r="506714" spans="13:13">
      <c r="M506714" s="8"/>
    </row>
    <row r="506715" spans="13:13" ht="13">
      <c r="M506715" s="17"/>
    </row>
    <row r="506716" spans="13:13">
      <c r="M506716" s="8"/>
    </row>
    <row r="506742" spans="13:13">
      <c r="M506742" s="8"/>
    </row>
    <row r="506743" spans="13:13" ht="13">
      <c r="M506743" s="17"/>
    </row>
    <row r="506744" spans="13:13">
      <c r="M506744" s="8"/>
    </row>
    <row r="506770" spans="13:13">
      <c r="M506770" s="8"/>
    </row>
    <row r="506771" spans="13:13" ht="13">
      <c r="M506771" s="17"/>
    </row>
    <row r="506772" spans="13:13">
      <c r="M506772" s="8"/>
    </row>
    <row r="506798" spans="13:13">
      <c r="M506798" s="8"/>
    </row>
    <row r="506799" spans="13:13" ht="13">
      <c r="M506799" s="17"/>
    </row>
    <row r="506800" spans="13:13">
      <c r="M506800" s="8"/>
    </row>
    <row r="506826" spans="13:13">
      <c r="M506826" s="8"/>
    </row>
    <row r="506827" spans="13:13" ht="13">
      <c r="M506827" s="17"/>
    </row>
    <row r="506828" spans="13:13">
      <c r="M506828" s="8"/>
    </row>
    <row r="506854" spans="13:13">
      <c r="M506854" s="8"/>
    </row>
    <row r="506855" spans="13:13" ht="13">
      <c r="M506855" s="17"/>
    </row>
    <row r="506856" spans="13:13">
      <c r="M506856" s="8"/>
    </row>
    <row r="506882" spans="13:13">
      <c r="M506882" s="8"/>
    </row>
    <row r="506883" spans="13:13" ht="13">
      <c r="M506883" s="17"/>
    </row>
    <row r="506884" spans="13:13">
      <c r="M506884" s="8"/>
    </row>
    <row r="506910" spans="13:13">
      <c r="M506910" s="8"/>
    </row>
    <row r="506911" spans="13:13" ht="13">
      <c r="M506911" s="17"/>
    </row>
    <row r="506912" spans="13:13">
      <c r="M506912" s="8"/>
    </row>
    <row r="506938" spans="13:13">
      <c r="M506938" s="8"/>
    </row>
    <row r="506939" spans="13:13" ht="13">
      <c r="M506939" s="17"/>
    </row>
    <row r="506940" spans="13:13">
      <c r="M506940" s="8"/>
    </row>
    <row r="506966" spans="13:13">
      <c r="M506966" s="8"/>
    </row>
    <row r="506967" spans="13:13" ht="13">
      <c r="M506967" s="17"/>
    </row>
    <row r="506968" spans="13:13">
      <c r="M506968" s="8"/>
    </row>
    <row r="506994" spans="13:13">
      <c r="M506994" s="8"/>
    </row>
    <row r="506995" spans="13:13" ht="13">
      <c r="M506995" s="17"/>
    </row>
    <row r="506996" spans="13:13">
      <c r="M506996" s="8"/>
    </row>
    <row r="507022" spans="13:13">
      <c r="M507022" s="8"/>
    </row>
    <row r="507023" spans="13:13" ht="13">
      <c r="M507023" s="17"/>
    </row>
    <row r="507024" spans="13:13">
      <c r="M507024" s="8"/>
    </row>
    <row r="507050" spans="13:13">
      <c r="M507050" s="8"/>
    </row>
    <row r="507051" spans="13:13" ht="13">
      <c r="M507051" s="17"/>
    </row>
    <row r="507052" spans="13:13">
      <c r="M507052" s="8"/>
    </row>
    <row r="507078" spans="13:13">
      <c r="M507078" s="8"/>
    </row>
    <row r="507079" spans="13:13" ht="13">
      <c r="M507079" s="17"/>
    </row>
    <row r="507080" spans="13:13">
      <c r="M507080" s="8"/>
    </row>
    <row r="507106" spans="13:13">
      <c r="M507106" s="8"/>
    </row>
    <row r="507107" spans="13:13" ht="13">
      <c r="M507107" s="17"/>
    </row>
    <row r="507108" spans="13:13">
      <c r="M507108" s="8"/>
    </row>
    <row r="507134" spans="13:13">
      <c r="M507134" s="8"/>
    </row>
    <row r="507135" spans="13:13" ht="13">
      <c r="M507135" s="17"/>
    </row>
    <row r="507136" spans="13:13">
      <c r="M507136" s="8"/>
    </row>
    <row r="507162" spans="13:13">
      <c r="M507162" s="8"/>
    </row>
    <row r="507163" spans="13:13" ht="13">
      <c r="M507163" s="17"/>
    </row>
    <row r="507164" spans="13:13">
      <c r="M507164" s="8"/>
    </row>
    <row r="507190" spans="13:13">
      <c r="M507190" s="8"/>
    </row>
    <row r="507191" spans="13:13" ht="13">
      <c r="M507191" s="17"/>
    </row>
    <row r="507192" spans="13:13">
      <c r="M507192" s="8"/>
    </row>
    <row r="507218" spans="13:13">
      <c r="M507218" s="8"/>
    </row>
    <row r="507219" spans="13:13" ht="13">
      <c r="M507219" s="17"/>
    </row>
    <row r="507220" spans="13:13">
      <c r="M507220" s="8"/>
    </row>
    <row r="507246" spans="13:13">
      <c r="M507246" s="8"/>
    </row>
    <row r="507247" spans="13:13" ht="13">
      <c r="M507247" s="17"/>
    </row>
    <row r="507248" spans="13:13">
      <c r="M507248" s="8"/>
    </row>
    <row r="507274" spans="13:13">
      <c r="M507274" s="8"/>
    </row>
    <row r="507275" spans="13:13" ht="13">
      <c r="M507275" s="17"/>
    </row>
    <row r="507276" spans="13:13">
      <c r="M507276" s="8"/>
    </row>
    <row r="507302" spans="13:13">
      <c r="M507302" s="8"/>
    </row>
    <row r="507303" spans="13:13" ht="13">
      <c r="M507303" s="17"/>
    </row>
    <row r="507304" spans="13:13">
      <c r="M507304" s="8"/>
    </row>
    <row r="507330" spans="13:13">
      <c r="M507330" s="8"/>
    </row>
    <row r="507331" spans="13:13" ht="13">
      <c r="M507331" s="17"/>
    </row>
    <row r="507332" spans="13:13">
      <c r="M507332" s="8"/>
    </row>
    <row r="507358" spans="13:13">
      <c r="M507358" s="8"/>
    </row>
    <row r="507359" spans="13:13" ht="13">
      <c r="M507359" s="17"/>
    </row>
    <row r="507360" spans="13:13">
      <c r="M507360" s="8"/>
    </row>
    <row r="507386" spans="13:13">
      <c r="M507386" s="8"/>
    </row>
    <row r="507387" spans="13:13" ht="13">
      <c r="M507387" s="17"/>
    </row>
    <row r="507388" spans="13:13">
      <c r="M507388" s="8"/>
    </row>
    <row r="507414" spans="13:13">
      <c r="M507414" s="8"/>
    </row>
    <row r="507415" spans="13:13" ht="13">
      <c r="M507415" s="17"/>
    </row>
    <row r="507416" spans="13:13">
      <c r="M507416" s="8"/>
    </row>
    <row r="507442" spans="13:13">
      <c r="M507442" s="8"/>
    </row>
    <row r="507443" spans="13:13" ht="13">
      <c r="M507443" s="17"/>
    </row>
    <row r="507444" spans="13:13">
      <c r="M507444" s="8"/>
    </row>
    <row r="507470" spans="13:13">
      <c r="M507470" s="8"/>
    </row>
    <row r="507471" spans="13:13" ht="13">
      <c r="M507471" s="17"/>
    </row>
    <row r="507472" spans="13:13">
      <c r="M507472" s="8"/>
    </row>
    <row r="507498" spans="13:13">
      <c r="M507498" s="8"/>
    </row>
    <row r="507499" spans="13:13" ht="13">
      <c r="M507499" s="17"/>
    </row>
    <row r="507500" spans="13:13">
      <c r="M507500" s="8"/>
    </row>
    <row r="507526" spans="13:13">
      <c r="M507526" s="8"/>
    </row>
    <row r="507527" spans="13:13" ht="13">
      <c r="M507527" s="17"/>
    </row>
    <row r="507528" spans="13:13">
      <c r="M507528" s="8"/>
    </row>
    <row r="507554" spans="13:13">
      <c r="M507554" s="8"/>
    </row>
    <row r="507555" spans="13:13" ht="13">
      <c r="M507555" s="17"/>
    </row>
    <row r="507556" spans="13:13">
      <c r="M507556" s="8"/>
    </row>
    <row r="507582" spans="13:13">
      <c r="M507582" s="8"/>
    </row>
    <row r="507583" spans="13:13" ht="13">
      <c r="M507583" s="17"/>
    </row>
    <row r="507584" spans="13:13">
      <c r="M507584" s="8"/>
    </row>
    <row r="507610" spans="13:13">
      <c r="M507610" s="8"/>
    </row>
    <row r="507611" spans="13:13" ht="13">
      <c r="M507611" s="17"/>
    </row>
    <row r="507612" spans="13:13">
      <c r="M507612" s="8"/>
    </row>
    <row r="507638" spans="13:13">
      <c r="M507638" s="8"/>
    </row>
    <row r="507639" spans="13:13" ht="13">
      <c r="M507639" s="17"/>
    </row>
    <row r="507640" spans="13:13">
      <c r="M507640" s="8"/>
    </row>
    <row r="507666" spans="13:13">
      <c r="M507666" s="8"/>
    </row>
    <row r="507667" spans="13:13" ht="13">
      <c r="M507667" s="17"/>
    </row>
    <row r="507668" spans="13:13">
      <c r="M507668" s="8"/>
    </row>
    <row r="507694" spans="13:13">
      <c r="M507694" s="8"/>
    </row>
    <row r="507695" spans="13:13" ht="13">
      <c r="M507695" s="17"/>
    </row>
    <row r="507696" spans="13:13">
      <c r="M507696" s="8"/>
    </row>
    <row r="507722" spans="13:13">
      <c r="M507722" s="8"/>
    </row>
    <row r="507723" spans="13:13" ht="13">
      <c r="M507723" s="17"/>
    </row>
    <row r="507724" spans="13:13">
      <c r="M507724" s="8"/>
    </row>
    <row r="507750" spans="13:13">
      <c r="M507750" s="8"/>
    </row>
    <row r="507751" spans="13:13" ht="13">
      <c r="M507751" s="17"/>
    </row>
    <row r="507752" spans="13:13">
      <c r="M507752" s="8"/>
    </row>
    <row r="507778" spans="13:13">
      <c r="M507778" s="8"/>
    </row>
    <row r="507779" spans="13:13" ht="13">
      <c r="M507779" s="17"/>
    </row>
    <row r="507780" spans="13:13">
      <c r="M507780" s="8"/>
    </row>
    <row r="507806" spans="13:13">
      <c r="M507806" s="8"/>
    </row>
    <row r="507807" spans="13:13" ht="13">
      <c r="M507807" s="17"/>
    </row>
    <row r="507808" spans="13:13">
      <c r="M507808" s="8"/>
    </row>
    <row r="507834" spans="13:13">
      <c r="M507834" s="8"/>
    </row>
    <row r="507835" spans="13:13" ht="13">
      <c r="M507835" s="17"/>
    </row>
    <row r="507836" spans="13:13">
      <c r="M507836" s="8"/>
    </row>
    <row r="507862" spans="13:13">
      <c r="M507862" s="8"/>
    </row>
    <row r="507863" spans="13:13" ht="13">
      <c r="M507863" s="17"/>
    </row>
    <row r="507864" spans="13:13">
      <c r="M507864" s="8"/>
    </row>
    <row r="507890" spans="13:13">
      <c r="M507890" s="8"/>
    </row>
    <row r="507891" spans="13:13" ht="13">
      <c r="M507891" s="17"/>
    </row>
    <row r="507892" spans="13:13">
      <c r="M507892" s="8"/>
    </row>
    <row r="507918" spans="13:13">
      <c r="M507918" s="8"/>
    </row>
    <row r="507919" spans="13:13" ht="13">
      <c r="M507919" s="17"/>
    </row>
    <row r="507920" spans="13:13">
      <c r="M507920" s="8"/>
    </row>
    <row r="507946" spans="13:13">
      <c r="M507946" s="8"/>
    </row>
    <row r="507947" spans="13:13" ht="13">
      <c r="M507947" s="17"/>
    </row>
    <row r="507948" spans="13:13">
      <c r="M507948" s="8"/>
    </row>
    <row r="507974" spans="13:13">
      <c r="M507974" s="8"/>
    </row>
    <row r="507975" spans="13:13" ht="13">
      <c r="M507975" s="17"/>
    </row>
    <row r="507976" spans="13:13">
      <c r="M507976" s="8"/>
    </row>
    <row r="508002" spans="13:13">
      <c r="M508002" s="8"/>
    </row>
    <row r="508003" spans="13:13" ht="13">
      <c r="M508003" s="17"/>
    </row>
    <row r="508004" spans="13:13">
      <c r="M508004" s="8"/>
    </row>
    <row r="508030" spans="13:13">
      <c r="M508030" s="8"/>
    </row>
    <row r="508031" spans="13:13" ht="13">
      <c r="M508031" s="17"/>
    </row>
    <row r="508032" spans="13:13">
      <c r="M508032" s="8"/>
    </row>
    <row r="508058" spans="13:13">
      <c r="M508058" s="8"/>
    </row>
    <row r="508059" spans="13:13" ht="13">
      <c r="M508059" s="17"/>
    </row>
    <row r="508060" spans="13:13">
      <c r="M508060" s="8"/>
    </row>
    <row r="508086" spans="13:13">
      <c r="M508086" s="8"/>
    </row>
    <row r="508087" spans="13:13" ht="13">
      <c r="M508087" s="17"/>
    </row>
    <row r="508088" spans="13:13">
      <c r="M508088" s="8"/>
    </row>
    <row r="508114" spans="13:13">
      <c r="M508114" s="8"/>
    </row>
    <row r="508115" spans="13:13" ht="13">
      <c r="M508115" s="17"/>
    </row>
    <row r="508116" spans="13:13">
      <c r="M508116" s="8"/>
    </row>
    <row r="508142" spans="13:13">
      <c r="M508142" s="8"/>
    </row>
    <row r="508143" spans="13:13" ht="13">
      <c r="M508143" s="17"/>
    </row>
    <row r="508144" spans="13:13">
      <c r="M508144" s="8"/>
    </row>
    <row r="508170" spans="13:13">
      <c r="M508170" s="8"/>
    </row>
    <row r="508171" spans="13:13" ht="13">
      <c r="M508171" s="17"/>
    </row>
    <row r="508172" spans="13:13">
      <c r="M508172" s="8"/>
    </row>
    <row r="508198" spans="13:13">
      <c r="M508198" s="8"/>
    </row>
    <row r="508199" spans="13:13" ht="13">
      <c r="M508199" s="17"/>
    </row>
    <row r="508200" spans="13:13">
      <c r="M508200" s="8"/>
    </row>
    <row r="508226" spans="13:13">
      <c r="M508226" s="8"/>
    </row>
    <row r="508227" spans="13:13" ht="13">
      <c r="M508227" s="17"/>
    </row>
    <row r="508228" spans="13:13">
      <c r="M508228" s="8"/>
    </row>
    <row r="508254" spans="13:13">
      <c r="M508254" s="8"/>
    </row>
    <row r="508255" spans="13:13" ht="13">
      <c r="M508255" s="17"/>
    </row>
    <row r="508256" spans="13:13">
      <c r="M508256" s="8"/>
    </row>
    <row r="508282" spans="13:13">
      <c r="M508282" s="8"/>
    </row>
    <row r="508283" spans="13:13" ht="13">
      <c r="M508283" s="17"/>
    </row>
    <row r="508284" spans="13:13">
      <c r="M508284" s="8"/>
    </row>
    <row r="508310" spans="13:13">
      <c r="M508310" s="8"/>
    </row>
    <row r="508311" spans="13:13" ht="13">
      <c r="M508311" s="17"/>
    </row>
    <row r="508312" spans="13:13">
      <c r="M508312" s="8"/>
    </row>
    <row r="508338" spans="13:13">
      <c r="M508338" s="8"/>
    </row>
    <row r="508339" spans="13:13" ht="13">
      <c r="M508339" s="17"/>
    </row>
    <row r="508340" spans="13:13">
      <c r="M508340" s="8"/>
    </row>
    <row r="508366" spans="13:13">
      <c r="M508366" s="8"/>
    </row>
    <row r="508367" spans="13:13" ht="13">
      <c r="M508367" s="17"/>
    </row>
    <row r="508368" spans="13:13">
      <c r="M508368" s="8"/>
    </row>
    <row r="508394" spans="13:13">
      <c r="M508394" s="8"/>
    </row>
    <row r="508395" spans="13:13" ht="13">
      <c r="M508395" s="17"/>
    </row>
    <row r="508396" spans="13:13">
      <c r="M508396" s="8"/>
    </row>
    <row r="508422" spans="13:13">
      <c r="M508422" s="8"/>
    </row>
    <row r="508423" spans="13:13" ht="13">
      <c r="M508423" s="17"/>
    </row>
    <row r="508424" spans="13:13">
      <c r="M508424" s="8"/>
    </row>
    <row r="508450" spans="13:13">
      <c r="M508450" s="8"/>
    </row>
    <row r="508451" spans="13:13" ht="13">
      <c r="M508451" s="17"/>
    </row>
    <row r="508452" spans="13:13">
      <c r="M508452" s="8"/>
    </row>
    <row r="508478" spans="13:13">
      <c r="M508478" s="8"/>
    </row>
    <row r="508479" spans="13:13" ht="13">
      <c r="M508479" s="17"/>
    </row>
    <row r="508480" spans="13:13">
      <c r="M508480" s="8"/>
    </row>
    <row r="508506" spans="13:13">
      <c r="M508506" s="8"/>
    </row>
    <row r="508507" spans="13:13" ht="13">
      <c r="M508507" s="17"/>
    </row>
    <row r="508508" spans="13:13">
      <c r="M508508" s="8"/>
    </row>
    <row r="508534" spans="13:13">
      <c r="M508534" s="8"/>
    </row>
    <row r="508535" spans="13:13" ht="13">
      <c r="M508535" s="17"/>
    </row>
    <row r="508536" spans="13:13">
      <c r="M508536" s="8"/>
    </row>
    <row r="508562" spans="13:13">
      <c r="M508562" s="8"/>
    </row>
    <row r="508563" spans="13:13" ht="13">
      <c r="M508563" s="17"/>
    </row>
    <row r="508564" spans="13:13">
      <c r="M508564" s="8"/>
    </row>
    <row r="508590" spans="13:13">
      <c r="M508590" s="8"/>
    </row>
    <row r="508591" spans="13:13" ht="13">
      <c r="M508591" s="17"/>
    </row>
    <row r="508592" spans="13:13">
      <c r="M508592" s="8"/>
    </row>
    <row r="508618" spans="13:13">
      <c r="M508618" s="8"/>
    </row>
    <row r="508619" spans="13:13" ht="13">
      <c r="M508619" s="17"/>
    </row>
    <row r="508620" spans="13:13">
      <c r="M508620" s="8"/>
    </row>
    <row r="508646" spans="13:13">
      <c r="M508646" s="8"/>
    </row>
    <row r="508647" spans="13:13" ht="13">
      <c r="M508647" s="17"/>
    </row>
    <row r="508648" spans="13:13">
      <c r="M508648" s="8"/>
    </row>
    <row r="508674" spans="13:13">
      <c r="M508674" s="8"/>
    </row>
    <row r="508675" spans="13:13" ht="13">
      <c r="M508675" s="17"/>
    </row>
    <row r="508676" spans="13:13">
      <c r="M508676" s="8"/>
    </row>
    <row r="508702" spans="13:13">
      <c r="M508702" s="8"/>
    </row>
    <row r="508703" spans="13:13" ht="13">
      <c r="M508703" s="17"/>
    </row>
    <row r="508704" spans="13:13">
      <c r="M508704" s="8"/>
    </row>
    <row r="508730" spans="13:13">
      <c r="M508730" s="8"/>
    </row>
    <row r="508731" spans="13:13" ht="13">
      <c r="M508731" s="17"/>
    </row>
    <row r="508732" spans="13:13">
      <c r="M508732" s="8"/>
    </row>
    <row r="508758" spans="13:13">
      <c r="M508758" s="8"/>
    </row>
    <row r="508759" spans="13:13" ht="13">
      <c r="M508759" s="17"/>
    </row>
    <row r="508760" spans="13:13">
      <c r="M508760" s="8"/>
    </row>
    <row r="508786" spans="13:13">
      <c r="M508786" s="8"/>
    </row>
    <row r="508787" spans="13:13" ht="13">
      <c r="M508787" s="17"/>
    </row>
    <row r="508788" spans="13:13">
      <c r="M508788" s="8"/>
    </row>
    <row r="508814" spans="13:13">
      <c r="M508814" s="8"/>
    </row>
    <row r="508815" spans="13:13" ht="13">
      <c r="M508815" s="17"/>
    </row>
    <row r="508816" spans="13:13">
      <c r="M508816" s="8"/>
    </row>
    <row r="508842" spans="13:13">
      <c r="M508842" s="8"/>
    </row>
    <row r="508843" spans="13:13" ht="13">
      <c r="M508843" s="17"/>
    </row>
    <row r="508844" spans="13:13">
      <c r="M508844" s="8"/>
    </row>
    <row r="508870" spans="13:13">
      <c r="M508870" s="8"/>
    </row>
    <row r="508871" spans="13:13" ht="13">
      <c r="M508871" s="17"/>
    </row>
    <row r="508872" spans="13:13">
      <c r="M508872" s="8"/>
    </row>
    <row r="508898" spans="13:13">
      <c r="M508898" s="8"/>
    </row>
    <row r="508899" spans="13:13" ht="13">
      <c r="M508899" s="17"/>
    </row>
    <row r="508900" spans="13:13">
      <c r="M508900" s="8"/>
    </row>
    <row r="508926" spans="13:13">
      <c r="M508926" s="8"/>
    </row>
    <row r="508927" spans="13:13" ht="13">
      <c r="M508927" s="17"/>
    </row>
    <row r="508928" spans="13:13">
      <c r="M508928" s="8"/>
    </row>
    <row r="508954" spans="13:13">
      <c r="M508954" s="8"/>
    </row>
    <row r="508955" spans="13:13" ht="13">
      <c r="M508955" s="17"/>
    </row>
    <row r="508956" spans="13:13">
      <c r="M508956" s="8"/>
    </row>
    <row r="508982" spans="13:13">
      <c r="M508982" s="8"/>
    </row>
    <row r="508983" spans="13:13" ht="13">
      <c r="M508983" s="17"/>
    </row>
    <row r="508984" spans="13:13">
      <c r="M508984" s="8"/>
    </row>
    <row r="509010" spans="13:13">
      <c r="M509010" s="8"/>
    </row>
    <row r="509011" spans="13:13" ht="13">
      <c r="M509011" s="17"/>
    </row>
    <row r="509012" spans="13:13">
      <c r="M509012" s="8"/>
    </row>
    <row r="509038" spans="13:13">
      <c r="M509038" s="8"/>
    </row>
    <row r="509039" spans="13:13" ht="13">
      <c r="M509039" s="17"/>
    </row>
    <row r="509040" spans="13:13">
      <c r="M509040" s="8"/>
    </row>
    <row r="509066" spans="13:13">
      <c r="M509066" s="8"/>
    </row>
    <row r="509067" spans="13:13" ht="13">
      <c r="M509067" s="17"/>
    </row>
    <row r="509068" spans="13:13">
      <c r="M509068" s="8"/>
    </row>
    <row r="509094" spans="13:13">
      <c r="M509094" s="8"/>
    </row>
    <row r="509095" spans="13:13" ht="13">
      <c r="M509095" s="17"/>
    </row>
    <row r="509096" spans="13:13">
      <c r="M509096" s="8"/>
    </row>
    <row r="509122" spans="13:13">
      <c r="M509122" s="8"/>
    </row>
    <row r="509123" spans="13:13" ht="13">
      <c r="M509123" s="17"/>
    </row>
    <row r="509124" spans="13:13">
      <c r="M509124" s="8"/>
    </row>
    <row r="509150" spans="13:13">
      <c r="M509150" s="8"/>
    </row>
    <row r="509151" spans="13:13" ht="13">
      <c r="M509151" s="17"/>
    </row>
    <row r="509152" spans="13:13">
      <c r="M509152" s="8"/>
    </row>
    <row r="509178" spans="13:13">
      <c r="M509178" s="8"/>
    </row>
    <row r="509179" spans="13:13" ht="13">
      <c r="M509179" s="17"/>
    </row>
    <row r="509180" spans="13:13">
      <c r="M509180" s="8"/>
    </row>
    <row r="509206" spans="13:13">
      <c r="M509206" s="8"/>
    </row>
    <row r="509207" spans="13:13" ht="13">
      <c r="M509207" s="17"/>
    </row>
    <row r="509208" spans="13:13">
      <c r="M509208" s="8"/>
    </row>
    <row r="509234" spans="13:13">
      <c r="M509234" s="8"/>
    </row>
    <row r="509235" spans="13:13" ht="13">
      <c r="M509235" s="17"/>
    </row>
    <row r="509236" spans="13:13">
      <c r="M509236" s="8"/>
    </row>
    <row r="509262" spans="13:13">
      <c r="M509262" s="8"/>
    </row>
    <row r="509263" spans="13:13" ht="13">
      <c r="M509263" s="17"/>
    </row>
    <row r="509264" spans="13:13">
      <c r="M509264" s="8"/>
    </row>
    <row r="509290" spans="13:13">
      <c r="M509290" s="8"/>
    </row>
    <row r="509291" spans="13:13" ht="13">
      <c r="M509291" s="17"/>
    </row>
    <row r="509292" spans="13:13">
      <c r="M509292" s="8"/>
    </row>
    <row r="509318" spans="13:13">
      <c r="M509318" s="8"/>
    </row>
    <row r="509319" spans="13:13" ht="13">
      <c r="M509319" s="17"/>
    </row>
    <row r="509320" spans="13:13">
      <c r="M509320" s="8"/>
    </row>
    <row r="509346" spans="13:13">
      <c r="M509346" s="8"/>
    </row>
    <row r="509347" spans="13:13" ht="13">
      <c r="M509347" s="17"/>
    </row>
    <row r="509348" spans="13:13">
      <c r="M509348" s="8"/>
    </row>
    <row r="509374" spans="13:13">
      <c r="M509374" s="8"/>
    </row>
    <row r="509375" spans="13:13" ht="13">
      <c r="M509375" s="17"/>
    </row>
    <row r="509376" spans="13:13">
      <c r="M509376" s="8"/>
    </row>
    <row r="509402" spans="13:13">
      <c r="M509402" s="8"/>
    </row>
    <row r="509403" spans="13:13" ht="13">
      <c r="M509403" s="17"/>
    </row>
    <row r="509404" spans="13:13">
      <c r="M509404" s="8"/>
    </row>
    <row r="509430" spans="13:13">
      <c r="M509430" s="8"/>
    </row>
    <row r="509431" spans="13:13" ht="13">
      <c r="M509431" s="17"/>
    </row>
    <row r="509432" spans="13:13">
      <c r="M509432" s="8"/>
    </row>
    <row r="509458" spans="13:13">
      <c r="M509458" s="8"/>
    </row>
    <row r="509459" spans="13:13" ht="13">
      <c r="M509459" s="17"/>
    </row>
    <row r="509460" spans="13:13">
      <c r="M509460" s="8"/>
    </row>
    <row r="509486" spans="13:13">
      <c r="M509486" s="8"/>
    </row>
    <row r="509487" spans="13:13" ht="13">
      <c r="M509487" s="17"/>
    </row>
    <row r="509488" spans="13:13">
      <c r="M509488" s="8"/>
    </row>
    <row r="509514" spans="13:13">
      <c r="M509514" s="8"/>
    </row>
    <row r="509515" spans="13:13" ht="13">
      <c r="M509515" s="17"/>
    </row>
    <row r="509516" spans="13:13">
      <c r="M509516" s="8"/>
    </row>
    <row r="509542" spans="13:13">
      <c r="M509542" s="8"/>
    </row>
    <row r="509543" spans="13:13" ht="13">
      <c r="M509543" s="17"/>
    </row>
    <row r="509544" spans="13:13">
      <c r="M509544" s="8"/>
    </row>
    <row r="509570" spans="13:13">
      <c r="M509570" s="8"/>
    </row>
    <row r="509571" spans="13:13" ht="13">
      <c r="M509571" s="17"/>
    </row>
    <row r="509572" spans="13:13">
      <c r="M509572" s="8"/>
    </row>
    <row r="509598" spans="13:13">
      <c r="M509598" s="8"/>
    </row>
    <row r="509599" spans="13:13" ht="13">
      <c r="M509599" s="17"/>
    </row>
    <row r="509600" spans="13:13">
      <c r="M509600" s="8"/>
    </row>
    <row r="509626" spans="13:13">
      <c r="M509626" s="8"/>
    </row>
    <row r="509627" spans="13:13" ht="13">
      <c r="M509627" s="17"/>
    </row>
    <row r="509628" spans="13:13">
      <c r="M509628" s="8"/>
    </row>
    <row r="509654" spans="13:13">
      <c r="M509654" s="8"/>
    </row>
    <row r="509655" spans="13:13" ht="13">
      <c r="M509655" s="17"/>
    </row>
    <row r="509656" spans="13:13">
      <c r="M509656" s="8"/>
    </row>
    <row r="509682" spans="13:13">
      <c r="M509682" s="8"/>
    </row>
    <row r="509683" spans="13:13" ht="13">
      <c r="M509683" s="17"/>
    </row>
    <row r="509684" spans="13:13">
      <c r="M509684" s="8"/>
    </row>
    <row r="509710" spans="13:13">
      <c r="M509710" s="8"/>
    </row>
    <row r="509711" spans="13:13" ht="13">
      <c r="M509711" s="17"/>
    </row>
    <row r="509712" spans="13:13">
      <c r="M509712" s="8"/>
    </row>
    <row r="509738" spans="13:13">
      <c r="M509738" s="8"/>
    </row>
    <row r="509739" spans="13:13" ht="13">
      <c r="M509739" s="17"/>
    </row>
    <row r="509740" spans="13:13">
      <c r="M509740" s="8"/>
    </row>
    <row r="509766" spans="13:13">
      <c r="M509766" s="8"/>
    </row>
    <row r="509767" spans="13:13" ht="13">
      <c r="M509767" s="17"/>
    </row>
    <row r="509768" spans="13:13">
      <c r="M509768" s="8"/>
    </row>
    <row r="509794" spans="13:13">
      <c r="M509794" s="8"/>
    </row>
    <row r="509795" spans="13:13" ht="13">
      <c r="M509795" s="17"/>
    </row>
    <row r="509796" spans="13:13">
      <c r="M509796" s="8"/>
    </row>
    <row r="509822" spans="13:13">
      <c r="M509822" s="8"/>
    </row>
    <row r="509823" spans="13:13" ht="13">
      <c r="M509823" s="17"/>
    </row>
    <row r="509824" spans="13:13">
      <c r="M509824" s="8"/>
    </row>
    <row r="509850" spans="13:13">
      <c r="M509850" s="8"/>
    </row>
    <row r="509851" spans="13:13" ht="13">
      <c r="M509851" s="17"/>
    </row>
    <row r="509852" spans="13:13">
      <c r="M509852" s="8"/>
    </row>
    <row r="509878" spans="13:13">
      <c r="M509878" s="8"/>
    </row>
    <row r="509879" spans="13:13" ht="13">
      <c r="M509879" s="17"/>
    </row>
    <row r="509880" spans="13:13">
      <c r="M509880" s="8"/>
    </row>
    <row r="509906" spans="13:13">
      <c r="M509906" s="8"/>
    </row>
    <row r="509907" spans="13:13" ht="13">
      <c r="M509907" s="17"/>
    </row>
    <row r="509908" spans="13:13">
      <c r="M509908" s="8"/>
    </row>
    <row r="509934" spans="13:13">
      <c r="M509934" s="8"/>
    </row>
    <row r="509935" spans="13:13" ht="13">
      <c r="M509935" s="17"/>
    </row>
    <row r="509936" spans="13:13">
      <c r="M509936" s="8"/>
    </row>
    <row r="509962" spans="13:13">
      <c r="M509962" s="8"/>
    </row>
    <row r="509963" spans="13:13" ht="13">
      <c r="M509963" s="17"/>
    </row>
    <row r="509964" spans="13:13">
      <c r="M509964" s="8"/>
    </row>
    <row r="509990" spans="13:13">
      <c r="M509990" s="8"/>
    </row>
    <row r="509991" spans="13:13" ht="13">
      <c r="M509991" s="17"/>
    </row>
    <row r="509992" spans="13:13">
      <c r="M509992" s="8"/>
    </row>
    <row r="510018" spans="13:13">
      <c r="M510018" s="8"/>
    </row>
    <row r="510019" spans="13:13" ht="13">
      <c r="M510019" s="17"/>
    </row>
    <row r="510020" spans="13:13">
      <c r="M510020" s="8"/>
    </row>
    <row r="510046" spans="13:13">
      <c r="M510046" s="8"/>
    </row>
    <row r="510047" spans="13:13" ht="13">
      <c r="M510047" s="17"/>
    </row>
    <row r="510048" spans="13:13">
      <c r="M510048" s="8"/>
    </row>
    <row r="510074" spans="13:13">
      <c r="M510074" s="8"/>
    </row>
    <row r="510075" spans="13:13" ht="13">
      <c r="M510075" s="17"/>
    </row>
    <row r="510076" spans="13:13">
      <c r="M510076" s="8"/>
    </row>
    <row r="510102" spans="13:13">
      <c r="M510102" s="8"/>
    </row>
    <row r="510103" spans="13:13" ht="13">
      <c r="M510103" s="17"/>
    </row>
    <row r="510104" spans="13:13">
      <c r="M510104" s="8"/>
    </row>
    <row r="510130" spans="13:13">
      <c r="M510130" s="8"/>
    </row>
    <row r="510131" spans="13:13" ht="13">
      <c r="M510131" s="17"/>
    </row>
    <row r="510132" spans="13:13">
      <c r="M510132" s="8"/>
    </row>
    <row r="510158" spans="13:13">
      <c r="M510158" s="8"/>
    </row>
    <row r="510159" spans="13:13" ht="13">
      <c r="M510159" s="17"/>
    </row>
    <row r="510160" spans="13:13">
      <c r="M510160" s="8"/>
    </row>
    <row r="510186" spans="13:13">
      <c r="M510186" s="8"/>
    </row>
    <row r="510187" spans="13:13" ht="13">
      <c r="M510187" s="17"/>
    </row>
    <row r="510188" spans="13:13">
      <c r="M510188" s="8"/>
    </row>
    <row r="510214" spans="13:13">
      <c r="M510214" s="8"/>
    </row>
    <row r="510215" spans="13:13" ht="13">
      <c r="M510215" s="17"/>
    </row>
    <row r="510216" spans="13:13">
      <c r="M510216" s="8"/>
    </row>
    <row r="510242" spans="13:13">
      <c r="M510242" s="8"/>
    </row>
    <row r="510243" spans="13:13" ht="13">
      <c r="M510243" s="17"/>
    </row>
    <row r="510244" spans="13:13">
      <c r="M510244" s="8"/>
    </row>
    <row r="510270" spans="13:13">
      <c r="M510270" s="8"/>
    </row>
    <row r="510271" spans="13:13" ht="13">
      <c r="M510271" s="17"/>
    </row>
    <row r="510272" spans="13:13">
      <c r="M510272" s="8"/>
    </row>
    <row r="510298" spans="13:13">
      <c r="M510298" s="8"/>
    </row>
    <row r="510299" spans="13:13" ht="13">
      <c r="M510299" s="17"/>
    </row>
    <row r="510300" spans="13:13">
      <c r="M510300" s="8"/>
    </row>
    <row r="510326" spans="13:13">
      <c r="M510326" s="8"/>
    </row>
    <row r="510327" spans="13:13" ht="13">
      <c r="M510327" s="17"/>
    </row>
    <row r="510328" spans="13:13">
      <c r="M510328" s="8"/>
    </row>
    <row r="510354" spans="13:13">
      <c r="M510354" s="8"/>
    </row>
    <row r="510355" spans="13:13" ht="13">
      <c r="M510355" s="17"/>
    </row>
    <row r="510356" spans="13:13">
      <c r="M510356" s="8"/>
    </row>
    <row r="510382" spans="13:13">
      <c r="M510382" s="8"/>
    </row>
    <row r="510383" spans="13:13" ht="13">
      <c r="M510383" s="17"/>
    </row>
    <row r="510384" spans="13:13">
      <c r="M510384" s="8"/>
    </row>
    <row r="510410" spans="13:13">
      <c r="M510410" s="8"/>
    </row>
    <row r="510411" spans="13:13" ht="13">
      <c r="M510411" s="17"/>
    </row>
    <row r="510412" spans="13:13">
      <c r="M510412" s="8"/>
    </row>
    <row r="510438" spans="13:13">
      <c r="M510438" s="8"/>
    </row>
    <row r="510439" spans="13:13" ht="13">
      <c r="M510439" s="17"/>
    </row>
    <row r="510440" spans="13:13">
      <c r="M510440" s="8"/>
    </row>
    <row r="510466" spans="13:13">
      <c r="M510466" s="8"/>
    </row>
    <row r="510467" spans="13:13" ht="13">
      <c r="M510467" s="17"/>
    </row>
    <row r="510468" spans="13:13">
      <c r="M510468" s="8"/>
    </row>
    <row r="510494" spans="13:13">
      <c r="M510494" s="8"/>
    </row>
    <row r="510495" spans="13:13" ht="13">
      <c r="M510495" s="17"/>
    </row>
    <row r="510496" spans="13:13">
      <c r="M510496" s="8"/>
    </row>
    <row r="510522" spans="13:13">
      <c r="M510522" s="8"/>
    </row>
    <row r="510523" spans="13:13" ht="13">
      <c r="M510523" s="17"/>
    </row>
    <row r="510524" spans="13:13">
      <c r="M510524" s="8"/>
    </row>
    <row r="510550" spans="13:13">
      <c r="M510550" s="8"/>
    </row>
    <row r="510551" spans="13:13" ht="13">
      <c r="M510551" s="17"/>
    </row>
    <row r="510552" spans="13:13">
      <c r="M510552" s="8"/>
    </row>
    <row r="510578" spans="13:13">
      <c r="M510578" s="8"/>
    </row>
    <row r="510579" spans="13:13" ht="13">
      <c r="M510579" s="17"/>
    </row>
    <row r="510580" spans="13:13">
      <c r="M510580" s="8"/>
    </row>
    <row r="510606" spans="13:13">
      <c r="M510606" s="8"/>
    </row>
    <row r="510607" spans="13:13" ht="13">
      <c r="M510607" s="17"/>
    </row>
    <row r="510608" spans="13:13">
      <c r="M510608" s="8"/>
    </row>
    <row r="510634" spans="13:13">
      <c r="M510634" s="8"/>
    </row>
    <row r="510635" spans="13:13" ht="13">
      <c r="M510635" s="17"/>
    </row>
    <row r="510636" spans="13:13">
      <c r="M510636" s="8"/>
    </row>
    <row r="510662" spans="13:13">
      <c r="M510662" s="8"/>
    </row>
    <row r="510663" spans="13:13" ht="13">
      <c r="M510663" s="17"/>
    </row>
    <row r="510664" spans="13:13">
      <c r="M510664" s="8"/>
    </row>
    <row r="510690" spans="13:13">
      <c r="M510690" s="8"/>
    </row>
    <row r="510691" spans="13:13" ht="13">
      <c r="M510691" s="17"/>
    </row>
    <row r="510692" spans="13:13">
      <c r="M510692" s="8"/>
    </row>
    <row r="510718" spans="13:13">
      <c r="M510718" s="8"/>
    </row>
    <row r="510719" spans="13:13" ht="13">
      <c r="M510719" s="17"/>
    </row>
    <row r="510720" spans="13:13">
      <c r="M510720" s="8"/>
    </row>
    <row r="510746" spans="13:13">
      <c r="M510746" s="8"/>
    </row>
    <row r="510747" spans="13:13" ht="13">
      <c r="M510747" s="17"/>
    </row>
    <row r="510748" spans="13:13">
      <c r="M510748" s="8"/>
    </row>
    <row r="510774" spans="13:13">
      <c r="M510774" s="8"/>
    </row>
    <row r="510775" spans="13:13" ht="13">
      <c r="M510775" s="17"/>
    </row>
    <row r="510776" spans="13:13">
      <c r="M510776" s="8"/>
    </row>
    <row r="510802" spans="13:13">
      <c r="M510802" s="8"/>
    </row>
    <row r="510803" spans="13:13" ht="13">
      <c r="M510803" s="17"/>
    </row>
    <row r="510804" spans="13:13">
      <c r="M510804" s="8"/>
    </row>
    <row r="510830" spans="13:13">
      <c r="M510830" s="8"/>
    </row>
    <row r="510831" spans="13:13" ht="13">
      <c r="M510831" s="17"/>
    </row>
    <row r="510832" spans="13:13">
      <c r="M510832" s="8"/>
    </row>
    <row r="510858" spans="13:13">
      <c r="M510858" s="8"/>
    </row>
    <row r="510859" spans="13:13" ht="13">
      <c r="M510859" s="17"/>
    </row>
    <row r="510860" spans="13:13">
      <c r="M510860" s="8"/>
    </row>
    <row r="510886" spans="13:13">
      <c r="M510886" s="8"/>
    </row>
    <row r="510887" spans="13:13" ht="13">
      <c r="M510887" s="17"/>
    </row>
    <row r="510888" spans="13:13">
      <c r="M510888" s="8"/>
    </row>
    <row r="510914" spans="13:13">
      <c r="M510914" s="8"/>
    </row>
    <row r="510915" spans="13:13" ht="13">
      <c r="M510915" s="17"/>
    </row>
    <row r="510916" spans="13:13">
      <c r="M510916" s="8"/>
    </row>
    <row r="510942" spans="13:13">
      <c r="M510942" s="8"/>
    </row>
    <row r="510943" spans="13:13" ht="13">
      <c r="M510943" s="17"/>
    </row>
    <row r="510944" spans="13:13">
      <c r="M510944" s="8"/>
    </row>
    <row r="510970" spans="13:13">
      <c r="M510970" s="8"/>
    </row>
    <row r="510971" spans="13:13" ht="13">
      <c r="M510971" s="17"/>
    </row>
    <row r="510972" spans="13:13">
      <c r="M510972" s="8"/>
    </row>
    <row r="510998" spans="13:13">
      <c r="M510998" s="8"/>
    </row>
    <row r="510999" spans="13:13" ht="13">
      <c r="M510999" s="17"/>
    </row>
    <row r="511000" spans="13:13">
      <c r="M511000" s="8"/>
    </row>
    <row r="511026" spans="13:13">
      <c r="M511026" s="8"/>
    </row>
    <row r="511027" spans="13:13" ht="13">
      <c r="M511027" s="17"/>
    </row>
    <row r="511028" spans="13:13">
      <c r="M511028" s="8"/>
    </row>
    <row r="511054" spans="13:13">
      <c r="M511054" s="8"/>
    </row>
    <row r="511055" spans="13:13" ht="13">
      <c r="M511055" s="17"/>
    </row>
    <row r="511056" spans="13:13">
      <c r="M511056" s="8"/>
    </row>
    <row r="511082" spans="13:13">
      <c r="M511082" s="8"/>
    </row>
    <row r="511083" spans="13:13" ht="13">
      <c r="M511083" s="17"/>
    </row>
    <row r="511084" spans="13:13">
      <c r="M511084" s="8"/>
    </row>
    <row r="511110" spans="13:13">
      <c r="M511110" s="8"/>
    </row>
    <row r="511111" spans="13:13" ht="13">
      <c r="M511111" s="17"/>
    </row>
    <row r="511112" spans="13:13">
      <c r="M511112" s="8"/>
    </row>
    <row r="511138" spans="13:13">
      <c r="M511138" s="8"/>
    </row>
    <row r="511139" spans="13:13" ht="13">
      <c r="M511139" s="17"/>
    </row>
    <row r="511140" spans="13:13">
      <c r="M511140" s="8"/>
    </row>
    <row r="511166" spans="13:13">
      <c r="M511166" s="8"/>
    </row>
    <row r="511167" spans="13:13" ht="13">
      <c r="M511167" s="17"/>
    </row>
    <row r="511168" spans="13:13">
      <c r="M511168" s="8"/>
    </row>
    <row r="511194" spans="13:13">
      <c r="M511194" s="8"/>
    </row>
    <row r="511195" spans="13:13" ht="13">
      <c r="M511195" s="17"/>
    </row>
    <row r="511196" spans="13:13">
      <c r="M511196" s="8"/>
    </row>
    <row r="511222" spans="13:13">
      <c r="M511222" s="8"/>
    </row>
    <row r="511223" spans="13:13" ht="13">
      <c r="M511223" s="17"/>
    </row>
    <row r="511224" spans="13:13">
      <c r="M511224" s="8"/>
    </row>
    <row r="511250" spans="13:13">
      <c r="M511250" s="8"/>
    </row>
    <row r="511251" spans="13:13" ht="13">
      <c r="M511251" s="17"/>
    </row>
    <row r="511252" spans="13:13">
      <c r="M511252" s="8"/>
    </row>
    <row r="511278" spans="13:13">
      <c r="M511278" s="8"/>
    </row>
    <row r="511279" spans="13:13" ht="13">
      <c r="M511279" s="17"/>
    </row>
    <row r="511280" spans="13:13">
      <c r="M511280" s="8"/>
    </row>
    <row r="511306" spans="13:13">
      <c r="M511306" s="8"/>
    </row>
    <row r="511307" spans="13:13" ht="13">
      <c r="M511307" s="17"/>
    </row>
    <row r="511308" spans="13:13">
      <c r="M511308" s="8"/>
    </row>
    <row r="511334" spans="13:13">
      <c r="M511334" s="8"/>
    </row>
    <row r="511335" spans="13:13" ht="13">
      <c r="M511335" s="17"/>
    </row>
    <row r="511336" spans="13:13">
      <c r="M511336" s="8"/>
    </row>
    <row r="511362" spans="13:13">
      <c r="M511362" s="8"/>
    </row>
    <row r="511363" spans="13:13" ht="13">
      <c r="M511363" s="17"/>
    </row>
    <row r="511364" spans="13:13">
      <c r="M511364" s="8"/>
    </row>
    <row r="511390" spans="13:13">
      <c r="M511390" s="8"/>
    </row>
    <row r="511391" spans="13:13" ht="13">
      <c r="M511391" s="17"/>
    </row>
    <row r="511392" spans="13:13">
      <c r="M511392" s="8"/>
    </row>
    <row r="511418" spans="13:13">
      <c r="M511418" s="8"/>
    </row>
    <row r="511419" spans="13:13" ht="13">
      <c r="M511419" s="17"/>
    </row>
    <row r="511420" spans="13:13">
      <c r="M511420" s="8"/>
    </row>
    <row r="511446" spans="13:13">
      <c r="M511446" s="8"/>
    </row>
    <row r="511447" spans="13:13" ht="13">
      <c r="M511447" s="17"/>
    </row>
    <row r="511448" spans="13:13">
      <c r="M511448" s="8"/>
    </row>
    <row r="511474" spans="13:13">
      <c r="M511474" s="8"/>
    </row>
    <row r="511475" spans="13:13" ht="13">
      <c r="M511475" s="17"/>
    </row>
    <row r="511476" spans="13:13">
      <c r="M511476" s="8"/>
    </row>
    <row r="511502" spans="13:13">
      <c r="M511502" s="8"/>
    </row>
    <row r="511503" spans="13:13" ht="13">
      <c r="M511503" s="17"/>
    </row>
    <row r="511504" spans="13:13">
      <c r="M511504" s="8"/>
    </row>
    <row r="511530" spans="13:13">
      <c r="M511530" s="8"/>
    </row>
    <row r="511531" spans="13:13" ht="13">
      <c r="M511531" s="17"/>
    </row>
    <row r="511532" spans="13:13">
      <c r="M511532" s="8"/>
    </row>
    <row r="511558" spans="13:13">
      <c r="M511558" s="8"/>
    </row>
    <row r="511559" spans="13:13" ht="13">
      <c r="M511559" s="17"/>
    </row>
    <row r="511560" spans="13:13">
      <c r="M511560" s="8"/>
    </row>
    <row r="511586" spans="13:13">
      <c r="M511586" s="8"/>
    </row>
    <row r="511587" spans="13:13" ht="13">
      <c r="M511587" s="17"/>
    </row>
    <row r="511588" spans="13:13">
      <c r="M511588" s="8"/>
    </row>
    <row r="511614" spans="13:13">
      <c r="M511614" s="8"/>
    </row>
    <row r="511615" spans="13:13" ht="13">
      <c r="M511615" s="17"/>
    </row>
    <row r="511616" spans="13:13">
      <c r="M511616" s="8"/>
    </row>
    <row r="511642" spans="13:13">
      <c r="M511642" s="8"/>
    </row>
    <row r="511643" spans="13:13" ht="13">
      <c r="M511643" s="17"/>
    </row>
    <row r="511644" spans="13:13">
      <c r="M511644" s="8"/>
    </row>
    <row r="511670" spans="13:13">
      <c r="M511670" s="8"/>
    </row>
    <row r="511671" spans="13:13" ht="13">
      <c r="M511671" s="17"/>
    </row>
    <row r="511672" spans="13:13">
      <c r="M511672" s="8"/>
    </row>
    <row r="511698" spans="13:13">
      <c r="M511698" s="8"/>
    </row>
    <row r="511699" spans="13:13" ht="13">
      <c r="M511699" s="17"/>
    </row>
    <row r="511700" spans="13:13">
      <c r="M511700" s="8"/>
    </row>
    <row r="511726" spans="13:13">
      <c r="M511726" s="8"/>
    </row>
    <row r="511727" spans="13:13" ht="13">
      <c r="M511727" s="17"/>
    </row>
    <row r="511728" spans="13:13">
      <c r="M511728" s="8"/>
    </row>
    <row r="511754" spans="13:13">
      <c r="M511754" s="8"/>
    </row>
    <row r="511755" spans="13:13" ht="13">
      <c r="M511755" s="17"/>
    </row>
    <row r="511756" spans="13:13">
      <c r="M511756" s="8"/>
    </row>
    <row r="511782" spans="13:13">
      <c r="M511782" s="8"/>
    </row>
    <row r="511783" spans="13:13" ht="13">
      <c r="M511783" s="17"/>
    </row>
    <row r="511784" spans="13:13">
      <c r="M511784" s="8"/>
    </row>
    <row r="511810" spans="13:13">
      <c r="M511810" s="8"/>
    </row>
    <row r="511811" spans="13:13" ht="13">
      <c r="M511811" s="17"/>
    </row>
    <row r="511812" spans="13:13">
      <c r="M511812" s="8"/>
    </row>
    <row r="511838" spans="13:13">
      <c r="M511838" s="8"/>
    </row>
    <row r="511839" spans="13:13" ht="13">
      <c r="M511839" s="17"/>
    </row>
    <row r="511840" spans="13:13">
      <c r="M511840" s="8"/>
    </row>
    <row r="511866" spans="13:13">
      <c r="M511866" s="8"/>
    </row>
    <row r="511867" spans="13:13" ht="13">
      <c r="M511867" s="17"/>
    </row>
    <row r="511868" spans="13:13">
      <c r="M511868" s="8"/>
    </row>
    <row r="511894" spans="13:13">
      <c r="M511894" s="8"/>
    </row>
    <row r="511895" spans="13:13" ht="13">
      <c r="M511895" s="17"/>
    </row>
    <row r="511896" spans="13:13">
      <c r="M511896" s="8"/>
    </row>
    <row r="511922" spans="13:13">
      <c r="M511922" s="8"/>
    </row>
    <row r="511923" spans="13:13" ht="13">
      <c r="M511923" s="17"/>
    </row>
    <row r="511924" spans="13:13">
      <c r="M511924" s="8"/>
    </row>
    <row r="511950" spans="13:13">
      <c r="M511950" s="8"/>
    </row>
    <row r="511951" spans="13:13" ht="13">
      <c r="M511951" s="17"/>
    </row>
    <row r="511952" spans="13:13">
      <c r="M511952" s="8"/>
    </row>
    <row r="511978" spans="13:13">
      <c r="M511978" s="8"/>
    </row>
    <row r="511979" spans="13:13" ht="13">
      <c r="M511979" s="17"/>
    </row>
    <row r="511980" spans="13:13">
      <c r="M511980" s="8"/>
    </row>
    <row r="512006" spans="13:13">
      <c r="M512006" s="8"/>
    </row>
    <row r="512007" spans="13:13" ht="13">
      <c r="M512007" s="17"/>
    </row>
    <row r="512008" spans="13:13">
      <c r="M512008" s="8"/>
    </row>
    <row r="512034" spans="13:13">
      <c r="M512034" s="8"/>
    </row>
    <row r="512035" spans="13:13" ht="13">
      <c r="M512035" s="17"/>
    </row>
    <row r="512036" spans="13:13">
      <c r="M512036" s="8"/>
    </row>
    <row r="512062" spans="13:13">
      <c r="M512062" s="8"/>
    </row>
    <row r="512063" spans="13:13" ht="13">
      <c r="M512063" s="17"/>
    </row>
    <row r="512064" spans="13:13">
      <c r="M512064" s="8"/>
    </row>
    <row r="512090" spans="13:13">
      <c r="M512090" s="8"/>
    </row>
    <row r="512091" spans="13:13" ht="13">
      <c r="M512091" s="17"/>
    </row>
    <row r="512092" spans="13:13">
      <c r="M512092" s="8"/>
    </row>
    <row r="512118" spans="13:13">
      <c r="M512118" s="8"/>
    </row>
    <row r="512119" spans="13:13" ht="13">
      <c r="M512119" s="17"/>
    </row>
    <row r="512120" spans="13:13">
      <c r="M512120" s="8"/>
    </row>
    <row r="512146" spans="13:13">
      <c r="M512146" s="8"/>
    </row>
    <row r="512147" spans="13:13" ht="13">
      <c r="M512147" s="17"/>
    </row>
    <row r="512148" spans="13:13">
      <c r="M512148" s="8"/>
    </row>
    <row r="512174" spans="13:13">
      <c r="M512174" s="8"/>
    </row>
    <row r="512175" spans="13:13" ht="13">
      <c r="M512175" s="17"/>
    </row>
    <row r="512176" spans="13:13">
      <c r="M512176" s="8"/>
    </row>
    <row r="512202" spans="13:13">
      <c r="M512202" s="8"/>
    </row>
    <row r="512203" spans="13:13" ht="13">
      <c r="M512203" s="17"/>
    </row>
    <row r="512204" spans="13:13">
      <c r="M512204" s="8"/>
    </row>
    <row r="512230" spans="13:13">
      <c r="M512230" s="8"/>
    </row>
    <row r="512231" spans="13:13" ht="13">
      <c r="M512231" s="17"/>
    </row>
    <row r="512232" spans="13:13">
      <c r="M512232" s="8"/>
    </row>
    <row r="512258" spans="13:13">
      <c r="M512258" s="8"/>
    </row>
    <row r="512259" spans="13:13" ht="13">
      <c r="M512259" s="17"/>
    </row>
    <row r="512260" spans="13:13">
      <c r="M512260" s="8"/>
    </row>
    <row r="512286" spans="13:13">
      <c r="M512286" s="8"/>
    </row>
    <row r="512287" spans="13:13" ht="13">
      <c r="M512287" s="17"/>
    </row>
    <row r="512288" spans="13:13">
      <c r="M512288" s="8"/>
    </row>
    <row r="512314" spans="13:13">
      <c r="M512314" s="8"/>
    </row>
    <row r="512315" spans="13:13" ht="13">
      <c r="M512315" s="17"/>
    </row>
    <row r="512316" spans="13:13">
      <c r="M512316" s="8"/>
    </row>
    <row r="512342" spans="13:13">
      <c r="M512342" s="8"/>
    </row>
    <row r="512343" spans="13:13" ht="13">
      <c r="M512343" s="17"/>
    </row>
    <row r="512344" spans="13:13">
      <c r="M512344" s="8"/>
    </row>
    <row r="512370" spans="13:13">
      <c r="M512370" s="8"/>
    </row>
    <row r="512371" spans="13:13" ht="13">
      <c r="M512371" s="17"/>
    </row>
    <row r="512372" spans="13:13">
      <c r="M512372" s="8"/>
    </row>
    <row r="512398" spans="13:13">
      <c r="M512398" s="8"/>
    </row>
    <row r="512399" spans="13:13" ht="13">
      <c r="M512399" s="17"/>
    </row>
    <row r="512400" spans="13:13">
      <c r="M512400" s="8"/>
    </row>
    <row r="512426" spans="13:13">
      <c r="M512426" s="8"/>
    </row>
    <row r="512427" spans="13:13" ht="13">
      <c r="M512427" s="17"/>
    </row>
    <row r="512428" spans="13:13">
      <c r="M512428" s="8"/>
    </row>
    <row r="512454" spans="13:13">
      <c r="M512454" s="8"/>
    </row>
    <row r="512455" spans="13:13" ht="13">
      <c r="M512455" s="17"/>
    </row>
    <row r="512456" spans="13:13">
      <c r="M512456" s="8"/>
    </row>
    <row r="512482" spans="13:13">
      <c r="M512482" s="8"/>
    </row>
    <row r="512483" spans="13:13" ht="13">
      <c r="M512483" s="17"/>
    </row>
    <row r="512484" spans="13:13">
      <c r="M512484" s="8"/>
    </row>
    <row r="512510" spans="13:13">
      <c r="M512510" s="8"/>
    </row>
    <row r="512511" spans="13:13" ht="13">
      <c r="M512511" s="17"/>
    </row>
    <row r="512512" spans="13:13">
      <c r="M512512" s="8"/>
    </row>
    <row r="512538" spans="13:13">
      <c r="M512538" s="8"/>
    </row>
    <row r="512539" spans="13:13" ht="13">
      <c r="M512539" s="17"/>
    </row>
    <row r="512540" spans="13:13">
      <c r="M512540" s="8"/>
    </row>
    <row r="512566" spans="13:13">
      <c r="M512566" s="8"/>
    </row>
    <row r="512567" spans="13:13" ht="13">
      <c r="M512567" s="17"/>
    </row>
    <row r="512568" spans="13:13">
      <c r="M512568" s="8"/>
    </row>
    <row r="512594" spans="13:13">
      <c r="M512594" s="8"/>
    </row>
    <row r="512595" spans="13:13" ht="13">
      <c r="M512595" s="17"/>
    </row>
    <row r="512596" spans="13:13">
      <c r="M512596" s="8"/>
    </row>
    <row r="512622" spans="13:13">
      <c r="M512622" s="8"/>
    </row>
    <row r="512623" spans="13:13" ht="13">
      <c r="M512623" s="17"/>
    </row>
    <row r="512624" spans="13:13">
      <c r="M512624" s="8"/>
    </row>
    <row r="512650" spans="13:13">
      <c r="M512650" s="8"/>
    </row>
    <row r="512651" spans="13:13" ht="13">
      <c r="M512651" s="17"/>
    </row>
    <row r="512652" spans="13:13">
      <c r="M512652" s="8"/>
    </row>
    <row r="512678" spans="13:13">
      <c r="M512678" s="8"/>
    </row>
    <row r="512679" spans="13:13" ht="13">
      <c r="M512679" s="17"/>
    </row>
    <row r="512680" spans="13:13">
      <c r="M512680" s="8"/>
    </row>
    <row r="512706" spans="13:13">
      <c r="M512706" s="8"/>
    </row>
    <row r="512707" spans="13:13" ht="13">
      <c r="M512707" s="17"/>
    </row>
    <row r="512708" spans="13:13">
      <c r="M512708" s="8"/>
    </row>
    <row r="512734" spans="13:13">
      <c r="M512734" s="8"/>
    </row>
    <row r="512735" spans="13:13" ht="13">
      <c r="M512735" s="17"/>
    </row>
    <row r="512736" spans="13:13">
      <c r="M512736" s="8"/>
    </row>
    <row r="512762" spans="13:13">
      <c r="M512762" s="8"/>
    </row>
    <row r="512763" spans="13:13" ht="13">
      <c r="M512763" s="17"/>
    </row>
    <row r="512764" spans="13:13">
      <c r="M512764" s="8"/>
    </row>
    <row r="512790" spans="13:13">
      <c r="M512790" s="8"/>
    </row>
    <row r="512791" spans="13:13" ht="13">
      <c r="M512791" s="17"/>
    </row>
    <row r="512792" spans="13:13">
      <c r="M512792" s="8"/>
    </row>
    <row r="512818" spans="13:13">
      <c r="M512818" s="8"/>
    </row>
    <row r="512819" spans="13:13" ht="13">
      <c r="M512819" s="17"/>
    </row>
    <row r="512820" spans="13:13">
      <c r="M512820" s="8"/>
    </row>
    <row r="512846" spans="13:13">
      <c r="M512846" s="8"/>
    </row>
    <row r="512847" spans="13:13" ht="13">
      <c r="M512847" s="17"/>
    </row>
    <row r="512848" spans="13:13">
      <c r="M512848" s="8"/>
    </row>
    <row r="512874" spans="13:13">
      <c r="M512874" s="8"/>
    </row>
    <row r="512875" spans="13:13" ht="13">
      <c r="M512875" s="17"/>
    </row>
    <row r="512876" spans="13:13">
      <c r="M512876" s="8"/>
    </row>
    <row r="512902" spans="13:13">
      <c r="M512902" s="8"/>
    </row>
    <row r="512903" spans="13:13" ht="13">
      <c r="M512903" s="17"/>
    </row>
    <row r="512904" spans="13:13">
      <c r="M512904" s="8"/>
    </row>
    <row r="512930" spans="13:13">
      <c r="M512930" s="8"/>
    </row>
    <row r="512931" spans="13:13" ht="13">
      <c r="M512931" s="17"/>
    </row>
    <row r="512932" spans="13:13">
      <c r="M512932" s="8"/>
    </row>
    <row r="512958" spans="13:13">
      <c r="M512958" s="8"/>
    </row>
    <row r="512959" spans="13:13" ht="13">
      <c r="M512959" s="17"/>
    </row>
    <row r="512960" spans="13:13">
      <c r="M512960" s="8"/>
    </row>
    <row r="512986" spans="13:13">
      <c r="M512986" s="8"/>
    </row>
    <row r="512987" spans="13:13" ht="13">
      <c r="M512987" s="17"/>
    </row>
    <row r="512988" spans="13:13">
      <c r="M512988" s="8"/>
    </row>
    <row r="513014" spans="13:13">
      <c r="M513014" s="8"/>
    </row>
    <row r="513015" spans="13:13" ht="13">
      <c r="M513015" s="17"/>
    </row>
    <row r="513016" spans="13:13">
      <c r="M513016" s="8"/>
    </row>
    <row r="513042" spans="13:13">
      <c r="M513042" s="8"/>
    </row>
    <row r="513043" spans="13:13" ht="13">
      <c r="M513043" s="17"/>
    </row>
    <row r="513044" spans="13:13">
      <c r="M513044" s="8"/>
    </row>
    <row r="513070" spans="13:13">
      <c r="M513070" s="8"/>
    </row>
    <row r="513071" spans="13:13" ht="13">
      <c r="M513071" s="17"/>
    </row>
    <row r="513072" spans="13:13">
      <c r="M513072" s="8"/>
    </row>
    <row r="513098" spans="13:13">
      <c r="M513098" s="8"/>
    </row>
    <row r="513099" spans="13:13" ht="13">
      <c r="M513099" s="17"/>
    </row>
    <row r="513100" spans="13:13">
      <c r="M513100" s="8"/>
    </row>
    <row r="513126" spans="13:13">
      <c r="M513126" s="8"/>
    </row>
    <row r="513127" spans="13:13" ht="13">
      <c r="M513127" s="17"/>
    </row>
    <row r="513128" spans="13:13">
      <c r="M513128" s="8"/>
    </row>
    <row r="513154" spans="13:13">
      <c r="M513154" s="8"/>
    </row>
    <row r="513155" spans="13:13" ht="13">
      <c r="M513155" s="17"/>
    </row>
    <row r="513156" spans="13:13">
      <c r="M513156" s="8"/>
    </row>
    <row r="513182" spans="13:13">
      <c r="M513182" s="8"/>
    </row>
    <row r="513183" spans="13:13" ht="13">
      <c r="M513183" s="17"/>
    </row>
    <row r="513184" spans="13:13">
      <c r="M513184" s="8"/>
    </row>
    <row r="513210" spans="13:13">
      <c r="M513210" s="8"/>
    </row>
    <row r="513211" spans="13:13" ht="13">
      <c r="M513211" s="17"/>
    </row>
    <row r="513212" spans="13:13">
      <c r="M513212" s="8"/>
    </row>
    <row r="513238" spans="13:13">
      <c r="M513238" s="8"/>
    </row>
    <row r="513239" spans="13:13" ht="13">
      <c r="M513239" s="17"/>
    </row>
    <row r="513240" spans="13:13">
      <c r="M513240" s="8"/>
    </row>
    <row r="513266" spans="13:13">
      <c r="M513266" s="8"/>
    </row>
    <row r="513267" spans="13:13" ht="13">
      <c r="M513267" s="17"/>
    </row>
    <row r="513268" spans="13:13">
      <c r="M513268" s="8"/>
    </row>
    <row r="513294" spans="13:13">
      <c r="M513294" s="8"/>
    </row>
    <row r="513295" spans="13:13" ht="13">
      <c r="M513295" s="17"/>
    </row>
    <row r="513296" spans="13:13">
      <c r="M513296" s="8"/>
    </row>
    <row r="513322" spans="13:13">
      <c r="M513322" s="8"/>
    </row>
    <row r="513323" spans="13:13" ht="13">
      <c r="M513323" s="17"/>
    </row>
    <row r="513324" spans="13:13">
      <c r="M513324" s="8"/>
    </row>
    <row r="513350" spans="13:13">
      <c r="M513350" s="8"/>
    </row>
    <row r="513351" spans="13:13" ht="13">
      <c r="M513351" s="17"/>
    </row>
    <row r="513352" spans="13:13">
      <c r="M513352" s="8"/>
    </row>
    <row r="513378" spans="13:13">
      <c r="M513378" s="8"/>
    </row>
    <row r="513379" spans="13:13" ht="13">
      <c r="M513379" s="17"/>
    </row>
    <row r="513380" spans="13:13">
      <c r="M513380" s="8"/>
    </row>
    <row r="513406" spans="13:13">
      <c r="M513406" s="8"/>
    </row>
    <row r="513407" spans="13:13" ht="13">
      <c r="M513407" s="17"/>
    </row>
    <row r="513408" spans="13:13">
      <c r="M513408" s="8"/>
    </row>
    <row r="513434" spans="13:13">
      <c r="M513434" s="8"/>
    </row>
    <row r="513435" spans="13:13" ht="13">
      <c r="M513435" s="17"/>
    </row>
    <row r="513436" spans="13:13">
      <c r="M513436" s="8"/>
    </row>
    <row r="513462" spans="13:13">
      <c r="M513462" s="8"/>
    </row>
    <row r="513463" spans="13:13" ht="13">
      <c r="M513463" s="17"/>
    </row>
    <row r="513464" spans="13:13">
      <c r="M513464" s="8"/>
    </row>
    <row r="513490" spans="13:13">
      <c r="M513490" s="8"/>
    </row>
    <row r="513491" spans="13:13" ht="13">
      <c r="M513491" s="17"/>
    </row>
    <row r="513492" spans="13:13">
      <c r="M513492" s="8"/>
    </row>
    <row r="513518" spans="13:13">
      <c r="M513518" s="8"/>
    </row>
    <row r="513519" spans="13:13" ht="13">
      <c r="M513519" s="17"/>
    </row>
    <row r="513520" spans="13:13">
      <c r="M513520" s="8"/>
    </row>
    <row r="513546" spans="13:13">
      <c r="M513546" s="8"/>
    </row>
    <row r="513547" spans="13:13" ht="13">
      <c r="M513547" s="17"/>
    </row>
    <row r="513548" spans="13:13">
      <c r="M513548" s="8"/>
    </row>
    <row r="513574" spans="13:13">
      <c r="M513574" s="8"/>
    </row>
    <row r="513575" spans="13:13" ht="13">
      <c r="M513575" s="17"/>
    </row>
    <row r="513576" spans="13:13">
      <c r="M513576" s="8"/>
    </row>
    <row r="513602" spans="13:13">
      <c r="M513602" s="8"/>
    </row>
    <row r="513603" spans="13:13" ht="13">
      <c r="M513603" s="17"/>
    </row>
    <row r="513604" spans="13:13">
      <c r="M513604" s="8"/>
    </row>
    <row r="513630" spans="13:13">
      <c r="M513630" s="8"/>
    </row>
    <row r="513631" spans="13:13" ht="13">
      <c r="M513631" s="17"/>
    </row>
    <row r="513632" spans="13:13">
      <c r="M513632" s="8"/>
    </row>
    <row r="513658" spans="13:13">
      <c r="M513658" s="8"/>
    </row>
    <row r="513659" spans="13:13" ht="13">
      <c r="M513659" s="17"/>
    </row>
    <row r="513660" spans="13:13">
      <c r="M513660" s="8"/>
    </row>
    <row r="513686" spans="13:13">
      <c r="M513686" s="8"/>
    </row>
    <row r="513687" spans="13:13" ht="13">
      <c r="M513687" s="17"/>
    </row>
    <row r="513688" spans="13:13">
      <c r="M513688" s="8"/>
    </row>
    <row r="513714" spans="13:13">
      <c r="M513714" s="8"/>
    </row>
    <row r="513715" spans="13:13" ht="13">
      <c r="M513715" s="17"/>
    </row>
    <row r="513716" spans="13:13">
      <c r="M513716" s="8"/>
    </row>
    <row r="513742" spans="13:13">
      <c r="M513742" s="8"/>
    </row>
    <row r="513743" spans="13:13" ht="13">
      <c r="M513743" s="17"/>
    </row>
    <row r="513744" spans="13:13">
      <c r="M513744" s="8"/>
    </row>
    <row r="513770" spans="13:13">
      <c r="M513770" s="8"/>
    </row>
    <row r="513771" spans="13:13" ht="13">
      <c r="M513771" s="17"/>
    </row>
    <row r="513772" spans="13:13">
      <c r="M513772" s="8"/>
    </row>
    <row r="513798" spans="13:13">
      <c r="M513798" s="8"/>
    </row>
    <row r="513799" spans="13:13" ht="13">
      <c r="M513799" s="17"/>
    </row>
    <row r="513800" spans="13:13">
      <c r="M513800" s="8"/>
    </row>
    <row r="513826" spans="13:13">
      <c r="M513826" s="8"/>
    </row>
    <row r="513827" spans="13:13" ht="13">
      <c r="M513827" s="17"/>
    </row>
    <row r="513828" spans="13:13">
      <c r="M513828" s="8"/>
    </row>
    <row r="513854" spans="13:13">
      <c r="M513854" s="8"/>
    </row>
    <row r="513855" spans="13:13" ht="13">
      <c r="M513855" s="17"/>
    </row>
    <row r="513856" spans="13:13">
      <c r="M513856" s="8"/>
    </row>
    <row r="513882" spans="13:13">
      <c r="M513882" s="8"/>
    </row>
    <row r="513883" spans="13:13" ht="13">
      <c r="M513883" s="17"/>
    </row>
    <row r="513884" spans="13:13">
      <c r="M513884" s="8"/>
    </row>
    <row r="513910" spans="13:13">
      <c r="M513910" s="8"/>
    </row>
    <row r="513911" spans="13:13" ht="13">
      <c r="M513911" s="17"/>
    </row>
    <row r="513912" spans="13:13">
      <c r="M513912" s="8"/>
    </row>
    <row r="513938" spans="13:13">
      <c r="M513938" s="8"/>
    </row>
    <row r="513939" spans="13:13" ht="13">
      <c r="M513939" s="17"/>
    </row>
    <row r="513940" spans="13:13">
      <c r="M513940" s="8"/>
    </row>
    <row r="513966" spans="13:13">
      <c r="M513966" s="8"/>
    </row>
    <row r="513967" spans="13:13" ht="13">
      <c r="M513967" s="17"/>
    </row>
    <row r="513968" spans="13:13">
      <c r="M513968" s="8"/>
    </row>
    <row r="513994" spans="13:13">
      <c r="M513994" s="8"/>
    </row>
    <row r="513995" spans="13:13" ht="13">
      <c r="M513995" s="17"/>
    </row>
    <row r="513996" spans="13:13">
      <c r="M513996" s="8"/>
    </row>
    <row r="514022" spans="13:13">
      <c r="M514022" s="8"/>
    </row>
    <row r="514023" spans="13:13" ht="13">
      <c r="M514023" s="17"/>
    </row>
    <row r="514024" spans="13:13">
      <c r="M514024" s="8"/>
    </row>
    <row r="514050" spans="13:13">
      <c r="M514050" s="8"/>
    </row>
    <row r="514051" spans="13:13" ht="13">
      <c r="M514051" s="17"/>
    </row>
    <row r="514052" spans="13:13">
      <c r="M514052" s="8"/>
    </row>
    <row r="514078" spans="13:13">
      <c r="M514078" s="8"/>
    </row>
    <row r="514079" spans="13:13" ht="13">
      <c r="M514079" s="17"/>
    </row>
    <row r="514080" spans="13:13">
      <c r="M514080" s="8"/>
    </row>
    <row r="514106" spans="13:13">
      <c r="M514106" s="8"/>
    </row>
    <row r="514107" spans="13:13" ht="13">
      <c r="M514107" s="17"/>
    </row>
    <row r="514108" spans="13:13">
      <c r="M514108" s="8"/>
    </row>
    <row r="514134" spans="13:13">
      <c r="M514134" s="8"/>
    </row>
    <row r="514135" spans="13:13" ht="13">
      <c r="M514135" s="17"/>
    </row>
    <row r="514136" spans="13:13">
      <c r="M514136" s="8"/>
    </row>
    <row r="514162" spans="13:13">
      <c r="M514162" s="8"/>
    </row>
    <row r="514163" spans="13:13" ht="13">
      <c r="M514163" s="17"/>
    </row>
    <row r="514164" spans="13:13">
      <c r="M514164" s="8"/>
    </row>
    <row r="514190" spans="13:13">
      <c r="M514190" s="8"/>
    </row>
    <row r="514191" spans="13:13" ht="13">
      <c r="M514191" s="17"/>
    </row>
    <row r="514192" spans="13:13">
      <c r="M514192" s="8"/>
    </row>
    <row r="514218" spans="13:13">
      <c r="M514218" s="8"/>
    </row>
    <row r="514219" spans="13:13" ht="13">
      <c r="M514219" s="17"/>
    </row>
    <row r="514220" spans="13:13">
      <c r="M514220" s="8"/>
    </row>
    <row r="514246" spans="13:13">
      <c r="M514246" s="8"/>
    </row>
    <row r="514247" spans="13:13" ht="13">
      <c r="M514247" s="17"/>
    </row>
    <row r="514248" spans="13:13">
      <c r="M514248" s="8"/>
    </row>
    <row r="514274" spans="13:13">
      <c r="M514274" s="8"/>
    </row>
    <row r="514275" spans="13:13" ht="13">
      <c r="M514275" s="17"/>
    </row>
    <row r="514276" spans="13:13">
      <c r="M514276" s="8"/>
    </row>
    <row r="514302" spans="13:13">
      <c r="M514302" s="8"/>
    </row>
    <row r="514303" spans="13:13" ht="13">
      <c r="M514303" s="17"/>
    </row>
    <row r="514304" spans="13:13">
      <c r="M514304" s="8"/>
    </row>
    <row r="514330" spans="13:13">
      <c r="M514330" s="8"/>
    </row>
    <row r="514331" spans="13:13" ht="13">
      <c r="M514331" s="17"/>
    </row>
    <row r="514332" spans="13:13">
      <c r="M514332" s="8"/>
    </row>
    <row r="514358" spans="13:13">
      <c r="M514358" s="8"/>
    </row>
    <row r="514359" spans="13:13" ht="13">
      <c r="M514359" s="17"/>
    </row>
    <row r="514360" spans="13:13">
      <c r="M514360" s="8"/>
    </row>
    <row r="514386" spans="13:13">
      <c r="M514386" s="8"/>
    </row>
    <row r="514387" spans="13:13" ht="13">
      <c r="M514387" s="17"/>
    </row>
    <row r="514388" spans="13:13">
      <c r="M514388" s="8"/>
    </row>
    <row r="514414" spans="13:13">
      <c r="M514414" s="8"/>
    </row>
    <row r="514415" spans="13:13" ht="13">
      <c r="M514415" s="17"/>
    </row>
    <row r="514416" spans="13:13">
      <c r="M514416" s="8"/>
    </row>
    <row r="514442" spans="13:13">
      <c r="M514442" s="8"/>
    </row>
    <row r="514443" spans="13:13" ht="13">
      <c r="M514443" s="17"/>
    </row>
    <row r="514444" spans="13:13">
      <c r="M514444" s="8"/>
    </row>
    <row r="514470" spans="13:13">
      <c r="M514470" s="8"/>
    </row>
    <row r="514471" spans="13:13" ht="13">
      <c r="M514471" s="17"/>
    </row>
    <row r="514472" spans="13:13">
      <c r="M514472" s="8"/>
    </row>
    <row r="514498" spans="13:13">
      <c r="M514498" s="8"/>
    </row>
    <row r="514499" spans="13:13" ht="13">
      <c r="M514499" s="17"/>
    </row>
    <row r="514500" spans="13:13">
      <c r="M514500" s="8"/>
    </row>
    <row r="514526" spans="13:13">
      <c r="M514526" s="8"/>
    </row>
    <row r="514527" spans="13:13" ht="13">
      <c r="M514527" s="17"/>
    </row>
    <row r="514528" spans="13:13">
      <c r="M514528" s="8"/>
    </row>
    <row r="514554" spans="13:13">
      <c r="M514554" s="8"/>
    </row>
    <row r="514555" spans="13:13" ht="13">
      <c r="M514555" s="17"/>
    </row>
    <row r="514556" spans="13:13">
      <c r="M514556" s="8"/>
    </row>
    <row r="514582" spans="13:13">
      <c r="M514582" s="8"/>
    </row>
    <row r="514583" spans="13:13" ht="13">
      <c r="M514583" s="17"/>
    </row>
    <row r="514584" spans="13:13">
      <c r="M514584" s="8"/>
    </row>
    <row r="514610" spans="13:13">
      <c r="M514610" s="8"/>
    </row>
    <row r="514611" spans="13:13" ht="13">
      <c r="M514611" s="17"/>
    </row>
    <row r="514612" spans="13:13">
      <c r="M514612" s="8"/>
    </row>
    <row r="514638" spans="13:13">
      <c r="M514638" s="8"/>
    </row>
    <row r="514639" spans="13:13" ht="13">
      <c r="M514639" s="17"/>
    </row>
    <row r="514640" spans="13:13">
      <c r="M514640" s="8"/>
    </row>
    <row r="514666" spans="13:13">
      <c r="M514666" s="8"/>
    </row>
    <row r="514667" spans="13:13" ht="13">
      <c r="M514667" s="17"/>
    </row>
    <row r="514668" spans="13:13">
      <c r="M514668" s="8"/>
    </row>
    <row r="514694" spans="13:13">
      <c r="M514694" s="8"/>
    </row>
    <row r="514695" spans="13:13" ht="13">
      <c r="M514695" s="17"/>
    </row>
    <row r="514696" spans="13:13">
      <c r="M514696" s="8"/>
    </row>
    <row r="514722" spans="13:13">
      <c r="M514722" s="8"/>
    </row>
    <row r="514723" spans="13:13" ht="13">
      <c r="M514723" s="17"/>
    </row>
    <row r="514724" spans="13:13">
      <c r="M514724" s="8"/>
    </row>
    <row r="514750" spans="13:13">
      <c r="M514750" s="8"/>
    </row>
    <row r="514751" spans="13:13" ht="13">
      <c r="M514751" s="17"/>
    </row>
    <row r="514752" spans="13:13">
      <c r="M514752" s="8"/>
    </row>
    <row r="514778" spans="13:13">
      <c r="M514778" s="8"/>
    </row>
    <row r="514779" spans="13:13" ht="13">
      <c r="M514779" s="17"/>
    </row>
    <row r="514780" spans="13:13">
      <c r="M514780" s="8"/>
    </row>
    <row r="514806" spans="13:13">
      <c r="M514806" s="8"/>
    </row>
    <row r="514807" spans="13:13" ht="13">
      <c r="M514807" s="17"/>
    </row>
    <row r="514808" spans="13:13">
      <c r="M514808" s="8"/>
    </row>
    <row r="514834" spans="13:13">
      <c r="M514834" s="8"/>
    </row>
    <row r="514835" spans="13:13" ht="13">
      <c r="M514835" s="17"/>
    </row>
    <row r="514836" spans="13:13">
      <c r="M514836" s="8"/>
    </row>
    <row r="514862" spans="13:13">
      <c r="M514862" s="8"/>
    </row>
    <row r="514863" spans="13:13" ht="13">
      <c r="M514863" s="17"/>
    </row>
    <row r="514864" spans="13:13">
      <c r="M514864" s="8"/>
    </row>
    <row r="514890" spans="13:13">
      <c r="M514890" s="8"/>
    </row>
    <row r="514891" spans="13:13" ht="13">
      <c r="M514891" s="17"/>
    </row>
    <row r="514892" spans="13:13">
      <c r="M514892" s="8"/>
    </row>
    <row r="514918" spans="13:13">
      <c r="M514918" s="8"/>
    </row>
    <row r="514919" spans="13:13" ht="13">
      <c r="M514919" s="17"/>
    </row>
    <row r="514920" spans="13:13">
      <c r="M514920" s="8"/>
    </row>
    <row r="514946" spans="13:13">
      <c r="M514946" s="8"/>
    </row>
    <row r="514947" spans="13:13" ht="13">
      <c r="M514947" s="17"/>
    </row>
    <row r="514948" spans="13:13">
      <c r="M514948" s="8"/>
    </row>
    <row r="514974" spans="13:13">
      <c r="M514974" s="8"/>
    </row>
    <row r="514975" spans="13:13" ht="13">
      <c r="M514975" s="17"/>
    </row>
    <row r="514976" spans="13:13">
      <c r="M514976" s="8"/>
    </row>
    <row r="515002" spans="13:13">
      <c r="M515002" s="8"/>
    </row>
    <row r="515003" spans="13:13" ht="13">
      <c r="M515003" s="17"/>
    </row>
    <row r="515004" spans="13:13">
      <c r="M515004" s="8"/>
    </row>
    <row r="515030" spans="13:13">
      <c r="M515030" s="8"/>
    </row>
    <row r="515031" spans="13:13" ht="13">
      <c r="M515031" s="17"/>
    </row>
    <row r="515032" spans="13:13">
      <c r="M515032" s="8"/>
    </row>
    <row r="515058" spans="13:13">
      <c r="M515058" s="8"/>
    </row>
    <row r="515059" spans="13:13" ht="13">
      <c r="M515059" s="17"/>
    </row>
    <row r="515060" spans="13:13">
      <c r="M515060" s="8"/>
    </row>
    <row r="515086" spans="13:13">
      <c r="M515086" s="8"/>
    </row>
    <row r="515087" spans="13:13" ht="13">
      <c r="M515087" s="17"/>
    </row>
    <row r="515088" spans="13:13">
      <c r="M515088" s="8"/>
    </row>
    <row r="515114" spans="13:13">
      <c r="M515114" s="8"/>
    </row>
    <row r="515115" spans="13:13" ht="13">
      <c r="M515115" s="17"/>
    </row>
    <row r="515116" spans="13:13">
      <c r="M515116" s="8"/>
    </row>
    <row r="515142" spans="13:13">
      <c r="M515142" s="8"/>
    </row>
    <row r="515143" spans="13:13" ht="13">
      <c r="M515143" s="17"/>
    </row>
    <row r="515144" spans="13:13">
      <c r="M515144" s="8"/>
    </row>
    <row r="515170" spans="13:13">
      <c r="M515170" s="8"/>
    </row>
    <row r="515171" spans="13:13" ht="13">
      <c r="M515171" s="17"/>
    </row>
    <row r="515172" spans="13:13">
      <c r="M515172" s="8"/>
    </row>
    <row r="515198" spans="13:13">
      <c r="M515198" s="8"/>
    </row>
    <row r="515199" spans="13:13" ht="13">
      <c r="M515199" s="17"/>
    </row>
    <row r="515200" spans="13:13">
      <c r="M515200" s="8"/>
    </row>
    <row r="515226" spans="13:13">
      <c r="M515226" s="8"/>
    </row>
    <row r="515227" spans="13:13" ht="13">
      <c r="M515227" s="17"/>
    </row>
    <row r="515228" spans="13:13">
      <c r="M515228" s="8"/>
    </row>
    <row r="515254" spans="13:13">
      <c r="M515254" s="8"/>
    </row>
    <row r="515255" spans="13:13" ht="13">
      <c r="M515255" s="17"/>
    </row>
    <row r="515256" spans="13:13">
      <c r="M515256" s="8"/>
    </row>
    <row r="515282" spans="13:13">
      <c r="M515282" s="8"/>
    </row>
    <row r="515283" spans="13:13" ht="13">
      <c r="M515283" s="17"/>
    </row>
    <row r="515284" spans="13:13">
      <c r="M515284" s="8"/>
    </row>
    <row r="515310" spans="13:13">
      <c r="M515310" s="8"/>
    </row>
    <row r="515311" spans="13:13" ht="13">
      <c r="M515311" s="17"/>
    </row>
    <row r="515312" spans="13:13">
      <c r="M515312" s="8"/>
    </row>
    <row r="515338" spans="13:13">
      <c r="M515338" s="8"/>
    </row>
    <row r="515339" spans="13:13" ht="13">
      <c r="M515339" s="17"/>
    </row>
    <row r="515340" spans="13:13">
      <c r="M515340" s="8"/>
    </row>
    <row r="515366" spans="13:13">
      <c r="M515366" s="8"/>
    </row>
    <row r="515367" spans="13:13" ht="13">
      <c r="M515367" s="17"/>
    </row>
    <row r="515368" spans="13:13">
      <c r="M515368" s="8"/>
    </row>
    <row r="515394" spans="13:13">
      <c r="M515394" s="8"/>
    </row>
    <row r="515395" spans="13:13" ht="13">
      <c r="M515395" s="17"/>
    </row>
    <row r="515396" spans="13:13">
      <c r="M515396" s="8"/>
    </row>
    <row r="515422" spans="13:13">
      <c r="M515422" s="8"/>
    </row>
    <row r="515423" spans="13:13" ht="13">
      <c r="M515423" s="17"/>
    </row>
    <row r="515424" spans="13:13">
      <c r="M515424" s="8"/>
    </row>
    <row r="515450" spans="13:13">
      <c r="M515450" s="8"/>
    </row>
    <row r="515451" spans="13:13" ht="13">
      <c r="M515451" s="17"/>
    </row>
    <row r="515452" spans="13:13">
      <c r="M515452" s="8"/>
    </row>
    <row r="515478" spans="13:13">
      <c r="M515478" s="8"/>
    </row>
    <row r="515479" spans="13:13" ht="13">
      <c r="M515479" s="17"/>
    </row>
    <row r="515480" spans="13:13">
      <c r="M515480" s="8"/>
    </row>
    <row r="515506" spans="13:13">
      <c r="M515506" s="8"/>
    </row>
    <row r="515507" spans="13:13" ht="13">
      <c r="M515507" s="17"/>
    </row>
    <row r="515508" spans="13:13">
      <c r="M515508" s="8"/>
    </row>
    <row r="515534" spans="13:13">
      <c r="M515534" s="8"/>
    </row>
    <row r="515535" spans="13:13" ht="13">
      <c r="M515535" s="17"/>
    </row>
    <row r="515536" spans="13:13">
      <c r="M515536" s="8"/>
    </row>
    <row r="515562" spans="13:13">
      <c r="M515562" s="8"/>
    </row>
    <row r="515563" spans="13:13" ht="13">
      <c r="M515563" s="17"/>
    </row>
    <row r="515564" spans="13:13">
      <c r="M515564" s="8"/>
    </row>
    <row r="515590" spans="13:13">
      <c r="M515590" s="8"/>
    </row>
    <row r="515591" spans="13:13" ht="13">
      <c r="M515591" s="17"/>
    </row>
    <row r="515592" spans="13:13">
      <c r="M515592" s="8"/>
    </row>
    <row r="515618" spans="13:13">
      <c r="M515618" s="8"/>
    </row>
    <row r="515619" spans="13:13" ht="13">
      <c r="M515619" s="17"/>
    </row>
    <row r="515620" spans="13:13">
      <c r="M515620" s="8"/>
    </row>
    <row r="515646" spans="13:13">
      <c r="M515646" s="8"/>
    </row>
    <row r="515647" spans="13:13" ht="13">
      <c r="M515647" s="17"/>
    </row>
    <row r="515648" spans="13:13">
      <c r="M515648" s="8"/>
    </row>
    <row r="515674" spans="13:13">
      <c r="M515674" s="8"/>
    </row>
    <row r="515675" spans="13:13" ht="13">
      <c r="M515675" s="17"/>
    </row>
    <row r="515676" spans="13:13">
      <c r="M515676" s="8"/>
    </row>
    <row r="515702" spans="13:13">
      <c r="M515702" s="8"/>
    </row>
    <row r="515703" spans="13:13" ht="13">
      <c r="M515703" s="17"/>
    </row>
    <row r="515704" spans="13:13">
      <c r="M515704" s="8"/>
    </row>
    <row r="515730" spans="13:13">
      <c r="M515730" s="8"/>
    </row>
    <row r="515731" spans="13:13" ht="13">
      <c r="M515731" s="17"/>
    </row>
    <row r="515732" spans="13:13">
      <c r="M515732" s="8"/>
    </row>
    <row r="515758" spans="13:13">
      <c r="M515758" s="8"/>
    </row>
    <row r="515759" spans="13:13" ht="13">
      <c r="M515759" s="17"/>
    </row>
    <row r="515760" spans="13:13">
      <c r="M515760" s="8"/>
    </row>
    <row r="515786" spans="13:13">
      <c r="M515786" s="8"/>
    </row>
    <row r="515787" spans="13:13" ht="13">
      <c r="M515787" s="17"/>
    </row>
    <row r="515788" spans="13:13">
      <c r="M515788" s="8"/>
    </row>
    <row r="515814" spans="13:13">
      <c r="M515814" s="8"/>
    </row>
    <row r="515815" spans="13:13" ht="13">
      <c r="M515815" s="17"/>
    </row>
    <row r="515816" spans="13:13">
      <c r="M515816" s="8"/>
    </row>
    <row r="515842" spans="13:13">
      <c r="M515842" s="8"/>
    </row>
    <row r="515843" spans="13:13" ht="13">
      <c r="M515843" s="17"/>
    </row>
    <row r="515844" spans="13:13">
      <c r="M515844" s="8"/>
    </row>
    <row r="515870" spans="13:13">
      <c r="M515870" s="8"/>
    </row>
    <row r="515871" spans="13:13" ht="13">
      <c r="M515871" s="17"/>
    </row>
    <row r="515872" spans="13:13">
      <c r="M515872" s="8"/>
    </row>
    <row r="515898" spans="13:13">
      <c r="M515898" s="8"/>
    </row>
    <row r="515899" spans="13:13" ht="13">
      <c r="M515899" s="17"/>
    </row>
    <row r="515900" spans="13:13">
      <c r="M515900" s="8"/>
    </row>
    <row r="515926" spans="13:13">
      <c r="M515926" s="8"/>
    </row>
    <row r="515927" spans="13:13" ht="13">
      <c r="M515927" s="17"/>
    </row>
    <row r="515928" spans="13:13">
      <c r="M515928" s="8"/>
    </row>
    <row r="515954" spans="13:13">
      <c r="M515954" s="8"/>
    </row>
    <row r="515955" spans="13:13" ht="13">
      <c r="M515955" s="17"/>
    </row>
    <row r="515956" spans="13:13">
      <c r="M515956" s="8"/>
    </row>
    <row r="515982" spans="13:13">
      <c r="M515982" s="8"/>
    </row>
    <row r="515983" spans="13:13" ht="13">
      <c r="M515983" s="17"/>
    </row>
    <row r="515984" spans="13:13">
      <c r="M515984" s="8"/>
    </row>
    <row r="516010" spans="13:13">
      <c r="M516010" s="8"/>
    </row>
    <row r="516011" spans="13:13" ht="13">
      <c r="M516011" s="17"/>
    </row>
    <row r="516012" spans="13:13">
      <c r="M516012" s="8"/>
    </row>
    <row r="516038" spans="13:13">
      <c r="M516038" s="8"/>
    </row>
    <row r="516039" spans="13:13" ht="13">
      <c r="M516039" s="17"/>
    </row>
    <row r="516040" spans="13:13">
      <c r="M516040" s="8"/>
    </row>
    <row r="516066" spans="13:13">
      <c r="M516066" s="8"/>
    </row>
    <row r="516067" spans="13:13" ht="13">
      <c r="M516067" s="17"/>
    </row>
    <row r="516068" spans="13:13">
      <c r="M516068" s="8"/>
    </row>
    <row r="516094" spans="13:13">
      <c r="M516094" s="8"/>
    </row>
    <row r="516095" spans="13:13" ht="13">
      <c r="M516095" s="17"/>
    </row>
    <row r="516096" spans="13:13">
      <c r="M516096" s="8"/>
    </row>
    <row r="516122" spans="13:13">
      <c r="M516122" s="8"/>
    </row>
    <row r="516123" spans="13:13" ht="13">
      <c r="M516123" s="17"/>
    </row>
    <row r="516124" spans="13:13">
      <c r="M516124" s="8"/>
    </row>
    <row r="516150" spans="13:13">
      <c r="M516150" s="8"/>
    </row>
    <row r="516151" spans="13:13" ht="13">
      <c r="M516151" s="17"/>
    </row>
    <row r="516152" spans="13:13">
      <c r="M516152" s="8"/>
    </row>
    <row r="516178" spans="13:13">
      <c r="M516178" s="8"/>
    </row>
    <row r="516179" spans="13:13" ht="13">
      <c r="M516179" s="17"/>
    </row>
    <row r="516180" spans="13:13">
      <c r="M516180" s="8"/>
    </row>
    <row r="516206" spans="13:13">
      <c r="M516206" s="8"/>
    </row>
    <row r="516207" spans="13:13" ht="13">
      <c r="M516207" s="17"/>
    </row>
    <row r="516208" spans="13:13">
      <c r="M516208" s="8"/>
    </row>
    <row r="516234" spans="13:13">
      <c r="M516234" s="8"/>
    </row>
    <row r="516235" spans="13:13" ht="13">
      <c r="M516235" s="17"/>
    </row>
    <row r="516236" spans="13:13">
      <c r="M516236" s="8"/>
    </row>
    <row r="516262" spans="13:13">
      <c r="M516262" s="8"/>
    </row>
    <row r="516263" spans="13:13" ht="13">
      <c r="M516263" s="17"/>
    </row>
    <row r="516264" spans="13:13">
      <c r="M516264" s="8"/>
    </row>
    <row r="516290" spans="13:13">
      <c r="M516290" s="8"/>
    </row>
    <row r="516291" spans="13:13" ht="13">
      <c r="M516291" s="17"/>
    </row>
    <row r="516292" spans="13:13">
      <c r="M516292" s="8"/>
    </row>
    <row r="516318" spans="13:13">
      <c r="M516318" s="8"/>
    </row>
    <row r="516319" spans="13:13" ht="13">
      <c r="M516319" s="17"/>
    </row>
    <row r="516320" spans="13:13">
      <c r="M516320" s="8"/>
    </row>
    <row r="516346" spans="13:13">
      <c r="M516346" s="8"/>
    </row>
    <row r="516347" spans="13:13" ht="13">
      <c r="M516347" s="17"/>
    </row>
    <row r="516348" spans="13:13">
      <c r="M516348" s="8"/>
    </row>
    <row r="516374" spans="13:13">
      <c r="M516374" s="8"/>
    </row>
    <row r="516375" spans="13:13" ht="13">
      <c r="M516375" s="17"/>
    </row>
    <row r="516376" spans="13:13">
      <c r="M516376" s="8"/>
    </row>
    <row r="516402" spans="13:13">
      <c r="M516402" s="8"/>
    </row>
    <row r="516403" spans="13:13" ht="13">
      <c r="M516403" s="17"/>
    </row>
    <row r="516404" spans="13:13">
      <c r="M516404" s="8"/>
    </row>
    <row r="516430" spans="13:13">
      <c r="M516430" s="8"/>
    </row>
    <row r="516431" spans="13:13" ht="13">
      <c r="M516431" s="17"/>
    </row>
    <row r="516432" spans="13:13">
      <c r="M516432" s="8"/>
    </row>
    <row r="516458" spans="13:13">
      <c r="M516458" s="8"/>
    </row>
    <row r="516459" spans="13:13" ht="13">
      <c r="M516459" s="17"/>
    </row>
    <row r="516460" spans="13:13">
      <c r="M516460" s="8"/>
    </row>
    <row r="516486" spans="13:13">
      <c r="M516486" s="8"/>
    </row>
    <row r="516487" spans="13:13" ht="13">
      <c r="M516487" s="17"/>
    </row>
    <row r="516488" spans="13:13">
      <c r="M516488" s="8"/>
    </row>
    <row r="516514" spans="13:13">
      <c r="M516514" s="8"/>
    </row>
    <row r="516515" spans="13:13" ht="13">
      <c r="M516515" s="17"/>
    </row>
    <row r="516516" spans="13:13">
      <c r="M516516" s="8"/>
    </row>
    <row r="516542" spans="13:13">
      <c r="M516542" s="8"/>
    </row>
    <row r="516543" spans="13:13" ht="13">
      <c r="M516543" s="17"/>
    </row>
    <row r="516544" spans="13:13">
      <c r="M516544" s="8"/>
    </row>
    <row r="516570" spans="13:13">
      <c r="M516570" s="8"/>
    </row>
    <row r="516571" spans="13:13" ht="13">
      <c r="M516571" s="17"/>
    </row>
    <row r="516572" spans="13:13">
      <c r="M516572" s="8"/>
    </row>
    <row r="516598" spans="13:13">
      <c r="M516598" s="8"/>
    </row>
    <row r="516599" spans="13:13" ht="13">
      <c r="M516599" s="17"/>
    </row>
    <row r="516600" spans="13:13">
      <c r="M516600" s="8"/>
    </row>
    <row r="516626" spans="13:13">
      <c r="M516626" s="8"/>
    </row>
    <row r="516627" spans="13:13" ht="13">
      <c r="M516627" s="17"/>
    </row>
    <row r="516628" spans="13:13">
      <c r="M516628" s="8"/>
    </row>
    <row r="516654" spans="13:13">
      <c r="M516654" s="8"/>
    </row>
    <row r="516655" spans="13:13" ht="13">
      <c r="M516655" s="17"/>
    </row>
    <row r="516656" spans="13:13">
      <c r="M516656" s="8"/>
    </row>
    <row r="516682" spans="13:13">
      <c r="M516682" s="8"/>
    </row>
    <row r="516683" spans="13:13" ht="13">
      <c r="M516683" s="17"/>
    </row>
    <row r="516684" spans="13:13">
      <c r="M516684" s="8"/>
    </row>
    <row r="516710" spans="13:13">
      <c r="M516710" s="8"/>
    </row>
    <row r="516711" spans="13:13" ht="13">
      <c r="M516711" s="17"/>
    </row>
    <row r="516712" spans="13:13">
      <c r="M516712" s="8"/>
    </row>
    <row r="516738" spans="13:13">
      <c r="M516738" s="8"/>
    </row>
    <row r="516739" spans="13:13" ht="13">
      <c r="M516739" s="17"/>
    </row>
    <row r="516740" spans="13:13">
      <c r="M516740" s="8"/>
    </row>
    <row r="516766" spans="13:13">
      <c r="M516766" s="8"/>
    </row>
    <row r="516767" spans="13:13" ht="13">
      <c r="M516767" s="17"/>
    </row>
    <row r="516768" spans="13:13">
      <c r="M516768" s="8"/>
    </row>
    <row r="516794" spans="13:13">
      <c r="M516794" s="8"/>
    </row>
    <row r="516795" spans="13:13" ht="13">
      <c r="M516795" s="17"/>
    </row>
    <row r="516796" spans="13:13">
      <c r="M516796" s="8"/>
    </row>
    <row r="516822" spans="13:13">
      <c r="M516822" s="8"/>
    </row>
    <row r="516823" spans="13:13" ht="13">
      <c r="M516823" s="17"/>
    </row>
    <row r="516824" spans="13:13">
      <c r="M516824" s="8"/>
    </row>
    <row r="516850" spans="13:13">
      <c r="M516850" s="8"/>
    </row>
    <row r="516851" spans="13:13" ht="13">
      <c r="M516851" s="17"/>
    </row>
    <row r="516852" spans="13:13">
      <c r="M516852" s="8"/>
    </row>
    <row r="516878" spans="13:13">
      <c r="M516878" s="8"/>
    </row>
    <row r="516879" spans="13:13" ht="13">
      <c r="M516879" s="17"/>
    </row>
    <row r="516880" spans="13:13">
      <c r="M516880" s="8"/>
    </row>
    <row r="516906" spans="13:13">
      <c r="M516906" s="8"/>
    </row>
    <row r="516907" spans="13:13" ht="13">
      <c r="M516907" s="17"/>
    </row>
    <row r="516908" spans="13:13">
      <c r="M516908" s="8"/>
    </row>
    <row r="516934" spans="13:13">
      <c r="M516934" s="8"/>
    </row>
    <row r="516935" spans="13:13" ht="13">
      <c r="M516935" s="17"/>
    </row>
    <row r="516936" spans="13:13">
      <c r="M516936" s="8"/>
    </row>
    <row r="516962" spans="13:13">
      <c r="M516962" s="8"/>
    </row>
    <row r="516963" spans="13:13" ht="13">
      <c r="M516963" s="17"/>
    </row>
    <row r="516964" spans="13:13">
      <c r="M516964" s="8"/>
    </row>
    <row r="516990" spans="13:13">
      <c r="M516990" s="8"/>
    </row>
    <row r="516991" spans="13:13" ht="13">
      <c r="M516991" s="17"/>
    </row>
    <row r="516992" spans="13:13">
      <c r="M516992" s="8"/>
    </row>
    <row r="517018" spans="13:13">
      <c r="M517018" s="8"/>
    </row>
    <row r="517019" spans="13:13" ht="13">
      <c r="M517019" s="17"/>
    </row>
    <row r="517020" spans="13:13">
      <c r="M517020" s="8"/>
    </row>
    <row r="517046" spans="13:13">
      <c r="M517046" s="8"/>
    </row>
    <row r="517047" spans="13:13" ht="13">
      <c r="M517047" s="17"/>
    </row>
    <row r="517048" spans="13:13">
      <c r="M517048" s="8"/>
    </row>
    <row r="517074" spans="13:13">
      <c r="M517074" s="8"/>
    </row>
    <row r="517075" spans="13:13" ht="13">
      <c r="M517075" s="17"/>
    </row>
    <row r="517076" spans="13:13">
      <c r="M517076" s="8"/>
    </row>
    <row r="517102" spans="13:13">
      <c r="M517102" s="8"/>
    </row>
    <row r="517103" spans="13:13" ht="13">
      <c r="M517103" s="17"/>
    </row>
    <row r="517104" spans="13:13">
      <c r="M517104" s="8"/>
    </row>
    <row r="517130" spans="13:13">
      <c r="M517130" s="8"/>
    </row>
    <row r="517131" spans="13:13" ht="13">
      <c r="M517131" s="17"/>
    </row>
    <row r="517132" spans="13:13">
      <c r="M517132" s="8"/>
    </row>
    <row r="517158" spans="13:13">
      <c r="M517158" s="8"/>
    </row>
    <row r="517159" spans="13:13" ht="13">
      <c r="M517159" s="17"/>
    </row>
    <row r="517160" spans="13:13">
      <c r="M517160" s="8"/>
    </row>
    <row r="517186" spans="13:13">
      <c r="M517186" s="8"/>
    </row>
    <row r="517187" spans="13:13" ht="13">
      <c r="M517187" s="17"/>
    </row>
    <row r="517188" spans="13:13">
      <c r="M517188" s="8"/>
    </row>
    <row r="517214" spans="13:13">
      <c r="M517214" s="8"/>
    </row>
    <row r="517215" spans="13:13" ht="13">
      <c r="M517215" s="17"/>
    </row>
    <row r="517216" spans="13:13">
      <c r="M517216" s="8"/>
    </row>
    <row r="517242" spans="13:13">
      <c r="M517242" s="8"/>
    </row>
    <row r="517243" spans="13:13" ht="13">
      <c r="M517243" s="17"/>
    </row>
    <row r="517244" spans="13:13">
      <c r="M517244" s="8"/>
    </row>
    <row r="517270" spans="13:13">
      <c r="M517270" s="8"/>
    </row>
    <row r="517271" spans="13:13" ht="13">
      <c r="M517271" s="17"/>
    </row>
    <row r="517272" spans="13:13">
      <c r="M517272" s="8"/>
    </row>
    <row r="517298" spans="13:13">
      <c r="M517298" s="8"/>
    </row>
    <row r="517299" spans="13:13" ht="13">
      <c r="M517299" s="17"/>
    </row>
    <row r="517300" spans="13:13">
      <c r="M517300" s="8"/>
    </row>
    <row r="517326" spans="13:13">
      <c r="M517326" s="8"/>
    </row>
    <row r="517327" spans="13:13" ht="13">
      <c r="M517327" s="17"/>
    </row>
    <row r="517328" spans="13:13">
      <c r="M517328" s="8"/>
    </row>
    <row r="517354" spans="13:13">
      <c r="M517354" s="8"/>
    </row>
    <row r="517355" spans="13:13" ht="13">
      <c r="M517355" s="17"/>
    </row>
    <row r="517356" spans="13:13">
      <c r="M517356" s="8"/>
    </row>
    <row r="517382" spans="13:13">
      <c r="M517382" s="8"/>
    </row>
    <row r="517383" spans="13:13" ht="13">
      <c r="M517383" s="17"/>
    </row>
    <row r="517384" spans="13:13">
      <c r="M517384" s="8"/>
    </row>
    <row r="517410" spans="13:13">
      <c r="M517410" s="8"/>
    </row>
    <row r="517411" spans="13:13" ht="13">
      <c r="M517411" s="17"/>
    </row>
    <row r="517412" spans="13:13">
      <c r="M517412" s="8"/>
    </row>
    <row r="517438" spans="13:13">
      <c r="M517438" s="8"/>
    </row>
    <row r="517439" spans="13:13" ht="13">
      <c r="M517439" s="17"/>
    </row>
    <row r="517440" spans="13:13">
      <c r="M517440" s="8"/>
    </row>
    <row r="517466" spans="13:13">
      <c r="M517466" s="8"/>
    </row>
    <row r="517467" spans="13:13" ht="13">
      <c r="M517467" s="17"/>
    </row>
    <row r="517468" spans="13:13">
      <c r="M517468" s="8"/>
    </row>
    <row r="517494" spans="13:13">
      <c r="M517494" s="8"/>
    </row>
    <row r="517495" spans="13:13" ht="13">
      <c r="M517495" s="17"/>
    </row>
    <row r="517496" spans="13:13">
      <c r="M517496" s="8"/>
    </row>
    <row r="517522" spans="13:13">
      <c r="M517522" s="8"/>
    </row>
    <row r="517523" spans="13:13" ht="13">
      <c r="M517523" s="17"/>
    </row>
    <row r="517524" spans="13:13">
      <c r="M517524" s="8"/>
    </row>
    <row r="517550" spans="13:13">
      <c r="M517550" s="8"/>
    </row>
    <row r="517551" spans="13:13" ht="13">
      <c r="M517551" s="17"/>
    </row>
    <row r="517552" spans="13:13">
      <c r="M517552" s="8"/>
    </row>
    <row r="517578" spans="13:13">
      <c r="M517578" s="8"/>
    </row>
    <row r="517579" spans="13:13" ht="13">
      <c r="M517579" s="17"/>
    </row>
    <row r="517580" spans="13:13">
      <c r="M517580" s="8"/>
    </row>
    <row r="517606" spans="13:13">
      <c r="M517606" s="8"/>
    </row>
    <row r="517607" spans="13:13" ht="13">
      <c r="M517607" s="17"/>
    </row>
    <row r="517608" spans="13:13">
      <c r="M517608" s="8"/>
    </row>
    <row r="517634" spans="13:13">
      <c r="M517634" s="8"/>
    </row>
    <row r="517635" spans="13:13" ht="13">
      <c r="M517635" s="17"/>
    </row>
    <row r="517636" spans="13:13">
      <c r="M517636" s="8"/>
    </row>
    <row r="517662" spans="13:13">
      <c r="M517662" s="8"/>
    </row>
    <row r="517663" spans="13:13" ht="13">
      <c r="M517663" s="17"/>
    </row>
    <row r="517664" spans="13:13">
      <c r="M517664" s="8"/>
    </row>
    <row r="517690" spans="13:13">
      <c r="M517690" s="8"/>
    </row>
    <row r="517691" spans="13:13" ht="13">
      <c r="M517691" s="17"/>
    </row>
    <row r="517692" spans="13:13">
      <c r="M517692" s="8"/>
    </row>
    <row r="517718" spans="13:13">
      <c r="M517718" s="8"/>
    </row>
    <row r="517719" spans="13:13" ht="13">
      <c r="M517719" s="17"/>
    </row>
    <row r="517720" spans="13:13">
      <c r="M517720" s="8"/>
    </row>
    <row r="517746" spans="13:13">
      <c r="M517746" s="8"/>
    </row>
    <row r="517747" spans="13:13" ht="13">
      <c r="M517747" s="17"/>
    </row>
    <row r="517748" spans="13:13">
      <c r="M517748" s="8"/>
    </row>
    <row r="517774" spans="13:13">
      <c r="M517774" s="8"/>
    </row>
    <row r="517775" spans="13:13" ht="13">
      <c r="M517775" s="17"/>
    </row>
    <row r="517776" spans="13:13">
      <c r="M517776" s="8"/>
    </row>
    <row r="517802" spans="13:13">
      <c r="M517802" s="8"/>
    </row>
    <row r="517803" spans="13:13" ht="13">
      <c r="M517803" s="17"/>
    </row>
    <row r="517804" spans="13:13">
      <c r="M517804" s="8"/>
    </row>
    <row r="517830" spans="13:13">
      <c r="M517830" s="8"/>
    </row>
    <row r="517831" spans="13:13" ht="13">
      <c r="M517831" s="17"/>
    </row>
    <row r="517832" spans="13:13">
      <c r="M517832" s="8"/>
    </row>
    <row r="517858" spans="13:13">
      <c r="M517858" s="8"/>
    </row>
    <row r="517859" spans="13:13" ht="13">
      <c r="M517859" s="17"/>
    </row>
    <row r="517860" spans="13:13">
      <c r="M517860" s="8"/>
    </row>
    <row r="517886" spans="13:13">
      <c r="M517886" s="8"/>
    </row>
    <row r="517887" spans="13:13" ht="13">
      <c r="M517887" s="17"/>
    </row>
    <row r="517888" spans="13:13">
      <c r="M517888" s="8"/>
    </row>
    <row r="517914" spans="13:13">
      <c r="M517914" s="8"/>
    </row>
    <row r="517915" spans="13:13" ht="13">
      <c r="M517915" s="17"/>
    </row>
    <row r="517916" spans="13:13">
      <c r="M517916" s="8"/>
    </row>
    <row r="517942" spans="13:13">
      <c r="M517942" s="8"/>
    </row>
    <row r="517943" spans="13:13" ht="13">
      <c r="M517943" s="17"/>
    </row>
    <row r="517944" spans="13:13">
      <c r="M517944" s="8"/>
    </row>
    <row r="517970" spans="13:13">
      <c r="M517970" s="8"/>
    </row>
    <row r="517971" spans="13:13" ht="13">
      <c r="M517971" s="17"/>
    </row>
    <row r="517972" spans="13:13">
      <c r="M517972" s="8"/>
    </row>
    <row r="517998" spans="13:13">
      <c r="M517998" s="8"/>
    </row>
    <row r="517999" spans="13:13" ht="13">
      <c r="M517999" s="17"/>
    </row>
    <row r="518000" spans="13:13">
      <c r="M518000" s="8"/>
    </row>
    <row r="518026" spans="13:13">
      <c r="M518026" s="8"/>
    </row>
    <row r="518027" spans="13:13" ht="13">
      <c r="M518027" s="17"/>
    </row>
    <row r="518028" spans="13:13">
      <c r="M518028" s="8"/>
    </row>
    <row r="518054" spans="13:13">
      <c r="M518054" s="8"/>
    </row>
    <row r="518055" spans="13:13" ht="13">
      <c r="M518055" s="17"/>
    </row>
    <row r="518056" spans="13:13">
      <c r="M518056" s="8"/>
    </row>
    <row r="518082" spans="13:13">
      <c r="M518082" s="8"/>
    </row>
    <row r="518083" spans="13:13" ht="13">
      <c r="M518083" s="17"/>
    </row>
    <row r="518084" spans="13:13">
      <c r="M518084" s="8"/>
    </row>
    <row r="518110" spans="13:13">
      <c r="M518110" s="8"/>
    </row>
    <row r="518111" spans="13:13" ht="13">
      <c r="M518111" s="17"/>
    </row>
    <row r="518112" spans="13:13">
      <c r="M518112" s="8"/>
    </row>
    <row r="518138" spans="13:13">
      <c r="M518138" s="8"/>
    </row>
    <row r="518139" spans="13:13" ht="13">
      <c r="M518139" s="17"/>
    </row>
    <row r="518140" spans="13:13">
      <c r="M518140" s="8"/>
    </row>
    <row r="518166" spans="13:13">
      <c r="M518166" s="8"/>
    </row>
    <row r="518167" spans="13:13" ht="13">
      <c r="M518167" s="17"/>
    </row>
    <row r="518168" spans="13:13">
      <c r="M518168" s="8"/>
    </row>
    <row r="518194" spans="13:13">
      <c r="M518194" s="8"/>
    </row>
    <row r="518195" spans="13:13" ht="13">
      <c r="M518195" s="17"/>
    </row>
    <row r="518196" spans="13:13">
      <c r="M518196" s="8"/>
    </row>
    <row r="518222" spans="13:13">
      <c r="M518222" s="8"/>
    </row>
    <row r="518223" spans="13:13" ht="13">
      <c r="M518223" s="17"/>
    </row>
    <row r="518224" spans="13:13">
      <c r="M518224" s="8"/>
    </row>
    <row r="518250" spans="13:13">
      <c r="M518250" s="8"/>
    </row>
    <row r="518251" spans="13:13" ht="13">
      <c r="M518251" s="17"/>
    </row>
    <row r="518252" spans="13:13">
      <c r="M518252" s="8"/>
    </row>
    <row r="518278" spans="13:13">
      <c r="M518278" s="8"/>
    </row>
    <row r="518279" spans="13:13" ht="13">
      <c r="M518279" s="17"/>
    </row>
    <row r="518280" spans="13:13">
      <c r="M518280" s="8"/>
    </row>
    <row r="518306" spans="13:13">
      <c r="M518306" s="8"/>
    </row>
    <row r="518307" spans="13:13" ht="13">
      <c r="M518307" s="17"/>
    </row>
    <row r="518308" spans="13:13">
      <c r="M518308" s="8"/>
    </row>
    <row r="518334" spans="13:13">
      <c r="M518334" s="8"/>
    </row>
    <row r="518335" spans="13:13" ht="13">
      <c r="M518335" s="17"/>
    </row>
    <row r="518336" spans="13:13">
      <c r="M518336" s="8"/>
    </row>
    <row r="518362" spans="13:13">
      <c r="M518362" s="8"/>
    </row>
    <row r="518363" spans="13:13" ht="13">
      <c r="M518363" s="17"/>
    </row>
    <row r="518364" spans="13:13">
      <c r="M518364" s="8"/>
    </row>
    <row r="518390" spans="13:13">
      <c r="M518390" s="8"/>
    </row>
    <row r="518391" spans="13:13" ht="13">
      <c r="M518391" s="17"/>
    </row>
    <row r="518392" spans="13:13">
      <c r="M518392" s="8"/>
    </row>
    <row r="518418" spans="13:13">
      <c r="M518418" s="8"/>
    </row>
    <row r="518419" spans="13:13" ht="13">
      <c r="M518419" s="17"/>
    </row>
    <row r="518420" spans="13:13">
      <c r="M518420" s="8"/>
    </row>
    <row r="518446" spans="13:13">
      <c r="M518446" s="8"/>
    </row>
    <row r="518447" spans="13:13" ht="13">
      <c r="M518447" s="17"/>
    </row>
    <row r="518448" spans="13:13">
      <c r="M518448" s="8"/>
    </row>
    <row r="518474" spans="13:13">
      <c r="M518474" s="8"/>
    </row>
    <row r="518475" spans="13:13" ht="13">
      <c r="M518475" s="17"/>
    </row>
    <row r="518476" spans="13:13">
      <c r="M518476" s="8"/>
    </row>
    <row r="518502" spans="13:13">
      <c r="M518502" s="8"/>
    </row>
    <row r="518503" spans="13:13" ht="13">
      <c r="M518503" s="17"/>
    </row>
    <row r="518504" spans="13:13">
      <c r="M518504" s="8"/>
    </row>
    <row r="518530" spans="13:13">
      <c r="M518530" s="8"/>
    </row>
    <row r="518531" spans="13:13" ht="13">
      <c r="M518531" s="17"/>
    </row>
    <row r="518532" spans="13:13">
      <c r="M518532" s="8"/>
    </row>
    <row r="518558" spans="13:13">
      <c r="M518558" s="8"/>
    </row>
    <row r="518559" spans="13:13" ht="13">
      <c r="M518559" s="17"/>
    </row>
    <row r="518560" spans="13:13">
      <c r="M518560" s="8"/>
    </row>
    <row r="518586" spans="13:13">
      <c r="M518586" s="8"/>
    </row>
    <row r="518587" spans="13:13" ht="13">
      <c r="M518587" s="17"/>
    </row>
    <row r="518588" spans="13:13">
      <c r="M518588" s="8"/>
    </row>
    <row r="518614" spans="13:13">
      <c r="M518614" s="8"/>
    </row>
    <row r="518615" spans="13:13" ht="13">
      <c r="M518615" s="17"/>
    </row>
    <row r="518616" spans="13:13">
      <c r="M518616" s="8"/>
    </row>
    <row r="518642" spans="13:13">
      <c r="M518642" s="8"/>
    </row>
    <row r="518643" spans="13:13" ht="13">
      <c r="M518643" s="17"/>
    </row>
    <row r="518644" spans="13:13">
      <c r="M518644" s="8"/>
    </row>
    <row r="518670" spans="13:13">
      <c r="M518670" s="8"/>
    </row>
    <row r="518671" spans="13:13" ht="13">
      <c r="M518671" s="17"/>
    </row>
    <row r="518672" spans="13:13">
      <c r="M518672" s="8"/>
    </row>
    <row r="518698" spans="13:13">
      <c r="M518698" s="8"/>
    </row>
    <row r="518699" spans="13:13" ht="13">
      <c r="M518699" s="17"/>
    </row>
    <row r="518700" spans="13:13">
      <c r="M518700" s="8"/>
    </row>
    <row r="518726" spans="13:13">
      <c r="M518726" s="8"/>
    </row>
    <row r="518727" spans="13:13" ht="13">
      <c r="M518727" s="17"/>
    </row>
    <row r="518728" spans="13:13">
      <c r="M518728" s="8"/>
    </row>
    <row r="518754" spans="13:13">
      <c r="M518754" s="8"/>
    </row>
    <row r="518755" spans="13:13" ht="13">
      <c r="M518755" s="17"/>
    </row>
    <row r="518756" spans="13:13">
      <c r="M518756" s="8"/>
    </row>
    <row r="518782" spans="13:13">
      <c r="M518782" s="8"/>
    </row>
    <row r="518783" spans="13:13" ht="13">
      <c r="M518783" s="17"/>
    </row>
    <row r="518784" spans="13:13">
      <c r="M518784" s="8"/>
    </row>
    <row r="518810" spans="13:13">
      <c r="M518810" s="8"/>
    </row>
    <row r="518811" spans="13:13" ht="13">
      <c r="M518811" s="17"/>
    </row>
    <row r="518812" spans="13:13">
      <c r="M518812" s="8"/>
    </row>
    <row r="518838" spans="13:13">
      <c r="M518838" s="8"/>
    </row>
    <row r="518839" spans="13:13" ht="13">
      <c r="M518839" s="17"/>
    </row>
    <row r="518840" spans="13:13">
      <c r="M518840" s="8"/>
    </row>
    <row r="518866" spans="13:13">
      <c r="M518866" s="8"/>
    </row>
    <row r="518867" spans="13:13" ht="13">
      <c r="M518867" s="17"/>
    </row>
    <row r="518868" spans="13:13">
      <c r="M518868" s="8"/>
    </row>
    <row r="518894" spans="13:13">
      <c r="M518894" s="8"/>
    </row>
    <row r="518895" spans="13:13" ht="13">
      <c r="M518895" s="17"/>
    </row>
    <row r="518896" spans="13:13">
      <c r="M518896" s="8"/>
    </row>
    <row r="518922" spans="13:13">
      <c r="M518922" s="8"/>
    </row>
    <row r="518923" spans="13:13" ht="13">
      <c r="M518923" s="17"/>
    </row>
    <row r="518924" spans="13:13">
      <c r="M518924" s="8"/>
    </row>
    <row r="518950" spans="13:13">
      <c r="M518950" s="8"/>
    </row>
    <row r="518951" spans="13:13" ht="13">
      <c r="M518951" s="17"/>
    </row>
    <row r="518952" spans="13:13">
      <c r="M518952" s="8"/>
    </row>
    <row r="518978" spans="13:13">
      <c r="M518978" s="8"/>
    </row>
    <row r="518979" spans="13:13" ht="13">
      <c r="M518979" s="17"/>
    </row>
    <row r="518980" spans="13:13">
      <c r="M518980" s="8"/>
    </row>
    <row r="519006" spans="13:13">
      <c r="M519006" s="8"/>
    </row>
    <row r="519007" spans="13:13" ht="13">
      <c r="M519007" s="17"/>
    </row>
    <row r="519008" spans="13:13">
      <c r="M519008" s="8"/>
    </row>
    <row r="519034" spans="13:13">
      <c r="M519034" s="8"/>
    </row>
    <row r="519035" spans="13:13" ht="13">
      <c r="M519035" s="17"/>
    </row>
    <row r="519036" spans="13:13">
      <c r="M519036" s="8"/>
    </row>
    <row r="519062" spans="13:13">
      <c r="M519062" s="8"/>
    </row>
    <row r="519063" spans="13:13" ht="13">
      <c r="M519063" s="17"/>
    </row>
    <row r="519064" spans="13:13">
      <c r="M519064" s="8"/>
    </row>
    <row r="519090" spans="13:13">
      <c r="M519090" s="8"/>
    </row>
    <row r="519091" spans="13:13" ht="13">
      <c r="M519091" s="17"/>
    </row>
    <row r="519092" spans="13:13">
      <c r="M519092" s="8"/>
    </row>
    <row r="519118" spans="13:13">
      <c r="M519118" s="8"/>
    </row>
    <row r="519119" spans="13:13" ht="13">
      <c r="M519119" s="17"/>
    </row>
    <row r="519120" spans="13:13">
      <c r="M519120" s="8"/>
    </row>
    <row r="519146" spans="13:13">
      <c r="M519146" s="8"/>
    </row>
    <row r="519147" spans="13:13" ht="13">
      <c r="M519147" s="17"/>
    </row>
    <row r="519148" spans="13:13">
      <c r="M519148" s="8"/>
    </row>
    <row r="519174" spans="13:13">
      <c r="M519174" s="8"/>
    </row>
    <row r="519175" spans="13:13" ht="13">
      <c r="M519175" s="17"/>
    </row>
    <row r="519176" spans="13:13">
      <c r="M519176" s="8"/>
    </row>
    <row r="519202" spans="13:13">
      <c r="M519202" s="8"/>
    </row>
    <row r="519203" spans="13:13" ht="13">
      <c r="M519203" s="17"/>
    </row>
    <row r="519204" spans="13:13">
      <c r="M519204" s="8"/>
    </row>
    <row r="519230" spans="13:13">
      <c r="M519230" s="8"/>
    </row>
    <row r="519231" spans="13:13" ht="13">
      <c r="M519231" s="17"/>
    </row>
    <row r="519232" spans="13:13">
      <c r="M519232" s="8"/>
    </row>
    <row r="519258" spans="13:13">
      <c r="M519258" s="8"/>
    </row>
    <row r="519259" spans="13:13" ht="13">
      <c r="M519259" s="17"/>
    </row>
    <row r="519260" spans="13:13">
      <c r="M519260" s="8"/>
    </row>
    <row r="519286" spans="13:13">
      <c r="M519286" s="8"/>
    </row>
    <row r="519287" spans="13:13" ht="13">
      <c r="M519287" s="17"/>
    </row>
    <row r="519288" spans="13:13">
      <c r="M519288" s="8"/>
    </row>
    <row r="519314" spans="13:13">
      <c r="M519314" s="8"/>
    </row>
    <row r="519315" spans="13:13" ht="13">
      <c r="M519315" s="17"/>
    </row>
    <row r="519316" spans="13:13">
      <c r="M519316" s="8"/>
    </row>
    <row r="519342" spans="13:13">
      <c r="M519342" s="8"/>
    </row>
    <row r="519343" spans="13:13" ht="13">
      <c r="M519343" s="17"/>
    </row>
    <row r="519344" spans="13:13">
      <c r="M519344" s="8"/>
    </row>
    <row r="519370" spans="13:13">
      <c r="M519370" s="8"/>
    </row>
    <row r="519371" spans="13:13" ht="13">
      <c r="M519371" s="17"/>
    </row>
    <row r="519372" spans="13:13">
      <c r="M519372" s="8"/>
    </row>
    <row r="519398" spans="13:13">
      <c r="M519398" s="8"/>
    </row>
    <row r="519399" spans="13:13" ht="13">
      <c r="M519399" s="17"/>
    </row>
    <row r="519400" spans="13:13">
      <c r="M519400" s="8"/>
    </row>
    <row r="519426" spans="13:13">
      <c r="M519426" s="8"/>
    </row>
    <row r="519427" spans="13:13" ht="13">
      <c r="M519427" s="17"/>
    </row>
    <row r="519428" spans="13:13">
      <c r="M519428" s="8"/>
    </row>
    <row r="519454" spans="13:13">
      <c r="M519454" s="8"/>
    </row>
    <row r="519455" spans="13:13" ht="13">
      <c r="M519455" s="17"/>
    </row>
    <row r="519456" spans="13:13">
      <c r="M519456" s="8"/>
    </row>
    <row r="519482" spans="13:13">
      <c r="M519482" s="8"/>
    </row>
    <row r="519483" spans="13:13" ht="13">
      <c r="M519483" s="17"/>
    </row>
    <row r="519484" spans="13:13">
      <c r="M519484" s="8"/>
    </row>
    <row r="519510" spans="13:13">
      <c r="M519510" s="8"/>
    </row>
    <row r="519511" spans="13:13" ht="13">
      <c r="M519511" s="17"/>
    </row>
    <row r="519512" spans="13:13">
      <c r="M519512" s="8"/>
    </row>
    <row r="519538" spans="13:13">
      <c r="M519538" s="8"/>
    </row>
    <row r="519539" spans="13:13" ht="13">
      <c r="M519539" s="17"/>
    </row>
    <row r="519540" spans="13:13">
      <c r="M519540" s="8"/>
    </row>
    <row r="519566" spans="13:13">
      <c r="M519566" s="8"/>
    </row>
    <row r="519567" spans="13:13" ht="13">
      <c r="M519567" s="17"/>
    </row>
    <row r="519568" spans="13:13">
      <c r="M519568" s="8"/>
    </row>
    <row r="519594" spans="13:13">
      <c r="M519594" s="8"/>
    </row>
    <row r="519595" spans="13:13" ht="13">
      <c r="M519595" s="17"/>
    </row>
    <row r="519596" spans="13:13">
      <c r="M519596" s="8"/>
    </row>
    <row r="519622" spans="13:13">
      <c r="M519622" s="8"/>
    </row>
    <row r="519623" spans="13:13" ht="13">
      <c r="M519623" s="17"/>
    </row>
    <row r="519624" spans="13:13">
      <c r="M519624" s="8"/>
    </row>
    <row r="519650" spans="13:13">
      <c r="M519650" s="8"/>
    </row>
    <row r="519651" spans="13:13" ht="13">
      <c r="M519651" s="17"/>
    </row>
    <row r="519652" spans="13:13">
      <c r="M519652" s="8"/>
    </row>
    <row r="519678" spans="13:13">
      <c r="M519678" s="8"/>
    </row>
    <row r="519679" spans="13:13" ht="13">
      <c r="M519679" s="17"/>
    </row>
    <row r="519680" spans="13:13">
      <c r="M519680" s="8"/>
    </row>
    <row r="519706" spans="13:13">
      <c r="M519706" s="8"/>
    </row>
    <row r="519707" spans="13:13" ht="13">
      <c r="M519707" s="17"/>
    </row>
    <row r="519708" spans="13:13">
      <c r="M519708" s="8"/>
    </row>
    <row r="519734" spans="13:13">
      <c r="M519734" s="8"/>
    </row>
    <row r="519735" spans="13:13" ht="13">
      <c r="M519735" s="17"/>
    </row>
    <row r="519736" spans="13:13">
      <c r="M519736" s="8"/>
    </row>
    <row r="519762" spans="13:13">
      <c r="M519762" s="8"/>
    </row>
    <row r="519763" spans="13:13" ht="13">
      <c r="M519763" s="17"/>
    </row>
    <row r="519764" spans="13:13">
      <c r="M519764" s="8"/>
    </row>
    <row r="519790" spans="13:13">
      <c r="M519790" s="8"/>
    </row>
    <row r="519791" spans="13:13" ht="13">
      <c r="M519791" s="17"/>
    </row>
    <row r="519792" spans="13:13">
      <c r="M519792" s="8"/>
    </row>
    <row r="519818" spans="13:13">
      <c r="M519818" s="8"/>
    </row>
    <row r="519819" spans="13:13" ht="13">
      <c r="M519819" s="17"/>
    </row>
    <row r="519820" spans="13:13">
      <c r="M519820" s="8"/>
    </row>
    <row r="519846" spans="13:13">
      <c r="M519846" s="8"/>
    </row>
    <row r="519847" spans="13:13" ht="13">
      <c r="M519847" s="17"/>
    </row>
    <row r="519848" spans="13:13">
      <c r="M519848" s="8"/>
    </row>
    <row r="519874" spans="13:13">
      <c r="M519874" s="8"/>
    </row>
    <row r="519875" spans="13:13" ht="13">
      <c r="M519875" s="17"/>
    </row>
    <row r="519876" spans="13:13">
      <c r="M519876" s="8"/>
    </row>
    <row r="519902" spans="13:13">
      <c r="M519902" s="8"/>
    </row>
    <row r="519903" spans="13:13" ht="13">
      <c r="M519903" s="17"/>
    </row>
    <row r="519904" spans="13:13">
      <c r="M519904" s="8"/>
    </row>
    <row r="519930" spans="13:13">
      <c r="M519930" s="8"/>
    </row>
    <row r="519931" spans="13:13" ht="13">
      <c r="M519931" s="17"/>
    </row>
    <row r="519932" spans="13:13">
      <c r="M519932" s="8"/>
    </row>
    <row r="519958" spans="13:13">
      <c r="M519958" s="8"/>
    </row>
    <row r="519959" spans="13:13" ht="13">
      <c r="M519959" s="17"/>
    </row>
    <row r="519960" spans="13:13">
      <c r="M519960" s="8"/>
    </row>
    <row r="519986" spans="13:13">
      <c r="M519986" s="8"/>
    </row>
    <row r="519987" spans="13:13" ht="13">
      <c r="M519987" s="17"/>
    </row>
    <row r="519988" spans="13:13">
      <c r="M519988" s="8"/>
    </row>
    <row r="520014" spans="13:13">
      <c r="M520014" s="8"/>
    </row>
    <row r="520015" spans="13:13" ht="13">
      <c r="M520015" s="17"/>
    </row>
    <row r="520016" spans="13:13">
      <c r="M520016" s="8"/>
    </row>
    <row r="520042" spans="13:13">
      <c r="M520042" s="8"/>
    </row>
    <row r="520043" spans="13:13" ht="13">
      <c r="M520043" s="17"/>
    </row>
    <row r="520044" spans="13:13">
      <c r="M520044" s="8"/>
    </row>
    <row r="520070" spans="13:13">
      <c r="M520070" s="8"/>
    </row>
    <row r="520071" spans="13:13" ht="13">
      <c r="M520071" s="17"/>
    </row>
    <row r="520072" spans="13:13">
      <c r="M520072" s="8"/>
    </row>
    <row r="520098" spans="13:13">
      <c r="M520098" s="8"/>
    </row>
    <row r="520099" spans="13:13" ht="13">
      <c r="M520099" s="17"/>
    </row>
    <row r="520100" spans="13:13">
      <c r="M520100" s="8"/>
    </row>
    <row r="520126" spans="13:13">
      <c r="M520126" s="8"/>
    </row>
    <row r="520127" spans="13:13" ht="13">
      <c r="M520127" s="17"/>
    </row>
    <row r="520128" spans="13:13">
      <c r="M520128" s="8"/>
    </row>
    <row r="520154" spans="13:13">
      <c r="M520154" s="8"/>
    </row>
    <row r="520155" spans="13:13" ht="13">
      <c r="M520155" s="17"/>
    </row>
    <row r="520156" spans="13:13">
      <c r="M520156" s="8"/>
    </row>
    <row r="520182" spans="13:13">
      <c r="M520182" s="8"/>
    </row>
    <row r="520183" spans="13:13" ht="13">
      <c r="M520183" s="17"/>
    </row>
    <row r="520184" spans="13:13">
      <c r="M520184" s="8"/>
    </row>
    <row r="520210" spans="13:13">
      <c r="M520210" s="8"/>
    </row>
    <row r="520211" spans="13:13" ht="13">
      <c r="M520211" s="17"/>
    </row>
    <row r="520212" spans="13:13">
      <c r="M520212" s="8"/>
    </row>
    <row r="520238" spans="13:13">
      <c r="M520238" s="8"/>
    </row>
    <row r="520239" spans="13:13" ht="13">
      <c r="M520239" s="17"/>
    </row>
    <row r="520240" spans="13:13">
      <c r="M520240" s="8"/>
    </row>
    <row r="520266" spans="13:13">
      <c r="M520266" s="8"/>
    </row>
    <row r="520267" spans="13:13" ht="13">
      <c r="M520267" s="17"/>
    </row>
    <row r="520268" spans="13:13">
      <c r="M520268" s="8"/>
    </row>
    <row r="520294" spans="13:13">
      <c r="M520294" s="8"/>
    </row>
    <row r="520295" spans="13:13" ht="13">
      <c r="M520295" s="17"/>
    </row>
    <row r="520296" spans="13:13">
      <c r="M520296" s="8"/>
    </row>
    <row r="520322" spans="13:13">
      <c r="M520322" s="8"/>
    </row>
    <row r="520323" spans="13:13" ht="13">
      <c r="M520323" s="17"/>
    </row>
    <row r="520324" spans="13:13">
      <c r="M520324" s="8"/>
    </row>
    <row r="520350" spans="13:13">
      <c r="M520350" s="8"/>
    </row>
    <row r="520351" spans="13:13" ht="13">
      <c r="M520351" s="17"/>
    </row>
    <row r="520352" spans="13:13">
      <c r="M520352" s="8"/>
    </row>
    <row r="520378" spans="13:13">
      <c r="M520378" s="8"/>
    </row>
    <row r="520379" spans="13:13" ht="13">
      <c r="M520379" s="17"/>
    </row>
    <row r="520380" spans="13:13">
      <c r="M520380" s="8"/>
    </row>
    <row r="520406" spans="13:13">
      <c r="M520406" s="8"/>
    </row>
    <row r="520407" spans="13:13" ht="13">
      <c r="M520407" s="17"/>
    </row>
    <row r="520408" spans="13:13">
      <c r="M520408" s="8"/>
    </row>
    <row r="520434" spans="13:13">
      <c r="M520434" s="8"/>
    </row>
    <row r="520435" spans="13:13" ht="13">
      <c r="M520435" s="17"/>
    </row>
    <row r="520436" spans="13:13">
      <c r="M520436" s="8"/>
    </row>
    <row r="520462" spans="13:13">
      <c r="M520462" s="8"/>
    </row>
    <row r="520463" spans="13:13" ht="13">
      <c r="M520463" s="17"/>
    </row>
    <row r="520464" spans="13:13">
      <c r="M520464" s="8"/>
    </row>
    <row r="520490" spans="13:13">
      <c r="M520490" s="8"/>
    </row>
    <row r="520491" spans="13:13" ht="13">
      <c r="M520491" s="17"/>
    </row>
    <row r="520492" spans="13:13">
      <c r="M520492" s="8"/>
    </row>
    <row r="520518" spans="13:13">
      <c r="M520518" s="8"/>
    </row>
    <row r="520519" spans="13:13" ht="13">
      <c r="M520519" s="17"/>
    </row>
    <row r="520520" spans="13:13">
      <c r="M520520" s="8"/>
    </row>
    <row r="520546" spans="13:13">
      <c r="M520546" s="8"/>
    </row>
    <row r="520547" spans="13:13" ht="13">
      <c r="M520547" s="17"/>
    </row>
    <row r="520548" spans="13:13">
      <c r="M520548" s="8"/>
    </row>
    <row r="520574" spans="13:13">
      <c r="M520574" s="8"/>
    </row>
    <row r="520575" spans="13:13" ht="13">
      <c r="M520575" s="17"/>
    </row>
    <row r="520576" spans="13:13">
      <c r="M520576" s="8"/>
    </row>
    <row r="520602" spans="13:13">
      <c r="M520602" s="8"/>
    </row>
    <row r="520603" spans="13:13" ht="13">
      <c r="M520603" s="17"/>
    </row>
    <row r="520604" spans="13:13">
      <c r="M520604" s="8"/>
    </row>
    <row r="520630" spans="13:13">
      <c r="M520630" s="8"/>
    </row>
    <row r="520631" spans="13:13" ht="13">
      <c r="M520631" s="17"/>
    </row>
    <row r="520632" spans="13:13">
      <c r="M520632" s="8"/>
    </row>
    <row r="520658" spans="13:13">
      <c r="M520658" s="8"/>
    </row>
    <row r="520659" spans="13:13" ht="13">
      <c r="M520659" s="17"/>
    </row>
    <row r="520660" spans="13:13">
      <c r="M520660" s="8"/>
    </row>
    <row r="520686" spans="13:13">
      <c r="M520686" s="8"/>
    </row>
    <row r="520687" spans="13:13" ht="13">
      <c r="M520687" s="17"/>
    </row>
    <row r="520688" spans="13:13">
      <c r="M520688" s="8"/>
    </row>
    <row r="520714" spans="13:13">
      <c r="M520714" s="8"/>
    </row>
    <row r="520715" spans="13:13" ht="13">
      <c r="M520715" s="17"/>
    </row>
    <row r="520716" spans="13:13">
      <c r="M520716" s="8"/>
    </row>
    <row r="520742" spans="13:13">
      <c r="M520742" s="8"/>
    </row>
    <row r="520743" spans="13:13" ht="13">
      <c r="M520743" s="17"/>
    </row>
    <row r="520744" spans="13:13">
      <c r="M520744" s="8"/>
    </row>
    <row r="520770" spans="13:13">
      <c r="M520770" s="8"/>
    </row>
    <row r="520771" spans="13:13" ht="13">
      <c r="M520771" s="17"/>
    </row>
    <row r="520772" spans="13:13">
      <c r="M520772" s="8"/>
    </row>
    <row r="520798" spans="13:13">
      <c r="M520798" s="8"/>
    </row>
    <row r="520799" spans="13:13" ht="13">
      <c r="M520799" s="17"/>
    </row>
    <row r="520800" spans="13:13">
      <c r="M520800" s="8"/>
    </row>
    <row r="520826" spans="13:13">
      <c r="M520826" s="8"/>
    </row>
    <row r="520827" spans="13:13" ht="13">
      <c r="M520827" s="17"/>
    </row>
    <row r="520828" spans="13:13">
      <c r="M520828" s="8"/>
    </row>
    <row r="520854" spans="13:13">
      <c r="M520854" s="8"/>
    </row>
    <row r="520855" spans="13:13" ht="13">
      <c r="M520855" s="17"/>
    </row>
    <row r="520856" spans="13:13">
      <c r="M520856" s="8"/>
    </row>
    <row r="520882" spans="13:13">
      <c r="M520882" s="8"/>
    </row>
    <row r="520883" spans="13:13" ht="13">
      <c r="M520883" s="17"/>
    </row>
    <row r="520884" spans="13:13">
      <c r="M520884" s="8"/>
    </row>
    <row r="520910" spans="13:13">
      <c r="M520910" s="8"/>
    </row>
    <row r="520911" spans="13:13" ht="13">
      <c r="M520911" s="17"/>
    </row>
    <row r="520912" spans="13:13">
      <c r="M520912" s="8"/>
    </row>
    <row r="520938" spans="13:13">
      <c r="M520938" s="8"/>
    </row>
    <row r="520939" spans="13:13" ht="13">
      <c r="M520939" s="17"/>
    </row>
    <row r="520940" spans="13:13">
      <c r="M520940" s="8"/>
    </row>
    <row r="520966" spans="13:13">
      <c r="M520966" s="8"/>
    </row>
    <row r="520967" spans="13:13" ht="13">
      <c r="M520967" s="17"/>
    </row>
    <row r="520968" spans="13:13">
      <c r="M520968" s="8"/>
    </row>
    <row r="520994" spans="13:13">
      <c r="M520994" s="8"/>
    </row>
    <row r="520995" spans="13:13" ht="13">
      <c r="M520995" s="17"/>
    </row>
    <row r="520996" spans="13:13">
      <c r="M520996" s="8"/>
    </row>
    <row r="521022" spans="13:13">
      <c r="M521022" s="8"/>
    </row>
    <row r="521023" spans="13:13" ht="13">
      <c r="M521023" s="17"/>
    </row>
    <row r="521024" spans="13:13">
      <c r="M521024" s="8"/>
    </row>
    <row r="521050" spans="13:13">
      <c r="M521050" s="8"/>
    </row>
    <row r="521051" spans="13:13" ht="13">
      <c r="M521051" s="17"/>
    </row>
    <row r="521052" spans="13:13">
      <c r="M521052" s="8"/>
    </row>
    <row r="521078" spans="13:13">
      <c r="M521078" s="8"/>
    </row>
    <row r="521079" spans="13:13" ht="13">
      <c r="M521079" s="17"/>
    </row>
    <row r="521080" spans="13:13">
      <c r="M521080" s="8"/>
    </row>
    <row r="521106" spans="13:13">
      <c r="M521106" s="8"/>
    </row>
    <row r="521107" spans="13:13" ht="13">
      <c r="M521107" s="17"/>
    </row>
    <row r="521108" spans="13:13">
      <c r="M521108" s="8"/>
    </row>
    <row r="521134" spans="13:13">
      <c r="M521134" s="8"/>
    </row>
    <row r="521135" spans="13:13" ht="13">
      <c r="M521135" s="17"/>
    </row>
    <row r="521136" spans="13:13">
      <c r="M521136" s="8"/>
    </row>
    <row r="521162" spans="13:13">
      <c r="M521162" s="8"/>
    </row>
    <row r="521163" spans="13:13" ht="13">
      <c r="M521163" s="17"/>
    </row>
    <row r="521164" spans="13:13">
      <c r="M521164" s="8"/>
    </row>
    <row r="521190" spans="13:13">
      <c r="M521190" s="8"/>
    </row>
    <row r="521191" spans="13:13" ht="13">
      <c r="M521191" s="17"/>
    </row>
    <row r="521192" spans="13:13">
      <c r="M521192" s="8"/>
    </row>
    <row r="521218" spans="13:13">
      <c r="M521218" s="8"/>
    </row>
    <row r="521219" spans="13:13" ht="13">
      <c r="M521219" s="17"/>
    </row>
    <row r="521220" spans="13:13">
      <c r="M521220" s="8"/>
    </row>
    <row r="521246" spans="13:13">
      <c r="M521246" s="8"/>
    </row>
    <row r="521247" spans="13:13" ht="13">
      <c r="M521247" s="17"/>
    </row>
    <row r="521248" spans="13:13">
      <c r="M521248" s="8"/>
    </row>
    <row r="521274" spans="13:13">
      <c r="M521274" s="8"/>
    </row>
    <row r="521275" spans="13:13" ht="13">
      <c r="M521275" s="17"/>
    </row>
    <row r="521276" spans="13:13">
      <c r="M521276" s="8"/>
    </row>
    <row r="521302" spans="13:13">
      <c r="M521302" s="8"/>
    </row>
    <row r="521303" spans="13:13" ht="13">
      <c r="M521303" s="17"/>
    </row>
    <row r="521304" spans="13:13">
      <c r="M521304" s="8"/>
    </row>
    <row r="521330" spans="13:13">
      <c r="M521330" s="8"/>
    </row>
    <row r="521331" spans="13:13" ht="13">
      <c r="M521331" s="17"/>
    </row>
    <row r="521332" spans="13:13">
      <c r="M521332" s="8"/>
    </row>
    <row r="521358" spans="13:13">
      <c r="M521358" s="8"/>
    </row>
    <row r="521359" spans="13:13" ht="13">
      <c r="M521359" s="17"/>
    </row>
    <row r="521360" spans="13:13">
      <c r="M521360" s="8"/>
    </row>
    <row r="521386" spans="13:13">
      <c r="M521386" s="8"/>
    </row>
    <row r="521387" spans="13:13" ht="13">
      <c r="M521387" s="17"/>
    </row>
    <row r="521388" spans="13:13">
      <c r="M521388" s="8"/>
    </row>
    <row r="521414" spans="13:13">
      <c r="M521414" s="8"/>
    </row>
    <row r="521415" spans="13:13" ht="13">
      <c r="M521415" s="17"/>
    </row>
    <row r="521416" spans="13:13">
      <c r="M521416" s="8"/>
    </row>
    <row r="521442" spans="13:13">
      <c r="M521442" s="8"/>
    </row>
    <row r="521443" spans="13:13" ht="13">
      <c r="M521443" s="17"/>
    </row>
    <row r="521444" spans="13:13">
      <c r="M521444" s="8"/>
    </row>
    <row r="521470" spans="13:13">
      <c r="M521470" s="8"/>
    </row>
    <row r="521471" spans="13:13" ht="13">
      <c r="M521471" s="17"/>
    </row>
    <row r="521472" spans="13:13">
      <c r="M521472" s="8"/>
    </row>
    <row r="521498" spans="13:13">
      <c r="M521498" s="8"/>
    </row>
    <row r="521499" spans="13:13" ht="13">
      <c r="M521499" s="17"/>
    </row>
    <row r="521500" spans="13:13">
      <c r="M521500" s="8"/>
    </row>
    <row r="521526" spans="13:13">
      <c r="M521526" s="8"/>
    </row>
    <row r="521527" spans="13:13" ht="13">
      <c r="M521527" s="17"/>
    </row>
    <row r="521528" spans="13:13">
      <c r="M521528" s="8"/>
    </row>
    <row r="521554" spans="13:13">
      <c r="M521554" s="8"/>
    </row>
    <row r="521555" spans="13:13" ht="13">
      <c r="M521555" s="17"/>
    </row>
    <row r="521556" spans="13:13">
      <c r="M521556" s="8"/>
    </row>
    <row r="521582" spans="13:13">
      <c r="M521582" s="8"/>
    </row>
    <row r="521583" spans="13:13" ht="13">
      <c r="M521583" s="17"/>
    </row>
    <row r="521584" spans="13:13">
      <c r="M521584" s="8"/>
    </row>
    <row r="521610" spans="13:13">
      <c r="M521610" s="8"/>
    </row>
    <row r="521611" spans="13:13" ht="13">
      <c r="M521611" s="17"/>
    </row>
    <row r="521612" spans="13:13">
      <c r="M521612" s="8"/>
    </row>
    <row r="521638" spans="13:13">
      <c r="M521638" s="8"/>
    </row>
    <row r="521639" spans="13:13" ht="13">
      <c r="M521639" s="17"/>
    </row>
    <row r="521640" spans="13:13">
      <c r="M521640" s="8"/>
    </row>
    <row r="521666" spans="13:13">
      <c r="M521666" s="8"/>
    </row>
    <row r="521667" spans="13:13" ht="13">
      <c r="M521667" s="17"/>
    </row>
    <row r="521668" spans="13:13">
      <c r="M521668" s="8"/>
    </row>
    <row r="521694" spans="13:13">
      <c r="M521694" s="8"/>
    </row>
    <row r="521695" spans="13:13" ht="13">
      <c r="M521695" s="17"/>
    </row>
    <row r="521696" spans="13:13">
      <c r="M521696" s="8"/>
    </row>
    <row r="521722" spans="13:13">
      <c r="M521722" s="8"/>
    </row>
    <row r="521723" spans="13:13" ht="13">
      <c r="M521723" s="17"/>
    </row>
    <row r="521724" spans="13:13">
      <c r="M521724" s="8"/>
    </row>
    <row r="521750" spans="13:13">
      <c r="M521750" s="8"/>
    </row>
    <row r="521751" spans="13:13" ht="13">
      <c r="M521751" s="17"/>
    </row>
    <row r="521752" spans="13:13">
      <c r="M521752" s="8"/>
    </row>
    <row r="521778" spans="13:13">
      <c r="M521778" s="8"/>
    </row>
    <row r="521779" spans="13:13" ht="13">
      <c r="M521779" s="17"/>
    </row>
    <row r="521780" spans="13:13">
      <c r="M521780" s="8"/>
    </row>
    <row r="521806" spans="13:13">
      <c r="M521806" s="8"/>
    </row>
    <row r="521807" spans="13:13" ht="13">
      <c r="M521807" s="17"/>
    </row>
    <row r="521808" spans="13:13">
      <c r="M521808" s="8"/>
    </row>
    <row r="521834" spans="13:13">
      <c r="M521834" s="8"/>
    </row>
    <row r="521835" spans="13:13" ht="13">
      <c r="M521835" s="17"/>
    </row>
    <row r="521836" spans="13:13">
      <c r="M521836" s="8"/>
    </row>
    <row r="521862" spans="13:13">
      <c r="M521862" s="8"/>
    </row>
    <row r="521863" spans="13:13" ht="13">
      <c r="M521863" s="17"/>
    </row>
    <row r="521864" spans="13:13">
      <c r="M521864" s="8"/>
    </row>
    <row r="521890" spans="13:13">
      <c r="M521890" s="8"/>
    </row>
    <row r="521891" spans="13:13" ht="13">
      <c r="M521891" s="17"/>
    </row>
    <row r="521892" spans="13:13">
      <c r="M521892" s="8"/>
    </row>
    <row r="521918" spans="13:13">
      <c r="M521918" s="8"/>
    </row>
    <row r="521919" spans="13:13" ht="13">
      <c r="M521919" s="17"/>
    </row>
    <row r="521920" spans="13:13">
      <c r="M521920" s="8"/>
    </row>
    <row r="521946" spans="13:13">
      <c r="M521946" s="8"/>
    </row>
    <row r="521947" spans="13:13" ht="13">
      <c r="M521947" s="17"/>
    </row>
    <row r="521948" spans="13:13">
      <c r="M521948" s="8"/>
    </row>
    <row r="521974" spans="13:13">
      <c r="M521974" s="8"/>
    </row>
    <row r="521975" spans="13:13" ht="13">
      <c r="M521975" s="17"/>
    </row>
    <row r="521976" spans="13:13">
      <c r="M521976" s="8"/>
    </row>
    <row r="522002" spans="13:13">
      <c r="M522002" s="8"/>
    </row>
    <row r="522003" spans="13:13" ht="13">
      <c r="M522003" s="17"/>
    </row>
    <row r="522004" spans="13:13">
      <c r="M522004" s="8"/>
    </row>
    <row r="522030" spans="13:13">
      <c r="M522030" s="8"/>
    </row>
    <row r="522031" spans="13:13" ht="13">
      <c r="M522031" s="17"/>
    </row>
    <row r="522032" spans="13:13">
      <c r="M522032" s="8"/>
    </row>
    <row r="522058" spans="13:13">
      <c r="M522058" s="8"/>
    </row>
    <row r="522059" spans="13:13" ht="13">
      <c r="M522059" s="17"/>
    </row>
    <row r="522060" spans="13:13">
      <c r="M522060" s="8"/>
    </row>
    <row r="522086" spans="13:13">
      <c r="M522086" s="8"/>
    </row>
    <row r="522087" spans="13:13" ht="13">
      <c r="M522087" s="17"/>
    </row>
    <row r="522088" spans="13:13">
      <c r="M522088" s="8"/>
    </row>
    <row r="522114" spans="13:13">
      <c r="M522114" s="8"/>
    </row>
    <row r="522115" spans="13:13" ht="13">
      <c r="M522115" s="17"/>
    </row>
    <row r="522116" spans="13:13">
      <c r="M522116" s="8"/>
    </row>
    <row r="522142" spans="13:13">
      <c r="M522142" s="8"/>
    </row>
    <row r="522143" spans="13:13" ht="13">
      <c r="M522143" s="17"/>
    </row>
    <row r="522144" spans="13:13">
      <c r="M522144" s="8"/>
    </row>
    <row r="522170" spans="13:13">
      <c r="M522170" s="8"/>
    </row>
    <row r="522171" spans="13:13" ht="13">
      <c r="M522171" s="17"/>
    </row>
    <row r="522172" spans="13:13">
      <c r="M522172" s="8"/>
    </row>
    <row r="522198" spans="13:13">
      <c r="M522198" s="8"/>
    </row>
    <row r="522199" spans="13:13" ht="13">
      <c r="M522199" s="17"/>
    </row>
    <row r="522200" spans="13:13">
      <c r="M522200" s="8"/>
    </row>
    <row r="522226" spans="13:13">
      <c r="M522226" s="8"/>
    </row>
    <row r="522227" spans="13:13" ht="13">
      <c r="M522227" s="17"/>
    </row>
    <row r="522228" spans="13:13">
      <c r="M522228" s="8"/>
    </row>
    <row r="522254" spans="13:13">
      <c r="M522254" s="8"/>
    </row>
    <row r="522255" spans="13:13" ht="13">
      <c r="M522255" s="17"/>
    </row>
    <row r="522256" spans="13:13">
      <c r="M522256" s="8"/>
    </row>
    <row r="522282" spans="13:13">
      <c r="M522282" s="8"/>
    </row>
    <row r="522283" spans="13:13" ht="13">
      <c r="M522283" s="17"/>
    </row>
    <row r="522284" spans="13:13">
      <c r="M522284" s="8"/>
    </row>
    <row r="522310" spans="13:13">
      <c r="M522310" s="8"/>
    </row>
    <row r="522311" spans="13:13" ht="13">
      <c r="M522311" s="17"/>
    </row>
    <row r="522312" spans="13:13">
      <c r="M522312" s="8"/>
    </row>
    <row r="522338" spans="13:13">
      <c r="M522338" s="8"/>
    </row>
    <row r="522339" spans="13:13" ht="13">
      <c r="M522339" s="17"/>
    </row>
    <row r="522340" spans="13:13">
      <c r="M522340" s="8"/>
    </row>
    <row r="522366" spans="13:13">
      <c r="M522366" s="8"/>
    </row>
    <row r="522367" spans="13:13" ht="13">
      <c r="M522367" s="17"/>
    </row>
    <row r="522368" spans="13:13">
      <c r="M522368" s="8"/>
    </row>
    <row r="522394" spans="13:13">
      <c r="M522394" s="8"/>
    </row>
    <row r="522395" spans="13:13" ht="13">
      <c r="M522395" s="17"/>
    </row>
    <row r="522396" spans="13:13">
      <c r="M522396" s="8"/>
    </row>
    <row r="522422" spans="13:13">
      <c r="M522422" s="8"/>
    </row>
    <row r="522423" spans="13:13" ht="13">
      <c r="M522423" s="17"/>
    </row>
    <row r="522424" spans="13:13">
      <c r="M522424" s="8"/>
    </row>
    <row r="522450" spans="13:13">
      <c r="M522450" s="8"/>
    </row>
    <row r="522451" spans="13:13" ht="13">
      <c r="M522451" s="17"/>
    </row>
    <row r="522452" spans="13:13">
      <c r="M522452" s="8"/>
    </row>
    <row r="522478" spans="13:13">
      <c r="M522478" s="8"/>
    </row>
    <row r="522479" spans="13:13" ht="13">
      <c r="M522479" s="17"/>
    </row>
    <row r="522480" spans="13:13">
      <c r="M522480" s="8"/>
    </row>
    <row r="522506" spans="13:13">
      <c r="M522506" s="8"/>
    </row>
    <row r="522507" spans="13:13" ht="13">
      <c r="M522507" s="17"/>
    </row>
    <row r="522508" spans="13:13">
      <c r="M522508" s="8"/>
    </row>
    <row r="522534" spans="13:13">
      <c r="M522534" s="8"/>
    </row>
    <row r="522535" spans="13:13" ht="13">
      <c r="M522535" s="17"/>
    </row>
    <row r="522536" spans="13:13">
      <c r="M522536" s="8"/>
    </row>
    <row r="522562" spans="13:13">
      <c r="M522562" s="8"/>
    </row>
    <row r="522563" spans="13:13" ht="13">
      <c r="M522563" s="17"/>
    </row>
    <row r="522564" spans="13:13">
      <c r="M522564" s="8"/>
    </row>
    <row r="522590" spans="13:13">
      <c r="M522590" s="8"/>
    </row>
    <row r="522591" spans="13:13" ht="13">
      <c r="M522591" s="17"/>
    </row>
    <row r="522592" spans="13:13">
      <c r="M522592" s="8"/>
    </row>
    <row r="522618" spans="13:13">
      <c r="M522618" s="8"/>
    </row>
    <row r="522619" spans="13:13" ht="13">
      <c r="M522619" s="17"/>
    </row>
    <row r="522620" spans="13:13">
      <c r="M522620" s="8"/>
    </row>
    <row r="522646" spans="13:13">
      <c r="M522646" s="8"/>
    </row>
    <row r="522647" spans="13:13" ht="13">
      <c r="M522647" s="17"/>
    </row>
    <row r="522648" spans="13:13">
      <c r="M522648" s="8"/>
    </row>
    <row r="522674" spans="13:13">
      <c r="M522674" s="8"/>
    </row>
    <row r="522675" spans="13:13" ht="13">
      <c r="M522675" s="17"/>
    </row>
    <row r="522676" spans="13:13">
      <c r="M522676" s="8"/>
    </row>
    <row r="522702" spans="13:13">
      <c r="M522702" s="8"/>
    </row>
    <row r="522703" spans="13:13" ht="13">
      <c r="M522703" s="17"/>
    </row>
    <row r="522704" spans="13:13">
      <c r="M522704" s="8"/>
    </row>
    <row r="522730" spans="13:13">
      <c r="M522730" s="8"/>
    </row>
    <row r="522731" spans="13:13" ht="13">
      <c r="M522731" s="17"/>
    </row>
    <row r="522732" spans="13:13">
      <c r="M522732" s="8"/>
    </row>
    <row r="522758" spans="13:13">
      <c r="M522758" s="8"/>
    </row>
    <row r="522759" spans="13:13" ht="13">
      <c r="M522759" s="17"/>
    </row>
    <row r="522760" spans="13:13">
      <c r="M522760" s="8"/>
    </row>
    <row r="522786" spans="13:13">
      <c r="M522786" s="8"/>
    </row>
    <row r="522787" spans="13:13" ht="13">
      <c r="M522787" s="17"/>
    </row>
    <row r="522788" spans="13:13">
      <c r="M522788" s="8"/>
    </row>
    <row r="522814" spans="13:13">
      <c r="M522814" s="8"/>
    </row>
    <row r="522815" spans="13:13" ht="13">
      <c r="M522815" s="17"/>
    </row>
    <row r="522816" spans="13:13">
      <c r="M522816" s="8"/>
    </row>
    <row r="522842" spans="13:13">
      <c r="M522842" s="8"/>
    </row>
    <row r="522843" spans="13:13" ht="13">
      <c r="M522843" s="17"/>
    </row>
    <row r="522844" spans="13:13">
      <c r="M522844" s="8"/>
    </row>
    <row r="522870" spans="13:13">
      <c r="M522870" s="8"/>
    </row>
    <row r="522871" spans="13:13" ht="13">
      <c r="M522871" s="17"/>
    </row>
    <row r="522872" spans="13:13">
      <c r="M522872" s="8"/>
    </row>
    <row r="522898" spans="13:13">
      <c r="M522898" s="8"/>
    </row>
    <row r="522899" spans="13:13" ht="13">
      <c r="M522899" s="17"/>
    </row>
    <row r="522900" spans="13:13">
      <c r="M522900" s="8"/>
    </row>
    <row r="522926" spans="13:13">
      <c r="M522926" s="8"/>
    </row>
    <row r="522927" spans="13:13" ht="13">
      <c r="M522927" s="17"/>
    </row>
    <row r="522928" spans="13:13">
      <c r="M522928" s="8"/>
    </row>
    <row r="522954" spans="13:13">
      <c r="M522954" s="8"/>
    </row>
    <row r="522955" spans="13:13" ht="13">
      <c r="M522955" s="17"/>
    </row>
    <row r="522956" spans="13:13">
      <c r="M522956" s="8"/>
    </row>
    <row r="522982" spans="13:13">
      <c r="M522982" s="8"/>
    </row>
    <row r="522983" spans="13:13" ht="13">
      <c r="M522983" s="17"/>
    </row>
    <row r="522984" spans="13:13">
      <c r="M522984" s="8"/>
    </row>
    <row r="523010" spans="13:13">
      <c r="M523010" s="8"/>
    </row>
    <row r="523011" spans="13:13" ht="13">
      <c r="M523011" s="17"/>
    </row>
    <row r="523012" spans="13:13">
      <c r="M523012" s="8"/>
    </row>
    <row r="523038" spans="13:13">
      <c r="M523038" s="8"/>
    </row>
    <row r="523039" spans="13:13" ht="13">
      <c r="M523039" s="17"/>
    </row>
    <row r="523040" spans="13:13">
      <c r="M523040" s="8"/>
    </row>
    <row r="523066" spans="13:13">
      <c r="M523066" s="8"/>
    </row>
    <row r="523067" spans="13:13" ht="13">
      <c r="M523067" s="17"/>
    </row>
    <row r="523068" spans="13:13">
      <c r="M523068" s="8"/>
    </row>
    <row r="523094" spans="13:13">
      <c r="M523094" s="8"/>
    </row>
    <row r="523095" spans="13:13" ht="13">
      <c r="M523095" s="17"/>
    </row>
    <row r="523096" spans="13:13">
      <c r="M523096" s="8"/>
    </row>
    <row r="523122" spans="13:13">
      <c r="M523122" s="8"/>
    </row>
    <row r="523123" spans="13:13" ht="13">
      <c r="M523123" s="17"/>
    </row>
    <row r="523124" spans="13:13">
      <c r="M523124" s="8"/>
    </row>
    <row r="523150" spans="13:13">
      <c r="M523150" s="8"/>
    </row>
    <row r="523151" spans="13:13" ht="13">
      <c r="M523151" s="17"/>
    </row>
    <row r="523152" spans="13:13">
      <c r="M523152" s="8"/>
    </row>
    <row r="523178" spans="13:13">
      <c r="M523178" s="8"/>
    </row>
    <row r="523179" spans="13:13" ht="13">
      <c r="M523179" s="17"/>
    </row>
    <row r="523180" spans="13:13">
      <c r="M523180" s="8"/>
    </row>
    <row r="523206" spans="13:13">
      <c r="M523206" s="8"/>
    </row>
    <row r="523207" spans="13:13" ht="13">
      <c r="M523207" s="17"/>
    </row>
    <row r="523208" spans="13:13">
      <c r="M523208" s="8"/>
    </row>
    <row r="523234" spans="13:13">
      <c r="M523234" s="8"/>
    </row>
    <row r="523235" spans="13:13" ht="13">
      <c r="M523235" s="17"/>
    </row>
    <row r="523236" spans="13:13">
      <c r="M523236" s="8"/>
    </row>
    <row r="523262" spans="13:13">
      <c r="M523262" s="8"/>
    </row>
    <row r="523263" spans="13:13" ht="13">
      <c r="M523263" s="17"/>
    </row>
    <row r="523264" spans="13:13">
      <c r="M523264" s="8"/>
    </row>
    <row r="523290" spans="13:13">
      <c r="M523290" s="8"/>
    </row>
    <row r="523291" spans="13:13" ht="13">
      <c r="M523291" s="17"/>
    </row>
    <row r="523292" spans="13:13">
      <c r="M523292" s="8"/>
    </row>
    <row r="523318" spans="13:13">
      <c r="M523318" s="8"/>
    </row>
    <row r="523319" spans="13:13" ht="13">
      <c r="M523319" s="17"/>
    </row>
    <row r="523320" spans="13:13">
      <c r="M523320" s="8"/>
    </row>
    <row r="523346" spans="13:13">
      <c r="M523346" s="8"/>
    </row>
    <row r="523347" spans="13:13" ht="13">
      <c r="M523347" s="17"/>
    </row>
    <row r="523348" spans="13:13">
      <c r="M523348" s="8"/>
    </row>
    <row r="523374" spans="13:13">
      <c r="M523374" s="8"/>
    </row>
    <row r="523375" spans="13:13" ht="13">
      <c r="M523375" s="17"/>
    </row>
    <row r="523376" spans="13:13">
      <c r="M523376" s="8"/>
    </row>
    <row r="523402" spans="13:13">
      <c r="M523402" s="8"/>
    </row>
    <row r="523403" spans="13:13" ht="13">
      <c r="M523403" s="17"/>
    </row>
    <row r="523404" spans="13:13">
      <c r="M523404" s="8"/>
    </row>
    <row r="523430" spans="13:13">
      <c r="M523430" s="8"/>
    </row>
    <row r="523431" spans="13:13" ht="13">
      <c r="M523431" s="17"/>
    </row>
    <row r="523432" spans="13:13">
      <c r="M523432" s="8"/>
    </row>
    <row r="523458" spans="13:13">
      <c r="M523458" s="8"/>
    </row>
    <row r="523459" spans="13:13" ht="13">
      <c r="M523459" s="17"/>
    </row>
    <row r="523460" spans="13:13">
      <c r="M523460" s="8"/>
    </row>
    <row r="523486" spans="13:13">
      <c r="M523486" s="8"/>
    </row>
    <row r="523487" spans="13:13" ht="13">
      <c r="M523487" s="17"/>
    </row>
    <row r="523488" spans="13:13">
      <c r="M523488" s="8"/>
    </row>
    <row r="523514" spans="13:13">
      <c r="M523514" s="8"/>
    </row>
    <row r="523515" spans="13:13" ht="13">
      <c r="M523515" s="17"/>
    </row>
    <row r="523516" spans="13:13">
      <c r="M523516" s="8"/>
    </row>
    <row r="523542" spans="13:13">
      <c r="M523542" s="8"/>
    </row>
    <row r="523543" spans="13:13" ht="13">
      <c r="M523543" s="17"/>
    </row>
    <row r="523544" spans="13:13">
      <c r="M523544" s="8"/>
    </row>
    <row r="523570" spans="13:13">
      <c r="M523570" s="8"/>
    </row>
    <row r="523571" spans="13:13" ht="13">
      <c r="M523571" s="17"/>
    </row>
    <row r="523572" spans="13:13">
      <c r="M523572" s="8"/>
    </row>
    <row r="523598" spans="13:13">
      <c r="M523598" s="8"/>
    </row>
    <row r="523599" spans="13:13" ht="13">
      <c r="M523599" s="17"/>
    </row>
    <row r="523600" spans="13:13">
      <c r="M523600" s="8"/>
    </row>
    <row r="523626" spans="13:13">
      <c r="M523626" s="8"/>
    </row>
    <row r="523627" spans="13:13" ht="13">
      <c r="M523627" s="17"/>
    </row>
    <row r="523628" spans="13:13">
      <c r="M523628" s="8"/>
    </row>
    <row r="523654" spans="13:13">
      <c r="M523654" s="8"/>
    </row>
    <row r="523655" spans="13:13" ht="13">
      <c r="M523655" s="17"/>
    </row>
    <row r="523656" spans="13:13">
      <c r="M523656" s="8"/>
    </row>
    <row r="523682" spans="13:13">
      <c r="M523682" s="8"/>
    </row>
    <row r="523683" spans="13:13" ht="13">
      <c r="M523683" s="17"/>
    </row>
    <row r="523684" spans="13:13">
      <c r="M523684" s="8"/>
    </row>
    <row r="523710" spans="13:13">
      <c r="M523710" s="8"/>
    </row>
    <row r="523711" spans="13:13" ht="13">
      <c r="M523711" s="17"/>
    </row>
    <row r="523712" spans="13:13">
      <c r="M523712" s="8"/>
    </row>
    <row r="523738" spans="13:13">
      <c r="M523738" s="8"/>
    </row>
    <row r="523739" spans="13:13" ht="13">
      <c r="M523739" s="17"/>
    </row>
    <row r="523740" spans="13:13">
      <c r="M523740" s="8"/>
    </row>
    <row r="523766" spans="13:13">
      <c r="M523766" s="8"/>
    </row>
    <row r="523767" spans="13:13" ht="13">
      <c r="M523767" s="17"/>
    </row>
    <row r="523768" spans="13:13">
      <c r="M523768" s="8"/>
    </row>
    <row r="523794" spans="13:13">
      <c r="M523794" s="8"/>
    </row>
    <row r="523795" spans="13:13" ht="13">
      <c r="M523795" s="17"/>
    </row>
    <row r="523796" spans="13:13">
      <c r="M523796" s="8"/>
    </row>
    <row r="523822" spans="13:13">
      <c r="M523822" s="8"/>
    </row>
    <row r="523823" spans="13:13" ht="13">
      <c r="M523823" s="17"/>
    </row>
    <row r="523824" spans="13:13">
      <c r="M523824" s="8"/>
    </row>
    <row r="523850" spans="13:13">
      <c r="M523850" s="8"/>
    </row>
    <row r="523851" spans="13:13" ht="13">
      <c r="M523851" s="17"/>
    </row>
    <row r="523852" spans="13:13">
      <c r="M523852" s="8"/>
    </row>
    <row r="523878" spans="13:13">
      <c r="M523878" s="8"/>
    </row>
    <row r="523879" spans="13:13" ht="13">
      <c r="M523879" s="17"/>
    </row>
    <row r="523880" spans="13:13">
      <c r="M523880" s="8"/>
    </row>
    <row r="523906" spans="13:13">
      <c r="M523906" s="8"/>
    </row>
    <row r="523907" spans="13:13" ht="13">
      <c r="M523907" s="17"/>
    </row>
    <row r="523908" spans="13:13">
      <c r="M523908" s="8"/>
    </row>
    <row r="523934" spans="13:13">
      <c r="M523934" s="8"/>
    </row>
    <row r="523935" spans="13:13" ht="13">
      <c r="M523935" s="17"/>
    </row>
    <row r="523936" spans="13:13">
      <c r="M523936" s="8"/>
    </row>
    <row r="523962" spans="13:13">
      <c r="M523962" s="8"/>
    </row>
    <row r="523963" spans="13:13" ht="13">
      <c r="M523963" s="17"/>
    </row>
    <row r="523964" spans="13:13">
      <c r="M523964" s="8"/>
    </row>
    <row r="523990" spans="13:13">
      <c r="M523990" s="8"/>
    </row>
    <row r="523991" spans="13:13" ht="13">
      <c r="M523991" s="17"/>
    </row>
    <row r="523992" spans="13:13">
      <c r="M523992" s="8"/>
    </row>
    <row r="524018" spans="13:13">
      <c r="M524018" s="8"/>
    </row>
    <row r="524019" spans="13:13" ht="13">
      <c r="M524019" s="17"/>
    </row>
    <row r="524020" spans="13:13">
      <c r="M524020" s="8"/>
    </row>
    <row r="524046" spans="13:13">
      <c r="M524046" s="8"/>
    </row>
    <row r="524047" spans="13:13" ht="13">
      <c r="M524047" s="17"/>
    </row>
    <row r="524048" spans="13:13">
      <c r="M524048" s="8"/>
    </row>
    <row r="524074" spans="13:13">
      <c r="M524074" s="8"/>
    </row>
    <row r="524075" spans="13:13" ht="13">
      <c r="M524075" s="17"/>
    </row>
    <row r="524076" spans="13:13">
      <c r="M524076" s="8"/>
    </row>
    <row r="524102" spans="13:13">
      <c r="M524102" s="8"/>
    </row>
    <row r="524103" spans="13:13" ht="13">
      <c r="M524103" s="17"/>
    </row>
    <row r="524104" spans="13:13">
      <c r="M524104" s="8"/>
    </row>
    <row r="524130" spans="13:13">
      <c r="M524130" s="8"/>
    </row>
    <row r="524131" spans="13:13" ht="13">
      <c r="M524131" s="17"/>
    </row>
    <row r="524132" spans="13:13">
      <c r="M524132" s="8"/>
    </row>
    <row r="524158" spans="13:13">
      <c r="M524158" s="8"/>
    </row>
    <row r="524159" spans="13:13" ht="13">
      <c r="M524159" s="17"/>
    </row>
    <row r="524160" spans="13:13">
      <c r="M524160" s="8"/>
    </row>
    <row r="524186" spans="13:13">
      <c r="M524186" s="8"/>
    </row>
    <row r="524187" spans="13:13" ht="13">
      <c r="M524187" s="17"/>
    </row>
    <row r="524188" spans="13:13">
      <c r="M524188" s="8"/>
    </row>
    <row r="524214" spans="13:13">
      <c r="M524214" s="8"/>
    </row>
    <row r="524215" spans="13:13" ht="13">
      <c r="M524215" s="17"/>
    </row>
    <row r="524216" spans="13:13">
      <c r="M524216" s="8"/>
    </row>
    <row r="524242" spans="13:13">
      <c r="M524242" s="8"/>
    </row>
    <row r="524243" spans="13:13" ht="13">
      <c r="M524243" s="17"/>
    </row>
    <row r="524244" spans="13:13">
      <c r="M524244" s="8"/>
    </row>
    <row r="524270" spans="13:13">
      <c r="M524270" s="8"/>
    </row>
    <row r="524271" spans="13:13" ht="13">
      <c r="M524271" s="17"/>
    </row>
    <row r="524272" spans="13:13">
      <c r="M524272" s="8"/>
    </row>
    <row r="524298" spans="13:13">
      <c r="M524298" s="8"/>
    </row>
    <row r="524299" spans="13:13" ht="13">
      <c r="M524299" s="17"/>
    </row>
    <row r="524300" spans="13:13">
      <c r="M524300" s="8"/>
    </row>
    <row r="524326" spans="13:13">
      <c r="M524326" s="8"/>
    </row>
    <row r="524327" spans="13:13" ht="13">
      <c r="M524327" s="17"/>
    </row>
    <row r="524328" spans="13:13">
      <c r="M524328" s="8"/>
    </row>
    <row r="524354" spans="13:13">
      <c r="M524354" s="8"/>
    </row>
    <row r="524355" spans="13:13" ht="13">
      <c r="M524355" s="17"/>
    </row>
    <row r="524356" spans="13:13">
      <c r="M524356" s="8"/>
    </row>
    <row r="524382" spans="13:13">
      <c r="M524382" s="8"/>
    </row>
    <row r="524383" spans="13:13" ht="13">
      <c r="M524383" s="17"/>
    </row>
    <row r="524384" spans="13:13">
      <c r="M524384" s="8"/>
    </row>
    <row r="524410" spans="13:13">
      <c r="M524410" s="8"/>
    </row>
    <row r="524411" spans="13:13" ht="13">
      <c r="M524411" s="17"/>
    </row>
    <row r="524412" spans="13:13">
      <c r="M524412" s="8"/>
    </row>
    <row r="524438" spans="13:13">
      <c r="M524438" s="8"/>
    </row>
    <row r="524439" spans="13:13" ht="13">
      <c r="M524439" s="17"/>
    </row>
    <row r="524440" spans="13:13">
      <c r="M524440" s="8"/>
    </row>
    <row r="524466" spans="13:13">
      <c r="M524466" s="8"/>
    </row>
    <row r="524467" spans="13:13" ht="13">
      <c r="M524467" s="17"/>
    </row>
    <row r="524468" spans="13:13">
      <c r="M524468" s="8"/>
    </row>
    <row r="524494" spans="13:13">
      <c r="M524494" s="8"/>
    </row>
    <row r="524495" spans="13:13" ht="13">
      <c r="M524495" s="17"/>
    </row>
    <row r="524496" spans="13:13">
      <c r="M524496" s="8"/>
    </row>
    <row r="524522" spans="13:13">
      <c r="M524522" s="8"/>
    </row>
    <row r="524523" spans="13:13" ht="13">
      <c r="M524523" s="17"/>
    </row>
    <row r="524524" spans="13:13">
      <c r="M524524" s="8"/>
    </row>
    <row r="524550" spans="13:13">
      <c r="M524550" s="8"/>
    </row>
    <row r="524551" spans="13:13" ht="13">
      <c r="M524551" s="17"/>
    </row>
    <row r="524552" spans="13:13">
      <c r="M524552" s="8"/>
    </row>
    <row r="524578" spans="13:13">
      <c r="M524578" s="8"/>
    </row>
    <row r="524579" spans="13:13" ht="13">
      <c r="M524579" s="17"/>
    </row>
    <row r="524580" spans="13:13">
      <c r="M524580" s="8"/>
    </row>
    <row r="524606" spans="13:13">
      <c r="M524606" s="8"/>
    </row>
    <row r="524607" spans="13:13" ht="13">
      <c r="M524607" s="17"/>
    </row>
    <row r="524608" spans="13:13">
      <c r="M524608" s="8"/>
    </row>
    <row r="524634" spans="13:13">
      <c r="M524634" s="8"/>
    </row>
    <row r="524635" spans="13:13" ht="13">
      <c r="M524635" s="17"/>
    </row>
    <row r="524636" spans="13:13">
      <c r="M524636" s="8"/>
    </row>
    <row r="524662" spans="13:13">
      <c r="M524662" s="8"/>
    </row>
    <row r="524663" spans="13:13" ht="13">
      <c r="M524663" s="17"/>
    </row>
    <row r="524664" spans="13:13">
      <c r="M524664" s="8"/>
    </row>
    <row r="524690" spans="13:13">
      <c r="M524690" s="8"/>
    </row>
    <row r="524691" spans="13:13" ht="13">
      <c r="M524691" s="17"/>
    </row>
    <row r="524692" spans="13:13">
      <c r="M524692" s="8"/>
    </row>
    <row r="524718" spans="13:13">
      <c r="M524718" s="8"/>
    </row>
    <row r="524719" spans="13:13" ht="13">
      <c r="M524719" s="17"/>
    </row>
    <row r="524720" spans="13:13">
      <c r="M524720" s="8"/>
    </row>
    <row r="524746" spans="13:13">
      <c r="M524746" s="8"/>
    </row>
    <row r="524747" spans="13:13" ht="13">
      <c r="M524747" s="17"/>
    </row>
    <row r="524748" spans="13:13">
      <c r="M524748" s="8"/>
    </row>
    <row r="524774" spans="13:13">
      <c r="M524774" s="8"/>
    </row>
    <row r="524775" spans="13:13" ht="13">
      <c r="M524775" s="17"/>
    </row>
    <row r="524776" spans="13:13">
      <c r="M524776" s="8"/>
    </row>
    <row r="524802" spans="13:13">
      <c r="M524802" s="8"/>
    </row>
    <row r="524803" spans="13:13" ht="13">
      <c r="M524803" s="17"/>
    </row>
    <row r="524804" spans="13:13">
      <c r="M524804" s="8"/>
    </row>
    <row r="524830" spans="13:13">
      <c r="M524830" s="8"/>
    </row>
    <row r="524831" spans="13:13" ht="13">
      <c r="M524831" s="17"/>
    </row>
    <row r="524832" spans="13:13">
      <c r="M524832" s="8"/>
    </row>
    <row r="524858" spans="13:13">
      <c r="M524858" s="8"/>
    </row>
    <row r="524859" spans="13:13" ht="13">
      <c r="M524859" s="17"/>
    </row>
    <row r="524860" spans="13:13">
      <c r="M524860" s="8"/>
    </row>
    <row r="524886" spans="13:13">
      <c r="M524886" s="8"/>
    </row>
    <row r="524887" spans="13:13" ht="13">
      <c r="M524887" s="17"/>
    </row>
    <row r="524888" spans="13:13">
      <c r="M524888" s="8"/>
    </row>
    <row r="524914" spans="13:13">
      <c r="M524914" s="8"/>
    </row>
    <row r="524915" spans="13:13" ht="13">
      <c r="M524915" s="17"/>
    </row>
    <row r="524916" spans="13:13">
      <c r="M524916" s="8"/>
    </row>
    <row r="524942" spans="13:13">
      <c r="M524942" s="8"/>
    </row>
    <row r="524943" spans="13:13" ht="13">
      <c r="M524943" s="17"/>
    </row>
    <row r="524944" spans="13:13">
      <c r="M524944" s="8"/>
    </row>
    <row r="524970" spans="13:13">
      <c r="M524970" s="8"/>
    </row>
    <row r="524971" spans="13:13" ht="13">
      <c r="M524971" s="17"/>
    </row>
    <row r="524972" spans="13:13">
      <c r="M524972" s="8"/>
    </row>
    <row r="524998" spans="13:13">
      <c r="M524998" s="8"/>
    </row>
    <row r="524999" spans="13:13" ht="13">
      <c r="M524999" s="17"/>
    </row>
    <row r="525000" spans="13:13">
      <c r="M525000" s="8"/>
    </row>
    <row r="525026" spans="13:13">
      <c r="M525026" s="8"/>
    </row>
    <row r="525027" spans="13:13" ht="13">
      <c r="M525027" s="17"/>
    </row>
    <row r="525028" spans="13:13">
      <c r="M525028" s="8"/>
    </row>
    <row r="525054" spans="13:13">
      <c r="M525054" s="8"/>
    </row>
    <row r="525055" spans="13:13" ht="13">
      <c r="M525055" s="17"/>
    </row>
    <row r="525056" spans="13:13">
      <c r="M525056" s="8"/>
    </row>
    <row r="525082" spans="13:13">
      <c r="M525082" s="8"/>
    </row>
    <row r="525083" spans="13:13" ht="13">
      <c r="M525083" s="17"/>
    </row>
    <row r="525084" spans="13:13">
      <c r="M525084" s="8"/>
    </row>
    <row r="525110" spans="13:13">
      <c r="M525110" s="8"/>
    </row>
    <row r="525111" spans="13:13" ht="13">
      <c r="M525111" s="17"/>
    </row>
    <row r="525112" spans="13:13">
      <c r="M525112" s="8"/>
    </row>
    <row r="525138" spans="13:13">
      <c r="M525138" s="8"/>
    </row>
    <row r="525139" spans="13:13" ht="13">
      <c r="M525139" s="17"/>
    </row>
    <row r="525140" spans="13:13">
      <c r="M525140" s="8"/>
    </row>
    <row r="525166" spans="13:13">
      <c r="M525166" s="8"/>
    </row>
    <row r="525167" spans="13:13" ht="13">
      <c r="M525167" s="17"/>
    </row>
    <row r="525168" spans="13:13">
      <c r="M525168" s="8"/>
    </row>
    <row r="525194" spans="13:13">
      <c r="M525194" s="8"/>
    </row>
    <row r="525195" spans="13:13" ht="13">
      <c r="M525195" s="17"/>
    </row>
    <row r="525196" spans="13:13">
      <c r="M525196" s="8"/>
    </row>
    <row r="525222" spans="13:13">
      <c r="M525222" s="8"/>
    </row>
    <row r="525223" spans="13:13" ht="13">
      <c r="M525223" s="17"/>
    </row>
    <row r="525224" spans="13:13">
      <c r="M525224" s="8"/>
    </row>
    <row r="525250" spans="13:13">
      <c r="M525250" s="8"/>
    </row>
    <row r="525251" spans="13:13" ht="13">
      <c r="M525251" s="17"/>
    </row>
    <row r="525252" spans="13:13">
      <c r="M525252" s="8"/>
    </row>
    <row r="525278" spans="13:13">
      <c r="M525278" s="8"/>
    </row>
    <row r="525279" spans="13:13" ht="13">
      <c r="M525279" s="17"/>
    </row>
    <row r="525280" spans="13:13">
      <c r="M525280" s="8"/>
    </row>
    <row r="525306" spans="13:13">
      <c r="M525306" s="8"/>
    </row>
    <row r="525307" spans="13:13" ht="13">
      <c r="M525307" s="17"/>
    </row>
    <row r="525308" spans="13:13">
      <c r="M525308" s="8"/>
    </row>
    <row r="525334" spans="13:13">
      <c r="M525334" s="8"/>
    </row>
    <row r="525335" spans="13:13" ht="13">
      <c r="M525335" s="17"/>
    </row>
    <row r="525336" spans="13:13">
      <c r="M525336" s="8"/>
    </row>
    <row r="525362" spans="13:13">
      <c r="M525362" s="8"/>
    </row>
    <row r="525363" spans="13:13" ht="13">
      <c r="M525363" s="17"/>
    </row>
    <row r="525364" spans="13:13">
      <c r="M525364" s="8"/>
    </row>
    <row r="525390" spans="13:13">
      <c r="M525390" s="8"/>
    </row>
    <row r="525391" spans="13:13" ht="13">
      <c r="M525391" s="17"/>
    </row>
    <row r="525392" spans="13:13">
      <c r="M525392" s="8"/>
    </row>
    <row r="525418" spans="13:13">
      <c r="M525418" s="8"/>
    </row>
    <row r="525419" spans="13:13" ht="13">
      <c r="M525419" s="17"/>
    </row>
    <row r="525420" spans="13:13">
      <c r="M525420" s="8"/>
    </row>
    <row r="525446" spans="13:13">
      <c r="M525446" s="8"/>
    </row>
    <row r="525447" spans="13:13" ht="13">
      <c r="M525447" s="17"/>
    </row>
    <row r="525448" spans="13:13">
      <c r="M525448" s="8"/>
    </row>
    <row r="525474" spans="13:13">
      <c r="M525474" s="8"/>
    </row>
    <row r="525475" spans="13:13" ht="13">
      <c r="M525475" s="17"/>
    </row>
    <row r="525476" spans="13:13">
      <c r="M525476" s="8"/>
    </row>
    <row r="525502" spans="13:13">
      <c r="M525502" s="8"/>
    </row>
    <row r="525503" spans="13:13" ht="13">
      <c r="M525503" s="17"/>
    </row>
    <row r="525504" spans="13:13">
      <c r="M525504" s="8"/>
    </row>
    <row r="525530" spans="13:13">
      <c r="M525530" s="8"/>
    </row>
    <row r="525531" spans="13:13" ht="13">
      <c r="M525531" s="17"/>
    </row>
    <row r="525532" spans="13:13">
      <c r="M525532" s="8"/>
    </row>
    <row r="525558" spans="13:13">
      <c r="M525558" s="8"/>
    </row>
    <row r="525559" spans="13:13" ht="13">
      <c r="M525559" s="17"/>
    </row>
    <row r="525560" spans="13:13">
      <c r="M525560" s="8"/>
    </row>
    <row r="525586" spans="13:13">
      <c r="M525586" s="8"/>
    </row>
    <row r="525587" spans="13:13" ht="13">
      <c r="M525587" s="17"/>
    </row>
    <row r="525588" spans="13:13">
      <c r="M525588" s="8"/>
    </row>
    <row r="525614" spans="13:13">
      <c r="M525614" s="8"/>
    </row>
    <row r="525615" spans="13:13" ht="13">
      <c r="M525615" s="17"/>
    </row>
    <row r="525616" spans="13:13">
      <c r="M525616" s="8"/>
    </row>
    <row r="525642" spans="13:13">
      <c r="M525642" s="8"/>
    </row>
    <row r="525643" spans="13:13" ht="13">
      <c r="M525643" s="17"/>
    </row>
    <row r="525644" spans="13:13">
      <c r="M525644" s="8"/>
    </row>
    <row r="525670" spans="13:13">
      <c r="M525670" s="8"/>
    </row>
    <row r="525671" spans="13:13" ht="13">
      <c r="M525671" s="17"/>
    </row>
    <row r="525672" spans="13:13">
      <c r="M525672" s="8"/>
    </row>
    <row r="525698" spans="13:13">
      <c r="M525698" s="8"/>
    </row>
    <row r="525699" spans="13:13" ht="13">
      <c r="M525699" s="17"/>
    </row>
    <row r="525700" spans="13:13">
      <c r="M525700" s="8"/>
    </row>
    <row r="525726" spans="13:13">
      <c r="M525726" s="8"/>
    </row>
    <row r="525727" spans="13:13" ht="13">
      <c r="M525727" s="17"/>
    </row>
    <row r="525728" spans="13:13">
      <c r="M525728" s="8"/>
    </row>
    <row r="525754" spans="13:13">
      <c r="M525754" s="8"/>
    </row>
    <row r="525755" spans="13:13" ht="13">
      <c r="M525755" s="17"/>
    </row>
    <row r="525756" spans="13:13">
      <c r="M525756" s="8"/>
    </row>
    <row r="525782" spans="13:13">
      <c r="M525782" s="8"/>
    </row>
    <row r="525783" spans="13:13" ht="13">
      <c r="M525783" s="17"/>
    </row>
    <row r="525784" spans="13:13">
      <c r="M525784" s="8"/>
    </row>
    <row r="525810" spans="13:13">
      <c r="M525810" s="8"/>
    </row>
    <row r="525811" spans="13:13" ht="13">
      <c r="M525811" s="17"/>
    </row>
    <row r="525812" spans="13:13">
      <c r="M525812" s="8"/>
    </row>
    <row r="525838" spans="13:13">
      <c r="M525838" s="8"/>
    </row>
    <row r="525839" spans="13:13" ht="13">
      <c r="M525839" s="17"/>
    </row>
    <row r="525840" spans="13:13">
      <c r="M525840" s="8"/>
    </row>
    <row r="525866" spans="13:13">
      <c r="M525866" s="8"/>
    </row>
    <row r="525867" spans="13:13" ht="13">
      <c r="M525867" s="17"/>
    </row>
    <row r="525868" spans="13:13">
      <c r="M525868" s="8"/>
    </row>
    <row r="525894" spans="13:13">
      <c r="M525894" s="8"/>
    </row>
    <row r="525895" spans="13:13" ht="13">
      <c r="M525895" s="17"/>
    </row>
    <row r="525896" spans="13:13">
      <c r="M525896" s="8"/>
    </row>
    <row r="525922" spans="13:13">
      <c r="M525922" s="8"/>
    </row>
    <row r="525923" spans="13:13" ht="13">
      <c r="M525923" s="17"/>
    </row>
    <row r="525924" spans="13:13">
      <c r="M525924" s="8"/>
    </row>
    <row r="525950" spans="13:13">
      <c r="M525950" s="8"/>
    </row>
    <row r="525951" spans="13:13" ht="13">
      <c r="M525951" s="17"/>
    </row>
    <row r="525952" spans="13:13">
      <c r="M525952" s="8"/>
    </row>
    <row r="525978" spans="13:13">
      <c r="M525978" s="8"/>
    </row>
    <row r="525979" spans="13:13" ht="13">
      <c r="M525979" s="17"/>
    </row>
    <row r="525980" spans="13:13">
      <c r="M525980" s="8"/>
    </row>
    <row r="526006" spans="13:13">
      <c r="M526006" s="8"/>
    </row>
    <row r="526007" spans="13:13" ht="13">
      <c r="M526007" s="17"/>
    </row>
    <row r="526008" spans="13:13">
      <c r="M526008" s="8"/>
    </row>
    <row r="526034" spans="13:13">
      <c r="M526034" s="8"/>
    </row>
    <row r="526035" spans="13:13" ht="13">
      <c r="M526035" s="17"/>
    </row>
    <row r="526036" spans="13:13">
      <c r="M526036" s="8"/>
    </row>
    <row r="526062" spans="13:13">
      <c r="M526062" s="8"/>
    </row>
    <row r="526063" spans="13:13" ht="13">
      <c r="M526063" s="17"/>
    </row>
    <row r="526064" spans="13:13">
      <c r="M526064" s="8"/>
    </row>
    <row r="526090" spans="13:13">
      <c r="M526090" s="8"/>
    </row>
    <row r="526091" spans="13:13" ht="13">
      <c r="M526091" s="17"/>
    </row>
    <row r="526092" spans="13:13">
      <c r="M526092" s="8"/>
    </row>
    <row r="526118" spans="13:13">
      <c r="M526118" s="8"/>
    </row>
    <row r="526119" spans="13:13" ht="13">
      <c r="M526119" s="17"/>
    </row>
    <row r="526120" spans="13:13">
      <c r="M526120" s="8"/>
    </row>
    <row r="526146" spans="13:13">
      <c r="M526146" s="8"/>
    </row>
    <row r="526147" spans="13:13" ht="13">
      <c r="M526147" s="17"/>
    </row>
    <row r="526148" spans="13:13">
      <c r="M526148" s="8"/>
    </row>
    <row r="526174" spans="13:13">
      <c r="M526174" s="8"/>
    </row>
    <row r="526175" spans="13:13" ht="13">
      <c r="M526175" s="17"/>
    </row>
    <row r="526176" spans="13:13">
      <c r="M526176" s="8"/>
    </row>
    <row r="526202" spans="13:13">
      <c r="M526202" s="8"/>
    </row>
    <row r="526203" spans="13:13" ht="13">
      <c r="M526203" s="17"/>
    </row>
    <row r="526204" spans="13:13">
      <c r="M526204" s="8"/>
    </row>
    <row r="526230" spans="13:13">
      <c r="M526230" s="8"/>
    </row>
    <row r="526231" spans="13:13" ht="13">
      <c r="M526231" s="17"/>
    </row>
    <row r="526232" spans="13:13">
      <c r="M526232" s="8"/>
    </row>
    <row r="526258" spans="13:13">
      <c r="M526258" s="8"/>
    </row>
    <row r="526259" spans="13:13" ht="13">
      <c r="M526259" s="17"/>
    </row>
    <row r="526260" spans="13:13">
      <c r="M526260" s="8"/>
    </row>
    <row r="526286" spans="13:13">
      <c r="M526286" s="8"/>
    </row>
    <row r="526287" spans="13:13" ht="13">
      <c r="M526287" s="17"/>
    </row>
    <row r="526288" spans="13:13">
      <c r="M526288" s="8"/>
    </row>
    <row r="526314" spans="13:13">
      <c r="M526314" s="8"/>
    </row>
    <row r="526315" spans="13:13" ht="13">
      <c r="M526315" s="17"/>
    </row>
    <row r="526316" spans="13:13">
      <c r="M526316" s="8"/>
    </row>
    <row r="526342" spans="13:13">
      <c r="M526342" s="8"/>
    </row>
    <row r="526343" spans="13:13" ht="13">
      <c r="M526343" s="17"/>
    </row>
    <row r="526344" spans="13:13">
      <c r="M526344" s="8"/>
    </row>
    <row r="526370" spans="13:13">
      <c r="M526370" s="8"/>
    </row>
    <row r="526371" spans="13:13" ht="13">
      <c r="M526371" s="17"/>
    </row>
    <row r="526372" spans="13:13">
      <c r="M526372" s="8"/>
    </row>
    <row r="526398" spans="13:13">
      <c r="M526398" s="8"/>
    </row>
    <row r="526399" spans="13:13" ht="13">
      <c r="M526399" s="17"/>
    </row>
    <row r="526400" spans="13:13">
      <c r="M526400" s="8"/>
    </row>
    <row r="526426" spans="13:13">
      <c r="M526426" s="8"/>
    </row>
    <row r="526427" spans="13:13" ht="13">
      <c r="M526427" s="17"/>
    </row>
    <row r="526428" spans="13:13">
      <c r="M526428" s="8"/>
    </row>
    <row r="526454" spans="13:13">
      <c r="M526454" s="8"/>
    </row>
    <row r="526455" spans="13:13" ht="13">
      <c r="M526455" s="17"/>
    </row>
    <row r="526456" spans="13:13">
      <c r="M526456" s="8"/>
    </row>
    <row r="526482" spans="13:13">
      <c r="M526482" s="8"/>
    </row>
    <row r="526483" spans="13:13" ht="13">
      <c r="M526483" s="17"/>
    </row>
    <row r="526484" spans="13:13">
      <c r="M526484" s="8"/>
    </row>
    <row r="526510" spans="13:13">
      <c r="M526510" s="8"/>
    </row>
    <row r="526511" spans="13:13" ht="13">
      <c r="M526511" s="17"/>
    </row>
    <row r="526512" spans="13:13">
      <c r="M526512" s="8"/>
    </row>
    <row r="526538" spans="13:13">
      <c r="M526538" s="8"/>
    </row>
    <row r="526539" spans="13:13" ht="13">
      <c r="M526539" s="17"/>
    </row>
    <row r="526540" spans="13:13">
      <c r="M526540" s="8"/>
    </row>
    <row r="526566" spans="13:13">
      <c r="M526566" s="8"/>
    </row>
    <row r="526567" spans="13:13" ht="13">
      <c r="M526567" s="17"/>
    </row>
    <row r="526568" spans="13:13">
      <c r="M526568" s="8"/>
    </row>
    <row r="526594" spans="13:13">
      <c r="M526594" s="8"/>
    </row>
    <row r="526595" spans="13:13" ht="13">
      <c r="M526595" s="17"/>
    </row>
    <row r="526596" spans="13:13">
      <c r="M526596" s="8"/>
    </row>
    <row r="526622" spans="13:13">
      <c r="M526622" s="8"/>
    </row>
    <row r="526623" spans="13:13" ht="13">
      <c r="M526623" s="17"/>
    </row>
    <row r="526624" spans="13:13">
      <c r="M526624" s="8"/>
    </row>
    <row r="526650" spans="13:13">
      <c r="M526650" s="8"/>
    </row>
    <row r="526651" spans="13:13" ht="13">
      <c r="M526651" s="17"/>
    </row>
    <row r="526652" spans="13:13">
      <c r="M526652" s="8"/>
    </row>
    <row r="526678" spans="13:13">
      <c r="M526678" s="8"/>
    </row>
    <row r="526679" spans="13:13" ht="13">
      <c r="M526679" s="17"/>
    </row>
    <row r="526680" spans="13:13">
      <c r="M526680" s="8"/>
    </row>
    <row r="526706" spans="13:13">
      <c r="M526706" s="8"/>
    </row>
    <row r="526707" spans="13:13" ht="13">
      <c r="M526707" s="17"/>
    </row>
    <row r="526708" spans="13:13">
      <c r="M526708" s="8"/>
    </row>
    <row r="526734" spans="13:13">
      <c r="M526734" s="8"/>
    </row>
    <row r="526735" spans="13:13" ht="13">
      <c r="M526735" s="17"/>
    </row>
    <row r="526736" spans="13:13">
      <c r="M526736" s="8"/>
    </row>
    <row r="526762" spans="13:13">
      <c r="M526762" s="8"/>
    </row>
    <row r="526763" spans="13:13" ht="13">
      <c r="M526763" s="17"/>
    </row>
    <row r="526764" spans="13:13">
      <c r="M526764" s="8"/>
    </row>
    <row r="526790" spans="13:13">
      <c r="M526790" s="8"/>
    </row>
    <row r="526791" spans="13:13" ht="13">
      <c r="M526791" s="17"/>
    </row>
    <row r="526792" spans="13:13">
      <c r="M526792" s="8"/>
    </row>
    <row r="526818" spans="13:13">
      <c r="M526818" s="8"/>
    </row>
    <row r="526819" spans="13:13" ht="13">
      <c r="M526819" s="17"/>
    </row>
    <row r="526820" spans="13:13">
      <c r="M526820" s="8"/>
    </row>
    <row r="526846" spans="13:13">
      <c r="M526846" s="8"/>
    </row>
    <row r="526847" spans="13:13" ht="13">
      <c r="M526847" s="17"/>
    </row>
    <row r="526848" spans="13:13">
      <c r="M526848" s="8"/>
    </row>
    <row r="526874" spans="13:13">
      <c r="M526874" s="8"/>
    </row>
    <row r="526875" spans="13:13" ht="13">
      <c r="M526875" s="17"/>
    </row>
    <row r="526876" spans="13:13">
      <c r="M526876" s="8"/>
    </row>
    <row r="526902" spans="13:13">
      <c r="M526902" s="8"/>
    </row>
    <row r="526903" spans="13:13" ht="13">
      <c r="M526903" s="17"/>
    </row>
    <row r="526904" spans="13:13">
      <c r="M526904" s="8"/>
    </row>
    <row r="526930" spans="13:13">
      <c r="M526930" s="8"/>
    </row>
    <row r="526931" spans="13:13" ht="13">
      <c r="M526931" s="17"/>
    </row>
    <row r="526932" spans="13:13">
      <c r="M526932" s="8"/>
    </row>
    <row r="526958" spans="13:13">
      <c r="M526958" s="8"/>
    </row>
    <row r="526959" spans="13:13" ht="13">
      <c r="M526959" s="17"/>
    </row>
    <row r="526960" spans="13:13">
      <c r="M526960" s="8"/>
    </row>
    <row r="526986" spans="13:13">
      <c r="M526986" s="8"/>
    </row>
    <row r="526987" spans="13:13" ht="13">
      <c r="M526987" s="17"/>
    </row>
    <row r="526988" spans="13:13">
      <c r="M526988" s="8"/>
    </row>
    <row r="527014" spans="13:13">
      <c r="M527014" s="8"/>
    </row>
    <row r="527015" spans="13:13" ht="13">
      <c r="M527015" s="17"/>
    </row>
    <row r="527016" spans="13:13">
      <c r="M527016" s="8"/>
    </row>
    <row r="527042" spans="13:13">
      <c r="M527042" s="8"/>
    </row>
    <row r="527043" spans="13:13" ht="13">
      <c r="M527043" s="17"/>
    </row>
    <row r="527044" spans="13:13">
      <c r="M527044" s="8"/>
    </row>
    <row r="527070" spans="13:13">
      <c r="M527070" s="8"/>
    </row>
    <row r="527071" spans="13:13" ht="13">
      <c r="M527071" s="17"/>
    </row>
    <row r="527072" spans="13:13">
      <c r="M527072" s="8"/>
    </row>
    <row r="527098" spans="13:13">
      <c r="M527098" s="8"/>
    </row>
    <row r="527099" spans="13:13" ht="13">
      <c r="M527099" s="17"/>
    </row>
    <row r="527100" spans="13:13">
      <c r="M527100" s="8"/>
    </row>
    <row r="527126" spans="13:13">
      <c r="M527126" s="8"/>
    </row>
    <row r="527127" spans="13:13" ht="13">
      <c r="M527127" s="17"/>
    </row>
    <row r="527128" spans="13:13">
      <c r="M527128" s="8"/>
    </row>
    <row r="527154" spans="13:13">
      <c r="M527154" s="8"/>
    </row>
    <row r="527155" spans="13:13" ht="13">
      <c r="M527155" s="17"/>
    </row>
    <row r="527156" spans="13:13">
      <c r="M527156" s="8"/>
    </row>
    <row r="527182" spans="13:13">
      <c r="M527182" s="8"/>
    </row>
    <row r="527183" spans="13:13" ht="13">
      <c r="M527183" s="17"/>
    </row>
    <row r="527184" spans="13:13">
      <c r="M527184" s="8"/>
    </row>
    <row r="527210" spans="13:13">
      <c r="M527210" s="8"/>
    </row>
    <row r="527211" spans="13:13" ht="13">
      <c r="M527211" s="17"/>
    </row>
    <row r="527212" spans="13:13">
      <c r="M527212" s="8"/>
    </row>
    <row r="527238" spans="13:13">
      <c r="M527238" s="8"/>
    </row>
    <row r="527239" spans="13:13" ht="13">
      <c r="M527239" s="17"/>
    </row>
    <row r="527240" spans="13:13">
      <c r="M527240" s="8"/>
    </row>
    <row r="527266" spans="13:13">
      <c r="M527266" s="8"/>
    </row>
    <row r="527267" spans="13:13" ht="13">
      <c r="M527267" s="17"/>
    </row>
    <row r="527268" spans="13:13">
      <c r="M527268" s="8"/>
    </row>
    <row r="527294" spans="13:13">
      <c r="M527294" s="8"/>
    </row>
    <row r="527295" spans="13:13" ht="13">
      <c r="M527295" s="17"/>
    </row>
    <row r="527296" spans="13:13">
      <c r="M527296" s="8"/>
    </row>
    <row r="527322" spans="13:13">
      <c r="M527322" s="8"/>
    </row>
    <row r="527323" spans="13:13" ht="13">
      <c r="M527323" s="17"/>
    </row>
    <row r="527324" spans="13:13">
      <c r="M527324" s="8"/>
    </row>
    <row r="527350" spans="13:13">
      <c r="M527350" s="8"/>
    </row>
    <row r="527351" spans="13:13" ht="13">
      <c r="M527351" s="17"/>
    </row>
    <row r="527352" spans="13:13">
      <c r="M527352" s="8"/>
    </row>
    <row r="527378" spans="13:13">
      <c r="M527378" s="8"/>
    </row>
    <row r="527379" spans="13:13" ht="13">
      <c r="M527379" s="17"/>
    </row>
    <row r="527380" spans="13:13">
      <c r="M527380" s="8"/>
    </row>
    <row r="527406" spans="13:13">
      <c r="M527406" s="8"/>
    </row>
    <row r="527407" spans="13:13" ht="13">
      <c r="M527407" s="17"/>
    </row>
    <row r="527408" spans="13:13">
      <c r="M527408" s="8"/>
    </row>
    <row r="527434" spans="13:13">
      <c r="M527434" s="8"/>
    </row>
    <row r="527435" spans="13:13" ht="13">
      <c r="M527435" s="17"/>
    </row>
    <row r="527436" spans="13:13">
      <c r="M527436" s="8"/>
    </row>
    <row r="527462" spans="13:13">
      <c r="M527462" s="8"/>
    </row>
    <row r="527463" spans="13:13" ht="13">
      <c r="M527463" s="17"/>
    </row>
    <row r="527464" spans="13:13">
      <c r="M527464" s="8"/>
    </row>
    <row r="527490" spans="13:13">
      <c r="M527490" s="8"/>
    </row>
    <row r="527491" spans="13:13" ht="13">
      <c r="M527491" s="17"/>
    </row>
    <row r="527492" spans="13:13">
      <c r="M527492" s="8"/>
    </row>
    <row r="527518" spans="13:13">
      <c r="M527518" s="8"/>
    </row>
    <row r="527519" spans="13:13" ht="13">
      <c r="M527519" s="17"/>
    </row>
    <row r="527520" spans="13:13">
      <c r="M527520" s="8"/>
    </row>
    <row r="527546" spans="13:13">
      <c r="M527546" s="8"/>
    </row>
    <row r="527547" spans="13:13" ht="13">
      <c r="M527547" s="17"/>
    </row>
    <row r="527548" spans="13:13">
      <c r="M527548" s="8"/>
    </row>
    <row r="527574" spans="13:13">
      <c r="M527574" s="8"/>
    </row>
    <row r="527575" spans="13:13" ht="13">
      <c r="M527575" s="17"/>
    </row>
    <row r="527576" spans="13:13">
      <c r="M527576" s="8"/>
    </row>
    <row r="527602" spans="13:13">
      <c r="M527602" s="8"/>
    </row>
    <row r="527603" spans="13:13" ht="13">
      <c r="M527603" s="17"/>
    </row>
    <row r="527604" spans="13:13">
      <c r="M527604" s="8"/>
    </row>
    <row r="527630" spans="13:13">
      <c r="M527630" s="8"/>
    </row>
    <row r="527631" spans="13:13" ht="13">
      <c r="M527631" s="17"/>
    </row>
    <row r="527632" spans="13:13">
      <c r="M527632" s="8"/>
    </row>
    <row r="527658" spans="13:13">
      <c r="M527658" s="8"/>
    </row>
    <row r="527659" spans="13:13" ht="13">
      <c r="M527659" s="17"/>
    </row>
    <row r="527660" spans="13:13">
      <c r="M527660" s="8"/>
    </row>
    <row r="527686" spans="13:13">
      <c r="M527686" s="8"/>
    </row>
    <row r="527687" spans="13:13" ht="13">
      <c r="M527687" s="17"/>
    </row>
    <row r="527688" spans="13:13">
      <c r="M527688" s="8"/>
    </row>
    <row r="527714" spans="13:13">
      <c r="M527714" s="8"/>
    </row>
    <row r="527715" spans="13:13" ht="13">
      <c r="M527715" s="17"/>
    </row>
    <row r="527716" spans="13:13">
      <c r="M527716" s="8"/>
    </row>
    <row r="527742" spans="13:13">
      <c r="M527742" s="8"/>
    </row>
    <row r="527743" spans="13:13" ht="13">
      <c r="M527743" s="17"/>
    </row>
    <row r="527744" spans="13:13">
      <c r="M527744" s="8"/>
    </row>
    <row r="527770" spans="13:13">
      <c r="M527770" s="8"/>
    </row>
    <row r="527771" spans="13:13" ht="13">
      <c r="M527771" s="17"/>
    </row>
    <row r="527772" spans="13:13">
      <c r="M527772" s="8"/>
    </row>
    <row r="527798" spans="13:13">
      <c r="M527798" s="8"/>
    </row>
    <row r="527799" spans="13:13" ht="13">
      <c r="M527799" s="17"/>
    </row>
    <row r="527800" spans="13:13">
      <c r="M527800" s="8"/>
    </row>
    <row r="527826" spans="13:13">
      <c r="M527826" s="8"/>
    </row>
    <row r="527827" spans="13:13" ht="13">
      <c r="M527827" s="17"/>
    </row>
    <row r="527828" spans="13:13">
      <c r="M527828" s="8"/>
    </row>
    <row r="527854" spans="13:13">
      <c r="M527854" s="8"/>
    </row>
    <row r="527855" spans="13:13" ht="13">
      <c r="M527855" s="17"/>
    </row>
    <row r="527856" spans="13:13">
      <c r="M527856" s="8"/>
    </row>
    <row r="527882" spans="13:13">
      <c r="M527882" s="8"/>
    </row>
    <row r="527883" spans="13:13" ht="13">
      <c r="M527883" s="17"/>
    </row>
    <row r="527884" spans="13:13">
      <c r="M527884" s="8"/>
    </row>
    <row r="527910" spans="13:13">
      <c r="M527910" s="8"/>
    </row>
    <row r="527911" spans="13:13" ht="13">
      <c r="M527911" s="17"/>
    </row>
    <row r="527912" spans="13:13">
      <c r="M527912" s="8"/>
    </row>
    <row r="527938" spans="13:13">
      <c r="M527938" s="8"/>
    </row>
    <row r="527939" spans="13:13" ht="13">
      <c r="M527939" s="17"/>
    </row>
    <row r="527940" spans="13:13">
      <c r="M527940" s="8"/>
    </row>
    <row r="527966" spans="13:13">
      <c r="M527966" s="8"/>
    </row>
    <row r="527967" spans="13:13" ht="13">
      <c r="M527967" s="17"/>
    </row>
    <row r="527968" spans="13:13">
      <c r="M527968" s="8"/>
    </row>
    <row r="527994" spans="13:13">
      <c r="M527994" s="8"/>
    </row>
    <row r="527995" spans="13:13" ht="13">
      <c r="M527995" s="17"/>
    </row>
    <row r="527996" spans="13:13">
      <c r="M527996" s="8"/>
    </row>
    <row r="528022" spans="13:13">
      <c r="M528022" s="8"/>
    </row>
    <row r="528023" spans="13:13" ht="13">
      <c r="M528023" s="17"/>
    </row>
    <row r="528024" spans="13:13">
      <c r="M528024" s="8"/>
    </row>
    <row r="528050" spans="13:13">
      <c r="M528050" s="8"/>
    </row>
    <row r="528051" spans="13:13" ht="13">
      <c r="M528051" s="17"/>
    </row>
    <row r="528052" spans="13:13">
      <c r="M528052" s="8"/>
    </row>
    <row r="528078" spans="13:13">
      <c r="M528078" s="8"/>
    </row>
    <row r="528079" spans="13:13" ht="13">
      <c r="M528079" s="17"/>
    </row>
    <row r="528080" spans="13:13">
      <c r="M528080" s="8"/>
    </row>
    <row r="528106" spans="13:13">
      <c r="M528106" s="8"/>
    </row>
    <row r="528107" spans="13:13" ht="13">
      <c r="M528107" s="17"/>
    </row>
    <row r="528108" spans="13:13">
      <c r="M528108" s="8"/>
    </row>
    <row r="528134" spans="13:13">
      <c r="M528134" s="8"/>
    </row>
    <row r="528135" spans="13:13" ht="13">
      <c r="M528135" s="17"/>
    </row>
    <row r="528136" spans="13:13">
      <c r="M528136" s="8"/>
    </row>
    <row r="528162" spans="13:13">
      <c r="M528162" s="8"/>
    </row>
    <row r="528163" spans="13:13" ht="13">
      <c r="M528163" s="17"/>
    </row>
    <row r="528164" spans="13:13">
      <c r="M528164" s="8"/>
    </row>
    <row r="528190" spans="13:13">
      <c r="M528190" s="8"/>
    </row>
    <row r="528191" spans="13:13" ht="13">
      <c r="M528191" s="17"/>
    </row>
    <row r="528192" spans="13:13">
      <c r="M528192" s="8"/>
    </row>
    <row r="528218" spans="13:13">
      <c r="M528218" s="8"/>
    </row>
    <row r="528219" spans="13:13" ht="13">
      <c r="M528219" s="17"/>
    </row>
    <row r="528220" spans="13:13">
      <c r="M528220" s="8"/>
    </row>
    <row r="528246" spans="13:13">
      <c r="M528246" s="8"/>
    </row>
    <row r="528247" spans="13:13" ht="13">
      <c r="M528247" s="17"/>
    </row>
    <row r="528248" spans="13:13">
      <c r="M528248" s="8"/>
    </row>
    <row r="528274" spans="13:13">
      <c r="M528274" s="8"/>
    </row>
    <row r="528275" spans="13:13" ht="13">
      <c r="M528275" s="17"/>
    </row>
    <row r="528276" spans="13:13">
      <c r="M528276" s="8"/>
    </row>
    <row r="528302" spans="13:13">
      <c r="M528302" s="8"/>
    </row>
    <row r="528303" spans="13:13" ht="13">
      <c r="M528303" s="17"/>
    </row>
    <row r="528304" spans="13:13">
      <c r="M528304" s="8"/>
    </row>
    <row r="528330" spans="13:13">
      <c r="M528330" s="8"/>
    </row>
    <row r="528331" spans="13:13" ht="13">
      <c r="M528331" s="17"/>
    </row>
    <row r="528332" spans="13:13">
      <c r="M528332" s="8"/>
    </row>
    <row r="528358" spans="13:13">
      <c r="M528358" s="8"/>
    </row>
    <row r="528359" spans="13:13" ht="13">
      <c r="M528359" s="17"/>
    </row>
    <row r="528360" spans="13:13">
      <c r="M528360" s="8"/>
    </row>
    <row r="528386" spans="13:13">
      <c r="M528386" s="8"/>
    </row>
    <row r="528387" spans="13:13" ht="13">
      <c r="M528387" s="17"/>
    </row>
    <row r="528388" spans="13:13">
      <c r="M528388" s="8"/>
    </row>
    <row r="528414" spans="13:13">
      <c r="M528414" s="8"/>
    </row>
    <row r="528415" spans="13:13" ht="13">
      <c r="M528415" s="17"/>
    </row>
    <row r="528416" spans="13:13">
      <c r="M528416" s="8"/>
    </row>
    <row r="528442" spans="13:13">
      <c r="M528442" s="8"/>
    </row>
    <row r="528443" spans="13:13" ht="13">
      <c r="M528443" s="17"/>
    </row>
    <row r="528444" spans="13:13">
      <c r="M528444" s="8"/>
    </row>
    <row r="528470" spans="13:13">
      <c r="M528470" s="8"/>
    </row>
    <row r="528471" spans="13:13" ht="13">
      <c r="M528471" s="17"/>
    </row>
    <row r="528472" spans="13:13">
      <c r="M528472" s="8"/>
    </row>
    <row r="528498" spans="13:13">
      <c r="M528498" s="8"/>
    </row>
    <row r="528499" spans="13:13" ht="13">
      <c r="M528499" s="17"/>
    </row>
    <row r="528500" spans="13:13">
      <c r="M528500" s="8"/>
    </row>
    <row r="528526" spans="13:13">
      <c r="M528526" s="8"/>
    </row>
    <row r="528527" spans="13:13" ht="13">
      <c r="M528527" s="17"/>
    </row>
    <row r="528528" spans="13:13">
      <c r="M528528" s="8"/>
    </row>
    <row r="528554" spans="13:13">
      <c r="M528554" s="8"/>
    </row>
    <row r="528555" spans="13:13" ht="13">
      <c r="M528555" s="17"/>
    </row>
    <row r="528556" spans="13:13">
      <c r="M528556" s="8"/>
    </row>
    <row r="528582" spans="13:13">
      <c r="M528582" s="8"/>
    </row>
    <row r="528583" spans="13:13" ht="13">
      <c r="M528583" s="17"/>
    </row>
    <row r="528584" spans="13:13">
      <c r="M528584" s="8"/>
    </row>
    <row r="528610" spans="13:13">
      <c r="M528610" s="8"/>
    </row>
    <row r="528611" spans="13:13" ht="13">
      <c r="M528611" s="17"/>
    </row>
    <row r="528612" spans="13:13">
      <c r="M528612" s="8"/>
    </row>
    <row r="528638" spans="13:13">
      <c r="M528638" s="8"/>
    </row>
    <row r="528639" spans="13:13" ht="13">
      <c r="M528639" s="17"/>
    </row>
    <row r="528640" spans="13:13">
      <c r="M528640" s="8"/>
    </row>
    <row r="528666" spans="13:13">
      <c r="M528666" s="8"/>
    </row>
    <row r="528667" spans="13:13" ht="13">
      <c r="M528667" s="17"/>
    </row>
    <row r="528668" spans="13:13">
      <c r="M528668" s="8"/>
    </row>
    <row r="528694" spans="13:13">
      <c r="M528694" s="8"/>
    </row>
    <row r="528695" spans="13:13" ht="13">
      <c r="M528695" s="17"/>
    </row>
    <row r="528696" spans="13:13">
      <c r="M528696" s="8"/>
    </row>
    <row r="528722" spans="13:13">
      <c r="M528722" s="8"/>
    </row>
    <row r="528723" spans="13:13" ht="13">
      <c r="M528723" s="17"/>
    </row>
    <row r="528724" spans="13:13">
      <c r="M528724" s="8"/>
    </row>
    <row r="528750" spans="13:13">
      <c r="M528750" s="8"/>
    </row>
    <row r="528751" spans="13:13" ht="13">
      <c r="M528751" s="17"/>
    </row>
    <row r="528752" spans="13:13">
      <c r="M528752" s="8"/>
    </row>
    <row r="528778" spans="13:13">
      <c r="M528778" s="8"/>
    </row>
    <row r="528779" spans="13:13" ht="13">
      <c r="M528779" s="17"/>
    </row>
    <row r="528780" spans="13:13">
      <c r="M528780" s="8"/>
    </row>
    <row r="528806" spans="13:13">
      <c r="M528806" s="8"/>
    </row>
    <row r="528807" spans="13:13" ht="13">
      <c r="M528807" s="17"/>
    </row>
    <row r="528808" spans="13:13">
      <c r="M528808" s="8"/>
    </row>
    <row r="528834" spans="13:13">
      <c r="M528834" s="8"/>
    </row>
    <row r="528835" spans="13:13" ht="13">
      <c r="M528835" s="17"/>
    </row>
    <row r="528836" spans="13:13">
      <c r="M528836" s="8"/>
    </row>
    <row r="528862" spans="13:13">
      <c r="M528862" s="8"/>
    </row>
    <row r="528863" spans="13:13" ht="13">
      <c r="M528863" s="17"/>
    </row>
    <row r="528864" spans="13:13">
      <c r="M528864" s="8"/>
    </row>
    <row r="528890" spans="13:13">
      <c r="M528890" s="8"/>
    </row>
    <row r="528891" spans="13:13" ht="13">
      <c r="M528891" s="17"/>
    </row>
    <row r="528892" spans="13:13">
      <c r="M528892" s="8"/>
    </row>
    <row r="528918" spans="13:13">
      <c r="M528918" s="8"/>
    </row>
    <row r="528919" spans="13:13" ht="13">
      <c r="M528919" s="17"/>
    </row>
    <row r="528920" spans="13:13">
      <c r="M528920" s="8"/>
    </row>
    <row r="528946" spans="13:13">
      <c r="M528946" s="8"/>
    </row>
    <row r="528947" spans="13:13" ht="13">
      <c r="M528947" s="17"/>
    </row>
    <row r="528948" spans="13:13">
      <c r="M528948" s="8"/>
    </row>
    <row r="528974" spans="13:13">
      <c r="M528974" s="8"/>
    </row>
    <row r="528975" spans="13:13" ht="13">
      <c r="M528975" s="17"/>
    </row>
    <row r="528976" spans="13:13">
      <c r="M528976" s="8"/>
    </row>
    <row r="529002" spans="13:13">
      <c r="M529002" s="8"/>
    </row>
    <row r="529003" spans="13:13" ht="13">
      <c r="M529003" s="17"/>
    </row>
    <row r="529004" spans="13:13">
      <c r="M529004" s="8"/>
    </row>
    <row r="529030" spans="13:13">
      <c r="M529030" s="8"/>
    </row>
    <row r="529031" spans="13:13" ht="13">
      <c r="M529031" s="17"/>
    </row>
    <row r="529032" spans="13:13">
      <c r="M529032" s="8"/>
    </row>
    <row r="529058" spans="13:13">
      <c r="M529058" s="8"/>
    </row>
    <row r="529059" spans="13:13" ht="13">
      <c r="M529059" s="17"/>
    </row>
    <row r="529060" spans="13:13">
      <c r="M529060" s="8"/>
    </row>
    <row r="529086" spans="13:13">
      <c r="M529086" s="8"/>
    </row>
    <row r="529087" spans="13:13" ht="13">
      <c r="M529087" s="17"/>
    </row>
    <row r="529088" spans="13:13">
      <c r="M529088" s="8"/>
    </row>
    <row r="529114" spans="13:13">
      <c r="M529114" s="8"/>
    </row>
    <row r="529115" spans="13:13" ht="13">
      <c r="M529115" s="17"/>
    </row>
    <row r="529116" spans="13:13">
      <c r="M529116" s="8"/>
    </row>
    <row r="529142" spans="13:13">
      <c r="M529142" s="8"/>
    </row>
    <row r="529143" spans="13:13" ht="13">
      <c r="M529143" s="17"/>
    </row>
    <row r="529144" spans="13:13">
      <c r="M529144" s="8"/>
    </row>
    <row r="529170" spans="13:13">
      <c r="M529170" s="8"/>
    </row>
    <row r="529171" spans="13:13" ht="13">
      <c r="M529171" s="17"/>
    </row>
    <row r="529172" spans="13:13">
      <c r="M529172" s="8"/>
    </row>
    <row r="529198" spans="13:13">
      <c r="M529198" s="8"/>
    </row>
    <row r="529199" spans="13:13" ht="13">
      <c r="M529199" s="17"/>
    </row>
    <row r="529200" spans="13:13">
      <c r="M529200" s="8"/>
    </row>
    <row r="529226" spans="13:13">
      <c r="M529226" s="8"/>
    </row>
    <row r="529227" spans="13:13" ht="13">
      <c r="M529227" s="17"/>
    </row>
    <row r="529228" spans="13:13">
      <c r="M529228" s="8"/>
    </row>
    <row r="529254" spans="13:13">
      <c r="M529254" s="8"/>
    </row>
    <row r="529255" spans="13:13" ht="13">
      <c r="M529255" s="17"/>
    </row>
    <row r="529256" spans="13:13">
      <c r="M529256" s="8"/>
    </row>
    <row r="529282" spans="13:13">
      <c r="M529282" s="8"/>
    </row>
    <row r="529283" spans="13:13" ht="13">
      <c r="M529283" s="17"/>
    </row>
    <row r="529284" spans="13:13">
      <c r="M529284" s="8"/>
    </row>
    <row r="529310" spans="13:13">
      <c r="M529310" s="8"/>
    </row>
    <row r="529311" spans="13:13" ht="13">
      <c r="M529311" s="17"/>
    </row>
    <row r="529312" spans="13:13">
      <c r="M529312" s="8"/>
    </row>
    <row r="529338" spans="13:13">
      <c r="M529338" s="8"/>
    </row>
    <row r="529339" spans="13:13" ht="13">
      <c r="M529339" s="17"/>
    </row>
    <row r="529340" spans="13:13">
      <c r="M529340" s="8"/>
    </row>
    <row r="529366" spans="13:13">
      <c r="M529366" s="8"/>
    </row>
    <row r="529367" spans="13:13" ht="13">
      <c r="M529367" s="17"/>
    </row>
    <row r="529368" spans="13:13">
      <c r="M529368" s="8"/>
    </row>
    <row r="529394" spans="13:13">
      <c r="M529394" s="8"/>
    </row>
    <row r="529395" spans="13:13" ht="13">
      <c r="M529395" s="17"/>
    </row>
    <row r="529396" spans="13:13">
      <c r="M529396" s="8"/>
    </row>
    <row r="529422" spans="13:13">
      <c r="M529422" s="8"/>
    </row>
    <row r="529423" spans="13:13" ht="13">
      <c r="M529423" s="17"/>
    </row>
    <row r="529424" spans="13:13">
      <c r="M529424" s="8"/>
    </row>
    <row r="529450" spans="13:13">
      <c r="M529450" s="8"/>
    </row>
    <row r="529451" spans="13:13" ht="13">
      <c r="M529451" s="17"/>
    </row>
    <row r="529452" spans="13:13">
      <c r="M529452" s="8"/>
    </row>
    <row r="529478" spans="13:13">
      <c r="M529478" s="8"/>
    </row>
    <row r="529479" spans="13:13" ht="13">
      <c r="M529479" s="17"/>
    </row>
    <row r="529480" spans="13:13">
      <c r="M529480" s="8"/>
    </row>
    <row r="529506" spans="13:13">
      <c r="M529506" s="8"/>
    </row>
    <row r="529507" spans="13:13" ht="13">
      <c r="M529507" s="17"/>
    </row>
    <row r="529508" spans="13:13">
      <c r="M529508" s="8"/>
    </row>
    <row r="529534" spans="13:13">
      <c r="M529534" s="8"/>
    </row>
    <row r="529535" spans="13:13" ht="13">
      <c r="M529535" s="17"/>
    </row>
    <row r="529536" spans="13:13">
      <c r="M529536" s="8"/>
    </row>
    <row r="529562" spans="13:13">
      <c r="M529562" s="8"/>
    </row>
    <row r="529563" spans="13:13" ht="13">
      <c r="M529563" s="17"/>
    </row>
    <row r="529564" spans="13:13">
      <c r="M529564" s="8"/>
    </row>
    <row r="529590" spans="13:13">
      <c r="M529590" s="8"/>
    </row>
    <row r="529591" spans="13:13" ht="13">
      <c r="M529591" s="17"/>
    </row>
    <row r="529592" spans="13:13">
      <c r="M529592" s="8"/>
    </row>
    <row r="529618" spans="13:13">
      <c r="M529618" s="8"/>
    </row>
    <row r="529619" spans="13:13" ht="13">
      <c r="M529619" s="17"/>
    </row>
    <row r="529620" spans="13:13">
      <c r="M529620" s="8"/>
    </row>
    <row r="529646" spans="13:13">
      <c r="M529646" s="8"/>
    </row>
    <row r="529647" spans="13:13" ht="13">
      <c r="M529647" s="17"/>
    </row>
    <row r="529648" spans="13:13">
      <c r="M529648" s="8"/>
    </row>
    <row r="529674" spans="13:13">
      <c r="M529674" s="8"/>
    </row>
    <row r="529675" spans="13:13" ht="13">
      <c r="M529675" s="17"/>
    </row>
    <row r="529676" spans="13:13">
      <c r="M529676" s="8"/>
    </row>
    <row r="529702" spans="13:13">
      <c r="M529702" s="8"/>
    </row>
    <row r="529703" spans="13:13" ht="13">
      <c r="M529703" s="17"/>
    </row>
    <row r="529704" spans="13:13">
      <c r="M529704" s="8"/>
    </row>
    <row r="529730" spans="13:13">
      <c r="M529730" s="8"/>
    </row>
    <row r="529731" spans="13:13" ht="13">
      <c r="M529731" s="17"/>
    </row>
    <row r="529732" spans="13:13">
      <c r="M529732" s="8"/>
    </row>
    <row r="529758" spans="13:13">
      <c r="M529758" s="8"/>
    </row>
    <row r="529759" spans="13:13" ht="13">
      <c r="M529759" s="17"/>
    </row>
    <row r="529760" spans="13:13">
      <c r="M529760" s="8"/>
    </row>
    <row r="529786" spans="13:13">
      <c r="M529786" s="8"/>
    </row>
    <row r="529787" spans="13:13" ht="13">
      <c r="M529787" s="17"/>
    </row>
    <row r="529788" spans="13:13">
      <c r="M529788" s="8"/>
    </row>
    <row r="529814" spans="13:13">
      <c r="M529814" s="8"/>
    </row>
    <row r="529815" spans="13:13" ht="13">
      <c r="M529815" s="17"/>
    </row>
    <row r="529816" spans="13:13">
      <c r="M529816" s="8"/>
    </row>
    <row r="529842" spans="13:13">
      <c r="M529842" s="8"/>
    </row>
    <row r="529843" spans="13:13" ht="13">
      <c r="M529843" s="17"/>
    </row>
    <row r="529844" spans="13:13">
      <c r="M529844" s="8"/>
    </row>
    <row r="529870" spans="13:13">
      <c r="M529870" s="8"/>
    </row>
    <row r="529871" spans="13:13" ht="13">
      <c r="M529871" s="17"/>
    </row>
    <row r="529872" spans="13:13">
      <c r="M529872" s="8"/>
    </row>
    <row r="529898" spans="13:13">
      <c r="M529898" s="8"/>
    </row>
    <row r="529899" spans="13:13" ht="13">
      <c r="M529899" s="17"/>
    </row>
    <row r="529900" spans="13:13">
      <c r="M529900" s="8"/>
    </row>
    <row r="529926" spans="13:13">
      <c r="M529926" s="8"/>
    </row>
    <row r="529927" spans="13:13" ht="13">
      <c r="M529927" s="17"/>
    </row>
    <row r="529928" spans="13:13">
      <c r="M529928" s="8"/>
    </row>
    <row r="529954" spans="13:13">
      <c r="M529954" s="8"/>
    </row>
    <row r="529955" spans="13:13" ht="13">
      <c r="M529955" s="17"/>
    </row>
    <row r="529956" spans="13:13">
      <c r="M529956" s="8"/>
    </row>
    <row r="529982" spans="13:13">
      <c r="M529982" s="8"/>
    </row>
    <row r="529983" spans="13:13" ht="13">
      <c r="M529983" s="17"/>
    </row>
    <row r="529984" spans="13:13">
      <c r="M529984" s="8"/>
    </row>
    <row r="530010" spans="13:13">
      <c r="M530010" s="8"/>
    </row>
    <row r="530011" spans="13:13" ht="13">
      <c r="M530011" s="17"/>
    </row>
    <row r="530012" spans="13:13">
      <c r="M530012" s="8"/>
    </row>
    <row r="530038" spans="13:13">
      <c r="M530038" s="8"/>
    </row>
    <row r="530039" spans="13:13" ht="13">
      <c r="M530039" s="17"/>
    </row>
    <row r="530040" spans="13:13">
      <c r="M530040" s="8"/>
    </row>
    <row r="530066" spans="13:13">
      <c r="M530066" s="8"/>
    </row>
    <row r="530067" spans="13:13" ht="13">
      <c r="M530067" s="17"/>
    </row>
    <row r="530068" spans="13:13">
      <c r="M530068" s="8"/>
    </row>
    <row r="530094" spans="13:13">
      <c r="M530094" s="8"/>
    </row>
    <row r="530095" spans="13:13" ht="13">
      <c r="M530095" s="17"/>
    </row>
    <row r="530096" spans="13:13">
      <c r="M530096" s="8"/>
    </row>
    <row r="530122" spans="13:13">
      <c r="M530122" s="8"/>
    </row>
    <row r="530123" spans="13:13" ht="13">
      <c r="M530123" s="17"/>
    </row>
    <row r="530124" spans="13:13">
      <c r="M530124" s="8"/>
    </row>
    <row r="530150" spans="13:13">
      <c r="M530150" s="8"/>
    </row>
    <row r="530151" spans="13:13" ht="13">
      <c r="M530151" s="17"/>
    </row>
    <row r="530152" spans="13:13">
      <c r="M530152" s="8"/>
    </row>
    <row r="530178" spans="13:13">
      <c r="M530178" s="8"/>
    </row>
    <row r="530179" spans="13:13" ht="13">
      <c r="M530179" s="17"/>
    </row>
    <row r="530180" spans="13:13">
      <c r="M530180" s="8"/>
    </row>
    <row r="530206" spans="13:13">
      <c r="M530206" s="8"/>
    </row>
    <row r="530207" spans="13:13" ht="13">
      <c r="M530207" s="17"/>
    </row>
    <row r="530208" spans="13:13">
      <c r="M530208" s="8"/>
    </row>
    <row r="530234" spans="13:13">
      <c r="M530234" s="8"/>
    </row>
    <row r="530235" spans="13:13" ht="13">
      <c r="M530235" s="17"/>
    </row>
    <row r="530236" spans="13:13">
      <c r="M530236" s="8"/>
    </row>
    <row r="530262" spans="13:13">
      <c r="M530262" s="8"/>
    </row>
    <row r="530263" spans="13:13" ht="13">
      <c r="M530263" s="17"/>
    </row>
    <row r="530264" spans="13:13">
      <c r="M530264" s="8"/>
    </row>
    <row r="530290" spans="13:13">
      <c r="M530290" s="8"/>
    </row>
    <row r="530291" spans="13:13" ht="13">
      <c r="M530291" s="17"/>
    </row>
    <row r="530292" spans="13:13">
      <c r="M530292" s="8"/>
    </row>
    <row r="530318" spans="13:13">
      <c r="M530318" s="8"/>
    </row>
    <row r="530319" spans="13:13" ht="13">
      <c r="M530319" s="17"/>
    </row>
    <row r="530320" spans="13:13">
      <c r="M530320" s="8"/>
    </row>
    <row r="530346" spans="13:13">
      <c r="M530346" s="8"/>
    </row>
    <row r="530347" spans="13:13" ht="13">
      <c r="M530347" s="17"/>
    </row>
    <row r="530348" spans="13:13">
      <c r="M530348" s="8"/>
    </row>
    <row r="530374" spans="13:13">
      <c r="M530374" s="8"/>
    </row>
    <row r="530375" spans="13:13" ht="13">
      <c r="M530375" s="17"/>
    </row>
    <row r="530376" spans="13:13">
      <c r="M530376" s="8"/>
    </row>
    <row r="530402" spans="13:13">
      <c r="M530402" s="8"/>
    </row>
    <row r="530403" spans="13:13" ht="13">
      <c r="M530403" s="17"/>
    </row>
    <row r="530404" spans="13:13">
      <c r="M530404" s="8"/>
    </row>
    <row r="530430" spans="13:13">
      <c r="M530430" s="8"/>
    </row>
    <row r="530431" spans="13:13" ht="13">
      <c r="M530431" s="17"/>
    </row>
    <row r="530432" spans="13:13">
      <c r="M530432" s="8"/>
    </row>
    <row r="530458" spans="13:13">
      <c r="M530458" s="8"/>
    </row>
    <row r="530459" spans="13:13" ht="13">
      <c r="M530459" s="17"/>
    </row>
    <row r="530460" spans="13:13">
      <c r="M530460" s="8"/>
    </row>
    <row r="530486" spans="13:13">
      <c r="M530486" s="8"/>
    </row>
    <row r="530487" spans="13:13" ht="13">
      <c r="M530487" s="17"/>
    </row>
    <row r="530488" spans="13:13">
      <c r="M530488" s="8"/>
    </row>
    <row r="530514" spans="13:13">
      <c r="M530514" s="8"/>
    </row>
    <row r="530515" spans="13:13" ht="13">
      <c r="M530515" s="17"/>
    </row>
    <row r="530516" spans="13:13">
      <c r="M530516" s="8"/>
    </row>
    <row r="530542" spans="13:13">
      <c r="M530542" s="8"/>
    </row>
    <row r="530543" spans="13:13" ht="13">
      <c r="M530543" s="17"/>
    </row>
    <row r="530544" spans="13:13">
      <c r="M530544" s="8"/>
    </row>
    <row r="530570" spans="13:13">
      <c r="M530570" s="8"/>
    </row>
    <row r="530571" spans="13:13" ht="13">
      <c r="M530571" s="17"/>
    </row>
    <row r="530572" spans="13:13">
      <c r="M530572" s="8"/>
    </row>
    <row r="530598" spans="13:13">
      <c r="M530598" s="8"/>
    </row>
    <row r="530599" spans="13:13" ht="13">
      <c r="M530599" s="17"/>
    </row>
    <row r="530600" spans="13:13">
      <c r="M530600" s="8"/>
    </row>
    <row r="530626" spans="13:13">
      <c r="M530626" s="8"/>
    </row>
    <row r="530627" spans="13:13" ht="13">
      <c r="M530627" s="17"/>
    </row>
    <row r="530628" spans="13:13">
      <c r="M530628" s="8"/>
    </row>
    <row r="530654" spans="13:13">
      <c r="M530654" s="8"/>
    </row>
    <row r="530655" spans="13:13" ht="13">
      <c r="M530655" s="17"/>
    </row>
    <row r="530656" spans="13:13">
      <c r="M530656" s="8"/>
    </row>
    <row r="530682" spans="13:13">
      <c r="M530682" s="8"/>
    </row>
    <row r="530683" spans="13:13" ht="13">
      <c r="M530683" s="17"/>
    </row>
    <row r="530684" spans="13:13">
      <c r="M530684" s="8"/>
    </row>
    <row r="530710" spans="13:13">
      <c r="M530710" s="8"/>
    </row>
    <row r="530711" spans="13:13" ht="13">
      <c r="M530711" s="17"/>
    </row>
    <row r="530712" spans="13:13">
      <c r="M530712" s="8"/>
    </row>
    <row r="530738" spans="13:13">
      <c r="M530738" s="8"/>
    </row>
    <row r="530739" spans="13:13" ht="13">
      <c r="M530739" s="17"/>
    </row>
    <row r="530740" spans="13:13">
      <c r="M530740" s="8"/>
    </row>
    <row r="530766" spans="13:13">
      <c r="M530766" s="8"/>
    </row>
    <row r="530767" spans="13:13" ht="13">
      <c r="M530767" s="17"/>
    </row>
    <row r="530768" spans="13:13">
      <c r="M530768" s="8"/>
    </row>
    <row r="530794" spans="13:13">
      <c r="M530794" s="8"/>
    </row>
    <row r="530795" spans="13:13" ht="13">
      <c r="M530795" s="17"/>
    </row>
    <row r="530796" spans="13:13">
      <c r="M530796" s="8"/>
    </row>
    <row r="530822" spans="13:13">
      <c r="M530822" s="8"/>
    </row>
    <row r="530823" spans="13:13" ht="13">
      <c r="M530823" s="17"/>
    </row>
    <row r="530824" spans="13:13">
      <c r="M530824" s="8"/>
    </row>
    <row r="530850" spans="13:13">
      <c r="M530850" s="8"/>
    </row>
    <row r="530851" spans="13:13" ht="13">
      <c r="M530851" s="17"/>
    </row>
    <row r="530852" spans="13:13">
      <c r="M530852" s="8"/>
    </row>
    <row r="530878" spans="13:13">
      <c r="M530878" s="8"/>
    </row>
    <row r="530879" spans="13:13" ht="13">
      <c r="M530879" s="17"/>
    </row>
    <row r="530880" spans="13:13">
      <c r="M530880" s="8"/>
    </row>
    <row r="530906" spans="13:13">
      <c r="M530906" s="8"/>
    </row>
    <row r="530907" spans="13:13" ht="13">
      <c r="M530907" s="17"/>
    </row>
    <row r="530908" spans="13:13">
      <c r="M530908" s="8"/>
    </row>
    <row r="530934" spans="13:13">
      <c r="M530934" s="8"/>
    </row>
    <row r="530935" spans="13:13" ht="13">
      <c r="M530935" s="17"/>
    </row>
    <row r="530936" spans="13:13">
      <c r="M530936" s="8"/>
    </row>
    <row r="530962" spans="13:13">
      <c r="M530962" s="8"/>
    </row>
    <row r="530963" spans="13:13" ht="13">
      <c r="M530963" s="17"/>
    </row>
    <row r="530964" spans="13:13">
      <c r="M530964" s="8"/>
    </row>
    <row r="530990" spans="13:13">
      <c r="M530990" s="8"/>
    </row>
    <row r="530991" spans="13:13" ht="13">
      <c r="M530991" s="17"/>
    </row>
    <row r="530992" spans="13:13">
      <c r="M530992" s="8"/>
    </row>
    <row r="531018" spans="13:13">
      <c r="M531018" s="8"/>
    </row>
    <row r="531019" spans="13:13" ht="13">
      <c r="M531019" s="17"/>
    </row>
    <row r="531020" spans="13:13">
      <c r="M531020" s="8"/>
    </row>
    <row r="531046" spans="13:13">
      <c r="M531046" s="8"/>
    </row>
    <row r="531047" spans="13:13" ht="13">
      <c r="M531047" s="17"/>
    </row>
    <row r="531048" spans="13:13">
      <c r="M531048" s="8"/>
    </row>
    <row r="531074" spans="13:13">
      <c r="M531074" s="8"/>
    </row>
    <row r="531075" spans="13:13" ht="13">
      <c r="M531075" s="17"/>
    </row>
    <row r="531076" spans="13:13">
      <c r="M531076" s="8"/>
    </row>
    <row r="531102" spans="13:13">
      <c r="M531102" s="8"/>
    </row>
    <row r="531103" spans="13:13" ht="13">
      <c r="M531103" s="17"/>
    </row>
    <row r="531104" spans="13:13">
      <c r="M531104" s="8"/>
    </row>
    <row r="531130" spans="13:13">
      <c r="M531130" s="8"/>
    </row>
    <row r="531131" spans="13:13" ht="13">
      <c r="M531131" s="17"/>
    </row>
    <row r="531132" spans="13:13">
      <c r="M531132" s="8"/>
    </row>
    <row r="531158" spans="13:13">
      <c r="M531158" s="8"/>
    </row>
    <row r="531159" spans="13:13" ht="13">
      <c r="M531159" s="17"/>
    </row>
    <row r="531160" spans="13:13">
      <c r="M531160" s="8"/>
    </row>
    <row r="531186" spans="13:13">
      <c r="M531186" s="8"/>
    </row>
    <row r="531187" spans="13:13" ht="13">
      <c r="M531187" s="17"/>
    </row>
    <row r="531188" spans="13:13">
      <c r="M531188" s="8"/>
    </row>
    <row r="531214" spans="13:13">
      <c r="M531214" s="8"/>
    </row>
    <row r="531215" spans="13:13" ht="13">
      <c r="M531215" s="17"/>
    </row>
    <row r="531216" spans="13:13">
      <c r="M531216" s="8"/>
    </row>
    <row r="531242" spans="13:13">
      <c r="M531242" s="8"/>
    </row>
    <row r="531243" spans="13:13" ht="13">
      <c r="M531243" s="17"/>
    </row>
    <row r="531244" spans="13:13">
      <c r="M531244" s="8"/>
    </row>
    <row r="531270" spans="13:13">
      <c r="M531270" s="8"/>
    </row>
    <row r="531271" spans="13:13" ht="13">
      <c r="M531271" s="17"/>
    </row>
    <row r="531272" spans="13:13">
      <c r="M531272" s="8"/>
    </row>
    <row r="531298" spans="13:13">
      <c r="M531298" s="8"/>
    </row>
    <row r="531299" spans="13:13" ht="13">
      <c r="M531299" s="17"/>
    </row>
    <row r="531300" spans="13:13">
      <c r="M531300" s="8"/>
    </row>
    <row r="531326" spans="13:13">
      <c r="M531326" s="8"/>
    </row>
    <row r="531327" spans="13:13" ht="13">
      <c r="M531327" s="17"/>
    </row>
    <row r="531328" spans="13:13">
      <c r="M531328" s="8"/>
    </row>
    <row r="531354" spans="13:13">
      <c r="M531354" s="8"/>
    </row>
    <row r="531355" spans="13:13" ht="13">
      <c r="M531355" s="17"/>
    </row>
    <row r="531356" spans="13:13">
      <c r="M531356" s="8"/>
    </row>
    <row r="531382" spans="13:13">
      <c r="M531382" s="8"/>
    </row>
    <row r="531383" spans="13:13" ht="13">
      <c r="M531383" s="17"/>
    </row>
    <row r="531384" spans="13:13">
      <c r="M531384" s="8"/>
    </row>
    <row r="531410" spans="13:13">
      <c r="M531410" s="8"/>
    </row>
    <row r="531411" spans="13:13" ht="13">
      <c r="M531411" s="17"/>
    </row>
    <row r="531412" spans="13:13">
      <c r="M531412" s="8"/>
    </row>
    <row r="531438" spans="13:13">
      <c r="M531438" s="8"/>
    </row>
    <row r="531439" spans="13:13" ht="13">
      <c r="M531439" s="17"/>
    </row>
    <row r="531440" spans="13:13">
      <c r="M531440" s="8"/>
    </row>
    <row r="531466" spans="13:13">
      <c r="M531466" s="8"/>
    </row>
    <row r="531467" spans="13:13" ht="13">
      <c r="M531467" s="17"/>
    </row>
    <row r="531468" spans="13:13">
      <c r="M531468" s="8"/>
    </row>
    <row r="531494" spans="13:13">
      <c r="M531494" s="8"/>
    </row>
    <row r="531495" spans="13:13" ht="13">
      <c r="M531495" s="17"/>
    </row>
    <row r="531496" spans="13:13">
      <c r="M531496" s="8"/>
    </row>
    <row r="531522" spans="13:13">
      <c r="M531522" s="8"/>
    </row>
    <row r="531523" spans="13:13" ht="13">
      <c r="M531523" s="17"/>
    </row>
    <row r="531524" spans="13:13">
      <c r="M531524" s="8"/>
    </row>
    <row r="531550" spans="13:13">
      <c r="M531550" s="8"/>
    </row>
    <row r="531551" spans="13:13" ht="13">
      <c r="M531551" s="17"/>
    </row>
    <row r="531552" spans="13:13">
      <c r="M531552" s="8"/>
    </row>
    <row r="531578" spans="13:13">
      <c r="M531578" s="8"/>
    </row>
    <row r="531579" spans="13:13" ht="13">
      <c r="M531579" s="17"/>
    </row>
    <row r="531580" spans="13:13">
      <c r="M531580" s="8"/>
    </row>
    <row r="531606" spans="13:13">
      <c r="M531606" s="8"/>
    </row>
    <row r="531607" spans="13:13" ht="13">
      <c r="M531607" s="17"/>
    </row>
    <row r="531608" spans="13:13">
      <c r="M531608" s="8"/>
    </row>
    <row r="531634" spans="13:13">
      <c r="M531634" s="8"/>
    </row>
    <row r="531635" spans="13:13" ht="13">
      <c r="M531635" s="17"/>
    </row>
    <row r="531636" spans="13:13">
      <c r="M531636" s="8"/>
    </row>
    <row r="531662" spans="13:13">
      <c r="M531662" s="8"/>
    </row>
    <row r="531663" spans="13:13" ht="13">
      <c r="M531663" s="17"/>
    </row>
    <row r="531664" spans="13:13">
      <c r="M531664" s="8"/>
    </row>
    <row r="531690" spans="13:13">
      <c r="M531690" s="8"/>
    </row>
    <row r="531691" spans="13:13" ht="13">
      <c r="M531691" s="17"/>
    </row>
    <row r="531692" spans="13:13">
      <c r="M531692" s="8"/>
    </row>
    <row r="531718" spans="13:13">
      <c r="M531718" s="8"/>
    </row>
    <row r="531719" spans="13:13" ht="13">
      <c r="M531719" s="17"/>
    </row>
    <row r="531720" spans="13:13">
      <c r="M531720" s="8"/>
    </row>
    <row r="531746" spans="13:13">
      <c r="M531746" s="8"/>
    </row>
    <row r="531747" spans="13:13" ht="13">
      <c r="M531747" s="17"/>
    </row>
    <row r="531748" spans="13:13">
      <c r="M531748" s="8"/>
    </row>
    <row r="531774" spans="13:13">
      <c r="M531774" s="8"/>
    </row>
    <row r="531775" spans="13:13" ht="13">
      <c r="M531775" s="17"/>
    </row>
    <row r="531776" spans="13:13">
      <c r="M531776" s="8"/>
    </row>
    <row r="531802" spans="13:13">
      <c r="M531802" s="8"/>
    </row>
    <row r="531803" spans="13:13" ht="13">
      <c r="M531803" s="17"/>
    </row>
    <row r="531804" spans="13:13">
      <c r="M531804" s="8"/>
    </row>
    <row r="531830" spans="13:13">
      <c r="M531830" s="8"/>
    </row>
    <row r="531831" spans="13:13" ht="13">
      <c r="M531831" s="17"/>
    </row>
    <row r="531832" spans="13:13">
      <c r="M531832" s="8"/>
    </row>
    <row r="531858" spans="13:13">
      <c r="M531858" s="8"/>
    </row>
    <row r="531859" spans="13:13" ht="13">
      <c r="M531859" s="17"/>
    </row>
    <row r="531860" spans="13:13">
      <c r="M531860" s="8"/>
    </row>
    <row r="531886" spans="13:13">
      <c r="M531886" s="8"/>
    </row>
    <row r="531887" spans="13:13" ht="13">
      <c r="M531887" s="17"/>
    </row>
    <row r="531888" spans="13:13">
      <c r="M531888" s="8"/>
    </row>
    <row r="531914" spans="13:13">
      <c r="M531914" s="8"/>
    </row>
    <row r="531915" spans="13:13" ht="13">
      <c r="M531915" s="17"/>
    </row>
    <row r="531916" spans="13:13">
      <c r="M531916" s="8"/>
    </row>
    <row r="531942" spans="13:13">
      <c r="M531942" s="8"/>
    </row>
    <row r="531943" spans="13:13" ht="13">
      <c r="M531943" s="17"/>
    </row>
    <row r="531944" spans="13:13">
      <c r="M531944" s="8"/>
    </row>
    <row r="531970" spans="13:13">
      <c r="M531970" s="8"/>
    </row>
    <row r="531971" spans="13:13" ht="13">
      <c r="M531971" s="17"/>
    </row>
    <row r="531972" spans="13:13">
      <c r="M531972" s="8"/>
    </row>
    <row r="531998" spans="13:13">
      <c r="M531998" s="8"/>
    </row>
    <row r="531999" spans="13:13" ht="13">
      <c r="M531999" s="17"/>
    </row>
    <row r="532000" spans="13:13">
      <c r="M532000" s="8"/>
    </row>
    <row r="532026" spans="13:13">
      <c r="M532026" s="8"/>
    </row>
    <row r="532027" spans="13:13" ht="13">
      <c r="M532027" s="17"/>
    </row>
    <row r="532028" spans="13:13">
      <c r="M532028" s="8"/>
    </row>
    <row r="532054" spans="13:13">
      <c r="M532054" s="8"/>
    </row>
    <row r="532055" spans="13:13" ht="13">
      <c r="M532055" s="17"/>
    </row>
    <row r="532056" spans="13:13">
      <c r="M532056" s="8"/>
    </row>
    <row r="532082" spans="13:13">
      <c r="M532082" s="8"/>
    </row>
    <row r="532083" spans="13:13" ht="13">
      <c r="M532083" s="17"/>
    </row>
    <row r="532084" spans="13:13">
      <c r="M532084" s="8"/>
    </row>
    <row r="532110" spans="13:13">
      <c r="M532110" s="8"/>
    </row>
    <row r="532111" spans="13:13" ht="13">
      <c r="M532111" s="17"/>
    </row>
    <row r="532112" spans="13:13">
      <c r="M532112" s="8"/>
    </row>
    <row r="532138" spans="13:13">
      <c r="M532138" s="8"/>
    </row>
    <row r="532139" spans="13:13" ht="13">
      <c r="M532139" s="17"/>
    </row>
    <row r="532140" spans="13:13">
      <c r="M532140" s="8"/>
    </row>
    <row r="532166" spans="13:13">
      <c r="M532166" s="8"/>
    </row>
    <row r="532167" spans="13:13" ht="13">
      <c r="M532167" s="17"/>
    </row>
    <row r="532168" spans="13:13">
      <c r="M532168" s="8"/>
    </row>
    <row r="532194" spans="13:13">
      <c r="M532194" s="8"/>
    </row>
    <row r="532195" spans="13:13" ht="13">
      <c r="M532195" s="17"/>
    </row>
    <row r="532196" spans="13:13">
      <c r="M532196" s="8"/>
    </row>
    <row r="532222" spans="13:13">
      <c r="M532222" s="8"/>
    </row>
    <row r="532223" spans="13:13" ht="13">
      <c r="M532223" s="17"/>
    </row>
    <row r="532224" spans="13:13">
      <c r="M532224" s="8"/>
    </row>
    <row r="532250" spans="13:13">
      <c r="M532250" s="8"/>
    </row>
    <row r="532251" spans="13:13" ht="13">
      <c r="M532251" s="17"/>
    </row>
    <row r="532252" spans="13:13">
      <c r="M532252" s="8"/>
    </row>
    <row r="532278" spans="13:13">
      <c r="M532278" s="8"/>
    </row>
    <row r="532279" spans="13:13" ht="13">
      <c r="M532279" s="17"/>
    </row>
    <row r="532280" spans="13:13">
      <c r="M532280" s="8"/>
    </row>
    <row r="532306" spans="13:13">
      <c r="M532306" s="8"/>
    </row>
    <row r="532307" spans="13:13" ht="13">
      <c r="M532307" s="17"/>
    </row>
    <row r="532308" spans="13:13">
      <c r="M532308" s="8"/>
    </row>
    <row r="532334" spans="13:13">
      <c r="M532334" s="8"/>
    </row>
    <row r="532335" spans="13:13" ht="13">
      <c r="M532335" s="17"/>
    </row>
    <row r="532336" spans="13:13">
      <c r="M532336" s="8"/>
    </row>
    <row r="532362" spans="13:13">
      <c r="M532362" s="8"/>
    </row>
    <row r="532363" spans="13:13" ht="13">
      <c r="M532363" s="17"/>
    </row>
    <row r="532364" spans="13:13">
      <c r="M532364" s="8"/>
    </row>
    <row r="532390" spans="13:13">
      <c r="M532390" s="8"/>
    </row>
    <row r="532391" spans="13:13" ht="13">
      <c r="M532391" s="17"/>
    </row>
    <row r="532392" spans="13:13">
      <c r="M532392" s="8"/>
    </row>
    <row r="532418" spans="13:13">
      <c r="M532418" s="8"/>
    </row>
    <row r="532419" spans="13:13" ht="13">
      <c r="M532419" s="17"/>
    </row>
    <row r="532420" spans="13:13">
      <c r="M532420" s="8"/>
    </row>
    <row r="532446" spans="13:13">
      <c r="M532446" s="8"/>
    </row>
    <row r="532447" spans="13:13" ht="13">
      <c r="M532447" s="17"/>
    </row>
    <row r="532448" spans="13:13">
      <c r="M532448" s="8"/>
    </row>
    <row r="532474" spans="13:13">
      <c r="M532474" s="8"/>
    </row>
    <row r="532475" spans="13:13" ht="13">
      <c r="M532475" s="17"/>
    </row>
    <row r="532476" spans="13:13">
      <c r="M532476" s="8"/>
    </row>
    <row r="532502" spans="13:13">
      <c r="M532502" s="8"/>
    </row>
    <row r="532503" spans="13:13" ht="13">
      <c r="M532503" s="17"/>
    </row>
    <row r="532504" spans="13:13">
      <c r="M532504" s="8"/>
    </row>
    <row r="532530" spans="13:13">
      <c r="M532530" s="8"/>
    </row>
    <row r="532531" spans="13:13" ht="13">
      <c r="M532531" s="17"/>
    </row>
    <row r="532532" spans="13:13">
      <c r="M532532" s="8"/>
    </row>
    <row r="532558" spans="13:13">
      <c r="M532558" s="8"/>
    </row>
    <row r="532559" spans="13:13" ht="13">
      <c r="M532559" s="17"/>
    </row>
    <row r="532560" spans="13:13">
      <c r="M532560" s="8"/>
    </row>
    <row r="532586" spans="13:13">
      <c r="M532586" s="8"/>
    </row>
    <row r="532587" spans="13:13" ht="13">
      <c r="M532587" s="17"/>
    </row>
    <row r="532588" spans="13:13">
      <c r="M532588" s="8"/>
    </row>
    <row r="532614" spans="13:13">
      <c r="M532614" s="8"/>
    </row>
    <row r="532615" spans="13:13" ht="13">
      <c r="M532615" s="17"/>
    </row>
    <row r="532616" spans="13:13">
      <c r="M532616" s="8"/>
    </row>
    <row r="532642" spans="13:13">
      <c r="M532642" s="8"/>
    </row>
    <row r="532643" spans="13:13" ht="13">
      <c r="M532643" s="17"/>
    </row>
    <row r="532644" spans="13:13">
      <c r="M532644" s="8"/>
    </row>
    <row r="532670" spans="13:13">
      <c r="M532670" s="8"/>
    </row>
    <row r="532671" spans="13:13" ht="13">
      <c r="M532671" s="17"/>
    </row>
    <row r="532672" spans="13:13">
      <c r="M532672" s="8"/>
    </row>
    <row r="532698" spans="13:13">
      <c r="M532698" s="8"/>
    </row>
    <row r="532699" spans="13:13" ht="13">
      <c r="M532699" s="17"/>
    </row>
    <row r="532700" spans="13:13">
      <c r="M532700" s="8"/>
    </row>
    <row r="532726" spans="13:13">
      <c r="M532726" s="8"/>
    </row>
    <row r="532727" spans="13:13" ht="13">
      <c r="M532727" s="17"/>
    </row>
    <row r="532728" spans="13:13">
      <c r="M532728" s="8"/>
    </row>
    <row r="532754" spans="13:13">
      <c r="M532754" s="8"/>
    </row>
    <row r="532755" spans="13:13" ht="13">
      <c r="M532755" s="17"/>
    </row>
    <row r="532756" spans="13:13">
      <c r="M532756" s="8"/>
    </row>
    <row r="532782" spans="13:13">
      <c r="M532782" s="8"/>
    </row>
    <row r="532783" spans="13:13" ht="13">
      <c r="M532783" s="17"/>
    </row>
    <row r="532784" spans="13:13">
      <c r="M532784" s="8"/>
    </row>
    <row r="532810" spans="13:13">
      <c r="M532810" s="8"/>
    </row>
    <row r="532811" spans="13:13" ht="13">
      <c r="M532811" s="17"/>
    </row>
    <row r="532812" spans="13:13">
      <c r="M532812" s="8"/>
    </row>
    <row r="532838" spans="13:13">
      <c r="M532838" s="8"/>
    </row>
    <row r="532839" spans="13:13" ht="13">
      <c r="M532839" s="17"/>
    </row>
    <row r="532840" spans="13:13">
      <c r="M532840" s="8"/>
    </row>
    <row r="532866" spans="13:13">
      <c r="M532866" s="8"/>
    </row>
    <row r="532867" spans="13:13" ht="13">
      <c r="M532867" s="17"/>
    </row>
    <row r="532868" spans="13:13">
      <c r="M532868" s="8"/>
    </row>
    <row r="532894" spans="13:13">
      <c r="M532894" s="8"/>
    </row>
    <row r="532895" spans="13:13" ht="13">
      <c r="M532895" s="17"/>
    </row>
    <row r="532896" spans="13:13">
      <c r="M532896" s="8"/>
    </row>
    <row r="532922" spans="13:13">
      <c r="M532922" s="8"/>
    </row>
    <row r="532923" spans="13:13" ht="13">
      <c r="M532923" s="17"/>
    </row>
    <row r="532924" spans="13:13">
      <c r="M532924" s="8"/>
    </row>
    <row r="532950" spans="13:13">
      <c r="M532950" s="8"/>
    </row>
    <row r="532951" spans="13:13" ht="13">
      <c r="M532951" s="17"/>
    </row>
    <row r="532952" spans="13:13">
      <c r="M532952" s="8"/>
    </row>
    <row r="532978" spans="13:13">
      <c r="M532978" s="8"/>
    </row>
    <row r="532979" spans="13:13" ht="13">
      <c r="M532979" s="17"/>
    </row>
    <row r="532980" spans="13:13">
      <c r="M532980" s="8"/>
    </row>
    <row r="533006" spans="13:13">
      <c r="M533006" s="8"/>
    </row>
    <row r="533007" spans="13:13" ht="13">
      <c r="M533007" s="17"/>
    </row>
    <row r="533008" spans="13:13">
      <c r="M533008" s="8"/>
    </row>
    <row r="533034" spans="13:13">
      <c r="M533034" s="8"/>
    </row>
    <row r="533035" spans="13:13" ht="13">
      <c r="M533035" s="17"/>
    </row>
    <row r="533036" spans="13:13">
      <c r="M533036" s="8"/>
    </row>
    <row r="533062" spans="13:13">
      <c r="M533062" s="8"/>
    </row>
    <row r="533063" spans="13:13" ht="13">
      <c r="M533063" s="17"/>
    </row>
    <row r="533064" spans="13:13">
      <c r="M533064" s="8"/>
    </row>
    <row r="533090" spans="13:13">
      <c r="M533090" s="8"/>
    </row>
    <row r="533091" spans="13:13" ht="13">
      <c r="M533091" s="17"/>
    </row>
    <row r="533092" spans="13:13">
      <c r="M533092" s="8"/>
    </row>
    <row r="533118" spans="13:13">
      <c r="M533118" s="8"/>
    </row>
    <row r="533119" spans="13:13" ht="13">
      <c r="M533119" s="17"/>
    </row>
    <row r="533120" spans="13:13">
      <c r="M533120" s="8"/>
    </row>
    <row r="533146" spans="13:13">
      <c r="M533146" s="8"/>
    </row>
    <row r="533147" spans="13:13" ht="13">
      <c r="M533147" s="17"/>
    </row>
    <row r="533148" spans="13:13">
      <c r="M533148" s="8"/>
    </row>
    <row r="533174" spans="13:13">
      <c r="M533174" s="8"/>
    </row>
    <row r="533175" spans="13:13" ht="13">
      <c r="M533175" s="17"/>
    </row>
    <row r="533176" spans="13:13">
      <c r="M533176" s="8"/>
    </row>
    <row r="533202" spans="13:13">
      <c r="M533202" s="8"/>
    </row>
    <row r="533203" spans="13:13" ht="13">
      <c r="M533203" s="17"/>
    </row>
    <row r="533204" spans="13:13">
      <c r="M533204" s="8"/>
    </row>
    <row r="533230" spans="13:13">
      <c r="M533230" s="8"/>
    </row>
    <row r="533231" spans="13:13" ht="13">
      <c r="M533231" s="17"/>
    </row>
    <row r="533232" spans="13:13">
      <c r="M533232" s="8"/>
    </row>
    <row r="533258" spans="13:13">
      <c r="M533258" s="8"/>
    </row>
    <row r="533259" spans="13:13" ht="13">
      <c r="M533259" s="17"/>
    </row>
    <row r="533260" spans="13:13">
      <c r="M533260" s="8"/>
    </row>
    <row r="533286" spans="13:13">
      <c r="M533286" s="8"/>
    </row>
    <row r="533287" spans="13:13" ht="13">
      <c r="M533287" s="17"/>
    </row>
    <row r="533288" spans="13:13">
      <c r="M533288" s="8"/>
    </row>
    <row r="533314" spans="13:13">
      <c r="M533314" s="8"/>
    </row>
    <row r="533315" spans="13:13" ht="13">
      <c r="M533315" s="17"/>
    </row>
    <row r="533316" spans="13:13">
      <c r="M533316" s="8"/>
    </row>
    <row r="533342" spans="13:13">
      <c r="M533342" s="8"/>
    </row>
    <row r="533343" spans="13:13" ht="13">
      <c r="M533343" s="17"/>
    </row>
    <row r="533344" spans="13:13">
      <c r="M533344" s="8"/>
    </row>
    <row r="533370" spans="13:13">
      <c r="M533370" s="8"/>
    </row>
    <row r="533371" spans="13:13" ht="13">
      <c r="M533371" s="17"/>
    </row>
    <row r="533372" spans="13:13">
      <c r="M533372" s="8"/>
    </row>
    <row r="533398" spans="13:13">
      <c r="M533398" s="8"/>
    </row>
    <row r="533399" spans="13:13" ht="13">
      <c r="M533399" s="17"/>
    </row>
    <row r="533400" spans="13:13">
      <c r="M533400" s="8"/>
    </row>
    <row r="533426" spans="13:13">
      <c r="M533426" s="8"/>
    </row>
    <row r="533427" spans="13:13" ht="13">
      <c r="M533427" s="17"/>
    </row>
    <row r="533428" spans="13:13">
      <c r="M533428" s="8"/>
    </row>
    <row r="533454" spans="13:13">
      <c r="M533454" s="8"/>
    </row>
    <row r="533455" spans="13:13" ht="13">
      <c r="M533455" s="17"/>
    </row>
    <row r="533456" spans="13:13">
      <c r="M533456" s="8"/>
    </row>
    <row r="533482" spans="13:13">
      <c r="M533482" s="8"/>
    </row>
    <row r="533483" spans="13:13" ht="13">
      <c r="M533483" s="17"/>
    </row>
    <row r="533484" spans="13:13">
      <c r="M533484" s="8"/>
    </row>
    <row r="533510" spans="13:13">
      <c r="M533510" s="8"/>
    </row>
    <row r="533511" spans="13:13" ht="13">
      <c r="M533511" s="17"/>
    </row>
    <row r="533512" spans="13:13">
      <c r="M533512" s="8"/>
    </row>
    <row r="533538" spans="13:13">
      <c r="M533538" s="8"/>
    </row>
    <row r="533539" spans="13:13" ht="13">
      <c r="M533539" s="17"/>
    </row>
    <row r="533540" spans="13:13">
      <c r="M533540" s="8"/>
    </row>
    <row r="533566" spans="13:13">
      <c r="M533566" s="8"/>
    </row>
    <row r="533567" spans="13:13" ht="13">
      <c r="M533567" s="17"/>
    </row>
    <row r="533568" spans="13:13">
      <c r="M533568" s="8"/>
    </row>
    <row r="533594" spans="13:13">
      <c r="M533594" s="8"/>
    </row>
    <row r="533595" spans="13:13" ht="13">
      <c r="M533595" s="17"/>
    </row>
    <row r="533596" spans="13:13">
      <c r="M533596" s="8"/>
    </row>
    <row r="533622" spans="13:13">
      <c r="M533622" s="8"/>
    </row>
    <row r="533623" spans="13:13" ht="13">
      <c r="M533623" s="17"/>
    </row>
    <row r="533624" spans="13:13">
      <c r="M533624" s="8"/>
    </row>
    <row r="533650" spans="13:13">
      <c r="M533650" s="8"/>
    </row>
    <row r="533651" spans="13:13" ht="13">
      <c r="M533651" s="17"/>
    </row>
    <row r="533652" spans="13:13">
      <c r="M533652" s="8"/>
    </row>
    <row r="533678" spans="13:13">
      <c r="M533678" s="8"/>
    </row>
    <row r="533679" spans="13:13" ht="13">
      <c r="M533679" s="17"/>
    </row>
    <row r="533680" spans="13:13">
      <c r="M533680" s="8"/>
    </row>
    <row r="533706" spans="13:13">
      <c r="M533706" s="8"/>
    </row>
    <row r="533707" spans="13:13" ht="13">
      <c r="M533707" s="17"/>
    </row>
    <row r="533708" spans="13:13">
      <c r="M533708" s="8"/>
    </row>
    <row r="533734" spans="13:13">
      <c r="M533734" s="8"/>
    </row>
    <row r="533735" spans="13:13" ht="13">
      <c r="M533735" s="17"/>
    </row>
    <row r="533736" spans="13:13">
      <c r="M533736" s="8"/>
    </row>
    <row r="533762" spans="13:13">
      <c r="M533762" s="8"/>
    </row>
    <row r="533763" spans="13:13" ht="13">
      <c r="M533763" s="17"/>
    </row>
    <row r="533764" spans="13:13">
      <c r="M533764" s="8"/>
    </row>
    <row r="533790" spans="13:13">
      <c r="M533790" s="8"/>
    </row>
    <row r="533791" spans="13:13" ht="13">
      <c r="M533791" s="17"/>
    </row>
    <row r="533792" spans="13:13">
      <c r="M533792" s="8"/>
    </row>
    <row r="533818" spans="13:13">
      <c r="M533818" s="8"/>
    </row>
    <row r="533819" spans="13:13" ht="13">
      <c r="M533819" s="17"/>
    </row>
    <row r="533820" spans="13:13">
      <c r="M533820" s="8"/>
    </row>
    <row r="533846" spans="13:13">
      <c r="M533846" s="8"/>
    </row>
    <row r="533847" spans="13:13" ht="13">
      <c r="M533847" s="17"/>
    </row>
    <row r="533848" spans="13:13">
      <c r="M533848" s="8"/>
    </row>
    <row r="533874" spans="13:13">
      <c r="M533874" s="8"/>
    </row>
    <row r="533875" spans="13:13" ht="13">
      <c r="M533875" s="17"/>
    </row>
    <row r="533876" spans="13:13">
      <c r="M533876" s="8"/>
    </row>
    <row r="533902" spans="13:13">
      <c r="M533902" s="8"/>
    </row>
    <row r="533903" spans="13:13" ht="13">
      <c r="M533903" s="17"/>
    </row>
    <row r="533904" spans="13:13">
      <c r="M533904" s="8"/>
    </row>
    <row r="533930" spans="13:13">
      <c r="M533930" s="8"/>
    </row>
    <row r="533931" spans="13:13" ht="13">
      <c r="M533931" s="17"/>
    </row>
    <row r="533932" spans="13:13">
      <c r="M533932" s="8"/>
    </row>
    <row r="533958" spans="13:13">
      <c r="M533958" s="8"/>
    </row>
    <row r="533959" spans="13:13" ht="13">
      <c r="M533959" s="17"/>
    </row>
    <row r="533960" spans="13:13">
      <c r="M533960" s="8"/>
    </row>
    <row r="533986" spans="13:13">
      <c r="M533986" s="8"/>
    </row>
    <row r="533987" spans="13:13" ht="13">
      <c r="M533987" s="17"/>
    </row>
    <row r="533988" spans="13:13">
      <c r="M533988" s="8"/>
    </row>
    <row r="534014" spans="13:13">
      <c r="M534014" s="8"/>
    </row>
    <row r="534015" spans="13:13" ht="13">
      <c r="M534015" s="17"/>
    </row>
    <row r="534016" spans="13:13">
      <c r="M534016" s="8"/>
    </row>
    <row r="534042" spans="13:13">
      <c r="M534042" s="8"/>
    </row>
    <row r="534043" spans="13:13" ht="13">
      <c r="M534043" s="17"/>
    </row>
    <row r="534044" spans="13:13">
      <c r="M534044" s="8"/>
    </row>
    <row r="534070" spans="13:13">
      <c r="M534070" s="8"/>
    </row>
    <row r="534071" spans="13:13" ht="13">
      <c r="M534071" s="17"/>
    </row>
    <row r="534072" spans="13:13">
      <c r="M534072" s="8"/>
    </row>
    <row r="534098" spans="13:13">
      <c r="M534098" s="8"/>
    </row>
    <row r="534099" spans="13:13" ht="13">
      <c r="M534099" s="17"/>
    </row>
    <row r="534100" spans="13:13">
      <c r="M534100" s="8"/>
    </row>
    <row r="534126" spans="13:13">
      <c r="M534126" s="8"/>
    </row>
    <row r="534127" spans="13:13" ht="13">
      <c r="M534127" s="17"/>
    </row>
    <row r="534128" spans="13:13">
      <c r="M534128" s="8"/>
    </row>
    <row r="534154" spans="13:13">
      <c r="M534154" s="8"/>
    </row>
    <row r="534155" spans="13:13" ht="13">
      <c r="M534155" s="17"/>
    </row>
    <row r="534156" spans="13:13">
      <c r="M534156" s="8"/>
    </row>
    <row r="534182" spans="13:13">
      <c r="M534182" s="8"/>
    </row>
    <row r="534183" spans="13:13" ht="13">
      <c r="M534183" s="17"/>
    </row>
    <row r="534184" spans="13:13">
      <c r="M534184" s="8"/>
    </row>
    <row r="534210" spans="13:13">
      <c r="M534210" s="8"/>
    </row>
    <row r="534211" spans="13:13" ht="13">
      <c r="M534211" s="17"/>
    </row>
    <row r="534212" spans="13:13">
      <c r="M534212" s="8"/>
    </row>
    <row r="534238" spans="13:13">
      <c r="M534238" s="8"/>
    </row>
    <row r="534239" spans="13:13" ht="13">
      <c r="M534239" s="17"/>
    </row>
    <row r="534240" spans="13:13">
      <c r="M534240" s="8"/>
    </row>
    <row r="534266" spans="13:13">
      <c r="M534266" s="8"/>
    </row>
    <row r="534267" spans="13:13" ht="13">
      <c r="M534267" s="17"/>
    </row>
    <row r="534268" spans="13:13">
      <c r="M534268" s="8"/>
    </row>
    <row r="534294" spans="13:13">
      <c r="M534294" s="8"/>
    </row>
    <row r="534295" spans="13:13" ht="13">
      <c r="M534295" s="17"/>
    </row>
    <row r="534296" spans="13:13">
      <c r="M534296" s="8"/>
    </row>
    <row r="534322" spans="13:13">
      <c r="M534322" s="8"/>
    </row>
    <row r="534323" spans="13:13" ht="13">
      <c r="M534323" s="17"/>
    </row>
    <row r="534324" spans="13:13">
      <c r="M534324" s="8"/>
    </row>
    <row r="534350" spans="13:13">
      <c r="M534350" s="8"/>
    </row>
    <row r="534351" spans="13:13" ht="13">
      <c r="M534351" s="17"/>
    </row>
    <row r="534352" spans="13:13">
      <c r="M534352" s="8"/>
    </row>
    <row r="534378" spans="13:13">
      <c r="M534378" s="8"/>
    </row>
    <row r="534379" spans="13:13" ht="13">
      <c r="M534379" s="17"/>
    </row>
    <row r="534380" spans="13:13">
      <c r="M534380" s="8"/>
    </row>
    <row r="534406" spans="13:13">
      <c r="M534406" s="8"/>
    </row>
    <row r="534407" spans="13:13" ht="13">
      <c r="M534407" s="17"/>
    </row>
    <row r="534408" spans="13:13">
      <c r="M534408" s="8"/>
    </row>
    <row r="534434" spans="13:13">
      <c r="M534434" s="8"/>
    </row>
    <row r="534435" spans="13:13" ht="13">
      <c r="M534435" s="17"/>
    </row>
    <row r="534436" spans="13:13">
      <c r="M534436" s="8"/>
    </row>
    <row r="534462" spans="13:13">
      <c r="M534462" s="8"/>
    </row>
    <row r="534463" spans="13:13" ht="13">
      <c r="M534463" s="17"/>
    </row>
    <row r="534464" spans="13:13">
      <c r="M534464" s="8"/>
    </row>
    <row r="534490" spans="13:13">
      <c r="M534490" s="8"/>
    </row>
    <row r="534491" spans="13:13" ht="13">
      <c r="M534491" s="17"/>
    </row>
    <row r="534492" spans="13:13">
      <c r="M534492" s="8"/>
    </row>
    <row r="534518" spans="13:13">
      <c r="M534518" s="8"/>
    </row>
    <row r="534519" spans="13:13" ht="13">
      <c r="M534519" s="17"/>
    </row>
    <row r="534520" spans="13:13">
      <c r="M534520" s="8"/>
    </row>
    <row r="534546" spans="13:13">
      <c r="M534546" s="8"/>
    </row>
    <row r="534547" spans="13:13" ht="13">
      <c r="M534547" s="17"/>
    </row>
    <row r="534548" spans="13:13">
      <c r="M534548" s="8"/>
    </row>
    <row r="534574" spans="13:13">
      <c r="M534574" s="8"/>
    </row>
    <row r="534575" spans="13:13" ht="13">
      <c r="M534575" s="17"/>
    </row>
    <row r="534576" spans="13:13">
      <c r="M534576" s="8"/>
    </row>
    <row r="534602" spans="13:13">
      <c r="M534602" s="8"/>
    </row>
    <row r="534603" spans="13:13" ht="13">
      <c r="M534603" s="17"/>
    </row>
    <row r="534604" spans="13:13">
      <c r="M534604" s="8"/>
    </row>
    <row r="534630" spans="13:13">
      <c r="M534630" s="8"/>
    </row>
    <row r="534631" spans="13:13" ht="13">
      <c r="M534631" s="17"/>
    </row>
    <row r="534632" spans="13:13">
      <c r="M534632" s="8"/>
    </row>
    <row r="534658" spans="13:13">
      <c r="M534658" s="8"/>
    </row>
    <row r="534659" spans="13:13" ht="13">
      <c r="M534659" s="17"/>
    </row>
    <row r="534660" spans="13:13">
      <c r="M534660" s="8"/>
    </row>
    <row r="534686" spans="13:13">
      <c r="M534686" s="8"/>
    </row>
    <row r="534687" spans="13:13" ht="13">
      <c r="M534687" s="17"/>
    </row>
    <row r="534688" spans="13:13">
      <c r="M534688" s="8"/>
    </row>
    <row r="534714" spans="13:13">
      <c r="M534714" s="8"/>
    </row>
    <row r="534715" spans="13:13" ht="13">
      <c r="M534715" s="17"/>
    </row>
    <row r="534716" spans="13:13">
      <c r="M534716" s="8"/>
    </row>
    <row r="534742" spans="13:13">
      <c r="M534742" s="8"/>
    </row>
    <row r="534743" spans="13:13" ht="13">
      <c r="M534743" s="17"/>
    </row>
    <row r="534744" spans="13:13">
      <c r="M534744" s="8"/>
    </row>
    <row r="534770" spans="13:13">
      <c r="M534770" s="8"/>
    </row>
    <row r="534771" spans="13:13" ht="13">
      <c r="M534771" s="17"/>
    </row>
    <row r="534772" spans="13:13">
      <c r="M534772" s="8"/>
    </row>
    <row r="534798" spans="13:13">
      <c r="M534798" s="8"/>
    </row>
    <row r="534799" spans="13:13" ht="13">
      <c r="M534799" s="17"/>
    </row>
    <row r="534800" spans="13:13">
      <c r="M534800" s="8"/>
    </row>
    <row r="534826" spans="13:13">
      <c r="M534826" s="8"/>
    </row>
    <row r="534827" spans="13:13" ht="13">
      <c r="M534827" s="17"/>
    </row>
    <row r="534828" spans="13:13">
      <c r="M534828" s="8"/>
    </row>
    <row r="534854" spans="13:13">
      <c r="M534854" s="8"/>
    </row>
    <row r="534855" spans="13:13" ht="13">
      <c r="M534855" s="17"/>
    </row>
    <row r="534856" spans="13:13">
      <c r="M534856" s="8"/>
    </row>
    <row r="534882" spans="13:13">
      <c r="M534882" s="8"/>
    </row>
    <row r="534883" spans="13:13" ht="13">
      <c r="M534883" s="17"/>
    </row>
    <row r="534884" spans="13:13">
      <c r="M534884" s="8"/>
    </row>
    <row r="534910" spans="13:13">
      <c r="M534910" s="8"/>
    </row>
    <row r="534911" spans="13:13" ht="13">
      <c r="M534911" s="17"/>
    </row>
    <row r="534912" spans="13:13">
      <c r="M534912" s="8"/>
    </row>
    <row r="534938" spans="13:13">
      <c r="M534938" s="8"/>
    </row>
    <row r="534939" spans="13:13" ht="13">
      <c r="M534939" s="17"/>
    </row>
    <row r="534940" spans="13:13">
      <c r="M534940" s="8"/>
    </row>
    <row r="534966" spans="13:13">
      <c r="M534966" s="8"/>
    </row>
    <row r="534967" spans="13:13" ht="13">
      <c r="M534967" s="17"/>
    </row>
    <row r="534968" spans="13:13">
      <c r="M534968" s="8"/>
    </row>
    <row r="534994" spans="13:13">
      <c r="M534994" s="8"/>
    </row>
    <row r="534995" spans="13:13" ht="13">
      <c r="M534995" s="17"/>
    </row>
    <row r="534996" spans="13:13">
      <c r="M534996" s="8"/>
    </row>
    <row r="535022" spans="13:13">
      <c r="M535022" s="8"/>
    </row>
    <row r="535023" spans="13:13" ht="13">
      <c r="M535023" s="17"/>
    </row>
    <row r="535024" spans="13:13">
      <c r="M535024" s="8"/>
    </row>
    <row r="535050" spans="13:13">
      <c r="M535050" s="8"/>
    </row>
    <row r="535051" spans="13:13" ht="13">
      <c r="M535051" s="17"/>
    </row>
    <row r="535052" spans="13:13">
      <c r="M535052" s="8"/>
    </row>
    <row r="535078" spans="13:13">
      <c r="M535078" s="8"/>
    </row>
    <row r="535079" spans="13:13" ht="13">
      <c r="M535079" s="17"/>
    </row>
    <row r="535080" spans="13:13">
      <c r="M535080" s="8"/>
    </row>
    <row r="535106" spans="13:13">
      <c r="M535106" s="8"/>
    </row>
    <row r="535107" spans="13:13" ht="13">
      <c r="M535107" s="17"/>
    </row>
    <row r="535108" spans="13:13">
      <c r="M535108" s="8"/>
    </row>
    <row r="535134" spans="13:13">
      <c r="M535134" s="8"/>
    </row>
    <row r="535135" spans="13:13" ht="13">
      <c r="M535135" s="17"/>
    </row>
    <row r="535136" spans="13:13">
      <c r="M535136" s="8"/>
    </row>
    <row r="535162" spans="13:13">
      <c r="M535162" s="8"/>
    </row>
    <row r="535163" spans="13:13" ht="13">
      <c r="M535163" s="17"/>
    </row>
    <row r="535164" spans="13:13">
      <c r="M535164" s="8"/>
    </row>
    <row r="535190" spans="13:13">
      <c r="M535190" s="8"/>
    </row>
    <row r="535191" spans="13:13" ht="13">
      <c r="M535191" s="17"/>
    </row>
    <row r="535192" spans="13:13">
      <c r="M535192" s="8"/>
    </row>
    <row r="535218" spans="13:13">
      <c r="M535218" s="8"/>
    </row>
    <row r="535219" spans="13:13" ht="13">
      <c r="M535219" s="17"/>
    </row>
    <row r="535220" spans="13:13">
      <c r="M535220" s="8"/>
    </row>
    <row r="535246" spans="13:13">
      <c r="M535246" s="8"/>
    </row>
    <row r="535247" spans="13:13" ht="13">
      <c r="M535247" s="17"/>
    </row>
    <row r="535248" spans="13:13">
      <c r="M535248" s="8"/>
    </row>
    <row r="535274" spans="13:13">
      <c r="M535274" s="8"/>
    </row>
    <row r="535275" spans="13:13" ht="13">
      <c r="M535275" s="17"/>
    </row>
    <row r="535276" spans="13:13">
      <c r="M535276" s="8"/>
    </row>
    <row r="535302" spans="13:13">
      <c r="M535302" s="8"/>
    </row>
    <row r="535303" spans="13:13" ht="13">
      <c r="M535303" s="17"/>
    </row>
    <row r="535304" spans="13:13">
      <c r="M535304" s="8"/>
    </row>
    <row r="535330" spans="13:13">
      <c r="M535330" s="8"/>
    </row>
    <row r="535331" spans="13:13" ht="13">
      <c r="M535331" s="17"/>
    </row>
    <row r="535332" spans="13:13">
      <c r="M535332" s="8"/>
    </row>
    <row r="535358" spans="13:13">
      <c r="M535358" s="8"/>
    </row>
    <row r="535359" spans="13:13" ht="13">
      <c r="M535359" s="17"/>
    </row>
    <row r="535360" spans="13:13">
      <c r="M535360" s="8"/>
    </row>
    <row r="535386" spans="13:13">
      <c r="M535386" s="8"/>
    </row>
    <row r="535387" spans="13:13" ht="13">
      <c r="M535387" s="17"/>
    </row>
    <row r="535388" spans="13:13">
      <c r="M535388" s="8"/>
    </row>
    <row r="535414" spans="13:13">
      <c r="M535414" s="8"/>
    </row>
    <row r="535415" spans="13:13" ht="13">
      <c r="M535415" s="17"/>
    </row>
    <row r="535416" spans="13:13">
      <c r="M535416" s="8"/>
    </row>
    <row r="535442" spans="13:13">
      <c r="M535442" s="8"/>
    </row>
    <row r="535443" spans="13:13" ht="13">
      <c r="M535443" s="17"/>
    </row>
    <row r="535444" spans="13:13">
      <c r="M535444" s="8"/>
    </row>
    <row r="535470" spans="13:13">
      <c r="M535470" s="8"/>
    </row>
    <row r="535471" spans="13:13" ht="13">
      <c r="M535471" s="17"/>
    </row>
    <row r="535472" spans="13:13">
      <c r="M535472" s="8"/>
    </row>
    <row r="535498" spans="13:13">
      <c r="M535498" s="8"/>
    </row>
    <row r="535499" spans="13:13" ht="13">
      <c r="M535499" s="17"/>
    </row>
    <row r="535500" spans="13:13">
      <c r="M535500" s="8"/>
    </row>
    <row r="535526" spans="13:13">
      <c r="M535526" s="8"/>
    </row>
    <row r="535527" spans="13:13" ht="13">
      <c r="M535527" s="17"/>
    </row>
    <row r="535528" spans="13:13">
      <c r="M535528" s="8"/>
    </row>
    <row r="535554" spans="13:13">
      <c r="M535554" s="8"/>
    </row>
    <row r="535555" spans="13:13" ht="13">
      <c r="M535555" s="17"/>
    </row>
    <row r="535556" spans="13:13">
      <c r="M535556" s="8"/>
    </row>
    <row r="535582" spans="13:13">
      <c r="M535582" s="8"/>
    </row>
    <row r="535583" spans="13:13" ht="13">
      <c r="M535583" s="17"/>
    </row>
    <row r="535584" spans="13:13">
      <c r="M535584" s="8"/>
    </row>
    <row r="535610" spans="13:13">
      <c r="M535610" s="8"/>
    </row>
    <row r="535611" spans="13:13" ht="13">
      <c r="M535611" s="17"/>
    </row>
    <row r="535612" spans="13:13">
      <c r="M535612" s="8"/>
    </row>
    <row r="535638" spans="13:13">
      <c r="M535638" s="8"/>
    </row>
    <row r="535639" spans="13:13" ht="13">
      <c r="M535639" s="17"/>
    </row>
    <row r="535640" spans="13:13">
      <c r="M535640" s="8"/>
    </row>
    <row r="535666" spans="13:13">
      <c r="M535666" s="8"/>
    </row>
    <row r="535667" spans="13:13" ht="13">
      <c r="M535667" s="17"/>
    </row>
    <row r="535668" spans="13:13">
      <c r="M535668" s="8"/>
    </row>
    <row r="535694" spans="13:13">
      <c r="M535694" s="8"/>
    </row>
    <row r="535695" spans="13:13" ht="13">
      <c r="M535695" s="17"/>
    </row>
    <row r="535696" spans="13:13">
      <c r="M535696" s="8"/>
    </row>
    <row r="535722" spans="13:13">
      <c r="M535722" s="8"/>
    </row>
    <row r="535723" spans="13:13" ht="13">
      <c r="M535723" s="17"/>
    </row>
    <row r="535724" spans="13:13">
      <c r="M535724" s="8"/>
    </row>
    <row r="535750" spans="13:13">
      <c r="M535750" s="8"/>
    </row>
    <row r="535751" spans="13:13" ht="13">
      <c r="M535751" s="17"/>
    </row>
    <row r="535752" spans="13:13">
      <c r="M535752" s="8"/>
    </row>
    <row r="535778" spans="13:13">
      <c r="M535778" s="8"/>
    </row>
    <row r="535779" spans="13:13" ht="13">
      <c r="M535779" s="17"/>
    </row>
    <row r="535780" spans="13:13">
      <c r="M535780" s="8"/>
    </row>
    <row r="535806" spans="13:13">
      <c r="M535806" s="8"/>
    </row>
    <row r="535807" spans="13:13" ht="13">
      <c r="M535807" s="17"/>
    </row>
    <row r="535808" spans="13:13">
      <c r="M535808" s="8"/>
    </row>
    <row r="535834" spans="13:13">
      <c r="M535834" s="8"/>
    </row>
    <row r="535835" spans="13:13" ht="13">
      <c r="M535835" s="17"/>
    </row>
    <row r="535836" spans="13:13">
      <c r="M535836" s="8"/>
    </row>
    <row r="535862" spans="13:13">
      <c r="M535862" s="8"/>
    </row>
    <row r="535863" spans="13:13" ht="13">
      <c r="M535863" s="17"/>
    </row>
    <row r="535864" spans="13:13">
      <c r="M535864" s="8"/>
    </row>
    <row r="535890" spans="13:13">
      <c r="M535890" s="8"/>
    </row>
    <row r="535891" spans="13:13" ht="13">
      <c r="M535891" s="17"/>
    </row>
    <row r="535892" spans="13:13">
      <c r="M535892" s="8"/>
    </row>
    <row r="535918" spans="13:13">
      <c r="M535918" s="8"/>
    </row>
    <row r="535919" spans="13:13" ht="13">
      <c r="M535919" s="17"/>
    </row>
    <row r="535920" spans="13:13">
      <c r="M535920" s="8"/>
    </row>
    <row r="535946" spans="13:13">
      <c r="M535946" s="8"/>
    </row>
    <row r="535947" spans="13:13" ht="13">
      <c r="M535947" s="17"/>
    </row>
    <row r="535948" spans="13:13">
      <c r="M535948" s="8"/>
    </row>
    <row r="535974" spans="13:13">
      <c r="M535974" s="8"/>
    </row>
    <row r="535975" spans="13:13" ht="13">
      <c r="M535975" s="17"/>
    </row>
    <row r="535976" spans="13:13">
      <c r="M535976" s="8"/>
    </row>
    <row r="536002" spans="13:13">
      <c r="M536002" s="8"/>
    </row>
    <row r="536003" spans="13:13" ht="13">
      <c r="M536003" s="17"/>
    </row>
    <row r="536004" spans="13:13">
      <c r="M536004" s="8"/>
    </row>
    <row r="536030" spans="13:13">
      <c r="M536030" s="8"/>
    </row>
    <row r="536031" spans="13:13" ht="13">
      <c r="M536031" s="17"/>
    </row>
    <row r="536032" spans="13:13">
      <c r="M536032" s="8"/>
    </row>
    <row r="536058" spans="13:13">
      <c r="M536058" s="8"/>
    </row>
    <row r="536059" spans="13:13" ht="13">
      <c r="M536059" s="17"/>
    </row>
    <row r="536060" spans="13:13">
      <c r="M536060" s="8"/>
    </row>
    <row r="536086" spans="13:13">
      <c r="M536086" s="8"/>
    </row>
    <row r="536087" spans="13:13" ht="13">
      <c r="M536087" s="17"/>
    </row>
    <row r="536088" spans="13:13">
      <c r="M536088" s="8"/>
    </row>
    <row r="536114" spans="13:13">
      <c r="M536114" s="8"/>
    </row>
    <row r="536115" spans="13:13" ht="13">
      <c r="M536115" s="17"/>
    </row>
    <row r="536116" spans="13:13">
      <c r="M536116" s="8"/>
    </row>
    <row r="536142" spans="13:13">
      <c r="M536142" s="8"/>
    </row>
    <row r="536143" spans="13:13" ht="13">
      <c r="M536143" s="17"/>
    </row>
    <row r="536144" spans="13:13">
      <c r="M536144" s="8"/>
    </row>
    <row r="536170" spans="13:13">
      <c r="M536170" s="8"/>
    </row>
    <row r="536171" spans="13:13" ht="13">
      <c r="M536171" s="17"/>
    </row>
    <row r="536172" spans="13:13">
      <c r="M536172" s="8"/>
    </row>
    <row r="536198" spans="13:13">
      <c r="M536198" s="8"/>
    </row>
    <row r="536199" spans="13:13" ht="13">
      <c r="M536199" s="17"/>
    </row>
    <row r="536200" spans="13:13">
      <c r="M536200" s="8"/>
    </row>
    <row r="536226" spans="13:13">
      <c r="M536226" s="8"/>
    </row>
    <row r="536227" spans="13:13" ht="13">
      <c r="M536227" s="17"/>
    </row>
    <row r="536228" spans="13:13">
      <c r="M536228" s="8"/>
    </row>
    <row r="536254" spans="13:13">
      <c r="M536254" s="8"/>
    </row>
    <row r="536255" spans="13:13" ht="13">
      <c r="M536255" s="17"/>
    </row>
    <row r="536256" spans="13:13">
      <c r="M536256" s="8"/>
    </row>
    <row r="536282" spans="13:13">
      <c r="M536282" s="8"/>
    </row>
    <row r="536283" spans="13:13" ht="13">
      <c r="M536283" s="17"/>
    </row>
    <row r="536284" spans="13:13">
      <c r="M536284" s="8"/>
    </row>
    <row r="536310" spans="13:13">
      <c r="M536310" s="8"/>
    </row>
    <row r="536311" spans="13:13" ht="13">
      <c r="M536311" s="17"/>
    </row>
    <row r="536312" spans="13:13">
      <c r="M536312" s="8"/>
    </row>
    <row r="536338" spans="13:13">
      <c r="M536338" s="8"/>
    </row>
    <row r="536339" spans="13:13" ht="13">
      <c r="M536339" s="17"/>
    </row>
    <row r="536340" spans="13:13">
      <c r="M536340" s="8"/>
    </row>
    <row r="536366" spans="13:13">
      <c r="M536366" s="8"/>
    </row>
    <row r="536367" spans="13:13" ht="13">
      <c r="M536367" s="17"/>
    </row>
    <row r="536368" spans="13:13">
      <c r="M536368" s="8"/>
    </row>
    <row r="536394" spans="13:13">
      <c r="M536394" s="8"/>
    </row>
    <row r="536395" spans="13:13" ht="13">
      <c r="M536395" s="17"/>
    </row>
    <row r="536396" spans="13:13">
      <c r="M536396" s="8"/>
    </row>
    <row r="536422" spans="13:13">
      <c r="M536422" s="8"/>
    </row>
    <row r="536423" spans="13:13" ht="13">
      <c r="M536423" s="17"/>
    </row>
    <row r="536424" spans="13:13">
      <c r="M536424" s="8"/>
    </row>
    <row r="536450" spans="13:13">
      <c r="M536450" s="8"/>
    </row>
    <row r="536451" spans="13:13" ht="13">
      <c r="M536451" s="17"/>
    </row>
    <row r="536452" spans="13:13">
      <c r="M536452" s="8"/>
    </row>
    <row r="536478" spans="13:13">
      <c r="M536478" s="8"/>
    </row>
    <row r="536479" spans="13:13" ht="13">
      <c r="M536479" s="17"/>
    </row>
    <row r="536480" spans="13:13">
      <c r="M536480" s="8"/>
    </row>
    <row r="536506" spans="13:13">
      <c r="M536506" s="8"/>
    </row>
    <row r="536507" spans="13:13" ht="13">
      <c r="M536507" s="17"/>
    </row>
    <row r="536508" spans="13:13">
      <c r="M536508" s="8"/>
    </row>
    <row r="536534" spans="13:13">
      <c r="M536534" s="8"/>
    </row>
    <row r="536535" spans="13:13" ht="13">
      <c r="M536535" s="17"/>
    </row>
    <row r="536536" spans="13:13">
      <c r="M536536" s="8"/>
    </row>
    <row r="536562" spans="13:13">
      <c r="M536562" s="8"/>
    </row>
    <row r="536563" spans="13:13" ht="13">
      <c r="M536563" s="17"/>
    </row>
    <row r="536564" spans="13:13">
      <c r="M536564" s="8"/>
    </row>
    <row r="536590" spans="13:13">
      <c r="M536590" s="8"/>
    </row>
    <row r="536591" spans="13:13" ht="13">
      <c r="M536591" s="17"/>
    </row>
    <row r="536592" spans="13:13">
      <c r="M536592" s="8"/>
    </row>
    <row r="536618" spans="13:13">
      <c r="M536618" s="8"/>
    </row>
    <row r="536619" spans="13:13" ht="13">
      <c r="M536619" s="17"/>
    </row>
    <row r="536620" spans="13:13">
      <c r="M536620" s="8"/>
    </row>
    <row r="536646" spans="13:13">
      <c r="M536646" s="8"/>
    </row>
    <row r="536647" spans="13:13" ht="13">
      <c r="M536647" s="17"/>
    </row>
    <row r="536648" spans="13:13">
      <c r="M536648" s="8"/>
    </row>
    <row r="536674" spans="13:13">
      <c r="M536674" s="8"/>
    </row>
    <row r="536675" spans="13:13" ht="13">
      <c r="M536675" s="17"/>
    </row>
    <row r="536676" spans="13:13">
      <c r="M536676" s="8"/>
    </row>
    <row r="536702" spans="13:13">
      <c r="M536702" s="8"/>
    </row>
    <row r="536703" spans="13:13" ht="13">
      <c r="M536703" s="17"/>
    </row>
    <row r="536704" spans="13:13">
      <c r="M536704" s="8"/>
    </row>
    <row r="536730" spans="13:13">
      <c r="M536730" s="8"/>
    </row>
    <row r="536731" spans="13:13" ht="13">
      <c r="M536731" s="17"/>
    </row>
    <row r="536732" spans="13:13">
      <c r="M536732" s="8"/>
    </row>
    <row r="536758" spans="13:13">
      <c r="M536758" s="8"/>
    </row>
    <row r="536759" spans="13:13" ht="13">
      <c r="M536759" s="17"/>
    </row>
    <row r="536760" spans="13:13">
      <c r="M536760" s="8"/>
    </row>
    <row r="536786" spans="13:13">
      <c r="M536786" s="8"/>
    </row>
    <row r="536787" spans="13:13" ht="13">
      <c r="M536787" s="17"/>
    </row>
    <row r="536788" spans="13:13">
      <c r="M536788" s="8"/>
    </row>
    <row r="536814" spans="13:13">
      <c r="M536814" s="8"/>
    </row>
    <row r="536815" spans="13:13" ht="13">
      <c r="M536815" s="17"/>
    </row>
    <row r="536816" spans="13:13">
      <c r="M536816" s="8"/>
    </row>
    <row r="536842" spans="13:13">
      <c r="M536842" s="8"/>
    </row>
    <row r="536843" spans="13:13" ht="13">
      <c r="M536843" s="17"/>
    </row>
    <row r="536844" spans="13:13">
      <c r="M536844" s="8"/>
    </row>
    <row r="536870" spans="13:13">
      <c r="M536870" s="8"/>
    </row>
    <row r="536871" spans="13:13" ht="13">
      <c r="M536871" s="17"/>
    </row>
    <row r="536872" spans="13:13">
      <c r="M536872" s="8"/>
    </row>
    <row r="536898" spans="13:13">
      <c r="M536898" s="8"/>
    </row>
    <row r="536899" spans="13:13" ht="13">
      <c r="M536899" s="17"/>
    </row>
    <row r="536900" spans="13:13">
      <c r="M536900" s="8"/>
    </row>
    <row r="536926" spans="13:13">
      <c r="M536926" s="8"/>
    </row>
    <row r="536927" spans="13:13" ht="13">
      <c r="M536927" s="17"/>
    </row>
    <row r="536928" spans="13:13">
      <c r="M536928" s="8"/>
    </row>
    <row r="536954" spans="13:13">
      <c r="M536954" s="8"/>
    </row>
    <row r="536955" spans="13:13" ht="13">
      <c r="M536955" s="17"/>
    </row>
    <row r="536956" spans="13:13">
      <c r="M536956" s="8"/>
    </row>
    <row r="536982" spans="13:13">
      <c r="M536982" s="8"/>
    </row>
    <row r="536983" spans="13:13" ht="13">
      <c r="M536983" s="17"/>
    </row>
    <row r="536984" spans="13:13">
      <c r="M536984" s="8"/>
    </row>
    <row r="537010" spans="13:13">
      <c r="M537010" s="8"/>
    </row>
    <row r="537011" spans="13:13" ht="13">
      <c r="M537011" s="17"/>
    </row>
    <row r="537012" spans="13:13">
      <c r="M537012" s="8"/>
    </row>
    <row r="537038" spans="13:13">
      <c r="M537038" s="8"/>
    </row>
    <row r="537039" spans="13:13" ht="13">
      <c r="M537039" s="17"/>
    </row>
    <row r="537040" spans="13:13">
      <c r="M537040" s="8"/>
    </row>
    <row r="537066" spans="13:13">
      <c r="M537066" s="8"/>
    </row>
    <row r="537067" spans="13:13" ht="13">
      <c r="M537067" s="17"/>
    </row>
    <row r="537068" spans="13:13">
      <c r="M537068" s="8"/>
    </row>
    <row r="537094" spans="13:13">
      <c r="M537094" s="8"/>
    </row>
    <row r="537095" spans="13:13" ht="13">
      <c r="M537095" s="17"/>
    </row>
    <row r="537096" spans="13:13">
      <c r="M537096" s="8"/>
    </row>
    <row r="537122" spans="13:13">
      <c r="M537122" s="8"/>
    </row>
    <row r="537123" spans="13:13" ht="13">
      <c r="M537123" s="17"/>
    </row>
    <row r="537124" spans="13:13">
      <c r="M537124" s="8"/>
    </row>
    <row r="537150" spans="13:13">
      <c r="M537150" s="8"/>
    </row>
    <row r="537151" spans="13:13" ht="13">
      <c r="M537151" s="17"/>
    </row>
    <row r="537152" spans="13:13">
      <c r="M537152" s="8"/>
    </row>
    <row r="537178" spans="13:13">
      <c r="M537178" s="8"/>
    </row>
    <row r="537179" spans="13:13" ht="13">
      <c r="M537179" s="17"/>
    </row>
    <row r="537180" spans="13:13">
      <c r="M537180" s="8"/>
    </row>
    <row r="537206" spans="13:13">
      <c r="M537206" s="8"/>
    </row>
    <row r="537207" spans="13:13" ht="13">
      <c r="M537207" s="17"/>
    </row>
    <row r="537208" spans="13:13">
      <c r="M537208" s="8"/>
    </row>
    <row r="537234" spans="13:13">
      <c r="M537234" s="8"/>
    </row>
    <row r="537235" spans="13:13" ht="13">
      <c r="M537235" s="17"/>
    </row>
    <row r="537236" spans="13:13">
      <c r="M537236" s="8"/>
    </row>
    <row r="537262" spans="13:13">
      <c r="M537262" s="8"/>
    </row>
    <row r="537263" spans="13:13" ht="13">
      <c r="M537263" s="17"/>
    </row>
    <row r="537264" spans="13:13">
      <c r="M537264" s="8"/>
    </row>
    <row r="537290" spans="13:13">
      <c r="M537290" s="8"/>
    </row>
    <row r="537291" spans="13:13" ht="13">
      <c r="M537291" s="17"/>
    </row>
    <row r="537292" spans="13:13">
      <c r="M537292" s="8"/>
    </row>
    <row r="537318" spans="13:13">
      <c r="M537318" s="8"/>
    </row>
    <row r="537319" spans="13:13" ht="13">
      <c r="M537319" s="17"/>
    </row>
    <row r="537320" spans="13:13">
      <c r="M537320" s="8"/>
    </row>
    <row r="537346" spans="13:13">
      <c r="M537346" s="8"/>
    </row>
    <row r="537347" spans="13:13" ht="13">
      <c r="M537347" s="17"/>
    </row>
    <row r="537348" spans="13:13">
      <c r="M537348" s="8"/>
    </row>
    <row r="537374" spans="13:13">
      <c r="M537374" s="8"/>
    </row>
    <row r="537375" spans="13:13" ht="13">
      <c r="M537375" s="17"/>
    </row>
    <row r="537376" spans="13:13">
      <c r="M537376" s="8"/>
    </row>
    <row r="537402" spans="13:13">
      <c r="M537402" s="8"/>
    </row>
    <row r="537403" spans="13:13" ht="13">
      <c r="M537403" s="17"/>
    </row>
    <row r="537404" spans="13:13">
      <c r="M537404" s="8"/>
    </row>
    <row r="537430" spans="13:13">
      <c r="M537430" s="8"/>
    </row>
    <row r="537431" spans="13:13" ht="13">
      <c r="M537431" s="17"/>
    </row>
    <row r="537432" spans="13:13">
      <c r="M537432" s="8"/>
    </row>
    <row r="537458" spans="13:13">
      <c r="M537458" s="8"/>
    </row>
    <row r="537459" spans="13:13" ht="13">
      <c r="M537459" s="17"/>
    </row>
    <row r="537460" spans="13:13">
      <c r="M537460" s="8"/>
    </row>
    <row r="537486" spans="13:13">
      <c r="M537486" s="8"/>
    </row>
    <row r="537487" spans="13:13" ht="13">
      <c r="M537487" s="17"/>
    </row>
    <row r="537488" spans="13:13">
      <c r="M537488" s="8"/>
    </row>
    <row r="537514" spans="13:13">
      <c r="M537514" s="8"/>
    </row>
    <row r="537515" spans="13:13" ht="13">
      <c r="M537515" s="17"/>
    </row>
    <row r="537516" spans="13:13">
      <c r="M537516" s="8"/>
    </row>
    <row r="537542" spans="13:13">
      <c r="M537542" s="8"/>
    </row>
    <row r="537543" spans="13:13" ht="13">
      <c r="M537543" s="17"/>
    </row>
    <row r="537544" spans="13:13">
      <c r="M537544" s="8"/>
    </row>
    <row r="537570" spans="13:13">
      <c r="M537570" s="8"/>
    </row>
    <row r="537571" spans="13:13" ht="13">
      <c r="M537571" s="17"/>
    </row>
    <row r="537572" spans="13:13">
      <c r="M537572" s="8"/>
    </row>
    <row r="537598" spans="13:13">
      <c r="M537598" s="8"/>
    </row>
    <row r="537599" spans="13:13" ht="13">
      <c r="M537599" s="17"/>
    </row>
    <row r="537600" spans="13:13">
      <c r="M537600" s="8"/>
    </row>
    <row r="537626" spans="13:13">
      <c r="M537626" s="8"/>
    </row>
    <row r="537627" spans="13:13" ht="13">
      <c r="M537627" s="17"/>
    </row>
    <row r="537628" spans="13:13">
      <c r="M537628" s="8"/>
    </row>
    <row r="537654" spans="13:13">
      <c r="M537654" s="8"/>
    </row>
    <row r="537655" spans="13:13" ht="13">
      <c r="M537655" s="17"/>
    </row>
    <row r="537656" spans="13:13">
      <c r="M537656" s="8"/>
    </row>
    <row r="537682" spans="13:13">
      <c r="M537682" s="8"/>
    </row>
    <row r="537683" spans="13:13" ht="13">
      <c r="M537683" s="17"/>
    </row>
    <row r="537684" spans="13:13">
      <c r="M537684" s="8"/>
    </row>
    <row r="537710" spans="13:13">
      <c r="M537710" s="8"/>
    </row>
    <row r="537711" spans="13:13" ht="13">
      <c r="M537711" s="17"/>
    </row>
    <row r="537712" spans="13:13">
      <c r="M537712" s="8"/>
    </row>
    <row r="537738" spans="13:13">
      <c r="M537738" s="8"/>
    </row>
    <row r="537739" spans="13:13" ht="13">
      <c r="M537739" s="17"/>
    </row>
    <row r="537740" spans="13:13">
      <c r="M537740" s="8"/>
    </row>
    <row r="537766" spans="13:13">
      <c r="M537766" s="8"/>
    </row>
    <row r="537767" spans="13:13" ht="13">
      <c r="M537767" s="17"/>
    </row>
    <row r="537768" spans="13:13">
      <c r="M537768" s="8"/>
    </row>
    <row r="537794" spans="13:13">
      <c r="M537794" s="8"/>
    </row>
    <row r="537795" spans="13:13" ht="13">
      <c r="M537795" s="17"/>
    </row>
    <row r="537796" spans="13:13">
      <c r="M537796" s="8"/>
    </row>
    <row r="537822" spans="13:13">
      <c r="M537822" s="8"/>
    </row>
    <row r="537823" spans="13:13" ht="13">
      <c r="M537823" s="17"/>
    </row>
    <row r="537824" spans="13:13">
      <c r="M537824" s="8"/>
    </row>
    <row r="537850" spans="13:13">
      <c r="M537850" s="8"/>
    </row>
    <row r="537851" spans="13:13" ht="13">
      <c r="M537851" s="17"/>
    </row>
    <row r="537852" spans="13:13">
      <c r="M537852" s="8"/>
    </row>
    <row r="537878" spans="13:13">
      <c r="M537878" s="8"/>
    </row>
    <row r="537879" spans="13:13" ht="13">
      <c r="M537879" s="17"/>
    </row>
    <row r="537880" spans="13:13">
      <c r="M537880" s="8"/>
    </row>
    <row r="537906" spans="13:13">
      <c r="M537906" s="8"/>
    </row>
    <row r="537907" spans="13:13" ht="13">
      <c r="M537907" s="17"/>
    </row>
    <row r="537908" spans="13:13">
      <c r="M537908" s="8"/>
    </row>
    <row r="537934" spans="13:13">
      <c r="M537934" s="8"/>
    </row>
    <row r="537935" spans="13:13" ht="13">
      <c r="M537935" s="17"/>
    </row>
    <row r="537936" spans="13:13">
      <c r="M537936" s="8"/>
    </row>
    <row r="537962" spans="13:13">
      <c r="M537962" s="8"/>
    </row>
    <row r="537963" spans="13:13" ht="13">
      <c r="M537963" s="17"/>
    </row>
    <row r="537964" spans="13:13">
      <c r="M537964" s="8"/>
    </row>
    <row r="537990" spans="13:13">
      <c r="M537990" s="8"/>
    </row>
    <row r="537991" spans="13:13" ht="13">
      <c r="M537991" s="17"/>
    </row>
    <row r="537992" spans="13:13">
      <c r="M537992" s="8"/>
    </row>
    <row r="538018" spans="13:13">
      <c r="M538018" s="8"/>
    </row>
    <row r="538019" spans="13:13" ht="13">
      <c r="M538019" s="17"/>
    </row>
    <row r="538020" spans="13:13">
      <c r="M538020" s="8"/>
    </row>
    <row r="538046" spans="13:13">
      <c r="M538046" s="8"/>
    </row>
    <row r="538047" spans="13:13" ht="13">
      <c r="M538047" s="17"/>
    </row>
    <row r="538048" spans="13:13">
      <c r="M538048" s="8"/>
    </row>
    <row r="538074" spans="13:13">
      <c r="M538074" s="8"/>
    </row>
    <row r="538075" spans="13:13" ht="13">
      <c r="M538075" s="17"/>
    </row>
    <row r="538076" spans="13:13">
      <c r="M538076" s="8"/>
    </row>
    <row r="538102" spans="13:13">
      <c r="M538102" s="8"/>
    </row>
    <row r="538103" spans="13:13" ht="13">
      <c r="M538103" s="17"/>
    </row>
    <row r="538104" spans="13:13">
      <c r="M538104" s="8"/>
    </row>
    <row r="538130" spans="13:13">
      <c r="M538130" s="8"/>
    </row>
    <row r="538131" spans="13:13" ht="13">
      <c r="M538131" s="17"/>
    </row>
    <row r="538132" spans="13:13">
      <c r="M538132" s="8"/>
    </row>
    <row r="538158" spans="13:13">
      <c r="M538158" s="8"/>
    </row>
    <row r="538159" spans="13:13" ht="13">
      <c r="M538159" s="17"/>
    </row>
    <row r="538160" spans="13:13">
      <c r="M538160" s="8"/>
    </row>
    <row r="538186" spans="13:13">
      <c r="M538186" s="8"/>
    </row>
    <row r="538187" spans="13:13" ht="13">
      <c r="M538187" s="17"/>
    </row>
    <row r="538188" spans="13:13">
      <c r="M538188" s="8"/>
    </row>
    <row r="538214" spans="13:13">
      <c r="M538214" s="8"/>
    </row>
    <row r="538215" spans="13:13" ht="13">
      <c r="M538215" s="17"/>
    </row>
    <row r="538216" spans="13:13">
      <c r="M538216" s="8"/>
    </row>
    <row r="538242" spans="13:13">
      <c r="M538242" s="8"/>
    </row>
    <row r="538243" spans="13:13" ht="13">
      <c r="M538243" s="17"/>
    </row>
    <row r="538244" spans="13:13">
      <c r="M538244" s="8"/>
    </row>
    <row r="538270" spans="13:13">
      <c r="M538270" s="8"/>
    </row>
    <row r="538271" spans="13:13" ht="13">
      <c r="M538271" s="17"/>
    </row>
    <row r="538272" spans="13:13">
      <c r="M538272" s="8"/>
    </row>
    <row r="538298" spans="13:13">
      <c r="M538298" s="8"/>
    </row>
    <row r="538299" spans="13:13" ht="13">
      <c r="M538299" s="17"/>
    </row>
    <row r="538300" spans="13:13">
      <c r="M538300" s="8"/>
    </row>
    <row r="538326" spans="13:13">
      <c r="M538326" s="8"/>
    </row>
    <row r="538327" spans="13:13" ht="13">
      <c r="M538327" s="17"/>
    </row>
    <row r="538328" spans="13:13">
      <c r="M538328" s="8"/>
    </row>
    <row r="538354" spans="13:13">
      <c r="M538354" s="8"/>
    </row>
    <row r="538355" spans="13:13" ht="13">
      <c r="M538355" s="17"/>
    </row>
    <row r="538356" spans="13:13">
      <c r="M538356" s="8"/>
    </row>
    <row r="538382" spans="13:13">
      <c r="M538382" s="8"/>
    </row>
    <row r="538383" spans="13:13" ht="13">
      <c r="M538383" s="17"/>
    </row>
    <row r="538384" spans="13:13">
      <c r="M538384" s="8"/>
    </row>
    <row r="538410" spans="13:13">
      <c r="M538410" s="8"/>
    </row>
    <row r="538411" spans="13:13" ht="13">
      <c r="M538411" s="17"/>
    </row>
    <row r="538412" spans="13:13">
      <c r="M538412" s="8"/>
    </row>
    <row r="538438" spans="13:13">
      <c r="M538438" s="8"/>
    </row>
    <row r="538439" spans="13:13" ht="13">
      <c r="M538439" s="17"/>
    </row>
    <row r="538440" spans="13:13">
      <c r="M538440" s="8"/>
    </row>
    <row r="538466" spans="13:13">
      <c r="M538466" s="8"/>
    </row>
    <row r="538467" spans="13:13" ht="13">
      <c r="M538467" s="17"/>
    </row>
    <row r="538468" spans="13:13">
      <c r="M538468" s="8"/>
    </row>
    <row r="538494" spans="13:13">
      <c r="M538494" s="8"/>
    </row>
    <row r="538495" spans="13:13" ht="13">
      <c r="M538495" s="17"/>
    </row>
    <row r="538496" spans="13:13">
      <c r="M538496" s="8"/>
    </row>
    <row r="538522" spans="13:13">
      <c r="M538522" s="8"/>
    </row>
    <row r="538523" spans="13:13" ht="13">
      <c r="M538523" s="17"/>
    </row>
    <row r="538524" spans="13:13">
      <c r="M538524" s="8"/>
    </row>
    <row r="538550" spans="13:13">
      <c r="M538550" s="8"/>
    </row>
    <row r="538551" spans="13:13" ht="13">
      <c r="M538551" s="17"/>
    </row>
    <row r="538552" spans="13:13">
      <c r="M538552" s="8"/>
    </row>
    <row r="538578" spans="13:13">
      <c r="M538578" s="8"/>
    </row>
    <row r="538579" spans="13:13" ht="13">
      <c r="M538579" s="17"/>
    </row>
    <row r="538580" spans="13:13">
      <c r="M538580" s="8"/>
    </row>
    <row r="538606" spans="13:13">
      <c r="M538606" s="8"/>
    </row>
    <row r="538607" spans="13:13" ht="13">
      <c r="M538607" s="17"/>
    </row>
    <row r="538608" spans="13:13">
      <c r="M538608" s="8"/>
    </row>
    <row r="538634" spans="13:13">
      <c r="M538634" s="8"/>
    </row>
    <row r="538635" spans="13:13" ht="13">
      <c r="M538635" s="17"/>
    </row>
    <row r="538636" spans="13:13">
      <c r="M538636" s="8"/>
    </row>
    <row r="538662" spans="13:13">
      <c r="M538662" s="8"/>
    </row>
    <row r="538663" spans="13:13" ht="13">
      <c r="M538663" s="17"/>
    </row>
    <row r="538664" spans="13:13">
      <c r="M538664" s="8"/>
    </row>
    <row r="538690" spans="13:13">
      <c r="M538690" s="8"/>
    </row>
    <row r="538691" spans="13:13" ht="13">
      <c r="M538691" s="17"/>
    </row>
    <row r="538692" spans="13:13">
      <c r="M538692" s="8"/>
    </row>
    <row r="538718" spans="13:13">
      <c r="M538718" s="8"/>
    </row>
    <row r="538719" spans="13:13" ht="13">
      <c r="M538719" s="17"/>
    </row>
    <row r="538720" spans="13:13">
      <c r="M538720" s="8"/>
    </row>
    <row r="538746" spans="13:13">
      <c r="M538746" s="8"/>
    </row>
    <row r="538747" spans="13:13" ht="13">
      <c r="M538747" s="17"/>
    </row>
    <row r="538748" spans="13:13">
      <c r="M538748" s="8"/>
    </row>
    <row r="538774" spans="13:13">
      <c r="M538774" s="8"/>
    </row>
    <row r="538775" spans="13:13" ht="13">
      <c r="M538775" s="17"/>
    </row>
    <row r="538776" spans="13:13">
      <c r="M538776" s="8"/>
    </row>
    <row r="538802" spans="13:13">
      <c r="M538802" s="8"/>
    </row>
    <row r="538803" spans="13:13" ht="13">
      <c r="M538803" s="17"/>
    </row>
    <row r="538804" spans="13:13">
      <c r="M538804" s="8"/>
    </row>
    <row r="538830" spans="13:13">
      <c r="M538830" s="8"/>
    </row>
    <row r="538831" spans="13:13" ht="13">
      <c r="M538831" s="17"/>
    </row>
    <row r="538832" spans="13:13">
      <c r="M538832" s="8"/>
    </row>
    <row r="538858" spans="13:13">
      <c r="M538858" s="8"/>
    </row>
    <row r="538859" spans="13:13" ht="13">
      <c r="M538859" s="17"/>
    </row>
    <row r="538860" spans="13:13">
      <c r="M538860" s="8"/>
    </row>
    <row r="538886" spans="13:13">
      <c r="M538886" s="8"/>
    </row>
    <row r="538887" spans="13:13" ht="13">
      <c r="M538887" s="17"/>
    </row>
    <row r="538888" spans="13:13">
      <c r="M538888" s="8"/>
    </row>
    <row r="538914" spans="13:13">
      <c r="M538914" s="8"/>
    </row>
    <row r="538915" spans="13:13" ht="13">
      <c r="M538915" s="17"/>
    </row>
    <row r="538916" spans="13:13">
      <c r="M538916" s="8"/>
    </row>
    <row r="538942" spans="13:13">
      <c r="M538942" s="8"/>
    </row>
    <row r="538943" spans="13:13" ht="13">
      <c r="M538943" s="17"/>
    </row>
    <row r="538944" spans="13:13">
      <c r="M538944" s="8"/>
    </row>
    <row r="538970" spans="13:13">
      <c r="M538970" s="8"/>
    </row>
    <row r="538971" spans="13:13" ht="13">
      <c r="M538971" s="17"/>
    </row>
    <row r="538972" spans="13:13">
      <c r="M538972" s="8"/>
    </row>
    <row r="538998" spans="13:13">
      <c r="M538998" s="8"/>
    </row>
    <row r="538999" spans="13:13" ht="13">
      <c r="M538999" s="17"/>
    </row>
    <row r="539000" spans="13:13">
      <c r="M539000" s="8"/>
    </row>
    <row r="539026" spans="13:13">
      <c r="M539026" s="8"/>
    </row>
    <row r="539027" spans="13:13" ht="13">
      <c r="M539027" s="17"/>
    </row>
    <row r="539028" spans="13:13">
      <c r="M539028" s="8"/>
    </row>
    <row r="539054" spans="13:13">
      <c r="M539054" s="8"/>
    </row>
    <row r="539055" spans="13:13" ht="13">
      <c r="M539055" s="17"/>
    </row>
    <row r="539056" spans="13:13">
      <c r="M539056" s="8"/>
    </row>
    <row r="539082" spans="13:13">
      <c r="M539082" s="8"/>
    </row>
    <row r="539083" spans="13:13" ht="13">
      <c r="M539083" s="17"/>
    </row>
    <row r="539084" spans="13:13">
      <c r="M539084" s="8"/>
    </row>
    <row r="539110" spans="13:13">
      <c r="M539110" s="8"/>
    </row>
    <row r="539111" spans="13:13" ht="13">
      <c r="M539111" s="17"/>
    </row>
    <row r="539112" spans="13:13">
      <c r="M539112" s="8"/>
    </row>
    <row r="539138" spans="13:13">
      <c r="M539138" s="8"/>
    </row>
    <row r="539139" spans="13:13" ht="13">
      <c r="M539139" s="17"/>
    </row>
    <row r="539140" spans="13:13">
      <c r="M539140" s="8"/>
    </row>
    <row r="539166" spans="13:13">
      <c r="M539166" s="8"/>
    </row>
    <row r="539167" spans="13:13" ht="13">
      <c r="M539167" s="17"/>
    </row>
    <row r="539168" spans="13:13">
      <c r="M539168" s="8"/>
    </row>
    <row r="539194" spans="13:13">
      <c r="M539194" s="8"/>
    </row>
    <row r="539195" spans="13:13" ht="13">
      <c r="M539195" s="17"/>
    </row>
    <row r="539196" spans="13:13">
      <c r="M539196" s="8"/>
    </row>
    <row r="539222" spans="13:13">
      <c r="M539222" s="8"/>
    </row>
    <row r="539223" spans="13:13" ht="13">
      <c r="M539223" s="17"/>
    </row>
    <row r="539224" spans="13:13">
      <c r="M539224" s="8"/>
    </row>
    <row r="539250" spans="13:13">
      <c r="M539250" s="8"/>
    </row>
    <row r="539251" spans="13:13" ht="13">
      <c r="M539251" s="17"/>
    </row>
    <row r="539252" spans="13:13">
      <c r="M539252" s="8"/>
    </row>
    <row r="539278" spans="13:13">
      <c r="M539278" s="8"/>
    </row>
    <row r="539279" spans="13:13" ht="13">
      <c r="M539279" s="17"/>
    </row>
    <row r="539280" spans="13:13">
      <c r="M539280" s="8"/>
    </row>
    <row r="539306" spans="13:13">
      <c r="M539306" s="8"/>
    </row>
    <row r="539307" spans="13:13" ht="13">
      <c r="M539307" s="17"/>
    </row>
    <row r="539308" spans="13:13">
      <c r="M539308" s="8"/>
    </row>
    <row r="539334" spans="13:13">
      <c r="M539334" s="8"/>
    </row>
    <row r="539335" spans="13:13" ht="13">
      <c r="M539335" s="17"/>
    </row>
    <row r="539336" spans="13:13">
      <c r="M539336" s="8"/>
    </row>
    <row r="539362" spans="13:13">
      <c r="M539362" s="8"/>
    </row>
    <row r="539363" spans="13:13" ht="13">
      <c r="M539363" s="17"/>
    </row>
    <row r="539364" spans="13:13">
      <c r="M539364" s="8"/>
    </row>
    <row r="539390" spans="13:13">
      <c r="M539390" s="8"/>
    </row>
    <row r="539391" spans="13:13" ht="13">
      <c r="M539391" s="17"/>
    </row>
    <row r="539392" spans="13:13">
      <c r="M539392" s="8"/>
    </row>
    <row r="539418" spans="13:13">
      <c r="M539418" s="8"/>
    </row>
    <row r="539419" spans="13:13" ht="13">
      <c r="M539419" s="17"/>
    </row>
    <row r="539420" spans="13:13">
      <c r="M539420" s="8"/>
    </row>
    <row r="539446" spans="13:13">
      <c r="M539446" s="8"/>
    </row>
    <row r="539447" spans="13:13" ht="13">
      <c r="M539447" s="17"/>
    </row>
    <row r="539448" spans="13:13">
      <c r="M539448" s="8"/>
    </row>
    <row r="539474" spans="13:13">
      <c r="M539474" s="8"/>
    </row>
    <row r="539475" spans="13:13" ht="13">
      <c r="M539475" s="17"/>
    </row>
    <row r="539476" spans="13:13">
      <c r="M539476" s="8"/>
    </row>
    <row r="539502" spans="13:13">
      <c r="M539502" s="8"/>
    </row>
    <row r="539503" spans="13:13" ht="13">
      <c r="M539503" s="17"/>
    </row>
    <row r="539504" spans="13:13">
      <c r="M539504" s="8"/>
    </row>
    <row r="539530" spans="13:13">
      <c r="M539530" s="8"/>
    </row>
    <row r="539531" spans="13:13" ht="13">
      <c r="M539531" s="17"/>
    </row>
    <row r="539532" spans="13:13">
      <c r="M539532" s="8"/>
    </row>
    <row r="539558" spans="13:13">
      <c r="M539558" s="8"/>
    </row>
    <row r="539559" spans="13:13" ht="13">
      <c r="M539559" s="17"/>
    </row>
    <row r="539560" spans="13:13">
      <c r="M539560" s="8"/>
    </row>
    <row r="539586" spans="13:13">
      <c r="M539586" s="8"/>
    </row>
    <row r="539587" spans="13:13" ht="13">
      <c r="M539587" s="17"/>
    </row>
    <row r="539588" spans="13:13">
      <c r="M539588" s="8"/>
    </row>
    <row r="539614" spans="13:13">
      <c r="M539614" s="8"/>
    </row>
    <row r="539615" spans="13:13" ht="13">
      <c r="M539615" s="17"/>
    </row>
    <row r="539616" spans="13:13">
      <c r="M539616" s="8"/>
    </row>
    <row r="539642" spans="13:13">
      <c r="M539642" s="8"/>
    </row>
    <row r="539643" spans="13:13" ht="13">
      <c r="M539643" s="17"/>
    </row>
    <row r="539644" spans="13:13">
      <c r="M539644" s="8"/>
    </row>
    <row r="539670" spans="13:13">
      <c r="M539670" s="8"/>
    </row>
    <row r="539671" spans="13:13" ht="13">
      <c r="M539671" s="17"/>
    </row>
    <row r="539672" spans="13:13">
      <c r="M539672" s="8"/>
    </row>
    <row r="539698" spans="13:13">
      <c r="M539698" s="8"/>
    </row>
    <row r="539699" spans="13:13" ht="13">
      <c r="M539699" s="17"/>
    </row>
    <row r="539700" spans="13:13">
      <c r="M539700" s="8"/>
    </row>
    <row r="539726" spans="13:13">
      <c r="M539726" s="8"/>
    </row>
    <row r="539727" spans="13:13" ht="13">
      <c r="M539727" s="17"/>
    </row>
    <row r="539728" spans="13:13">
      <c r="M539728" s="8"/>
    </row>
    <row r="539754" spans="13:13">
      <c r="M539754" s="8"/>
    </row>
    <row r="539755" spans="13:13" ht="13">
      <c r="M539755" s="17"/>
    </row>
    <row r="539756" spans="13:13">
      <c r="M539756" s="8"/>
    </row>
    <row r="539782" spans="13:13">
      <c r="M539782" s="8"/>
    </row>
    <row r="539783" spans="13:13" ht="13">
      <c r="M539783" s="17"/>
    </row>
    <row r="539784" spans="13:13">
      <c r="M539784" s="8"/>
    </row>
    <row r="539810" spans="13:13">
      <c r="M539810" s="8"/>
    </row>
    <row r="539811" spans="13:13" ht="13">
      <c r="M539811" s="17"/>
    </row>
    <row r="539812" spans="13:13">
      <c r="M539812" s="8"/>
    </row>
    <row r="539838" spans="13:13">
      <c r="M539838" s="8"/>
    </row>
    <row r="539839" spans="13:13" ht="13">
      <c r="M539839" s="17"/>
    </row>
    <row r="539840" spans="13:13">
      <c r="M539840" s="8"/>
    </row>
    <row r="539866" spans="13:13">
      <c r="M539866" s="8"/>
    </row>
    <row r="539867" spans="13:13" ht="13">
      <c r="M539867" s="17"/>
    </row>
    <row r="539868" spans="13:13">
      <c r="M539868" s="8"/>
    </row>
    <row r="539894" spans="13:13">
      <c r="M539894" s="8"/>
    </row>
    <row r="539895" spans="13:13" ht="13">
      <c r="M539895" s="17"/>
    </row>
    <row r="539896" spans="13:13">
      <c r="M539896" s="8"/>
    </row>
    <row r="539922" spans="13:13">
      <c r="M539922" s="8"/>
    </row>
    <row r="539923" spans="13:13" ht="13">
      <c r="M539923" s="17"/>
    </row>
    <row r="539924" spans="13:13">
      <c r="M539924" s="8"/>
    </row>
    <row r="539950" spans="13:13">
      <c r="M539950" s="8"/>
    </row>
    <row r="539951" spans="13:13" ht="13">
      <c r="M539951" s="17"/>
    </row>
    <row r="539952" spans="13:13">
      <c r="M539952" s="8"/>
    </row>
    <row r="539978" spans="13:13">
      <c r="M539978" s="8"/>
    </row>
    <row r="539979" spans="13:13" ht="13">
      <c r="M539979" s="17"/>
    </row>
    <row r="539980" spans="13:13">
      <c r="M539980" s="8"/>
    </row>
    <row r="540006" spans="13:13">
      <c r="M540006" s="8"/>
    </row>
    <row r="540007" spans="13:13" ht="13">
      <c r="M540007" s="17"/>
    </row>
    <row r="540008" spans="13:13">
      <c r="M540008" s="8"/>
    </row>
    <row r="540034" spans="13:13">
      <c r="M540034" s="8"/>
    </row>
    <row r="540035" spans="13:13" ht="13">
      <c r="M540035" s="17"/>
    </row>
    <row r="540036" spans="13:13">
      <c r="M540036" s="8"/>
    </row>
    <row r="540062" spans="13:13">
      <c r="M540062" s="8"/>
    </row>
    <row r="540063" spans="13:13" ht="13">
      <c r="M540063" s="17"/>
    </row>
    <row r="540064" spans="13:13">
      <c r="M540064" s="8"/>
    </row>
    <row r="540090" spans="13:13">
      <c r="M540090" s="8"/>
    </row>
    <row r="540091" spans="13:13" ht="13">
      <c r="M540091" s="17"/>
    </row>
    <row r="540092" spans="13:13">
      <c r="M540092" s="8"/>
    </row>
    <row r="540118" spans="13:13">
      <c r="M540118" s="8"/>
    </row>
    <row r="540119" spans="13:13" ht="13">
      <c r="M540119" s="17"/>
    </row>
    <row r="540120" spans="13:13">
      <c r="M540120" s="8"/>
    </row>
    <row r="540146" spans="13:13">
      <c r="M540146" s="8"/>
    </row>
    <row r="540147" spans="13:13" ht="13">
      <c r="M540147" s="17"/>
    </row>
    <row r="540148" spans="13:13">
      <c r="M540148" s="8"/>
    </row>
    <row r="540174" spans="13:13">
      <c r="M540174" s="8"/>
    </row>
    <row r="540175" spans="13:13" ht="13">
      <c r="M540175" s="17"/>
    </row>
    <row r="540176" spans="13:13">
      <c r="M540176" s="8"/>
    </row>
    <row r="540202" spans="13:13">
      <c r="M540202" s="8"/>
    </row>
    <row r="540203" spans="13:13" ht="13">
      <c r="M540203" s="17"/>
    </row>
    <row r="540204" spans="13:13">
      <c r="M540204" s="8"/>
    </row>
    <row r="540230" spans="13:13">
      <c r="M540230" s="8"/>
    </row>
    <row r="540231" spans="13:13" ht="13">
      <c r="M540231" s="17"/>
    </row>
    <row r="540232" spans="13:13">
      <c r="M540232" s="8"/>
    </row>
    <row r="540258" spans="13:13">
      <c r="M540258" s="8"/>
    </row>
    <row r="540259" spans="13:13" ht="13">
      <c r="M540259" s="17"/>
    </row>
    <row r="540260" spans="13:13">
      <c r="M540260" s="8"/>
    </row>
    <row r="540286" spans="13:13">
      <c r="M540286" s="8"/>
    </row>
    <row r="540287" spans="13:13" ht="13">
      <c r="M540287" s="17"/>
    </row>
    <row r="540288" spans="13:13">
      <c r="M540288" s="8"/>
    </row>
    <row r="540314" spans="13:13">
      <c r="M540314" s="8"/>
    </row>
    <row r="540315" spans="13:13" ht="13">
      <c r="M540315" s="17"/>
    </row>
    <row r="540316" spans="13:13">
      <c r="M540316" s="8"/>
    </row>
    <row r="540342" spans="13:13">
      <c r="M540342" s="8"/>
    </row>
    <row r="540343" spans="13:13" ht="13">
      <c r="M540343" s="17"/>
    </row>
    <row r="540344" spans="13:13">
      <c r="M540344" s="8"/>
    </row>
    <row r="540370" spans="13:13">
      <c r="M540370" s="8"/>
    </row>
    <row r="540371" spans="13:13" ht="13">
      <c r="M540371" s="17"/>
    </row>
    <row r="540372" spans="13:13">
      <c r="M540372" s="8"/>
    </row>
    <row r="540398" spans="13:13">
      <c r="M540398" s="8"/>
    </row>
    <row r="540399" spans="13:13" ht="13">
      <c r="M540399" s="17"/>
    </row>
    <row r="540400" spans="13:13">
      <c r="M540400" s="8"/>
    </row>
    <row r="540426" spans="13:13">
      <c r="M540426" s="8"/>
    </row>
    <row r="540427" spans="13:13" ht="13">
      <c r="M540427" s="17"/>
    </row>
    <row r="540428" spans="13:13">
      <c r="M540428" s="8"/>
    </row>
    <row r="540454" spans="13:13">
      <c r="M540454" s="8"/>
    </row>
    <row r="540455" spans="13:13" ht="13">
      <c r="M540455" s="17"/>
    </row>
    <row r="540456" spans="13:13">
      <c r="M540456" s="8"/>
    </row>
    <row r="540482" spans="13:13">
      <c r="M540482" s="8"/>
    </row>
    <row r="540483" spans="13:13" ht="13">
      <c r="M540483" s="17"/>
    </row>
    <row r="540484" spans="13:13">
      <c r="M540484" s="8"/>
    </row>
    <row r="540510" spans="13:13">
      <c r="M540510" s="8"/>
    </row>
    <row r="540511" spans="13:13" ht="13">
      <c r="M540511" s="17"/>
    </row>
    <row r="540512" spans="13:13">
      <c r="M540512" s="8"/>
    </row>
    <row r="540538" spans="13:13">
      <c r="M540538" s="8"/>
    </row>
    <row r="540539" spans="13:13" ht="13">
      <c r="M540539" s="17"/>
    </row>
    <row r="540540" spans="13:13">
      <c r="M540540" s="8"/>
    </row>
    <row r="540566" spans="13:13">
      <c r="M540566" s="8"/>
    </row>
    <row r="540567" spans="13:13" ht="13">
      <c r="M540567" s="17"/>
    </row>
    <row r="540568" spans="13:13">
      <c r="M540568" s="8"/>
    </row>
    <row r="540594" spans="13:13">
      <c r="M540594" s="8"/>
    </row>
    <row r="540595" spans="13:13" ht="13">
      <c r="M540595" s="17"/>
    </row>
    <row r="540596" spans="13:13">
      <c r="M540596" s="8"/>
    </row>
    <row r="540622" spans="13:13">
      <c r="M540622" s="8"/>
    </row>
    <row r="540623" spans="13:13" ht="13">
      <c r="M540623" s="17"/>
    </row>
    <row r="540624" spans="13:13">
      <c r="M540624" s="8"/>
    </row>
    <row r="540650" spans="13:13">
      <c r="M540650" s="8"/>
    </row>
    <row r="540651" spans="13:13" ht="13">
      <c r="M540651" s="17"/>
    </row>
    <row r="540652" spans="13:13">
      <c r="M540652" s="8"/>
    </row>
    <row r="540678" spans="13:13">
      <c r="M540678" s="8"/>
    </row>
    <row r="540679" spans="13:13" ht="13">
      <c r="M540679" s="17"/>
    </row>
    <row r="540680" spans="13:13">
      <c r="M540680" s="8"/>
    </row>
    <row r="540706" spans="13:13">
      <c r="M540706" s="8"/>
    </row>
    <row r="540707" spans="13:13" ht="13">
      <c r="M540707" s="17"/>
    </row>
    <row r="540708" spans="13:13">
      <c r="M540708" s="8"/>
    </row>
    <row r="540734" spans="13:13">
      <c r="M540734" s="8"/>
    </row>
    <row r="540735" spans="13:13" ht="13">
      <c r="M540735" s="17"/>
    </row>
    <row r="540736" spans="13:13">
      <c r="M540736" s="8"/>
    </row>
    <row r="540762" spans="13:13">
      <c r="M540762" s="8"/>
    </row>
    <row r="540763" spans="13:13" ht="13">
      <c r="M540763" s="17"/>
    </row>
    <row r="540764" spans="13:13">
      <c r="M540764" s="8"/>
    </row>
    <row r="540790" spans="13:13">
      <c r="M540790" s="8"/>
    </row>
    <row r="540791" spans="13:13" ht="13">
      <c r="M540791" s="17"/>
    </row>
    <row r="540792" spans="13:13">
      <c r="M540792" s="8"/>
    </row>
    <row r="540818" spans="13:13">
      <c r="M540818" s="8"/>
    </row>
    <row r="540819" spans="13:13" ht="13">
      <c r="M540819" s="17"/>
    </row>
    <row r="540820" spans="13:13">
      <c r="M540820" s="8"/>
    </row>
    <row r="540846" spans="13:13">
      <c r="M540846" s="8"/>
    </row>
    <row r="540847" spans="13:13" ht="13">
      <c r="M540847" s="17"/>
    </row>
    <row r="540848" spans="13:13">
      <c r="M540848" s="8"/>
    </row>
    <row r="540874" spans="13:13">
      <c r="M540874" s="8"/>
    </row>
    <row r="540875" spans="13:13" ht="13">
      <c r="M540875" s="17"/>
    </row>
    <row r="540876" spans="13:13">
      <c r="M540876" s="8"/>
    </row>
    <row r="540902" spans="13:13">
      <c r="M540902" s="8"/>
    </row>
    <row r="540903" spans="13:13" ht="13">
      <c r="M540903" s="17"/>
    </row>
    <row r="540904" spans="13:13">
      <c r="M540904" s="8"/>
    </row>
    <row r="540930" spans="13:13">
      <c r="M540930" s="8"/>
    </row>
    <row r="540931" spans="13:13" ht="13">
      <c r="M540931" s="17"/>
    </row>
    <row r="540932" spans="13:13">
      <c r="M540932" s="8"/>
    </row>
    <row r="540958" spans="13:13">
      <c r="M540958" s="8"/>
    </row>
    <row r="540959" spans="13:13" ht="13">
      <c r="M540959" s="17"/>
    </row>
    <row r="540960" spans="13:13">
      <c r="M540960" s="8"/>
    </row>
    <row r="540986" spans="13:13">
      <c r="M540986" s="8"/>
    </row>
    <row r="540987" spans="13:13" ht="13">
      <c r="M540987" s="17"/>
    </row>
    <row r="540988" spans="13:13">
      <c r="M540988" s="8"/>
    </row>
    <row r="541014" spans="13:13">
      <c r="M541014" s="8"/>
    </row>
    <row r="541015" spans="13:13" ht="13">
      <c r="M541015" s="17"/>
    </row>
    <row r="541016" spans="13:13">
      <c r="M541016" s="8"/>
    </row>
    <row r="541042" spans="13:13">
      <c r="M541042" s="8"/>
    </row>
    <row r="541043" spans="13:13" ht="13">
      <c r="M541043" s="17"/>
    </row>
    <row r="541044" spans="13:13">
      <c r="M541044" s="8"/>
    </row>
    <row r="541070" spans="13:13">
      <c r="M541070" s="8"/>
    </row>
    <row r="541071" spans="13:13" ht="13">
      <c r="M541071" s="17"/>
    </row>
    <row r="541072" spans="13:13">
      <c r="M541072" s="8"/>
    </row>
    <row r="541098" spans="13:13">
      <c r="M541098" s="8"/>
    </row>
    <row r="541099" spans="13:13" ht="13">
      <c r="M541099" s="17"/>
    </row>
    <row r="541100" spans="13:13">
      <c r="M541100" s="8"/>
    </row>
    <row r="541126" spans="13:13">
      <c r="M541126" s="8"/>
    </row>
    <row r="541127" spans="13:13" ht="13">
      <c r="M541127" s="17"/>
    </row>
    <row r="541128" spans="13:13">
      <c r="M541128" s="8"/>
    </row>
    <row r="541154" spans="13:13">
      <c r="M541154" s="8"/>
    </row>
    <row r="541155" spans="13:13" ht="13">
      <c r="M541155" s="17"/>
    </row>
    <row r="541156" spans="13:13">
      <c r="M541156" s="8"/>
    </row>
    <row r="541182" spans="13:13">
      <c r="M541182" s="8"/>
    </row>
    <row r="541183" spans="13:13" ht="13">
      <c r="M541183" s="17"/>
    </row>
    <row r="541184" spans="13:13">
      <c r="M541184" s="8"/>
    </row>
    <row r="541210" spans="13:13">
      <c r="M541210" s="8"/>
    </row>
    <row r="541211" spans="13:13" ht="13">
      <c r="M541211" s="17"/>
    </row>
    <row r="541212" spans="13:13">
      <c r="M541212" s="8"/>
    </row>
    <row r="541238" spans="13:13">
      <c r="M541238" s="8"/>
    </row>
    <row r="541239" spans="13:13" ht="13">
      <c r="M541239" s="17"/>
    </row>
    <row r="541240" spans="13:13">
      <c r="M541240" s="8"/>
    </row>
    <row r="541266" spans="13:13">
      <c r="M541266" s="8"/>
    </row>
    <row r="541267" spans="13:13" ht="13">
      <c r="M541267" s="17"/>
    </row>
    <row r="541268" spans="13:13">
      <c r="M541268" s="8"/>
    </row>
    <row r="541294" spans="13:13">
      <c r="M541294" s="8"/>
    </row>
    <row r="541295" spans="13:13" ht="13">
      <c r="M541295" s="17"/>
    </row>
    <row r="541296" spans="13:13">
      <c r="M541296" s="8"/>
    </row>
    <row r="541322" spans="13:13">
      <c r="M541322" s="8"/>
    </row>
    <row r="541323" spans="13:13" ht="13">
      <c r="M541323" s="17"/>
    </row>
    <row r="541324" spans="13:13">
      <c r="M541324" s="8"/>
    </row>
    <row r="541350" spans="13:13">
      <c r="M541350" s="8"/>
    </row>
    <row r="541351" spans="13:13" ht="13">
      <c r="M541351" s="17"/>
    </row>
    <row r="541352" spans="13:13">
      <c r="M541352" s="8"/>
    </row>
    <row r="541378" spans="13:13">
      <c r="M541378" s="8"/>
    </row>
    <row r="541379" spans="13:13" ht="13">
      <c r="M541379" s="17"/>
    </row>
    <row r="541380" spans="13:13">
      <c r="M541380" s="8"/>
    </row>
    <row r="541406" spans="13:13">
      <c r="M541406" s="8"/>
    </row>
    <row r="541407" spans="13:13" ht="13">
      <c r="M541407" s="17"/>
    </row>
    <row r="541408" spans="13:13">
      <c r="M541408" s="8"/>
    </row>
    <row r="541434" spans="13:13">
      <c r="M541434" s="8"/>
    </row>
    <row r="541435" spans="13:13" ht="13">
      <c r="M541435" s="17"/>
    </row>
    <row r="541436" spans="13:13">
      <c r="M541436" s="8"/>
    </row>
    <row r="541462" spans="13:13">
      <c r="M541462" s="8"/>
    </row>
    <row r="541463" spans="13:13" ht="13">
      <c r="M541463" s="17"/>
    </row>
    <row r="541464" spans="13:13">
      <c r="M541464" s="8"/>
    </row>
    <row r="541490" spans="13:13">
      <c r="M541490" s="8"/>
    </row>
    <row r="541491" spans="13:13" ht="13">
      <c r="M541491" s="17"/>
    </row>
    <row r="541492" spans="13:13">
      <c r="M541492" s="8"/>
    </row>
    <row r="541518" spans="13:13">
      <c r="M541518" s="8"/>
    </row>
    <row r="541519" spans="13:13" ht="13">
      <c r="M541519" s="17"/>
    </row>
    <row r="541520" spans="13:13">
      <c r="M541520" s="8"/>
    </row>
    <row r="541546" spans="13:13">
      <c r="M541546" s="8"/>
    </row>
    <row r="541547" spans="13:13" ht="13">
      <c r="M541547" s="17"/>
    </row>
    <row r="541548" spans="13:13">
      <c r="M541548" s="8"/>
    </row>
    <row r="541574" spans="13:13">
      <c r="M541574" s="8"/>
    </row>
    <row r="541575" spans="13:13" ht="13">
      <c r="M541575" s="17"/>
    </row>
    <row r="541576" spans="13:13">
      <c r="M541576" s="8"/>
    </row>
    <row r="541602" spans="13:13">
      <c r="M541602" s="8"/>
    </row>
    <row r="541603" spans="13:13" ht="13">
      <c r="M541603" s="17"/>
    </row>
    <row r="541604" spans="13:13">
      <c r="M541604" s="8"/>
    </row>
    <row r="541630" spans="13:13">
      <c r="M541630" s="8"/>
    </row>
    <row r="541631" spans="13:13" ht="13">
      <c r="M541631" s="17"/>
    </row>
    <row r="541632" spans="13:13">
      <c r="M541632" s="8"/>
    </row>
    <row r="541658" spans="13:13">
      <c r="M541658" s="8"/>
    </row>
    <row r="541659" spans="13:13" ht="13">
      <c r="M541659" s="17"/>
    </row>
    <row r="541660" spans="13:13">
      <c r="M541660" s="8"/>
    </row>
    <row r="541686" spans="13:13">
      <c r="M541686" s="8"/>
    </row>
    <row r="541687" spans="13:13" ht="13">
      <c r="M541687" s="17"/>
    </row>
    <row r="541688" spans="13:13">
      <c r="M541688" s="8"/>
    </row>
    <row r="541714" spans="13:13">
      <c r="M541714" s="8"/>
    </row>
    <row r="541715" spans="13:13" ht="13">
      <c r="M541715" s="17"/>
    </row>
    <row r="541716" spans="13:13">
      <c r="M541716" s="8"/>
    </row>
    <row r="541742" spans="13:13">
      <c r="M541742" s="8"/>
    </row>
    <row r="541743" spans="13:13" ht="13">
      <c r="M541743" s="17"/>
    </row>
    <row r="541744" spans="13:13">
      <c r="M541744" s="8"/>
    </row>
    <row r="541770" spans="13:13">
      <c r="M541770" s="8"/>
    </row>
    <row r="541771" spans="13:13" ht="13">
      <c r="M541771" s="17"/>
    </row>
    <row r="541772" spans="13:13">
      <c r="M541772" s="8"/>
    </row>
    <row r="541798" spans="13:13">
      <c r="M541798" s="8"/>
    </row>
    <row r="541799" spans="13:13" ht="13">
      <c r="M541799" s="17"/>
    </row>
    <row r="541800" spans="13:13">
      <c r="M541800" s="8"/>
    </row>
    <row r="541826" spans="13:13">
      <c r="M541826" s="8"/>
    </row>
    <row r="541827" spans="13:13" ht="13">
      <c r="M541827" s="17"/>
    </row>
    <row r="541828" spans="13:13">
      <c r="M541828" s="8"/>
    </row>
    <row r="541854" spans="13:13">
      <c r="M541854" s="8"/>
    </row>
    <row r="541855" spans="13:13" ht="13">
      <c r="M541855" s="17"/>
    </row>
    <row r="541856" spans="13:13">
      <c r="M541856" s="8"/>
    </row>
    <row r="541882" spans="13:13">
      <c r="M541882" s="8"/>
    </row>
    <row r="541883" spans="13:13" ht="13">
      <c r="M541883" s="17"/>
    </row>
    <row r="541884" spans="13:13">
      <c r="M541884" s="8"/>
    </row>
    <row r="541910" spans="13:13">
      <c r="M541910" s="8"/>
    </row>
    <row r="541911" spans="13:13" ht="13">
      <c r="M541911" s="17"/>
    </row>
    <row r="541912" spans="13:13">
      <c r="M541912" s="8"/>
    </row>
    <row r="541938" spans="13:13">
      <c r="M541938" s="8"/>
    </row>
    <row r="541939" spans="13:13" ht="13">
      <c r="M541939" s="17"/>
    </row>
    <row r="541940" spans="13:13">
      <c r="M541940" s="8"/>
    </row>
    <row r="541966" spans="13:13">
      <c r="M541966" s="8"/>
    </row>
    <row r="541967" spans="13:13" ht="13">
      <c r="M541967" s="17"/>
    </row>
    <row r="541968" spans="13:13">
      <c r="M541968" s="8"/>
    </row>
    <row r="541994" spans="13:13">
      <c r="M541994" s="8"/>
    </row>
    <row r="541995" spans="13:13" ht="13">
      <c r="M541995" s="17"/>
    </row>
    <row r="541996" spans="13:13">
      <c r="M541996" s="8"/>
    </row>
    <row r="542022" spans="13:13">
      <c r="M542022" s="8"/>
    </row>
    <row r="542023" spans="13:13" ht="13">
      <c r="M542023" s="17"/>
    </row>
    <row r="542024" spans="13:13">
      <c r="M542024" s="8"/>
    </row>
    <row r="542050" spans="13:13">
      <c r="M542050" s="8"/>
    </row>
    <row r="542051" spans="13:13" ht="13">
      <c r="M542051" s="17"/>
    </row>
    <row r="542052" spans="13:13">
      <c r="M542052" s="8"/>
    </row>
    <row r="542078" spans="13:13">
      <c r="M542078" s="8"/>
    </row>
    <row r="542079" spans="13:13" ht="13">
      <c r="M542079" s="17"/>
    </row>
    <row r="542080" spans="13:13">
      <c r="M542080" s="8"/>
    </row>
    <row r="542106" spans="13:13">
      <c r="M542106" s="8"/>
    </row>
    <row r="542107" spans="13:13" ht="13">
      <c r="M542107" s="17"/>
    </row>
    <row r="542108" spans="13:13">
      <c r="M542108" s="8"/>
    </row>
    <row r="542134" spans="13:13">
      <c r="M542134" s="8"/>
    </row>
    <row r="542135" spans="13:13" ht="13">
      <c r="M542135" s="17"/>
    </row>
    <row r="542136" spans="13:13">
      <c r="M542136" s="8"/>
    </row>
    <row r="542162" spans="13:13">
      <c r="M542162" s="8"/>
    </row>
    <row r="542163" spans="13:13" ht="13">
      <c r="M542163" s="17"/>
    </row>
    <row r="542164" spans="13:13">
      <c r="M542164" s="8"/>
    </row>
    <row r="542190" spans="13:13">
      <c r="M542190" s="8"/>
    </row>
    <row r="542191" spans="13:13" ht="13">
      <c r="M542191" s="17"/>
    </row>
    <row r="542192" spans="13:13">
      <c r="M542192" s="8"/>
    </row>
    <row r="542218" spans="13:13">
      <c r="M542218" s="8"/>
    </row>
    <row r="542219" spans="13:13" ht="13">
      <c r="M542219" s="17"/>
    </row>
    <row r="542220" spans="13:13">
      <c r="M542220" s="8"/>
    </row>
    <row r="542246" spans="13:13">
      <c r="M542246" s="8"/>
    </row>
    <row r="542247" spans="13:13" ht="13">
      <c r="M542247" s="17"/>
    </row>
    <row r="542248" spans="13:13">
      <c r="M542248" s="8"/>
    </row>
    <row r="542274" spans="13:13">
      <c r="M542274" s="8"/>
    </row>
    <row r="542275" spans="13:13" ht="13">
      <c r="M542275" s="17"/>
    </row>
    <row r="542276" spans="13:13">
      <c r="M542276" s="8"/>
    </row>
    <row r="542302" spans="13:13">
      <c r="M542302" s="8"/>
    </row>
    <row r="542303" spans="13:13" ht="13">
      <c r="M542303" s="17"/>
    </row>
    <row r="542304" spans="13:13">
      <c r="M542304" s="8"/>
    </row>
    <row r="542330" spans="13:13">
      <c r="M542330" s="8"/>
    </row>
    <row r="542331" spans="13:13" ht="13">
      <c r="M542331" s="17"/>
    </row>
    <row r="542332" spans="13:13">
      <c r="M542332" s="8"/>
    </row>
    <row r="542358" spans="13:13">
      <c r="M542358" s="8"/>
    </row>
    <row r="542359" spans="13:13" ht="13">
      <c r="M542359" s="17"/>
    </row>
    <row r="542360" spans="13:13">
      <c r="M542360" s="8"/>
    </row>
    <row r="542386" spans="13:13">
      <c r="M542386" s="8"/>
    </row>
    <row r="542387" spans="13:13" ht="13">
      <c r="M542387" s="17"/>
    </row>
    <row r="542388" spans="13:13">
      <c r="M542388" s="8"/>
    </row>
    <row r="542414" spans="13:13">
      <c r="M542414" s="8"/>
    </row>
    <row r="542415" spans="13:13" ht="13">
      <c r="M542415" s="17"/>
    </row>
    <row r="542416" spans="13:13">
      <c r="M542416" s="8"/>
    </row>
    <row r="542442" spans="13:13">
      <c r="M542442" s="8"/>
    </row>
    <row r="542443" spans="13:13" ht="13">
      <c r="M542443" s="17"/>
    </row>
    <row r="542444" spans="13:13">
      <c r="M542444" s="8"/>
    </row>
    <row r="542470" spans="13:13">
      <c r="M542470" s="8"/>
    </row>
    <row r="542471" spans="13:13" ht="13">
      <c r="M542471" s="17"/>
    </row>
    <row r="542472" spans="13:13">
      <c r="M542472" s="8"/>
    </row>
    <row r="542498" spans="13:13">
      <c r="M542498" s="8"/>
    </row>
    <row r="542499" spans="13:13" ht="13">
      <c r="M542499" s="17"/>
    </row>
    <row r="542500" spans="13:13">
      <c r="M542500" s="8"/>
    </row>
    <row r="542526" spans="13:13">
      <c r="M542526" s="8"/>
    </row>
    <row r="542527" spans="13:13" ht="13">
      <c r="M542527" s="17"/>
    </row>
    <row r="542528" spans="13:13">
      <c r="M542528" s="8"/>
    </row>
    <row r="542554" spans="13:13">
      <c r="M542554" s="8"/>
    </row>
    <row r="542555" spans="13:13" ht="13">
      <c r="M542555" s="17"/>
    </row>
    <row r="542556" spans="13:13">
      <c r="M542556" s="8"/>
    </row>
    <row r="542582" spans="13:13">
      <c r="M542582" s="8"/>
    </row>
    <row r="542583" spans="13:13" ht="13">
      <c r="M542583" s="17"/>
    </row>
    <row r="542584" spans="13:13">
      <c r="M542584" s="8"/>
    </row>
    <row r="542610" spans="13:13">
      <c r="M542610" s="8"/>
    </row>
    <row r="542611" spans="13:13" ht="13">
      <c r="M542611" s="17"/>
    </row>
    <row r="542612" spans="13:13">
      <c r="M542612" s="8"/>
    </row>
    <row r="542638" spans="13:13">
      <c r="M542638" s="8"/>
    </row>
    <row r="542639" spans="13:13" ht="13">
      <c r="M542639" s="17"/>
    </row>
    <row r="542640" spans="13:13">
      <c r="M542640" s="8"/>
    </row>
    <row r="542666" spans="13:13">
      <c r="M542666" s="8"/>
    </row>
    <row r="542667" spans="13:13" ht="13">
      <c r="M542667" s="17"/>
    </row>
    <row r="542668" spans="13:13">
      <c r="M542668" s="8"/>
    </row>
    <row r="542694" spans="13:13">
      <c r="M542694" s="8"/>
    </row>
    <row r="542695" spans="13:13" ht="13">
      <c r="M542695" s="17"/>
    </row>
    <row r="542696" spans="13:13">
      <c r="M542696" s="8"/>
    </row>
    <row r="542722" spans="13:13">
      <c r="M542722" s="8"/>
    </row>
    <row r="542723" spans="13:13" ht="13">
      <c r="M542723" s="17"/>
    </row>
    <row r="542724" spans="13:13">
      <c r="M542724" s="8"/>
    </row>
    <row r="542750" spans="13:13">
      <c r="M542750" s="8"/>
    </row>
    <row r="542751" spans="13:13" ht="13">
      <c r="M542751" s="17"/>
    </row>
    <row r="542752" spans="13:13">
      <c r="M542752" s="8"/>
    </row>
    <row r="542778" spans="13:13">
      <c r="M542778" s="8"/>
    </row>
    <row r="542779" spans="13:13" ht="13">
      <c r="M542779" s="17"/>
    </row>
    <row r="542780" spans="13:13">
      <c r="M542780" s="8"/>
    </row>
    <row r="542806" spans="13:13">
      <c r="M542806" s="8"/>
    </row>
    <row r="542807" spans="13:13" ht="13">
      <c r="M542807" s="17"/>
    </row>
    <row r="542808" spans="13:13">
      <c r="M542808" s="8"/>
    </row>
    <row r="542834" spans="13:13">
      <c r="M542834" s="8"/>
    </row>
    <row r="542835" spans="13:13" ht="13">
      <c r="M542835" s="17"/>
    </row>
    <row r="542836" spans="13:13">
      <c r="M542836" s="8"/>
    </row>
    <row r="542862" spans="13:13">
      <c r="M542862" s="8"/>
    </row>
    <row r="542863" spans="13:13" ht="13">
      <c r="M542863" s="17"/>
    </row>
    <row r="542864" spans="13:13">
      <c r="M542864" s="8"/>
    </row>
    <row r="542890" spans="13:13">
      <c r="M542890" s="8"/>
    </row>
    <row r="542891" spans="13:13" ht="13">
      <c r="M542891" s="17"/>
    </row>
    <row r="542892" spans="13:13">
      <c r="M542892" s="8"/>
    </row>
    <row r="542918" spans="13:13">
      <c r="M542918" s="8"/>
    </row>
    <row r="542919" spans="13:13" ht="13">
      <c r="M542919" s="17"/>
    </row>
    <row r="542920" spans="13:13">
      <c r="M542920" s="8"/>
    </row>
    <row r="542946" spans="13:13">
      <c r="M542946" s="8"/>
    </row>
    <row r="542947" spans="13:13" ht="13">
      <c r="M542947" s="17"/>
    </row>
    <row r="542948" spans="13:13">
      <c r="M542948" s="8"/>
    </row>
    <row r="542974" spans="13:13">
      <c r="M542974" s="8"/>
    </row>
    <row r="542975" spans="13:13" ht="13">
      <c r="M542975" s="17"/>
    </row>
    <row r="542976" spans="13:13">
      <c r="M542976" s="8"/>
    </row>
    <row r="543002" spans="13:13">
      <c r="M543002" s="8"/>
    </row>
    <row r="543003" spans="13:13" ht="13">
      <c r="M543003" s="17"/>
    </row>
    <row r="543004" spans="13:13">
      <c r="M543004" s="8"/>
    </row>
    <row r="543030" spans="13:13">
      <c r="M543030" s="8"/>
    </row>
    <row r="543031" spans="13:13" ht="13">
      <c r="M543031" s="17"/>
    </row>
    <row r="543032" spans="13:13">
      <c r="M543032" s="8"/>
    </row>
    <row r="543058" spans="13:13">
      <c r="M543058" s="8"/>
    </row>
    <row r="543059" spans="13:13" ht="13">
      <c r="M543059" s="17"/>
    </row>
    <row r="543060" spans="13:13">
      <c r="M543060" s="8"/>
    </row>
    <row r="543086" spans="13:13">
      <c r="M543086" s="8"/>
    </row>
    <row r="543087" spans="13:13" ht="13">
      <c r="M543087" s="17"/>
    </row>
    <row r="543088" spans="13:13">
      <c r="M543088" s="8"/>
    </row>
    <row r="543114" spans="13:13">
      <c r="M543114" s="8"/>
    </row>
    <row r="543115" spans="13:13" ht="13">
      <c r="M543115" s="17"/>
    </row>
    <row r="543116" spans="13:13">
      <c r="M543116" s="8"/>
    </row>
    <row r="543142" spans="13:13">
      <c r="M543142" s="8"/>
    </row>
    <row r="543143" spans="13:13" ht="13">
      <c r="M543143" s="17"/>
    </row>
    <row r="543144" spans="13:13">
      <c r="M543144" s="8"/>
    </row>
    <row r="543170" spans="13:13">
      <c r="M543170" s="8"/>
    </row>
    <row r="543171" spans="13:13" ht="13">
      <c r="M543171" s="17"/>
    </row>
    <row r="543172" spans="13:13">
      <c r="M543172" s="8"/>
    </row>
    <row r="543198" spans="13:13">
      <c r="M543198" s="8"/>
    </row>
    <row r="543199" spans="13:13" ht="13">
      <c r="M543199" s="17"/>
    </row>
    <row r="543200" spans="13:13">
      <c r="M543200" s="8"/>
    </row>
    <row r="543226" spans="13:13">
      <c r="M543226" s="8"/>
    </row>
    <row r="543227" spans="13:13" ht="13">
      <c r="M543227" s="17"/>
    </row>
    <row r="543228" spans="13:13">
      <c r="M543228" s="8"/>
    </row>
    <row r="543254" spans="13:13">
      <c r="M543254" s="8"/>
    </row>
    <row r="543255" spans="13:13" ht="13">
      <c r="M543255" s="17"/>
    </row>
    <row r="543256" spans="13:13">
      <c r="M543256" s="8"/>
    </row>
    <row r="543282" spans="13:13">
      <c r="M543282" s="8"/>
    </row>
    <row r="543283" spans="13:13" ht="13">
      <c r="M543283" s="17"/>
    </row>
    <row r="543284" spans="13:13">
      <c r="M543284" s="8"/>
    </row>
    <row r="543310" spans="13:13">
      <c r="M543310" s="8"/>
    </row>
    <row r="543311" spans="13:13" ht="13">
      <c r="M543311" s="17"/>
    </row>
    <row r="543312" spans="13:13">
      <c r="M543312" s="8"/>
    </row>
    <row r="543338" spans="13:13">
      <c r="M543338" s="8"/>
    </row>
    <row r="543339" spans="13:13" ht="13">
      <c r="M543339" s="17"/>
    </row>
    <row r="543340" spans="13:13">
      <c r="M543340" s="8"/>
    </row>
    <row r="543366" spans="13:13">
      <c r="M543366" s="8"/>
    </row>
    <row r="543367" spans="13:13" ht="13">
      <c r="M543367" s="17"/>
    </row>
    <row r="543368" spans="13:13">
      <c r="M543368" s="8"/>
    </row>
    <row r="543394" spans="13:13">
      <c r="M543394" s="8"/>
    </row>
    <row r="543395" spans="13:13" ht="13">
      <c r="M543395" s="17"/>
    </row>
    <row r="543396" spans="13:13">
      <c r="M543396" s="8"/>
    </row>
    <row r="543422" spans="13:13">
      <c r="M543422" s="8"/>
    </row>
    <row r="543423" spans="13:13" ht="13">
      <c r="M543423" s="17"/>
    </row>
    <row r="543424" spans="13:13">
      <c r="M543424" s="8"/>
    </row>
    <row r="543450" spans="13:13">
      <c r="M543450" s="8"/>
    </row>
    <row r="543451" spans="13:13" ht="13">
      <c r="M543451" s="17"/>
    </row>
    <row r="543452" spans="13:13">
      <c r="M543452" s="8"/>
    </row>
    <row r="543478" spans="13:13">
      <c r="M543478" s="8"/>
    </row>
    <row r="543479" spans="13:13" ht="13">
      <c r="M543479" s="17"/>
    </row>
    <row r="543480" spans="13:13">
      <c r="M543480" s="8"/>
    </row>
    <row r="543506" spans="13:13">
      <c r="M543506" s="8"/>
    </row>
    <row r="543507" spans="13:13" ht="13">
      <c r="M543507" s="17"/>
    </row>
    <row r="543508" spans="13:13">
      <c r="M543508" s="8"/>
    </row>
    <row r="543534" spans="13:13">
      <c r="M543534" s="8"/>
    </row>
    <row r="543535" spans="13:13" ht="13">
      <c r="M543535" s="17"/>
    </row>
    <row r="543536" spans="13:13">
      <c r="M543536" s="8"/>
    </row>
    <row r="543562" spans="13:13">
      <c r="M543562" s="8"/>
    </row>
    <row r="543563" spans="13:13" ht="13">
      <c r="M543563" s="17"/>
    </row>
    <row r="543564" spans="13:13">
      <c r="M543564" s="8"/>
    </row>
    <row r="543590" spans="13:13">
      <c r="M543590" s="8"/>
    </row>
    <row r="543591" spans="13:13" ht="13">
      <c r="M543591" s="17"/>
    </row>
    <row r="543592" spans="13:13">
      <c r="M543592" s="8"/>
    </row>
    <row r="543618" spans="13:13">
      <c r="M543618" s="8"/>
    </row>
    <row r="543619" spans="13:13" ht="13">
      <c r="M543619" s="17"/>
    </row>
    <row r="543620" spans="13:13">
      <c r="M543620" s="8"/>
    </row>
    <row r="543646" spans="13:13">
      <c r="M543646" s="8"/>
    </row>
    <row r="543647" spans="13:13" ht="13">
      <c r="M543647" s="17"/>
    </row>
    <row r="543648" spans="13:13">
      <c r="M543648" s="8"/>
    </row>
    <row r="543674" spans="13:13">
      <c r="M543674" s="8"/>
    </row>
    <row r="543675" spans="13:13" ht="13">
      <c r="M543675" s="17"/>
    </row>
    <row r="543676" spans="13:13">
      <c r="M543676" s="8"/>
    </row>
    <row r="543702" spans="13:13">
      <c r="M543702" s="8"/>
    </row>
    <row r="543703" spans="13:13" ht="13">
      <c r="M543703" s="17"/>
    </row>
    <row r="543704" spans="13:13">
      <c r="M543704" s="8"/>
    </row>
    <row r="543730" spans="13:13">
      <c r="M543730" s="8"/>
    </row>
    <row r="543731" spans="13:13" ht="13">
      <c r="M543731" s="17"/>
    </row>
    <row r="543732" spans="13:13">
      <c r="M543732" s="8"/>
    </row>
    <row r="543758" spans="13:13">
      <c r="M543758" s="8"/>
    </row>
    <row r="543759" spans="13:13" ht="13">
      <c r="M543759" s="17"/>
    </row>
    <row r="543760" spans="13:13">
      <c r="M543760" s="8"/>
    </row>
    <row r="543786" spans="13:13">
      <c r="M543786" s="8"/>
    </row>
    <row r="543787" spans="13:13" ht="13">
      <c r="M543787" s="17"/>
    </row>
    <row r="543788" spans="13:13">
      <c r="M543788" s="8"/>
    </row>
    <row r="543814" spans="13:13">
      <c r="M543814" s="8"/>
    </row>
    <row r="543815" spans="13:13" ht="13">
      <c r="M543815" s="17"/>
    </row>
    <row r="543816" spans="13:13">
      <c r="M543816" s="8"/>
    </row>
    <row r="543842" spans="13:13">
      <c r="M543842" s="8"/>
    </row>
    <row r="543843" spans="13:13" ht="13">
      <c r="M543843" s="17"/>
    </row>
    <row r="543844" spans="13:13">
      <c r="M543844" s="8"/>
    </row>
    <row r="543870" spans="13:13">
      <c r="M543870" s="8"/>
    </row>
    <row r="543871" spans="13:13" ht="13">
      <c r="M543871" s="17"/>
    </row>
    <row r="543872" spans="13:13">
      <c r="M543872" s="8"/>
    </row>
    <row r="543898" spans="13:13">
      <c r="M543898" s="8"/>
    </row>
    <row r="543899" spans="13:13" ht="13">
      <c r="M543899" s="17"/>
    </row>
    <row r="543900" spans="13:13">
      <c r="M543900" s="8"/>
    </row>
    <row r="543926" spans="13:13">
      <c r="M543926" s="8"/>
    </row>
    <row r="543927" spans="13:13" ht="13">
      <c r="M543927" s="17"/>
    </row>
    <row r="543928" spans="13:13">
      <c r="M543928" s="8"/>
    </row>
    <row r="543954" spans="13:13">
      <c r="M543954" s="8"/>
    </row>
    <row r="543955" spans="13:13" ht="13">
      <c r="M543955" s="17"/>
    </row>
    <row r="543956" spans="13:13">
      <c r="M543956" s="8"/>
    </row>
    <row r="543982" spans="13:13">
      <c r="M543982" s="8"/>
    </row>
    <row r="543983" spans="13:13" ht="13">
      <c r="M543983" s="17"/>
    </row>
    <row r="543984" spans="13:13">
      <c r="M543984" s="8"/>
    </row>
    <row r="544010" spans="13:13">
      <c r="M544010" s="8"/>
    </row>
    <row r="544011" spans="13:13" ht="13">
      <c r="M544011" s="17"/>
    </row>
    <row r="544012" spans="13:13">
      <c r="M544012" s="8"/>
    </row>
    <row r="544038" spans="13:13">
      <c r="M544038" s="8"/>
    </row>
    <row r="544039" spans="13:13" ht="13">
      <c r="M544039" s="17"/>
    </row>
    <row r="544040" spans="13:13">
      <c r="M544040" s="8"/>
    </row>
    <row r="544066" spans="13:13">
      <c r="M544066" s="8"/>
    </row>
    <row r="544067" spans="13:13" ht="13">
      <c r="M544067" s="17"/>
    </row>
    <row r="544068" spans="13:13">
      <c r="M544068" s="8"/>
    </row>
    <row r="544094" spans="13:13">
      <c r="M544094" s="8"/>
    </row>
    <row r="544095" spans="13:13" ht="13">
      <c r="M544095" s="17"/>
    </row>
    <row r="544096" spans="13:13">
      <c r="M544096" s="8"/>
    </row>
    <row r="544122" spans="13:13">
      <c r="M544122" s="8"/>
    </row>
    <row r="544123" spans="13:13" ht="13">
      <c r="M544123" s="17"/>
    </row>
    <row r="544124" spans="13:13">
      <c r="M544124" s="8"/>
    </row>
    <row r="544150" spans="13:13">
      <c r="M544150" s="8"/>
    </row>
    <row r="544151" spans="13:13" ht="13">
      <c r="M544151" s="17"/>
    </row>
    <row r="544152" spans="13:13">
      <c r="M544152" s="8"/>
    </row>
    <row r="544178" spans="13:13">
      <c r="M544178" s="8"/>
    </row>
    <row r="544179" spans="13:13" ht="13">
      <c r="M544179" s="17"/>
    </row>
    <row r="544180" spans="13:13">
      <c r="M544180" s="8"/>
    </row>
    <row r="544206" spans="13:13">
      <c r="M544206" s="8"/>
    </row>
    <row r="544207" spans="13:13" ht="13">
      <c r="M544207" s="17"/>
    </row>
    <row r="544208" spans="13:13">
      <c r="M544208" s="8"/>
    </row>
    <row r="544234" spans="13:13">
      <c r="M544234" s="8"/>
    </row>
    <row r="544235" spans="13:13" ht="13">
      <c r="M544235" s="17"/>
    </row>
    <row r="544236" spans="13:13">
      <c r="M544236" s="8"/>
    </row>
    <row r="544262" spans="13:13">
      <c r="M544262" s="8"/>
    </row>
    <row r="544263" spans="13:13" ht="13">
      <c r="M544263" s="17"/>
    </row>
    <row r="544264" spans="13:13">
      <c r="M544264" s="8"/>
    </row>
    <row r="544290" spans="13:13">
      <c r="M544290" s="8"/>
    </row>
    <row r="544291" spans="13:13" ht="13">
      <c r="M544291" s="17"/>
    </row>
    <row r="544292" spans="13:13">
      <c r="M544292" s="8"/>
    </row>
    <row r="544318" spans="13:13">
      <c r="M544318" s="8"/>
    </row>
    <row r="544319" spans="13:13" ht="13">
      <c r="M544319" s="17"/>
    </row>
    <row r="544320" spans="13:13">
      <c r="M544320" s="8"/>
    </row>
    <row r="544346" spans="13:13">
      <c r="M544346" s="8"/>
    </row>
    <row r="544347" spans="13:13" ht="13">
      <c r="M544347" s="17"/>
    </row>
    <row r="544348" spans="13:13">
      <c r="M544348" s="8"/>
    </row>
    <row r="544374" spans="13:13">
      <c r="M544374" s="8"/>
    </row>
    <row r="544375" spans="13:13" ht="13">
      <c r="M544375" s="17"/>
    </row>
    <row r="544376" spans="13:13">
      <c r="M544376" s="8"/>
    </row>
    <row r="544402" spans="13:13">
      <c r="M544402" s="8"/>
    </row>
    <row r="544403" spans="13:13" ht="13">
      <c r="M544403" s="17"/>
    </row>
    <row r="544404" spans="13:13">
      <c r="M544404" s="8"/>
    </row>
    <row r="544430" spans="13:13">
      <c r="M544430" s="8"/>
    </row>
    <row r="544431" spans="13:13" ht="13">
      <c r="M544431" s="17"/>
    </row>
    <row r="544432" spans="13:13">
      <c r="M544432" s="8"/>
    </row>
    <row r="544458" spans="13:13">
      <c r="M544458" s="8"/>
    </row>
    <row r="544459" spans="13:13" ht="13">
      <c r="M544459" s="17"/>
    </row>
    <row r="544460" spans="13:13">
      <c r="M544460" s="8"/>
    </row>
    <row r="544486" spans="13:13">
      <c r="M544486" s="8"/>
    </row>
    <row r="544487" spans="13:13" ht="13">
      <c r="M544487" s="17"/>
    </row>
    <row r="544488" spans="13:13">
      <c r="M544488" s="8"/>
    </row>
    <row r="544514" spans="13:13">
      <c r="M544514" s="8"/>
    </row>
    <row r="544515" spans="13:13" ht="13">
      <c r="M544515" s="17"/>
    </row>
    <row r="544516" spans="13:13">
      <c r="M544516" s="8"/>
    </row>
    <row r="544542" spans="13:13">
      <c r="M544542" s="8"/>
    </row>
    <row r="544543" spans="13:13" ht="13">
      <c r="M544543" s="17"/>
    </row>
    <row r="544544" spans="13:13">
      <c r="M544544" s="8"/>
    </row>
    <row r="544570" spans="13:13">
      <c r="M544570" s="8"/>
    </row>
    <row r="544571" spans="13:13" ht="13">
      <c r="M544571" s="17"/>
    </row>
    <row r="544572" spans="13:13">
      <c r="M544572" s="8"/>
    </row>
    <row r="544598" spans="13:13">
      <c r="M544598" s="8"/>
    </row>
    <row r="544599" spans="13:13" ht="13">
      <c r="M544599" s="17"/>
    </row>
    <row r="544600" spans="13:13">
      <c r="M544600" s="8"/>
    </row>
    <row r="544626" spans="13:13">
      <c r="M544626" s="8"/>
    </row>
    <row r="544627" spans="13:13" ht="13">
      <c r="M544627" s="17"/>
    </row>
    <row r="544628" spans="13:13">
      <c r="M544628" s="8"/>
    </row>
    <row r="544654" spans="13:13">
      <c r="M544654" s="8"/>
    </row>
    <row r="544655" spans="13:13" ht="13">
      <c r="M544655" s="17"/>
    </row>
    <row r="544656" spans="13:13">
      <c r="M544656" s="8"/>
    </row>
    <row r="544682" spans="13:13">
      <c r="M544682" s="8"/>
    </row>
    <row r="544683" spans="13:13" ht="13">
      <c r="M544683" s="17"/>
    </row>
    <row r="544684" spans="13:13">
      <c r="M544684" s="8"/>
    </row>
    <row r="544710" spans="13:13">
      <c r="M544710" s="8"/>
    </row>
    <row r="544711" spans="13:13" ht="13">
      <c r="M544711" s="17"/>
    </row>
    <row r="544712" spans="13:13">
      <c r="M544712" s="8"/>
    </row>
    <row r="544738" spans="13:13">
      <c r="M544738" s="8"/>
    </row>
    <row r="544739" spans="13:13" ht="13">
      <c r="M544739" s="17"/>
    </row>
    <row r="544740" spans="13:13">
      <c r="M544740" s="8"/>
    </row>
    <row r="544766" spans="13:13">
      <c r="M544766" s="8"/>
    </row>
    <row r="544767" spans="13:13" ht="13">
      <c r="M544767" s="17"/>
    </row>
    <row r="544768" spans="13:13">
      <c r="M544768" s="8"/>
    </row>
    <row r="544794" spans="13:13">
      <c r="M544794" s="8"/>
    </row>
    <row r="544795" spans="13:13" ht="13">
      <c r="M544795" s="17"/>
    </row>
    <row r="544796" spans="13:13">
      <c r="M544796" s="8"/>
    </row>
    <row r="544822" spans="13:13">
      <c r="M544822" s="8"/>
    </row>
    <row r="544823" spans="13:13" ht="13">
      <c r="M544823" s="17"/>
    </row>
    <row r="544824" spans="13:13">
      <c r="M544824" s="8"/>
    </row>
    <row r="544850" spans="13:13">
      <c r="M544850" s="8"/>
    </row>
    <row r="544851" spans="13:13" ht="13">
      <c r="M544851" s="17"/>
    </row>
    <row r="544852" spans="13:13">
      <c r="M544852" s="8"/>
    </row>
    <row r="544878" spans="13:13">
      <c r="M544878" s="8"/>
    </row>
    <row r="544879" spans="13:13" ht="13">
      <c r="M544879" s="17"/>
    </row>
    <row r="544880" spans="13:13">
      <c r="M544880" s="8"/>
    </row>
    <row r="544906" spans="13:13">
      <c r="M544906" s="8"/>
    </row>
    <row r="544907" spans="13:13" ht="13">
      <c r="M544907" s="17"/>
    </row>
    <row r="544908" spans="13:13">
      <c r="M544908" s="8"/>
    </row>
    <row r="544934" spans="13:13">
      <c r="M544934" s="8"/>
    </row>
    <row r="544935" spans="13:13" ht="13">
      <c r="M544935" s="17"/>
    </row>
    <row r="544936" spans="13:13">
      <c r="M544936" s="8"/>
    </row>
    <row r="544962" spans="13:13">
      <c r="M544962" s="8"/>
    </row>
    <row r="544963" spans="13:13" ht="13">
      <c r="M544963" s="17"/>
    </row>
    <row r="544964" spans="13:13">
      <c r="M544964" s="8"/>
    </row>
    <row r="544990" spans="13:13">
      <c r="M544990" s="8"/>
    </row>
    <row r="544991" spans="13:13" ht="13">
      <c r="M544991" s="17"/>
    </row>
    <row r="544992" spans="13:13">
      <c r="M544992" s="8"/>
    </row>
    <row r="545018" spans="13:13">
      <c r="M545018" s="8"/>
    </row>
    <row r="545019" spans="13:13" ht="13">
      <c r="M545019" s="17"/>
    </row>
    <row r="545020" spans="13:13">
      <c r="M545020" s="8"/>
    </row>
    <row r="545046" spans="13:13">
      <c r="M545046" s="8"/>
    </row>
    <row r="545047" spans="13:13" ht="13">
      <c r="M545047" s="17"/>
    </row>
    <row r="545048" spans="13:13">
      <c r="M545048" s="8"/>
    </row>
    <row r="545074" spans="13:13">
      <c r="M545074" s="8"/>
    </row>
    <row r="545075" spans="13:13" ht="13">
      <c r="M545075" s="17"/>
    </row>
    <row r="545076" spans="13:13">
      <c r="M545076" s="8"/>
    </row>
    <row r="545102" spans="13:13">
      <c r="M545102" s="8"/>
    </row>
    <row r="545103" spans="13:13" ht="13">
      <c r="M545103" s="17"/>
    </row>
    <row r="545104" spans="13:13">
      <c r="M545104" s="8"/>
    </row>
    <row r="545130" spans="13:13">
      <c r="M545130" s="8"/>
    </row>
    <row r="545131" spans="13:13" ht="13">
      <c r="M545131" s="17"/>
    </row>
    <row r="545132" spans="13:13">
      <c r="M545132" s="8"/>
    </row>
    <row r="545158" spans="13:13">
      <c r="M545158" s="8"/>
    </row>
    <row r="545159" spans="13:13" ht="13">
      <c r="M545159" s="17"/>
    </row>
    <row r="545160" spans="13:13">
      <c r="M545160" s="8"/>
    </row>
    <row r="545186" spans="13:13">
      <c r="M545186" s="8"/>
    </row>
    <row r="545187" spans="13:13" ht="13">
      <c r="M545187" s="17"/>
    </row>
    <row r="545188" spans="13:13">
      <c r="M545188" s="8"/>
    </row>
    <row r="545214" spans="13:13">
      <c r="M545214" s="8"/>
    </row>
    <row r="545215" spans="13:13" ht="13">
      <c r="M545215" s="17"/>
    </row>
    <row r="545216" spans="13:13">
      <c r="M545216" s="8"/>
    </row>
    <row r="545242" spans="13:13">
      <c r="M545242" s="8"/>
    </row>
    <row r="545243" spans="13:13" ht="13">
      <c r="M545243" s="17"/>
    </row>
    <row r="545244" spans="13:13">
      <c r="M545244" s="8"/>
    </row>
    <row r="545270" spans="13:13">
      <c r="M545270" s="8"/>
    </row>
    <row r="545271" spans="13:13" ht="13">
      <c r="M545271" s="17"/>
    </row>
    <row r="545272" spans="13:13">
      <c r="M545272" s="8"/>
    </row>
    <row r="545298" spans="13:13">
      <c r="M545298" s="8"/>
    </row>
    <row r="545299" spans="13:13" ht="13">
      <c r="M545299" s="17"/>
    </row>
    <row r="545300" spans="13:13">
      <c r="M545300" s="8"/>
    </row>
    <row r="545326" spans="13:13">
      <c r="M545326" s="8"/>
    </row>
    <row r="545327" spans="13:13" ht="13">
      <c r="M545327" s="17"/>
    </row>
    <row r="545328" spans="13:13">
      <c r="M545328" s="8"/>
    </row>
    <row r="545354" spans="13:13">
      <c r="M545354" s="8"/>
    </row>
    <row r="545355" spans="13:13" ht="13">
      <c r="M545355" s="17"/>
    </row>
    <row r="545356" spans="13:13">
      <c r="M545356" s="8"/>
    </row>
    <row r="545382" spans="13:13">
      <c r="M545382" s="8"/>
    </row>
    <row r="545383" spans="13:13" ht="13">
      <c r="M545383" s="17"/>
    </row>
    <row r="545384" spans="13:13">
      <c r="M545384" s="8"/>
    </row>
    <row r="545410" spans="13:13">
      <c r="M545410" s="8"/>
    </row>
    <row r="545411" spans="13:13" ht="13">
      <c r="M545411" s="17"/>
    </row>
    <row r="545412" spans="13:13">
      <c r="M545412" s="8"/>
    </row>
    <row r="545438" spans="13:13">
      <c r="M545438" s="8"/>
    </row>
    <row r="545439" spans="13:13" ht="13">
      <c r="M545439" s="17"/>
    </row>
    <row r="545440" spans="13:13">
      <c r="M545440" s="8"/>
    </row>
    <row r="545466" spans="13:13">
      <c r="M545466" s="8"/>
    </row>
    <row r="545467" spans="13:13" ht="13">
      <c r="M545467" s="17"/>
    </row>
    <row r="545468" spans="13:13">
      <c r="M545468" s="8"/>
    </row>
    <row r="545494" spans="13:13">
      <c r="M545494" s="8"/>
    </row>
    <row r="545495" spans="13:13" ht="13">
      <c r="M545495" s="17"/>
    </row>
    <row r="545496" spans="13:13">
      <c r="M545496" s="8"/>
    </row>
    <row r="545522" spans="13:13">
      <c r="M545522" s="8"/>
    </row>
    <row r="545523" spans="13:13" ht="13">
      <c r="M545523" s="17"/>
    </row>
    <row r="545524" spans="13:13">
      <c r="M545524" s="8"/>
    </row>
    <row r="545550" spans="13:13">
      <c r="M545550" s="8"/>
    </row>
    <row r="545551" spans="13:13" ht="13">
      <c r="M545551" s="17"/>
    </row>
    <row r="545552" spans="13:13">
      <c r="M545552" s="8"/>
    </row>
    <row r="545578" spans="13:13">
      <c r="M545578" s="8"/>
    </row>
    <row r="545579" spans="13:13" ht="13">
      <c r="M545579" s="17"/>
    </row>
    <row r="545580" spans="13:13">
      <c r="M545580" s="8"/>
    </row>
    <row r="545606" spans="13:13">
      <c r="M545606" s="8"/>
    </row>
    <row r="545607" spans="13:13" ht="13">
      <c r="M545607" s="17"/>
    </row>
    <row r="545608" spans="13:13">
      <c r="M545608" s="8"/>
    </row>
    <row r="545634" spans="13:13">
      <c r="M545634" s="8"/>
    </row>
    <row r="545635" spans="13:13" ht="13">
      <c r="M545635" s="17"/>
    </row>
    <row r="545636" spans="13:13">
      <c r="M545636" s="8"/>
    </row>
    <row r="545662" spans="13:13">
      <c r="M545662" s="8"/>
    </row>
    <row r="545663" spans="13:13" ht="13">
      <c r="M545663" s="17"/>
    </row>
    <row r="545664" spans="13:13">
      <c r="M545664" s="8"/>
    </row>
    <row r="545690" spans="13:13">
      <c r="M545690" s="8"/>
    </row>
    <row r="545691" spans="13:13" ht="13">
      <c r="M545691" s="17"/>
    </row>
    <row r="545692" spans="13:13">
      <c r="M545692" s="8"/>
    </row>
    <row r="545718" spans="13:13">
      <c r="M545718" s="8"/>
    </row>
    <row r="545719" spans="13:13" ht="13">
      <c r="M545719" s="17"/>
    </row>
    <row r="545720" spans="13:13">
      <c r="M545720" s="8"/>
    </row>
    <row r="545746" spans="13:13">
      <c r="M545746" s="8"/>
    </row>
    <row r="545747" spans="13:13" ht="13">
      <c r="M545747" s="17"/>
    </row>
    <row r="545748" spans="13:13">
      <c r="M545748" s="8"/>
    </row>
    <row r="545774" spans="13:13">
      <c r="M545774" s="8"/>
    </row>
    <row r="545775" spans="13:13" ht="13">
      <c r="M545775" s="17"/>
    </row>
    <row r="545776" spans="13:13">
      <c r="M545776" s="8"/>
    </row>
    <row r="545802" spans="13:13">
      <c r="M545802" s="8"/>
    </row>
    <row r="545803" spans="13:13" ht="13">
      <c r="M545803" s="17"/>
    </row>
    <row r="545804" spans="13:13">
      <c r="M545804" s="8"/>
    </row>
    <row r="545830" spans="13:13">
      <c r="M545830" s="8"/>
    </row>
    <row r="545831" spans="13:13" ht="13">
      <c r="M545831" s="17"/>
    </row>
    <row r="545832" spans="13:13">
      <c r="M545832" s="8"/>
    </row>
    <row r="545858" spans="13:13">
      <c r="M545858" s="8"/>
    </row>
    <row r="545859" spans="13:13" ht="13">
      <c r="M545859" s="17"/>
    </row>
    <row r="545860" spans="13:13">
      <c r="M545860" s="8"/>
    </row>
    <row r="545886" spans="13:13">
      <c r="M545886" s="8"/>
    </row>
    <row r="545887" spans="13:13" ht="13">
      <c r="M545887" s="17"/>
    </row>
    <row r="545888" spans="13:13">
      <c r="M545888" s="8"/>
    </row>
    <row r="545914" spans="13:13">
      <c r="M545914" s="8"/>
    </row>
    <row r="545915" spans="13:13" ht="13">
      <c r="M545915" s="17"/>
    </row>
    <row r="545916" spans="13:13">
      <c r="M545916" s="8"/>
    </row>
    <row r="545942" spans="13:13">
      <c r="M545942" s="8"/>
    </row>
    <row r="545943" spans="13:13" ht="13">
      <c r="M545943" s="17"/>
    </row>
    <row r="545944" spans="13:13">
      <c r="M545944" s="8"/>
    </row>
    <row r="545970" spans="13:13">
      <c r="M545970" s="8"/>
    </row>
    <row r="545971" spans="13:13" ht="13">
      <c r="M545971" s="17"/>
    </row>
    <row r="545972" spans="13:13">
      <c r="M545972" s="8"/>
    </row>
    <row r="545998" spans="13:13">
      <c r="M545998" s="8"/>
    </row>
    <row r="545999" spans="13:13" ht="13">
      <c r="M545999" s="17"/>
    </row>
    <row r="546000" spans="13:13">
      <c r="M546000" s="8"/>
    </row>
    <row r="546026" spans="13:13">
      <c r="M546026" s="8"/>
    </row>
    <row r="546027" spans="13:13" ht="13">
      <c r="M546027" s="17"/>
    </row>
    <row r="546028" spans="13:13">
      <c r="M546028" s="8"/>
    </row>
    <row r="546054" spans="13:13">
      <c r="M546054" s="8"/>
    </row>
    <row r="546055" spans="13:13" ht="13">
      <c r="M546055" s="17"/>
    </row>
    <row r="546056" spans="13:13">
      <c r="M546056" s="8"/>
    </row>
    <row r="546082" spans="13:13">
      <c r="M546082" s="8"/>
    </row>
    <row r="546083" spans="13:13" ht="13">
      <c r="M546083" s="17"/>
    </row>
    <row r="546084" spans="13:13">
      <c r="M546084" s="8"/>
    </row>
    <row r="546110" spans="13:13">
      <c r="M546110" s="8"/>
    </row>
    <row r="546111" spans="13:13" ht="13">
      <c r="M546111" s="17"/>
    </row>
    <row r="546112" spans="13:13">
      <c r="M546112" s="8"/>
    </row>
    <row r="546138" spans="13:13">
      <c r="M546138" s="8"/>
    </row>
    <row r="546139" spans="13:13" ht="13">
      <c r="M546139" s="17"/>
    </row>
    <row r="546140" spans="13:13">
      <c r="M546140" s="8"/>
    </row>
    <row r="546166" spans="13:13">
      <c r="M546166" s="8"/>
    </row>
    <row r="546167" spans="13:13" ht="13">
      <c r="M546167" s="17"/>
    </row>
    <row r="546168" spans="13:13">
      <c r="M546168" s="8"/>
    </row>
    <row r="546194" spans="13:13">
      <c r="M546194" s="8"/>
    </row>
    <row r="546195" spans="13:13" ht="13">
      <c r="M546195" s="17"/>
    </row>
    <row r="546196" spans="13:13">
      <c r="M546196" s="8"/>
    </row>
    <row r="546222" spans="13:13">
      <c r="M546222" s="8"/>
    </row>
    <row r="546223" spans="13:13" ht="13">
      <c r="M546223" s="17"/>
    </row>
    <row r="546224" spans="13:13">
      <c r="M546224" s="8"/>
    </row>
    <row r="546250" spans="13:13">
      <c r="M546250" s="8"/>
    </row>
    <row r="546251" spans="13:13" ht="13">
      <c r="M546251" s="17"/>
    </row>
    <row r="546252" spans="13:13">
      <c r="M546252" s="8"/>
    </row>
    <row r="546278" spans="13:13">
      <c r="M546278" s="8"/>
    </row>
    <row r="546279" spans="13:13" ht="13">
      <c r="M546279" s="17"/>
    </row>
    <row r="546280" spans="13:13">
      <c r="M546280" s="8"/>
    </row>
    <row r="546306" spans="13:13">
      <c r="M546306" s="8"/>
    </row>
    <row r="546307" spans="13:13" ht="13">
      <c r="M546307" s="17"/>
    </row>
    <row r="546308" spans="13:13">
      <c r="M546308" s="8"/>
    </row>
    <row r="546334" spans="13:13">
      <c r="M546334" s="8"/>
    </row>
    <row r="546335" spans="13:13" ht="13">
      <c r="M546335" s="17"/>
    </row>
    <row r="546336" spans="13:13">
      <c r="M546336" s="8"/>
    </row>
    <row r="546362" spans="13:13">
      <c r="M546362" s="8"/>
    </row>
    <row r="546363" spans="13:13" ht="13">
      <c r="M546363" s="17"/>
    </row>
    <row r="546364" spans="13:13">
      <c r="M546364" s="8"/>
    </row>
    <row r="546390" spans="13:13">
      <c r="M546390" s="8"/>
    </row>
    <row r="546391" spans="13:13" ht="13">
      <c r="M546391" s="17"/>
    </row>
    <row r="546392" spans="13:13">
      <c r="M546392" s="8"/>
    </row>
    <row r="546418" spans="13:13">
      <c r="M546418" s="8"/>
    </row>
    <row r="546419" spans="13:13" ht="13">
      <c r="M546419" s="17"/>
    </row>
    <row r="546420" spans="13:13">
      <c r="M546420" s="8"/>
    </row>
    <row r="546446" spans="13:13">
      <c r="M546446" s="8"/>
    </row>
    <row r="546447" spans="13:13" ht="13">
      <c r="M546447" s="17"/>
    </row>
    <row r="546448" spans="13:13">
      <c r="M546448" s="8"/>
    </row>
    <row r="546474" spans="13:13">
      <c r="M546474" s="8"/>
    </row>
    <row r="546475" spans="13:13" ht="13">
      <c r="M546475" s="17"/>
    </row>
    <row r="546476" spans="13:13">
      <c r="M546476" s="8"/>
    </row>
    <row r="546502" spans="13:13">
      <c r="M546502" s="8"/>
    </row>
    <row r="546503" spans="13:13" ht="13">
      <c r="M546503" s="17"/>
    </row>
    <row r="546504" spans="13:13">
      <c r="M546504" s="8"/>
    </row>
    <row r="546530" spans="13:13">
      <c r="M546530" s="8"/>
    </row>
    <row r="546531" spans="13:13" ht="13">
      <c r="M546531" s="17"/>
    </row>
    <row r="546532" spans="13:13">
      <c r="M546532" s="8"/>
    </row>
    <row r="546558" spans="13:13">
      <c r="M546558" s="8"/>
    </row>
    <row r="546559" spans="13:13" ht="13">
      <c r="M546559" s="17"/>
    </row>
    <row r="546560" spans="13:13">
      <c r="M546560" s="8"/>
    </row>
    <row r="546586" spans="13:13">
      <c r="M546586" s="8"/>
    </row>
    <row r="546587" spans="13:13" ht="13">
      <c r="M546587" s="17"/>
    </row>
    <row r="546588" spans="13:13">
      <c r="M546588" s="8"/>
    </row>
    <row r="546614" spans="13:13">
      <c r="M546614" s="8"/>
    </row>
    <row r="546615" spans="13:13" ht="13">
      <c r="M546615" s="17"/>
    </row>
    <row r="546616" spans="13:13">
      <c r="M546616" s="8"/>
    </row>
    <row r="546642" spans="13:13">
      <c r="M546642" s="8"/>
    </row>
    <row r="546643" spans="13:13" ht="13">
      <c r="M546643" s="17"/>
    </row>
    <row r="546644" spans="13:13">
      <c r="M546644" s="8"/>
    </row>
    <row r="546670" spans="13:13">
      <c r="M546670" s="8"/>
    </row>
    <row r="546671" spans="13:13" ht="13">
      <c r="M546671" s="17"/>
    </row>
    <row r="546672" spans="13:13">
      <c r="M546672" s="8"/>
    </row>
    <row r="546698" spans="13:13">
      <c r="M546698" s="8"/>
    </row>
    <row r="546699" spans="13:13" ht="13">
      <c r="M546699" s="17"/>
    </row>
    <row r="546700" spans="13:13">
      <c r="M546700" s="8"/>
    </row>
    <row r="546726" spans="13:13">
      <c r="M546726" s="8"/>
    </row>
    <row r="546727" spans="13:13" ht="13">
      <c r="M546727" s="17"/>
    </row>
    <row r="546728" spans="13:13">
      <c r="M546728" s="8"/>
    </row>
    <row r="546754" spans="13:13">
      <c r="M546754" s="8"/>
    </row>
    <row r="546755" spans="13:13" ht="13">
      <c r="M546755" s="17"/>
    </row>
    <row r="546756" spans="13:13">
      <c r="M546756" s="8"/>
    </row>
    <row r="546782" spans="13:13">
      <c r="M546782" s="8"/>
    </row>
    <row r="546783" spans="13:13" ht="13">
      <c r="M546783" s="17"/>
    </row>
    <row r="546784" spans="13:13">
      <c r="M546784" s="8"/>
    </row>
    <row r="546810" spans="13:13">
      <c r="M546810" s="8"/>
    </row>
    <row r="546811" spans="13:13" ht="13">
      <c r="M546811" s="17"/>
    </row>
    <row r="546812" spans="13:13">
      <c r="M546812" s="8"/>
    </row>
    <row r="546838" spans="13:13">
      <c r="M546838" s="8"/>
    </row>
    <row r="546839" spans="13:13" ht="13">
      <c r="M546839" s="17"/>
    </row>
    <row r="546840" spans="13:13">
      <c r="M546840" s="8"/>
    </row>
    <row r="546866" spans="13:13">
      <c r="M546866" s="8"/>
    </row>
    <row r="546867" spans="13:13" ht="13">
      <c r="M546867" s="17"/>
    </row>
    <row r="546868" spans="13:13">
      <c r="M546868" s="8"/>
    </row>
    <row r="546894" spans="13:13">
      <c r="M546894" s="8"/>
    </row>
    <row r="546895" spans="13:13" ht="13">
      <c r="M546895" s="17"/>
    </row>
    <row r="546896" spans="13:13">
      <c r="M546896" s="8"/>
    </row>
    <row r="546922" spans="13:13">
      <c r="M546922" s="8"/>
    </row>
    <row r="546923" spans="13:13" ht="13">
      <c r="M546923" s="17"/>
    </row>
    <row r="546924" spans="13:13">
      <c r="M546924" s="8"/>
    </row>
    <row r="546950" spans="13:13">
      <c r="M546950" s="8"/>
    </row>
    <row r="546951" spans="13:13" ht="13">
      <c r="M546951" s="17"/>
    </row>
    <row r="546952" spans="13:13">
      <c r="M546952" s="8"/>
    </row>
    <row r="546978" spans="13:13">
      <c r="M546978" s="8"/>
    </row>
    <row r="546979" spans="13:13" ht="13">
      <c r="M546979" s="17"/>
    </row>
    <row r="546980" spans="13:13">
      <c r="M546980" s="8"/>
    </row>
    <row r="547006" spans="13:13">
      <c r="M547006" s="8"/>
    </row>
    <row r="547007" spans="13:13" ht="13">
      <c r="M547007" s="17"/>
    </row>
    <row r="547008" spans="13:13">
      <c r="M547008" s="8"/>
    </row>
    <row r="547034" spans="13:13">
      <c r="M547034" s="8"/>
    </row>
    <row r="547035" spans="13:13" ht="13">
      <c r="M547035" s="17"/>
    </row>
    <row r="547036" spans="13:13">
      <c r="M547036" s="8"/>
    </row>
    <row r="547062" spans="13:13">
      <c r="M547062" s="8"/>
    </row>
    <row r="547063" spans="13:13" ht="13">
      <c r="M547063" s="17"/>
    </row>
    <row r="547064" spans="13:13">
      <c r="M547064" s="8"/>
    </row>
    <row r="547090" spans="13:13">
      <c r="M547090" s="8"/>
    </row>
    <row r="547091" spans="13:13" ht="13">
      <c r="M547091" s="17"/>
    </row>
    <row r="547092" spans="13:13">
      <c r="M547092" s="8"/>
    </row>
    <row r="547118" spans="13:13">
      <c r="M547118" s="8"/>
    </row>
    <row r="547119" spans="13:13" ht="13">
      <c r="M547119" s="17"/>
    </row>
    <row r="547120" spans="13:13">
      <c r="M547120" s="8"/>
    </row>
    <row r="547146" spans="13:13">
      <c r="M547146" s="8"/>
    </row>
    <row r="547147" spans="13:13" ht="13">
      <c r="M547147" s="17"/>
    </row>
    <row r="547148" spans="13:13">
      <c r="M547148" s="8"/>
    </row>
    <row r="547174" spans="13:13">
      <c r="M547174" s="8"/>
    </row>
    <row r="547175" spans="13:13" ht="13">
      <c r="M547175" s="17"/>
    </row>
    <row r="547176" spans="13:13">
      <c r="M547176" s="8"/>
    </row>
    <row r="547202" spans="13:13">
      <c r="M547202" s="8"/>
    </row>
    <row r="547203" spans="13:13" ht="13">
      <c r="M547203" s="17"/>
    </row>
    <row r="547204" spans="13:13">
      <c r="M547204" s="8"/>
    </row>
    <row r="547230" spans="13:13">
      <c r="M547230" s="8"/>
    </row>
    <row r="547231" spans="13:13" ht="13">
      <c r="M547231" s="17"/>
    </row>
    <row r="547232" spans="13:13">
      <c r="M547232" s="8"/>
    </row>
    <row r="547258" spans="13:13">
      <c r="M547258" s="8"/>
    </row>
    <row r="547259" spans="13:13" ht="13">
      <c r="M547259" s="17"/>
    </row>
    <row r="547260" spans="13:13">
      <c r="M547260" s="8"/>
    </row>
    <row r="547286" spans="13:13">
      <c r="M547286" s="8"/>
    </row>
    <row r="547287" spans="13:13" ht="13">
      <c r="M547287" s="17"/>
    </row>
    <row r="547288" spans="13:13">
      <c r="M547288" s="8"/>
    </row>
    <row r="547314" spans="13:13">
      <c r="M547314" s="8"/>
    </row>
    <row r="547315" spans="13:13" ht="13">
      <c r="M547315" s="17"/>
    </row>
    <row r="547316" spans="13:13">
      <c r="M547316" s="8"/>
    </row>
    <row r="547342" spans="13:13">
      <c r="M547342" s="8"/>
    </row>
    <row r="547343" spans="13:13" ht="13">
      <c r="M547343" s="17"/>
    </row>
    <row r="547344" spans="13:13">
      <c r="M547344" s="8"/>
    </row>
    <row r="547370" spans="13:13">
      <c r="M547370" s="8"/>
    </row>
    <row r="547371" spans="13:13" ht="13">
      <c r="M547371" s="17"/>
    </row>
    <row r="547372" spans="13:13">
      <c r="M547372" s="8"/>
    </row>
    <row r="547398" spans="13:13">
      <c r="M547398" s="8"/>
    </row>
    <row r="547399" spans="13:13" ht="13">
      <c r="M547399" s="17"/>
    </row>
    <row r="547400" spans="13:13">
      <c r="M547400" s="8"/>
    </row>
    <row r="547426" spans="13:13">
      <c r="M547426" s="8"/>
    </row>
    <row r="547427" spans="13:13" ht="13">
      <c r="M547427" s="17"/>
    </row>
    <row r="547428" spans="13:13">
      <c r="M547428" s="8"/>
    </row>
    <row r="547454" spans="13:13">
      <c r="M547454" s="8"/>
    </row>
    <row r="547455" spans="13:13" ht="13">
      <c r="M547455" s="17"/>
    </row>
    <row r="547456" spans="13:13">
      <c r="M547456" s="8"/>
    </row>
    <row r="547482" spans="13:13">
      <c r="M547482" s="8"/>
    </row>
    <row r="547483" spans="13:13" ht="13">
      <c r="M547483" s="17"/>
    </row>
    <row r="547484" spans="13:13">
      <c r="M547484" s="8"/>
    </row>
    <row r="547510" spans="13:13">
      <c r="M547510" s="8"/>
    </row>
    <row r="547511" spans="13:13" ht="13">
      <c r="M547511" s="17"/>
    </row>
    <row r="547512" spans="13:13">
      <c r="M547512" s="8"/>
    </row>
    <row r="547538" spans="13:13">
      <c r="M547538" s="8"/>
    </row>
    <row r="547539" spans="13:13" ht="13">
      <c r="M547539" s="17"/>
    </row>
    <row r="547540" spans="13:13">
      <c r="M547540" s="8"/>
    </row>
    <row r="547566" spans="13:13">
      <c r="M547566" s="8"/>
    </row>
    <row r="547567" spans="13:13" ht="13">
      <c r="M547567" s="17"/>
    </row>
    <row r="547568" spans="13:13">
      <c r="M547568" s="8"/>
    </row>
    <row r="547594" spans="13:13">
      <c r="M547594" s="8"/>
    </row>
    <row r="547595" spans="13:13" ht="13">
      <c r="M547595" s="17"/>
    </row>
    <row r="547596" spans="13:13">
      <c r="M547596" s="8"/>
    </row>
    <row r="547622" spans="13:13">
      <c r="M547622" s="8"/>
    </row>
    <row r="547623" spans="13:13" ht="13">
      <c r="M547623" s="17"/>
    </row>
    <row r="547624" spans="13:13">
      <c r="M547624" s="8"/>
    </row>
    <row r="547650" spans="13:13">
      <c r="M547650" s="8"/>
    </row>
    <row r="547651" spans="13:13" ht="13">
      <c r="M547651" s="17"/>
    </row>
    <row r="547652" spans="13:13">
      <c r="M547652" s="8"/>
    </row>
    <row r="547678" spans="13:13">
      <c r="M547678" s="8"/>
    </row>
    <row r="547679" spans="13:13" ht="13">
      <c r="M547679" s="17"/>
    </row>
    <row r="547680" spans="13:13">
      <c r="M547680" s="8"/>
    </row>
    <row r="547706" spans="13:13">
      <c r="M547706" s="8"/>
    </row>
    <row r="547707" spans="13:13" ht="13">
      <c r="M547707" s="17"/>
    </row>
    <row r="547708" spans="13:13">
      <c r="M547708" s="8"/>
    </row>
    <row r="547734" spans="13:13">
      <c r="M547734" s="8"/>
    </row>
    <row r="547735" spans="13:13" ht="13">
      <c r="M547735" s="17"/>
    </row>
    <row r="547736" spans="13:13">
      <c r="M547736" s="8"/>
    </row>
    <row r="547762" spans="13:13">
      <c r="M547762" s="8"/>
    </row>
    <row r="547763" spans="13:13" ht="13">
      <c r="M547763" s="17"/>
    </row>
    <row r="547764" spans="13:13">
      <c r="M547764" s="8"/>
    </row>
    <row r="547790" spans="13:13">
      <c r="M547790" s="8"/>
    </row>
    <row r="547791" spans="13:13" ht="13">
      <c r="M547791" s="17"/>
    </row>
    <row r="547792" spans="13:13">
      <c r="M547792" s="8"/>
    </row>
    <row r="547818" spans="13:13">
      <c r="M547818" s="8"/>
    </row>
    <row r="547819" spans="13:13" ht="13">
      <c r="M547819" s="17"/>
    </row>
    <row r="547820" spans="13:13">
      <c r="M547820" s="8"/>
    </row>
    <row r="547846" spans="13:13">
      <c r="M547846" s="8"/>
    </row>
    <row r="547847" spans="13:13" ht="13">
      <c r="M547847" s="17"/>
    </row>
    <row r="547848" spans="13:13">
      <c r="M547848" s="8"/>
    </row>
    <row r="547874" spans="13:13">
      <c r="M547874" s="8"/>
    </row>
    <row r="547875" spans="13:13" ht="13">
      <c r="M547875" s="17"/>
    </row>
    <row r="547876" spans="13:13">
      <c r="M547876" s="8"/>
    </row>
    <row r="547902" spans="13:13">
      <c r="M547902" s="8"/>
    </row>
    <row r="547903" spans="13:13" ht="13">
      <c r="M547903" s="17"/>
    </row>
    <row r="547904" spans="13:13">
      <c r="M547904" s="8"/>
    </row>
    <row r="547930" spans="13:13">
      <c r="M547930" s="8"/>
    </row>
    <row r="547931" spans="13:13" ht="13">
      <c r="M547931" s="17"/>
    </row>
    <row r="547932" spans="13:13">
      <c r="M547932" s="8"/>
    </row>
    <row r="547958" spans="13:13">
      <c r="M547958" s="8"/>
    </row>
    <row r="547959" spans="13:13" ht="13">
      <c r="M547959" s="17"/>
    </row>
    <row r="547960" spans="13:13">
      <c r="M547960" s="8"/>
    </row>
    <row r="547986" spans="13:13">
      <c r="M547986" s="8"/>
    </row>
    <row r="547987" spans="13:13" ht="13">
      <c r="M547987" s="17"/>
    </row>
    <row r="547988" spans="13:13">
      <c r="M547988" s="8"/>
    </row>
    <row r="548014" spans="13:13">
      <c r="M548014" s="8"/>
    </row>
    <row r="548015" spans="13:13" ht="13">
      <c r="M548015" s="17"/>
    </row>
    <row r="548016" spans="13:13">
      <c r="M548016" s="8"/>
    </row>
    <row r="548042" spans="13:13">
      <c r="M548042" s="8"/>
    </row>
    <row r="548043" spans="13:13" ht="13">
      <c r="M548043" s="17"/>
    </row>
    <row r="548044" spans="13:13">
      <c r="M548044" s="8"/>
    </row>
    <row r="548070" spans="13:13">
      <c r="M548070" s="8"/>
    </row>
    <row r="548071" spans="13:13" ht="13">
      <c r="M548071" s="17"/>
    </row>
    <row r="548072" spans="13:13">
      <c r="M548072" s="8"/>
    </row>
    <row r="548098" spans="13:13">
      <c r="M548098" s="8"/>
    </row>
    <row r="548099" spans="13:13" ht="13">
      <c r="M548099" s="17"/>
    </row>
    <row r="548100" spans="13:13">
      <c r="M548100" s="8"/>
    </row>
    <row r="548126" spans="13:13">
      <c r="M548126" s="8"/>
    </row>
    <row r="548127" spans="13:13" ht="13">
      <c r="M548127" s="17"/>
    </row>
    <row r="548128" spans="13:13">
      <c r="M548128" s="8"/>
    </row>
    <row r="548154" spans="13:13">
      <c r="M548154" s="8"/>
    </row>
    <row r="548155" spans="13:13" ht="13">
      <c r="M548155" s="17"/>
    </row>
    <row r="548156" spans="13:13">
      <c r="M548156" s="8"/>
    </row>
    <row r="548182" spans="13:13">
      <c r="M548182" s="8"/>
    </row>
    <row r="548183" spans="13:13" ht="13">
      <c r="M548183" s="17"/>
    </row>
    <row r="548184" spans="13:13">
      <c r="M548184" s="8"/>
    </row>
    <row r="548210" spans="13:13">
      <c r="M548210" s="8"/>
    </row>
    <row r="548211" spans="13:13" ht="13">
      <c r="M548211" s="17"/>
    </row>
    <row r="548212" spans="13:13">
      <c r="M548212" s="8"/>
    </row>
    <row r="548238" spans="13:13">
      <c r="M548238" s="8"/>
    </row>
    <row r="548239" spans="13:13" ht="13">
      <c r="M548239" s="17"/>
    </row>
    <row r="548240" spans="13:13">
      <c r="M548240" s="8"/>
    </row>
    <row r="548266" spans="13:13">
      <c r="M548266" s="8"/>
    </row>
    <row r="548267" spans="13:13" ht="13">
      <c r="M548267" s="17"/>
    </row>
    <row r="548268" spans="13:13">
      <c r="M548268" s="8"/>
    </row>
    <row r="548294" spans="13:13">
      <c r="M548294" s="8"/>
    </row>
    <row r="548295" spans="13:13" ht="13">
      <c r="M548295" s="17"/>
    </row>
    <row r="548296" spans="13:13">
      <c r="M548296" s="8"/>
    </row>
    <row r="548322" spans="13:13">
      <c r="M548322" s="8"/>
    </row>
    <row r="548323" spans="13:13" ht="13">
      <c r="M548323" s="17"/>
    </row>
    <row r="548324" spans="13:13">
      <c r="M548324" s="8"/>
    </row>
    <row r="548350" spans="13:13">
      <c r="M548350" s="8"/>
    </row>
    <row r="548351" spans="13:13" ht="13">
      <c r="M548351" s="17"/>
    </row>
    <row r="548352" spans="13:13">
      <c r="M548352" s="8"/>
    </row>
    <row r="548378" spans="13:13">
      <c r="M548378" s="8"/>
    </row>
    <row r="548379" spans="13:13" ht="13">
      <c r="M548379" s="17"/>
    </row>
    <row r="548380" spans="13:13">
      <c r="M548380" s="8"/>
    </row>
    <row r="548406" spans="13:13">
      <c r="M548406" s="8"/>
    </row>
    <row r="548407" spans="13:13" ht="13">
      <c r="M548407" s="17"/>
    </row>
    <row r="548408" spans="13:13">
      <c r="M548408" s="8"/>
    </row>
    <row r="548434" spans="13:13">
      <c r="M548434" s="8"/>
    </row>
    <row r="548435" spans="13:13" ht="13">
      <c r="M548435" s="17"/>
    </row>
    <row r="548436" spans="13:13">
      <c r="M548436" s="8"/>
    </row>
    <row r="548462" spans="13:13">
      <c r="M548462" s="8"/>
    </row>
    <row r="548463" spans="13:13" ht="13">
      <c r="M548463" s="17"/>
    </row>
    <row r="548464" spans="13:13">
      <c r="M548464" s="8"/>
    </row>
    <row r="548490" spans="13:13">
      <c r="M548490" s="8"/>
    </row>
    <row r="548491" spans="13:13" ht="13">
      <c r="M548491" s="17"/>
    </row>
    <row r="548492" spans="13:13">
      <c r="M548492" s="8"/>
    </row>
    <row r="548518" spans="13:13">
      <c r="M548518" s="8"/>
    </row>
    <row r="548519" spans="13:13" ht="13">
      <c r="M548519" s="17"/>
    </row>
    <row r="548520" spans="13:13">
      <c r="M548520" s="8"/>
    </row>
    <row r="548546" spans="13:13">
      <c r="M548546" s="8"/>
    </row>
    <row r="548547" spans="13:13" ht="13">
      <c r="M548547" s="17"/>
    </row>
    <row r="548548" spans="13:13">
      <c r="M548548" s="8"/>
    </row>
    <row r="548574" spans="13:13">
      <c r="M548574" s="8"/>
    </row>
    <row r="548575" spans="13:13" ht="13">
      <c r="M548575" s="17"/>
    </row>
    <row r="548576" spans="13:13">
      <c r="M548576" s="8"/>
    </row>
    <row r="548602" spans="13:13">
      <c r="M548602" s="8"/>
    </row>
    <row r="548603" spans="13:13" ht="13">
      <c r="M548603" s="17"/>
    </row>
    <row r="548604" spans="13:13">
      <c r="M548604" s="8"/>
    </row>
    <row r="548630" spans="13:13">
      <c r="M548630" s="8"/>
    </row>
    <row r="548631" spans="13:13" ht="13">
      <c r="M548631" s="17"/>
    </row>
    <row r="548632" spans="13:13">
      <c r="M548632" s="8"/>
    </row>
    <row r="548658" spans="13:13">
      <c r="M548658" s="8"/>
    </row>
    <row r="548659" spans="13:13" ht="13">
      <c r="M548659" s="17"/>
    </row>
    <row r="548660" spans="13:13">
      <c r="M548660" s="8"/>
    </row>
    <row r="548686" spans="13:13">
      <c r="M548686" s="8"/>
    </row>
    <row r="548687" spans="13:13" ht="13">
      <c r="M548687" s="17"/>
    </row>
    <row r="548688" spans="13:13">
      <c r="M548688" s="8"/>
    </row>
    <row r="548714" spans="13:13">
      <c r="M548714" s="8"/>
    </row>
    <row r="548715" spans="13:13" ht="13">
      <c r="M548715" s="17"/>
    </row>
    <row r="548716" spans="13:13">
      <c r="M548716" s="8"/>
    </row>
    <row r="548742" spans="13:13">
      <c r="M548742" s="8"/>
    </row>
    <row r="548743" spans="13:13" ht="13">
      <c r="M548743" s="17"/>
    </row>
    <row r="548744" spans="13:13">
      <c r="M548744" s="8"/>
    </row>
    <row r="548770" spans="13:13">
      <c r="M548770" s="8"/>
    </row>
    <row r="548771" spans="13:13" ht="13">
      <c r="M548771" s="17"/>
    </row>
    <row r="548772" spans="13:13">
      <c r="M548772" s="8"/>
    </row>
    <row r="548798" spans="13:13">
      <c r="M548798" s="8"/>
    </row>
    <row r="548799" spans="13:13" ht="13">
      <c r="M548799" s="17"/>
    </row>
    <row r="548800" spans="13:13">
      <c r="M548800" s="8"/>
    </row>
    <row r="548826" spans="13:13">
      <c r="M548826" s="8"/>
    </row>
    <row r="548827" spans="13:13" ht="13">
      <c r="M548827" s="17"/>
    </row>
    <row r="548828" spans="13:13">
      <c r="M548828" s="8"/>
    </row>
    <row r="548854" spans="13:13">
      <c r="M548854" s="8"/>
    </row>
    <row r="548855" spans="13:13" ht="13">
      <c r="M548855" s="17"/>
    </row>
    <row r="548856" spans="13:13">
      <c r="M548856" s="8"/>
    </row>
    <row r="548882" spans="13:13">
      <c r="M548882" s="8"/>
    </row>
    <row r="548883" spans="13:13" ht="13">
      <c r="M548883" s="17"/>
    </row>
    <row r="548884" spans="13:13">
      <c r="M548884" s="8"/>
    </row>
    <row r="548910" spans="13:13">
      <c r="M548910" s="8"/>
    </row>
    <row r="548911" spans="13:13" ht="13">
      <c r="M548911" s="17"/>
    </row>
    <row r="548912" spans="13:13">
      <c r="M548912" s="8"/>
    </row>
    <row r="548938" spans="13:13">
      <c r="M548938" s="8"/>
    </row>
    <row r="548939" spans="13:13" ht="13">
      <c r="M548939" s="17"/>
    </row>
    <row r="548940" spans="13:13">
      <c r="M548940" s="8"/>
    </row>
    <row r="548966" spans="13:13">
      <c r="M548966" s="8"/>
    </row>
    <row r="548967" spans="13:13" ht="13">
      <c r="M548967" s="17"/>
    </row>
    <row r="548968" spans="13:13">
      <c r="M548968" s="8"/>
    </row>
    <row r="548994" spans="13:13">
      <c r="M548994" s="8"/>
    </row>
    <row r="548995" spans="13:13" ht="13">
      <c r="M548995" s="17"/>
    </row>
    <row r="548996" spans="13:13">
      <c r="M548996" s="8"/>
    </row>
    <row r="549022" spans="13:13">
      <c r="M549022" s="8"/>
    </row>
    <row r="549023" spans="13:13" ht="13">
      <c r="M549023" s="17"/>
    </row>
    <row r="549024" spans="13:13">
      <c r="M549024" s="8"/>
    </row>
    <row r="549050" spans="13:13">
      <c r="M549050" s="8"/>
    </row>
    <row r="549051" spans="13:13" ht="13">
      <c r="M549051" s="17"/>
    </row>
    <row r="549052" spans="13:13">
      <c r="M549052" s="8"/>
    </row>
    <row r="549078" spans="13:13">
      <c r="M549078" s="8"/>
    </row>
    <row r="549079" spans="13:13" ht="13">
      <c r="M549079" s="17"/>
    </row>
    <row r="549080" spans="13:13">
      <c r="M549080" s="8"/>
    </row>
    <row r="549106" spans="13:13">
      <c r="M549106" s="8"/>
    </row>
    <row r="549107" spans="13:13" ht="13">
      <c r="M549107" s="17"/>
    </row>
    <row r="549108" spans="13:13">
      <c r="M549108" s="8"/>
    </row>
    <row r="549134" spans="13:13">
      <c r="M549134" s="8"/>
    </row>
    <row r="549135" spans="13:13" ht="13">
      <c r="M549135" s="17"/>
    </row>
    <row r="549136" spans="13:13">
      <c r="M549136" s="8"/>
    </row>
    <row r="549162" spans="13:13">
      <c r="M549162" s="8"/>
    </row>
    <row r="549163" spans="13:13" ht="13">
      <c r="M549163" s="17"/>
    </row>
    <row r="549164" spans="13:13">
      <c r="M549164" s="8"/>
    </row>
    <row r="549190" spans="13:13">
      <c r="M549190" s="8"/>
    </row>
    <row r="549191" spans="13:13" ht="13">
      <c r="M549191" s="17"/>
    </row>
    <row r="549192" spans="13:13">
      <c r="M549192" s="8"/>
    </row>
    <row r="549218" spans="13:13">
      <c r="M549218" s="8"/>
    </row>
    <row r="549219" spans="13:13" ht="13">
      <c r="M549219" s="17"/>
    </row>
    <row r="549220" spans="13:13">
      <c r="M549220" s="8"/>
    </row>
    <row r="549246" spans="13:13">
      <c r="M549246" s="8"/>
    </row>
    <row r="549247" spans="13:13" ht="13">
      <c r="M549247" s="17"/>
    </row>
    <row r="549248" spans="13:13">
      <c r="M549248" s="8"/>
    </row>
    <row r="549274" spans="13:13">
      <c r="M549274" s="8"/>
    </row>
    <row r="549275" spans="13:13" ht="13">
      <c r="M549275" s="17"/>
    </row>
    <row r="549276" spans="13:13">
      <c r="M549276" s="8"/>
    </row>
    <row r="549302" spans="13:13">
      <c r="M549302" s="8"/>
    </row>
    <row r="549303" spans="13:13" ht="13">
      <c r="M549303" s="17"/>
    </row>
    <row r="549304" spans="13:13">
      <c r="M549304" s="8"/>
    </row>
    <row r="549330" spans="13:13">
      <c r="M549330" s="8"/>
    </row>
    <row r="549331" spans="13:13" ht="13">
      <c r="M549331" s="17"/>
    </row>
    <row r="549332" spans="13:13">
      <c r="M549332" s="8"/>
    </row>
    <row r="549358" spans="13:13">
      <c r="M549358" s="8"/>
    </row>
    <row r="549359" spans="13:13" ht="13">
      <c r="M549359" s="17"/>
    </row>
    <row r="549360" spans="13:13">
      <c r="M549360" s="8"/>
    </row>
    <row r="549386" spans="13:13">
      <c r="M549386" s="8"/>
    </row>
    <row r="549387" spans="13:13" ht="13">
      <c r="M549387" s="17"/>
    </row>
    <row r="549388" spans="13:13">
      <c r="M549388" s="8"/>
    </row>
    <row r="549414" spans="13:13">
      <c r="M549414" s="8"/>
    </row>
    <row r="549415" spans="13:13" ht="13">
      <c r="M549415" s="17"/>
    </row>
    <row r="549416" spans="13:13">
      <c r="M549416" s="8"/>
    </row>
    <row r="549442" spans="13:13">
      <c r="M549442" s="8"/>
    </row>
    <row r="549443" spans="13:13" ht="13">
      <c r="M549443" s="17"/>
    </row>
    <row r="549444" spans="13:13">
      <c r="M549444" s="8"/>
    </row>
    <row r="549470" spans="13:13">
      <c r="M549470" s="8"/>
    </row>
    <row r="549471" spans="13:13" ht="13">
      <c r="M549471" s="17"/>
    </row>
    <row r="549472" spans="13:13">
      <c r="M549472" s="8"/>
    </row>
    <row r="549498" spans="13:13">
      <c r="M549498" s="8"/>
    </row>
    <row r="549499" spans="13:13" ht="13">
      <c r="M549499" s="17"/>
    </row>
    <row r="549500" spans="13:13">
      <c r="M549500" s="8"/>
    </row>
    <row r="549526" spans="13:13">
      <c r="M549526" s="8"/>
    </row>
    <row r="549527" spans="13:13" ht="13">
      <c r="M549527" s="17"/>
    </row>
    <row r="549528" spans="13:13">
      <c r="M549528" s="8"/>
    </row>
    <row r="549554" spans="13:13">
      <c r="M549554" s="8"/>
    </row>
    <row r="549555" spans="13:13" ht="13">
      <c r="M549555" s="17"/>
    </row>
    <row r="549556" spans="13:13">
      <c r="M549556" s="8"/>
    </row>
    <row r="549582" spans="13:13">
      <c r="M549582" s="8"/>
    </row>
    <row r="549583" spans="13:13" ht="13">
      <c r="M549583" s="17"/>
    </row>
    <row r="549584" spans="13:13">
      <c r="M549584" s="8"/>
    </row>
    <row r="549610" spans="13:13">
      <c r="M549610" s="8"/>
    </row>
    <row r="549611" spans="13:13" ht="13">
      <c r="M549611" s="17"/>
    </row>
    <row r="549612" spans="13:13">
      <c r="M549612" s="8"/>
    </row>
    <row r="549638" spans="13:13">
      <c r="M549638" s="8"/>
    </row>
    <row r="549639" spans="13:13" ht="13">
      <c r="M549639" s="17"/>
    </row>
    <row r="549640" spans="13:13">
      <c r="M549640" s="8"/>
    </row>
    <row r="549666" spans="13:13">
      <c r="M549666" s="8"/>
    </row>
    <row r="549667" spans="13:13" ht="13">
      <c r="M549667" s="17"/>
    </row>
    <row r="549668" spans="13:13">
      <c r="M549668" s="8"/>
    </row>
    <row r="549694" spans="13:13">
      <c r="M549694" s="8"/>
    </row>
    <row r="549695" spans="13:13" ht="13">
      <c r="M549695" s="17"/>
    </row>
    <row r="549696" spans="13:13">
      <c r="M549696" s="8"/>
    </row>
    <row r="549722" spans="13:13">
      <c r="M549722" s="8"/>
    </row>
    <row r="549723" spans="13:13" ht="13">
      <c r="M549723" s="17"/>
    </row>
    <row r="549724" spans="13:13">
      <c r="M549724" s="8"/>
    </row>
    <row r="549750" spans="13:13">
      <c r="M549750" s="8"/>
    </row>
    <row r="549751" spans="13:13" ht="13">
      <c r="M549751" s="17"/>
    </row>
    <row r="549752" spans="13:13">
      <c r="M549752" s="8"/>
    </row>
    <row r="549778" spans="13:13">
      <c r="M549778" s="8"/>
    </row>
    <row r="549779" spans="13:13" ht="13">
      <c r="M549779" s="17"/>
    </row>
    <row r="549780" spans="13:13">
      <c r="M549780" s="8"/>
    </row>
    <row r="549806" spans="13:13">
      <c r="M549806" s="8"/>
    </row>
    <row r="549807" spans="13:13" ht="13">
      <c r="M549807" s="17"/>
    </row>
    <row r="549808" spans="13:13">
      <c r="M549808" s="8"/>
    </row>
    <row r="549834" spans="13:13">
      <c r="M549834" s="8"/>
    </row>
    <row r="549835" spans="13:13" ht="13">
      <c r="M549835" s="17"/>
    </row>
    <row r="549836" spans="13:13">
      <c r="M549836" s="8"/>
    </row>
    <row r="549862" spans="13:13">
      <c r="M549862" s="8"/>
    </row>
    <row r="549863" spans="13:13" ht="13">
      <c r="M549863" s="17"/>
    </row>
    <row r="549864" spans="13:13">
      <c r="M549864" s="8"/>
    </row>
    <row r="549890" spans="13:13">
      <c r="M549890" s="8"/>
    </row>
    <row r="549891" spans="13:13" ht="13">
      <c r="M549891" s="17"/>
    </row>
    <row r="549892" spans="13:13">
      <c r="M549892" s="8"/>
    </row>
    <row r="549918" spans="13:13">
      <c r="M549918" s="8"/>
    </row>
    <row r="549919" spans="13:13" ht="13">
      <c r="M549919" s="17"/>
    </row>
    <row r="549920" spans="13:13">
      <c r="M549920" s="8"/>
    </row>
    <row r="549946" spans="13:13">
      <c r="M549946" s="8"/>
    </row>
    <row r="549947" spans="13:13" ht="13">
      <c r="M549947" s="17"/>
    </row>
    <row r="549948" spans="13:13">
      <c r="M549948" s="8"/>
    </row>
    <row r="549974" spans="13:13">
      <c r="M549974" s="8"/>
    </row>
    <row r="549975" spans="13:13" ht="13">
      <c r="M549975" s="17"/>
    </row>
    <row r="549976" spans="13:13">
      <c r="M549976" s="8"/>
    </row>
    <row r="550002" spans="13:13">
      <c r="M550002" s="8"/>
    </row>
    <row r="550003" spans="13:13" ht="13">
      <c r="M550003" s="17"/>
    </row>
    <row r="550004" spans="13:13">
      <c r="M550004" s="8"/>
    </row>
    <row r="550030" spans="13:13">
      <c r="M550030" s="8"/>
    </row>
    <row r="550031" spans="13:13" ht="13">
      <c r="M550031" s="17"/>
    </row>
    <row r="550032" spans="13:13">
      <c r="M550032" s="8"/>
    </row>
    <row r="550058" spans="13:13">
      <c r="M550058" s="8"/>
    </row>
    <row r="550059" spans="13:13" ht="13">
      <c r="M550059" s="17"/>
    </row>
    <row r="550060" spans="13:13">
      <c r="M550060" s="8"/>
    </row>
    <row r="550086" spans="13:13">
      <c r="M550086" s="8"/>
    </row>
    <row r="550087" spans="13:13" ht="13">
      <c r="M550087" s="17"/>
    </row>
    <row r="550088" spans="13:13">
      <c r="M550088" s="8"/>
    </row>
    <row r="550114" spans="13:13">
      <c r="M550114" s="8"/>
    </row>
    <row r="550115" spans="13:13" ht="13">
      <c r="M550115" s="17"/>
    </row>
    <row r="550116" spans="13:13">
      <c r="M550116" s="8"/>
    </row>
    <row r="550142" spans="13:13">
      <c r="M550142" s="8"/>
    </row>
    <row r="550143" spans="13:13" ht="13">
      <c r="M550143" s="17"/>
    </row>
    <row r="550144" spans="13:13">
      <c r="M550144" s="8"/>
    </row>
    <row r="550170" spans="13:13">
      <c r="M550170" s="8"/>
    </row>
    <row r="550171" spans="13:13" ht="13">
      <c r="M550171" s="17"/>
    </row>
    <row r="550172" spans="13:13">
      <c r="M550172" s="8"/>
    </row>
    <row r="550198" spans="13:13">
      <c r="M550198" s="8"/>
    </row>
    <row r="550199" spans="13:13" ht="13">
      <c r="M550199" s="17"/>
    </row>
    <row r="550200" spans="13:13">
      <c r="M550200" s="8"/>
    </row>
    <row r="550226" spans="13:13">
      <c r="M550226" s="8"/>
    </row>
    <row r="550227" spans="13:13" ht="13">
      <c r="M550227" s="17"/>
    </row>
    <row r="550228" spans="13:13">
      <c r="M550228" s="8"/>
    </row>
    <row r="550254" spans="13:13">
      <c r="M550254" s="8"/>
    </row>
    <row r="550255" spans="13:13" ht="13">
      <c r="M550255" s="17"/>
    </row>
    <row r="550256" spans="13:13">
      <c r="M550256" s="8"/>
    </row>
    <row r="550282" spans="13:13">
      <c r="M550282" s="8"/>
    </row>
    <row r="550283" spans="13:13" ht="13">
      <c r="M550283" s="17"/>
    </row>
    <row r="550284" spans="13:13">
      <c r="M550284" s="8"/>
    </row>
    <row r="550310" spans="13:13">
      <c r="M550310" s="8"/>
    </row>
    <row r="550311" spans="13:13" ht="13">
      <c r="M550311" s="17"/>
    </row>
    <row r="550312" spans="13:13">
      <c r="M550312" s="8"/>
    </row>
    <row r="550338" spans="13:13">
      <c r="M550338" s="8"/>
    </row>
    <row r="550339" spans="13:13" ht="13">
      <c r="M550339" s="17"/>
    </row>
    <row r="550340" spans="13:13">
      <c r="M550340" s="8"/>
    </row>
    <row r="550366" spans="13:13">
      <c r="M550366" s="8"/>
    </row>
    <row r="550367" spans="13:13" ht="13">
      <c r="M550367" s="17"/>
    </row>
    <row r="550368" spans="13:13">
      <c r="M550368" s="8"/>
    </row>
    <row r="550394" spans="13:13">
      <c r="M550394" s="8"/>
    </row>
    <row r="550395" spans="13:13" ht="13">
      <c r="M550395" s="17"/>
    </row>
    <row r="550396" spans="13:13">
      <c r="M550396" s="8"/>
    </row>
    <row r="550422" spans="13:13">
      <c r="M550422" s="8"/>
    </row>
    <row r="550423" spans="13:13" ht="13">
      <c r="M550423" s="17"/>
    </row>
    <row r="550424" spans="13:13">
      <c r="M550424" s="8"/>
    </row>
    <row r="550450" spans="13:13">
      <c r="M550450" s="8"/>
    </row>
    <row r="550451" spans="13:13" ht="13">
      <c r="M550451" s="17"/>
    </row>
    <row r="550452" spans="13:13">
      <c r="M550452" s="8"/>
    </row>
    <row r="550478" spans="13:13">
      <c r="M550478" s="8"/>
    </row>
    <row r="550479" spans="13:13" ht="13">
      <c r="M550479" s="17"/>
    </row>
    <row r="550480" spans="13:13">
      <c r="M550480" s="8"/>
    </row>
    <row r="550506" spans="13:13">
      <c r="M550506" s="8"/>
    </row>
    <row r="550507" spans="13:13" ht="13">
      <c r="M550507" s="17"/>
    </row>
    <row r="550508" spans="13:13">
      <c r="M550508" s="8"/>
    </row>
    <row r="550534" spans="13:13">
      <c r="M550534" s="8"/>
    </row>
    <row r="550535" spans="13:13" ht="13">
      <c r="M550535" s="17"/>
    </row>
    <row r="550536" spans="13:13">
      <c r="M550536" s="8"/>
    </row>
    <row r="550562" spans="13:13">
      <c r="M550562" s="8"/>
    </row>
    <row r="550563" spans="13:13" ht="13">
      <c r="M550563" s="17"/>
    </row>
    <row r="550564" spans="13:13">
      <c r="M550564" s="8"/>
    </row>
    <row r="550590" spans="13:13">
      <c r="M550590" s="8"/>
    </row>
    <row r="550591" spans="13:13" ht="13">
      <c r="M550591" s="17"/>
    </row>
    <row r="550592" spans="13:13">
      <c r="M550592" s="8"/>
    </row>
    <row r="550618" spans="13:13">
      <c r="M550618" s="8"/>
    </row>
    <row r="550619" spans="13:13" ht="13">
      <c r="M550619" s="17"/>
    </row>
    <row r="550620" spans="13:13">
      <c r="M550620" s="8"/>
    </row>
    <row r="550646" spans="13:13">
      <c r="M550646" s="8"/>
    </row>
    <row r="550647" spans="13:13" ht="13">
      <c r="M550647" s="17"/>
    </row>
    <row r="550648" spans="13:13">
      <c r="M550648" s="8"/>
    </row>
    <row r="550674" spans="13:13">
      <c r="M550674" s="8"/>
    </row>
    <row r="550675" spans="13:13" ht="13">
      <c r="M550675" s="17"/>
    </row>
    <row r="550676" spans="13:13">
      <c r="M550676" s="8"/>
    </row>
    <row r="550702" spans="13:13">
      <c r="M550702" s="8"/>
    </row>
    <row r="550703" spans="13:13" ht="13">
      <c r="M550703" s="17"/>
    </row>
    <row r="550704" spans="13:13">
      <c r="M550704" s="8"/>
    </row>
    <row r="550730" spans="13:13">
      <c r="M550730" s="8"/>
    </row>
    <row r="550731" spans="13:13" ht="13">
      <c r="M550731" s="17"/>
    </row>
    <row r="550732" spans="13:13">
      <c r="M550732" s="8"/>
    </row>
    <row r="550758" spans="13:13">
      <c r="M550758" s="8"/>
    </row>
    <row r="550759" spans="13:13" ht="13">
      <c r="M550759" s="17"/>
    </row>
    <row r="550760" spans="13:13">
      <c r="M550760" s="8"/>
    </row>
    <row r="550786" spans="13:13">
      <c r="M550786" s="8"/>
    </row>
    <row r="550787" spans="13:13" ht="13">
      <c r="M550787" s="17"/>
    </row>
    <row r="550788" spans="13:13">
      <c r="M550788" s="8"/>
    </row>
    <row r="550814" spans="13:13">
      <c r="M550814" s="8"/>
    </row>
    <row r="550815" spans="13:13" ht="13">
      <c r="M550815" s="17"/>
    </row>
    <row r="550816" spans="13:13">
      <c r="M550816" s="8"/>
    </row>
    <row r="550842" spans="13:13">
      <c r="M550842" s="8"/>
    </row>
    <row r="550843" spans="13:13" ht="13">
      <c r="M550843" s="17"/>
    </row>
    <row r="550844" spans="13:13">
      <c r="M550844" s="8"/>
    </row>
    <row r="550870" spans="13:13">
      <c r="M550870" s="8"/>
    </row>
    <row r="550871" spans="13:13" ht="13">
      <c r="M550871" s="17"/>
    </row>
    <row r="550872" spans="13:13">
      <c r="M550872" s="8"/>
    </row>
    <row r="550898" spans="13:13">
      <c r="M550898" s="8"/>
    </row>
    <row r="550899" spans="13:13" ht="13">
      <c r="M550899" s="17"/>
    </row>
    <row r="550900" spans="13:13">
      <c r="M550900" s="8"/>
    </row>
    <row r="550926" spans="13:13">
      <c r="M550926" s="8"/>
    </row>
    <row r="550927" spans="13:13" ht="13">
      <c r="M550927" s="17"/>
    </row>
    <row r="550928" spans="13:13">
      <c r="M550928" s="8"/>
    </row>
    <row r="550954" spans="13:13">
      <c r="M550954" s="8"/>
    </row>
    <row r="550955" spans="13:13" ht="13">
      <c r="M550955" s="17"/>
    </row>
    <row r="550956" spans="13:13">
      <c r="M550956" s="8"/>
    </row>
    <row r="550982" spans="13:13">
      <c r="M550982" s="8"/>
    </row>
    <row r="550983" spans="13:13" ht="13">
      <c r="M550983" s="17"/>
    </row>
    <row r="550984" spans="13:13">
      <c r="M550984" s="8"/>
    </row>
    <row r="551010" spans="13:13">
      <c r="M551010" s="8"/>
    </row>
    <row r="551011" spans="13:13" ht="13">
      <c r="M551011" s="17"/>
    </row>
    <row r="551012" spans="13:13">
      <c r="M551012" s="8"/>
    </row>
    <row r="551038" spans="13:13">
      <c r="M551038" s="8"/>
    </row>
    <row r="551039" spans="13:13" ht="13">
      <c r="M551039" s="17"/>
    </row>
    <row r="551040" spans="13:13">
      <c r="M551040" s="8"/>
    </row>
    <row r="551066" spans="13:13">
      <c r="M551066" s="8"/>
    </row>
    <row r="551067" spans="13:13" ht="13">
      <c r="M551067" s="17"/>
    </row>
    <row r="551068" spans="13:13">
      <c r="M551068" s="8"/>
    </row>
    <row r="551094" spans="13:13">
      <c r="M551094" s="8"/>
    </row>
    <row r="551095" spans="13:13" ht="13">
      <c r="M551095" s="17"/>
    </row>
    <row r="551096" spans="13:13">
      <c r="M551096" s="8"/>
    </row>
    <row r="551122" spans="13:13">
      <c r="M551122" s="8"/>
    </row>
    <row r="551123" spans="13:13" ht="13">
      <c r="M551123" s="17"/>
    </row>
    <row r="551124" spans="13:13">
      <c r="M551124" s="8"/>
    </row>
    <row r="551150" spans="13:13">
      <c r="M551150" s="8"/>
    </row>
    <row r="551151" spans="13:13" ht="13">
      <c r="M551151" s="17"/>
    </row>
    <row r="551152" spans="13:13">
      <c r="M551152" s="8"/>
    </row>
    <row r="551178" spans="13:13">
      <c r="M551178" s="8"/>
    </row>
    <row r="551179" spans="13:13" ht="13">
      <c r="M551179" s="17"/>
    </row>
    <row r="551180" spans="13:13">
      <c r="M551180" s="8"/>
    </row>
    <row r="551206" spans="13:13">
      <c r="M551206" s="8"/>
    </row>
    <row r="551207" spans="13:13" ht="13">
      <c r="M551207" s="17"/>
    </row>
    <row r="551208" spans="13:13">
      <c r="M551208" s="8"/>
    </row>
    <row r="551234" spans="13:13">
      <c r="M551234" s="8"/>
    </row>
    <row r="551235" spans="13:13" ht="13">
      <c r="M551235" s="17"/>
    </row>
    <row r="551236" spans="13:13">
      <c r="M551236" s="8"/>
    </row>
    <row r="551262" spans="13:13">
      <c r="M551262" s="8"/>
    </row>
    <row r="551263" spans="13:13" ht="13">
      <c r="M551263" s="17"/>
    </row>
    <row r="551264" spans="13:13">
      <c r="M551264" s="8"/>
    </row>
    <row r="551290" spans="13:13">
      <c r="M551290" s="8"/>
    </row>
    <row r="551291" spans="13:13" ht="13">
      <c r="M551291" s="17"/>
    </row>
    <row r="551292" spans="13:13">
      <c r="M551292" s="8"/>
    </row>
    <row r="551318" spans="13:13">
      <c r="M551318" s="8"/>
    </row>
    <row r="551319" spans="13:13" ht="13">
      <c r="M551319" s="17"/>
    </row>
    <row r="551320" spans="13:13">
      <c r="M551320" s="8"/>
    </row>
    <row r="551346" spans="13:13">
      <c r="M551346" s="8"/>
    </row>
    <row r="551347" spans="13:13" ht="13">
      <c r="M551347" s="17"/>
    </row>
    <row r="551348" spans="13:13">
      <c r="M551348" s="8"/>
    </row>
    <row r="551374" spans="13:13">
      <c r="M551374" s="8"/>
    </row>
    <row r="551375" spans="13:13" ht="13">
      <c r="M551375" s="17"/>
    </row>
    <row r="551376" spans="13:13">
      <c r="M551376" s="8"/>
    </row>
    <row r="551402" spans="13:13">
      <c r="M551402" s="8"/>
    </row>
    <row r="551403" spans="13:13" ht="13">
      <c r="M551403" s="17"/>
    </row>
    <row r="551404" spans="13:13">
      <c r="M551404" s="8"/>
    </row>
    <row r="551430" spans="13:13">
      <c r="M551430" s="8"/>
    </row>
    <row r="551431" spans="13:13" ht="13">
      <c r="M551431" s="17"/>
    </row>
    <row r="551432" spans="13:13">
      <c r="M551432" s="8"/>
    </row>
    <row r="551458" spans="13:13">
      <c r="M551458" s="8"/>
    </row>
    <row r="551459" spans="13:13" ht="13">
      <c r="M551459" s="17"/>
    </row>
    <row r="551460" spans="13:13">
      <c r="M551460" s="8"/>
    </row>
    <row r="551486" spans="13:13">
      <c r="M551486" s="8"/>
    </row>
    <row r="551487" spans="13:13" ht="13">
      <c r="M551487" s="17"/>
    </row>
    <row r="551488" spans="13:13">
      <c r="M551488" s="8"/>
    </row>
    <row r="551514" spans="13:13">
      <c r="M551514" s="8"/>
    </row>
    <row r="551515" spans="13:13" ht="13">
      <c r="M551515" s="17"/>
    </row>
    <row r="551516" spans="13:13">
      <c r="M551516" s="8"/>
    </row>
    <row r="551542" spans="13:13">
      <c r="M551542" s="8"/>
    </row>
    <row r="551543" spans="13:13" ht="13">
      <c r="M551543" s="17"/>
    </row>
    <row r="551544" spans="13:13">
      <c r="M551544" s="8"/>
    </row>
    <row r="551570" spans="13:13">
      <c r="M551570" s="8"/>
    </row>
    <row r="551571" spans="13:13" ht="13">
      <c r="M551571" s="17"/>
    </row>
    <row r="551572" spans="13:13">
      <c r="M551572" s="8"/>
    </row>
    <row r="551598" spans="13:13">
      <c r="M551598" s="8"/>
    </row>
    <row r="551599" spans="13:13" ht="13">
      <c r="M551599" s="17"/>
    </row>
    <row r="551600" spans="13:13">
      <c r="M551600" s="8"/>
    </row>
    <row r="551626" spans="13:13">
      <c r="M551626" s="8"/>
    </row>
    <row r="551627" spans="13:13" ht="13">
      <c r="M551627" s="17"/>
    </row>
    <row r="551628" spans="13:13">
      <c r="M551628" s="8"/>
    </row>
    <row r="551654" spans="13:13">
      <c r="M551654" s="8"/>
    </row>
    <row r="551655" spans="13:13" ht="13">
      <c r="M551655" s="17"/>
    </row>
    <row r="551656" spans="13:13">
      <c r="M551656" s="8"/>
    </row>
    <row r="551682" spans="13:13">
      <c r="M551682" s="8"/>
    </row>
    <row r="551683" spans="13:13" ht="13">
      <c r="M551683" s="17"/>
    </row>
    <row r="551684" spans="13:13">
      <c r="M551684" s="8"/>
    </row>
    <row r="551710" spans="13:13">
      <c r="M551710" s="8"/>
    </row>
    <row r="551711" spans="13:13" ht="13">
      <c r="M551711" s="17"/>
    </row>
    <row r="551712" spans="13:13">
      <c r="M551712" s="8"/>
    </row>
    <row r="551738" spans="13:13">
      <c r="M551738" s="8"/>
    </row>
    <row r="551739" spans="13:13" ht="13">
      <c r="M551739" s="17"/>
    </row>
    <row r="551740" spans="13:13">
      <c r="M551740" s="8"/>
    </row>
    <row r="551766" spans="13:13">
      <c r="M551766" s="8"/>
    </row>
    <row r="551767" spans="13:13" ht="13">
      <c r="M551767" s="17"/>
    </row>
    <row r="551768" spans="13:13">
      <c r="M551768" s="8"/>
    </row>
    <row r="551794" spans="13:13">
      <c r="M551794" s="8"/>
    </row>
    <row r="551795" spans="13:13" ht="13">
      <c r="M551795" s="17"/>
    </row>
    <row r="551796" spans="13:13">
      <c r="M551796" s="8"/>
    </row>
    <row r="551822" spans="13:13">
      <c r="M551822" s="8"/>
    </row>
    <row r="551823" spans="13:13" ht="13">
      <c r="M551823" s="17"/>
    </row>
    <row r="551824" spans="13:13">
      <c r="M551824" s="8"/>
    </row>
    <row r="551850" spans="13:13">
      <c r="M551850" s="8"/>
    </row>
    <row r="551851" spans="13:13" ht="13">
      <c r="M551851" s="17"/>
    </row>
    <row r="551852" spans="13:13">
      <c r="M551852" s="8"/>
    </row>
    <row r="551878" spans="13:13">
      <c r="M551878" s="8"/>
    </row>
    <row r="551879" spans="13:13" ht="13">
      <c r="M551879" s="17"/>
    </row>
    <row r="551880" spans="13:13">
      <c r="M551880" s="8"/>
    </row>
    <row r="551906" spans="13:13">
      <c r="M551906" s="8"/>
    </row>
    <row r="551907" spans="13:13" ht="13">
      <c r="M551907" s="17"/>
    </row>
    <row r="551908" spans="13:13">
      <c r="M551908" s="8"/>
    </row>
    <row r="551934" spans="13:13">
      <c r="M551934" s="8"/>
    </row>
    <row r="551935" spans="13:13" ht="13">
      <c r="M551935" s="17"/>
    </row>
    <row r="551936" spans="13:13">
      <c r="M551936" s="8"/>
    </row>
    <row r="551962" spans="13:13">
      <c r="M551962" s="8"/>
    </row>
    <row r="551963" spans="13:13" ht="13">
      <c r="M551963" s="17"/>
    </row>
    <row r="551964" spans="13:13">
      <c r="M551964" s="8"/>
    </row>
    <row r="551990" spans="13:13">
      <c r="M551990" s="8"/>
    </row>
    <row r="551991" spans="13:13" ht="13">
      <c r="M551991" s="17"/>
    </row>
    <row r="551992" spans="13:13">
      <c r="M551992" s="8"/>
    </row>
    <row r="552018" spans="13:13">
      <c r="M552018" s="8"/>
    </row>
    <row r="552019" spans="13:13" ht="13">
      <c r="M552019" s="17"/>
    </row>
    <row r="552020" spans="13:13">
      <c r="M552020" s="8"/>
    </row>
    <row r="552046" spans="13:13">
      <c r="M552046" s="8"/>
    </row>
    <row r="552047" spans="13:13" ht="13">
      <c r="M552047" s="17"/>
    </row>
    <row r="552048" spans="13:13">
      <c r="M552048" s="8"/>
    </row>
    <row r="552074" spans="13:13">
      <c r="M552074" s="8"/>
    </row>
    <row r="552075" spans="13:13" ht="13">
      <c r="M552075" s="17"/>
    </row>
    <row r="552076" spans="13:13">
      <c r="M552076" s="8"/>
    </row>
    <row r="552102" spans="13:13">
      <c r="M552102" s="8"/>
    </row>
    <row r="552103" spans="13:13" ht="13">
      <c r="M552103" s="17"/>
    </row>
    <row r="552104" spans="13:13">
      <c r="M552104" s="8"/>
    </row>
    <row r="552130" spans="13:13">
      <c r="M552130" s="8"/>
    </row>
    <row r="552131" spans="13:13" ht="13">
      <c r="M552131" s="17"/>
    </row>
    <row r="552132" spans="13:13">
      <c r="M552132" s="8"/>
    </row>
    <row r="552158" spans="13:13">
      <c r="M552158" s="8"/>
    </row>
    <row r="552159" spans="13:13" ht="13">
      <c r="M552159" s="17"/>
    </row>
    <row r="552160" spans="13:13">
      <c r="M552160" s="8"/>
    </row>
    <row r="552186" spans="13:13">
      <c r="M552186" s="8"/>
    </row>
    <row r="552187" spans="13:13" ht="13">
      <c r="M552187" s="17"/>
    </row>
    <row r="552188" spans="13:13">
      <c r="M552188" s="8"/>
    </row>
    <row r="552214" spans="13:13">
      <c r="M552214" s="8"/>
    </row>
    <row r="552215" spans="13:13" ht="13">
      <c r="M552215" s="17"/>
    </row>
    <row r="552216" spans="13:13">
      <c r="M552216" s="8"/>
    </row>
    <row r="552242" spans="13:13">
      <c r="M552242" s="8"/>
    </row>
    <row r="552243" spans="13:13" ht="13">
      <c r="M552243" s="17"/>
    </row>
    <row r="552244" spans="13:13">
      <c r="M552244" s="8"/>
    </row>
    <row r="552270" spans="13:13">
      <c r="M552270" s="8"/>
    </row>
    <row r="552271" spans="13:13" ht="13">
      <c r="M552271" s="17"/>
    </row>
    <row r="552272" spans="13:13">
      <c r="M552272" s="8"/>
    </row>
    <row r="552298" spans="13:13">
      <c r="M552298" s="8"/>
    </row>
    <row r="552299" spans="13:13" ht="13">
      <c r="M552299" s="17"/>
    </row>
    <row r="552300" spans="13:13">
      <c r="M552300" s="8"/>
    </row>
    <row r="552326" spans="13:13">
      <c r="M552326" s="8"/>
    </row>
    <row r="552327" spans="13:13" ht="13">
      <c r="M552327" s="17"/>
    </row>
    <row r="552328" spans="13:13">
      <c r="M552328" s="8"/>
    </row>
    <row r="552354" spans="13:13">
      <c r="M552354" s="8"/>
    </row>
    <row r="552355" spans="13:13" ht="13">
      <c r="M552355" s="17"/>
    </row>
    <row r="552356" spans="13:13">
      <c r="M552356" s="8"/>
    </row>
    <row r="552382" spans="13:13">
      <c r="M552382" s="8"/>
    </row>
    <row r="552383" spans="13:13" ht="13">
      <c r="M552383" s="17"/>
    </row>
    <row r="552384" spans="13:13">
      <c r="M552384" s="8"/>
    </row>
    <row r="552410" spans="13:13">
      <c r="M552410" s="8"/>
    </row>
    <row r="552411" spans="13:13" ht="13">
      <c r="M552411" s="17"/>
    </row>
    <row r="552412" spans="13:13">
      <c r="M552412" s="8"/>
    </row>
    <row r="552438" spans="13:13">
      <c r="M552438" s="8"/>
    </row>
    <row r="552439" spans="13:13" ht="13">
      <c r="M552439" s="17"/>
    </row>
    <row r="552440" spans="13:13">
      <c r="M552440" s="8"/>
    </row>
    <row r="552466" spans="13:13">
      <c r="M552466" s="8"/>
    </row>
    <row r="552467" spans="13:13" ht="13">
      <c r="M552467" s="17"/>
    </row>
    <row r="552468" spans="13:13">
      <c r="M552468" s="8"/>
    </row>
    <row r="552494" spans="13:13">
      <c r="M552494" s="8"/>
    </row>
    <row r="552495" spans="13:13" ht="13">
      <c r="M552495" s="17"/>
    </row>
    <row r="552496" spans="13:13">
      <c r="M552496" s="8"/>
    </row>
    <row r="552522" spans="13:13">
      <c r="M552522" s="8"/>
    </row>
    <row r="552523" spans="13:13" ht="13">
      <c r="M552523" s="17"/>
    </row>
    <row r="552524" spans="13:13">
      <c r="M552524" s="8"/>
    </row>
    <row r="552550" spans="13:13">
      <c r="M552550" s="8"/>
    </row>
    <row r="552551" spans="13:13" ht="13">
      <c r="M552551" s="17"/>
    </row>
    <row r="552552" spans="13:13">
      <c r="M552552" s="8"/>
    </row>
    <row r="552578" spans="13:13">
      <c r="M552578" s="8"/>
    </row>
    <row r="552579" spans="13:13" ht="13">
      <c r="M552579" s="17"/>
    </row>
    <row r="552580" spans="13:13">
      <c r="M552580" s="8"/>
    </row>
    <row r="552606" spans="13:13">
      <c r="M552606" s="8"/>
    </row>
    <row r="552607" spans="13:13" ht="13">
      <c r="M552607" s="17"/>
    </row>
    <row r="552608" spans="13:13">
      <c r="M552608" s="8"/>
    </row>
    <row r="552634" spans="13:13">
      <c r="M552634" s="8"/>
    </row>
    <row r="552635" spans="13:13" ht="13">
      <c r="M552635" s="17"/>
    </row>
    <row r="552636" spans="13:13">
      <c r="M552636" s="8"/>
    </row>
    <row r="552662" spans="13:13">
      <c r="M552662" s="8"/>
    </row>
    <row r="552663" spans="13:13" ht="13">
      <c r="M552663" s="17"/>
    </row>
    <row r="552664" spans="13:13">
      <c r="M552664" s="8"/>
    </row>
    <row r="552690" spans="13:13">
      <c r="M552690" s="8"/>
    </row>
    <row r="552691" spans="13:13" ht="13">
      <c r="M552691" s="17"/>
    </row>
    <row r="552692" spans="13:13">
      <c r="M552692" s="8"/>
    </row>
    <row r="552718" spans="13:13">
      <c r="M552718" s="8"/>
    </row>
    <row r="552719" spans="13:13" ht="13">
      <c r="M552719" s="17"/>
    </row>
    <row r="552720" spans="13:13">
      <c r="M552720" s="8"/>
    </row>
    <row r="552746" spans="13:13">
      <c r="M552746" s="8"/>
    </row>
    <row r="552747" spans="13:13" ht="13">
      <c r="M552747" s="17"/>
    </row>
    <row r="552748" spans="13:13">
      <c r="M552748" s="8"/>
    </row>
    <row r="552774" spans="13:13">
      <c r="M552774" s="8"/>
    </row>
    <row r="552775" spans="13:13" ht="13">
      <c r="M552775" s="17"/>
    </row>
    <row r="552776" spans="13:13">
      <c r="M552776" s="8"/>
    </row>
    <row r="552802" spans="13:13">
      <c r="M552802" s="8"/>
    </row>
    <row r="552803" spans="13:13" ht="13">
      <c r="M552803" s="17"/>
    </row>
    <row r="552804" spans="13:13">
      <c r="M552804" s="8"/>
    </row>
    <row r="552830" spans="13:13">
      <c r="M552830" s="8"/>
    </row>
    <row r="552831" spans="13:13" ht="13">
      <c r="M552831" s="17"/>
    </row>
    <row r="552832" spans="13:13">
      <c r="M552832" s="8"/>
    </row>
    <row r="552858" spans="13:13">
      <c r="M552858" s="8"/>
    </row>
    <row r="552859" spans="13:13" ht="13">
      <c r="M552859" s="17"/>
    </row>
    <row r="552860" spans="13:13">
      <c r="M552860" s="8"/>
    </row>
    <row r="552886" spans="13:13">
      <c r="M552886" s="8"/>
    </row>
    <row r="552887" spans="13:13" ht="13">
      <c r="M552887" s="17"/>
    </row>
    <row r="552888" spans="13:13">
      <c r="M552888" s="8"/>
    </row>
    <row r="552914" spans="13:13">
      <c r="M552914" s="8"/>
    </row>
    <row r="552915" spans="13:13" ht="13">
      <c r="M552915" s="17"/>
    </row>
    <row r="552916" spans="13:13">
      <c r="M552916" s="8"/>
    </row>
    <row r="552942" spans="13:13">
      <c r="M552942" s="8"/>
    </row>
    <row r="552943" spans="13:13" ht="13">
      <c r="M552943" s="17"/>
    </row>
    <row r="552944" spans="13:13">
      <c r="M552944" s="8"/>
    </row>
    <row r="552970" spans="13:13">
      <c r="M552970" s="8"/>
    </row>
    <row r="552971" spans="13:13" ht="13">
      <c r="M552971" s="17"/>
    </row>
    <row r="552972" spans="13:13">
      <c r="M552972" s="8"/>
    </row>
    <row r="552998" spans="13:13">
      <c r="M552998" s="8"/>
    </row>
    <row r="552999" spans="13:13" ht="13">
      <c r="M552999" s="17"/>
    </row>
    <row r="553000" spans="13:13">
      <c r="M553000" s="8"/>
    </row>
    <row r="553026" spans="13:13">
      <c r="M553026" s="8"/>
    </row>
    <row r="553027" spans="13:13" ht="13">
      <c r="M553027" s="17"/>
    </row>
    <row r="553028" spans="13:13">
      <c r="M553028" s="8"/>
    </row>
    <row r="553054" spans="13:13">
      <c r="M553054" s="8"/>
    </row>
    <row r="553055" spans="13:13" ht="13">
      <c r="M553055" s="17"/>
    </row>
    <row r="553056" spans="13:13">
      <c r="M553056" s="8"/>
    </row>
    <row r="553082" spans="13:13">
      <c r="M553082" s="8"/>
    </row>
    <row r="553083" spans="13:13" ht="13">
      <c r="M553083" s="17"/>
    </row>
    <row r="553084" spans="13:13">
      <c r="M553084" s="8"/>
    </row>
    <row r="553110" spans="13:13">
      <c r="M553110" s="8"/>
    </row>
    <row r="553111" spans="13:13" ht="13">
      <c r="M553111" s="17"/>
    </row>
    <row r="553112" spans="13:13">
      <c r="M553112" s="8"/>
    </row>
    <row r="553138" spans="13:13">
      <c r="M553138" s="8"/>
    </row>
    <row r="553139" spans="13:13" ht="13">
      <c r="M553139" s="17"/>
    </row>
    <row r="553140" spans="13:13">
      <c r="M553140" s="8"/>
    </row>
    <row r="553166" spans="13:13">
      <c r="M553166" s="8"/>
    </row>
    <row r="553167" spans="13:13" ht="13">
      <c r="M553167" s="17"/>
    </row>
    <row r="553168" spans="13:13">
      <c r="M553168" s="8"/>
    </row>
    <row r="553194" spans="13:13">
      <c r="M553194" s="8"/>
    </row>
    <row r="553195" spans="13:13" ht="13">
      <c r="M553195" s="17"/>
    </row>
    <row r="553196" spans="13:13">
      <c r="M553196" s="8"/>
    </row>
    <row r="553222" spans="13:13">
      <c r="M553222" s="8"/>
    </row>
    <row r="553223" spans="13:13" ht="13">
      <c r="M553223" s="17"/>
    </row>
    <row r="553224" spans="13:13">
      <c r="M553224" s="8"/>
    </row>
    <row r="553250" spans="13:13">
      <c r="M553250" s="8"/>
    </row>
    <row r="553251" spans="13:13" ht="13">
      <c r="M553251" s="17"/>
    </row>
    <row r="553252" spans="13:13">
      <c r="M553252" s="8"/>
    </row>
    <row r="553278" spans="13:13">
      <c r="M553278" s="8"/>
    </row>
    <row r="553279" spans="13:13" ht="13">
      <c r="M553279" s="17"/>
    </row>
    <row r="553280" spans="13:13">
      <c r="M553280" s="8"/>
    </row>
    <row r="553306" spans="13:13">
      <c r="M553306" s="8"/>
    </row>
    <row r="553307" spans="13:13" ht="13">
      <c r="M553307" s="17"/>
    </row>
    <row r="553308" spans="13:13">
      <c r="M553308" s="8"/>
    </row>
    <row r="553334" spans="13:13">
      <c r="M553334" s="8"/>
    </row>
    <row r="553335" spans="13:13" ht="13">
      <c r="M553335" s="17"/>
    </row>
    <row r="553336" spans="13:13">
      <c r="M553336" s="8"/>
    </row>
    <row r="553362" spans="13:13">
      <c r="M553362" s="8"/>
    </row>
    <row r="553363" spans="13:13" ht="13">
      <c r="M553363" s="17"/>
    </row>
    <row r="553364" spans="13:13">
      <c r="M553364" s="8"/>
    </row>
    <row r="553390" spans="13:13">
      <c r="M553390" s="8"/>
    </row>
    <row r="553391" spans="13:13" ht="13">
      <c r="M553391" s="17"/>
    </row>
    <row r="553392" spans="13:13">
      <c r="M553392" s="8"/>
    </row>
    <row r="553418" spans="13:13">
      <c r="M553418" s="8"/>
    </row>
    <row r="553419" spans="13:13" ht="13">
      <c r="M553419" s="17"/>
    </row>
    <row r="553420" spans="13:13">
      <c r="M553420" s="8"/>
    </row>
    <row r="553446" spans="13:13">
      <c r="M553446" s="8"/>
    </row>
    <row r="553447" spans="13:13" ht="13">
      <c r="M553447" s="17"/>
    </row>
    <row r="553448" spans="13:13">
      <c r="M553448" s="8"/>
    </row>
    <row r="553474" spans="13:13">
      <c r="M553474" s="8"/>
    </row>
    <row r="553475" spans="13:13" ht="13">
      <c r="M553475" s="17"/>
    </row>
    <row r="553476" spans="13:13">
      <c r="M553476" s="8"/>
    </row>
    <row r="553502" spans="13:13">
      <c r="M553502" s="8"/>
    </row>
    <row r="553503" spans="13:13" ht="13">
      <c r="M553503" s="17"/>
    </row>
    <row r="553504" spans="13:13">
      <c r="M553504" s="8"/>
    </row>
    <row r="553530" spans="13:13">
      <c r="M553530" s="8"/>
    </row>
    <row r="553531" spans="13:13" ht="13">
      <c r="M553531" s="17"/>
    </row>
    <row r="553532" spans="13:13">
      <c r="M553532" s="8"/>
    </row>
    <row r="553558" spans="13:13">
      <c r="M553558" s="8"/>
    </row>
    <row r="553559" spans="13:13" ht="13">
      <c r="M553559" s="17"/>
    </row>
    <row r="553560" spans="13:13">
      <c r="M553560" s="8"/>
    </row>
    <row r="553586" spans="13:13">
      <c r="M553586" s="8"/>
    </row>
    <row r="553587" spans="13:13" ht="13">
      <c r="M553587" s="17"/>
    </row>
    <row r="553588" spans="13:13">
      <c r="M553588" s="8"/>
    </row>
    <row r="553614" spans="13:13">
      <c r="M553614" s="8"/>
    </row>
    <row r="553615" spans="13:13" ht="13">
      <c r="M553615" s="17"/>
    </row>
    <row r="553616" spans="13:13">
      <c r="M553616" s="8"/>
    </row>
    <row r="553642" spans="13:13">
      <c r="M553642" s="8"/>
    </row>
    <row r="553643" spans="13:13" ht="13">
      <c r="M553643" s="17"/>
    </row>
    <row r="553644" spans="13:13">
      <c r="M553644" s="8"/>
    </row>
    <row r="553670" spans="13:13">
      <c r="M553670" s="8"/>
    </row>
    <row r="553671" spans="13:13" ht="13">
      <c r="M553671" s="17"/>
    </row>
    <row r="553672" spans="13:13">
      <c r="M553672" s="8"/>
    </row>
    <row r="553698" spans="13:13">
      <c r="M553698" s="8"/>
    </row>
    <row r="553699" spans="13:13" ht="13">
      <c r="M553699" s="17"/>
    </row>
    <row r="553700" spans="13:13">
      <c r="M553700" s="8"/>
    </row>
    <row r="553726" spans="13:13">
      <c r="M553726" s="8"/>
    </row>
    <row r="553727" spans="13:13" ht="13">
      <c r="M553727" s="17"/>
    </row>
    <row r="553728" spans="13:13">
      <c r="M553728" s="8"/>
    </row>
    <row r="553754" spans="13:13">
      <c r="M553754" s="8"/>
    </row>
    <row r="553755" spans="13:13" ht="13">
      <c r="M553755" s="17"/>
    </row>
    <row r="553756" spans="13:13">
      <c r="M553756" s="8"/>
    </row>
    <row r="553782" spans="13:13">
      <c r="M553782" s="8"/>
    </row>
    <row r="553783" spans="13:13" ht="13">
      <c r="M553783" s="17"/>
    </row>
    <row r="553784" spans="13:13">
      <c r="M553784" s="8"/>
    </row>
    <row r="553810" spans="13:13">
      <c r="M553810" s="8"/>
    </row>
    <row r="553811" spans="13:13" ht="13">
      <c r="M553811" s="17"/>
    </row>
    <row r="553812" spans="13:13">
      <c r="M553812" s="8"/>
    </row>
    <row r="553838" spans="13:13">
      <c r="M553838" s="8"/>
    </row>
    <row r="553839" spans="13:13" ht="13">
      <c r="M553839" s="17"/>
    </row>
    <row r="553840" spans="13:13">
      <c r="M553840" s="8"/>
    </row>
    <row r="553866" spans="13:13">
      <c r="M553866" s="8"/>
    </row>
    <row r="553867" spans="13:13" ht="13">
      <c r="M553867" s="17"/>
    </row>
    <row r="553868" spans="13:13">
      <c r="M553868" s="8"/>
    </row>
    <row r="553894" spans="13:13">
      <c r="M553894" s="8"/>
    </row>
    <row r="553895" spans="13:13" ht="13">
      <c r="M553895" s="17"/>
    </row>
    <row r="553896" spans="13:13">
      <c r="M553896" s="8"/>
    </row>
    <row r="553922" spans="13:13">
      <c r="M553922" s="8"/>
    </row>
    <row r="553923" spans="13:13" ht="13">
      <c r="M553923" s="17"/>
    </row>
    <row r="553924" spans="13:13">
      <c r="M553924" s="8"/>
    </row>
    <row r="553950" spans="13:13">
      <c r="M553950" s="8"/>
    </row>
    <row r="553951" spans="13:13" ht="13">
      <c r="M553951" s="17"/>
    </row>
    <row r="553952" spans="13:13">
      <c r="M553952" s="8"/>
    </row>
    <row r="553978" spans="13:13">
      <c r="M553978" s="8"/>
    </row>
    <row r="553979" spans="13:13" ht="13">
      <c r="M553979" s="17"/>
    </row>
    <row r="553980" spans="13:13">
      <c r="M553980" s="8"/>
    </row>
    <row r="554006" spans="13:13">
      <c r="M554006" s="8"/>
    </row>
    <row r="554007" spans="13:13" ht="13">
      <c r="M554007" s="17"/>
    </row>
    <row r="554008" spans="13:13">
      <c r="M554008" s="8"/>
    </row>
    <row r="554034" spans="13:13">
      <c r="M554034" s="8"/>
    </row>
    <row r="554035" spans="13:13" ht="13">
      <c r="M554035" s="17"/>
    </row>
    <row r="554036" spans="13:13">
      <c r="M554036" s="8"/>
    </row>
    <row r="554062" spans="13:13">
      <c r="M554062" s="8"/>
    </row>
    <row r="554063" spans="13:13" ht="13">
      <c r="M554063" s="17"/>
    </row>
    <row r="554064" spans="13:13">
      <c r="M554064" s="8"/>
    </row>
    <row r="554090" spans="13:13">
      <c r="M554090" s="8"/>
    </row>
    <row r="554091" spans="13:13" ht="13">
      <c r="M554091" s="17"/>
    </row>
    <row r="554092" spans="13:13">
      <c r="M554092" s="8"/>
    </row>
    <row r="554118" spans="13:13">
      <c r="M554118" s="8"/>
    </row>
    <row r="554119" spans="13:13" ht="13">
      <c r="M554119" s="17"/>
    </row>
    <row r="554120" spans="13:13">
      <c r="M554120" s="8"/>
    </row>
    <row r="554146" spans="13:13">
      <c r="M554146" s="8"/>
    </row>
    <row r="554147" spans="13:13" ht="13">
      <c r="M554147" s="17"/>
    </row>
    <row r="554148" spans="13:13">
      <c r="M554148" s="8"/>
    </row>
    <row r="554174" spans="13:13">
      <c r="M554174" s="8"/>
    </row>
    <row r="554175" spans="13:13" ht="13">
      <c r="M554175" s="17"/>
    </row>
    <row r="554176" spans="13:13">
      <c r="M554176" s="8"/>
    </row>
    <row r="554202" spans="13:13">
      <c r="M554202" s="8"/>
    </row>
    <row r="554203" spans="13:13" ht="13">
      <c r="M554203" s="17"/>
    </row>
    <row r="554204" spans="13:13">
      <c r="M554204" s="8"/>
    </row>
    <row r="554230" spans="13:13">
      <c r="M554230" s="8"/>
    </row>
    <row r="554231" spans="13:13" ht="13">
      <c r="M554231" s="17"/>
    </row>
    <row r="554232" spans="13:13">
      <c r="M554232" s="8"/>
    </row>
    <row r="554258" spans="13:13">
      <c r="M554258" s="8"/>
    </row>
    <row r="554259" spans="13:13" ht="13">
      <c r="M554259" s="17"/>
    </row>
    <row r="554260" spans="13:13">
      <c r="M554260" s="8"/>
    </row>
    <row r="554286" spans="13:13">
      <c r="M554286" s="8"/>
    </row>
    <row r="554287" spans="13:13" ht="13">
      <c r="M554287" s="17"/>
    </row>
    <row r="554288" spans="13:13">
      <c r="M554288" s="8"/>
    </row>
    <row r="554314" spans="13:13">
      <c r="M554314" s="8"/>
    </row>
    <row r="554315" spans="13:13" ht="13">
      <c r="M554315" s="17"/>
    </row>
    <row r="554316" spans="13:13">
      <c r="M554316" s="8"/>
    </row>
    <row r="554342" spans="13:13">
      <c r="M554342" s="8"/>
    </row>
    <row r="554343" spans="13:13" ht="13">
      <c r="M554343" s="17"/>
    </row>
    <row r="554344" spans="13:13">
      <c r="M554344" s="8"/>
    </row>
    <row r="554370" spans="13:13">
      <c r="M554370" s="8"/>
    </row>
    <row r="554371" spans="13:13" ht="13">
      <c r="M554371" s="17"/>
    </row>
    <row r="554372" spans="13:13">
      <c r="M554372" s="8"/>
    </row>
    <row r="554398" spans="13:13">
      <c r="M554398" s="8"/>
    </row>
    <row r="554399" spans="13:13" ht="13">
      <c r="M554399" s="17"/>
    </row>
    <row r="554400" spans="13:13">
      <c r="M554400" s="8"/>
    </row>
    <row r="554426" spans="13:13">
      <c r="M554426" s="8"/>
    </row>
    <row r="554427" spans="13:13" ht="13">
      <c r="M554427" s="17"/>
    </row>
    <row r="554428" spans="13:13">
      <c r="M554428" s="8"/>
    </row>
    <row r="554454" spans="13:13">
      <c r="M554454" s="8"/>
    </row>
    <row r="554455" spans="13:13" ht="13">
      <c r="M554455" s="17"/>
    </row>
    <row r="554456" spans="13:13">
      <c r="M554456" s="8"/>
    </row>
    <row r="554482" spans="13:13">
      <c r="M554482" s="8"/>
    </row>
    <row r="554483" spans="13:13" ht="13">
      <c r="M554483" s="17"/>
    </row>
    <row r="554484" spans="13:13">
      <c r="M554484" s="8"/>
    </row>
    <row r="554510" spans="13:13">
      <c r="M554510" s="8"/>
    </row>
    <row r="554511" spans="13:13" ht="13">
      <c r="M554511" s="17"/>
    </row>
    <row r="554512" spans="13:13">
      <c r="M554512" s="8"/>
    </row>
    <row r="554538" spans="13:13">
      <c r="M554538" s="8"/>
    </row>
    <row r="554539" spans="13:13" ht="13">
      <c r="M554539" s="17"/>
    </row>
    <row r="554540" spans="13:13">
      <c r="M554540" s="8"/>
    </row>
    <row r="554566" spans="13:13">
      <c r="M554566" s="8"/>
    </row>
    <row r="554567" spans="13:13" ht="13">
      <c r="M554567" s="17"/>
    </row>
    <row r="554568" spans="13:13">
      <c r="M554568" s="8"/>
    </row>
    <row r="554594" spans="13:13">
      <c r="M554594" s="8"/>
    </row>
    <row r="554595" spans="13:13" ht="13">
      <c r="M554595" s="17"/>
    </row>
    <row r="554596" spans="13:13">
      <c r="M554596" s="8"/>
    </row>
    <row r="554622" spans="13:13">
      <c r="M554622" s="8"/>
    </row>
    <row r="554623" spans="13:13" ht="13">
      <c r="M554623" s="17"/>
    </row>
    <row r="554624" spans="13:13">
      <c r="M554624" s="8"/>
    </row>
    <row r="554650" spans="13:13">
      <c r="M554650" s="8"/>
    </row>
    <row r="554651" spans="13:13" ht="13">
      <c r="M554651" s="17"/>
    </row>
    <row r="554652" spans="13:13">
      <c r="M554652" s="8"/>
    </row>
    <row r="554678" spans="13:13">
      <c r="M554678" s="8"/>
    </row>
    <row r="554679" spans="13:13" ht="13">
      <c r="M554679" s="17"/>
    </row>
    <row r="554680" spans="13:13">
      <c r="M554680" s="8"/>
    </row>
    <row r="554706" spans="13:13">
      <c r="M554706" s="8"/>
    </row>
    <row r="554707" spans="13:13" ht="13">
      <c r="M554707" s="17"/>
    </row>
    <row r="554708" spans="13:13">
      <c r="M554708" s="8"/>
    </row>
    <row r="554734" spans="13:13">
      <c r="M554734" s="8"/>
    </row>
    <row r="554735" spans="13:13" ht="13">
      <c r="M554735" s="17"/>
    </row>
    <row r="554736" spans="13:13">
      <c r="M554736" s="8"/>
    </row>
    <row r="554762" spans="13:13">
      <c r="M554762" s="8"/>
    </row>
    <row r="554763" spans="13:13" ht="13">
      <c r="M554763" s="17"/>
    </row>
    <row r="554764" spans="13:13">
      <c r="M554764" s="8"/>
    </row>
    <row r="554790" spans="13:13">
      <c r="M554790" s="8"/>
    </row>
    <row r="554791" spans="13:13" ht="13">
      <c r="M554791" s="17"/>
    </row>
    <row r="554792" spans="13:13">
      <c r="M554792" s="8"/>
    </row>
    <row r="554818" spans="13:13">
      <c r="M554818" s="8"/>
    </row>
    <row r="554819" spans="13:13" ht="13">
      <c r="M554819" s="17"/>
    </row>
    <row r="554820" spans="13:13">
      <c r="M554820" s="8"/>
    </row>
    <row r="554846" spans="13:13">
      <c r="M554846" s="8"/>
    </row>
    <row r="554847" spans="13:13" ht="13">
      <c r="M554847" s="17"/>
    </row>
    <row r="554848" spans="13:13">
      <c r="M554848" s="8"/>
    </row>
    <row r="554874" spans="13:13">
      <c r="M554874" s="8"/>
    </row>
    <row r="554875" spans="13:13" ht="13">
      <c r="M554875" s="17"/>
    </row>
    <row r="554876" spans="13:13">
      <c r="M554876" s="8"/>
    </row>
    <row r="554902" spans="13:13">
      <c r="M554902" s="8"/>
    </row>
    <row r="554903" spans="13:13" ht="13">
      <c r="M554903" s="17"/>
    </row>
    <row r="554904" spans="13:13">
      <c r="M554904" s="8"/>
    </row>
    <row r="554930" spans="13:13">
      <c r="M554930" s="8"/>
    </row>
    <row r="554931" spans="13:13" ht="13">
      <c r="M554931" s="17"/>
    </row>
    <row r="554932" spans="13:13">
      <c r="M554932" s="8"/>
    </row>
    <row r="554958" spans="13:13">
      <c r="M554958" s="8"/>
    </row>
    <row r="554959" spans="13:13" ht="13">
      <c r="M554959" s="17"/>
    </row>
    <row r="554960" spans="13:13">
      <c r="M554960" s="8"/>
    </row>
    <row r="554986" spans="13:13">
      <c r="M554986" s="8"/>
    </row>
    <row r="554987" spans="13:13" ht="13">
      <c r="M554987" s="17"/>
    </row>
    <row r="554988" spans="13:13">
      <c r="M554988" s="8"/>
    </row>
    <row r="555014" spans="13:13">
      <c r="M555014" s="8"/>
    </row>
    <row r="555015" spans="13:13" ht="13">
      <c r="M555015" s="17"/>
    </row>
    <row r="555016" spans="13:13">
      <c r="M555016" s="8"/>
    </row>
    <row r="555042" spans="13:13">
      <c r="M555042" s="8"/>
    </row>
    <row r="555043" spans="13:13" ht="13">
      <c r="M555043" s="17"/>
    </row>
    <row r="555044" spans="13:13">
      <c r="M555044" s="8"/>
    </row>
    <row r="555070" spans="13:13">
      <c r="M555070" s="8"/>
    </row>
    <row r="555071" spans="13:13" ht="13">
      <c r="M555071" s="17"/>
    </row>
    <row r="555072" spans="13:13">
      <c r="M555072" s="8"/>
    </row>
    <row r="555098" spans="13:13">
      <c r="M555098" s="8"/>
    </row>
    <row r="555099" spans="13:13" ht="13">
      <c r="M555099" s="17"/>
    </row>
    <row r="555100" spans="13:13">
      <c r="M555100" s="8"/>
    </row>
    <row r="555126" spans="13:13">
      <c r="M555126" s="8"/>
    </row>
    <row r="555127" spans="13:13" ht="13">
      <c r="M555127" s="17"/>
    </row>
    <row r="555128" spans="13:13">
      <c r="M555128" s="8"/>
    </row>
    <row r="555154" spans="13:13">
      <c r="M555154" s="8"/>
    </row>
    <row r="555155" spans="13:13" ht="13">
      <c r="M555155" s="17"/>
    </row>
    <row r="555156" spans="13:13">
      <c r="M555156" s="8"/>
    </row>
    <row r="555182" spans="13:13">
      <c r="M555182" s="8"/>
    </row>
    <row r="555183" spans="13:13" ht="13">
      <c r="M555183" s="17"/>
    </row>
    <row r="555184" spans="13:13">
      <c r="M555184" s="8"/>
    </row>
    <row r="555210" spans="13:13">
      <c r="M555210" s="8"/>
    </row>
    <row r="555211" spans="13:13" ht="13">
      <c r="M555211" s="17"/>
    </row>
    <row r="555212" spans="13:13">
      <c r="M555212" s="8"/>
    </row>
    <row r="555238" spans="13:13">
      <c r="M555238" s="8"/>
    </row>
    <row r="555239" spans="13:13" ht="13">
      <c r="M555239" s="17"/>
    </row>
    <row r="555240" spans="13:13">
      <c r="M555240" s="8"/>
    </row>
    <row r="555266" spans="13:13">
      <c r="M555266" s="8"/>
    </row>
    <row r="555267" spans="13:13" ht="13">
      <c r="M555267" s="17"/>
    </row>
    <row r="555268" spans="13:13">
      <c r="M555268" s="8"/>
    </row>
    <row r="555294" spans="13:13">
      <c r="M555294" s="8"/>
    </row>
    <row r="555295" spans="13:13" ht="13">
      <c r="M555295" s="17"/>
    </row>
    <row r="555296" spans="13:13">
      <c r="M555296" s="8"/>
    </row>
    <row r="555322" spans="13:13">
      <c r="M555322" s="8"/>
    </row>
    <row r="555323" spans="13:13" ht="13">
      <c r="M555323" s="17"/>
    </row>
    <row r="555324" spans="13:13">
      <c r="M555324" s="8"/>
    </row>
    <row r="555350" spans="13:13">
      <c r="M555350" s="8"/>
    </row>
    <row r="555351" spans="13:13" ht="13">
      <c r="M555351" s="17"/>
    </row>
    <row r="555352" spans="13:13">
      <c r="M555352" s="8"/>
    </row>
    <row r="555378" spans="13:13">
      <c r="M555378" s="8"/>
    </row>
    <row r="555379" spans="13:13" ht="13">
      <c r="M555379" s="17"/>
    </row>
    <row r="555380" spans="13:13">
      <c r="M555380" s="8"/>
    </row>
    <row r="555406" spans="13:13">
      <c r="M555406" s="8"/>
    </row>
    <row r="555407" spans="13:13" ht="13">
      <c r="M555407" s="17"/>
    </row>
    <row r="555408" spans="13:13">
      <c r="M555408" s="8"/>
    </row>
    <row r="555434" spans="13:13">
      <c r="M555434" s="8"/>
    </row>
    <row r="555435" spans="13:13" ht="13">
      <c r="M555435" s="17"/>
    </row>
    <row r="555436" spans="13:13">
      <c r="M555436" s="8"/>
    </row>
    <row r="555462" spans="13:13">
      <c r="M555462" s="8"/>
    </row>
    <row r="555463" spans="13:13" ht="13">
      <c r="M555463" s="17"/>
    </row>
    <row r="555464" spans="13:13">
      <c r="M555464" s="8"/>
    </row>
    <row r="555490" spans="13:13">
      <c r="M555490" s="8"/>
    </row>
    <row r="555491" spans="13:13" ht="13">
      <c r="M555491" s="17"/>
    </row>
    <row r="555492" spans="13:13">
      <c r="M555492" s="8"/>
    </row>
    <row r="555518" spans="13:13">
      <c r="M555518" s="8"/>
    </row>
    <row r="555519" spans="13:13" ht="13">
      <c r="M555519" s="17"/>
    </row>
    <row r="555520" spans="13:13">
      <c r="M555520" s="8"/>
    </row>
    <row r="555546" spans="13:13">
      <c r="M555546" s="8"/>
    </row>
    <row r="555547" spans="13:13" ht="13">
      <c r="M555547" s="17"/>
    </row>
    <row r="555548" spans="13:13">
      <c r="M555548" s="8"/>
    </row>
    <row r="555574" spans="13:13">
      <c r="M555574" s="8"/>
    </row>
    <row r="555575" spans="13:13" ht="13">
      <c r="M555575" s="17"/>
    </row>
    <row r="555576" spans="13:13">
      <c r="M555576" s="8"/>
    </row>
    <row r="555602" spans="13:13">
      <c r="M555602" s="8"/>
    </row>
    <row r="555603" spans="13:13" ht="13">
      <c r="M555603" s="17"/>
    </row>
    <row r="555604" spans="13:13">
      <c r="M555604" s="8"/>
    </row>
    <row r="555630" spans="13:13">
      <c r="M555630" s="8"/>
    </row>
    <row r="555631" spans="13:13" ht="13">
      <c r="M555631" s="17"/>
    </row>
    <row r="555632" spans="13:13">
      <c r="M555632" s="8"/>
    </row>
    <row r="555658" spans="13:13">
      <c r="M555658" s="8"/>
    </row>
    <row r="555659" spans="13:13" ht="13">
      <c r="M555659" s="17"/>
    </row>
    <row r="555660" spans="13:13">
      <c r="M555660" s="8"/>
    </row>
    <row r="555686" spans="13:13">
      <c r="M555686" s="8"/>
    </row>
    <row r="555687" spans="13:13" ht="13">
      <c r="M555687" s="17"/>
    </row>
    <row r="555688" spans="13:13">
      <c r="M555688" s="8"/>
    </row>
    <row r="555714" spans="13:13">
      <c r="M555714" s="8"/>
    </row>
    <row r="555715" spans="13:13" ht="13">
      <c r="M555715" s="17"/>
    </row>
    <row r="555716" spans="13:13">
      <c r="M555716" s="8"/>
    </row>
    <row r="555742" spans="13:13">
      <c r="M555742" s="8"/>
    </row>
    <row r="555743" spans="13:13" ht="13">
      <c r="M555743" s="17"/>
    </row>
    <row r="555744" spans="13:13">
      <c r="M555744" s="8"/>
    </row>
    <row r="555770" spans="13:13">
      <c r="M555770" s="8"/>
    </row>
    <row r="555771" spans="13:13" ht="13">
      <c r="M555771" s="17"/>
    </row>
    <row r="555772" spans="13:13">
      <c r="M555772" s="8"/>
    </row>
    <row r="555798" spans="13:13">
      <c r="M555798" s="8"/>
    </row>
    <row r="555799" spans="13:13" ht="13">
      <c r="M555799" s="17"/>
    </row>
    <row r="555800" spans="13:13">
      <c r="M555800" s="8"/>
    </row>
    <row r="555826" spans="13:13">
      <c r="M555826" s="8"/>
    </row>
    <row r="555827" spans="13:13" ht="13">
      <c r="M555827" s="17"/>
    </row>
    <row r="555828" spans="13:13">
      <c r="M555828" s="8"/>
    </row>
    <row r="555854" spans="13:13">
      <c r="M555854" s="8"/>
    </row>
    <row r="555855" spans="13:13" ht="13">
      <c r="M555855" s="17"/>
    </row>
    <row r="555856" spans="13:13">
      <c r="M555856" s="8"/>
    </row>
    <row r="555882" spans="13:13">
      <c r="M555882" s="8"/>
    </row>
    <row r="555883" spans="13:13" ht="13">
      <c r="M555883" s="17"/>
    </row>
    <row r="555884" spans="13:13">
      <c r="M555884" s="8"/>
    </row>
    <row r="555910" spans="13:13">
      <c r="M555910" s="8"/>
    </row>
    <row r="555911" spans="13:13" ht="13">
      <c r="M555911" s="17"/>
    </row>
    <row r="555912" spans="13:13">
      <c r="M555912" s="8"/>
    </row>
    <row r="555938" spans="13:13">
      <c r="M555938" s="8"/>
    </row>
    <row r="555939" spans="13:13" ht="13">
      <c r="M555939" s="17"/>
    </row>
    <row r="555940" spans="13:13">
      <c r="M555940" s="8"/>
    </row>
    <row r="555966" spans="13:13">
      <c r="M555966" s="8"/>
    </row>
    <row r="555967" spans="13:13" ht="13">
      <c r="M555967" s="17"/>
    </row>
    <row r="555968" spans="13:13">
      <c r="M555968" s="8"/>
    </row>
    <row r="555994" spans="13:13">
      <c r="M555994" s="8"/>
    </row>
    <row r="555995" spans="13:13" ht="13">
      <c r="M555995" s="17"/>
    </row>
    <row r="555996" spans="13:13">
      <c r="M555996" s="8"/>
    </row>
    <row r="556022" spans="13:13">
      <c r="M556022" s="8"/>
    </row>
    <row r="556023" spans="13:13" ht="13">
      <c r="M556023" s="17"/>
    </row>
    <row r="556024" spans="13:13">
      <c r="M556024" s="8"/>
    </row>
    <row r="556050" spans="13:13">
      <c r="M556050" s="8"/>
    </row>
    <row r="556051" spans="13:13" ht="13">
      <c r="M556051" s="17"/>
    </row>
    <row r="556052" spans="13:13">
      <c r="M556052" s="8"/>
    </row>
    <row r="556078" spans="13:13">
      <c r="M556078" s="8"/>
    </row>
    <row r="556079" spans="13:13" ht="13">
      <c r="M556079" s="17"/>
    </row>
    <row r="556080" spans="13:13">
      <c r="M556080" s="8"/>
    </row>
    <row r="556106" spans="13:13">
      <c r="M556106" s="8"/>
    </row>
    <row r="556107" spans="13:13" ht="13">
      <c r="M556107" s="17"/>
    </row>
    <row r="556108" spans="13:13">
      <c r="M556108" s="8"/>
    </row>
    <row r="556134" spans="13:13">
      <c r="M556134" s="8"/>
    </row>
    <row r="556135" spans="13:13" ht="13">
      <c r="M556135" s="17"/>
    </row>
    <row r="556136" spans="13:13">
      <c r="M556136" s="8"/>
    </row>
    <row r="556162" spans="13:13">
      <c r="M556162" s="8"/>
    </row>
    <row r="556163" spans="13:13" ht="13">
      <c r="M556163" s="17"/>
    </row>
    <row r="556164" spans="13:13">
      <c r="M556164" s="8"/>
    </row>
    <row r="556190" spans="13:13">
      <c r="M556190" s="8"/>
    </row>
    <row r="556191" spans="13:13" ht="13">
      <c r="M556191" s="17"/>
    </row>
    <row r="556192" spans="13:13">
      <c r="M556192" s="8"/>
    </row>
    <row r="556218" spans="13:13">
      <c r="M556218" s="8"/>
    </row>
    <row r="556219" spans="13:13" ht="13">
      <c r="M556219" s="17"/>
    </row>
    <row r="556220" spans="13:13">
      <c r="M556220" s="8"/>
    </row>
    <row r="556246" spans="13:13">
      <c r="M556246" s="8"/>
    </row>
    <row r="556247" spans="13:13" ht="13">
      <c r="M556247" s="17"/>
    </row>
    <row r="556248" spans="13:13">
      <c r="M556248" s="8"/>
    </row>
    <row r="556274" spans="13:13">
      <c r="M556274" s="8"/>
    </row>
    <row r="556275" spans="13:13" ht="13">
      <c r="M556275" s="17"/>
    </row>
    <row r="556276" spans="13:13">
      <c r="M556276" s="8"/>
    </row>
    <row r="556302" spans="13:13">
      <c r="M556302" s="8"/>
    </row>
    <row r="556303" spans="13:13" ht="13">
      <c r="M556303" s="17"/>
    </row>
    <row r="556304" spans="13:13">
      <c r="M556304" s="8"/>
    </row>
    <row r="556330" spans="13:13">
      <c r="M556330" s="8"/>
    </row>
    <row r="556331" spans="13:13" ht="13">
      <c r="M556331" s="17"/>
    </row>
    <row r="556332" spans="13:13">
      <c r="M556332" s="8"/>
    </row>
    <row r="556358" spans="13:13">
      <c r="M556358" s="8"/>
    </row>
    <row r="556359" spans="13:13" ht="13">
      <c r="M556359" s="17"/>
    </row>
    <row r="556360" spans="13:13">
      <c r="M556360" s="8"/>
    </row>
    <row r="556386" spans="13:13">
      <c r="M556386" s="8"/>
    </row>
    <row r="556387" spans="13:13" ht="13">
      <c r="M556387" s="17"/>
    </row>
    <row r="556388" spans="13:13">
      <c r="M556388" s="8"/>
    </row>
    <row r="556414" spans="13:13">
      <c r="M556414" s="8"/>
    </row>
    <row r="556415" spans="13:13" ht="13">
      <c r="M556415" s="17"/>
    </row>
    <row r="556416" spans="13:13">
      <c r="M556416" s="8"/>
    </row>
    <row r="556442" spans="13:13">
      <c r="M556442" s="8"/>
    </row>
    <row r="556443" spans="13:13" ht="13">
      <c r="M556443" s="17"/>
    </row>
    <row r="556444" spans="13:13">
      <c r="M556444" s="8"/>
    </row>
    <row r="556470" spans="13:13">
      <c r="M556470" s="8"/>
    </row>
    <row r="556471" spans="13:13" ht="13">
      <c r="M556471" s="17"/>
    </row>
    <row r="556472" spans="13:13">
      <c r="M556472" s="8"/>
    </row>
    <row r="556498" spans="13:13">
      <c r="M556498" s="8"/>
    </row>
    <row r="556499" spans="13:13" ht="13">
      <c r="M556499" s="17"/>
    </row>
    <row r="556500" spans="13:13">
      <c r="M556500" s="8"/>
    </row>
    <row r="556526" spans="13:13">
      <c r="M556526" s="8"/>
    </row>
    <row r="556527" spans="13:13" ht="13">
      <c r="M556527" s="17"/>
    </row>
    <row r="556528" spans="13:13">
      <c r="M556528" s="8"/>
    </row>
    <row r="556554" spans="13:13">
      <c r="M556554" s="8"/>
    </row>
    <row r="556555" spans="13:13" ht="13">
      <c r="M556555" s="17"/>
    </row>
    <row r="556556" spans="13:13">
      <c r="M556556" s="8"/>
    </row>
    <row r="556582" spans="13:13">
      <c r="M556582" s="8"/>
    </row>
    <row r="556583" spans="13:13" ht="13">
      <c r="M556583" s="17"/>
    </row>
    <row r="556584" spans="13:13">
      <c r="M556584" s="8"/>
    </row>
    <row r="556610" spans="13:13">
      <c r="M556610" s="8"/>
    </row>
    <row r="556611" spans="13:13" ht="13">
      <c r="M556611" s="17"/>
    </row>
    <row r="556612" spans="13:13">
      <c r="M556612" s="8"/>
    </row>
    <row r="556638" spans="13:13">
      <c r="M556638" s="8"/>
    </row>
    <row r="556639" spans="13:13" ht="13">
      <c r="M556639" s="17"/>
    </row>
    <row r="556640" spans="13:13">
      <c r="M556640" s="8"/>
    </row>
    <row r="556666" spans="13:13">
      <c r="M556666" s="8"/>
    </row>
    <row r="556667" spans="13:13" ht="13">
      <c r="M556667" s="17"/>
    </row>
    <row r="556668" spans="13:13">
      <c r="M556668" s="8"/>
    </row>
    <row r="556694" spans="13:13">
      <c r="M556694" s="8"/>
    </row>
    <row r="556695" spans="13:13" ht="13">
      <c r="M556695" s="17"/>
    </row>
    <row r="556696" spans="13:13">
      <c r="M556696" s="8"/>
    </row>
    <row r="556722" spans="13:13">
      <c r="M556722" s="8"/>
    </row>
    <row r="556723" spans="13:13" ht="13">
      <c r="M556723" s="17"/>
    </row>
    <row r="556724" spans="13:13">
      <c r="M556724" s="8"/>
    </row>
    <row r="556750" spans="13:13">
      <c r="M556750" s="8"/>
    </row>
    <row r="556751" spans="13:13" ht="13">
      <c r="M556751" s="17"/>
    </row>
    <row r="556752" spans="13:13">
      <c r="M556752" s="8"/>
    </row>
    <row r="556778" spans="13:13">
      <c r="M556778" s="8"/>
    </row>
    <row r="556779" spans="13:13" ht="13">
      <c r="M556779" s="17"/>
    </row>
    <row r="556780" spans="13:13">
      <c r="M556780" s="8"/>
    </row>
    <row r="556806" spans="13:13">
      <c r="M556806" s="8"/>
    </row>
    <row r="556807" spans="13:13" ht="13">
      <c r="M556807" s="17"/>
    </row>
    <row r="556808" spans="13:13">
      <c r="M556808" s="8"/>
    </row>
    <row r="556834" spans="13:13">
      <c r="M556834" s="8"/>
    </row>
    <row r="556835" spans="13:13" ht="13">
      <c r="M556835" s="17"/>
    </row>
    <row r="556836" spans="13:13">
      <c r="M556836" s="8"/>
    </row>
    <row r="556862" spans="13:13">
      <c r="M556862" s="8"/>
    </row>
    <row r="556863" spans="13:13" ht="13">
      <c r="M556863" s="17"/>
    </row>
    <row r="556864" spans="13:13">
      <c r="M556864" s="8"/>
    </row>
    <row r="556890" spans="13:13">
      <c r="M556890" s="8"/>
    </row>
    <row r="556891" spans="13:13" ht="13">
      <c r="M556891" s="17"/>
    </row>
    <row r="556892" spans="13:13">
      <c r="M556892" s="8"/>
    </row>
    <row r="556918" spans="13:13">
      <c r="M556918" s="8"/>
    </row>
    <row r="556919" spans="13:13" ht="13">
      <c r="M556919" s="17"/>
    </row>
    <row r="556920" spans="13:13">
      <c r="M556920" s="8"/>
    </row>
    <row r="556946" spans="13:13">
      <c r="M556946" s="8"/>
    </row>
    <row r="556947" spans="13:13" ht="13">
      <c r="M556947" s="17"/>
    </row>
    <row r="556948" spans="13:13">
      <c r="M556948" s="8"/>
    </row>
    <row r="556974" spans="13:13">
      <c r="M556974" s="8"/>
    </row>
    <row r="556975" spans="13:13" ht="13">
      <c r="M556975" s="17"/>
    </row>
    <row r="556976" spans="13:13">
      <c r="M556976" s="8"/>
    </row>
    <row r="557002" spans="13:13">
      <c r="M557002" s="8"/>
    </row>
    <row r="557003" spans="13:13" ht="13">
      <c r="M557003" s="17"/>
    </row>
    <row r="557004" spans="13:13">
      <c r="M557004" s="8"/>
    </row>
    <row r="557030" spans="13:13">
      <c r="M557030" s="8"/>
    </row>
    <row r="557031" spans="13:13" ht="13">
      <c r="M557031" s="17"/>
    </row>
    <row r="557032" spans="13:13">
      <c r="M557032" s="8"/>
    </row>
    <row r="557058" spans="13:13">
      <c r="M557058" s="8"/>
    </row>
    <row r="557059" spans="13:13" ht="13">
      <c r="M557059" s="17"/>
    </row>
    <row r="557060" spans="13:13">
      <c r="M557060" s="8"/>
    </row>
    <row r="557086" spans="13:13">
      <c r="M557086" s="8"/>
    </row>
    <row r="557087" spans="13:13" ht="13">
      <c r="M557087" s="17"/>
    </row>
    <row r="557088" spans="13:13">
      <c r="M557088" s="8"/>
    </row>
    <row r="557114" spans="13:13">
      <c r="M557114" s="8"/>
    </row>
    <row r="557115" spans="13:13" ht="13">
      <c r="M557115" s="17"/>
    </row>
    <row r="557116" spans="13:13">
      <c r="M557116" s="8"/>
    </row>
    <row r="557142" spans="13:13">
      <c r="M557142" s="8"/>
    </row>
    <row r="557143" spans="13:13" ht="13">
      <c r="M557143" s="17"/>
    </row>
    <row r="557144" spans="13:13">
      <c r="M557144" s="8"/>
    </row>
    <row r="557170" spans="13:13">
      <c r="M557170" s="8"/>
    </row>
    <row r="557171" spans="13:13" ht="13">
      <c r="M557171" s="17"/>
    </row>
    <row r="557172" spans="13:13">
      <c r="M557172" s="8"/>
    </row>
    <row r="557198" spans="13:13">
      <c r="M557198" s="8"/>
    </row>
    <row r="557199" spans="13:13" ht="13">
      <c r="M557199" s="17"/>
    </row>
    <row r="557200" spans="13:13">
      <c r="M557200" s="8"/>
    </row>
    <row r="557226" spans="13:13">
      <c r="M557226" s="8"/>
    </row>
    <row r="557227" spans="13:13" ht="13">
      <c r="M557227" s="17"/>
    </row>
    <row r="557228" spans="13:13">
      <c r="M557228" s="8"/>
    </row>
    <row r="557254" spans="13:13">
      <c r="M557254" s="8"/>
    </row>
    <row r="557255" spans="13:13" ht="13">
      <c r="M557255" s="17"/>
    </row>
    <row r="557256" spans="13:13">
      <c r="M557256" s="8"/>
    </row>
    <row r="557282" spans="13:13">
      <c r="M557282" s="8"/>
    </row>
    <row r="557283" spans="13:13" ht="13">
      <c r="M557283" s="17"/>
    </row>
    <row r="557284" spans="13:13">
      <c r="M557284" s="8"/>
    </row>
    <row r="557310" spans="13:13">
      <c r="M557310" s="8"/>
    </row>
    <row r="557311" spans="13:13" ht="13">
      <c r="M557311" s="17"/>
    </row>
    <row r="557312" spans="13:13">
      <c r="M557312" s="8"/>
    </row>
    <row r="557338" spans="13:13">
      <c r="M557338" s="8"/>
    </row>
    <row r="557339" spans="13:13" ht="13">
      <c r="M557339" s="17"/>
    </row>
    <row r="557340" spans="13:13">
      <c r="M557340" s="8"/>
    </row>
    <row r="557366" spans="13:13">
      <c r="M557366" s="8"/>
    </row>
    <row r="557367" spans="13:13" ht="13">
      <c r="M557367" s="17"/>
    </row>
    <row r="557368" spans="13:13">
      <c r="M557368" s="8"/>
    </row>
    <row r="557394" spans="13:13">
      <c r="M557394" s="8"/>
    </row>
    <row r="557395" spans="13:13" ht="13">
      <c r="M557395" s="17"/>
    </row>
    <row r="557396" spans="13:13">
      <c r="M557396" s="8"/>
    </row>
    <row r="557422" spans="13:13">
      <c r="M557422" s="8"/>
    </row>
    <row r="557423" spans="13:13" ht="13">
      <c r="M557423" s="17"/>
    </row>
    <row r="557424" spans="13:13">
      <c r="M557424" s="8"/>
    </row>
    <row r="557450" spans="13:13">
      <c r="M557450" s="8"/>
    </row>
    <row r="557451" spans="13:13" ht="13">
      <c r="M557451" s="17"/>
    </row>
    <row r="557452" spans="13:13">
      <c r="M557452" s="8"/>
    </row>
    <row r="557478" spans="13:13">
      <c r="M557478" s="8"/>
    </row>
    <row r="557479" spans="13:13" ht="13">
      <c r="M557479" s="17"/>
    </row>
    <row r="557480" spans="13:13">
      <c r="M557480" s="8"/>
    </row>
    <row r="557506" spans="13:13">
      <c r="M557506" s="8"/>
    </row>
    <row r="557507" spans="13:13" ht="13">
      <c r="M557507" s="17"/>
    </row>
    <row r="557508" spans="13:13">
      <c r="M557508" s="8"/>
    </row>
    <row r="557534" spans="13:13">
      <c r="M557534" s="8"/>
    </row>
    <row r="557535" spans="13:13" ht="13">
      <c r="M557535" s="17"/>
    </row>
    <row r="557536" spans="13:13">
      <c r="M557536" s="8"/>
    </row>
    <row r="557562" spans="13:13">
      <c r="M557562" s="8"/>
    </row>
    <row r="557563" spans="13:13" ht="13">
      <c r="M557563" s="17"/>
    </row>
    <row r="557564" spans="13:13">
      <c r="M557564" s="8"/>
    </row>
    <row r="557590" spans="13:13">
      <c r="M557590" s="8"/>
    </row>
    <row r="557591" spans="13:13" ht="13">
      <c r="M557591" s="17"/>
    </row>
    <row r="557592" spans="13:13">
      <c r="M557592" s="8"/>
    </row>
    <row r="557618" spans="13:13">
      <c r="M557618" s="8"/>
    </row>
    <row r="557619" spans="13:13" ht="13">
      <c r="M557619" s="17"/>
    </row>
    <row r="557620" spans="13:13">
      <c r="M557620" s="8"/>
    </row>
    <row r="557646" spans="13:13">
      <c r="M557646" s="8"/>
    </row>
    <row r="557647" spans="13:13" ht="13">
      <c r="M557647" s="17"/>
    </row>
    <row r="557648" spans="13:13">
      <c r="M557648" s="8"/>
    </row>
    <row r="557674" spans="13:13">
      <c r="M557674" s="8"/>
    </row>
    <row r="557675" spans="13:13" ht="13">
      <c r="M557675" s="17"/>
    </row>
    <row r="557676" spans="13:13">
      <c r="M557676" s="8"/>
    </row>
    <row r="557702" spans="13:13">
      <c r="M557702" s="8"/>
    </row>
    <row r="557703" spans="13:13" ht="13">
      <c r="M557703" s="17"/>
    </row>
    <row r="557704" spans="13:13">
      <c r="M557704" s="8"/>
    </row>
    <row r="557730" spans="13:13">
      <c r="M557730" s="8"/>
    </row>
    <row r="557731" spans="13:13" ht="13">
      <c r="M557731" s="17"/>
    </row>
    <row r="557732" spans="13:13">
      <c r="M557732" s="8"/>
    </row>
    <row r="557758" spans="13:13">
      <c r="M557758" s="8"/>
    </row>
    <row r="557759" spans="13:13" ht="13">
      <c r="M557759" s="17"/>
    </row>
    <row r="557760" spans="13:13">
      <c r="M557760" s="8"/>
    </row>
    <row r="557786" spans="13:13">
      <c r="M557786" s="8"/>
    </row>
    <row r="557787" spans="13:13" ht="13">
      <c r="M557787" s="17"/>
    </row>
    <row r="557788" spans="13:13">
      <c r="M557788" s="8"/>
    </row>
    <row r="557814" spans="13:13">
      <c r="M557814" s="8"/>
    </row>
    <row r="557815" spans="13:13" ht="13">
      <c r="M557815" s="17"/>
    </row>
    <row r="557816" spans="13:13">
      <c r="M557816" s="8"/>
    </row>
    <row r="557842" spans="13:13">
      <c r="M557842" s="8"/>
    </row>
    <row r="557843" spans="13:13" ht="13">
      <c r="M557843" s="17"/>
    </row>
    <row r="557844" spans="13:13">
      <c r="M557844" s="8"/>
    </row>
    <row r="557870" spans="13:13">
      <c r="M557870" s="8"/>
    </row>
    <row r="557871" spans="13:13" ht="13">
      <c r="M557871" s="17"/>
    </row>
    <row r="557872" spans="13:13">
      <c r="M557872" s="8"/>
    </row>
    <row r="557898" spans="13:13">
      <c r="M557898" s="8"/>
    </row>
    <row r="557899" spans="13:13" ht="13">
      <c r="M557899" s="17"/>
    </row>
    <row r="557900" spans="13:13">
      <c r="M557900" s="8"/>
    </row>
    <row r="557926" spans="13:13">
      <c r="M557926" s="8"/>
    </row>
    <row r="557927" spans="13:13" ht="13">
      <c r="M557927" s="17"/>
    </row>
    <row r="557928" spans="13:13">
      <c r="M557928" s="8"/>
    </row>
    <row r="557954" spans="13:13">
      <c r="M557954" s="8"/>
    </row>
    <row r="557955" spans="13:13" ht="13">
      <c r="M557955" s="17"/>
    </row>
    <row r="557956" spans="13:13">
      <c r="M557956" s="8"/>
    </row>
    <row r="557982" spans="13:13">
      <c r="M557982" s="8"/>
    </row>
    <row r="557983" spans="13:13" ht="13">
      <c r="M557983" s="17"/>
    </row>
    <row r="557984" spans="13:13">
      <c r="M557984" s="8"/>
    </row>
    <row r="558010" spans="13:13">
      <c r="M558010" s="8"/>
    </row>
    <row r="558011" spans="13:13" ht="13">
      <c r="M558011" s="17"/>
    </row>
    <row r="558012" spans="13:13">
      <c r="M558012" s="8"/>
    </row>
    <row r="558038" spans="13:13">
      <c r="M558038" s="8"/>
    </row>
    <row r="558039" spans="13:13" ht="13">
      <c r="M558039" s="17"/>
    </row>
    <row r="558040" spans="13:13">
      <c r="M558040" s="8"/>
    </row>
    <row r="558066" spans="13:13">
      <c r="M558066" s="8"/>
    </row>
    <row r="558067" spans="13:13" ht="13">
      <c r="M558067" s="17"/>
    </row>
    <row r="558068" spans="13:13">
      <c r="M558068" s="8"/>
    </row>
    <row r="558094" spans="13:13">
      <c r="M558094" s="8"/>
    </row>
    <row r="558095" spans="13:13" ht="13">
      <c r="M558095" s="17"/>
    </row>
    <row r="558096" spans="13:13">
      <c r="M558096" s="8"/>
    </row>
    <row r="558122" spans="13:13">
      <c r="M558122" s="8"/>
    </row>
    <row r="558123" spans="13:13" ht="13">
      <c r="M558123" s="17"/>
    </row>
    <row r="558124" spans="13:13">
      <c r="M558124" s="8"/>
    </row>
    <row r="558150" spans="13:13">
      <c r="M558150" s="8"/>
    </row>
    <row r="558151" spans="13:13" ht="13">
      <c r="M558151" s="17"/>
    </row>
    <row r="558152" spans="13:13">
      <c r="M558152" s="8"/>
    </row>
    <row r="558178" spans="13:13">
      <c r="M558178" s="8"/>
    </row>
    <row r="558179" spans="13:13" ht="13">
      <c r="M558179" s="17"/>
    </row>
    <row r="558180" spans="13:13">
      <c r="M558180" s="8"/>
    </row>
    <row r="558206" spans="13:13">
      <c r="M558206" s="8"/>
    </row>
    <row r="558207" spans="13:13" ht="13">
      <c r="M558207" s="17"/>
    </row>
    <row r="558208" spans="13:13">
      <c r="M558208" s="8"/>
    </row>
    <row r="558234" spans="13:13">
      <c r="M558234" s="8"/>
    </row>
    <row r="558235" spans="13:13" ht="13">
      <c r="M558235" s="17"/>
    </row>
    <row r="558236" spans="13:13">
      <c r="M558236" s="8"/>
    </row>
    <row r="558262" spans="13:13">
      <c r="M558262" s="8"/>
    </row>
    <row r="558263" spans="13:13" ht="13">
      <c r="M558263" s="17"/>
    </row>
    <row r="558264" spans="13:13">
      <c r="M558264" s="8"/>
    </row>
    <row r="558290" spans="13:13">
      <c r="M558290" s="8"/>
    </row>
    <row r="558291" spans="13:13" ht="13">
      <c r="M558291" s="17"/>
    </row>
    <row r="558292" spans="13:13">
      <c r="M558292" s="8"/>
    </row>
    <row r="558318" spans="13:13">
      <c r="M558318" s="8"/>
    </row>
    <row r="558319" spans="13:13" ht="13">
      <c r="M558319" s="17"/>
    </row>
    <row r="558320" spans="13:13">
      <c r="M558320" s="8"/>
    </row>
    <row r="558346" spans="13:13">
      <c r="M558346" s="8"/>
    </row>
    <row r="558347" spans="13:13" ht="13">
      <c r="M558347" s="17"/>
    </row>
    <row r="558348" spans="13:13">
      <c r="M558348" s="8"/>
    </row>
    <row r="558374" spans="13:13">
      <c r="M558374" s="8"/>
    </row>
    <row r="558375" spans="13:13" ht="13">
      <c r="M558375" s="17"/>
    </row>
    <row r="558376" spans="13:13">
      <c r="M558376" s="8"/>
    </row>
    <row r="558402" spans="13:13">
      <c r="M558402" s="8"/>
    </row>
    <row r="558403" spans="13:13" ht="13">
      <c r="M558403" s="17"/>
    </row>
    <row r="558404" spans="13:13">
      <c r="M558404" s="8"/>
    </row>
    <row r="558430" spans="13:13">
      <c r="M558430" s="8"/>
    </row>
    <row r="558431" spans="13:13" ht="13">
      <c r="M558431" s="17"/>
    </row>
    <row r="558432" spans="13:13">
      <c r="M558432" s="8"/>
    </row>
    <row r="558458" spans="13:13">
      <c r="M558458" s="8"/>
    </row>
    <row r="558459" spans="13:13" ht="13">
      <c r="M558459" s="17"/>
    </row>
    <row r="558460" spans="13:13">
      <c r="M558460" s="8"/>
    </row>
    <row r="558486" spans="13:13">
      <c r="M558486" s="8"/>
    </row>
    <row r="558487" spans="13:13" ht="13">
      <c r="M558487" s="17"/>
    </row>
    <row r="558488" spans="13:13">
      <c r="M558488" s="8"/>
    </row>
    <row r="558514" spans="13:13">
      <c r="M558514" s="8"/>
    </row>
    <row r="558515" spans="13:13" ht="13">
      <c r="M558515" s="17"/>
    </row>
    <row r="558516" spans="13:13">
      <c r="M558516" s="8"/>
    </row>
    <row r="558542" spans="13:13">
      <c r="M558542" s="8"/>
    </row>
    <row r="558543" spans="13:13" ht="13">
      <c r="M558543" s="17"/>
    </row>
    <row r="558544" spans="13:13">
      <c r="M558544" s="8"/>
    </row>
    <row r="558570" spans="13:13">
      <c r="M558570" s="8"/>
    </row>
    <row r="558571" spans="13:13" ht="13">
      <c r="M558571" s="17"/>
    </row>
    <row r="558572" spans="13:13">
      <c r="M558572" s="8"/>
    </row>
    <row r="558598" spans="13:13">
      <c r="M558598" s="8"/>
    </row>
    <row r="558599" spans="13:13" ht="13">
      <c r="M558599" s="17"/>
    </row>
    <row r="558600" spans="13:13">
      <c r="M558600" s="8"/>
    </row>
    <row r="558626" spans="13:13">
      <c r="M558626" s="8"/>
    </row>
    <row r="558627" spans="13:13" ht="13">
      <c r="M558627" s="17"/>
    </row>
    <row r="558628" spans="13:13">
      <c r="M558628" s="8"/>
    </row>
    <row r="558654" spans="13:13">
      <c r="M558654" s="8"/>
    </row>
    <row r="558655" spans="13:13" ht="13">
      <c r="M558655" s="17"/>
    </row>
    <row r="558656" spans="13:13">
      <c r="M558656" s="8"/>
    </row>
    <row r="558682" spans="13:13">
      <c r="M558682" s="8"/>
    </row>
    <row r="558683" spans="13:13" ht="13">
      <c r="M558683" s="17"/>
    </row>
    <row r="558684" spans="13:13">
      <c r="M558684" s="8"/>
    </row>
    <row r="558710" spans="13:13">
      <c r="M558710" s="8"/>
    </row>
    <row r="558711" spans="13:13" ht="13">
      <c r="M558711" s="17"/>
    </row>
    <row r="558712" spans="13:13">
      <c r="M558712" s="8"/>
    </row>
    <row r="558738" spans="13:13">
      <c r="M558738" s="8"/>
    </row>
    <row r="558739" spans="13:13" ht="13">
      <c r="M558739" s="17"/>
    </row>
    <row r="558740" spans="13:13">
      <c r="M558740" s="8"/>
    </row>
    <row r="558766" spans="13:13">
      <c r="M558766" s="8"/>
    </row>
    <row r="558767" spans="13:13" ht="13">
      <c r="M558767" s="17"/>
    </row>
    <row r="558768" spans="13:13">
      <c r="M558768" s="8"/>
    </row>
    <row r="558794" spans="13:13">
      <c r="M558794" s="8"/>
    </row>
    <row r="558795" spans="13:13" ht="13">
      <c r="M558795" s="17"/>
    </row>
    <row r="558796" spans="13:13">
      <c r="M558796" s="8"/>
    </row>
    <row r="558822" spans="13:13">
      <c r="M558822" s="8"/>
    </row>
    <row r="558823" spans="13:13" ht="13">
      <c r="M558823" s="17"/>
    </row>
    <row r="558824" spans="13:13">
      <c r="M558824" s="8"/>
    </row>
    <row r="558850" spans="13:13">
      <c r="M558850" s="8"/>
    </row>
    <row r="558851" spans="13:13" ht="13">
      <c r="M558851" s="17"/>
    </row>
    <row r="558852" spans="13:13">
      <c r="M558852" s="8"/>
    </row>
    <row r="558878" spans="13:13">
      <c r="M558878" s="8"/>
    </row>
    <row r="558879" spans="13:13" ht="13">
      <c r="M558879" s="17"/>
    </row>
    <row r="558880" spans="13:13">
      <c r="M558880" s="8"/>
    </row>
    <row r="558906" spans="13:13">
      <c r="M558906" s="8"/>
    </row>
    <row r="558907" spans="13:13" ht="13">
      <c r="M558907" s="17"/>
    </row>
    <row r="558908" spans="13:13">
      <c r="M558908" s="8"/>
    </row>
    <row r="558934" spans="13:13">
      <c r="M558934" s="8"/>
    </row>
    <row r="558935" spans="13:13" ht="13">
      <c r="M558935" s="17"/>
    </row>
    <row r="558936" spans="13:13">
      <c r="M558936" s="8"/>
    </row>
    <row r="558962" spans="13:13">
      <c r="M558962" s="8"/>
    </row>
    <row r="558963" spans="13:13" ht="13">
      <c r="M558963" s="17"/>
    </row>
    <row r="558964" spans="13:13">
      <c r="M558964" s="8"/>
    </row>
    <row r="558990" spans="13:13">
      <c r="M558990" s="8"/>
    </row>
    <row r="558991" spans="13:13" ht="13">
      <c r="M558991" s="17"/>
    </row>
    <row r="558992" spans="13:13">
      <c r="M558992" s="8"/>
    </row>
    <row r="559018" spans="13:13">
      <c r="M559018" s="8"/>
    </row>
    <row r="559019" spans="13:13" ht="13">
      <c r="M559019" s="17"/>
    </row>
    <row r="559020" spans="13:13">
      <c r="M559020" s="8"/>
    </row>
    <row r="559046" spans="13:13">
      <c r="M559046" s="8"/>
    </row>
    <row r="559047" spans="13:13" ht="13">
      <c r="M559047" s="17"/>
    </row>
    <row r="559048" spans="13:13">
      <c r="M559048" s="8"/>
    </row>
    <row r="559074" spans="13:13">
      <c r="M559074" s="8"/>
    </row>
    <row r="559075" spans="13:13" ht="13">
      <c r="M559075" s="17"/>
    </row>
    <row r="559076" spans="13:13">
      <c r="M559076" s="8"/>
    </row>
    <row r="559102" spans="13:13">
      <c r="M559102" s="8"/>
    </row>
    <row r="559103" spans="13:13" ht="13">
      <c r="M559103" s="17"/>
    </row>
    <row r="559104" spans="13:13">
      <c r="M559104" s="8"/>
    </row>
    <row r="559130" spans="13:13">
      <c r="M559130" s="8"/>
    </row>
    <row r="559131" spans="13:13" ht="13">
      <c r="M559131" s="17"/>
    </row>
    <row r="559132" spans="13:13">
      <c r="M559132" s="8"/>
    </row>
    <row r="559158" spans="13:13">
      <c r="M559158" s="8"/>
    </row>
    <row r="559159" spans="13:13" ht="13">
      <c r="M559159" s="17"/>
    </row>
    <row r="559160" spans="13:13">
      <c r="M559160" s="8"/>
    </row>
    <row r="559186" spans="13:13">
      <c r="M559186" s="8"/>
    </row>
    <row r="559187" spans="13:13" ht="13">
      <c r="M559187" s="17"/>
    </row>
    <row r="559188" spans="13:13">
      <c r="M559188" s="8"/>
    </row>
    <row r="559214" spans="13:13">
      <c r="M559214" s="8"/>
    </row>
    <row r="559215" spans="13:13" ht="13">
      <c r="M559215" s="17"/>
    </row>
    <row r="559216" spans="13:13">
      <c r="M559216" s="8"/>
    </row>
    <row r="559242" spans="13:13">
      <c r="M559242" s="8"/>
    </row>
    <row r="559243" spans="13:13" ht="13">
      <c r="M559243" s="17"/>
    </row>
    <row r="559244" spans="13:13">
      <c r="M559244" s="8"/>
    </row>
    <row r="559270" spans="13:13">
      <c r="M559270" s="8"/>
    </row>
    <row r="559271" spans="13:13" ht="13">
      <c r="M559271" s="17"/>
    </row>
    <row r="559272" spans="13:13">
      <c r="M559272" s="8"/>
    </row>
    <row r="559298" spans="13:13">
      <c r="M559298" s="8"/>
    </row>
    <row r="559299" spans="13:13" ht="13">
      <c r="M559299" s="17"/>
    </row>
    <row r="559300" spans="13:13">
      <c r="M559300" s="8"/>
    </row>
    <row r="559326" spans="13:13">
      <c r="M559326" s="8"/>
    </row>
    <row r="559327" spans="13:13" ht="13">
      <c r="M559327" s="17"/>
    </row>
    <row r="559328" spans="13:13">
      <c r="M559328" s="8"/>
    </row>
    <row r="559354" spans="13:13">
      <c r="M559354" s="8"/>
    </row>
    <row r="559355" spans="13:13" ht="13">
      <c r="M559355" s="17"/>
    </row>
    <row r="559356" spans="13:13">
      <c r="M559356" s="8"/>
    </row>
    <row r="559382" spans="13:13">
      <c r="M559382" s="8"/>
    </row>
    <row r="559383" spans="13:13" ht="13">
      <c r="M559383" s="17"/>
    </row>
    <row r="559384" spans="13:13">
      <c r="M559384" s="8"/>
    </row>
    <row r="559410" spans="13:13">
      <c r="M559410" s="8"/>
    </row>
    <row r="559411" spans="13:13" ht="13">
      <c r="M559411" s="17"/>
    </row>
    <row r="559412" spans="13:13">
      <c r="M559412" s="8"/>
    </row>
    <row r="559438" spans="13:13">
      <c r="M559438" s="8"/>
    </row>
    <row r="559439" spans="13:13" ht="13">
      <c r="M559439" s="17"/>
    </row>
    <row r="559440" spans="13:13">
      <c r="M559440" s="8"/>
    </row>
    <row r="559466" spans="13:13">
      <c r="M559466" s="8"/>
    </row>
    <row r="559467" spans="13:13" ht="13">
      <c r="M559467" s="17"/>
    </row>
    <row r="559468" spans="13:13">
      <c r="M559468" s="8"/>
    </row>
    <row r="559494" spans="13:13">
      <c r="M559494" s="8"/>
    </row>
    <row r="559495" spans="13:13" ht="13">
      <c r="M559495" s="17"/>
    </row>
    <row r="559496" spans="13:13">
      <c r="M559496" s="8"/>
    </row>
    <row r="559522" spans="13:13">
      <c r="M559522" s="8"/>
    </row>
    <row r="559523" spans="13:13" ht="13">
      <c r="M559523" s="17"/>
    </row>
    <row r="559524" spans="13:13">
      <c r="M559524" s="8"/>
    </row>
    <row r="559550" spans="13:13">
      <c r="M559550" s="8"/>
    </row>
    <row r="559551" spans="13:13" ht="13">
      <c r="M559551" s="17"/>
    </row>
    <row r="559552" spans="13:13">
      <c r="M559552" s="8"/>
    </row>
    <row r="559578" spans="13:13">
      <c r="M559578" s="8"/>
    </row>
    <row r="559579" spans="13:13" ht="13">
      <c r="M559579" s="17"/>
    </row>
    <row r="559580" spans="13:13">
      <c r="M559580" s="8"/>
    </row>
    <row r="559606" spans="13:13">
      <c r="M559606" s="8"/>
    </row>
    <row r="559607" spans="13:13" ht="13">
      <c r="M559607" s="17"/>
    </row>
    <row r="559608" spans="13:13">
      <c r="M559608" s="8"/>
    </row>
    <row r="559634" spans="13:13">
      <c r="M559634" s="8"/>
    </row>
    <row r="559635" spans="13:13" ht="13">
      <c r="M559635" s="17"/>
    </row>
    <row r="559636" spans="13:13">
      <c r="M559636" s="8"/>
    </row>
    <row r="559662" spans="13:13">
      <c r="M559662" s="8"/>
    </row>
    <row r="559663" spans="13:13" ht="13">
      <c r="M559663" s="17"/>
    </row>
    <row r="559664" spans="13:13">
      <c r="M559664" s="8"/>
    </row>
    <row r="559690" spans="13:13">
      <c r="M559690" s="8"/>
    </row>
    <row r="559691" spans="13:13" ht="13">
      <c r="M559691" s="17"/>
    </row>
    <row r="559692" spans="13:13">
      <c r="M559692" s="8"/>
    </row>
    <row r="559718" spans="13:13">
      <c r="M559718" s="8"/>
    </row>
    <row r="559719" spans="13:13" ht="13">
      <c r="M559719" s="17"/>
    </row>
    <row r="559720" spans="13:13">
      <c r="M559720" s="8"/>
    </row>
    <row r="559746" spans="13:13">
      <c r="M559746" s="8"/>
    </row>
    <row r="559747" spans="13:13" ht="13">
      <c r="M559747" s="17"/>
    </row>
    <row r="559748" spans="13:13">
      <c r="M559748" s="8"/>
    </row>
    <row r="559774" spans="13:13">
      <c r="M559774" s="8"/>
    </row>
    <row r="559775" spans="13:13" ht="13">
      <c r="M559775" s="17"/>
    </row>
    <row r="559776" spans="13:13">
      <c r="M559776" s="8"/>
    </row>
    <row r="559802" spans="13:13">
      <c r="M559802" s="8"/>
    </row>
    <row r="559803" spans="13:13" ht="13">
      <c r="M559803" s="17"/>
    </row>
    <row r="559804" spans="13:13">
      <c r="M559804" s="8"/>
    </row>
    <row r="559830" spans="13:13">
      <c r="M559830" s="8"/>
    </row>
    <row r="559831" spans="13:13" ht="13">
      <c r="M559831" s="17"/>
    </row>
    <row r="559832" spans="13:13">
      <c r="M559832" s="8"/>
    </row>
    <row r="559858" spans="13:13">
      <c r="M559858" s="8"/>
    </row>
    <row r="559859" spans="13:13" ht="13">
      <c r="M559859" s="17"/>
    </row>
    <row r="559860" spans="13:13">
      <c r="M559860" s="8"/>
    </row>
    <row r="559886" spans="13:13">
      <c r="M559886" s="8"/>
    </row>
    <row r="559887" spans="13:13" ht="13">
      <c r="M559887" s="17"/>
    </row>
    <row r="559888" spans="13:13">
      <c r="M559888" s="8"/>
    </row>
    <row r="559914" spans="13:13">
      <c r="M559914" s="8"/>
    </row>
    <row r="559915" spans="13:13" ht="13">
      <c r="M559915" s="17"/>
    </row>
    <row r="559916" spans="13:13">
      <c r="M559916" s="8"/>
    </row>
    <row r="559942" spans="13:13">
      <c r="M559942" s="8"/>
    </row>
    <row r="559943" spans="13:13" ht="13">
      <c r="M559943" s="17"/>
    </row>
    <row r="559944" spans="13:13">
      <c r="M559944" s="8"/>
    </row>
    <row r="559970" spans="13:13">
      <c r="M559970" s="8"/>
    </row>
    <row r="559971" spans="13:13" ht="13">
      <c r="M559971" s="17"/>
    </row>
    <row r="559972" spans="13:13">
      <c r="M559972" s="8"/>
    </row>
    <row r="559998" spans="13:13">
      <c r="M559998" s="8"/>
    </row>
    <row r="559999" spans="13:13" ht="13">
      <c r="M559999" s="17"/>
    </row>
    <row r="560000" spans="13:13">
      <c r="M560000" s="8"/>
    </row>
    <row r="560026" spans="13:13">
      <c r="M560026" s="8"/>
    </row>
    <row r="560027" spans="13:13" ht="13">
      <c r="M560027" s="17"/>
    </row>
    <row r="560028" spans="13:13">
      <c r="M560028" s="8"/>
    </row>
    <row r="560054" spans="13:13">
      <c r="M560054" s="8"/>
    </row>
    <row r="560055" spans="13:13" ht="13">
      <c r="M560055" s="17"/>
    </row>
    <row r="560056" spans="13:13">
      <c r="M560056" s="8"/>
    </row>
    <row r="560082" spans="13:13">
      <c r="M560082" s="8"/>
    </row>
    <row r="560083" spans="13:13" ht="13">
      <c r="M560083" s="17"/>
    </row>
    <row r="560084" spans="13:13">
      <c r="M560084" s="8"/>
    </row>
    <row r="560110" spans="13:13">
      <c r="M560110" s="8"/>
    </row>
    <row r="560111" spans="13:13" ht="13">
      <c r="M560111" s="17"/>
    </row>
    <row r="560112" spans="13:13">
      <c r="M560112" s="8"/>
    </row>
    <row r="560138" spans="13:13">
      <c r="M560138" s="8"/>
    </row>
    <row r="560139" spans="13:13" ht="13">
      <c r="M560139" s="17"/>
    </row>
    <row r="560140" spans="13:13">
      <c r="M560140" s="8"/>
    </row>
    <row r="560166" spans="13:13">
      <c r="M560166" s="8"/>
    </row>
    <row r="560167" spans="13:13" ht="13">
      <c r="M560167" s="17"/>
    </row>
    <row r="560168" spans="13:13">
      <c r="M560168" s="8"/>
    </row>
    <row r="560194" spans="13:13">
      <c r="M560194" s="8"/>
    </row>
    <row r="560195" spans="13:13" ht="13">
      <c r="M560195" s="17"/>
    </row>
    <row r="560196" spans="13:13">
      <c r="M560196" s="8"/>
    </row>
    <row r="560222" spans="13:13">
      <c r="M560222" s="8"/>
    </row>
    <row r="560223" spans="13:13" ht="13">
      <c r="M560223" s="17"/>
    </row>
    <row r="560224" spans="13:13">
      <c r="M560224" s="8"/>
    </row>
    <row r="560250" spans="13:13">
      <c r="M560250" s="8"/>
    </row>
    <row r="560251" spans="13:13" ht="13">
      <c r="M560251" s="17"/>
    </row>
    <row r="560252" spans="13:13">
      <c r="M560252" s="8"/>
    </row>
    <row r="560278" spans="13:13">
      <c r="M560278" s="8"/>
    </row>
    <row r="560279" spans="13:13" ht="13">
      <c r="M560279" s="17"/>
    </row>
    <row r="560280" spans="13:13">
      <c r="M560280" s="8"/>
    </row>
    <row r="560306" spans="13:13">
      <c r="M560306" s="8"/>
    </row>
    <row r="560307" spans="13:13" ht="13">
      <c r="M560307" s="17"/>
    </row>
    <row r="560308" spans="13:13">
      <c r="M560308" s="8"/>
    </row>
    <row r="560334" spans="13:13">
      <c r="M560334" s="8"/>
    </row>
    <row r="560335" spans="13:13" ht="13">
      <c r="M560335" s="17"/>
    </row>
    <row r="560336" spans="13:13">
      <c r="M560336" s="8"/>
    </row>
    <row r="560362" spans="13:13">
      <c r="M560362" s="8"/>
    </row>
    <row r="560363" spans="13:13" ht="13">
      <c r="M560363" s="17"/>
    </row>
    <row r="560364" spans="13:13">
      <c r="M560364" s="8"/>
    </row>
    <row r="560390" spans="13:13">
      <c r="M560390" s="8"/>
    </row>
    <row r="560391" spans="13:13" ht="13">
      <c r="M560391" s="17"/>
    </row>
    <row r="560392" spans="13:13">
      <c r="M560392" s="8"/>
    </row>
    <row r="560418" spans="13:13">
      <c r="M560418" s="8"/>
    </row>
    <row r="560419" spans="13:13" ht="13">
      <c r="M560419" s="17"/>
    </row>
    <row r="560420" spans="13:13">
      <c r="M560420" s="8"/>
    </row>
    <row r="560446" spans="13:13">
      <c r="M560446" s="8"/>
    </row>
    <row r="560447" spans="13:13" ht="13">
      <c r="M560447" s="17"/>
    </row>
    <row r="560448" spans="13:13">
      <c r="M560448" s="8"/>
    </row>
    <row r="560474" spans="13:13">
      <c r="M560474" s="8"/>
    </row>
    <row r="560475" spans="13:13" ht="13">
      <c r="M560475" s="17"/>
    </row>
    <row r="560476" spans="13:13">
      <c r="M560476" s="8"/>
    </row>
    <row r="560502" spans="13:13">
      <c r="M560502" s="8"/>
    </row>
    <row r="560503" spans="13:13" ht="13">
      <c r="M560503" s="17"/>
    </row>
    <row r="560504" spans="13:13">
      <c r="M560504" s="8"/>
    </row>
    <row r="560530" spans="13:13">
      <c r="M560530" s="8"/>
    </row>
    <row r="560531" spans="13:13" ht="13">
      <c r="M560531" s="17"/>
    </row>
    <row r="560532" spans="13:13">
      <c r="M560532" s="8"/>
    </row>
    <row r="560558" spans="13:13">
      <c r="M560558" s="8"/>
    </row>
    <row r="560559" spans="13:13" ht="13">
      <c r="M560559" s="17"/>
    </row>
    <row r="560560" spans="13:13">
      <c r="M560560" s="8"/>
    </row>
    <row r="560586" spans="13:13">
      <c r="M560586" s="8"/>
    </row>
    <row r="560587" spans="13:13" ht="13">
      <c r="M560587" s="17"/>
    </row>
    <row r="560588" spans="13:13">
      <c r="M560588" s="8"/>
    </row>
    <row r="560614" spans="13:13">
      <c r="M560614" s="8"/>
    </row>
    <row r="560615" spans="13:13" ht="13">
      <c r="M560615" s="17"/>
    </row>
    <row r="560616" spans="13:13">
      <c r="M560616" s="8"/>
    </row>
    <row r="560642" spans="13:13">
      <c r="M560642" s="8"/>
    </row>
    <row r="560643" spans="13:13" ht="13">
      <c r="M560643" s="17"/>
    </row>
    <row r="560644" spans="13:13">
      <c r="M560644" s="8"/>
    </row>
    <row r="560670" spans="13:13">
      <c r="M560670" s="8"/>
    </row>
    <row r="560671" spans="13:13" ht="13">
      <c r="M560671" s="17"/>
    </row>
    <row r="560672" spans="13:13">
      <c r="M560672" s="8"/>
    </row>
    <row r="560698" spans="13:13">
      <c r="M560698" s="8"/>
    </row>
    <row r="560699" spans="13:13" ht="13">
      <c r="M560699" s="17"/>
    </row>
    <row r="560700" spans="13:13">
      <c r="M560700" s="8"/>
    </row>
    <row r="560726" spans="13:13">
      <c r="M560726" s="8"/>
    </row>
    <row r="560727" spans="13:13" ht="13">
      <c r="M560727" s="17"/>
    </row>
    <row r="560728" spans="13:13">
      <c r="M560728" s="8"/>
    </row>
    <row r="560754" spans="13:13">
      <c r="M560754" s="8"/>
    </row>
    <row r="560755" spans="13:13" ht="13">
      <c r="M560755" s="17"/>
    </row>
    <row r="560756" spans="13:13">
      <c r="M560756" s="8"/>
    </row>
    <row r="560782" spans="13:13">
      <c r="M560782" s="8"/>
    </row>
    <row r="560783" spans="13:13" ht="13">
      <c r="M560783" s="17"/>
    </row>
    <row r="560784" spans="13:13">
      <c r="M560784" s="8"/>
    </row>
    <row r="560810" spans="13:13">
      <c r="M560810" s="8"/>
    </row>
    <row r="560811" spans="13:13" ht="13">
      <c r="M560811" s="17"/>
    </row>
    <row r="560812" spans="13:13">
      <c r="M560812" s="8"/>
    </row>
    <row r="560838" spans="13:13">
      <c r="M560838" s="8"/>
    </row>
    <row r="560839" spans="13:13" ht="13">
      <c r="M560839" s="17"/>
    </row>
    <row r="560840" spans="13:13">
      <c r="M560840" s="8"/>
    </row>
    <row r="560866" spans="13:13">
      <c r="M560866" s="8"/>
    </row>
    <row r="560867" spans="13:13" ht="13">
      <c r="M560867" s="17"/>
    </row>
    <row r="560868" spans="13:13">
      <c r="M560868" s="8"/>
    </row>
    <row r="560894" spans="13:13">
      <c r="M560894" s="8"/>
    </row>
    <row r="560895" spans="13:13" ht="13">
      <c r="M560895" s="17"/>
    </row>
    <row r="560896" spans="13:13">
      <c r="M560896" s="8"/>
    </row>
    <row r="560922" spans="13:13">
      <c r="M560922" s="8"/>
    </row>
    <row r="560923" spans="13:13" ht="13">
      <c r="M560923" s="17"/>
    </row>
    <row r="560924" spans="13:13">
      <c r="M560924" s="8"/>
    </row>
    <row r="560950" spans="13:13">
      <c r="M560950" s="8"/>
    </row>
    <row r="560951" spans="13:13" ht="13">
      <c r="M560951" s="17"/>
    </row>
    <row r="560952" spans="13:13">
      <c r="M560952" s="8"/>
    </row>
    <row r="560978" spans="13:13">
      <c r="M560978" s="8"/>
    </row>
    <row r="560979" spans="13:13" ht="13">
      <c r="M560979" s="17"/>
    </row>
    <row r="560980" spans="13:13">
      <c r="M560980" s="8"/>
    </row>
    <row r="561006" spans="13:13">
      <c r="M561006" s="8"/>
    </row>
    <row r="561007" spans="13:13" ht="13">
      <c r="M561007" s="17"/>
    </row>
    <row r="561008" spans="13:13">
      <c r="M561008" s="8"/>
    </row>
    <row r="561034" spans="13:13">
      <c r="M561034" s="8"/>
    </row>
    <row r="561035" spans="13:13" ht="13">
      <c r="M561035" s="17"/>
    </row>
    <row r="561036" spans="13:13">
      <c r="M561036" s="8"/>
    </row>
    <row r="561062" spans="13:13">
      <c r="M561062" s="8"/>
    </row>
    <row r="561063" spans="13:13" ht="13">
      <c r="M561063" s="17"/>
    </row>
    <row r="561064" spans="13:13">
      <c r="M561064" s="8"/>
    </row>
    <row r="561090" spans="13:13">
      <c r="M561090" s="8"/>
    </row>
    <row r="561091" spans="13:13" ht="13">
      <c r="M561091" s="17"/>
    </row>
    <row r="561092" spans="13:13">
      <c r="M561092" s="8"/>
    </row>
    <row r="561118" spans="13:13">
      <c r="M561118" s="8"/>
    </row>
    <row r="561119" spans="13:13" ht="13">
      <c r="M561119" s="17"/>
    </row>
    <row r="561120" spans="13:13">
      <c r="M561120" s="8"/>
    </row>
    <row r="561146" spans="13:13">
      <c r="M561146" s="8"/>
    </row>
    <row r="561147" spans="13:13" ht="13">
      <c r="M561147" s="17"/>
    </row>
    <row r="561148" spans="13:13">
      <c r="M561148" s="8"/>
    </row>
    <row r="561174" spans="13:13">
      <c r="M561174" s="8"/>
    </row>
    <row r="561175" spans="13:13" ht="13">
      <c r="M561175" s="17"/>
    </row>
    <row r="561176" spans="13:13">
      <c r="M561176" s="8"/>
    </row>
    <row r="561202" spans="13:13">
      <c r="M561202" s="8"/>
    </row>
    <row r="561203" spans="13:13" ht="13">
      <c r="M561203" s="17"/>
    </row>
    <row r="561204" spans="13:13">
      <c r="M561204" s="8"/>
    </row>
    <row r="561230" spans="13:13">
      <c r="M561230" s="8"/>
    </row>
    <row r="561231" spans="13:13" ht="13">
      <c r="M561231" s="17"/>
    </row>
    <row r="561232" spans="13:13">
      <c r="M561232" s="8"/>
    </row>
    <row r="561258" spans="13:13">
      <c r="M561258" s="8"/>
    </row>
    <row r="561259" spans="13:13" ht="13">
      <c r="M561259" s="17"/>
    </row>
    <row r="561260" spans="13:13">
      <c r="M561260" s="8"/>
    </row>
    <row r="561286" spans="13:13">
      <c r="M561286" s="8"/>
    </row>
    <row r="561287" spans="13:13" ht="13">
      <c r="M561287" s="17"/>
    </row>
    <row r="561288" spans="13:13">
      <c r="M561288" s="8"/>
    </row>
    <row r="561314" spans="13:13">
      <c r="M561314" s="8"/>
    </row>
    <row r="561315" spans="13:13" ht="13">
      <c r="M561315" s="17"/>
    </row>
    <row r="561316" spans="13:13">
      <c r="M561316" s="8"/>
    </row>
    <row r="561342" spans="13:13">
      <c r="M561342" s="8"/>
    </row>
    <row r="561343" spans="13:13" ht="13">
      <c r="M561343" s="17"/>
    </row>
    <row r="561344" spans="13:13">
      <c r="M561344" s="8"/>
    </row>
    <row r="561370" spans="13:13">
      <c r="M561370" s="8"/>
    </row>
    <row r="561371" spans="13:13" ht="13">
      <c r="M561371" s="17"/>
    </row>
    <row r="561372" spans="13:13">
      <c r="M561372" s="8"/>
    </row>
    <row r="561398" spans="13:13">
      <c r="M561398" s="8"/>
    </row>
    <row r="561399" spans="13:13" ht="13">
      <c r="M561399" s="17"/>
    </row>
    <row r="561400" spans="13:13">
      <c r="M561400" s="8"/>
    </row>
    <row r="561426" spans="13:13">
      <c r="M561426" s="8"/>
    </row>
    <row r="561427" spans="13:13" ht="13">
      <c r="M561427" s="17"/>
    </row>
    <row r="561428" spans="13:13">
      <c r="M561428" s="8"/>
    </row>
    <row r="561454" spans="13:13">
      <c r="M561454" s="8"/>
    </row>
    <row r="561455" spans="13:13" ht="13">
      <c r="M561455" s="17"/>
    </row>
    <row r="561456" spans="13:13">
      <c r="M561456" s="8"/>
    </row>
    <row r="561482" spans="13:13">
      <c r="M561482" s="8"/>
    </row>
    <row r="561483" spans="13:13" ht="13">
      <c r="M561483" s="17"/>
    </row>
    <row r="561484" spans="13:13">
      <c r="M561484" s="8"/>
    </row>
    <row r="561510" spans="13:13">
      <c r="M561510" s="8"/>
    </row>
    <row r="561511" spans="13:13" ht="13">
      <c r="M561511" s="17"/>
    </row>
    <row r="561512" spans="13:13">
      <c r="M561512" s="8"/>
    </row>
    <row r="561538" spans="13:13">
      <c r="M561538" s="8"/>
    </row>
    <row r="561539" spans="13:13" ht="13">
      <c r="M561539" s="17"/>
    </row>
    <row r="561540" spans="13:13">
      <c r="M561540" s="8"/>
    </row>
    <row r="561566" spans="13:13">
      <c r="M561566" s="8"/>
    </row>
    <row r="561567" spans="13:13" ht="13">
      <c r="M561567" s="17"/>
    </row>
    <row r="561568" spans="13:13">
      <c r="M561568" s="8"/>
    </row>
    <row r="561594" spans="13:13">
      <c r="M561594" s="8"/>
    </row>
    <row r="561595" spans="13:13" ht="13">
      <c r="M561595" s="17"/>
    </row>
    <row r="561596" spans="13:13">
      <c r="M561596" s="8"/>
    </row>
    <row r="561622" spans="13:13">
      <c r="M561622" s="8"/>
    </row>
    <row r="561623" spans="13:13" ht="13">
      <c r="M561623" s="17"/>
    </row>
    <row r="561624" spans="13:13">
      <c r="M561624" s="8"/>
    </row>
    <row r="561650" spans="13:13">
      <c r="M561650" s="8"/>
    </row>
    <row r="561651" spans="13:13" ht="13">
      <c r="M561651" s="17"/>
    </row>
    <row r="561652" spans="13:13">
      <c r="M561652" s="8"/>
    </row>
    <row r="561678" spans="13:13">
      <c r="M561678" s="8"/>
    </row>
    <row r="561679" spans="13:13" ht="13">
      <c r="M561679" s="17"/>
    </row>
    <row r="561680" spans="13:13">
      <c r="M561680" s="8"/>
    </row>
    <row r="561706" spans="13:13">
      <c r="M561706" s="8"/>
    </row>
    <row r="561707" spans="13:13" ht="13">
      <c r="M561707" s="17"/>
    </row>
    <row r="561708" spans="13:13">
      <c r="M561708" s="8"/>
    </row>
    <row r="561734" spans="13:13">
      <c r="M561734" s="8"/>
    </row>
    <row r="561735" spans="13:13" ht="13">
      <c r="M561735" s="17"/>
    </row>
    <row r="561736" spans="13:13">
      <c r="M561736" s="8"/>
    </row>
    <row r="561762" spans="13:13">
      <c r="M561762" s="8"/>
    </row>
    <row r="561763" spans="13:13" ht="13">
      <c r="M561763" s="17"/>
    </row>
    <row r="561764" spans="13:13">
      <c r="M561764" s="8"/>
    </row>
    <row r="561790" spans="13:13">
      <c r="M561790" s="8"/>
    </row>
    <row r="561791" spans="13:13" ht="13">
      <c r="M561791" s="17"/>
    </row>
    <row r="561792" spans="13:13">
      <c r="M561792" s="8"/>
    </row>
    <row r="561818" spans="13:13">
      <c r="M561818" s="8"/>
    </row>
    <row r="561819" spans="13:13" ht="13">
      <c r="M561819" s="17"/>
    </row>
    <row r="561820" spans="13:13">
      <c r="M561820" s="8"/>
    </row>
    <row r="561846" spans="13:13">
      <c r="M561846" s="8"/>
    </row>
    <row r="561847" spans="13:13" ht="13">
      <c r="M561847" s="17"/>
    </row>
    <row r="561848" spans="13:13">
      <c r="M561848" s="8"/>
    </row>
    <row r="561874" spans="13:13">
      <c r="M561874" s="8"/>
    </row>
    <row r="561875" spans="13:13" ht="13">
      <c r="M561875" s="17"/>
    </row>
    <row r="561876" spans="13:13">
      <c r="M561876" s="8"/>
    </row>
    <row r="561902" spans="13:13">
      <c r="M561902" s="8"/>
    </row>
    <row r="561903" spans="13:13" ht="13">
      <c r="M561903" s="17"/>
    </row>
    <row r="561904" spans="13:13">
      <c r="M561904" s="8"/>
    </row>
    <row r="561930" spans="13:13">
      <c r="M561930" s="8"/>
    </row>
    <row r="561931" spans="13:13" ht="13">
      <c r="M561931" s="17"/>
    </row>
    <row r="561932" spans="13:13">
      <c r="M561932" s="8"/>
    </row>
    <row r="561958" spans="13:13">
      <c r="M561958" s="8"/>
    </row>
    <row r="561959" spans="13:13" ht="13">
      <c r="M561959" s="17"/>
    </row>
    <row r="561960" spans="13:13">
      <c r="M561960" s="8"/>
    </row>
    <row r="561986" spans="13:13">
      <c r="M561986" s="8"/>
    </row>
    <row r="561987" spans="13:13" ht="13">
      <c r="M561987" s="17"/>
    </row>
    <row r="561988" spans="13:13">
      <c r="M561988" s="8"/>
    </row>
    <row r="562014" spans="13:13">
      <c r="M562014" s="8"/>
    </row>
    <row r="562015" spans="13:13" ht="13">
      <c r="M562015" s="17"/>
    </row>
    <row r="562016" spans="13:13">
      <c r="M562016" s="8"/>
    </row>
    <row r="562042" spans="13:13">
      <c r="M562042" s="8"/>
    </row>
    <row r="562043" spans="13:13" ht="13">
      <c r="M562043" s="17"/>
    </row>
    <row r="562044" spans="13:13">
      <c r="M562044" s="8"/>
    </row>
    <row r="562070" spans="13:13">
      <c r="M562070" s="8"/>
    </row>
    <row r="562071" spans="13:13" ht="13">
      <c r="M562071" s="17"/>
    </row>
    <row r="562072" spans="13:13">
      <c r="M562072" s="8"/>
    </row>
    <row r="562098" spans="13:13">
      <c r="M562098" s="8"/>
    </row>
    <row r="562099" spans="13:13" ht="13">
      <c r="M562099" s="17"/>
    </row>
    <row r="562100" spans="13:13">
      <c r="M562100" s="8"/>
    </row>
    <row r="562126" spans="13:13">
      <c r="M562126" s="8"/>
    </row>
    <row r="562127" spans="13:13" ht="13">
      <c r="M562127" s="17"/>
    </row>
    <row r="562128" spans="13:13">
      <c r="M562128" s="8"/>
    </row>
    <row r="562154" spans="13:13">
      <c r="M562154" s="8"/>
    </row>
    <row r="562155" spans="13:13" ht="13">
      <c r="M562155" s="17"/>
    </row>
    <row r="562156" spans="13:13">
      <c r="M562156" s="8"/>
    </row>
    <row r="562182" spans="13:13">
      <c r="M562182" s="8"/>
    </row>
    <row r="562183" spans="13:13" ht="13">
      <c r="M562183" s="17"/>
    </row>
    <row r="562184" spans="13:13">
      <c r="M562184" s="8"/>
    </row>
    <row r="562210" spans="13:13">
      <c r="M562210" s="8"/>
    </row>
    <row r="562211" spans="13:13" ht="13">
      <c r="M562211" s="17"/>
    </row>
    <row r="562212" spans="13:13">
      <c r="M562212" s="8"/>
    </row>
    <row r="562238" spans="13:13">
      <c r="M562238" s="8"/>
    </row>
    <row r="562239" spans="13:13" ht="13">
      <c r="M562239" s="17"/>
    </row>
    <row r="562240" spans="13:13">
      <c r="M562240" s="8"/>
    </row>
    <row r="562266" spans="13:13">
      <c r="M562266" s="8"/>
    </row>
    <row r="562267" spans="13:13" ht="13">
      <c r="M562267" s="17"/>
    </row>
    <row r="562268" spans="13:13">
      <c r="M562268" s="8"/>
    </row>
    <row r="562294" spans="13:13">
      <c r="M562294" s="8"/>
    </row>
    <row r="562295" spans="13:13" ht="13">
      <c r="M562295" s="17"/>
    </row>
    <row r="562296" spans="13:13">
      <c r="M562296" s="8"/>
    </row>
    <row r="562322" spans="13:13">
      <c r="M562322" s="8"/>
    </row>
    <row r="562323" spans="13:13" ht="13">
      <c r="M562323" s="17"/>
    </row>
    <row r="562324" spans="13:13">
      <c r="M562324" s="8"/>
    </row>
    <row r="562350" spans="13:13">
      <c r="M562350" s="8"/>
    </row>
    <row r="562351" spans="13:13" ht="13">
      <c r="M562351" s="17"/>
    </row>
    <row r="562352" spans="13:13">
      <c r="M562352" s="8"/>
    </row>
    <row r="562378" spans="13:13">
      <c r="M562378" s="8"/>
    </row>
    <row r="562379" spans="13:13" ht="13">
      <c r="M562379" s="17"/>
    </row>
    <row r="562380" spans="13:13">
      <c r="M562380" s="8"/>
    </row>
    <row r="562406" spans="13:13">
      <c r="M562406" s="8"/>
    </row>
    <row r="562407" spans="13:13" ht="13">
      <c r="M562407" s="17"/>
    </row>
    <row r="562408" spans="13:13">
      <c r="M562408" s="8"/>
    </row>
    <row r="562434" spans="13:13">
      <c r="M562434" s="8"/>
    </row>
    <row r="562435" spans="13:13" ht="13">
      <c r="M562435" s="17"/>
    </row>
    <row r="562436" spans="13:13">
      <c r="M562436" s="8"/>
    </row>
    <row r="562462" spans="13:13">
      <c r="M562462" s="8"/>
    </row>
    <row r="562463" spans="13:13" ht="13">
      <c r="M562463" s="17"/>
    </row>
    <row r="562464" spans="13:13">
      <c r="M562464" s="8"/>
    </row>
    <row r="562490" spans="13:13">
      <c r="M562490" s="8"/>
    </row>
    <row r="562491" spans="13:13" ht="13">
      <c r="M562491" s="17"/>
    </row>
    <row r="562492" spans="13:13">
      <c r="M562492" s="8"/>
    </row>
    <row r="562518" spans="13:13">
      <c r="M562518" s="8"/>
    </row>
    <row r="562519" spans="13:13" ht="13">
      <c r="M562519" s="17"/>
    </row>
    <row r="562520" spans="13:13">
      <c r="M562520" s="8"/>
    </row>
    <row r="562546" spans="13:13">
      <c r="M562546" s="8"/>
    </row>
    <row r="562547" spans="13:13" ht="13">
      <c r="M562547" s="17"/>
    </row>
    <row r="562548" spans="13:13">
      <c r="M562548" s="8"/>
    </row>
    <row r="562574" spans="13:13">
      <c r="M562574" s="8"/>
    </row>
    <row r="562575" spans="13:13" ht="13">
      <c r="M562575" s="17"/>
    </row>
    <row r="562576" spans="13:13">
      <c r="M562576" s="8"/>
    </row>
    <row r="562602" spans="13:13">
      <c r="M562602" s="8"/>
    </row>
    <row r="562603" spans="13:13" ht="13">
      <c r="M562603" s="17"/>
    </row>
    <row r="562604" spans="13:13">
      <c r="M562604" s="8"/>
    </row>
    <row r="562630" spans="13:13">
      <c r="M562630" s="8"/>
    </row>
    <row r="562631" spans="13:13" ht="13">
      <c r="M562631" s="17"/>
    </row>
    <row r="562632" spans="13:13">
      <c r="M562632" s="8"/>
    </row>
    <row r="562658" spans="13:13">
      <c r="M562658" s="8"/>
    </row>
    <row r="562659" spans="13:13" ht="13">
      <c r="M562659" s="17"/>
    </row>
    <row r="562660" spans="13:13">
      <c r="M562660" s="8"/>
    </row>
    <row r="562686" spans="13:13">
      <c r="M562686" s="8"/>
    </row>
    <row r="562687" spans="13:13" ht="13">
      <c r="M562687" s="17"/>
    </row>
    <row r="562688" spans="13:13">
      <c r="M562688" s="8"/>
    </row>
    <row r="562714" spans="13:13">
      <c r="M562714" s="8"/>
    </row>
    <row r="562715" spans="13:13" ht="13">
      <c r="M562715" s="17"/>
    </row>
    <row r="562716" spans="13:13">
      <c r="M562716" s="8"/>
    </row>
    <row r="562742" spans="13:13">
      <c r="M562742" s="8"/>
    </row>
    <row r="562743" spans="13:13" ht="13">
      <c r="M562743" s="17"/>
    </row>
    <row r="562744" spans="13:13">
      <c r="M562744" s="8"/>
    </row>
    <row r="562770" spans="13:13">
      <c r="M562770" s="8"/>
    </row>
    <row r="562771" spans="13:13" ht="13">
      <c r="M562771" s="17"/>
    </row>
    <row r="562772" spans="13:13">
      <c r="M562772" s="8"/>
    </row>
    <row r="562798" spans="13:13">
      <c r="M562798" s="8"/>
    </row>
    <row r="562799" spans="13:13" ht="13">
      <c r="M562799" s="17"/>
    </row>
    <row r="562800" spans="13:13">
      <c r="M562800" s="8"/>
    </row>
    <row r="562826" spans="13:13">
      <c r="M562826" s="8"/>
    </row>
    <row r="562827" spans="13:13" ht="13">
      <c r="M562827" s="17"/>
    </row>
    <row r="562828" spans="13:13">
      <c r="M562828" s="8"/>
    </row>
    <row r="562854" spans="13:13">
      <c r="M562854" s="8"/>
    </row>
    <row r="562855" spans="13:13" ht="13">
      <c r="M562855" s="17"/>
    </row>
    <row r="562856" spans="13:13">
      <c r="M562856" s="8"/>
    </row>
    <row r="562882" spans="13:13">
      <c r="M562882" s="8"/>
    </row>
    <row r="562883" spans="13:13" ht="13">
      <c r="M562883" s="17"/>
    </row>
    <row r="562884" spans="13:13">
      <c r="M562884" s="8"/>
    </row>
    <row r="562910" spans="13:13">
      <c r="M562910" s="8"/>
    </row>
    <row r="562911" spans="13:13" ht="13">
      <c r="M562911" s="17"/>
    </row>
    <row r="562912" spans="13:13">
      <c r="M562912" s="8"/>
    </row>
    <row r="562938" spans="13:13">
      <c r="M562938" s="8"/>
    </row>
    <row r="562939" spans="13:13" ht="13">
      <c r="M562939" s="17"/>
    </row>
    <row r="562940" spans="13:13">
      <c r="M562940" s="8"/>
    </row>
    <row r="562966" spans="13:13">
      <c r="M562966" s="8"/>
    </row>
    <row r="562967" spans="13:13" ht="13">
      <c r="M562967" s="17"/>
    </row>
    <row r="562968" spans="13:13">
      <c r="M562968" s="8"/>
    </row>
    <row r="562994" spans="13:13">
      <c r="M562994" s="8"/>
    </row>
    <row r="562995" spans="13:13" ht="13">
      <c r="M562995" s="17"/>
    </row>
    <row r="562996" spans="13:13">
      <c r="M562996" s="8"/>
    </row>
    <row r="563022" spans="13:13">
      <c r="M563022" s="8"/>
    </row>
    <row r="563023" spans="13:13" ht="13">
      <c r="M563023" s="17"/>
    </row>
    <row r="563024" spans="13:13">
      <c r="M563024" s="8"/>
    </row>
    <row r="563050" spans="13:13">
      <c r="M563050" s="8"/>
    </row>
    <row r="563051" spans="13:13" ht="13">
      <c r="M563051" s="17"/>
    </row>
    <row r="563052" spans="13:13">
      <c r="M563052" s="8"/>
    </row>
    <row r="563078" spans="13:13">
      <c r="M563078" s="8"/>
    </row>
    <row r="563079" spans="13:13" ht="13">
      <c r="M563079" s="17"/>
    </row>
    <row r="563080" spans="13:13">
      <c r="M563080" s="8"/>
    </row>
    <row r="563106" spans="13:13">
      <c r="M563106" s="8"/>
    </row>
    <row r="563107" spans="13:13" ht="13">
      <c r="M563107" s="17"/>
    </row>
    <row r="563108" spans="13:13">
      <c r="M563108" s="8"/>
    </row>
    <row r="563134" spans="13:13">
      <c r="M563134" s="8"/>
    </row>
    <row r="563135" spans="13:13" ht="13">
      <c r="M563135" s="17"/>
    </row>
    <row r="563136" spans="13:13">
      <c r="M563136" s="8"/>
    </row>
    <row r="563162" spans="13:13">
      <c r="M563162" s="8"/>
    </row>
    <row r="563163" spans="13:13" ht="13">
      <c r="M563163" s="17"/>
    </row>
    <row r="563164" spans="13:13">
      <c r="M563164" s="8"/>
    </row>
    <row r="563190" spans="13:13">
      <c r="M563190" s="8"/>
    </row>
    <row r="563191" spans="13:13" ht="13">
      <c r="M563191" s="17"/>
    </row>
    <row r="563192" spans="13:13">
      <c r="M563192" s="8"/>
    </row>
    <row r="563218" spans="13:13">
      <c r="M563218" s="8"/>
    </row>
    <row r="563219" spans="13:13" ht="13">
      <c r="M563219" s="17"/>
    </row>
    <row r="563220" spans="13:13">
      <c r="M563220" s="8"/>
    </row>
    <row r="563246" spans="13:13">
      <c r="M563246" s="8"/>
    </row>
    <row r="563247" spans="13:13" ht="13">
      <c r="M563247" s="17"/>
    </row>
    <row r="563248" spans="13:13">
      <c r="M563248" s="8"/>
    </row>
    <row r="563274" spans="13:13">
      <c r="M563274" s="8"/>
    </row>
    <row r="563275" spans="13:13" ht="13">
      <c r="M563275" s="17"/>
    </row>
    <row r="563276" spans="13:13">
      <c r="M563276" s="8"/>
    </row>
    <row r="563302" spans="13:13">
      <c r="M563302" s="8"/>
    </row>
    <row r="563303" spans="13:13" ht="13">
      <c r="M563303" s="17"/>
    </row>
    <row r="563304" spans="13:13">
      <c r="M563304" s="8"/>
    </row>
    <row r="563330" spans="13:13">
      <c r="M563330" s="8"/>
    </row>
    <row r="563331" spans="13:13" ht="13">
      <c r="M563331" s="17"/>
    </row>
    <row r="563332" spans="13:13">
      <c r="M563332" s="8"/>
    </row>
    <row r="563358" spans="13:13">
      <c r="M563358" s="8"/>
    </row>
    <row r="563359" spans="13:13" ht="13">
      <c r="M563359" s="17"/>
    </row>
    <row r="563360" spans="13:13">
      <c r="M563360" s="8"/>
    </row>
    <row r="563386" spans="13:13">
      <c r="M563386" s="8"/>
    </row>
    <row r="563387" spans="13:13" ht="13">
      <c r="M563387" s="17"/>
    </row>
    <row r="563388" spans="13:13">
      <c r="M563388" s="8"/>
    </row>
    <row r="563414" spans="13:13">
      <c r="M563414" s="8"/>
    </row>
    <row r="563415" spans="13:13" ht="13">
      <c r="M563415" s="17"/>
    </row>
    <row r="563416" spans="13:13">
      <c r="M563416" s="8"/>
    </row>
    <row r="563442" spans="13:13">
      <c r="M563442" s="8"/>
    </row>
    <row r="563443" spans="13:13" ht="13">
      <c r="M563443" s="17"/>
    </row>
    <row r="563444" spans="13:13">
      <c r="M563444" s="8"/>
    </row>
    <row r="563470" spans="13:13">
      <c r="M563470" s="8"/>
    </row>
    <row r="563471" spans="13:13" ht="13">
      <c r="M563471" s="17"/>
    </row>
    <row r="563472" spans="13:13">
      <c r="M563472" s="8"/>
    </row>
    <row r="563498" spans="13:13">
      <c r="M563498" s="8"/>
    </row>
    <row r="563499" spans="13:13" ht="13">
      <c r="M563499" s="17"/>
    </row>
    <row r="563500" spans="13:13">
      <c r="M563500" s="8"/>
    </row>
    <row r="563526" spans="13:13">
      <c r="M563526" s="8"/>
    </row>
    <row r="563527" spans="13:13" ht="13">
      <c r="M563527" s="17"/>
    </row>
    <row r="563528" spans="13:13">
      <c r="M563528" s="8"/>
    </row>
    <row r="563554" spans="13:13">
      <c r="M563554" s="8"/>
    </row>
    <row r="563555" spans="13:13" ht="13">
      <c r="M563555" s="17"/>
    </row>
    <row r="563556" spans="13:13">
      <c r="M563556" s="8"/>
    </row>
    <row r="563582" spans="13:13">
      <c r="M563582" s="8"/>
    </row>
    <row r="563583" spans="13:13" ht="13">
      <c r="M563583" s="17"/>
    </row>
    <row r="563584" spans="13:13">
      <c r="M563584" s="8"/>
    </row>
    <row r="563610" spans="13:13">
      <c r="M563610" s="8"/>
    </row>
    <row r="563611" spans="13:13" ht="13">
      <c r="M563611" s="17"/>
    </row>
    <row r="563612" spans="13:13">
      <c r="M563612" s="8"/>
    </row>
    <row r="563638" spans="13:13">
      <c r="M563638" s="8"/>
    </row>
    <row r="563639" spans="13:13" ht="13">
      <c r="M563639" s="17"/>
    </row>
    <row r="563640" spans="13:13">
      <c r="M563640" s="8"/>
    </row>
    <row r="563666" spans="13:13">
      <c r="M563666" s="8"/>
    </row>
    <row r="563667" spans="13:13" ht="13">
      <c r="M563667" s="17"/>
    </row>
    <row r="563668" spans="13:13">
      <c r="M563668" s="8"/>
    </row>
    <row r="563694" spans="13:13">
      <c r="M563694" s="8"/>
    </row>
    <row r="563695" spans="13:13" ht="13">
      <c r="M563695" s="17"/>
    </row>
    <row r="563696" spans="13:13">
      <c r="M563696" s="8"/>
    </row>
    <row r="563722" spans="13:13">
      <c r="M563722" s="8"/>
    </row>
    <row r="563723" spans="13:13" ht="13">
      <c r="M563723" s="17"/>
    </row>
    <row r="563724" spans="13:13">
      <c r="M563724" s="8"/>
    </row>
    <row r="563750" spans="13:13">
      <c r="M563750" s="8"/>
    </row>
    <row r="563751" spans="13:13" ht="13">
      <c r="M563751" s="17"/>
    </row>
    <row r="563752" spans="13:13">
      <c r="M563752" s="8"/>
    </row>
    <row r="563778" spans="13:13">
      <c r="M563778" s="8"/>
    </row>
    <row r="563779" spans="13:13" ht="13">
      <c r="M563779" s="17"/>
    </row>
    <row r="563780" spans="13:13">
      <c r="M563780" s="8"/>
    </row>
    <row r="563806" spans="13:13">
      <c r="M563806" s="8"/>
    </row>
    <row r="563807" spans="13:13" ht="13">
      <c r="M563807" s="17"/>
    </row>
    <row r="563808" spans="13:13">
      <c r="M563808" s="8"/>
    </row>
    <row r="563834" spans="13:13">
      <c r="M563834" s="8"/>
    </row>
    <row r="563835" spans="13:13" ht="13">
      <c r="M563835" s="17"/>
    </row>
    <row r="563836" spans="13:13">
      <c r="M563836" s="8"/>
    </row>
    <row r="563862" spans="13:13">
      <c r="M563862" s="8"/>
    </row>
    <row r="563863" spans="13:13" ht="13">
      <c r="M563863" s="17"/>
    </row>
    <row r="563864" spans="13:13">
      <c r="M563864" s="8"/>
    </row>
    <row r="563890" spans="13:13">
      <c r="M563890" s="8"/>
    </row>
    <row r="563891" spans="13:13" ht="13">
      <c r="M563891" s="17"/>
    </row>
    <row r="563892" spans="13:13">
      <c r="M563892" s="8"/>
    </row>
    <row r="563918" spans="13:13">
      <c r="M563918" s="8"/>
    </row>
    <row r="563919" spans="13:13" ht="13">
      <c r="M563919" s="17"/>
    </row>
    <row r="563920" spans="13:13">
      <c r="M563920" s="8"/>
    </row>
    <row r="563946" spans="13:13">
      <c r="M563946" s="8"/>
    </row>
    <row r="563947" spans="13:13" ht="13">
      <c r="M563947" s="17"/>
    </row>
    <row r="563948" spans="13:13">
      <c r="M563948" s="8"/>
    </row>
    <row r="563974" spans="13:13">
      <c r="M563974" s="8"/>
    </row>
    <row r="563975" spans="13:13" ht="13">
      <c r="M563975" s="17"/>
    </row>
    <row r="563976" spans="13:13">
      <c r="M563976" s="8"/>
    </row>
    <row r="564002" spans="13:13">
      <c r="M564002" s="8"/>
    </row>
    <row r="564003" spans="13:13" ht="13">
      <c r="M564003" s="17"/>
    </row>
    <row r="564004" spans="13:13">
      <c r="M564004" s="8"/>
    </row>
    <row r="564030" spans="13:13">
      <c r="M564030" s="8"/>
    </row>
    <row r="564031" spans="13:13" ht="13">
      <c r="M564031" s="17"/>
    </row>
    <row r="564032" spans="13:13">
      <c r="M564032" s="8"/>
    </row>
    <row r="564058" spans="13:13">
      <c r="M564058" s="8"/>
    </row>
    <row r="564059" spans="13:13" ht="13">
      <c r="M564059" s="17"/>
    </row>
    <row r="564060" spans="13:13">
      <c r="M564060" s="8"/>
    </row>
    <row r="564086" spans="13:13">
      <c r="M564086" s="8"/>
    </row>
    <row r="564087" spans="13:13" ht="13">
      <c r="M564087" s="17"/>
    </row>
    <row r="564088" spans="13:13">
      <c r="M564088" s="8"/>
    </row>
    <row r="564114" spans="13:13">
      <c r="M564114" s="8"/>
    </row>
    <row r="564115" spans="13:13" ht="13">
      <c r="M564115" s="17"/>
    </row>
    <row r="564116" spans="13:13">
      <c r="M564116" s="8"/>
    </row>
    <row r="564142" spans="13:13">
      <c r="M564142" s="8"/>
    </row>
    <row r="564143" spans="13:13" ht="13">
      <c r="M564143" s="17"/>
    </row>
    <row r="564144" spans="13:13">
      <c r="M564144" s="8"/>
    </row>
    <row r="564170" spans="13:13">
      <c r="M564170" s="8"/>
    </row>
    <row r="564171" spans="13:13" ht="13">
      <c r="M564171" s="17"/>
    </row>
    <row r="564172" spans="13:13">
      <c r="M564172" s="8"/>
    </row>
    <row r="564198" spans="13:13">
      <c r="M564198" s="8"/>
    </row>
    <row r="564199" spans="13:13" ht="13">
      <c r="M564199" s="17"/>
    </row>
    <row r="564200" spans="13:13">
      <c r="M564200" s="8"/>
    </row>
    <row r="564226" spans="13:13">
      <c r="M564226" s="8"/>
    </row>
    <row r="564227" spans="13:13" ht="13">
      <c r="M564227" s="17"/>
    </row>
    <row r="564228" spans="13:13">
      <c r="M564228" s="8"/>
    </row>
    <row r="564254" spans="13:13">
      <c r="M564254" s="8"/>
    </row>
    <row r="564255" spans="13:13" ht="13">
      <c r="M564255" s="17"/>
    </row>
    <row r="564256" spans="13:13">
      <c r="M564256" s="8"/>
    </row>
    <row r="564282" spans="13:13">
      <c r="M564282" s="8"/>
    </row>
    <row r="564283" spans="13:13" ht="13">
      <c r="M564283" s="17"/>
    </row>
    <row r="564284" spans="13:13">
      <c r="M564284" s="8"/>
    </row>
    <row r="564310" spans="13:13">
      <c r="M564310" s="8"/>
    </row>
    <row r="564311" spans="13:13" ht="13">
      <c r="M564311" s="17"/>
    </row>
    <row r="564312" spans="13:13">
      <c r="M564312" s="8"/>
    </row>
    <row r="564338" spans="13:13">
      <c r="M564338" s="8"/>
    </row>
    <row r="564339" spans="13:13" ht="13">
      <c r="M564339" s="17"/>
    </row>
    <row r="564340" spans="13:13">
      <c r="M564340" s="8"/>
    </row>
    <row r="564366" spans="13:13">
      <c r="M564366" s="8"/>
    </row>
    <row r="564367" spans="13:13" ht="13">
      <c r="M564367" s="17"/>
    </row>
    <row r="564368" spans="13:13">
      <c r="M564368" s="8"/>
    </row>
    <row r="564394" spans="13:13">
      <c r="M564394" s="8"/>
    </row>
    <row r="564395" spans="13:13" ht="13">
      <c r="M564395" s="17"/>
    </row>
    <row r="564396" spans="13:13">
      <c r="M564396" s="8"/>
    </row>
    <row r="564422" spans="13:13">
      <c r="M564422" s="8"/>
    </row>
    <row r="564423" spans="13:13" ht="13">
      <c r="M564423" s="17"/>
    </row>
    <row r="564424" spans="13:13">
      <c r="M564424" s="8"/>
    </row>
    <row r="564450" spans="13:13">
      <c r="M564450" s="8"/>
    </row>
    <row r="564451" spans="13:13" ht="13">
      <c r="M564451" s="17"/>
    </row>
    <row r="564452" spans="13:13">
      <c r="M564452" s="8"/>
    </row>
    <row r="564478" spans="13:13">
      <c r="M564478" s="8"/>
    </row>
    <row r="564479" spans="13:13" ht="13">
      <c r="M564479" s="17"/>
    </row>
    <row r="564480" spans="13:13">
      <c r="M564480" s="8"/>
    </row>
    <row r="564506" spans="13:13">
      <c r="M564506" s="8"/>
    </row>
    <row r="564507" spans="13:13" ht="13">
      <c r="M564507" s="17"/>
    </row>
    <row r="564508" spans="13:13">
      <c r="M564508" s="8"/>
    </row>
    <row r="564534" spans="13:13">
      <c r="M564534" s="8"/>
    </row>
    <row r="564535" spans="13:13" ht="13">
      <c r="M564535" s="17"/>
    </row>
    <row r="564536" spans="13:13">
      <c r="M564536" s="8"/>
    </row>
    <row r="564562" spans="13:13">
      <c r="M564562" s="8"/>
    </row>
    <row r="564563" spans="13:13" ht="13">
      <c r="M564563" s="17"/>
    </row>
    <row r="564564" spans="13:13">
      <c r="M564564" s="8"/>
    </row>
    <row r="564590" spans="13:13">
      <c r="M564590" s="8"/>
    </row>
    <row r="564591" spans="13:13" ht="13">
      <c r="M564591" s="17"/>
    </row>
    <row r="564592" spans="13:13">
      <c r="M564592" s="8"/>
    </row>
    <row r="564618" spans="13:13">
      <c r="M564618" s="8"/>
    </row>
    <row r="564619" spans="13:13" ht="13">
      <c r="M564619" s="17"/>
    </row>
    <row r="564620" spans="13:13">
      <c r="M564620" s="8"/>
    </row>
    <row r="564646" spans="13:13">
      <c r="M564646" s="8"/>
    </row>
    <row r="564647" spans="13:13" ht="13">
      <c r="M564647" s="17"/>
    </row>
    <row r="564648" spans="13:13">
      <c r="M564648" s="8"/>
    </row>
    <row r="564674" spans="13:13">
      <c r="M564674" s="8"/>
    </row>
    <row r="564675" spans="13:13" ht="13">
      <c r="M564675" s="17"/>
    </row>
    <row r="564676" spans="13:13">
      <c r="M564676" s="8"/>
    </row>
    <row r="564702" spans="13:13">
      <c r="M564702" s="8"/>
    </row>
    <row r="564703" spans="13:13" ht="13">
      <c r="M564703" s="17"/>
    </row>
    <row r="564704" spans="13:13">
      <c r="M564704" s="8"/>
    </row>
    <row r="564730" spans="13:13">
      <c r="M564730" s="8"/>
    </row>
    <row r="564731" spans="13:13" ht="13">
      <c r="M564731" s="17"/>
    </row>
    <row r="564732" spans="13:13">
      <c r="M564732" s="8"/>
    </row>
    <row r="564758" spans="13:13">
      <c r="M564758" s="8"/>
    </row>
    <row r="564759" spans="13:13" ht="13">
      <c r="M564759" s="17"/>
    </row>
    <row r="564760" spans="13:13">
      <c r="M564760" s="8"/>
    </row>
    <row r="564786" spans="13:13">
      <c r="M564786" s="8"/>
    </row>
    <row r="564787" spans="13:13" ht="13">
      <c r="M564787" s="17"/>
    </row>
    <row r="564788" spans="13:13">
      <c r="M564788" s="8"/>
    </row>
    <row r="564814" spans="13:13">
      <c r="M564814" s="8"/>
    </row>
    <row r="564815" spans="13:13" ht="13">
      <c r="M564815" s="17"/>
    </row>
    <row r="564816" spans="13:13">
      <c r="M564816" s="8"/>
    </row>
    <row r="564842" spans="13:13">
      <c r="M564842" s="8"/>
    </row>
    <row r="564843" spans="13:13" ht="13">
      <c r="M564843" s="17"/>
    </row>
    <row r="564844" spans="13:13">
      <c r="M564844" s="8"/>
    </row>
    <row r="564870" spans="13:13">
      <c r="M564870" s="8"/>
    </row>
    <row r="564871" spans="13:13" ht="13">
      <c r="M564871" s="17"/>
    </row>
    <row r="564872" spans="13:13">
      <c r="M564872" s="8"/>
    </row>
    <row r="564898" spans="13:13">
      <c r="M564898" s="8"/>
    </row>
    <row r="564899" spans="13:13" ht="13">
      <c r="M564899" s="17"/>
    </row>
    <row r="564900" spans="13:13">
      <c r="M564900" s="8"/>
    </row>
    <row r="564926" spans="13:13">
      <c r="M564926" s="8"/>
    </row>
    <row r="564927" spans="13:13" ht="13">
      <c r="M564927" s="17"/>
    </row>
    <row r="564928" spans="13:13">
      <c r="M564928" s="8"/>
    </row>
    <row r="564954" spans="13:13">
      <c r="M564954" s="8"/>
    </row>
    <row r="564955" spans="13:13" ht="13">
      <c r="M564955" s="17"/>
    </row>
    <row r="564956" spans="13:13">
      <c r="M564956" s="8"/>
    </row>
    <row r="564982" spans="13:13">
      <c r="M564982" s="8"/>
    </row>
    <row r="564983" spans="13:13" ht="13">
      <c r="M564983" s="17"/>
    </row>
    <row r="564984" spans="13:13">
      <c r="M564984" s="8"/>
    </row>
    <row r="565010" spans="13:13">
      <c r="M565010" s="8"/>
    </row>
    <row r="565011" spans="13:13" ht="13">
      <c r="M565011" s="17"/>
    </row>
    <row r="565012" spans="13:13">
      <c r="M565012" s="8"/>
    </row>
    <row r="565038" spans="13:13">
      <c r="M565038" s="8"/>
    </row>
    <row r="565039" spans="13:13" ht="13">
      <c r="M565039" s="17"/>
    </row>
    <row r="565040" spans="13:13">
      <c r="M565040" s="8"/>
    </row>
    <row r="565066" spans="13:13">
      <c r="M565066" s="8"/>
    </row>
    <row r="565067" spans="13:13" ht="13">
      <c r="M565067" s="17"/>
    </row>
    <row r="565068" spans="13:13">
      <c r="M565068" s="8"/>
    </row>
    <row r="565094" spans="13:13">
      <c r="M565094" s="8"/>
    </row>
    <row r="565095" spans="13:13" ht="13">
      <c r="M565095" s="17"/>
    </row>
    <row r="565096" spans="13:13">
      <c r="M565096" s="8"/>
    </row>
    <row r="565122" spans="13:13">
      <c r="M565122" s="8"/>
    </row>
    <row r="565123" spans="13:13" ht="13">
      <c r="M565123" s="17"/>
    </row>
    <row r="565124" spans="13:13">
      <c r="M565124" s="8"/>
    </row>
    <row r="565150" spans="13:13">
      <c r="M565150" s="8"/>
    </row>
    <row r="565151" spans="13:13" ht="13">
      <c r="M565151" s="17"/>
    </row>
    <row r="565152" spans="13:13">
      <c r="M565152" s="8"/>
    </row>
    <row r="565178" spans="13:13">
      <c r="M565178" s="8"/>
    </row>
    <row r="565179" spans="13:13" ht="13">
      <c r="M565179" s="17"/>
    </row>
    <row r="565180" spans="13:13">
      <c r="M565180" s="8"/>
    </row>
    <row r="565206" spans="13:13">
      <c r="M565206" s="8"/>
    </row>
    <row r="565207" spans="13:13" ht="13">
      <c r="M565207" s="17"/>
    </row>
    <row r="565208" spans="13:13">
      <c r="M565208" s="8"/>
    </row>
    <row r="565234" spans="13:13">
      <c r="M565234" s="8"/>
    </row>
    <row r="565235" spans="13:13" ht="13">
      <c r="M565235" s="17"/>
    </row>
    <row r="565236" spans="13:13">
      <c r="M565236" s="8"/>
    </row>
    <row r="565262" spans="13:13">
      <c r="M565262" s="8"/>
    </row>
    <row r="565263" spans="13:13" ht="13">
      <c r="M565263" s="17"/>
    </row>
    <row r="565264" spans="13:13">
      <c r="M565264" s="8"/>
    </row>
    <row r="565290" spans="13:13">
      <c r="M565290" s="8"/>
    </row>
    <row r="565291" spans="13:13" ht="13">
      <c r="M565291" s="17"/>
    </row>
    <row r="565292" spans="13:13">
      <c r="M565292" s="8"/>
    </row>
    <row r="565318" spans="13:13">
      <c r="M565318" s="8"/>
    </row>
    <row r="565319" spans="13:13" ht="13">
      <c r="M565319" s="17"/>
    </row>
    <row r="565320" spans="13:13">
      <c r="M565320" s="8"/>
    </row>
    <row r="565346" spans="13:13">
      <c r="M565346" s="8"/>
    </row>
    <row r="565347" spans="13:13" ht="13">
      <c r="M565347" s="17"/>
    </row>
    <row r="565348" spans="13:13">
      <c r="M565348" s="8"/>
    </row>
    <row r="565374" spans="13:13">
      <c r="M565374" s="8"/>
    </row>
    <row r="565375" spans="13:13" ht="13">
      <c r="M565375" s="17"/>
    </row>
    <row r="565376" spans="13:13">
      <c r="M565376" s="8"/>
    </row>
    <row r="565402" spans="13:13">
      <c r="M565402" s="8"/>
    </row>
    <row r="565403" spans="13:13" ht="13">
      <c r="M565403" s="17"/>
    </row>
    <row r="565404" spans="13:13">
      <c r="M565404" s="8"/>
    </row>
    <row r="565430" spans="13:13">
      <c r="M565430" s="8"/>
    </row>
    <row r="565431" spans="13:13" ht="13">
      <c r="M565431" s="17"/>
    </row>
    <row r="565432" spans="13:13">
      <c r="M565432" s="8"/>
    </row>
    <row r="565458" spans="13:13">
      <c r="M565458" s="8"/>
    </row>
    <row r="565459" spans="13:13" ht="13">
      <c r="M565459" s="17"/>
    </row>
    <row r="565460" spans="13:13">
      <c r="M565460" s="8"/>
    </row>
    <row r="565486" spans="13:13">
      <c r="M565486" s="8"/>
    </row>
    <row r="565487" spans="13:13" ht="13">
      <c r="M565487" s="17"/>
    </row>
    <row r="565488" spans="13:13">
      <c r="M565488" s="8"/>
    </row>
    <row r="565514" spans="13:13">
      <c r="M565514" s="8"/>
    </row>
    <row r="565515" spans="13:13" ht="13">
      <c r="M565515" s="17"/>
    </row>
    <row r="565516" spans="13:13">
      <c r="M565516" s="8"/>
    </row>
    <row r="565542" spans="13:13">
      <c r="M565542" s="8"/>
    </row>
    <row r="565543" spans="13:13" ht="13">
      <c r="M565543" s="17"/>
    </row>
    <row r="565544" spans="13:13">
      <c r="M565544" s="8"/>
    </row>
    <row r="565570" spans="13:13">
      <c r="M565570" s="8"/>
    </row>
    <row r="565571" spans="13:13" ht="13">
      <c r="M565571" s="17"/>
    </row>
    <row r="565572" spans="13:13">
      <c r="M565572" s="8"/>
    </row>
    <row r="565598" spans="13:13">
      <c r="M565598" s="8"/>
    </row>
    <row r="565599" spans="13:13" ht="13">
      <c r="M565599" s="17"/>
    </row>
    <row r="565600" spans="13:13">
      <c r="M565600" s="8"/>
    </row>
    <row r="565626" spans="13:13">
      <c r="M565626" s="8"/>
    </row>
    <row r="565627" spans="13:13" ht="13">
      <c r="M565627" s="17"/>
    </row>
    <row r="565628" spans="13:13">
      <c r="M565628" s="8"/>
    </row>
    <row r="565654" spans="13:13">
      <c r="M565654" s="8"/>
    </row>
    <row r="565655" spans="13:13" ht="13">
      <c r="M565655" s="17"/>
    </row>
    <row r="565656" spans="13:13">
      <c r="M565656" s="8"/>
    </row>
    <row r="565682" spans="13:13">
      <c r="M565682" s="8"/>
    </row>
    <row r="565683" spans="13:13" ht="13">
      <c r="M565683" s="17"/>
    </row>
    <row r="565684" spans="13:13">
      <c r="M565684" s="8"/>
    </row>
    <row r="565710" spans="13:13">
      <c r="M565710" s="8"/>
    </row>
    <row r="565711" spans="13:13" ht="13">
      <c r="M565711" s="17"/>
    </row>
    <row r="565712" spans="13:13">
      <c r="M565712" s="8"/>
    </row>
    <row r="565738" spans="13:13">
      <c r="M565738" s="8"/>
    </row>
    <row r="565739" spans="13:13" ht="13">
      <c r="M565739" s="17"/>
    </row>
    <row r="565740" spans="13:13">
      <c r="M565740" s="8"/>
    </row>
    <row r="565766" spans="13:13">
      <c r="M565766" s="8"/>
    </row>
    <row r="565767" spans="13:13" ht="13">
      <c r="M565767" s="17"/>
    </row>
    <row r="565768" spans="13:13">
      <c r="M565768" s="8"/>
    </row>
    <row r="565794" spans="13:13">
      <c r="M565794" s="8"/>
    </row>
    <row r="565795" spans="13:13" ht="13">
      <c r="M565795" s="17"/>
    </row>
    <row r="565796" spans="13:13">
      <c r="M565796" s="8"/>
    </row>
    <row r="565822" spans="13:13">
      <c r="M565822" s="8"/>
    </row>
    <row r="565823" spans="13:13" ht="13">
      <c r="M565823" s="17"/>
    </row>
    <row r="565824" spans="13:13">
      <c r="M565824" s="8"/>
    </row>
    <row r="565850" spans="13:13">
      <c r="M565850" s="8"/>
    </row>
    <row r="565851" spans="13:13" ht="13">
      <c r="M565851" s="17"/>
    </row>
    <row r="565852" spans="13:13">
      <c r="M565852" s="8"/>
    </row>
    <row r="565878" spans="13:13">
      <c r="M565878" s="8"/>
    </row>
    <row r="565879" spans="13:13" ht="13">
      <c r="M565879" s="17"/>
    </row>
    <row r="565880" spans="13:13">
      <c r="M565880" s="8"/>
    </row>
    <row r="565906" spans="13:13">
      <c r="M565906" s="8"/>
    </row>
    <row r="565907" spans="13:13" ht="13">
      <c r="M565907" s="17"/>
    </row>
    <row r="565908" spans="13:13">
      <c r="M565908" s="8"/>
    </row>
    <row r="565934" spans="13:13">
      <c r="M565934" s="8"/>
    </row>
    <row r="565935" spans="13:13" ht="13">
      <c r="M565935" s="17"/>
    </row>
    <row r="565936" spans="13:13">
      <c r="M565936" s="8"/>
    </row>
    <row r="565962" spans="13:13">
      <c r="M565962" s="8"/>
    </row>
    <row r="565963" spans="13:13" ht="13">
      <c r="M565963" s="17"/>
    </row>
    <row r="565964" spans="13:13">
      <c r="M565964" s="8"/>
    </row>
    <row r="565990" spans="13:13">
      <c r="M565990" s="8"/>
    </row>
    <row r="565991" spans="13:13" ht="13">
      <c r="M565991" s="17"/>
    </row>
    <row r="565992" spans="13:13">
      <c r="M565992" s="8"/>
    </row>
    <row r="566018" spans="13:13">
      <c r="M566018" s="8"/>
    </row>
    <row r="566019" spans="13:13" ht="13">
      <c r="M566019" s="17"/>
    </row>
    <row r="566020" spans="13:13">
      <c r="M566020" s="8"/>
    </row>
    <row r="566046" spans="13:13">
      <c r="M566046" s="8"/>
    </row>
    <row r="566047" spans="13:13" ht="13">
      <c r="M566047" s="17"/>
    </row>
    <row r="566048" spans="13:13">
      <c r="M566048" s="8"/>
    </row>
    <row r="566074" spans="13:13">
      <c r="M566074" s="8"/>
    </row>
    <row r="566075" spans="13:13" ht="13">
      <c r="M566075" s="17"/>
    </row>
    <row r="566076" spans="13:13">
      <c r="M566076" s="8"/>
    </row>
    <row r="566102" spans="13:13">
      <c r="M566102" s="8"/>
    </row>
    <row r="566103" spans="13:13" ht="13">
      <c r="M566103" s="17"/>
    </row>
    <row r="566104" spans="13:13">
      <c r="M566104" s="8"/>
    </row>
    <row r="566130" spans="13:13">
      <c r="M566130" s="8"/>
    </row>
    <row r="566131" spans="13:13" ht="13">
      <c r="M566131" s="17"/>
    </row>
    <row r="566132" spans="13:13">
      <c r="M566132" s="8"/>
    </row>
    <row r="566158" spans="13:13">
      <c r="M566158" s="8"/>
    </row>
    <row r="566159" spans="13:13" ht="13">
      <c r="M566159" s="17"/>
    </row>
    <row r="566160" spans="13:13">
      <c r="M566160" s="8"/>
    </row>
    <row r="566186" spans="13:13">
      <c r="M566186" s="8"/>
    </row>
    <row r="566187" spans="13:13" ht="13">
      <c r="M566187" s="17"/>
    </row>
    <row r="566188" spans="13:13">
      <c r="M566188" s="8"/>
    </row>
    <row r="566214" spans="13:13">
      <c r="M566214" s="8"/>
    </row>
    <row r="566215" spans="13:13" ht="13">
      <c r="M566215" s="17"/>
    </row>
    <row r="566216" spans="13:13">
      <c r="M566216" s="8"/>
    </row>
    <row r="566242" spans="13:13">
      <c r="M566242" s="8"/>
    </row>
    <row r="566243" spans="13:13" ht="13">
      <c r="M566243" s="17"/>
    </row>
    <row r="566244" spans="13:13">
      <c r="M566244" s="8"/>
    </row>
    <row r="566270" spans="13:13">
      <c r="M566270" s="8"/>
    </row>
    <row r="566271" spans="13:13" ht="13">
      <c r="M566271" s="17"/>
    </row>
    <row r="566272" spans="13:13">
      <c r="M566272" s="8"/>
    </row>
    <row r="566298" spans="13:13">
      <c r="M566298" s="8"/>
    </row>
    <row r="566299" spans="13:13" ht="13">
      <c r="M566299" s="17"/>
    </row>
    <row r="566300" spans="13:13">
      <c r="M566300" s="8"/>
    </row>
    <row r="566326" spans="13:13">
      <c r="M566326" s="8"/>
    </row>
    <row r="566327" spans="13:13" ht="13">
      <c r="M566327" s="17"/>
    </row>
    <row r="566328" spans="13:13">
      <c r="M566328" s="8"/>
    </row>
    <row r="566354" spans="13:13">
      <c r="M566354" s="8"/>
    </row>
    <row r="566355" spans="13:13" ht="13">
      <c r="M566355" s="17"/>
    </row>
    <row r="566356" spans="13:13">
      <c r="M566356" s="8"/>
    </row>
    <row r="566382" spans="13:13">
      <c r="M566382" s="8"/>
    </row>
    <row r="566383" spans="13:13" ht="13">
      <c r="M566383" s="17"/>
    </row>
    <row r="566384" spans="13:13">
      <c r="M566384" s="8"/>
    </row>
    <row r="566410" spans="13:13">
      <c r="M566410" s="8"/>
    </row>
    <row r="566411" spans="13:13" ht="13">
      <c r="M566411" s="17"/>
    </row>
    <row r="566412" spans="13:13">
      <c r="M566412" s="8"/>
    </row>
    <row r="566438" spans="13:13">
      <c r="M566438" s="8"/>
    </row>
    <row r="566439" spans="13:13" ht="13">
      <c r="M566439" s="17"/>
    </row>
    <row r="566440" spans="13:13">
      <c r="M566440" s="8"/>
    </row>
    <row r="566466" spans="13:13">
      <c r="M566466" s="8"/>
    </row>
    <row r="566467" spans="13:13" ht="13">
      <c r="M566467" s="17"/>
    </row>
    <row r="566468" spans="13:13">
      <c r="M566468" s="8"/>
    </row>
    <row r="566494" spans="13:13">
      <c r="M566494" s="8"/>
    </row>
    <row r="566495" spans="13:13" ht="13">
      <c r="M566495" s="17"/>
    </row>
    <row r="566496" spans="13:13">
      <c r="M566496" s="8"/>
    </row>
    <row r="566522" spans="13:13">
      <c r="M566522" s="8"/>
    </row>
    <row r="566523" spans="13:13" ht="13">
      <c r="M566523" s="17"/>
    </row>
    <row r="566524" spans="13:13">
      <c r="M566524" s="8"/>
    </row>
    <row r="566550" spans="13:13">
      <c r="M566550" s="8"/>
    </row>
    <row r="566551" spans="13:13" ht="13">
      <c r="M566551" s="17"/>
    </row>
    <row r="566552" spans="13:13">
      <c r="M566552" s="8"/>
    </row>
    <row r="566578" spans="13:13">
      <c r="M566578" s="8"/>
    </row>
    <row r="566579" spans="13:13" ht="13">
      <c r="M566579" s="17"/>
    </row>
    <row r="566580" spans="13:13">
      <c r="M566580" s="8"/>
    </row>
    <row r="566606" spans="13:13">
      <c r="M566606" s="8"/>
    </row>
    <row r="566607" spans="13:13" ht="13">
      <c r="M566607" s="17"/>
    </row>
    <row r="566608" spans="13:13">
      <c r="M566608" s="8"/>
    </row>
    <row r="566634" spans="13:13">
      <c r="M566634" s="8"/>
    </row>
    <row r="566635" spans="13:13" ht="13">
      <c r="M566635" s="17"/>
    </row>
    <row r="566636" spans="13:13">
      <c r="M566636" s="8"/>
    </row>
    <row r="566662" spans="13:13">
      <c r="M566662" s="8"/>
    </row>
    <row r="566663" spans="13:13" ht="13">
      <c r="M566663" s="17"/>
    </row>
    <row r="566664" spans="13:13">
      <c r="M566664" s="8"/>
    </row>
    <row r="566690" spans="13:13">
      <c r="M566690" s="8"/>
    </row>
    <row r="566691" spans="13:13" ht="13">
      <c r="M566691" s="17"/>
    </row>
    <row r="566692" spans="13:13">
      <c r="M566692" s="8"/>
    </row>
    <row r="566718" spans="13:13">
      <c r="M566718" s="8"/>
    </row>
    <row r="566719" spans="13:13" ht="13">
      <c r="M566719" s="17"/>
    </row>
    <row r="566720" spans="13:13">
      <c r="M566720" s="8"/>
    </row>
    <row r="566746" spans="13:13">
      <c r="M566746" s="8"/>
    </row>
    <row r="566747" spans="13:13" ht="13">
      <c r="M566747" s="17"/>
    </row>
    <row r="566748" spans="13:13">
      <c r="M566748" s="8"/>
    </row>
    <row r="566774" spans="13:13">
      <c r="M566774" s="8"/>
    </row>
    <row r="566775" spans="13:13" ht="13">
      <c r="M566775" s="17"/>
    </row>
    <row r="566776" spans="13:13">
      <c r="M566776" s="8"/>
    </row>
    <row r="566802" spans="13:13">
      <c r="M566802" s="8"/>
    </row>
    <row r="566803" spans="13:13" ht="13">
      <c r="M566803" s="17"/>
    </row>
    <row r="566804" spans="13:13">
      <c r="M566804" s="8"/>
    </row>
    <row r="566830" spans="13:13">
      <c r="M566830" s="8"/>
    </row>
    <row r="566831" spans="13:13" ht="13">
      <c r="M566831" s="17"/>
    </row>
    <row r="566832" spans="13:13">
      <c r="M566832" s="8"/>
    </row>
    <row r="566858" spans="13:13">
      <c r="M566858" s="8"/>
    </row>
    <row r="566859" spans="13:13" ht="13">
      <c r="M566859" s="17"/>
    </row>
    <row r="566860" spans="13:13">
      <c r="M566860" s="8"/>
    </row>
    <row r="566886" spans="13:13">
      <c r="M566886" s="8"/>
    </row>
    <row r="566887" spans="13:13" ht="13">
      <c r="M566887" s="17"/>
    </row>
    <row r="566888" spans="13:13">
      <c r="M566888" s="8"/>
    </row>
    <row r="566914" spans="13:13">
      <c r="M566914" s="8"/>
    </row>
    <row r="566915" spans="13:13" ht="13">
      <c r="M566915" s="17"/>
    </row>
    <row r="566916" spans="13:13">
      <c r="M566916" s="8"/>
    </row>
    <row r="566942" spans="13:13">
      <c r="M566942" s="8"/>
    </row>
    <row r="566943" spans="13:13" ht="13">
      <c r="M566943" s="17"/>
    </row>
    <row r="566944" spans="13:13">
      <c r="M566944" s="8"/>
    </row>
    <row r="566970" spans="13:13">
      <c r="M566970" s="8"/>
    </row>
    <row r="566971" spans="13:13" ht="13">
      <c r="M566971" s="17"/>
    </row>
    <row r="566972" spans="13:13">
      <c r="M566972" s="8"/>
    </row>
    <row r="566998" spans="13:13">
      <c r="M566998" s="8"/>
    </row>
    <row r="566999" spans="13:13" ht="13">
      <c r="M566999" s="17"/>
    </row>
    <row r="567000" spans="13:13">
      <c r="M567000" s="8"/>
    </row>
    <row r="567026" spans="13:13">
      <c r="M567026" s="8"/>
    </row>
    <row r="567027" spans="13:13" ht="13">
      <c r="M567027" s="17"/>
    </row>
    <row r="567028" spans="13:13">
      <c r="M567028" s="8"/>
    </row>
    <row r="567054" spans="13:13">
      <c r="M567054" s="8"/>
    </row>
    <row r="567055" spans="13:13" ht="13">
      <c r="M567055" s="17"/>
    </row>
    <row r="567056" spans="13:13">
      <c r="M567056" s="8"/>
    </row>
    <row r="567082" spans="13:13">
      <c r="M567082" s="8"/>
    </row>
    <row r="567083" spans="13:13" ht="13">
      <c r="M567083" s="17"/>
    </row>
    <row r="567084" spans="13:13">
      <c r="M567084" s="8"/>
    </row>
    <row r="567110" spans="13:13">
      <c r="M567110" s="8"/>
    </row>
    <row r="567111" spans="13:13" ht="13">
      <c r="M567111" s="17"/>
    </row>
    <row r="567112" spans="13:13">
      <c r="M567112" s="8"/>
    </row>
    <row r="567138" spans="13:13">
      <c r="M567138" s="8"/>
    </row>
    <row r="567139" spans="13:13" ht="13">
      <c r="M567139" s="17"/>
    </row>
    <row r="567140" spans="13:13">
      <c r="M567140" s="8"/>
    </row>
    <row r="567166" spans="13:13">
      <c r="M567166" s="8"/>
    </row>
    <row r="567167" spans="13:13" ht="13">
      <c r="M567167" s="17"/>
    </row>
    <row r="567168" spans="13:13">
      <c r="M567168" s="8"/>
    </row>
    <row r="567194" spans="13:13">
      <c r="M567194" s="8"/>
    </row>
    <row r="567195" spans="13:13" ht="13">
      <c r="M567195" s="17"/>
    </row>
    <row r="567196" spans="13:13">
      <c r="M567196" s="8"/>
    </row>
    <row r="567222" spans="13:13">
      <c r="M567222" s="8"/>
    </row>
    <row r="567223" spans="13:13" ht="13">
      <c r="M567223" s="17"/>
    </row>
    <row r="567224" spans="13:13">
      <c r="M567224" s="8"/>
    </row>
    <row r="567250" spans="13:13">
      <c r="M567250" s="8"/>
    </row>
    <row r="567251" spans="13:13" ht="13">
      <c r="M567251" s="17"/>
    </row>
    <row r="567252" spans="13:13">
      <c r="M567252" s="8"/>
    </row>
    <row r="567278" spans="13:13">
      <c r="M567278" s="8"/>
    </row>
    <row r="567279" spans="13:13" ht="13">
      <c r="M567279" s="17"/>
    </row>
    <row r="567280" spans="13:13">
      <c r="M567280" s="8"/>
    </row>
    <row r="567306" spans="13:13">
      <c r="M567306" s="8"/>
    </row>
    <row r="567307" spans="13:13" ht="13">
      <c r="M567307" s="17"/>
    </row>
    <row r="567308" spans="13:13">
      <c r="M567308" s="8"/>
    </row>
    <row r="567334" spans="13:13">
      <c r="M567334" s="8"/>
    </row>
    <row r="567335" spans="13:13" ht="13">
      <c r="M567335" s="17"/>
    </row>
    <row r="567336" spans="13:13">
      <c r="M567336" s="8"/>
    </row>
    <row r="567362" spans="13:13">
      <c r="M567362" s="8"/>
    </row>
    <row r="567363" spans="13:13" ht="13">
      <c r="M567363" s="17"/>
    </row>
    <row r="567364" spans="13:13">
      <c r="M567364" s="8"/>
    </row>
    <row r="567390" spans="13:13">
      <c r="M567390" s="8"/>
    </row>
    <row r="567391" spans="13:13" ht="13">
      <c r="M567391" s="17"/>
    </row>
    <row r="567392" spans="13:13">
      <c r="M567392" s="8"/>
    </row>
    <row r="567418" spans="13:13">
      <c r="M567418" s="8"/>
    </row>
    <row r="567419" spans="13:13" ht="13">
      <c r="M567419" s="17"/>
    </row>
    <row r="567420" spans="13:13">
      <c r="M567420" s="8"/>
    </row>
    <row r="567446" spans="13:13">
      <c r="M567446" s="8"/>
    </row>
    <row r="567447" spans="13:13" ht="13">
      <c r="M567447" s="17"/>
    </row>
    <row r="567448" spans="13:13">
      <c r="M567448" s="8"/>
    </row>
    <row r="567474" spans="13:13">
      <c r="M567474" s="8"/>
    </row>
    <row r="567475" spans="13:13" ht="13">
      <c r="M567475" s="17"/>
    </row>
    <row r="567476" spans="13:13">
      <c r="M567476" s="8"/>
    </row>
    <row r="567502" spans="13:13">
      <c r="M567502" s="8"/>
    </row>
    <row r="567503" spans="13:13" ht="13">
      <c r="M567503" s="17"/>
    </row>
    <row r="567504" spans="13:13">
      <c r="M567504" s="8"/>
    </row>
    <row r="567530" spans="13:13">
      <c r="M567530" s="8"/>
    </row>
    <row r="567531" spans="13:13" ht="13">
      <c r="M567531" s="17"/>
    </row>
    <row r="567532" spans="13:13">
      <c r="M567532" s="8"/>
    </row>
    <row r="567558" spans="13:13">
      <c r="M567558" s="8"/>
    </row>
    <row r="567559" spans="13:13" ht="13">
      <c r="M567559" s="17"/>
    </row>
    <row r="567560" spans="13:13">
      <c r="M567560" s="8"/>
    </row>
    <row r="567586" spans="13:13">
      <c r="M567586" s="8"/>
    </row>
    <row r="567587" spans="13:13" ht="13">
      <c r="M567587" s="17"/>
    </row>
    <row r="567588" spans="13:13">
      <c r="M567588" s="8"/>
    </row>
    <row r="567614" spans="13:13">
      <c r="M567614" s="8"/>
    </row>
    <row r="567615" spans="13:13" ht="13">
      <c r="M567615" s="17"/>
    </row>
    <row r="567616" spans="13:13">
      <c r="M567616" s="8"/>
    </row>
    <row r="567642" spans="13:13">
      <c r="M567642" s="8"/>
    </row>
    <row r="567643" spans="13:13" ht="13">
      <c r="M567643" s="17"/>
    </row>
    <row r="567644" spans="13:13">
      <c r="M567644" s="8"/>
    </row>
    <row r="567670" spans="13:13">
      <c r="M567670" s="8"/>
    </row>
    <row r="567671" spans="13:13" ht="13">
      <c r="M567671" s="17"/>
    </row>
    <row r="567672" spans="13:13">
      <c r="M567672" s="8"/>
    </row>
    <row r="567698" spans="13:13">
      <c r="M567698" s="8"/>
    </row>
    <row r="567699" spans="13:13" ht="13">
      <c r="M567699" s="17"/>
    </row>
    <row r="567700" spans="13:13">
      <c r="M567700" s="8"/>
    </row>
    <row r="567726" spans="13:13">
      <c r="M567726" s="8"/>
    </row>
    <row r="567727" spans="13:13" ht="13">
      <c r="M567727" s="17"/>
    </row>
    <row r="567728" spans="13:13">
      <c r="M567728" s="8"/>
    </row>
    <row r="567754" spans="13:13">
      <c r="M567754" s="8"/>
    </row>
    <row r="567755" spans="13:13" ht="13">
      <c r="M567755" s="17"/>
    </row>
    <row r="567756" spans="13:13">
      <c r="M567756" s="8"/>
    </row>
    <row r="567782" spans="13:13">
      <c r="M567782" s="8"/>
    </row>
    <row r="567783" spans="13:13" ht="13">
      <c r="M567783" s="17"/>
    </row>
    <row r="567784" spans="13:13">
      <c r="M567784" s="8"/>
    </row>
    <row r="567810" spans="13:13">
      <c r="M567810" s="8"/>
    </row>
    <row r="567811" spans="13:13" ht="13">
      <c r="M567811" s="17"/>
    </row>
    <row r="567812" spans="13:13">
      <c r="M567812" s="8"/>
    </row>
    <row r="567838" spans="13:13">
      <c r="M567838" s="8"/>
    </row>
    <row r="567839" spans="13:13" ht="13">
      <c r="M567839" s="17"/>
    </row>
    <row r="567840" spans="13:13">
      <c r="M567840" s="8"/>
    </row>
    <row r="567866" spans="13:13">
      <c r="M567866" s="8"/>
    </row>
    <row r="567867" spans="13:13" ht="13">
      <c r="M567867" s="17"/>
    </row>
    <row r="567868" spans="13:13">
      <c r="M567868" s="8"/>
    </row>
    <row r="567894" spans="13:13">
      <c r="M567894" s="8"/>
    </row>
    <row r="567895" spans="13:13" ht="13">
      <c r="M567895" s="17"/>
    </row>
    <row r="567896" spans="13:13">
      <c r="M567896" s="8"/>
    </row>
    <row r="567922" spans="13:13">
      <c r="M567922" s="8"/>
    </row>
    <row r="567923" spans="13:13" ht="13">
      <c r="M567923" s="17"/>
    </row>
    <row r="567924" spans="13:13">
      <c r="M567924" s="8"/>
    </row>
    <row r="567950" spans="13:13">
      <c r="M567950" s="8"/>
    </row>
    <row r="567951" spans="13:13" ht="13">
      <c r="M567951" s="17"/>
    </row>
    <row r="567952" spans="13:13">
      <c r="M567952" s="8"/>
    </row>
    <row r="567978" spans="13:13">
      <c r="M567978" s="8"/>
    </row>
    <row r="567979" spans="13:13" ht="13">
      <c r="M567979" s="17"/>
    </row>
    <row r="567980" spans="13:13">
      <c r="M567980" s="8"/>
    </row>
    <row r="568006" spans="13:13">
      <c r="M568006" s="8"/>
    </row>
    <row r="568007" spans="13:13" ht="13">
      <c r="M568007" s="17"/>
    </row>
    <row r="568008" spans="13:13">
      <c r="M568008" s="8"/>
    </row>
    <row r="568034" spans="13:13">
      <c r="M568034" s="8"/>
    </row>
    <row r="568035" spans="13:13" ht="13">
      <c r="M568035" s="17"/>
    </row>
    <row r="568036" spans="13:13">
      <c r="M568036" s="8"/>
    </row>
    <row r="568062" spans="13:13">
      <c r="M568062" s="8"/>
    </row>
    <row r="568063" spans="13:13" ht="13">
      <c r="M568063" s="17"/>
    </row>
    <row r="568064" spans="13:13">
      <c r="M568064" s="8"/>
    </row>
    <row r="568090" spans="13:13">
      <c r="M568090" s="8"/>
    </row>
    <row r="568091" spans="13:13" ht="13">
      <c r="M568091" s="17"/>
    </row>
    <row r="568092" spans="13:13">
      <c r="M568092" s="8"/>
    </row>
    <row r="568118" spans="13:13">
      <c r="M568118" s="8"/>
    </row>
    <row r="568119" spans="13:13" ht="13">
      <c r="M568119" s="17"/>
    </row>
    <row r="568120" spans="13:13">
      <c r="M568120" s="8"/>
    </row>
    <row r="568146" spans="13:13">
      <c r="M568146" s="8"/>
    </row>
    <row r="568147" spans="13:13" ht="13">
      <c r="M568147" s="17"/>
    </row>
    <row r="568148" spans="13:13">
      <c r="M568148" s="8"/>
    </row>
    <row r="568174" spans="13:13">
      <c r="M568174" s="8"/>
    </row>
    <row r="568175" spans="13:13" ht="13">
      <c r="M568175" s="17"/>
    </row>
    <row r="568176" spans="13:13">
      <c r="M568176" s="8"/>
    </row>
    <row r="568202" spans="13:13">
      <c r="M568202" s="8"/>
    </row>
    <row r="568203" spans="13:13" ht="13">
      <c r="M568203" s="17"/>
    </row>
    <row r="568204" spans="13:13">
      <c r="M568204" s="8"/>
    </row>
    <row r="568230" spans="13:13">
      <c r="M568230" s="8"/>
    </row>
    <row r="568231" spans="13:13" ht="13">
      <c r="M568231" s="17"/>
    </row>
    <row r="568232" spans="13:13">
      <c r="M568232" s="8"/>
    </row>
    <row r="568258" spans="13:13">
      <c r="M568258" s="8"/>
    </row>
    <row r="568259" spans="13:13" ht="13">
      <c r="M568259" s="17"/>
    </row>
    <row r="568260" spans="13:13">
      <c r="M568260" s="8"/>
    </row>
    <row r="568286" spans="13:13">
      <c r="M568286" s="8"/>
    </row>
    <row r="568287" spans="13:13" ht="13">
      <c r="M568287" s="17"/>
    </row>
    <row r="568288" spans="13:13">
      <c r="M568288" s="8"/>
    </row>
    <row r="568314" spans="13:13">
      <c r="M568314" s="8"/>
    </row>
    <row r="568315" spans="13:13" ht="13">
      <c r="M568315" s="17"/>
    </row>
    <row r="568316" spans="13:13">
      <c r="M568316" s="8"/>
    </row>
    <row r="568342" spans="13:13">
      <c r="M568342" s="8"/>
    </row>
    <row r="568343" spans="13:13" ht="13">
      <c r="M568343" s="17"/>
    </row>
    <row r="568344" spans="13:13">
      <c r="M568344" s="8"/>
    </row>
    <row r="568370" spans="13:13">
      <c r="M568370" s="8"/>
    </row>
    <row r="568371" spans="13:13" ht="13">
      <c r="M568371" s="17"/>
    </row>
    <row r="568372" spans="13:13">
      <c r="M568372" s="8"/>
    </row>
    <row r="568398" spans="13:13">
      <c r="M568398" s="8"/>
    </row>
    <row r="568399" spans="13:13" ht="13">
      <c r="M568399" s="17"/>
    </row>
    <row r="568400" spans="13:13">
      <c r="M568400" s="8"/>
    </row>
    <row r="568426" spans="13:13">
      <c r="M568426" s="8"/>
    </row>
    <row r="568427" spans="13:13" ht="13">
      <c r="M568427" s="17"/>
    </row>
    <row r="568428" spans="13:13">
      <c r="M568428" s="8"/>
    </row>
    <row r="568454" spans="13:13">
      <c r="M568454" s="8"/>
    </row>
    <row r="568455" spans="13:13" ht="13">
      <c r="M568455" s="17"/>
    </row>
    <row r="568456" spans="13:13">
      <c r="M568456" s="8"/>
    </row>
    <row r="568482" spans="13:13">
      <c r="M568482" s="8"/>
    </row>
    <row r="568483" spans="13:13" ht="13">
      <c r="M568483" s="17"/>
    </row>
    <row r="568484" spans="13:13">
      <c r="M568484" s="8"/>
    </row>
    <row r="568510" spans="13:13">
      <c r="M568510" s="8"/>
    </row>
    <row r="568511" spans="13:13" ht="13">
      <c r="M568511" s="17"/>
    </row>
    <row r="568512" spans="13:13">
      <c r="M568512" s="8"/>
    </row>
    <row r="568538" spans="13:13">
      <c r="M568538" s="8"/>
    </row>
    <row r="568539" spans="13:13" ht="13">
      <c r="M568539" s="17"/>
    </row>
    <row r="568540" spans="13:13">
      <c r="M568540" s="8"/>
    </row>
    <row r="568566" spans="13:13">
      <c r="M568566" s="8"/>
    </row>
    <row r="568567" spans="13:13" ht="13">
      <c r="M568567" s="17"/>
    </row>
    <row r="568568" spans="13:13">
      <c r="M568568" s="8"/>
    </row>
    <row r="568594" spans="13:13">
      <c r="M568594" s="8"/>
    </row>
    <row r="568595" spans="13:13" ht="13">
      <c r="M568595" s="17"/>
    </row>
    <row r="568596" spans="13:13">
      <c r="M568596" s="8"/>
    </row>
    <row r="568622" spans="13:13">
      <c r="M568622" s="8"/>
    </row>
    <row r="568623" spans="13:13" ht="13">
      <c r="M568623" s="17"/>
    </row>
    <row r="568624" spans="13:13">
      <c r="M568624" s="8"/>
    </row>
    <row r="568650" spans="13:13">
      <c r="M568650" s="8"/>
    </row>
    <row r="568651" spans="13:13" ht="13">
      <c r="M568651" s="17"/>
    </row>
    <row r="568652" spans="13:13">
      <c r="M568652" s="8"/>
    </row>
    <row r="568678" spans="13:13">
      <c r="M568678" s="8"/>
    </row>
    <row r="568679" spans="13:13" ht="13">
      <c r="M568679" s="17"/>
    </row>
    <row r="568680" spans="13:13">
      <c r="M568680" s="8"/>
    </row>
    <row r="568706" spans="13:13">
      <c r="M568706" s="8"/>
    </row>
    <row r="568707" spans="13:13" ht="13">
      <c r="M568707" s="17"/>
    </row>
    <row r="568708" spans="13:13">
      <c r="M568708" s="8"/>
    </row>
    <row r="568734" spans="13:13">
      <c r="M568734" s="8"/>
    </row>
    <row r="568735" spans="13:13" ht="13">
      <c r="M568735" s="17"/>
    </row>
    <row r="568736" spans="13:13">
      <c r="M568736" s="8"/>
    </row>
    <row r="568762" spans="13:13">
      <c r="M568762" s="8"/>
    </row>
    <row r="568763" spans="13:13" ht="13">
      <c r="M568763" s="17"/>
    </row>
    <row r="568764" spans="13:13">
      <c r="M568764" s="8"/>
    </row>
    <row r="568790" spans="13:13">
      <c r="M568790" s="8"/>
    </row>
    <row r="568791" spans="13:13" ht="13">
      <c r="M568791" s="17"/>
    </row>
    <row r="568792" spans="13:13">
      <c r="M568792" s="8"/>
    </row>
    <row r="568818" spans="13:13">
      <c r="M568818" s="8"/>
    </row>
    <row r="568819" spans="13:13" ht="13">
      <c r="M568819" s="17"/>
    </row>
    <row r="568820" spans="13:13">
      <c r="M568820" s="8"/>
    </row>
    <row r="568846" spans="13:13">
      <c r="M568846" s="8"/>
    </row>
    <row r="568847" spans="13:13" ht="13">
      <c r="M568847" s="17"/>
    </row>
    <row r="568848" spans="13:13">
      <c r="M568848" s="8"/>
    </row>
    <row r="568874" spans="13:13">
      <c r="M568874" s="8"/>
    </row>
    <row r="568875" spans="13:13" ht="13">
      <c r="M568875" s="17"/>
    </row>
    <row r="568876" spans="13:13">
      <c r="M568876" s="8"/>
    </row>
    <row r="568902" spans="13:13">
      <c r="M568902" s="8"/>
    </row>
    <row r="568903" spans="13:13" ht="13">
      <c r="M568903" s="17"/>
    </row>
    <row r="568904" spans="13:13">
      <c r="M568904" s="8"/>
    </row>
    <row r="568930" spans="13:13">
      <c r="M568930" s="8"/>
    </row>
    <row r="568931" spans="13:13" ht="13">
      <c r="M568931" s="17"/>
    </row>
    <row r="568932" spans="13:13">
      <c r="M568932" s="8"/>
    </row>
    <row r="568958" spans="13:13">
      <c r="M568958" s="8"/>
    </row>
    <row r="568959" spans="13:13" ht="13">
      <c r="M568959" s="17"/>
    </row>
    <row r="568960" spans="13:13">
      <c r="M568960" s="8"/>
    </row>
    <row r="568986" spans="13:13">
      <c r="M568986" s="8"/>
    </row>
    <row r="568987" spans="13:13" ht="13">
      <c r="M568987" s="17"/>
    </row>
    <row r="568988" spans="13:13">
      <c r="M568988" s="8"/>
    </row>
    <row r="569014" spans="13:13">
      <c r="M569014" s="8"/>
    </row>
    <row r="569015" spans="13:13" ht="13">
      <c r="M569015" s="17"/>
    </row>
    <row r="569016" spans="13:13">
      <c r="M569016" s="8"/>
    </row>
    <row r="569042" spans="13:13">
      <c r="M569042" s="8"/>
    </row>
    <row r="569043" spans="13:13" ht="13">
      <c r="M569043" s="17"/>
    </row>
    <row r="569044" spans="13:13">
      <c r="M569044" s="8"/>
    </row>
    <row r="569070" spans="13:13">
      <c r="M569070" s="8"/>
    </row>
    <row r="569071" spans="13:13" ht="13">
      <c r="M569071" s="17"/>
    </row>
    <row r="569072" spans="13:13">
      <c r="M569072" s="8"/>
    </row>
    <row r="569098" spans="13:13">
      <c r="M569098" s="8"/>
    </row>
    <row r="569099" spans="13:13" ht="13">
      <c r="M569099" s="17"/>
    </row>
    <row r="569100" spans="13:13">
      <c r="M569100" s="8"/>
    </row>
    <row r="569126" spans="13:13">
      <c r="M569126" s="8"/>
    </row>
    <row r="569127" spans="13:13" ht="13">
      <c r="M569127" s="17"/>
    </row>
    <row r="569128" spans="13:13">
      <c r="M569128" s="8"/>
    </row>
    <row r="569154" spans="13:13">
      <c r="M569154" s="8"/>
    </row>
    <row r="569155" spans="13:13" ht="13">
      <c r="M569155" s="17"/>
    </row>
    <row r="569156" spans="13:13">
      <c r="M569156" s="8"/>
    </row>
    <row r="569182" spans="13:13">
      <c r="M569182" s="8"/>
    </row>
    <row r="569183" spans="13:13" ht="13">
      <c r="M569183" s="17"/>
    </row>
    <row r="569184" spans="13:13">
      <c r="M569184" s="8"/>
    </row>
    <row r="569210" spans="13:13">
      <c r="M569210" s="8"/>
    </row>
    <row r="569211" spans="13:13" ht="13">
      <c r="M569211" s="17"/>
    </row>
    <row r="569212" spans="13:13">
      <c r="M569212" s="8"/>
    </row>
    <row r="569238" spans="13:13">
      <c r="M569238" s="8"/>
    </row>
    <row r="569239" spans="13:13" ht="13">
      <c r="M569239" s="17"/>
    </row>
    <row r="569240" spans="13:13">
      <c r="M569240" s="8"/>
    </row>
    <row r="569266" spans="13:13">
      <c r="M569266" s="8"/>
    </row>
    <row r="569267" spans="13:13" ht="13">
      <c r="M569267" s="17"/>
    </row>
    <row r="569268" spans="13:13">
      <c r="M569268" s="8"/>
    </row>
    <row r="569294" spans="13:13">
      <c r="M569294" s="8"/>
    </row>
    <row r="569295" spans="13:13" ht="13">
      <c r="M569295" s="17"/>
    </row>
    <row r="569296" spans="13:13">
      <c r="M569296" s="8"/>
    </row>
    <row r="569322" spans="13:13">
      <c r="M569322" s="8"/>
    </row>
    <row r="569323" spans="13:13" ht="13">
      <c r="M569323" s="17"/>
    </row>
    <row r="569324" spans="13:13">
      <c r="M569324" s="8"/>
    </row>
    <row r="569350" spans="13:13">
      <c r="M569350" s="8"/>
    </row>
    <row r="569351" spans="13:13" ht="13">
      <c r="M569351" s="17"/>
    </row>
    <row r="569352" spans="13:13">
      <c r="M569352" s="8"/>
    </row>
    <row r="569378" spans="13:13">
      <c r="M569378" s="8"/>
    </row>
    <row r="569379" spans="13:13" ht="13">
      <c r="M569379" s="17"/>
    </row>
    <row r="569380" spans="13:13">
      <c r="M569380" s="8"/>
    </row>
    <row r="569406" spans="13:13">
      <c r="M569406" s="8"/>
    </row>
    <row r="569407" spans="13:13" ht="13">
      <c r="M569407" s="17"/>
    </row>
    <row r="569408" spans="13:13">
      <c r="M569408" s="8"/>
    </row>
    <row r="569434" spans="13:13">
      <c r="M569434" s="8"/>
    </row>
    <row r="569435" spans="13:13" ht="13">
      <c r="M569435" s="17"/>
    </row>
    <row r="569436" spans="13:13">
      <c r="M569436" s="8"/>
    </row>
    <row r="569462" spans="13:13">
      <c r="M569462" s="8"/>
    </row>
    <row r="569463" spans="13:13" ht="13">
      <c r="M569463" s="17"/>
    </row>
    <row r="569464" spans="13:13">
      <c r="M569464" s="8"/>
    </row>
    <row r="569490" spans="13:13">
      <c r="M569490" s="8"/>
    </row>
    <row r="569491" spans="13:13" ht="13">
      <c r="M569491" s="17"/>
    </row>
    <row r="569492" spans="13:13">
      <c r="M569492" s="8"/>
    </row>
    <row r="569518" spans="13:13">
      <c r="M569518" s="8"/>
    </row>
    <row r="569519" spans="13:13" ht="13">
      <c r="M569519" s="17"/>
    </row>
    <row r="569520" spans="13:13">
      <c r="M569520" s="8"/>
    </row>
    <row r="569546" spans="13:13">
      <c r="M569546" s="8"/>
    </row>
    <row r="569547" spans="13:13" ht="13">
      <c r="M569547" s="17"/>
    </row>
    <row r="569548" spans="13:13">
      <c r="M569548" s="8"/>
    </row>
    <row r="569574" spans="13:13">
      <c r="M569574" s="8"/>
    </row>
    <row r="569575" spans="13:13" ht="13">
      <c r="M569575" s="17"/>
    </row>
    <row r="569576" spans="13:13">
      <c r="M569576" s="8"/>
    </row>
    <row r="569602" spans="13:13">
      <c r="M569602" s="8"/>
    </row>
    <row r="569603" spans="13:13" ht="13">
      <c r="M569603" s="17"/>
    </row>
    <row r="569604" spans="13:13">
      <c r="M569604" s="8"/>
    </row>
    <row r="569630" spans="13:13">
      <c r="M569630" s="8"/>
    </row>
    <row r="569631" spans="13:13" ht="13">
      <c r="M569631" s="17"/>
    </row>
    <row r="569632" spans="13:13">
      <c r="M569632" s="8"/>
    </row>
    <row r="569658" spans="13:13">
      <c r="M569658" s="8"/>
    </row>
    <row r="569659" spans="13:13" ht="13">
      <c r="M569659" s="17"/>
    </row>
    <row r="569660" spans="13:13">
      <c r="M569660" s="8"/>
    </row>
    <row r="569686" spans="13:13">
      <c r="M569686" s="8"/>
    </row>
    <row r="569687" spans="13:13" ht="13">
      <c r="M569687" s="17"/>
    </row>
    <row r="569688" spans="13:13">
      <c r="M569688" s="8"/>
    </row>
    <row r="569714" spans="13:13">
      <c r="M569714" s="8"/>
    </row>
    <row r="569715" spans="13:13" ht="13">
      <c r="M569715" s="17"/>
    </row>
    <row r="569716" spans="13:13">
      <c r="M569716" s="8"/>
    </row>
    <row r="569742" spans="13:13">
      <c r="M569742" s="8"/>
    </row>
    <row r="569743" spans="13:13" ht="13">
      <c r="M569743" s="17"/>
    </row>
    <row r="569744" spans="13:13">
      <c r="M569744" s="8"/>
    </row>
    <row r="569770" spans="13:13">
      <c r="M569770" s="8"/>
    </row>
    <row r="569771" spans="13:13" ht="13">
      <c r="M569771" s="17"/>
    </row>
    <row r="569772" spans="13:13">
      <c r="M569772" s="8"/>
    </row>
    <row r="569798" spans="13:13">
      <c r="M569798" s="8"/>
    </row>
    <row r="569799" spans="13:13" ht="13">
      <c r="M569799" s="17"/>
    </row>
    <row r="569800" spans="13:13">
      <c r="M569800" s="8"/>
    </row>
    <row r="569826" spans="13:13">
      <c r="M569826" s="8"/>
    </row>
    <row r="569827" spans="13:13" ht="13">
      <c r="M569827" s="17"/>
    </row>
    <row r="569828" spans="13:13">
      <c r="M569828" s="8"/>
    </row>
    <row r="569854" spans="13:13">
      <c r="M569854" s="8"/>
    </row>
    <row r="569855" spans="13:13" ht="13">
      <c r="M569855" s="17"/>
    </row>
    <row r="569856" spans="13:13">
      <c r="M569856" s="8"/>
    </row>
    <row r="569882" spans="13:13">
      <c r="M569882" s="8"/>
    </row>
    <row r="569883" spans="13:13" ht="13">
      <c r="M569883" s="17"/>
    </row>
    <row r="569884" spans="13:13">
      <c r="M569884" s="8"/>
    </row>
    <row r="569910" spans="13:13">
      <c r="M569910" s="8"/>
    </row>
    <row r="569911" spans="13:13" ht="13">
      <c r="M569911" s="17"/>
    </row>
    <row r="569912" spans="13:13">
      <c r="M569912" s="8"/>
    </row>
    <row r="569938" spans="13:13">
      <c r="M569938" s="8"/>
    </row>
    <row r="569939" spans="13:13" ht="13">
      <c r="M569939" s="17"/>
    </row>
    <row r="569940" spans="13:13">
      <c r="M569940" s="8"/>
    </row>
    <row r="569966" spans="13:13">
      <c r="M569966" s="8"/>
    </row>
    <row r="569967" spans="13:13" ht="13">
      <c r="M569967" s="17"/>
    </row>
    <row r="569968" spans="13:13">
      <c r="M569968" s="8"/>
    </row>
    <row r="569994" spans="13:13">
      <c r="M569994" s="8"/>
    </row>
    <row r="569995" spans="13:13" ht="13">
      <c r="M569995" s="17"/>
    </row>
    <row r="569996" spans="13:13">
      <c r="M569996" s="8"/>
    </row>
    <row r="570022" spans="13:13">
      <c r="M570022" s="8"/>
    </row>
    <row r="570023" spans="13:13" ht="13">
      <c r="M570023" s="17"/>
    </row>
    <row r="570024" spans="13:13">
      <c r="M570024" s="8"/>
    </row>
    <row r="570050" spans="13:13">
      <c r="M570050" s="8"/>
    </row>
    <row r="570051" spans="13:13" ht="13">
      <c r="M570051" s="17"/>
    </row>
    <row r="570052" spans="13:13">
      <c r="M570052" s="8"/>
    </row>
    <row r="570078" spans="13:13">
      <c r="M570078" s="8"/>
    </row>
    <row r="570079" spans="13:13" ht="13">
      <c r="M570079" s="17"/>
    </row>
    <row r="570080" spans="13:13">
      <c r="M570080" s="8"/>
    </row>
    <row r="570106" spans="13:13">
      <c r="M570106" s="8"/>
    </row>
    <row r="570107" spans="13:13" ht="13">
      <c r="M570107" s="17"/>
    </row>
    <row r="570108" spans="13:13">
      <c r="M570108" s="8"/>
    </row>
    <row r="570134" spans="13:13">
      <c r="M570134" s="8"/>
    </row>
    <row r="570135" spans="13:13" ht="13">
      <c r="M570135" s="17"/>
    </row>
    <row r="570136" spans="13:13">
      <c r="M570136" s="8"/>
    </row>
    <row r="570162" spans="13:13">
      <c r="M570162" s="8"/>
    </row>
    <row r="570163" spans="13:13" ht="13">
      <c r="M570163" s="17"/>
    </row>
    <row r="570164" spans="13:13">
      <c r="M570164" s="8"/>
    </row>
    <row r="570190" spans="13:13">
      <c r="M570190" s="8"/>
    </row>
    <row r="570191" spans="13:13" ht="13">
      <c r="M570191" s="17"/>
    </row>
    <row r="570192" spans="13:13">
      <c r="M570192" s="8"/>
    </row>
    <row r="570218" spans="13:13">
      <c r="M570218" s="8"/>
    </row>
    <row r="570219" spans="13:13" ht="13">
      <c r="M570219" s="17"/>
    </row>
    <row r="570220" spans="13:13">
      <c r="M570220" s="8"/>
    </row>
    <row r="570246" spans="13:13">
      <c r="M570246" s="8"/>
    </row>
    <row r="570247" spans="13:13" ht="13">
      <c r="M570247" s="17"/>
    </row>
    <row r="570248" spans="13:13">
      <c r="M570248" s="8"/>
    </row>
    <row r="570274" spans="13:13">
      <c r="M570274" s="8"/>
    </row>
    <row r="570275" spans="13:13" ht="13">
      <c r="M570275" s="17"/>
    </row>
    <row r="570276" spans="13:13">
      <c r="M570276" s="8"/>
    </row>
    <row r="570302" spans="13:13">
      <c r="M570302" s="8"/>
    </row>
    <row r="570303" spans="13:13" ht="13">
      <c r="M570303" s="17"/>
    </row>
    <row r="570304" spans="13:13">
      <c r="M570304" s="8"/>
    </row>
    <row r="570330" spans="13:13">
      <c r="M570330" s="8"/>
    </row>
    <row r="570331" spans="13:13" ht="13">
      <c r="M570331" s="17"/>
    </row>
    <row r="570332" spans="13:13">
      <c r="M570332" s="8"/>
    </row>
    <row r="570358" spans="13:13">
      <c r="M570358" s="8"/>
    </row>
    <row r="570359" spans="13:13" ht="13">
      <c r="M570359" s="17"/>
    </row>
    <row r="570360" spans="13:13">
      <c r="M570360" s="8"/>
    </row>
    <row r="570386" spans="13:13">
      <c r="M570386" s="8"/>
    </row>
    <row r="570387" spans="13:13" ht="13">
      <c r="M570387" s="17"/>
    </row>
    <row r="570388" spans="13:13">
      <c r="M570388" s="8"/>
    </row>
    <row r="570414" spans="13:13">
      <c r="M570414" s="8"/>
    </row>
    <row r="570415" spans="13:13" ht="13">
      <c r="M570415" s="17"/>
    </row>
    <row r="570416" spans="13:13">
      <c r="M570416" s="8"/>
    </row>
    <row r="570442" spans="13:13">
      <c r="M570442" s="8"/>
    </row>
    <row r="570443" spans="13:13" ht="13">
      <c r="M570443" s="17"/>
    </row>
    <row r="570444" spans="13:13">
      <c r="M570444" s="8"/>
    </row>
    <row r="570470" spans="13:13">
      <c r="M570470" s="8"/>
    </row>
    <row r="570471" spans="13:13" ht="13">
      <c r="M570471" s="17"/>
    </row>
    <row r="570472" spans="13:13">
      <c r="M570472" s="8"/>
    </row>
    <row r="570498" spans="13:13">
      <c r="M570498" s="8"/>
    </row>
    <row r="570499" spans="13:13" ht="13">
      <c r="M570499" s="17"/>
    </row>
    <row r="570500" spans="13:13">
      <c r="M570500" s="8"/>
    </row>
    <row r="570526" spans="13:13">
      <c r="M570526" s="8"/>
    </row>
    <row r="570527" spans="13:13" ht="13">
      <c r="M570527" s="17"/>
    </row>
    <row r="570528" spans="13:13">
      <c r="M570528" s="8"/>
    </row>
    <row r="570554" spans="13:13">
      <c r="M570554" s="8"/>
    </row>
    <row r="570555" spans="13:13" ht="13">
      <c r="M570555" s="17"/>
    </row>
    <row r="570556" spans="13:13">
      <c r="M570556" s="8"/>
    </row>
    <row r="570582" spans="13:13">
      <c r="M570582" s="8"/>
    </row>
    <row r="570583" spans="13:13" ht="13">
      <c r="M570583" s="17"/>
    </row>
    <row r="570584" spans="13:13">
      <c r="M570584" s="8"/>
    </row>
    <row r="570610" spans="13:13">
      <c r="M570610" s="8"/>
    </row>
    <row r="570611" spans="13:13" ht="13">
      <c r="M570611" s="17"/>
    </row>
    <row r="570612" spans="13:13">
      <c r="M570612" s="8"/>
    </row>
    <row r="570638" spans="13:13">
      <c r="M570638" s="8"/>
    </row>
    <row r="570639" spans="13:13" ht="13">
      <c r="M570639" s="17"/>
    </row>
    <row r="570640" spans="13:13">
      <c r="M570640" s="8"/>
    </row>
    <row r="570666" spans="13:13">
      <c r="M570666" s="8"/>
    </row>
    <row r="570667" spans="13:13" ht="13">
      <c r="M570667" s="17"/>
    </row>
    <row r="570668" spans="13:13">
      <c r="M570668" s="8"/>
    </row>
    <row r="570694" spans="13:13">
      <c r="M570694" s="8"/>
    </row>
    <row r="570695" spans="13:13" ht="13">
      <c r="M570695" s="17"/>
    </row>
    <row r="570696" spans="13:13">
      <c r="M570696" s="8"/>
    </row>
    <row r="570722" spans="13:13">
      <c r="M570722" s="8"/>
    </row>
    <row r="570723" spans="13:13" ht="13">
      <c r="M570723" s="17"/>
    </row>
    <row r="570724" spans="13:13">
      <c r="M570724" s="8"/>
    </row>
    <row r="570750" spans="13:13">
      <c r="M570750" s="8"/>
    </row>
    <row r="570751" spans="13:13" ht="13">
      <c r="M570751" s="17"/>
    </row>
    <row r="570752" spans="13:13">
      <c r="M570752" s="8"/>
    </row>
    <row r="570778" spans="13:13">
      <c r="M570778" s="8"/>
    </row>
    <row r="570779" spans="13:13" ht="13">
      <c r="M570779" s="17"/>
    </row>
    <row r="570780" spans="13:13">
      <c r="M570780" s="8"/>
    </row>
    <row r="570806" spans="13:13">
      <c r="M570806" s="8"/>
    </row>
    <row r="570807" spans="13:13" ht="13">
      <c r="M570807" s="17"/>
    </row>
    <row r="570808" spans="13:13">
      <c r="M570808" s="8"/>
    </row>
    <row r="570834" spans="13:13">
      <c r="M570834" s="8"/>
    </row>
    <row r="570835" spans="13:13" ht="13">
      <c r="M570835" s="17"/>
    </row>
    <row r="570836" spans="13:13">
      <c r="M570836" s="8"/>
    </row>
    <row r="570862" spans="13:13">
      <c r="M570862" s="8"/>
    </row>
    <row r="570863" spans="13:13" ht="13">
      <c r="M570863" s="17"/>
    </row>
    <row r="570864" spans="13:13">
      <c r="M570864" s="8"/>
    </row>
    <row r="570890" spans="13:13">
      <c r="M570890" s="8"/>
    </row>
    <row r="570891" spans="13:13" ht="13">
      <c r="M570891" s="17"/>
    </row>
    <row r="570892" spans="13:13">
      <c r="M570892" s="8"/>
    </row>
    <row r="570918" spans="13:13">
      <c r="M570918" s="8"/>
    </row>
    <row r="570919" spans="13:13" ht="13">
      <c r="M570919" s="17"/>
    </row>
    <row r="570920" spans="13:13">
      <c r="M570920" s="8"/>
    </row>
    <row r="570946" spans="13:13">
      <c r="M570946" s="8"/>
    </row>
    <row r="570947" spans="13:13" ht="13">
      <c r="M570947" s="17"/>
    </row>
    <row r="570948" spans="13:13">
      <c r="M570948" s="8"/>
    </row>
    <row r="570974" spans="13:13">
      <c r="M570974" s="8"/>
    </row>
    <row r="570975" spans="13:13" ht="13">
      <c r="M570975" s="17"/>
    </row>
    <row r="570976" spans="13:13">
      <c r="M570976" s="8"/>
    </row>
    <row r="571002" spans="13:13">
      <c r="M571002" s="8"/>
    </row>
    <row r="571003" spans="13:13" ht="13">
      <c r="M571003" s="17"/>
    </row>
    <row r="571004" spans="13:13">
      <c r="M571004" s="8"/>
    </row>
    <row r="571030" spans="13:13">
      <c r="M571030" s="8"/>
    </row>
    <row r="571031" spans="13:13" ht="13">
      <c r="M571031" s="17"/>
    </row>
    <row r="571032" spans="13:13">
      <c r="M571032" s="8"/>
    </row>
    <row r="571058" spans="13:13">
      <c r="M571058" s="8"/>
    </row>
    <row r="571059" spans="13:13" ht="13">
      <c r="M571059" s="17"/>
    </row>
    <row r="571060" spans="13:13">
      <c r="M571060" s="8"/>
    </row>
    <row r="571086" spans="13:13">
      <c r="M571086" s="8"/>
    </row>
    <row r="571087" spans="13:13" ht="13">
      <c r="M571087" s="17"/>
    </row>
    <row r="571088" spans="13:13">
      <c r="M571088" s="8"/>
    </row>
    <row r="571114" spans="13:13">
      <c r="M571114" s="8"/>
    </row>
    <row r="571115" spans="13:13" ht="13">
      <c r="M571115" s="17"/>
    </row>
    <row r="571116" spans="13:13">
      <c r="M571116" s="8"/>
    </row>
    <row r="571142" spans="13:13">
      <c r="M571142" s="8"/>
    </row>
    <row r="571143" spans="13:13" ht="13">
      <c r="M571143" s="17"/>
    </row>
    <row r="571144" spans="13:13">
      <c r="M571144" s="8"/>
    </row>
    <row r="571170" spans="13:13">
      <c r="M571170" s="8"/>
    </row>
    <row r="571171" spans="13:13" ht="13">
      <c r="M571171" s="17"/>
    </row>
    <row r="571172" spans="13:13">
      <c r="M571172" s="8"/>
    </row>
    <row r="571198" spans="13:13">
      <c r="M571198" s="8"/>
    </row>
    <row r="571199" spans="13:13" ht="13">
      <c r="M571199" s="17"/>
    </row>
    <row r="571200" spans="13:13">
      <c r="M571200" s="8"/>
    </row>
    <row r="571226" spans="13:13">
      <c r="M571226" s="8"/>
    </row>
    <row r="571227" spans="13:13" ht="13">
      <c r="M571227" s="17"/>
    </row>
    <row r="571228" spans="13:13">
      <c r="M571228" s="8"/>
    </row>
    <row r="571254" spans="13:13">
      <c r="M571254" s="8"/>
    </row>
    <row r="571255" spans="13:13" ht="13">
      <c r="M571255" s="17"/>
    </row>
    <row r="571256" spans="13:13">
      <c r="M571256" s="8"/>
    </row>
    <row r="571282" spans="13:13">
      <c r="M571282" s="8"/>
    </row>
    <row r="571283" spans="13:13" ht="13">
      <c r="M571283" s="17"/>
    </row>
    <row r="571284" spans="13:13">
      <c r="M571284" s="8"/>
    </row>
    <row r="571310" spans="13:13">
      <c r="M571310" s="8"/>
    </row>
    <row r="571311" spans="13:13" ht="13">
      <c r="M571311" s="17"/>
    </row>
    <row r="571312" spans="13:13">
      <c r="M571312" s="8"/>
    </row>
    <row r="571338" spans="13:13">
      <c r="M571338" s="8"/>
    </row>
    <row r="571339" spans="13:13" ht="13">
      <c r="M571339" s="17"/>
    </row>
    <row r="571340" spans="13:13">
      <c r="M571340" s="8"/>
    </row>
    <row r="571366" spans="13:13">
      <c r="M571366" s="8"/>
    </row>
    <row r="571367" spans="13:13" ht="13">
      <c r="M571367" s="17"/>
    </row>
    <row r="571368" spans="13:13">
      <c r="M571368" s="8"/>
    </row>
    <row r="571394" spans="13:13">
      <c r="M571394" s="8"/>
    </row>
    <row r="571395" spans="13:13" ht="13">
      <c r="M571395" s="17"/>
    </row>
    <row r="571396" spans="13:13">
      <c r="M571396" s="8"/>
    </row>
    <row r="571422" spans="13:13">
      <c r="M571422" s="8"/>
    </row>
    <row r="571423" spans="13:13" ht="13">
      <c r="M571423" s="17"/>
    </row>
    <row r="571424" spans="13:13">
      <c r="M571424" s="8"/>
    </row>
    <row r="571450" spans="13:13">
      <c r="M571450" s="8"/>
    </row>
    <row r="571451" spans="13:13" ht="13">
      <c r="M571451" s="17"/>
    </row>
    <row r="571452" spans="13:13">
      <c r="M571452" s="8"/>
    </row>
    <row r="571478" spans="13:13">
      <c r="M571478" s="8"/>
    </row>
    <row r="571479" spans="13:13" ht="13">
      <c r="M571479" s="17"/>
    </row>
    <row r="571480" spans="13:13">
      <c r="M571480" s="8"/>
    </row>
    <row r="571506" spans="13:13">
      <c r="M571506" s="8"/>
    </row>
    <row r="571507" spans="13:13" ht="13">
      <c r="M571507" s="17"/>
    </row>
    <row r="571508" spans="13:13">
      <c r="M571508" s="8"/>
    </row>
    <row r="571534" spans="13:13">
      <c r="M571534" s="8"/>
    </row>
    <row r="571535" spans="13:13" ht="13">
      <c r="M571535" s="17"/>
    </row>
    <row r="571536" spans="13:13">
      <c r="M571536" s="8"/>
    </row>
    <row r="571562" spans="13:13">
      <c r="M571562" s="8"/>
    </row>
    <row r="571563" spans="13:13" ht="13">
      <c r="M571563" s="17"/>
    </row>
    <row r="571564" spans="13:13">
      <c r="M571564" s="8"/>
    </row>
    <row r="571590" spans="13:13">
      <c r="M571590" s="8"/>
    </row>
    <row r="571591" spans="13:13" ht="13">
      <c r="M571591" s="17"/>
    </row>
    <row r="571592" spans="13:13">
      <c r="M571592" s="8"/>
    </row>
    <row r="571618" spans="13:13">
      <c r="M571618" s="8"/>
    </row>
    <row r="571619" spans="13:13" ht="13">
      <c r="M571619" s="17"/>
    </row>
    <row r="571620" spans="13:13">
      <c r="M571620" s="8"/>
    </row>
    <row r="571646" spans="13:13">
      <c r="M571646" s="8"/>
    </row>
    <row r="571647" spans="13:13" ht="13">
      <c r="M571647" s="17"/>
    </row>
    <row r="571648" spans="13:13">
      <c r="M571648" s="8"/>
    </row>
    <row r="571674" spans="13:13">
      <c r="M571674" s="8"/>
    </row>
    <row r="571675" spans="13:13" ht="13">
      <c r="M571675" s="17"/>
    </row>
    <row r="571676" spans="13:13">
      <c r="M571676" s="8"/>
    </row>
    <row r="571702" spans="13:13">
      <c r="M571702" s="8"/>
    </row>
    <row r="571703" spans="13:13" ht="13">
      <c r="M571703" s="17"/>
    </row>
    <row r="571704" spans="13:13">
      <c r="M571704" s="8"/>
    </row>
    <row r="571730" spans="13:13">
      <c r="M571730" s="8"/>
    </row>
    <row r="571731" spans="13:13" ht="13">
      <c r="M571731" s="17"/>
    </row>
    <row r="571732" spans="13:13">
      <c r="M571732" s="8"/>
    </row>
    <row r="571758" spans="13:13">
      <c r="M571758" s="8"/>
    </row>
    <row r="571759" spans="13:13" ht="13">
      <c r="M571759" s="17"/>
    </row>
    <row r="571760" spans="13:13">
      <c r="M571760" s="8"/>
    </row>
    <row r="571786" spans="13:13">
      <c r="M571786" s="8"/>
    </row>
    <row r="571787" spans="13:13" ht="13">
      <c r="M571787" s="17"/>
    </row>
    <row r="571788" spans="13:13">
      <c r="M571788" s="8"/>
    </row>
    <row r="571814" spans="13:13">
      <c r="M571814" s="8"/>
    </row>
    <row r="571815" spans="13:13" ht="13">
      <c r="M571815" s="17"/>
    </row>
    <row r="571816" spans="13:13">
      <c r="M571816" s="8"/>
    </row>
    <row r="571842" spans="13:13">
      <c r="M571842" s="8"/>
    </row>
    <row r="571843" spans="13:13" ht="13">
      <c r="M571843" s="17"/>
    </row>
    <row r="571844" spans="13:13">
      <c r="M571844" s="8"/>
    </row>
    <row r="571870" spans="13:13">
      <c r="M571870" s="8"/>
    </row>
    <row r="571871" spans="13:13" ht="13">
      <c r="M571871" s="17"/>
    </row>
    <row r="571872" spans="13:13">
      <c r="M571872" s="8"/>
    </row>
    <row r="571898" spans="13:13">
      <c r="M571898" s="8"/>
    </row>
    <row r="571899" spans="13:13" ht="13">
      <c r="M571899" s="17"/>
    </row>
    <row r="571900" spans="13:13">
      <c r="M571900" s="8"/>
    </row>
    <row r="571926" spans="13:13">
      <c r="M571926" s="8"/>
    </row>
    <row r="571927" spans="13:13" ht="13">
      <c r="M571927" s="17"/>
    </row>
    <row r="571928" spans="13:13">
      <c r="M571928" s="8"/>
    </row>
    <row r="571954" spans="13:13">
      <c r="M571954" s="8"/>
    </row>
    <row r="571955" spans="13:13" ht="13">
      <c r="M571955" s="17"/>
    </row>
    <row r="571956" spans="13:13">
      <c r="M571956" s="8"/>
    </row>
    <row r="571982" spans="13:13">
      <c r="M571982" s="8"/>
    </row>
    <row r="571983" spans="13:13" ht="13">
      <c r="M571983" s="17"/>
    </row>
    <row r="571984" spans="13:13">
      <c r="M571984" s="8"/>
    </row>
    <row r="572010" spans="13:13">
      <c r="M572010" s="8"/>
    </row>
    <row r="572011" spans="13:13" ht="13">
      <c r="M572011" s="17"/>
    </row>
    <row r="572012" spans="13:13">
      <c r="M572012" s="8"/>
    </row>
    <row r="572038" spans="13:13">
      <c r="M572038" s="8"/>
    </row>
    <row r="572039" spans="13:13" ht="13">
      <c r="M572039" s="17"/>
    </row>
    <row r="572040" spans="13:13">
      <c r="M572040" s="8"/>
    </row>
    <row r="572066" spans="13:13">
      <c r="M572066" s="8"/>
    </row>
    <row r="572067" spans="13:13" ht="13">
      <c r="M572067" s="17"/>
    </row>
    <row r="572068" spans="13:13">
      <c r="M572068" s="8"/>
    </row>
    <row r="572094" spans="13:13">
      <c r="M572094" s="8"/>
    </row>
    <row r="572095" spans="13:13" ht="13">
      <c r="M572095" s="17"/>
    </row>
    <row r="572096" spans="13:13">
      <c r="M572096" s="8"/>
    </row>
    <row r="572122" spans="13:13">
      <c r="M572122" s="8"/>
    </row>
    <row r="572123" spans="13:13" ht="13">
      <c r="M572123" s="17"/>
    </row>
    <row r="572124" spans="13:13">
      <c r="M572124" s="8"/>
    </row>
    <row r="572150" spans="13:13">
      <c r="M572150" s="8"/>
    </row>
    <row r="572151" spans="13:13" ht="13">
      <c r="M572151" s="17"/>
    </row>
    <row r="572152" spans="13:13">
      <c r="M572152" s="8"/>
    </row>
    <row r="572178" spans="13:13">
      <c r="M572178" s="8"/>
    </row>
    <row r="572179" spans="13:13" ht="13">
      <c r="M572179" s="17"/>
    </row>
    <row r="572180" spans="13:13">
      <c r="M572180" s="8"/>
    </row>
    <row r="572206" spans="13:13">
      <c r="M572206" s="8"/>
    </row>
    <row r="572207" spans="13:13" ht="13">
      <c r="M572207" s="17"/>
    </row>
    <row r="572208" spans="13:13">
      <c r="M572208" s="8"/>
    </row>
    <row r="572234" spans="13:13">
      <c r="M572234" s="8"/>
    </row>
    <row r="572235" spans="13:13" ht="13">
      <c r="M572235" s="17"/>
    </row>
    <row r="572236" spans="13:13">
      <c r="M572236" s="8"/>
    </row>
    <row r="572262" spans="13:13">
      <c r="M572262" s="8"/>
    </row>
    <row r="572263" spans="13:13" ht="13">
      <c r="M572263" s="17"/>
    </row>
    <row r="572264" spans="13:13">
      <c r="M572264" s="8"/>
    </row>
    <row r="572290" spans="13:13">
      <c r="M572290" s="8"/>
    </row>
    <row r="572291" spans="13:13" ht="13">
      <c r="M572291" s="17"/>
    </row>
    <row r="572292" spans="13:13">
      <c r="M572292" s="8"/>
    </row>
    <row r="572318" spans="13:13">
      <c r="M572318" s="8"/>
    </row>
    <row r="572319" spans="13:13" ht="13">
      <c r="M572319" s="17"/>
    </row>
    <row r="572320" spans="13:13">
      <c r="M572320" s="8"/>
    </row>
    <row r="572346" spans="13:13">
      <c r="M572346" s="8"/>
    </row>
    <row r="572347" spans="13:13" ht="13">
      <c r="M572347" s="17"/>
    </row>
    <row r="572348" spans="13:13">
      <c r="M572348" s="8"/>
    </row>
    <row r="572374" spans="13:13">
      <c r="M572374" s="8"/>
    </row>
    <row r="572375" spans="13:13" ht="13">
      <c r="M572375" s="17"/>
    </row>
    <row r="572376" spans="13:13">
      <c r="M572376" s="8"/>
    </row>
    <row r="572402" spans="13:13">
      <c r="M572402" s="8"/>
    </row>
    <row r="572403" spans="13:13" ht="13">
      <c r="M572403" s="17"/>
    </row>
    <row r="572404" spans="13:13">
      <c r="M572404" s="8"/>
    </row>
    <row r="572430" spans="13:13">
      <c r="M572430" s="8"/>
    </row>
    <row r="572431" spans="13:13" ht="13">
      <c r="M572431" s="17"/>
    </row>
    <row r="572432" spans="13:13">
      <c r="M572432" s="8"/>
    </row>
    <row r="572458" spans="13:13">
      <c r="M572458" s="8"/>
    </row>
    <row r="572459" spans="13:13" ht="13">
      <c r="M572459" s="17"/>
    </row>
    <row r="572460" spans="13:13">
      <c r="M572460" s="8"/>
    </row>
    <row r="572486" spans="13:13">
      <c r="M572486" s="8"/>
    </row>
    <row r="572487" spans="13:13" ht="13">
      <c r="M572487" s="17"/>
    </row>
    <row r="572488" spans="13:13">
      <c r="M572488" s="8"/>
    </row>
    <row r="572514" spans="13:13">
      <c r="M572514" s="8"/>
    </row>
    <row r="572515" spans="13:13" ht="13">
      <c r="M572515" s="17"/>
    </row>
    <row r="572516" spans="13:13">
      <c r="M572516" s="8"/>
    </row>
    <row r="572542" spans="13:13">
      <c r="M572542" s="8"/>
    </row>
    <row r="572543" spans="13:13" ht="13">
      <c r="M572543" s="17"/>
    </row>
    <row r="572544" spans="13:13">
      <c r="M572544" s="8"/>
    </row>
    <row r="572570" spans="13:13">
      <c r="M572570" s="8"/>
    </row>
    <row r="572571" spans="13:13" ht="13">
      <c r="M572571" s="17"/>
    </row>
    <row r="572572" spans="13:13">
      <c r="M572572" s="8"/>
    </row>
    <row r="572598" spans="13:13">
      <c r="M572598" s="8"/>
    </row>
    <row r="572599" spans="13:13" ht="13">
      <c r="M572599" s="17"/>
    </row>
    <row r="572600" spans="13:13">
      <c r="M572600" s="8"/>
    </row>
    <row r="572626" spans="13:13">
      <c r="M572626" s="8"/>
    </row>
    <row r="572627" spans="13:13" ht="13">
      <c r="M572627" s="17"/>
    </row>
    <row r="572628" spans="13:13">
      <c r="M572628" s="8"/>
    </row>
    <row r="572654" spans="13:13">
      <c r="M572654" s="8"/>
    </row>
    <row r="572655" spans="13:13" ht="13">
      <c r="M572655" s="17"/>
    </row>
    <row r="572656" spans="13:13">
      <c r="M572656" s="8"/>
    </row>
    <row r="572682" spans="13:13">
      <c r="M572682" s="8"/>
    </row>
    <row r="572683" spans="13:13" ht="13">
      <c r="M572683" s="17"/>
    </row>
    <row r="572684" spans="13:13">
      <c r="M572684" s="8"/>
    </row>
    <row r="572710" spans="13:13">
      <c r="M572710" s="8"/>
    </row>
    <row r="572711" spans="13:13" ht="13">
      <c r="M572711" s="17"/>
    </row>
    <row r="572712" spans="13:13">
      <c r="M572712" s="8"/>
    </row>
    <row r="572738" spans="13:13">
      <c r="M572738" s="8"/>
    </row>
    <row r="572739" spans="13:13" ht="13">
      <c r="M572739" s="17"/>
    </row>
    <row r="572740" spans="13:13">
      <c r="M572740" s="8"/>
    </row>
    <row r="572766" spans="13:13">
      <c r="M572766" s="8"/>
    </row>
    <row r="572767" spans="13:13" ht="13">
      <c r="M572767" s="17"/>
    </row>
    <row r="572768" spans="13:13">
      <c r="M572768" s="8"/>
    </row>
    <row r="572794" spans="13:13">
      <c r="M572794" s="8"/>
    </row>
    <row r="572795" spans="13:13" ht="13">
      <c r="M572795" s="17"/>
    </row>
    <row r="572796" spans="13:13">
      <c r="M572796" s="8"/>
    </row>
    <row r="572822" spans="13:13">
      <c r="M572822" s="8"/>
    </row>
    <row r="572823" spans="13:13" ht="13">
      <c r="M572823" s="17"/>
    </row>
    <row r="572824" spans="13:13">
      <c r="M572824" s="8"/>
    </row>
    <row r="572850" spans="13:13">
      <c r="M572850" s="8"/>
    </row>
    <row r="572851" spans="13:13" ht="13">
      <c r="M572851" s="17"/>
    </row>
    <row r="572852" spans="13:13">
      <c r="M572852" s="8"/>
    </row>
    <row r="572878" spans="13:13">
      <c r="M572878" s="8"/>
    </row>
    <row r="572879" spans="13:13" ht="13">
      <c r="M572879" s="17"/>
    </row>
    <row r="572880" spans="13:13">
      <c r="M572880" s="8"/>
    </row>
    <row r="572906" spans="13:13">
      <c r="M572906" s="8"/>
    </row>
    <row r="572907" spans="13:13" ht="13">
      <c r="M572907" s="17"/>
    </row>
    <row r="572908" spans="13:13">
      <c r="M572908" s="8"/>
    </row>
    <row r="572934" spans="13:13">
      <c r="M572934" s="8"/>
    </row>
    <row r="572935" spans="13:13" ht="13">
      <c r="M572935" s="17"/>
    </row>
    <row r="572936" spans="13:13">
      <c r="M572936" s="8"/>
    </row>
    <row r="572962" spans="13:13">
      <c r="M572962" s="8"/>
    </row>
    <row r="572963" spans="13:13" ht="13">
      <c r="M572963" s="17"/>
    </row>
    <row r="572964" spans="13:13">
      <c r="M572964" s="8"/>
    </row>
    <row r="572990" spans="13:13">
      <c r="M572990" s="8"/>
    </row>
    <row r="572991" spans="13:13" ht="13">
      <c r="M572991" s="17"/>
    </row>
    <row r="572992" spans="13:13">
      <c r="M572992" s="8"/>
    </row>
    <row r="573018" spans="13:13">
      <c r="M573018" s="8"/>
    </row>
    <row r="573019" spans="13:13" ht="13">
      <c r="M573019" s="17"/>
    </row>
    <row r="573020" spans="13:13">
      <c r="M573020" s="8"/>
    </row>
    <row r="573046" spans="13:13">
      <c r="M573046" s="8"/>
    </row>
    <row r="573047" spans="13:13" ht="13">
      <c r="M573047" s="17"/>
    </row>
    <row r="573048" spans="13:13">
      <c r="M573048" s="8"/>
    </row>
    <row r="573074" spans="13:13">
      <c r="M573074" s="8"/>
    </row>
    <row r="573075" spans="13:13" ht="13">
      <c r="M573075" s="17"/>
    </row>
    <row r="573076" spans="13:13">
      <c r="M573076" s="8"/>
    </row>
    <row r="573102" spans="13:13">
      <c r="M573102" s="8"/>
    </row>
    <row r="573103" spans="13:13" ht="13">
      <c r="M573103" s="17"/>
    </row>
    <row r="573104" spans="13:13">
      <c r="M573104" s="8"/>
    </row>
    <row r="573130" spans="13:13">
      <c r="M573130" s="8"/>
    </row>
    <row r="573131" spans="13:13" ht="13">
      <c r="M573131" s="17"/>
    </row>
    <row r="573132" spans="13:13">
      <c r="M573132" s="8"/>
    </row>
    <row r="573158" spans="13:13">
      <c r="M573158" s="8"/>
    </row>
    <row r="573159" spans="13:13" ht="13">
      <c r="M573159" s="17"/>
    </row>
    <row r="573160" spans="13:13">
      <c r="M573160" s="8"/>
    </row>
    <row r="573186" spans="13:13">
      <c r="M573186" s="8"/>
    </row>
    <row r="573187" spans="13:13" ht="13">
      <c r="M573187" s="17"/>
    </row>
    <row r="573188" spans="13:13">
      <c r="M573188" s="8"/>
    </row>
    <row r="573214" spans="13:13">
      <c r="M573214" s="8"/>
    </row>
    <row r="573215" spans="13:13" ht="13">
      <c r="M573215" s="17"/>
    </row>
    <row r="573216" spans="13:13">
      <c r="M573216" s="8"/>
    </row>
    <row r="573242" spans="13:13">
      <c r="M573242" s="8"/>
    </row>
    <row r="573243" spans="13:13" ht="13">
      <c r="M573243" s="17"/>
    </row>
    <row r="573244" spans="13:13">
      <c r="M573244" s="8"/>
    </row>
    <row r="573270" spans="13:13">
      <c r="M573270" s="8"/>
    </row>
    <row r="573271" spans="13:13" ht="13">
      <c r="M573271" s="17"/>
    </row>
    <row r="573272" spans="13:13">
      <c r="M573272" s="8"/>
    </row>
    <row r="573298" spans="13:13">
      <c r="M573298" s="8"/>
    </row>
    <row r="573299" spans="13:13" ht="13">
      <c r="M573299" s="17"/>
    </row>
    <row r="573300" spans="13:13">
      <c r="M573300" s="8"/>
    </row>
    <row r="573326" spans="13:13">
      <c r="M573326" s="8"/>
    </row>
    <row r="573327" spans="13:13" ht="13">
      <c r="M573327" s="17"/>
    </row>
    <row r="573328" spans="13:13">
      <c r="M573328" s="8"/>
    </row>
    <row r="573354" spans="13:13">
      <c r="M573354" s="8"/>
    </row>
    <row r="573355" spans="13:13" ht="13">
      <c r="M573355" s="17"/>
    </row>
    <row r="573356" spans="13:13">
      <c r="M573356" s="8"/>
    </row>
    <row r="573382" spans="13:13">
      <c r="M573382" s="8"/>
    </row>
    <row r="573383" spans="13:13" ht="13">
      <c r="M573383" s="17"/>
    </row>
    <row r="573384" spans="13:13">
      <c r="M573384" s="8"/>
    </row>
    <row r="573410" spans="13:13">
      <c r="M573410" s="8"/>
    </row>
    <row r="573411" spans="13:13" ht="13">
      <c r="M573411" s="17"/>
    </row>
    <row r="573412" spans="13:13">
      <c r="M573412" s="8"/>
    </row>
    <row r="573438" spans="13:13">
      <c r="M573438" s="8"/>
    </row>
    <row r="573439" spans="13:13" ht="13">
      <c r="M573439" s="17"/>
    </row>
    <row r="573440" spans="13:13">
      <c r="M573440" s="8"/>
    </row>
    <row r="573466" spans="13:13">
      <c r="M573466" s="8"/>
    </row>
    <row r="573467" spans="13:13" ht="13">
      <c r="M573467" s="17"/>
    </row>
    <row r="573468" spans="13:13">
      <c r="M573468" s="8"/>
    </row>
    <row r="573494" spans="13:13">
      <c r="M573494" s="8"/>
    </row>
    <row r="573495" spans="13:13" ht="13">
      <c r="M573495" s="17"/>
    </row>
    <row r="573496" spans="13:13">
      <c r="M573496" s="8"/>
    </row>
    <row r="573522" spans="13:13">
      <c r="M573522" s="8"/>
    </row>
    <row r="573523" spans="13:13" ht="13">
      <c r="M573523" s="17"/>
    </row>
    <row r="573524" spans="13:13">
      <c r="M573524" s="8"/>
    </row>
    <row r="573550" spans="13:13">
      <c r="M573550" s="8"/>
    </row>
    <row r="573551" spans="13:13" ht="13">
      <c r="M573551" s="17"/>
    </row>
    <row r="573552" spans="13:13">
      <c r="M573552" s="8"/>
    </row>
    <row r="573578" spans="13:13">
      <c r="M573578" s="8"/>
    </row>
    <row r="573579" spans="13:13" ht="13">
      <c r="M573579" s="17"/>
    </row>
    <row r="573580" spans="13:13">
      <c r="M573580" s="8"/>
    </row>
    <row r="573606" spans="13:13">
      <c r="M573606" s="8"/>
    </row>
    <row r="573607" spans="13:13" ht="13">
      <c r="M573607" s="17"/>
    </row>
    <row r="573608" spans="13:13">
      <c r="M573608" s="8"/>
    </row>
    <row r="573634" spans="13:13">
      <c r="M573634" s="8"/>
    </row>
    <row r="573635" spans="13:13" ht="13">
      <c r="M573635" s="17"/>
    </row>
    <row r="573636" spans="13:13">
      <c r="M573636" s="8"/>
    </row>
    <row r="573662" spans="13:13">
      <c r="M573662" s="8"/>
    </row>
    <row r="573663" spans="13:13" ht="13">
      <c r="M573663" s="17"/>
    </row>
    <row r="573664" spans="13:13">
      <c r="M573664" s="8"/>
    </row>
    <row r="573690" spans="13:13">
      <c r="M573690" s="8"/>
    </row>
    <row r="573691" spans="13:13" ht="13">
      <c r="M573691" s="17"/>
    </row>
    <row r="573692" spans="13:13">
      <c r="M573692" s="8"/>
    </row>
    <row r="573718" spans="13:13">
      <c r="M573718" s="8"/>
    </row>
    <row r="573719" spans="13:13" ht="13">
      <c r="M573719" s="17"/>
    </row>
    <row r="573720" spans="13:13">
      <c r="M573720" s="8"/>
    </row>
    <row r="573746" spans="13:13">
      <c r="M573746" s="8"/>
    </row>
    <row r="573747" spans="13:13" ht="13">
      <c r="M573747" s="17"/>
    </row>
    <row r="573748" spans="13:13">
      <c r="M573748" s="8"/>
    </row>
    <row r="573774" spans="13:13">
      <c r="M573774" s="8"/>
    </row>
    <row r="573775" spans="13:13" ht="13">
      <c r="M573775" s="17"/>
    </row>
    <row r="573776" spans="13:13">
      <c r="M573776" s="8"/>
    </row>
    <row r="573802" spans="13:13">
      <c r="M573802" s="8"/>
    </row>
    <row r="573803" spans="13:13" ht="13">
      <c r="M573803" s="17"/>
    </row>
    <row r="573804" spans="13:13">
      <c r="M573804" s="8"/>
    </row>
    <row r="573830" spans="13:13">
      <c r="M573830" s="8"/>
    </row>
    <row r="573831" spans="13:13" ht="13">
      <c r="M573831" s="17"/>
    </row>
    <row r="573832" spans="13:13">
      <c r="M573832" s="8"/>
    </row>
    <row r="573858" spans="13:13">
      <c r="M573858" s="8"/>
    </row>
    <row r="573859" spans="13:13" ht="13">
      <c r="M573859" s="17"/>
    </row>
    <row r="573860" spans="13:13">
      <c r="M573860" s="8"/>
    </row>
    <row r="573886" spans="13:13">
      <c r="M573886" s="8"/>
    </row>
    <row r="573887" spans="13:13" ht="13">
      <c r="M573887" s="17"/>
    </row>
    <row r="573888" spans="13:13">
      <c r="M573888" s="8"/>
    </row>
    <row r="573914" spans="13:13">
      <c r="M573914" s="8"/>
    </row>
    <row r="573915" spans="13:13" ht="13">
      <c r="M573915" s="17"/>
    </row>
    <row r="573916" spans="13:13">
      <c r="M573916" s="8"/>
    </row>
    <row r="573942" spans="13:13">
      <c r="M573942" s="8"/>
    </row>
    <row r="573943" spans="13:13" ht="13">
      <c r="M573943" s="17"/>
    </row>
    <row r="573944" spans="13:13">
      <c r="M573944" s="8"/>
    </row>
    <row r="573970" spans="13:13">
      <c r="M573970" s="8"/>
    </row>
    <row r="573971" spans="13:13" ht="13">
      <c r="M573971" s="17"/>
    </row>
    <row r="573972" spans="13:13">
      <c r="M573972" s="8"/>
    </row>
    <row r="573998" spans="13:13">
      <c r="M573998" s="8"/>
    </row>
    <row r="573999" spans="13:13" ht="13">
      <c r="M573999" s="17"/>
    </row>
    <row r="574000" spans="13:13">
      <c r="M574000" s="8"/>
    </row>
    <row r="574026" spans="13:13">
      <c r="M574026" s="8"/>
    </row>
    <row r="574027" spans="13:13" ht="13">
      <c r="M574027" s="17"/>
    </row>
    <row r="574028" spans="13:13">
      <c r="M574028" s="8"/>
    </row>
    <row r="574054" spans="13:13">
      <c r="M574054" s="8"/>
    </row>
    <row r="574055" spans="13:13" ht="13">
      <c r="M574055" s="17"/>
    </row>
    <row r="574056" spans="13:13">
      <c r="M574056" s="8"/>
    </row>
    <row r="574082" spans="13:13">
      <c r="M574082" s="8"/>
    </row>
    <row r="574083" spans="13:13" ht="13">
      <c r="M574083" s="17"/>
    </row>
    <row r="574084" spans="13:13">
      <c r="M574084" s="8"/>
    </row>
    <row r="574110" spans="13:13">
      <c r="M574110" s="8"/>
    </row>
    <row r="574111" spans="13:13" ht="13">
      <c r="M574111" s="17"/>
    </row>
    <row r="574112" spans="13:13">
      <c r="M574112" s="8"/>
    </row>
    <row r="574138" spans="13:13">
      <c r="M574138" s="8"/>
    </row>
    <row r="574139" spans="13:13" ht="13">
      <c r="M574139" s="17"/>
    </row>
    <row r="574140" spans="13:13">
      <c r="M574140" s="8"/>
    </row>
    <row r="574166" spans="13:13">
      <c r="M574166" s="8"/>
    </row>
    <row r="574167" spans="13:13" ht="13">
      <c r="M574167" s="17"/>
    </row>
    <row r="574168" spans="13:13">
      <c r="M574168" s="8"/>
    </row>
    <row r="574194" spans="13:13">
      <c r="M574194" s="8"/>
    </row>
    <row r="574195" spans="13:13" ht="13">
      <c r="M574195" s="17"/>
    </row>
    <row r="574196" spans="13:13">
      <c r="M574196" s="8"/>
    </row>
    <row r="574222" spans="13:13">
      <c r="M574222" s="8"/>
    </row>
    <row r="574223" spans="13:13" ht="13">
      <c r="M574223" s="17"/>
    </row>
    <row r="574224" spans="13:13">
      <c r="M574224" s="8"/>
    </row>
    <row r="574250" spans="13:13">
      <c r="M574250" s="8"/>
    </row>
    <row r="574251" spans="13:13" ht="13">
      <c r="M574251" s="17"/>
    </row>
    <row r="574252" spans="13:13">
      <c r="M574252" s="8"/>
    </row>
    <row r="574278" spans="13:13">
      <c r="M574278" s="8"/>
    </row>
    <row r="574279" spans="13:13" ht="13">
      <c r="M574279" s="17"/>
    </row>
    <row r="574280" spans="13:13">
      <c r="M574280" s="8"/>
    </row>
    <row r="574306" spans="13:13">
      <c r="M574306" s="8"/>
    </row>
    <row r="574307" spans="13:13" ht="13">
      <c r="M574307" s="17"/>
    </row>
    <row r="574308" spans="13:13">
      <c r="M574308" s="8"/>
    </row>
    <row r="574334" spans="13:13">
      <c r="M574334" s="8"/>
    </row>
    <row r="574335" spans="13:13" ht="13">
      <c r="M574335" s="17"/>
    </row>
    <row r="574336" spans="13:13">
      <c r="M574336" s="8"/>
    </row>
    <row r="574362" spans="13:13">
      <c r="M574362" s="8"/>
    </row>
    <row r="574363" spans="13:13" ht="13">
      <c r="M574363" s="17"/>
    </row>
    <row r="574364" spans="13:13">
      <c r="M574364" s="8"/>
    </row>
    <row r="574390" spans="13:13">
      <c r="M574390" s="8"/>
    </row>
    <row r="574391" spans="13:13" ht="13">
      <c r="M574391" s="17"/>
    </row>
    <row r="574392" spans="13:13">
      <c r="M574392" s="8"/>
    </row>
    <row r="574418" spans="13:13">
      <c r="M574418" s="8"/>
    </row>
    <row r="574419" spans="13:13" ht="13">
      <c r="M574419" s="17"/>
    </row>
    <row r="574420" spans="13:13">
      <c r="M574420" s="8"/>
    </row>
    <row r="574446" spans="13:13">
      <c r="M574446" s="8"/>
    </row>
    <row r="574447" spans="13:13" ht="13">
      <c r="M574447" s="17"/>
    </row>
    <row r="574448" spans="13:13">
      <c r="M574448" s="8"/>
    </row>
    <row r="574474" spans="13:13">
      <c r="M574474" s="8"/>
    </row>
    <row r="574475" spans="13:13" ht="13">
      <c r="M574475" s="17"/>
    </row>
    <row r="574476" spans="13:13">
      <c r="M574476" s="8"/>
    </row>
    <row r="574502" spans="13:13">
      <c r="M574502" s="8"/>
    </row>
    <row r="574503" spans="13:13" ht="13">
      <c r="M574503" s="17"/>
    </row>
    <row r="574504" spans="13:13">
      <c r="M574504" s="8"/>
    </row>
    <row r="574530" spans="13:13">
      <c r="M574530" s="8"/>
    </row>
    <row r="574531" spans="13:13" ht="13">
      <c r="M574531" s="17"/>
    </row>
    <row r="574532" spans="13:13">
      <c r="M574532" s="8"/>
    </row>
    <row r="574558" spans="13:13">
      <c r="M574558" s="8"/>
    </row>
    <row r="574559" spans="13:13" ht="13">
      <c r="M574559" s="17"/>
    </row>
    <row r="574560" spans="13:13">
      <c r="M574560" s="8"/>
    </row>
    <row r="574586" spans="13:13">
      <c r="M574586" s="8"/>
    </row>
    <row r="574587" spans="13:13" ht="13">
      <c r="M574587" s="17"/>
    </row>
    <row r="574588" spans="13:13">
      <c r="M574588" s="8"/>
    </row>
    <row r="574614" spans="13:13">
      <c r="M574614" s="8"/>
    </row>
    <row r="574615" spans="13:13" ht="13">
      <c r="M574615" s="17"/>
    </row>
    <row r="574616" spans="13:13">
      <c r="M574616" s="8"/>
    </row>
    <row r="574642" spans="13:13">
      <c r="M574642" s="8"/>
    </row>
    <row r="574643" spans="13:13" ht="13">
      <c r="M574643" s="17"/>
    </row>
    <row r="574644" spans="13:13">
      <c r="M574644" s="8"/>
    </row>
    <row r="574670" spans="13:13">
      <c r="M574670" s="8"/>
    </row>
    <row r="574671" spans="13:13" ht="13">
      <c r="M574671" s="17"/>
    </row>
    <row r="574672" spans="13:13">
      <c r="M574672" s="8"/>
    </row>
    <row r="574698" spans="13:13">
      <c r="M574698" s="8"/>
    </row>
    <row r="574699" spans="13:13" ht="13">
      <c r="M574699" s="17"/>
    </row>
    <row r="574700" spans="13:13">
      <c r="M574700" s="8"/>
    </row>
    <row r="574726" spans="13:13">
      <c r="M574726" s="8"/>
    </row>
    <row r="574727" spans="13:13" ht="13">
      <c r="M574727" s="17"/>
    </row>
    <row r="574728" spans="13:13">
      <c r="M574728" s="8"/>
    </row>
    <row r="574754" spans="13:13">
      <c r="M574754" s="8"/>
    </row>
    <row r="574755" spans="13:13" ht="13">
      <c r="M574755" s="17"/>
    </row>
    <row r="574756" spans="13:13">
      <c r="M574756" s="8"/>
    </row>
    <row r="574782" spans="13:13">
      <c r="M574782" s="8"/>
    </row>
    <row r="574783" spans="13:13" ht="13">
      <c r="M574783" s="17"/>
    </row>
    <row r="574784" spans="13:13">
      <c r="M574784" s="8"/>
    </row>
    <row r="574810" spans="13:13">
      <c r="M574810" s="8"/>
    </row>
    <row r="574811" spans="13:13" ht="13">
      <c r="M574811" s="17"/>
    </row>
    <row r="574812" spans="13:13">
      <c r="M574812" s="8"/>
    </row>
    <row r="574838" spans="13:13">
      <c r="M574838" s="8"/>
    </row>
    <row r="574839" spans="13:13" ht="13">
      <c r="M574839" s="17"/>
    </row>
    <row r="574840" spans="13:13">
      <c r="M574840" s="8"/>
    </row>
    <row r="574866" spans="13:13">
      <c r="M574866" s="8"/>
    </row>
    <row r="574867" spans="13:13" ht="13">
      <c r="M574867" s="17"/>
    </row>
    <row r="574868" spans="13:13">
      <c r="M574868" s="8"/>
    </row>
    <row r="574894" spans="13:13">
      <c r="M574894" s="8"/>
    </row>
    <row r="574895" spans="13:13" ht="13">
      <c r="M574895" s="17"/>
    </row>
    <row r="574896" spans="13:13">
      <c r="M574896" s="8"/>
    </row>
    <row r="574922" spans="13:13">
      <c r="M574922" s="8"/>
    </row>
    <row r="574923" spans="13:13" ht="13">
      <c r="M574923" s="17"/>
    </row>
    <row r="574924" spans="13:13">
      <c r="M574924" s="8"/>
    </row>
    <row r="574950" spans="13:13">
      <c r="M574950" s="8"/>
    </row>
    <row r="574951" spans="13:13" ht="13">
      <c r="M574951" s="17"/>
    </row>
    <row r="574952" spans="13:13">
      <c r="M574952" s="8"/>
    </row>
    <row r="574978" spans="13:13">
      <c r="M574978" s="8"/>
    </row>
    <row r="574979" spans="13:13" ht="13">
      <c r="M574979" s="17"/>
    </row>
    <row r="574980" spans="13:13">
      <c r="M574980" s="8"/>
    </row>
    <row r="575006" spans="13:13">
      <c r="M575006" s="8"/>
    </row>
    <row r="575007" spans="13:13" ht="13">
      <c r="M575007" s="17"/>
    </row>
    <row r="575008" spans="13:13">
      <c r="M575008" s="8"/>
    </row>
    <row r="575034" spans="13:13">
      <c r="M575034" s="8"/>
    </row>
    <row r="575035" spans="13:13" ht="13">
      <c r="M575035" s="17"/>
    </row>
    <row r="575036" spans="13:13">
      <c r="M575036" s="8"/>
    </row>
    <row r="575062" spans="13:13">
      <c r="M575062" s="8"/>
    </row>
    <row r="575063" spans="13:13" ht="13">
      <c r="M575063" s="17"/>
    </row>
    <row r="575064" spans="13:13">
      <c r="M575064" s="8"/>
    </row>
    <row r="575090" spans="13:13">
      <c r="M575090" s="8"/>
    </row>
    <row r="575091" spans="13:13" ht="13">
      <c r="M575091" s="17"/>
    </row>
    <row r="575092" spans="13:13">
      <c r="M575092" s="8"/>
    </row>
    <row r="575118" spans="13:13">
      <c r="M575118" s="8"/>
    </row>
    <row r="575119" spans="13:13" ht="13">
      <c r="M575119" s="17"/>
    </row>
    <row r="575120" spans="13:13">
      <c r="M575120" s="8"/>
    </row>
    <row r="575146" spans="13:13">
      <c r="M575146" s="8"/>
    </row>
    <row r="575147" spans="13:13" ht="13">
      <c r="M575147" s="17"/>
    </row>
    <row r="575148" spans="13:13">
      <c r="M575148" s="8"/>
    </row>
    <row r="575174" spans="13:13">
      <c r="M575174" s="8"/>
    </row>
    <row r="575175" spans="13:13" ht="13">
      <c r="M575175" s="17"/>
    </row>
    <row r="575176" spans="13:13">
      <c r="M575176" s="8"/>
    </row>
    <row r="575202" spans="13:13">
      <c r="M575202" s="8"/>
    </row>
    <row r="575203" spans="13:13" ht="13">
      <c r="M575203" s="17"/>
    </row>
    <row r="575204" spans="13:13">
      <c r="M575204" s="8"/>
    </row>
    <row r="575230" spans="13:13">
      <c r="M575230" s="8"/>
    </row>
    <row r="575231" spans="13:13" ht="13">
      <c r="M575231" s="17"/>
    </row>
    <row r="575232" spans="13:13">
      <c r="M575232" s="8"/>
    </row>
    <row r="575258" spans="13:13">
      <c r="M575258" s="8"/>
    </row>
    <row r="575259" spans="13:13" ht="13">
      <c r="M575259" s="17"/>
    </row>
    <row r="575260" spans="13:13">
      <c r="M575260" s="8"/>
    </row>
    <row r="575286" spans="13:13">
      <c r="M575286" s="8"/>
    </row>
    <row r="575287" spans="13:13" ht="13">
      <c r="M575287" s="17"/>
    </row>
    <row r="575288" spans="13:13">
      <c r="M575288" s="8"/>
    </row>
    <row r="575314" spans="13:13">
      <c r="M575314" s="8"/>
    </row>
    <row r="575315" spans="13:13" ht="13">
      <c r="M575315" s="17"/>
    </row>
    <row r="575316" spans="13:13">
      <c r="M575316" s="8"/>
    </row>
    <row r="575342" spans="13:13">
      <c r="M575342" s="8"/>
    </row>
    <row r="575343" spans="13:13" ht="13">
      <c r="M575343" s="17"/>
    </row>
    <row r="575344" spans="13:13">
      <c r="M575344" s="8"/>
    </row>
    <row r="575370" spans="13:13">
      <c r="M575370" s="8"/>
    </row>
    <row r="575371" spans="13:13" ht="13">
      <c r="M575371" s="17"/>
    </row>
    <row r="575372" spans="13:13">
      <c r="M575372" s="8"/>
    </row>
    <row r="575398" spans="13:13">
      <c r="M575398" s="8"/>
    </row>
    <row r="575399" spans="13:13" ht="13">
      <c r="M575399" s="17"/>
    </row>
    <row r="575400" spans="13:13">
      <c r="M575400" s="8"/>
    </row>
    <row r="575426" spans="13:13">
      <c r="M575426" s="8"/>
    </row>
    <row r="575427" spans="13:13" ht="13">
      <c r="M575427" s="17"/>
    </row>
    <row r="575428" spans="13:13">
      <c r="M575428" s="8"/>
    </row>
    <row r="575454" spans="13:13">
      <c r="M575454" s="8"/>
    </row>
    <row r="575455" spans="13:13" ht="13">
      <c r="M575455" s="17"/>
    </row>
    <row r="575456" spans="13:13">
      <c r="M575456" s="8"/>
    </row>
    <row r="575482" spans="13:13">
      <c r="M575482" s="8"/>
    </row>
    <row r="575483" spans="13:13" ht="13">
      <c r="M575483" s="17"/>
    </row>
    <row r="575484" spans="13:13">
      <c r="M575484" s="8"/>
    </row>
    <row r="575510" spans="13:13">
      <c r="M575510" s="8"/>
    </row>
    <row r="575511" spans="13:13" ht="13">
      <c r="M575511" s="17"/>
    </row>
    <row r="575512" spans="13:13">
      <c r="M575512" s="8"/>
    </row>
    <row r="575538" spans="13:13">
      <c r="M575538" s="8"/>
    </row>
    <row r="575539" spans="13:13" ht="13">
      <c r="M575539" s="17"/>
    </row>
    <row r="575540" spans="13:13">
      <c r="M575540" s="8"/>
    </row>
    <row r="575566" spans="13:13">
      <c r="M575566" s="8"/>
    </row>
    <row r="575567" spans="13:13" ht="13">
      <c r="M575567" s="17"/>
    </row>
    <row r="575568" spans="13:13">
      <c r="M575568" s="8"/>
    </row>
    <row r="575594" spans="13:13">
      <c r="M575594" s="8"/>
    </row>
    <row r="575595" spans="13:13" ht="13">
      <c r="M575595" s="17"/>
    </row>
    <row r="575596" spans="13:13">
      <c r="M575596" s="8"/>
    </row>
    <row r="575622" spans="13:13">
      <c r="M575622" s="8"/>
    </row>
    <row r="575623" spans="13:13" ht="13">
      <c r="M575623" s="17"/>
    </row>
    <row r="575624" spans="13:13">
      <c r="M575624" s="8"/>
    </row>
    <row r="575650" spans="13:13">
      <c r="M575650" s="8"/>
    </row>
    <row r="575651" spans="13:13" ht="13">
      <c r="M575651" s="17"/>
    </row>
    <row r="575652" spans="13:13">
      <c r="M575652" s="8"/>
    </row>
    <row r="575678" spans="13:13">
      <c r="M575678" s="8"/>
    </row>
    <row r="575679" spans="13:13" ht="13">
      <c r="M575679" s="17"/>
    </row>
    <row r="575680" spans="13:13">
      <c r="M575680" s="8"/>
    </row>
    <row r="575706" spans="13:13">
      <c r="M575706" s="8"/>
    </row>
    <row r="575707" spans="13:13" ht="13">
      <c r="M575707" s="17"/>
    </row>
    <row r="575708" spans="13:13">
      <c r="M575708" s="8"/>
    </row>
    <row r="575734" spans="13:13">
      <c r="M575734" s="8"/>
    </row>
    <row r="575735" spans="13:13" ht="13">
      <c r="M575735" s="17"/>
    </row>
    <row r="575736" spans="13:13">
      <c r="M575736" s="8"/>
    </row>
    <row r="575762" spans="13:13">
      <c r="M575762" s="8"/>
    </row>
    <row r="575763" spans="13:13" ht="13">
      <c r="M575763" s="17"/>
    </row>
    <row r="575764" spans="13:13">
      <c r="M575764" s="8"/>
    </row>
    <row r="575790" spans="13:13">
      <c r="M575790" s="8"/>
    </row>
    <row r="575791" spans="13:13" ht="13">
      <c r="M575791" s="17"/>
    </row>
    <row r="575792" spans="13:13">
      <c r="M575792" s="8"/>
    </row>
    <row r="575818" spans="13:13">
      <c r="M575818" s="8"/>
    </row>
    <row r="575819" spans="13:13" ht="13">
      <c r="M575819" s="17"/>
    </row>
    <row r="575820" spans="13:13">
      <c r="M575820" s="8"/>
    </row>
    <row r="575846" spans="13:13">
      <c r="M575846" s="8"/>
    </row>
    <row r="575847" spans="13:13" ht="13">
      <c r="M575847" s="17"/>
    </row>
    <row r="575848" spans="13:13">
      <c r="M575848" s="8"/>
    </row>
    <row r="575874" spans="13:13">
      <c r="M575874" s="8"/>
    </row>
    <row r="575875" spans="13:13" ht="13">
      <c r="M575875" s="17"/>
    </row>
    <row r="575876" spans="13:13">
      <c r="M575876" s="8"/>
    </row>
    <row r="575902" spans="13:13">
      <c r="M575902" s="8"/>
    </row>
    <row r="575903" spans="13:13" ht="13">
      <c r="M575903" s="17"/>
    </row>
    <row r="575904" spans="13:13">
      <c r="M575904" s="8"/>
    </row>
    <row r="575930" spans="13:13">
      <c r="M575930" s="8"/>
    </row>
    <row r="575931" spans="13:13" ht="13">
      <c r="M575931" s="17"/>
    </row>
    <row r="575932" spans="13:13">
      <c r="M575932" s="8"/>
    </row>
    <row r="575958" spans="13:13">
      <c r="M575958" s="8"/>
    </row>
    <row r="575959" spans="13:13" ht="13">
      <c r="M575959" s="17"/>
    </row>
    <row r="575960" spans="13:13">
      <c r="M575960" s="8"/>
    </row>
    <row r="575986" spans="13:13">
      <c r="M575986" s="8"/>
    </row>
    <row r="575987" spans="13:13" ht="13">
      <c r="M575987" s="17"/>
    </row>
    <row r="575988" spans="13:13">
      <c r="M575988" s="8"/>
    </row>
    <row r="576014" spans="13:13">
      <c r="M576014" s="8"/>
    </row>
    <row r="576015" spans="13:13" ht="13">
      <c r="M576015" s="17"/>
    </row>
    <row r="576016" spans="13:13">
      <c r="M576016" s="8"/>
    </row>
    <row r="576042" spans="13:13">
      <c r="M576042" s="8"/>
    </row>
    <row r="576043" spans="13:13" ht="13">
      <c r="M576043" s="17"/>
    </row>
    <row r="576044" spans="13:13">
      <c r="M576044" s="8"/>
    </row>
    <row r="576070" spans="13:13">
      <c r="M576070" s="8"/>
    </row>
    <row r="576071" spans="13:13" ht="13">
      <c r="M576071" s="17"/>
    </row>
    <row r="576072" spans="13:13">
      <c r="M576072" s="8"/>
    </row>
    <row r="576098" spans="13:13">
      <c r="M576098" s="8"/>
    </row>
    <row r="576099" spans="13:13" ht="13">
      <c r="M576099" s="17"/>
    </row>
    <row r="576100" spans="13:13">
      <c r="M576100" s="8"/>
    </row>
    <row r="576126" spans="13:13">
      <c r="M576126" s="8"/>
    </row>
    <row r="576127" spans="13:13" ht="13">
      <c r="M576127" s="17"/>
    </row>
    <row r="576128" spans="13:13">
      <c r="M576128" s="8"/>
    </row>
    <row r="576154" spans="13:13">
      <c r="M576154" s="8"/>
    </row>
    <row r="576155" spans="13:13" ht="13">
      <c r="M576155" s="17"/>
    </row>
    <row r="576156" spans="13:13">
      <c r="M576156" s="8"/>
    </row>
    <row r="576182" spans="13:13">
      <c r="M576182" s="8"/>
    </row>
    <row r="576183" spans="13:13" ht="13">
      <c r="M576183" s="17"/>
    </row>
    <row r="576184" spans="13:13">
      <c r="M576184" s="8"/>
    </row>
    <row r="576210" spans="13:13">
      <c r="M576210" s="8"/>
    </row>
    <row r="576211" spans="13:13" ht="13">
      <c r="M576211" s="17"/>
    </row>
    <row r="576212" spans="13:13">
      <c r="M576212" s="8"/>
    </row>
    <row r="576238" spans="13:13">
      <c r="M576238" s="8"/>
    </row>
    <row r="576239" spans="13:13" ht="13">
      <c r="M576239" s="17"/>
    </row>
    <row r="576240" spans="13:13">
      <c r="M576240" s="8"/>
    </row>
    <row r="576266" spans="13:13">
      <c r="M576266" s="8"/>
    </row>
    <row r="576267" spans="13:13" ht="13">
      <c r="M576267" s="17"/>
    </row>
    <row r="576268" spans="13:13">
      <c r="M576268" s="8"/>
    </row>
    <row r="576294" spans="13:13">
      <c r="M576294" s="8"/>
    </row>
    <row r="576295" spans="13:13" ht="13">
      <c r="M576295" s="17"/>
    </row>
    <row r="576296" spans="13:13">
      <c r="M576296" s="8"/>
    </row>
    <row r="576322" spans="13:13">
      <c r="M576322" s="8"/>
    </row>
    <row r="576323" spans="13:13" ht="13">
      <c r="M576323" s="17"/>
    </row>
    <row r="576324" spans="13:13">
      <c r="M576324" s="8"/>
    </row>
    <row r="576350" spans="13:13">
      <c r="M576350" s="8"/>
    </row>
    <row r="576351" spans="13:13" ht="13">
      <c r="M576351" s="17"/>
    </row>
    <row r="576352" spans="13:13">
      <c r="M576352" s="8"/>
    </row>
    <row r="576378" spans="13:13">
      <c r="M576378" s="8"/>
    </row>
    <row r="576379" spans="13:13" ht="13">
      <c r="M576379" s="17"/>
    </row>
    <row r="576380" spans="13:13">
      <c r="M576380" s="8"/>
    </row>
    <row r="576406" spans="13:13">
      <c r="M576406" s="8"/>
    </row>
    <row r="576407" spans="13:13" ht="13">
      <c r="M576407" s="17"/>
    </row>
    <row r="576408" spans="13:13">
      <c r="M576408" s="8"/>
    </row>
    <row r="576434" spans="13:13">
      <c r="M576434" s="8"/>
    </row>
    <row r="576435" spans="13:13" ht="13">
      <c r="M576435" s="17"/>
    </row>
    <row r="576436" spans="13:13">
      <c r="M576436" s="8"/>
    </row>
    <row r="576462" spans="13:13">
      <c r="M576462" s="8"/>
    </row>
    <row r="576463" spans="13:13" ht="13">
      <c r="M576463" s="17"/>
    </row>
    <row r="576464" spans="13:13">
      <c r="M576464" s="8"/>
    </row>
    <row r="576490" spans="13:13">
      <c r="M576490" s="8"/>
    </row>
    <row r="576491" spans="13:13" ht="13">
      <c r="M576491" s="17"/>
    </row>
    <row r="576492" spans="13:13">
      <c r="M576492" s="8"/>
    </row>
    <row r="576518" spans="13:13">
      <c r="M576518" s="8"/>
    </row>
    <row r="576519" spans="13:13" ht="13">
      <c r="M576519" s="17"/>
    </row>
    <row r="576520" spans="13:13">
      <c r="M576520" s="8"/>
    </row>
    <row r="576546" spans="13:13">
      <c r="M576546" s="8"/>
    </row>
    <row r="576547" spans="13:13" ht="13">
      <c r="M576547" s="17"/>
    </row>
    <row r="576548" spans="13:13">
      <c r="M576548" s="8"/>
    </row>
    <row r="576574" spans="13:13">
      <c r="M576574" s="8"/>
    </row>
    <row r="576575" spans="13:13" ht="13">
      <c r="M576575" s="17"/>
    </row>
    <row r="576576" spans="13:13">
      <c r="M576576" s="8"/>
    </row>
    <row r="576602" spans="13:13">
      <c r="M576602" s="8"/>
    </row>
    <row r="576603" spans="13:13" ht="13">
      <c r="M576603" s="17"/>
    </row>
    <row r="576604" spans="13:13">
      <c r="M576604" s="8"/>
    </row>
    <row r="576630" spans="13:13">
      <c r="M576630" s="8"/>
    </row>
    <row r="576631" spans="13:13" ht="13">
      <c r="M576631" s="17"/>
    </row>
    <row r="576632" spans="13:13">
      <c r="M576632" s="8"/>
    </row>
    <row r="576658" spans="13:13">
      <c r="M576658" s="8"/>
    </row>
    <row r="576659" spans="13:13" ht="13">
      <c r="M576659" s="17"/>
    </row>
    <row r="576660" spans="13:13">
      <c r="M576660" s="8"/>
    </row>
    <row r="576686" spans="13:13">
      <c r="M576686" s="8"/>
    </row>
    <row r="576687" spans="13:13" ht="13">
      <c r="M576687" s="17"/>
    </row>
    <row r="576688" spans="13:13">
      <c r="M576688" s="8"/>
    </row>
    <row r="576714" spans="13:13">
      <c r="M576714" s="8"/>
    </row>
    <row r="576715" spans="13:13" ht="13">
      <c r="M576715" s="17"/>
    </row>
    <row r="576716" spans="13:13">
      <c r="M576716" s="8"/>
    </row>
    <row r="576742" spans="13:13">
      <c r="M576742" s="8"/>
    </row>
    <row r="576743" spans="13:13" ht="13">
      <c r="M576743" s="17"/>
    </row>
    <row r="576744" spans="13:13">
      <c r="M576744" s="8"/>
    </row>
    <row r="576770" spans="13:13">
      <c r="M576770" s="8"/>
    </row>
    <row r="576771" spans="13:13" ht="13">
      <c r="M576771" s="17"/>
    </row>
    <row r="576772" spans="13:13">
      <c r="M576772" s="8"/>
    </row>
    <row r="576798" spans="13:13">
      <c r="M576798" s="8"/>
    </row>
    <row r="576799" spans="13:13" ht="13">
      <c r="M576799" s="17"/>
    </row>
    <row r="576800" spans="13:13">
      <c r="M576800" s="8"/>
    </row>
    <row r="576826" spans="13:13">
      <c r="M576826" s="8"/>
    </row>
    <row r="576827" spans="13:13" ht="13">
      <c r="M576827" s="17"/>
    </row>
    <row r="576828" spans="13:13">
      <c r="M576828" s="8"/>
    </row>
    <row r="576854" spans="13:13">
      <c r="M576854" s="8"/>
    </row>
    <row r="576855" spans="13:13" ht="13">
      <c r="M576855" s="17"/>
    </row>
    <row r="576856" spans="13:13">
      <c r="M576856" s="8"/>
    </row>
    <row r="576882" spans="13:13">
      <c r="M576882" s="8"/>
    </row>
    <row r="576883" spans="13:13" ht="13">
      <c r="M576883" s="17"/>
    </row>
    <row r="576884" spans="13:13">
      <c r="M576884" s="8"/>
    </row>
    <row r="576910" spans="13:13">
      <c r="M576910" s="8"/>
    </row>
    <row r="576911" spans="13:13" ht="13">
      <c r="M576911" s="17"/>
    </row>
    <row r="576912" spans="13:13">
      <c r="M576912" s="8"/>
    </row>
    <row r="576938" spans="13:13">
      <c r="M576938" s="8"/>
    </row>
    <row r="576939" spans="13:13" ht="13">
      <c r="M576939" s="17"/>
    </row>
    <row r="576940" spans="13:13">
      <c r="M576940" s="8"/>
    </row>
    <row r="576966" spans="13:13">
      <c r="M576966" s="8"/>
    </row>
    <row r="576967" spans="13:13" ht="13">
      <c r="M576967" s="17"/>
    </row>
    <row r="576968" spans="13:13">
      <c r="M576968" s="8"/>
    </row>
    <row r="576994" spans="13:13">
      <c r="M576994" s="8"/>
    </row>
    <row r="576995" spans="13:13" ht="13">
      <c r="M576995" s="17"/>
    </row>
    <row r="576996" spans="13:13">
      <c r="M576996" s="8"/>
    </row>
    <row r="577022" spans="13:13">
      <c r="M577022" s="8"/>
    </row>
    <row r="577023" spans="13:13" ht="13">
      <c r="M577023" s="17"/>
    </row>
    <row r="577024" spans="13:13">
      <c r="M577024" s="8"/>
    </row>
    <row r="577050" spans="13:13">
      <c r="M577050" s="8"/>
    </row>
    <row r="577051" spans="13:13" ht="13">
      <c r="M577051" s="17"/>
    </row>
    <row r="577052" spans="13:13">
      <c r="M577052" s="8"/>
    </row>
    <row r="577078" spans="13:13">
      <c r="M577078" s="8"/>
    </row>
    <row r="577079" spans="13:13" ht="13">
      <c r="M577079" s="17"/>
    </row>
    <row r="577080" spans="13:13">
      <c r="M577080" s="8"/>
    </row>
    <row r="577106" spans="13:13">
      <c r="M577106" s="8"/>
    </row>
    <row r="577107" spans="13:13" ht="13">
      <c r="M577107" s="17"/>
    </row>
    <row r="577108" spans="13:13">
      <c r="M577108" s="8"/>
    </row>
    <row r="577134" spans="13:13">
      <c r="M577134" s="8"/>
    </row>
    <row r="577135" spans="13:13" ht="13">
      <c r="M577135" s="17"/>
    </row>
    <row r="577136" spans="13:13">
      <c r="M577136" s="8"/>
    </row>
    <row r="577162" spans="13:13">
      <c r="M577162" s="8"/>
    </row>
    <row r="577163" spans="13:13" ht="13">
      <c r="M577163" s="17"/>
    </row>
    <row r="577164" spans="13:13">
      <c r="M577164" s="8"/>
    </row>
    <row r="577190" spans="13:13">
      <c r="M577190" s="8"/>
    </row>
    <row r="577191" spans="13:13" ht="13">
      <c r="M577191" s="17"/>
    </row>
    <row r="577192" spans="13:13">
      <c r="M577192" s="8"/>
    </row>
    <row r="577218" spans="13:13">
      <c r="M577218" s="8"/>
    </row>
    <row r="577219" spans="13:13" ht="13">
      <c r="M577219" s="17"/>
    </row>
    <row r="577220" spans="13:13">
      <c r="M577220" s="8"/>
    </row>
    <row r="577246" spans="13:13">
      <c r="M577246" s="8"/>
    </row>
    <row r="577247" spans="13:13" ht="13">
      <c r="M577247" s="17"/>
    </row>
    <row r="577248" spans="13:13">
      <c r="M577248" s="8"/>
    </row>
    <row r="577274" spans="13:13">
      <c r="M577274" s="8"/>
    </row>
    <row r="577275" spans="13:13" ht="13">
      <c r="M577275" s="17"/>
    </row>
    <row r="577276" spans="13:13">
      <c r="M577276" s="8"/>
    </row>
    <row r="577302" spans="13:13">
      <c r="M577302" s="8"/>
    </row>
    <row r="577303" spans="13:13" ht="13">
      <c r="M577303" s="17"/>
    </row>
    <row r="577304" spans="13:13">
      <c r="M577304" s="8"/>
    </row>
    <row r="577330" spans="13:13">
      <c r="M577330" s="8"/>
    </row>
    <row r="577331" spans="13:13" ht="13">
      <c r="M577331" s="17"/>
    </row>
    <row r="577332" spans="13:13">
      <c r="M577332" s="8"/>
    </row>
    <row r="577358" spans="13:13">
      <c r="M577358" s="8"/>
    </row>
    <row r="577359" spans="13:13" ht="13">
      <c r="M577359" s="17"/>
    </row>
    <row r="577360" spans="13:13">
      <c r="M577360" s="8"/>
    </row>
    <row r="577386" spans="13:13">
      <c r="M577386" s="8"/>
    </row>
    <row r="577387" spans="13:13" ht="13">
      <c r="M577387" s="17"/>
    </row>
    <row r="577388" spans="13:13">
      <c r="M577388" s="8"/>
    </row>
    <row r="577414" spans="13:13">
      <c r="M577414" s="8"/>
    </row>
    <row r="577415" spans="13:13" ht="13">
      <c r="M577415" s="17"/>
    </row>
    <row r="577416" spans="13:13">
      <c r="M577416" s="8"/>
    </row>
    <row r="577442" spans="13:13">
      <c r="M577442" s="8"/>
    </row>
    <row r="577443" spans="13:13" ht="13">
      <c r="M577443" s="17"/>
    </row>
    <row r="577444" spans="13:13">
      <c r="M577444" s="8"/>
    </row>
    <row r="577470" spans="13:13">
      <c r="M577470" s="8"/>
    </row>
    <row r="577471" spans="13:13" ht="13">
      <c r="M577471" s="17"/>
    </row>
    <row r="577472" spans="13:13">
      <c r="M577472" s="8"/>
    </row>
    <row r="577498" spans="13:13">
      <c r="M577498" s="8"/>
    </row>
    <row r="577499" spans="13:13" ht="13">
      <c r="M577499" s="17"/>
    </row>
    <row r="577500" spans="13:13">
      <c r="M577500" s="8"/>
    </row>
    <row r="577526" spans="13:13">
      <c r="M577526" s="8"/>
    </row>
    <row r="577527" spans="13:13" ht="13">
      <c r="M577527" s="17"/>
    </row>
    <row r="577528" spans="13:13">
      <c r="M577528" s="8"/>
    </row>
    <row r="577554" spans="13:13">
      <c r="M577554" s="8"/>
    </row>
    <row r="577555" spans="13:13" ht="13">
      <c r="M577555" s="17"/>
    </row>
    <row r="577556" spans="13:13">
      <c r="M577556" s="8"/>
    </row>
    <row r="577582" spans="13:13">
      <c r="M577582" s="8"/>
    </row>
    <row r="577583" spans="13:13" ht="13">
      <c r="M577583" s="17"/>
    </row>
    <row r="577584" spans="13:13">
      <c r="M577584" s="8"/>
    </row>
    <row r="577610" spans="13:13">
      <c r="M577610" s="8"/>
    </row>
    <row r="577611" spans="13:13" ht="13">
      <c r="M577611" s="17"/>
    </row>
    <row r="577612" spans="13:13">
      <c r="M577612" s="8"/>
    </row>
    <row r="577638" spans="13:13">
      <c r="M577638" s="8"/>
    </row>
    <row r="577639" spans="13:13" ht="13">
      <c r="M577639" s="17"/>
    </row>
    <row r="577640" spans="13:13">
      <c r="M577640" s="8"/>
    </row>
    <row r="577666" spans="13:13">
      <c r="M577666" s="8"/>
    </row>
    <row r="577667" spans="13:13" ht="13">
      <c r="M577667" s="17"/>
    </row>
    <row r="577668" spans="13:13">
      <c r="M577668" s="8"/>
    </row>
    <row r="577694" spans="13:13">
      <c r="M577694" s="8"/>
    </row>
    <row r="577695" spans="13:13" ht="13">
      <c r="M577695" s="17"/>
    </row>
    <row r="577696" spans="13:13">
      <c r="M577696" s="8"/>
    </row>
    <row r="577722" spans="13:13">
      <c r="M577722" s="8"/>
    </row>
    <row r="577723" spans="13:13" ht="13">
      <c r="M577723" s="17"/>
    </row>
    <row r="577724" spans="13:13">
      <c r="M577724" s="8"/>
    </row>
    <row r="577750" spans="13:13">
      <c r="M577750" s="8"/>
    </row>
    <row r="577751" spans="13:13" ht="13">
      <c r="M577751" s="17"/>
    </row>
    <row r="577752" spans="13:13">
      <c r="M577752" s="8"/>
    </row>
    <row r="577778" spans="13:13">
      <c r="M577778" s="8"/>
    </row>
    <row r="577779" spans="13:13" ht="13">
      <c r="M577779" s="17"/>
    </row>
    <row r="577780" spans="13:13">
      <c r="M577780" s="8"/>
    </row>
    <row r="577806" spans="13:13">
      <c r="M577806" s="8"/>
    </row>
    <row r="577807" spans="13:13" ht="13">
      <c r="M577807" s="17"/>
    </row>
    <row r="577808" spans="13:13">
      <c r="M577808" s="8"/>
    </row>
    <row r="577834" spans="13:13">
      <c r="M577834" s="8"/>
    </row>
    <row r="577835" spans="13:13" ht="13">
      <c r="M577835" s="17"/>
    </row>
    <row r="577836" spans="13:13">
      <c r="M577836" s="8"/>
    </row>
    <row r="577862" spans="13:13">
      <c r="M577862" s="8"/>
    </row>
    <row r="577863" spans="13:13" ht="13">
      <c r="M577863" s="17"/>
    </row>
    <row r="577864" spans="13:13">
      <c r="M577864" s="8"/>
    </row>
    <row r="577890" spans="13:13">
      <c r="M577890" s="8"/>
    </row>
    <row r="577891" spans="13:13" ht="13">
      <c r="M577891" s="17"/>
    </row>
    <row r="577892" spans="13:13">
      <c r="M577892" s="8"/>
    </row>
    <row r="577918" spans="13:13">
      <c r="M577918" s="8"/>
    </row>
    <row r="577919" spans="13:13" ht="13">
      <c r="M577919" s="17"/>
    </row>
    <row r="577920" spans="13:13">
      <c r="M577920" s="8"/>
    </row>
    <row r="577946" spans="13:13">
      <c r="M577946" s="8"/>
    </row>
    <row r="577947" spans="13:13" ht="13">
      <c r="M577947" s="17"/>
    </row>
    <row r="577948" spans="13:13">
      <c r="M577948" s="8"/>
    </row>
    <row r="577974" spans="13:13">
      <c r="M577974" s="8"/>
    </row>
    <row r="577975" spans="13:13" ht="13">
      <c r="M577975" s="17"/>
    </row>
    <row r="577976" spans="13:13">
      <c r="M577976" s="8"/>
    </row>
    <row r="578002" spans="13:13">
      <c r="M578002" s="8"/>
    </row>
    <row r="578003" spans="13:13" ht="13">
      <c r="M578003" s="17"/>
    </row>
    <row r="578004" spans="13:13">
      <c r="M578004" s="8"/>
    </row>
    <row r="578030" spans="13:13">
      <c r="M578030" s="8"/>
    </row>
    <row r="578031" spans="13:13" ht="13">
      <c r="M578031" s="17"/>
    </row>
    <row r="578032" spans="13:13">
      <c r="M578032" s="8"/>
    </row>
    <row r="578058" spans="13:13">
      <c r="M578058" s="8"/>
    </row>
    <row r="578059" spans="13:13" ht="13">
      <c r="M578059" s="17"/>
    </row>
    <row r="578060" spans="13:13">
      <c r="M578060" s="8"/>
    </row>
    <row r="578086" spans="13:13">
      <c r="M578086" s="8"/>
    </row>
    <row r="578087" spans="13:13" ht="13">
      <c r="M578087" s="17"/>
    </row>
    <row r="578088" spans="13:13">
      <c r="M578088" s="8"/>
    </row>
    <row r="578114" spans="13:13">
      <c r="M578114" s="8"/>
    </row>
    <row r="578115" spans="13:13" ht="13">
      <c r="M578115" s="17"/>
    </row>
    <row r="578116" spans="13:13">
      <c r="M578116" s="8"/>
    </row>
    <row r="578142" spans="13:13">
      <c r="M578142" s="8"/>
    </row>
    <row r="578143" spans="13:13" ht="13">
      <c r="M578143" s="17"/>
    </row>
    <row r="578144" spans="13:13">
      <c r="M578144" s="8"/>
    </row>
    <row r="578170" spans="13:13">
      <c r="M578170" s="8"/>
    </row>
    <row r="578171" spans="13:13" ht="13">
      <c r="M578171" s="17"/>
    </row>
    <row r="578172" spans="13:13">
      <c r="M578172" s="8"/>
    </row>
    <row r="578198" spans="13:13">
      <c r="M578198" s="8"/>
    </row>
    <row r="578199" spans="13:13" ht="13">
      <c r="M578199" s="17"/>
    </row>
    <row r="578200" spans="13:13">
      <c r="M578200" s="8"/>
    </row>
    <row r="578226" spans="13:13">
      <c r="M578226" s="8"/>
    </row>
    <row r="578227" spans="13:13" ht="13">
      <c r="M578227" s="17"/>
    </row>
    <row r="578228" spans="13:13">
      <c r="M578228" s="8"/>
    </row>
    <row r="578254" spans="13:13">
      <c r="M578254" s="8"/>
    </row>
    <row r="578255" spans="13:13" ht="13">
      <c r="M578255" s="17"/>
    </row>
    <row r="578256" spans="13:13">
      <c r="M578256" s="8"/>
    </row>
    <row r="578282" spans="13:13">
      <c r="M578282" s="8"/>
    </row>
    <row r="578283" spans="13:13" ht="13">
      <c r="M578283" s="17"/>
    </row>
    <row r="578284" spans="13:13">
      <c r="M578284" s="8"/>
    </row>
    <row r="578310" spans="13:13">
      <c r="M578310" s="8"/>
    </row>
    <row r="578311" spans="13:13" ht="13">
      <c r="M578311" s="17"/>
    </row>
    <row r="578312" spans="13:13">
      <c r="M578312" s="8"/>
    </row>
    <row r="578338" spans="13:13">
      <c r="M578338" s="8"/>
    </row>
    <row r="578339" spans="13:13" ht="13">
      <c r="M578339" s="17"/>
    </row>
    <row r="578340" spans="13:13">
      <c r="M578340" s="8"/>
    </row>
    <row r="578366" spans="13:13">
      <c r="M578366" s="8"/>
    </row>
    <row r="578367" spans="13:13" ht="13">
      <c r="M578367" s="17"/>
    </row>
    <row r="578368" spans="13:13">
      <c r="M578368" s="8"/>
    </row>
    <row r="578394" spans="13:13">
      <c r="M578394" s="8"/>
    </row>
    <row r="578395" spans="13:13" ht="13">
      <c r="M578395" s="17"/>
    </row>
    <row r="578396" spans="13:13">
      <c r="M578396" s="8"/>
    </row>
    <row r="578422" spans="13:13">
      <c r="M578422" s="8"/>
    </row>
    <row r="578423" spans="13:13" ht="13">
      <c r="M578423" s="17"/>
    </row>
    <row r="578424" spans="13:13">
      <c r="M578424" s="8"/>
    </row>
    <row r="578450" spans="13:13">
      <c r="M578450" s="8"/>
    </row>
    <row r="578451" spans="13:13" ht="13">
      <c r="M578451" s="17"/>
    </row>
    <row r="578452" spans="13:13">
      <c r="M578452" s="8"/>
    </row>
    <row r="578478" spans="13:13">
      <c r="M578478" s="8"/>
    </row>
    <row r="578479" spans="13:13" ht="13">
      <c r="M578479" s="17"/>
    </row>
    <row r="578480" spans="13:13">
      <c r="M578480" s="8"/>
    </row>
    <row r="578506" spans="13:13">
      <c r="M578506" s="8"/>
    </row>
    <row r="578507" spans="13:13" ht="13">
      <c r="M578507" s="17"/>
    </row>
    <row r="578508" spans="13:13">
      <c r="M578508" s="8"/>
    </row>
    <row r="578534" spans="13:13">
      <c r="M578534" s="8"/>
    </row>
    <row r="578535" spans="13:13" ht="13">
      <c r="M578535" s="17"/>
    </row>
    <row r="578536" spans="13:13">
      <c r="M578536" s="8"/>
    </row>
    <row r="578562" spans="13:13">
      <c r="M578562" s="8"/>
    </row>
    <row r="578563" spans="13:13" ht="13">
      <c r="M578563" s="17"/>
    </row>
    <row r="578564" spans="13:13">
      <c r="M578564" s="8"/>
    </row>
    <row r="578590" spans="13:13">
      <c r="M578590" s="8"/>
    </row>
    <row r="578591" spans="13:13" ht="13">
      <c r="M578591" s="17"/>
    </row>
    <row r="578592" spans="13:13">
      <c r="M578592" s="8"/>
    </row>
    <row r="578618" spans="13:13">
      <c r="M578618" s="8"/>
    </row>
    <row r="578619" spans="13:13" ht="13">
      <c r="M578619" s="17"/>
    </row>
    <row r="578620" spans="13:13">
      <c r="M578620" s="8"/>
    </row>
    <row r="578646" spans="13:13">
      <c r="M578646" s="8"/>
    </row>
    <row r="578647" spans="13:13" ht="13">
      <c r="M578647" s="17"/>
    </row>
    <row r="578648" spans="13:13">
      <c r="M578648" s="8"/>
    </row>
    <row r="578674" spans="13:13">
      <c r="M578674" s="8"/>
    </row>
    <row r="578675" spans="13:13" ht="13">
      <c r="M578675" s="17"/>
    </row>
    <row r="578676" spans="13:13">
      <c r="M578676" s="8"/>
    </row>
    <row r="578702" spans="13:13">
      <c r="M578702" s="8"/>
    </row>
    <row r="578703" spans="13:13" ht="13">
      <c r="M578703" s="17"/>
    </row>
    <row r="578704" spans="13:13">
      <c r="M578704" s="8"/>
    </row>
    <row r="578730" spans="13:13">
      <c r="M578730" s="8"/>
    </row>
    <row r="578731" spans="13:13" ht="13">
      <c r="M578731" s="17"/>
    </row>
    <row r="578732" spans="13:13">
      <c r="M578732" s="8"/>
    </row>
    <row r="578758" spans="13:13">
      <c r="M578758" s="8"/>
    </row>
    <row r="578759" spans="13:13" ht="13">
      <c r="M578759" s="17"/>
    </row>
    <row r="578760" spans="13:13">
      <c r="M578760" s="8"/>
    </row>
    <row r="578786" spans="13:13">
      <c r="M578786" s="8"/>
    </row>
    <row r="578787" spans="13:13" ht="13">
      <c r="M578787" s="17"/>
    </row>
    <row r="578788" spans="13:13">
      <c r="M578788" s="8"/>
    </row>
    <row r="578814" spans="13:13">
      <c r="M578814" s="8"/>
    </row>
    <row r="578815" spans="13:13" ht="13">
      <c r="M578815" s="17"/>
    </row>
    <row r="578816" spans="13:13">
      <c r="M578816" s="8"/>
    </row>
    <row r="578842" spans="13:13">
      <c r="M578842" s="8"/>
    </row>
    <row r="578843" spans="13:13" ht="13">
      <c r="M578843" s="17"/>
    </row>
    <row r="578844" spans="13:13">
      <c r="M578844" s="8"/>
    </row>
    <row r="578870" spans="13:13">
      <c r="M578870" s="8"/>
    </row>
    <row r="578871" spans="13:13" ht="13">
      <c r="M578871" s="17"/>
    </row>
    <row r="578872" spans="13:13">
      <c r="M578872" s="8"/>
    </row>
    <row r="578898" spans="13:13">
      <c r="M578898" s="8"/>
    </row>
    <row r="578899" spans="13:13" ht="13">
      <c r="M578899" s="17"/>
    </row>
    <row r="578900" spans="13:13">
      <c r="M578900" s="8"/>
    </row>
    <row r="578926" spans="13:13">
      <c r="M578926" s="8"/>
    </row>
    <row r="578927" spans="13:13" ht="13">
      <c r="M578927" s="17"/>
    </row>
    <row r="578928" spans="13:13">
      <c r="M578928" s="8"/>
    </row>
    <row r="578954" spans="13:13">
      <c r="M578954" s="8"/>
    </row>
    <row r="578955" spans="13:13" ht="13">
      <c r="M578955" s="17"/>
    </row>
    <row r="578956" spans="13:13">
      <c r="M578956" s="8"/>
    </row>
    <row r="578982" spans="13:13">
      <c r="M578982" s="8"/>
    </row>
    <row r="578983" spans="13:13" ht="13">
      <c r="M578983" s="17"/>
    </row>
    <row r="578984" spans="13:13">
      <c r="M578984" s="8"/>
    </row>
    <row r="579010" spans="13:13">
      <c r="M579010" s="8"/>
    </row>
    <row r="579011" spans="13:13" ht="13">
      <c r="M579011" s="17"/>
    </row>
    <row r="579012" spans="13:13">
      <c r="M579012" s="8"/>
    </row>
    <row r="579038" spans="13:13">
      <c r="M579038" s="8"/>
    </row>
    <row r="579039" spans="13:13" ht="13">
      <c r="M579039" s="17"/>
    </row>
    <row r="579040" spans="13:13">
      <c r="M579040" s="8"/>
    </row>
    <row r="579066" spans="13:13">
      <c r="M579066" s="8"/>
    </row>
    <row r="579067" spans="13:13" ht="13">
      <c r="M579067" s="17"/>
    </row>
    <row r="579068" spans="13:13">
      <c r="M579068" s="8"/>
    </row>
    <row r="579094" spans="13:13">
      <c r="M579094" s="8"/>
    </row>
    <row r="579095" spans="13:13" ht="13">
      <c r="M579095" s="17"/>
    </row>
    <row r="579096" spans="13:13">
      <c r="M579096" s="8"/>
    </row>
    <row r="579122" spans="13:13">
      <c r="M579122" s="8"/>
    </row>
    <row r="579123" spans="13:13" ht="13">
      <c r="M579123" s="17"/>
    </row>
    <row r="579124" spans="13:13">
      <c r="M579124" s="8"/>
    </row>
    <row r="579150" spans="13:13">
      <c r="M579150" s="8"/>
    </row>
    <row r="579151" spans="13:13" ht="13">
      <c r="M579151" s="17"/>
    </row>
    <row r="579152" spans="13:13">
      <c r="M579152" s="8"/>
    </row>
    <row r="579178" spans="13:13">
      <c r="M579178" s="8"/>
    </row>
    <row r="579179" spans="13:13" ht="13">
      <c r="M579179" s="17"/>
    </row>
    <row r="579180" spans="13:13">
      <c r="M579180" s="8"/>
    </row>
    <row r="579206" spans="13:13">
      <c r="M579206" s="8"/>
    </row>
    <row r="579207" spans="13:13" ht="13">
      <c r="M579207" s="17"/>
    </row>
    <row r="579208" spans="13:13">
      <c r="M579208" s="8"/>
    </row>
    <row r="579234" spans="13:13">
      <c r="M579234" s="8"/>
    </row>
    <row r="579235" spans="13:13" ht="13">
      <c r="M579235" s="17"/>
    </row>
    <row r="579236" spans="13:13">
      <c r="M579236" s="8"/>
    </row>
    <row r="579262" spans="13:13">
      <c r="M579262" s="8"/>
    </row>
    <row r="579263" spans="13:13" ht="13">
      <c r="M579263" s="17"/>
    </row>
    <row r="579264" spans="13:13">
      <c r="M579264" s="8"/>
    </row>
    <row r="579290" spans="13:13">
      <c r="M579290" s="8"/>
    </row>
    <row r="579291" spans="13:13" ht="13">
      <c r="M579291" s="17"/>
    </row>
    <row r="579292" spans="13:13">
      <c r="M579292" s="8"/>
    </row>
    <row r="579318" spans="13:13">
      <c r="M579318" s="8"/>
    </row>
    <row r="579319" spans="13:13" ht="13">
      <c r="M579319" s="17"/>
    </row>
    <row r="579320" spans="13:13">
      <c r="M579320" s="8"/>
    </row>
    <row r="579346" spans="13:13">
      <c r="M579346" s="8"/>
    </row>
    <row r="579347" spans="13:13" ht="13">
      <c r="M579347" s="17"/>
    </row>
    <row r="579348" spans="13:13">
      <c r="M579348" s="8"/>
    </row>
    <row r="579374" spans="13:13">
      <c r="M579374" s="8"/>
    </row>
    <row r="579375" spans="13:13" ht="13">
      <c r="M579375" s="17"/>
    </row>
    <row r="579376" spans="13:13">
      <c r="M579376" s="8"/>
    </row>
    <row r="579402" spans="13:13">
      <c r="M579402" s="8"/>
    </row>
    <row r="579403" spans="13:13" ht="13">
      <c r="M579403" s="17"/>
    </row>
    <row r="579404" spans="13:13">
      <c r="M579404" s="8"/>
    </row>
    <row r="579430" spans="13:13">
      <c r="M579430" s="8"/>
    </row>
    <row r="579431" spans="13:13" ht="13">
      <c r="M579431" s="17"/>
    </row>
    <row r="579432" spans="13:13">
      <c r="M579432" s="8"/>
    </row>
    <row r="579458" spans="13:13">
      <c r="M579458" s="8"/>
    </row>
    <row r="579459" spans="13:13" ht="13">
      <c r="M579459" s="17"/>
    </row>
    <row r="579460" spans="13:13">
      <c r="M579460" s="8"/>
    </row>
    <row r="579486" spans="13:13">
      <c r="M579486" s="8"/>
    </row>
    <row r="579487" spans="13:13" ht="13">
      <c r="M579487" s="17"/>
    </row>
    <row r="579488" spans="13:13">
      <c r="M579488" s="8"/>
    </row>
    <row r="579514" spans="13:13">
      <c r="M579514" s="8"/>
    </row>
    <row r="579515" spans="13:13" ht="13">
      <c r="M579515" s="17"/>
    </row>
    <row r="579516" spans="13:13">
      <c r="M579516" s="8"/>
    </row>
    <row r="579542" spans="13:13">
      <c r="M579542" s="8"/>
    </row>
    <row r="579543" spans="13:13" ht="13">
      <c r="M579543" s="17"/>
    </row>
    <row r="579544" spans="13:13">
      <c r="M579544" s="8"/>
    </row>
    <row r="579570" spans="13:13">
      <c r="M579570" s="8"/>
    </row>
    <row r="579571" spans="13:13" ht="13">
      <c r="M579571" s="17"/>
    </row>
    <row r="579572" spans="13:13">
      <c r="M579572" s="8"/>
    </row>
    <row r="579598" spans="13:13">
      <c r="M579598" s="8"/>
    </row>
    <row r="579599" spans="13:13" ht="13">
      <c r="M579599" s="17"/>
    </row>
    <row r="579600" spans="13:13">
      <c r="M579600" s="8"/>
    </row>
    <row r="579626" spans="13:13">
      <c r="M579626" s="8"/>
    </row>
    <row r="579627" spans="13:13" ht="13">
      <c r="M579627" s="17"/>
    </row>
    <row r="579628" spans="13:13">
      <c r="M579628" s="8"/>
    </row>
    <row r="579654" spans="13:13">
      <c r="M579654" s="8"/>
    </row>
    <row r="579655" spans="13:13" ht="13">
      <c r="M579655" s="17"/>
    </row>
    <row r="579656" spans="13:13">
      <c r="M579656" s="8"/>
    </row>
    <row r="579682" spans="13:13">
      <c r="M579682" s="8"/>
    </row>
    <row r="579683" spans="13:13" ht="13">
      <c r="M579683" s="17"/>
    </row>
    <row r="579684" spans="13:13">
      <c r="M579684" s="8"/>
    </row>
    <row r="579710" spans="13:13">
      <c r="M579710" s="8"/>
    </row>
    <row r="579711" spans="13:13" ht="13">
      <c r="M579711" s="17"/>
    </row>
    <row r="579712" spans="13:13">
      <c r="M579712" s="8"/>
    </row>
    <row r="579738" spans="13:13">
      <c r="M579738" s="8"/>
    </row>
    <row r="579739" spans="13:13" ht="13">
      <c r="M579739" s="17"/>
    </row>
    <row r="579740" spans="13:13">
      <c r="M579740" s="8"/>
    </row>
    <row r="579766" spans="13:13">
      <c r="M579766" s="8"/>
    </row>
    <row r="579767" spans="13:13" ht="13">
      <c r="M579767" s="17"/>
    </row>
    <row r="579768" spans="13:13">
      <c r="M579768" s="8"/>
    </row>
    <row r="579794" spans="13:13">
      <c r="M579794" s="8"/>
    </row>
    <row r="579795" spans="13:13" ht="13">
      <c r="M579795" s="17"/>
    </row>
    <row r="579796" spans="13:13">
      <c r="M579796" s="8"/>
    </row>
    <row r="579822" spans="13:13">
      <c r="M579822" s="8"/>
    </row>
    <row r="579823" spans="13:13" ht="13">
      <c r="M579823" s="17"/>
    </row>
    <row r="579824" spans="13:13">
      <c r="M579824" s="8"/>
    </row>
    <row r="579850" spans="13:13">
      <c r="M579850" s="8"/>
    </row>
    <row r="579851" spans="13:13" ht="13">
      <c r="M579851" s="17"/>
    </row>
    <row r="579852" spans="13:13">
      <c r="M579852" s="8"/>
    </row>
    <row r="579878" spans="13:13">
      <c r="M579878" s="8"/>
    </row>
    <row r="579879" spans="13:13" ht="13">
      <c r="M579879" s="17"/>
    </row>
    <row r="579880" spans="13:13">
      <c r="M579880" s="8"/>
    </row>
    <row r="579906" spans="13:13">
      <c r="M579906" s="8"/>
    </row>
    <row r="579907" spans="13:13" ht="13">
      <c r="M579907" s="17"/>
    </row>
    <row r="579908" spans="13:13">
      <c r="M579908" s="8"/>
    </row>
    <row r="579934" spans="13:13">
      <c r="M579934" s="8"/>
    </row>
    <row r="579935" spans="13:13" ht="13">
      <c r="M579935" s="17"/>
    </row>
    <row r="579936" spans="13:13">
      <c r="M579936" s="8"/>
    </row>
    <row r="579962" spans="13:13">
      <c r="M579962" s="8"/>
    </row>
    <row r="579963" spans="13:13" ht="13">
      <c r="M579963" s="17"/>
    </row>
    <row r="579964" spans="13:13">
      <c r="M579964" s="8"/>
    </row>
    <row r="579990" spans="13:13">
      <c r="M579990" s="8"/>
    </row>
    <row r="579991" spans="13:13" ht="13">
      <c r="M579991" s="17"/>
    </row>
    <row r="579992" spans="13:13">
      <c r="M579992" s="8"/>
    </row>
    <row r="580018" spans="13:13">
      <c r="M580018" s="8"/>
    </row>
    <row r="580019" spans="13:13" ht="13">
      <c r="M580019" s="17"/>
    </row>
    <row r="580020" spans="13:13">
      <c r="M580020" s="8"/>
    </row>
    <row r="580046" spans="13:13">
      <c r="M580046" s="8"/>
    </row>
    <row r="580047" spans="13:13" ht="13">
      <c r="M580047" s="17"/>
    </row>
    <row r="580048" spans="13:13">
      <c r="M580048" s="8"/>
    </row>
    <row r="580074" spans="13:13">
      <c r="M580074" s="8"/>
    </row>
    <row r="580075" spans="13:13" ht="13">
      <c r="M580075" s="17"/>
    </row>
    <row r="580076" spans="13:13">
      <c r="M580076" s="8"/>
    </row>
    <row r="580102" spans="13:13">
      <c r="M580102" s="8"/>
    </row>
    <row r="580103" spans="13:13" ht="13">
      <c r="M580103" s="17"/>
    </row>
    <row r="580104" spans="13:13">
      <c r="M580104" s="8"/>
    </row>
    <row r="580130" spans="13:13">
      <c r="M580130" s="8"/>
    </row>
    <row r="580131" spans="13:13" ht="13">
      <c r="M580131" s="17"/>
    </row>
    <row r="580132" spans="13:13">
      <c r="M580132" s="8"/>
    </row>
    <row r="580158" spans="13:13">
      <c r="M580158" s="8"/>
    </row>
    <row r="580159" spans="13:13" ht="13">
      <c r="M580159" s="17"/>
    </row>
    <row r="580160" spans="13:13">
      <c r="M580160" s="8"/>
    </row>
    <row r="580186" spans="13:13">
      <c r="M580186" s="8"/>
    </row>
    <row r="580187" spans="13:13" ht="13">
      <c r="M580187" s="17"/>
    </row>
    <row r="580188" spans="13:13">
      <c r="M580188" s="8"/>
    </row>
    <row r="580214" spans="13:13">
      <c r="M580214" s="8"/>
    </row>
    <row r="580215" spans="13:13" ht="13">
      <c r="M580215" s="17"/>
    </row>
    <row r="580216" spans="13:13">
      <c r="M580216" s="8"/>
    </row>
    <row r="580242" spans="13:13">
      <c r="M580242" s="8"/>
    </row>
    <row r="580243" spans="13:13" ht="13">
      <c r="M580243" s="17"/>
    </row>
    <row r="580244" spans="13:13">
      <c r="M580244" s="8"/>
    </row>
    <row r="580270" spans="13:13">
      <c r="M580270" s="8"/>
    </row>
    <row r="580271" spans="13:13" ht="13">
      <c r="M580271" s="17"/>
    </row>
    <row r="580272" spans="13:13">
      <c r="M580272" s="8"/>
    </row>
    <row r="580298" spans="13:13">
      <c r="M580298" s="8"/>
    </row>
    <row r="580299" spans="13:13" ht="13">
      <c r="M580299" s="17"/>
    </row>
    <row r="580300" spans="13:13">
      <c r="M580300" s="8"/>
    </row>
    <row r="580326" spans="13:13">
      <c r="M580326" s="8"/>
    </row>
    <row r="580327" spans="13:13" ht="13">
      <c r="M580327" s="17"/>
    </row>
    <row r="580328" spans="13:13">
      <c r="M580328" s="8"/>
    </row>
    <row r="580354" spans="13:13">
      <c r="M580354" s="8"/>
    </row>
    <row r="580355" spans="13:13" ht="13">
      <c r="M580355" s="17"/>
    </row>
    <row r="580356" spans="13:13">
      <c r="M580356" s="8"/>
    </row>
    <row r="580382" spans="13:13">
      <c r="M580382" s="8"/>
    </row>
    <row r="580383" spans="13:13" ht="13">
      <c r="M580383" s="17"/>
    </row>
    <row r="580384" spans="13:13">
      <c r="M580384" s="8"/>
    </row>
    <row r="580410" spans="13:13">
      <c r="M580410" s="8"/>
    </row>
    <row r="580411" spans="13:13" ht="13">
      <c r="M580411" s="17"/>
    </row>
    <row r="580412" spans="13:13">
      <c r="M580412" s="8"/>
    </row>
    <row r="580438" spans="13:13">
      <c r="M580438" s="8"/>
    </row>
    <row r="580439" spans="13:13" ht="13">
      <c r="M580439" s="17"/>
    </row>
    <row r="580440" spans="13:13">
      <c r="M580440" s="8"/>
    </row>
    <row r="580466" spans="13:13">
      <c r="M580466" s="8"/>
    </row>
    <row r="580467" spans="13:13" ht="13">
      <c r="M580467" s="17"/>
    </row>
    <row r="580468" spans="13:13">
      <c r="M580468" s="8"/>
    </row>
    <row r="580494" spans="13:13">
      <c r="M580494" s="8"/>
    </row>
    <row r="580495" spans="13:13" ht="13">
      <c r="M580495" s="17"/>
    </row>
    <row r="580496" spans="13:13">
      <c r="M580496" s="8"/>
    </row>
    <row r="580522" spans="13:13">
      <c r="M580522" s="8"/>
    </row>
    <row r="580523" spans="13:13" ht="13">
      <c r="M580523" s="17"/>
    </row>
    <row r="580524" spans="13:13">
      <c r="M580524" s="8"/>
    </row>
    <row r="580550" spans="13:13">
      <c r="M580550" s="8"/>
    </row>
    <row r="580551" spans="13:13" ht="13">
      <c r="M580551" s="17"/>
    </row>
    <row r="580552" spans="13:13">
      <c r="M580552" s="8"/>
    </row>
    <row r="580578" spans="13:13">
      <c r="M580578" s="8"/>
    </row>
    <row r="580579" spans="13:13" ht="13">
      <c r="M580579" s="17"/>
    </row>
    <row r="580580" spans="13:13">
      <c r="M580580" s="8"/>
    </row>
    <row r="580606" spans="13:13">
      <c r="M580606" s="8"/>
    </row>
    <row r="580607" spans="13:13" ht="13">
      <c r="M580607" s="17"/>
    </row>
    <row r="580608" spans="13:13">
      <c r="M580608" s="8"/>
    </row>
    <row r="580634" spans="13:13">
      <c r="M580634" s="8"/>
    </row>
    <row r="580635" spans="13:13" ht="13">
      <c r="M580635" s="17"/>
    </row>
    <row r="580636" spans="13:13">
      <c r="M580636" s="8"/>
    </row>
    <row r="580662" spans="13:13">
      <c r="M580662" s="8"/>
    </row>
    <row r="580663" spans="13:13" ht="13">
      <c r="M580663" s="17"/>
    </row>
    <row r="580664" spans="13:13">
      <c r="M580664" s="8"/>
    </row>
    <row r="580690" spans="13:13">
      <c r="M580690" s="8"/>
    </row>
    <row r="580691" spans="13:13" ht="13">
      <c r="M580691" s="17"/>
    </row>
    <row r="580692" spans="13:13">
      <c r="M580692" s="8"/>
    </row>
    <row r="580718" spans="13:13">
      <c r="M580718" s="8"/>
    </row>
    <row r="580719" spans="13:13" ht="13">
      <c r="M580719" s="17"/>
    </row>
    <row r="580720" spans="13:13">
      <c r="M580720" s="8"/>
    </row>
    <row r="580746" spans="13:13">
      <c r="M580746" s="8"/>
    </row>
    <row r="580747" spans="13:13" ht="13">
      <c r="M580747" s="17"/>
    </row>
    <row r="580748" spans="13:13">
      <c r="M580748" s="8"/>
    </row>
    <row r="580774" spans="13:13">
      <c r="M580774" s="8"/>
    </row>
    <row r="580775" spans="13:13" ht="13">
      <c r="M580775" s="17"/>
    </row>
    <row r="580776" spans="13:13">
      <c r="M580776" s="8"/>
    </row>
    <row r="580802" spans="13:13">
      <c r="M580802" s="8"/>
    </row>
    <row r="580803" spans="13:13" ht="13">
      <c r="M580803" s="17"/>
    </row>
    <row r="580804" spans="13:13">
      <c r="M580804" s="8"/>
    </row>
    <row r="580830" spans="13:13">
      <c r="M580830" s="8"/>
    </row>
    <row r="580831" spans="13:13" ht="13">
      <c r="M580831" s="17"/>
    </row>
    <row r="580832" spans="13:13">
      <c r="M580832" s="8"/>
    </row>
    <row r="580858" spans="13:13">
      <c r="M580858" s="8"/>
    </row>
    <row r="580859" spans="13:13" ht="13">
      <c r="M580859" s="17"/>
    </row>
    <row r="580860" spans="13:13">
      <c r="M580860" s="8"/>
    </row>
    <row r="580886" spans="13:13">
      <c r="M580886" s="8"/>
    </row>
    <row r="580887" spans="13:13" ht="13">
      <c r="M580887" s="17"/>
    </row>
    <row r="580888" spans="13:13">
      <c r="M580888" s="8"/>
    </row>
    <row r="580914" spans="13:13">
      <c r="M580914" s="8"/>
    </row>
    <row r="580915" spans="13:13" ht="13">
      <c r="M580915" s="17"/>
    </row>
    <row r="580916" spans="13:13">
      <c r="M580916" s="8"/>
    </row>
    <row r="580942" spans="13:13">
      <c r="M580942" s="8"/>
    </row>
    <row r="580943" spans="13:13" ht="13">
      <c r="M580943" s="17"/>
    </row>
    <row r="580944" spans="13:13">
      <c r="M580944" s="8"/>
    </row>
    <row r="580970" spans="13:13">
      <c r="M580970" s="8"/>
    </row>
    <row r="580971" spans="13:13" ht="13">
      <c r="M580971" s="17"/>
    </row>
    <row r="580972" spans="13:13">
      <c r="M580972" s="8"/>
    </row>
    <row r="580998" spans="13:13">
      <c r="M580998" s="8"/>
    </row>
    <row r="580999" spans="13:13" ht="13">
      <c r="M580999" s="17"/>
    </row>
    <row r="581000" spans="13:13">
      <c r="M581000" s="8"/>
    </row>
    <row r="581026" spans="13:13">
      <c r="M581026" s="8"/>
    </row>
    <row r="581027" spans="13:13" ht="13">
      <c r="M581027" s="17"/>
    </row>
    <row r="581028" spans="13:13">
      <c r="M581028" s="8"/>
    </row>
    <row r="581054" spans="13:13">
      <c r="M581054" s="8"/>
    </row>
    <row r="581055" spans="13:13" ht="13">
      <c r="M581055" s="17"/>
    </row>
    <row r="581056" spans="13:13">
      <c r="M581056" s="8"/>
    </row>
    <row r="581082" spans="13:13">
      <c r="M581082" s="8"/>
    </row>
    <row r="581083" spans="13:13" ht="13">
      <c r="M581083" s="17"/>
    </row>
    <row r="581084" spans="13:13">
      <c r="M581084" s="8"/>
    </row>
    <row r="581110" spans="13:13">
      <c r="M581110" s="8"/>
    </row>
    <row r="581111" spans="13:13" ht="13">
      <c r="M581111" s="17"/>
    </row>
    <row r="581112" spans="13:13">
      <c r="M581112" s="8"/>
    </row>
    <row r="581138" spans="13:13">
      <c r="M581138" s="8"/>
    </row>
    <row r="581139" spans="13:13" ht="13">
      <c r="M581139" s="17"/>
    </row>
    <row r="581140" spans="13:13">
      <c r="M581140" s="8"/>
    </row>
    <row r="581166" spans="13:13">
      <c r="M581166" s="8"/>
    </row>
    <row r="581167" spans="13:13" ht="13">
      <c r="M581167" s="17"/>
    </row>
    <row r="581168" spans="13:13">
      <c r="M581168" s="8"/>
    </row>
    <row r="581194" spans="13:13">
      <c r="M581194" s="8"/>
    </row>
    <row r="581195" spans="13:13" ht="13">
      <c r="M581195" s="17"/>
    </row>
    <row r="581196" spans="13:13">
      <c r="M581196" s="8"/>
    </row>
    <row r="581222" spans="13:13">
      <c r="M581222" s="8"/>
    </row>
    <row r="581223" spans="13:13" ht="13">
      <c r="M581223" s="17"/>
    </row>
    <row r="581224" spans="13:13">
      <c r="M581224" s="8"/>
    </row>
    <row r="581250" spans="13:13">
      <c r="M581250" s="8"/>
    </row>
    <row r="581251" spans="13:13" ht="13">
      <c r="M581251" s="17"/>
    </row>
    <row r="581252" spans="13:13">
      <c r="M581252" s="8"/>
    </row>
    <row r="581278" spans="13:13">
      <c r="M581278" s="8"/>
    </row>
    <row r="581279" spans="13:13" ht="13">
      <c r="M581279" s="17"/>
    </row>
    <row r="581280" spans="13:13">
      <c r="M581280" s="8"/>
    </row>
    <row r="581306" spans="13:13">
      <c r="M581306" s="8"/>
    </row>
    <row r="581307" spans="13:13" ht="13">
      <c r="M581307" s="17"/>
    </row>
    <row r="581308" spans="13:13">
      <c r="M581308" s="8"/>
    </row>
    <row r="581334" spans="13:13">
      <c r="M581334" s="8"/>
    </row>
    <row r="581335" spans="13:13" ht="13">
      <c r="M581335" s="17"/>
    </row>
    <row r="581336" spans="13:13">
      <c r="M581336" s="8"/>
    </row>
    <row r="581362" spans="13:13">
      <c r="M581362" s="8"/>
    </row>
    <row r="581363" spans="13:13" ht="13">
      <c r="M581363" s="17"/>
    </row>
    <row r="581364" spans="13:13">
      <c r="M581364" s="8"/>
    </row>
    <row r="581390" spans="13:13">
      <c r="M581390" s="8"/>
    </row>
    <row r="581391" spans="13:13" ht="13">
      <c r="M581391" s="17"/>
    </row>
    <row r="581392" spans="13:13">
      <c r="M581392" s="8"/>
    </row>
    <row r="581418" spans="13:13">
      <c r="M581418" s="8"/>
    </row>
    <row r="581419" spans="13:13" ht="13">
      <c r="M581419" s="17"/>
    </row>
    <row r="581420" spans="13:13">
      <c r="M581420" s="8"/>
    </row>
    <row r="581446" spans="13:13">
      <c r="M581446" s="8"/>
    </row>
    <row r="581447" spans="13:13" ht="13">
      <c r="M581447" s="17"/>
    </row>
    <row r="581448" spans="13:13">
      <c r="M581448" s="8"/>
    </row>
    <row r="581474" spans="13:13">
      <c r="M581474" s="8"/>
    </row>
    <row r="581475" spans="13:13" ht="13">
      <c r="M581475" s="17"/>
    </row>
    <row r="581476" spans="13:13">
      <c r="M581476" s="8"/>
    </row>
    <row r="581502" spans="13:13">
      <c r="M581502" s="8"/>
    </row>
    <row r="581503" spans="13:13" ht="13">
      <c r="M581503" s="17"/>
    </row>
    <row r="581504" spans="13:13">
      <c r="M581504" s="8"/>
    </row>
    <row r="581530" spans="13:13">
      <c r="M581530" s="8"/>
    </row>
    <row r="581531" spans="13:13" ht="13">
      <c r="M581531" s="17"/>
    </row>
    <row r="581532" spans="13:13">
      <c r="M581532" s="8"/>
    </row>
    <row r="581558" spans="13:13">
      <c r="M581558" s="8"/>
    </row>
    <row r="581559" spans="13:13" ht="13">
      <c r="M581559" s="17"/>
    </row>
    <row r="581560" spans="13:13">
      <c r="M581560" s="8"/>
    </row>
    <row r="581586" spans="13:13">
      <c r="M581586" s="8"/>
    </row>
    <row r="581587" spans="13:13" ht="13">
      <c r="M581587" s="17"/>
    </row>
    <row r="581588" spans="13:13">
      <c r="M581588" s="8"/>
    </row>
    <row r="581614" spans="13:13">
      <c r="M581614" s="8"/>
    </row>
    <row r="581615" spans="13:13" ht="13">
      <c r="M581615" s="17"/>
    </row>
    <row r="581616" spans="13:13">
      <c r="M581616" s="8"/>
    </row>
    <row r="581642" spans="13:13">
      <c r="M581642" s="8"/>
    </row>
    <row r="581643" spans="13:13" ht="13">
      <c r="M581643" s="17"/>
    </row>
    <row r="581644" spans="13:13">
      <c r="M581644" s="8"/>
    </row>
    <row r="581670" spans="13:13">
      <c r="M581670" s="8"/>
    </row>
    <row r="581671" spans="13:13" ht="13">
      <c r="M581671" s="17"/>
    </row>
    <row r="581672" spans="13:13">
      <c r="M581672" s="8"/>
    </row>
    <row r="581698" spans="13:13">
      <c r="M581698" s="8"/>
    </row>
    <row r="581699" spans="13:13" ht="13">
      <c r="M581699" s="17"/>
    </row>
    <row r="581700" spans="13:13">
      <c r="M581700" s="8"/>
    </row>
    <row r="581726" spans="13:13">
      <c r="M581726" s="8"/>
    </row>
    <row r="581727" spans="13:13" ht="13">
      <c r="M581727" s="17"/>
    </row>
    <row r="581728" spans="13:13">
      <c r="M581728" s="8"/>
    </row>
    <row r="581754" spans="13:13">
      <c r="M581754" s="8"/>
    </row>
    <row r="581755" spans="13:13" ht="13">
      <c r="M581755" s="17"/>
    </row>
    <row r="581756" spans="13:13">
      <c r="M581756" s="8"/>
    </row>
    <row r="581782" spans="13:13">
      <c r="M581782" s="8"/>
    </row>
    <row r="581783" spans="13:13" ht="13">
      <c r="M581783" s="17"/>
    </row>
    <row r="581784" spans="13:13">
      <c r="M581784" s="8"/>
    </row>
    <row r="581810" spans="13:13">
      <c r="M581810" s="8"/>
    </row>
    <row r="581811" spans="13:13" ht="13">
      <c r="M581811" s="17"/>
    </row>
    <row r="581812" spans="13:13">
      <c r="M581812" s="8"/>
    </row>
    <row r="581838" spans="13:13">
      <c r="M581838" s="8"/>
    </row>
    <row r="581839" spans="13:13" ht="13">
      <c r="M581839" s="17"/>
    </row>
    <row r="581840" spans="13:13">
      <c r="M581840" s="8"/>
    </row>
    <row r="581866" spans="13:13">
      <c r="M581866" s="8"/>
    </row>
    <row r="581867" spans="13:13" ht="13">
      <c r="M581867" s="17"/>
    </row>
    <row r="581868" spans="13:13">
      <c r="M581868" s="8"/>
    </row>
    <row r="581894" spans="13:13">
      <c r="M581894" s="8"/>
    </row>
    <row r="581895" spans="13:13" ht="13">
      <c r="M581895" s="17"/>
    </row>
    <row r="581896" spans="13:13">
      <c r="M581896" s="8"/>
    </row>
    <row r="581922" spans="13:13">
      <c r="M581922" s="8"/>
    </row>
    <row r="581923" spans="13:13" ht="13">
      <c r="M581923" s="17"/>
    </row>
    <row r="581924" spans="13:13">
      <c r="M581924" s="8"/>
    </row>
    <row r="581950" spans="13:13">
      <c r="M581950" s="8"/>
    </row>
    <row r="581951" spans="13:13" ht="13">
      <c r="M581951" s="17"/>
    </row>
    <row r="581952" spans="13:13">
      <c r="M581952" s="8"/>
    </row>
    <row r="581978" spans="13:13">
      <c r="M581978" s="8"/>
    </row>
    <row r="581979" spans="13:13" ht="13">
      <c r="M581979" s="17"/>
    </row>
    <row r="581980" spans="13:13">
      <c r="M581980" s="8"/>
    </row>
    <row r="582006" spans="13:13">
      <c r="M582006" s="8"/>
    </row>
    <row r="582007" spans="13:13" ht="13">
      <c r="M582007" s="17"/>
    </row>
    <row r="582008" spans="13:13">
      <c r="M582008" s="8"/>
    </row>
    <row r="582034" spans="13:13">
      <c r="M582034" s="8"/>
    </row>
    <row r="582035" spans="13:13" ht="13">
      <c r="M582035" s="17"/>
    </row>
    <row r="582036" spans="13:13">
      <c r="M582036" s="8"/>
    </row>
    <row r="582062" spans="13:13">
      <c r="M582062" s="8"/>
    </row>
    <row r="582063" spans="13:13" ht="13">
      <c r="M582063" s="17"/>
    </row>
    <row r="582064" spans="13:13">
      <c r="M582064" s="8"/>
    </row>
    <row r="582090" spans="13:13">
      <c r="M582090" s="8"/>
    </row>
    <row r="582091" spans="13:13" ht="13">
      <c r="M582091" s="17"/>
    </row>
    <row r="582092" spans="13:13">
      <c r="M582092" s="8"/>
    </row>
    <row r="582118" spans="13:13">
      <c r="M582118" s="8"/>
    </row>
    <row r="582119" spans="13:13" ht="13">
      <c r="M582119" s="17"/>
    </row>
    <row r="582120" spans="13:13">
      <c r="M582120" s="8"/>
    </row>
    <row r="582146" spans="13:13">
      <c r="M582146" s="8"/>
    </row>
    <row r="582147" spans="13:13" ht="13">
      <c r="M582147" s="17"/>
    </row>
    <row r="582148" spans="13:13">
      <c r="M582148" s="8"/>
    </row>
    <row r="582174" spans="13:13">
      <c r="M582174" s="8"/>
    </row>
    <row r="582175" spans="13:13" ht="13">
      <c r="M582175" s="17"/>
    </row>
    <row r="582176" spans="13:13">
      <c r="M582176" s="8"/>
    </row>
    <row r="582202" spans="13:13">
      <c r="M582202" s="8"/>
    </row>
    <row r="582203" spans="13:13" ht="13">
      <c r="M582203" s="17"/>
    </row>
    <row r="582204" spans="13:13">
      <c r="M582204" s="8"/>
    </row>
    <row r="582230" spans="13:13">
      <c r="M582230" s="8"/>
    </row>
    <row r="582231" spans="13:13" ht="13">
      <c r="M582231" s="17"/>
    </row>
    <row r="582232" spans="13:13">
      <c r="M582232" s="8"/>
    </row>
    <row r="582258" spans="13:13">
      <c r="M582258" s="8"/>
    </row>
    <row r="582259" spans="13:13" ht="13">
      <c r="M582259" s="17"/>
    </row>
    <row r="582260" spans="13:13">
      <c r="M582260" s="8"/>
    </row>
    <row r="582286" spans="13:13">
      <c r="M582286" s="8"/>
    </row>
    <row r="582287" spans="13:13" ht="13">
      <c r="M582287" s="17"/>
    </row>
    <row r="582288" spans="13:13">
      <c r="M582288" s="8"/>
    </row>
    <row r="582314" spans="13:13">
      <c r="M582314" s="8"/>
    </row>
    <row r="582315" spans="13:13" ht="13">
      <c r="M582315" s="17"/>
    </row>
    <row r="582316" spans="13:13">
      <c r="M582316" s="8"/>
    </row>
    <row r="582342" spans="13:13">
      <c r="M582342" s="8"/>
    </row>
    <row r="582343" spans="13:13" ht="13">
      <c r="M582343" s="17"/>
    </row>
    <row r="582344" spans="13:13">
      <c r="M582344" s="8"/>
    </row>
    <row r="582370" spans="13:13">
      <c r="M582370" s="8"/>
    </row>
    <row r="582371" spans="13:13" ht="13">
      <c r="M582371" s="17"/>
    </row>
    <row r="582372" spans="13:13">
      <c r="M582372" s="8"/>
    </row>
    <row r="582398" spans="13:13">
      <c r="M582398" s="8"/>
    </row>
    <row r="582399" spans="13:13" ht="13">
      <c r="M582399" s="17"/>
    </row>
    <row r="582400" spans="13:13">
      <c r="M582400" s="8"/>
    </row>
    <row r="582426" spans="13:13">
      <c r="M582426" s="8"/>
    </row>
    <row r="582427" spans="13:13" ht="13">
      <c r="M582427" s="17"/>
    </row>
    <row r="582428" spans="13:13">
      <c r="M582428" s="8"/>
    </row>
    <row r="582454" spans="13:13">
      <c r="M582454" s="8"/>
    </row>
    <row r="582455" spans="13:13" ht="13">
      <c r="M582455" s="17"/>
    </row>
    <row r="582456" spans="13:13">
      <c r="M582456" s="8"/>
    </row>
    <row r="582482" spans="13:13">
      <c r="M582482" s="8"/>
    </row>
    <row r="582483" spans="13:13" ht="13">
      <c r="M582483" s="17"/>
    </row>
    <row r="582484" spans="13:13">
      <c r="M582484" s="8"/>
    </row>
    <row r="582510" spans="13:13">
      <c r="M582510" s="8"/>
    </row>
    <row r="582511" spans="13:13" ht="13">
      <c r="M582511" s="17"/>
    </row>
    <row r="582512" spans="13:13">
      <c r="M582512" s="8"/>
    </row>
    <row r="582538" spans="13:13">
      <c r="M582538" s="8"/>
    </row>
    <row r="582539" spans="13:13" ht="13">
      <c r="M582539" s="17"/>
    </row>
    <row r="582540" spans="13:13">
      <c r="M582540" s="8"/>
    </row>
    <row r="582566" spans="13:13">
      <c r="M582566" s="8"/>
    </row>
    <row r="582567" spans="13:13" ht="13">
      <c r="M582567" s="17"/>
    </row>
    <row r="582568" spans="13:13">
      <c r="M582568" s="8"/>
    </row>
    <row r="582594" spans="13:13">
      <c r="M582594" s="8"/>
    </row>
    <row r="582595" spans="13:13" ht="13">
      <c r="M582595" s="17"/>
    </row>
    <row r="582596" spans="13:13">
      <c r="M582596" s="8"/>
    </row>
    <row r="582622" spans="13:13">
      <c r="M582622" s="8"/>
    </row>
    <row r="582623" spans="13:13" ht="13">
      <c r="M582623" s="17"/>
    </row>
    <row r="582624" spans="13:13">
      <c r="M582624" s="8"/>
    </row>
    <row r="582650" spans="13:13">
      <c r="M582650" s="8"/>
    </row>
    <row r="582651" spans="13:13" ht="13">
      <c r="M582651" s="17"/>
    </row>
    <row r="582652" spans="13:13">
      <c r="M582652" s="8"/>
    </row>
    <row r="582678" spans="13:13">
      <c r="M582678" s="8"/>
    </row>
    <row r="582679" spans="13:13" ht="13">
      <c r="M582679" s="17"/>
    </row>
    <row r="582680" spans="13:13">
      <c r="M582680" s="8"/>
    </row>
    <row r="582706" spans="13:13">
      <c r="M582706" s="8"/>
    </row>
    <row r="582707" spans="13:13" ht="13">
      <c r="M582707" s="17"/>
    </row>
    <row r="582708" spans="13:13">
      <c r="M582708" s="8"/>
    </row>
    <row r="582734" spans="13:13">
      <c r="M582734" s="8"/>
    </row>
    <row r="582735" spans="13:13" ht="13">
      <c r="M582735" s="17"/>
    </row>
    <row r="582736" spans="13:13">
      <c r="M582736" s="8"/>
    </row>
    <row r="582762" spans="13:13">
      <c r="M582762" s="8"/>
    </row>
    <row r="582763" spans="13:13" ht="13">
      <c r="M582763" s="17"/>
    </row>
    <row r="582764" spans="13:13">
      <c r="M582764" s="8"/>
    </row>
    <row r="582790" spans="13:13">
      <c r="M582790" s="8"/>
    </row>
    <row r="582791" spans="13:13" ht="13">
      <c r="M582791" s="17"/>
    </row>
    <row r="582792" spans="13:13">
      <c r="M582792" s="8"/>
    </row>
    <row r="582818" spans="13:13">
      <c r="M582818" s="8"/>
    </row>
    <row r="582819" spans="13:13" ht="13">
      <c r="M582819" s="17"/>
    </row>
    <row r="582820" spans="13:13">
      <c r="M582820" s="8"/>
    </row>
    <row r="582846" spans="13:13">
      <c r="M582846" s="8"/>
    </row>
    <row r="582847" spans="13:13" ht="13">
      <c r="M582847" s="17"/>
    </row>
    <row r="582848" spans="13:13">
      <c r="M582848" s="8"/>
    </row>
    <row r="582874" spans="13:13">
      <c r="M582874" s="8"/>
    </row>
    <row r="582875" spans="13:13" ht="13">
      <c r="M582875" s="17"/>
    </row>
    <row r="582876" spans="13:13">
      <c r="M582876" s="8"/>
    </row>
    <row r="582902" spans="13:13">
      <c r="M582902" s="8"/>
    </row>
    <row r="582903" spans="13:13" ht="13">
      <c r="M582903" s="17"/>
    </row>
    <row r="582904" spans="13:13">
      <c r="M582904" s="8"/>
    </row>
    <row r="582930" spans="13:13">
      <c r="M582930" s="8"/>
    </row>
    <row r="582931" spans="13:13" ht="13">
      <c r="M582931" s="17"/>
    </row>
    <row r="582932" spans="13:13">
      <c r="M582932" s="8"/>
    </row>
    <row r="582958" spans="13:13">
      <c r="M582958" s="8"/>
    </row>
    <row r="582959" spans="13:13" ht="13">
      <c r="M582959" s="17"/>
    </row>
    <row r="582960" spans="13:13">
      <c r="M582960" s="8"/>
    </row>
    <row r="582986" spans="13:13">
      <c r="M582986" s="8"/>
    </row>
    <row r="582987" spans="13:13" ht="13">
      <c r="M582987" s="17"/>
    </row>
    <row r="582988" spans="13:13">
      <c r="M582988" s="8"/>
    </row>
    <row r="583014" spans="13:13">
      <c r="M583014" s="8"/>
    </row>
    <row r="583015" spans="13:13" ht="13">
      <c r="M583015" s="17"/>
    </row>
    <row r="583016" spans="13:13">
      <c r="M583016" s="8"/>
    </row>
    <row r="583042" spans="13:13">
      <c r="M583042" s="8"/>
    </row>
    <row r="583043" spans="13:13" ht="13">
      <c r="M583043" s="17"/>
    </row>
    <row r="583044" spans="13:13">
      <c r="M583044" s="8"/>
    </row>
    <row r="583070" spans="13:13">
      <c r="M583070" s="8"/>
    </row>
    <row r="583071" spans="13:13" ht="13">
      <c r="M583071" s="17"/>
    </row>
    <row r="583072" spans="13:13">
      <c r="M583072" s="8"/>
    </row>
    <row r="583098" spans="13:13">
      <c r="M583098" s="8"/>
    </row>
    <row r="583099" spans="13:13" ht="13">
      <c r="M583099" s="17"/>
    </row>
    <row r="583100" spans="13:13">
      <c r="M583100" s="8"/>
    </row>
    <row r="583126" spans="13:13">
      <c r="M583126" s="8"/>
    </row>
    <row r="583127" spans="13:13" ht="13">
      <c r="M583127" s="17"/>
    </row>
    <row r="583128" spans="13:13">
      <c r="M583128" s="8"/>
    </row>
    <row r="583154" spans="13:13">
      <c r="M583154" s="8"/>
    </row>
    <row r="583155" spans="13:13" ht="13">
      <c r="M583155" s="17"/>
    </row>
    <row r="583156" spans="13:13">
      <c r="M583156" s="8"/>
    </row>
    <row r="583182" spans="13:13">
      <c r="M583182" s="8"/>
    </row>
    <row r="583183" spans="13:13" ht="13">
      <c r="M583183" s="17"/>
    </row>
    <row r="583184" spans="13:13">
      <c r="M583184" s="8"/>
    </row>
    <row r="583210" spans="13:13">
      <c r="M583210" s="8"/>
    </row>
    <row r="583211" spans="13:13" ht="13">
      <c r="M583211" s="17"/>
    </row>
    <row r="583212" spans="13:13">
      <c r="M583212" s="8"/>
    </row>
    <row r="583238" spans="13:13">
      <c r="M583238" s="8"/>
    </row>
    <row r="583239" spans="13:13" ht="13">
      <c r="M583239" s="17"/>
    </row>
    <row r="583240" spans="13:13">
      <c r="M583240" s="8"/>
    </row>
    <row r="583266" spans="13:13">
      <c r="M583266" s="8"/>
    </row>
    <row r="583267" spans="13:13" ht="13">
      <c r="M583267" s="17"/>
    </row>
    <row r="583268" spans="13:13">
      <c r="M583268" s="8"/>
    </row>
    <row r="583294" spans="13:13">
      <c r="M583294" s="8"/>
    </row>
    <row r="583295" spans="13:13" ht="13">
      <c r="M583295" s="17"/>
    </row>
    <row r="583296" spans="13:13">
      <c r="M583296" s="8"/>
    </row>
    <row r="583322" spans="13:13">
      <c r="M583322" s="8"/>
    </row>
    <row r="583323" spans="13:13" ht="13">
      <c r="M583323" s="17"/>
    </row>
    <row r="583324" spans="13:13">
      <c r="M583324" s="8"/>
    </row>
    <row r="583350" spans="13:13">
      <c r="M583350" s="8"/>
    </row>
    <row r="583351" spans="13:13" ht="13">
      <c r="M583351" s="17"/>
    </row>
    <row r="583352" spans="13:13">
      <c r="M583352" s="8"/>
    </row>
    <row r="583378" spans="13:13">
      <c r="M583378" s="8"/>
    </row>
    <row r="583379" spans="13:13" ht="13">
      <c r="M583379" s="17"/>
    </row>
    <row r="583380" spans="13:13">
      <c r="M583380" s="8"/>
    </row>
    <row r="583406" spans="13:13">
      <c r="M583406" s="8"/>
    </row>
    <row r="583407" spans="13:13" ht="13">
      <c r="M583407" s="17"/>
    </row>
    <row r="583408" spans="13:13">
      <c r="M583408" s="8"/>
    </row>
    <row r="583434" spans="13:13">
      <c r="M583434" s="8"/>
    </row>
    <row r="583435" spans="13:13" ht="13">
      <c r="M583435" s="17"/>
    </row>
    <row r="583436" spans="13:13">
      <c r="M583436" s="8"/>
    </row>
    <row r="583462" spans="13:13">
      <c r="M583462" s="8"/>
    </row>
    <row r="583463" spans="13:13" ht="13">
      <c r="M583463" s="17"/>
    </row>
    <row r="583464" spans="13:13">
      <c r="M583464" s="8"/>
    </row>
    <row r="583490" spans="13:13">
      <c r="M583490" s="8"/>
    </row>
    <row r="583491" spans="13:13" ht="13">
      <c r="M583491" s="17"/>
    </row>
    <row r="583492" spans="13:13">
      <c r="M583492" s="8"/>
    </row>
    <row r="583518" spans="13:13">
      <c r="M583518" s="8"/>
    </row>
    <row r="583519" spans="13:13" ht="13">
      <c r="M583519" s="17"/>
    </row>
    <row r="583520" spans="13:13">
      <c r="M583520" s="8"/>
    </row>
    <row r="583546" spans="13:13">
      <c r="M583546" s="8"/>
    </row>
    <row r="583547" spans="13:13" ht="13">
      <c r="M583547" s="17"/>
    </row>
    <row r="583548" spans="13:13">
      <c r="M583548" s="8"/>
    </row>
    <row r="583574" spans="13:13">
      <c r="M583574" s="8"/>
    </row>
    <row r="583575" spans="13:13" ht="13">
      <c r="M583575" s="17"/>
    </row>
    <row r="583576" spans="13:13">
      <c r="M583576" s="8"/>
    </row>
    <row r="583602" spans="13:13">
      <c r="M583602" s="8"/>
    </row>
    <row r="583603" spans="13:13" ht="13">
      <c r="M583603" s="17"/>
    </row>
    <row r="583604" spans="13:13">
      <c r="M583604" s="8"/>
    </row>
    <row r="583630" spans="13:13">
      <c r="M583630" s="8"/>
    </row>
    <row r="583631" spans="13:13" ht="13">
      <c r="M583631" s="17"/>
    </row>
    <row r="583632" spans="13:13">
      <c r="M583632" s="8"/>
    </row>
    <row r="583658" spans="13:13">
      <c r="M583658" s="8"/>
    </row>
    <row r="583659" spans="13:13" ht="13">
      <c r="M583659" s="17"/>
    </row>
    <row r="583660" spans="13:13">
      <c r="M583660" s="8"/>
    </row>
    <row r="583686" spans="13:13">
      <c r="M583686" s="8"/>
    </row>
    <row r="583687" spans="13:13" ht="13">
      <c r="M583687" s="17"/>
    </row>
    <row r="583688" spans="13:13">
      <c r="M583688" s="8"/>
    </row>
    <row r="583714" spans="13:13">
      <c r="M583714" s="8"/>
    </row>
    <row r="583715" spans="13:13" ht="13">
      <c r="M583715" s="17"/>
    </row>
    <row r="583716" spans="13:13">
      <c r="M583716" s="8"/>
    </row>
    <row r="583742" spans="13:13">
      <c r="M583742" s="8"/>
    </row>
    <row r="583743" spans="13:13" ht="13">
      <c r="M583743" s="17"/>
    </row>
    <row r="583744" spans="13:13">
      <c r="M583744" s="8"/>
    </row>
    <row r="583770" spans="13:13">
      <c r="M583770" s="8"/>
    </row>
    <row r="583771" spans="13:13" ht="13">
      <c r="M583771" s="17"/>
    </row>
    <row r="583772" spans="13:13">
      <c r="M583772" s="8"/>
    </row>
    <row r="583798" spans="13:13">
      <c r="M583798" s="8"/>
    </row>
    <row r="583799" spans="13:13" ht="13">
      <c r="M583799" s="17"/>
    </row>
    <row r="583800" spans="13:13">
      <c r="M583800" s="8"/>
    </row>
    <row r="583826" spans="13:13">
      <c r="M583826" s="8"/>
    </row>
    <row r="583827" spans="13:13" ht="13">
      <c r="M583827" s="17"/>
    </row>
    <row r="583828" spans="13:13">
      <c r="M583828" s="8"/>
    </row>
    <row r="583854" spans="13:13">
      <c r="M583854" s="8"/>
    </row>
    <row r="583855" spans="13:13" ht="13">
      <c r="M583855" s="17"/>
    </row>
    <row r="583856" spans="13:13">
      <c r="M583856" s="8"/>
    </row>
    <row r="583882" spans="13:13">
      <c r="M583882" s="8"/>
    </row>
    <row r="583883" spans="13:13" ht="13">
      <c r="M583883" s="17"/>
    </row>
    <row r="583884" spans="13:13">
      <c r="M583884" s="8"/>
    </row>
    <row r="583910" spans="13:13">
      <c r="M583910" s="8"/>
    </row>
    <row r="583911" spans="13:13" ht="13">
      <c r="M583911" s="17"/>
    </row>
    <row r="583912" spans="13:13">
      <c r="M583912" s="8"/>
    </row>
    <row r="583938" spans="13:13">
      <c r="M583938" s="8"/>
    </row>
    <row r="583939" spans="13:13" ht="13">
      <c r="M583939" s="17"/>
    </row>
    <row r="583940" spans="13:13">
      <c r="M583940" s="8"/>
    </row>
    <row r="583966" spans="13:13">
      <c r="M583966" s="8"/>
    </row>
    <row r="583967" spans="13:13" ht="13">
      <c r="M583967" s="17"/>
    </row>
    <row r="583968" spans="13:13">
      <c r="M583968" s="8"/>
    </row>
    <row r="583994" spans="13:13">
      <c r="M583994" s="8"/>
    </row>
    <row r="583995" spans="13:13" ht="13">
      <c r="M583995" s="17"/>
    </row>
    <row r="583996" spans="13:13">
      <c r="M583996" s="8"/>
    </row>
    <row r="584022" spans="13:13">
      <c r="M584022" s="8"/>
    </row>
    <row r="584023" spans="13:13" ht="13">
      <c r="M584023" s="17"/>
    </row>
    <row r="584024" spans="13:13">
      <c r="M584024" s="8"/>
    </row>
    <row r="584050" spans="13:13">
      <c r="M584050" s="8"/>
    </row>
    <row r="584051" spans="13:13" ht="13">
      <c r="M584051" s="17"/>
    </row>
    <row r="584052" spans="13:13">
      <c r="M584052" s="8"/>
    </row>
    <row r="584078" spans="13:13">
      <c r="M584078" s="8"/>
    </row>
    <row r="584079" spans="13:13" ht="13">
      <c r="M584079" s="17"/>
    </row>
    <row r="584080" spans="13:13">
      <c r="M584080" s="8"/>
    </row>
    <row r="584106" spans="13:13">
      <c r="M584106" s="8"/>
    </row>
    <row r="584107" spans="13:13" ht="13">
      <c r="M584107" s="17"/>
    </row>
    <row r="584108" spans="13:13">
      <c r="M584108" s="8"/>
    </row>
    <row r="584134" spans="13:13">
      <c r="M584134" s="8"/>
    </row>
    <row r="584135" spans="13:13" ht="13">
      <c r="M584135" s="17"/>
    </row>
    <row r="584136" spans="13:13">
      <c r="M584136" s="8"/>
    </row>
    <row r="584162" spans="13:13">
      <c r="M584162" s="8"/>
    </row>
    <row r="584163" spans="13:13" ht="13">
      <c r="M584163" s="17"/>
    </row>
    <row r="584164" spans="13:13">
      <c r="M584164" s="8"/>
    </row>
    <row r="584190" spans="13:13">
      <c r="M584190" s="8"/>
    </row>
    <row r="584191" spans="13:13" ht="13">
      <c r="M584191" s="17"/>
    </row>
    <row r="584192" spans="13:13">
      <c r="M584192" s="8"/>
    </row>
    <row r="584218" spans="13:13">
      <c r="M584218" s="8"/>
    </row>
    <row r="584219" spans="13:13" ht="13">
      <c r="M584219" s="17"/>
    </row>
    <row r="584220" spans="13:13">
      <c r="M584220" s="8"/>
    </row>
    <row r="584246" spans="13:13">
      <c r="M584246" s="8"/>
    </row>
    <row r="584247" spans="13:13" ht="13">
      <c r="M584247" s="17"/>
    </row>
    <row r="584248" spans="13:13">
      <c r="M584248" s="8"/>
    </row>
    <row r="584274" spans="13:13">
      <c r="M584274" s="8"/>
    </row>
    <row r="584275" spans="13:13" ht="13">
      <c r="M584275" s="17"/>
    </row>
    <row r="584276" spans="13:13">
      <c r="M584276" s="8"/>
    </row>
    <row r="584302" spans="13:13">
      <c r="M584302" s="8"/>
    </row>
    <row r="584303" spans="13:13" ht="13">
      <c r="M584303" s="17"/>
    </row>
    <row r="584304" spans="13:13">
      <c r="M584304" s="8"/>
    </row>
    <row r="584330" spans="13:13">
      <c r="M584330" s="8"/>
    </row>
    <row r="584331" spans="13:13" ht="13">
      <c r="M584331" s="17"/>
    </row>
    <row r="584332" spans="13:13">
      <c r="M584332" s="8"/>
    </row>
    <row r="584358" spans="13:13">
      <c r="M584358" s="8"/>
    </row>
    <row r="584359" spans="13:13" ht="13">
      <c r="M584359" s="17"/>
    </row>
    <row r="584360" spans="13:13">
      <c r="M584360" s="8"/>
    </row>
    <row r="584386" spans="13:13">
      <c r="M584386" s="8"/>
    </row>
    <row r="584387" spans="13:13" ht="13">
      <c r="M584387" s="17"/>
    </row>
    <row r="584388" spans="13:13">
      <c r="M584388" s="8"/>
    </row>
    <row r="584414" spans="13:13">
      <c r="M584414" s="8"/>
    </row>
    <row r="584415" spans="13:13" ht="13">
      <c r="M584415" s="17"/>
    </row>
    <row r="584416" spans="13:13">
      <c r="M584416" s="8"/>
    </row>
    <row r="584442" spans="13:13">
      <c r="M584442" s="8"/>
    </row>
    <row r="584443" spans="13:13" ht="13">
      <c r="M584443" s="17"/>
    </row>
    <row r="584444" spans="13:13">
      <c r="M584444" s="8"/>
    </row>
    <row r="584470" spans="13:13">
      <c r="M584470" s="8"/>
    </row>
    <row r="584471" spans="13:13" ht="13">
      <c r="M584471" s="17"/>
    </row>
    <row r="584472" spans="13:13">
      <c r="M584472" s="8"/>
    </row>
    <row r="584498" spans="13:13">
      <c r="M584498" s="8"/>
    </row>
    <row r="584499" spans="13:13" ht="13">
      <c r="M584499" s="17"/>
    </row>
    <row r="584500" spans="13:13">
      <c r="M584500" s="8"/>
    </row>
    <row r="584526" spans="13:13">
      <c r="M584526" s="8"/>
    </row>
    <row r="584527" spans="13:13" ht="13">
      <c r="M584527" s="17"/>
    </row>
    <row r="584528" spans="13:13">
      <c r="M584528" s="8"/>
    </row>
    <row r="584554" spans="13:13">
      <c r="M584554" s="8"/>
    </row>
    <row r="584555" spans="13:13" ht="13">
      <c r="M584555" s="17"/>
    </row>
    <row r="584556" spans="13:13">
      <c r="M584556" s="8"/>
    </row>
    <row r="584582" spans="13:13">
      <c r="M584582" s="8"/>
    </row>
    <row r="584583" spans="13:13" ht="13">
      <c r="M584583" s="17"/>
    </row>
    <row r="584584" spans="13:13">
      <c r="M584584" s="8"/>
    </row>
    <row r="584610" spans="13:13">
      <c r="M584610" s="8"/>
    </row>
    <row r="584611" spans="13:13" ht="13">
      <c r="M584611" s="17"/>
    </row>
    <row r="584612" spans="13:13">
      <c r="M584612" s="8"/>
    </row>
    <row r="584638" spans="13:13">
      <c r="M584638" s="8"/>
    </row>
    <row r="584639" spans="13:13" ht="13">
      <c r="M584639" s="17"/>
    </row>
    <row r="584640" spans="13:13">
      <c r="M584640" s="8"/>
    </row>
    <row r="584666" spans="13:13">
      <c r="M584666" s="8"/>
    </row>
    <row r="584667" spans="13:13" ht="13">
      <c r="M584667" s="17"/>
    </row>
    <row r="584668" spans="13:13">
      <c r="M584668" s="8"/>
    </row>
    <row r="584694" spans="13:13">
      <c r="M584694" s="8"/>
    </row>
    <row r="584695" spans="13:13" ht="13">
      <c r="M584695" s="17"/>
    </row>
    <row r="584696" spans="13:13">
      <c r="M584696" s="8"/>
    </row>
    <row r="584722" spans="13:13">
      <c r="M584722" s="8"/>
    </row>
    <row r="584723" spans="13:13" ht="13">
      <c r="M584723" s="17"/>
    </row>
    <row r="584724" spans="13:13">
      <c r="M584724" s="8"/>
    </row>
    <row r="584750" spans="13:13">
      <c r="M584750" s="8"/>
    </row>
    <row r="584751" spans="13:13" ht="13">
      <c r="M584751" s="17"/>
    </row>
    <row r="584752" spans="13:13">
      <c r="M584752" s="8"/>
    </row>
    <row r="584778" spans="13:13">
      <c r="M584778" s="8"/>
    </row>
    <row r="584779" spans="13:13" ht="13">
      <c r="M584779" s="17"/>
    </row>
    <row r="584780" spans="13:13">
      <c r="M584780" s="8"/>
    </row>
    <row r="584806" spans="13:13">
      <c r="M584806" s="8"/>
    </row>
    <row r="584807" spans="13:13" ht="13">
      <c r="M584807" s="17"/>
    </row>
    <row r="584808" spans="13:13">
      <c r="M584808" s="8"/>
    </row>
    <row r="584834" spans="13:13">
      <c r="M584834" s="8"/>
    </row>
    <row r="584835" spans="13:13" ht="13">
      <c r="M584835" s="17"/>
    </row>
    <row r="584836" spans="13:13">
      <c r="M584836" s="8"/>
    </row>
    <row r="584862" spans="13:13">
      <c r="M584862" s="8"/>
    </row>
    <row r="584863" spans="13:13" ht="13">
      <c r="M584863" s="17"/>
    </row>
    <row r="584864" spans="13:13">
      <c r="M584864" s="8"/>
    </row>
    <row r="584890" spans="13:13">
      <c r="M584890" s="8"/>
    </row>
    <row r="584891" spans="13:13" ht="13">
      <c r="M584891" s="17"/>
    </row>
    <row r="584892" spans="13:13">
      <c r="M584892" s="8"/>
    </row>
    <row r="584918" spans="13:13">
      <c r="M584918" s="8"/>
    </row>
    <row r="584919" spans="13:13" ht="13">
      <c r="M584919" s="17"/>
    </row>
    <row r="584920" spans="13:13">
      <c r="M584920" s="8"/>
    </row>
    <row r="584946" spans="13:13">
      <c r="M584946" s="8"/>
    </row>
    <row r="584947" spans="13:13" ht="13">
      <c r="M584947" s="17"/>
    </row>
    <row r="584948" spans="13:13">
      <c r="M584948" s="8"/>
    </row>
    <row r="584974" spans="13:13">
      <c r="M584974" s="8"/>
    </row>
    <row r="584975" spans="13:13" ht="13">
      <c r="M584975" s="17"/>
    </row>
    <row r="584976" spans="13:13">
      <c r="M584976" s="8"/>
    </row>
    <row r="585002" spans="13:13">
      <c r="M585002" s="8"/>
    </row>
    <row r="585003" spans="13:13" ht="13">
      <c r="M585003" s="17"/>
    </row>
    <row r="585004" spans="13:13">
      <c r="M585004" s="8"/>
    </row>
    <row r="585030" spans="13:13">
      <c r="M585030" s="8"/>
    </row>
    <row r="585031" spans="13:13" ht="13">
      <c r="M585031" s="17"/>
    </row>
    <row r="585032" spans="13:13">
      <c r="M585032" s="8"/>
    </row>
    <row r="585058" spans="13:13">
      <c r="M585058" s="8"/>
    </row>
    <row r="585059" spans="13:13" ht="13">
      <c r="M585059" s="17"/>
    </row>
    <row r="585060" spans="13:13">
      <c r="M585060" s="8"/>
    </row>
    <row r="585086" spans="13:13">
      <c r="M585086" s="8"/>
    </row>
    <row r="585087" spans="13:13" ht="13">
      <c r="M585087" s="17"/>
    </row>
    <row r="585088" spans="13:13">
      <c r="M585088" s="8"/>
    </row>
    <row r="585114" spans="13:13">
      <c r="M585114" s="8"/>
    </row>
    <row r="585115" spans="13:13" ht="13">
      <c r="M585115" s="17"/>
    </row>
    <row r="585116" spans="13:13">
      <c r="M585116" s="8"/>
    </row>
    <row r="585142" spans="13:13">
      <c r="M585142" s="8"/>
    </row>
    <row r="585143" spans="13:13" ht="13">
      <c r="M585143" s="17"/>
    </row>
    <row r="585144" spans="13:13">
      <c r="M585144" s="8"/>
    </row>
    <row r="585170" spans="13:13">
      <c r="M585170" s="8"/>
    </row>
    <row r="585171" spans="13:13" ht="13">
      <c r="M585171" s="17"/>
    </row>
    <row r="585172" spans="13:13">
      <c r="M585172" s="8"/>
    </row>
    <row r="585198" spans="13:13">
      <c r="M585198" s="8"/>
    </row>
    <row r="585199" spans="13:13" ht="13">
      <c r="M585199" s="17"/>
    </row>
    <row r="585200" spans="13:13">
      <c r="M585200" s="8"/>
    </row>
    <row r="585226" spans="13:13">
      <c r="M585226" s="8"/>
    </row>
    <row r="585227" spans="13:13" ht="13">
      <c r="M585227" s="17"/>
    </row>
    <row r="585228" spans="13:13">
      <c r="M585228" s="8"/>
    </row>
    <row r="585254" spans="13:13">
      <c r="M585254" s="8"/>
    </row>
    <row r="585255" spans="13:13" ht="13">
      <c r="M585255" s="17"/>
    </row>
    <row r="585256" spans="13:13">
      <c r="M585256" s="8"/>
    </row>
    <row r="585282" spans="13:13">
      <c r="M585282" s="8"/>
    </row>
    <row r="585283" spans="13:13" ht="13">
      <c r="M585283" s="17"/>
    </row>
    <row r="585284" spans="13:13">
      <c r="M585284" s="8"/>
    </row>
    <row r="585310" spans="13:13">
      <c r="M585310" s="8"/>
    </row>
    <row r="585311" spans="13:13" ht="13">
      <c r="M585311" s="17"/>
    </row>
    <row r="585312" spans="13:13">
      <c r="M585312" s="8"/>
    </row>
    <row r="585338" spans="13:13">
      <c r="M585338" s="8"/>
    </row>
    <row r="585339" spans="13:13" ht="13">
      <c r="M585339" s="17"/>
    </row>
    <row r="585340" spans="13:13">
      <c r="M585340" s="8"/>
    </row>
    <row r="585366" spans="13:13">
      <c r="M585366" s="8"/>
    </row>
    <row r="585367" spans="13:13" ht="13">
      <c r="M585367" s="17"/>
    </row>
    <row r="585368" spans="13:13">
      <c r="M585368" s="8"/>
    </row>
    <row r="585394" spans="13:13">
      <c r="M585394" s="8"/>
    </row>
    <row r="585395" spans="13:13" ht="13">
      <c r="M585395" s="17"/>
    </row>
    <row r="585396" spans="13:13">
      <c r="M585396" s="8"/>
    </row>
    <row r="585422" spans="13:13">
      <c r="M585422" s="8"/>
    </row>
    <row r="585423" spans="13:13" ht="13">
      <c r="M585423" s="17"/>
    </row>
    <row r="585424" spans="13:13">
      <c r="M585424" s="8"/>
    </row>
    <row r="585450" spans="13:13">
      <c r="M585450" s="8"/>
    </row>
    <row r="585451" spans="13:13" ht="13">
      <c r="M585451" s="17"/>
    </row>
    <row r="585452" spans="13:13">
      <c r="M585452" s="8"/>
    </row>
    <row r="585478" spans="13:13">
      <c r="M585478" s="8"/>
    </row>
    <row r="585479" spans="13:13" ht="13">
      <c r="M585479" s="17"/>
    </row>
    <row r="585480" spans="13:13">
      <c r="M585480" s="8"/>
    </row>
    <row r="585506" spans="13:13">
      <c r="M585506" s="8"/>
    </row>
    <row r="585507" spans="13:13" ht="13">
      <c r="M585507" s="17"/>
    </row>
    <row r="585508" spans="13:13">
      <c r="M585508" s="8"/>
    </row>
    <row r="585534" spans="13:13">
      <c r="M585534" s="8"/>
    </row>
    <row r="585535" spans="13:13" ht="13">
      <c r="M585535" s="17"/>
    </row>
    <row r="585536" spans="13:13">
      <c r="M585536" s="8"/>
    </row>
    <row r="585562" spans="13:13">
      <c r="M585562" s="8"/>
    </row>
    <row r="585563" spans="13:13" ht="13">
      <c r="M585563" s="17"/>
    </row>
    <row r="585564" spans="13:13">
      <c r="M585564" s="8"/>
    </row>
    <row r="585590" spans="13:13">
      <c r="M585590" s="8"/>
    </row>
    <row r="585591" spans="13:13" ht="13">
      <c r="M585591" s="17"/>
    </row>
    <row r="585592" spans="13:13">
      <c r="M585592" s="8"/>
    </row>
    <row r="585618" spans="13:13">
      <c r="M585618" s="8"/>
    </row>
    <row r="585619" spans="13:13" ht="13">
      <c r="M585619" s="17"/>
    </row>
    <row r="585620" spans="13:13">
      <c r="M585620" s="8"/>
    </row>
    <row r="585646" spans="13:13">
      <c r="M585646" s="8"/>
    </row>
    <row r="585647" spans="13:13" ht="13">
      <c r="M585647" s="17"/>
    </row>
    <row r="585648" spans="13:13">
      <c r="M585648" s="8"/>
    </row>
    <row r="585674" spans="13:13">
      <c r="M585674" s="8"/>
    </row>
    <row r="585675" spans="13:13" ht="13">
      <c r="M585675" s="17"/>
    </row>
    <row r="585676" spans="13:13">
      <c r="M585676" s="8"/>
    </row>
    <row r="585702" spans="13:13">
      <c r="M585702" s="8"/>
    </row>
    <row r="585703" spans="13:13" ht="13">
      <c r="M585703" s="17"/>
    </row>
    <row r="585704" spans="13:13">
      <c r="M585704" s="8"/>
    </row>
    <row r="585730" spans="13:13">
      <c r="M585730" s="8"/>
    </row>
    <row r="585731" spans="13:13" ht="13">
      <c r="M585731" s="17"/>
    </row>
    <row r="585732" spans="13:13">
      <c r="M585732" s="8"/>
    </row>
    <row r="585758" spans="13:13">
      <c r="M585758" s="8"/>
    </row>
    <row r="585759" spans="13:13" ht="13">
      <c r="M585759" s="17"/>
    </row>
    <row r="585760" spans="13:13">
      <c r="M585760" s="8"/>
    </row>
    <row r="585786" spans="13:13">
      <c r="M585786" s="8"/>
    </row>
    <row r="585787" spans="13:13" ht="13">
      <c r="M585787" s="17"/>
    </row>
    <row r="585788" spans="13:13">
      <c r="M585788" s="8"/>
    </row>
    <row r="585814" spans="13:13">
      <c r="M585814" s="8"/>
    </row>
    <row r="585815" spans="13:13" ht="13">
      <c r="M585815" s="17"/>
    </row>
    <row r="585816" spans="13:13">
      <c r="M585816" s="8"/>
    </row>
    <row r="585842" spans="13:13">
      <c r="M585842" s="8"/>
    </row>
    <row r="585843" spans="13:13" ht="13">
      <c r="M585843" s="17"/>
    </row>
    <row r="585844" spans="13:13">
      <c r="M585844" s="8"/>
    </row>
    <row r="585870" spans="13:13">
      <c r="M585870" s="8"/>
    </row>
    <row r="585871" spans="13:13" ht="13">
      <c r="M585871" s="17"/>
    </row>
    <row r="585872" spans="13:13">
      <c r="M585872" s="8"/>
    </row>
    <row r="585898" spans="13:13">
      <c r="M585898" s="8"/>
    </row>
    <row r="585899" spans="13:13" ht="13">
      <c r="M585899" s="17"/>
    </row>
    <row r="585900" spans="13:13">
      <c r="M585900" s="8"/>
    </row>
    <row r="585926" spans="13:13">
      <c r="M585926" s="8"/>
    </row>
    <row r="585927" spans="13:13" ht="13">
      <c r="M585927" s="17"/>
    </row>
    <row r="585928" spans="13:13">
      <c r="M585928" s="8"/>
    </row>
    <row r="585954" spans="13:13">
      <c r="M585954" s="8"/>
    </row>
    <row r="585955" spans="13:13" ht="13">
      <c r="M585955" s="17"/>
    </row>
    <row r="585956" spans="13:13">
      <c r="M585956" s="8"/>
    </row>
    <row r="585982" spans="13:13">
      <c r="M585982" s="8"/>
    </row>
    <row r="585983" spans="13:13" ht="13">
      <c r="M585983" s="17"/>
    </row>
    <row r="585984" spans="13:13">
      <c r="M585984" s="8"/>
    </row>
    <row r="586010" spans="13:13">
      <c r="M586010" s="8"/>
    </row>
    <row r="586011" spans="13:13" ht="13">
      <c r="M586011" s="17"/>
    </row>
    <row r="586012" spans="13:13">
      <c r="M586012" s="8"/>
    </row>
    <row r="586038" spans="13:13">
      <c r="M586038" s="8"/>
    </row>
    <row r="586039" spans="13:13" ht="13">
      <c r="M586039" s="17"/>
    </row>
    <row r="586040" spans="13:13">
      <c r="M586040" s="8"/>
    </row>
    <row r="586066" spans="13:13">
      <c r="M586066" s="8"/>
    </row>
    <row r="586067" spans="13:13" ht="13">
      <c r="M586067" s="17"/>
    </row>
    <row r="586068" spans="13:13">
      <c r="M586068" s="8"/>
    </row>
    <row r="586094" spans="13:13">
      <c r="M586094" s="8"/>
    </row>
    <row r="586095" spans="13:13" ht="13">
      <c r="M586095" s="17"/>
    </row>
    <row r="586096" spans="13:13">
      <c r="M586096" s="8"/>
    </row>
    <row r="586122" spans="13:13">
      <c r="M586122" s="8"/>
    </row>
    <row r="586123" spans="13:13" ht="13">
      <c r="M586123" s="17"/>
    </row>
    <row r="586124" spans="13:13">
      <c r="M586124" s="8"/>
    </row>
    <row r="586150" spans="13:13">
      <c r="M586150" s="8"/>
    </row>
    <row r="586151" spans="13:13" ht="13">
      <c r="M586151" s="17"/>
    </row>
    <row r="586152" spans="13:13">
      <c r="M586152" s="8"/>
    </row>
    <row r="586178" spans="13:13">
      <c r="M586178" s="8"/>
    </row>
    <row r="586179" spans="13:13" ht="13">
      <c r="M586179" s="17"/>
    </row>
    <row r="586180" spans="13:13">
      <c r="M586180" s="8"/>
    </row>
    <row r="586206" spans="13:13">
      <c r="M586206" s="8"/>
    </row>
    <row r="586207" spans="13:13" ht="13">
      <c r="M586207" s="17"/>
    </row>
    <row r="586208" spans="13:13">
      <c r="M586208" s="8"/>
    </row>
    <row r="586234" spans="13:13">
      <c r="M586234" s="8"/>
    </row>
    <row r="586235" spans="13:13" ht="13">
      <c r="M586235" s="17"/>
    </row>
    <row r="586236" spans="13:13">
      <c r="M586236" s="8"/>
    </row>
    <row r="586262" spans="13:13">
      <c r="M586262" s="8"/>
    </row>
    <row r="586263" spans="13:13" ht="13">
      <c r="M586263" s="17"/>
    </row>
    <row r="586264" spans="13:13">
      <c r="M586264" s="8"/>
    </row>
    <row r="586290" spans="13:13">
      <c r="M586290" s="8"/>
    </row>
    <row r="586291" spans="13:13" ht="13">
      <c r="M586291" s="17"/>
    </row>
    <row r="586292" spans="13:13">
      <c r="M586292" s="8"/>
    </row>
    <row r="586318" spans="13:13">
      <c r="M586318" s="8"/>
    </row>
    <row r="586319" spans="13:13" ht="13">
      <c r="M586319" s="17"/>
    </row>
    <row r="586320" spans="13:13">
      <c r="M586320" s="8"/>
    </row>
    <row r="586346" spans="13:13">
      <c r="M586346" s="8"/>
    </row>
    <row r="586347" spans="13:13" ht="13">
      <c r="M586347" s="17"/>
    </row>
    <row r="586348" spans="13:13">
      <c r="M586348" s="8"/>
    </row>
    <row r="586374" spans="13:13">
      <c r="M586374" s="8"/>
    </row>
    <row r="586375" spans="13:13" ht="13">
      <c r="M586375" s="17"/>
    </row>
    <row r="586376" spans="13:13">
      <c r="M586376" s="8"/>
    </row>
    <row r="586402" spans="13:13">
      <c r="M586402" s="8"/>
    </row>
    <row r="586403" spans="13:13" ht="13">
      <c r="M586403" s="17"/>
    </row>
    <row r="586404" spans="13:13">
      <c r="M586404" s="8"/>
    </row>
    <row r="586430" spans="13:13">
      <c r="M586430" s="8"/>
    </row>
    <row r="586431" spans="13:13" ht="13">
      <c r="M586431" s="17"/>
    </row>
    <row r="586432" spans="13:13">
      <c r="M586432" s="8"/>
    </row>
    <row r="586458" spans="13:13">
      <c r="M586458" s="8"/>
    </row>
    <row r="586459" spans="13:13" ht="13">
      <c r="M586459" s="17"/>
    </row>
    <row r="586460" spans="13:13">
      <c r="M586460" s="8"/>
    </row>
    <row r="586486" spans="13:13">
      <c r="M586486" s="8"/>
    </row>
    <row r="586487" spans="13:13" ht="13">
      <c r="M586487" s="17"/>
    </row>
    <row r="586488" spans="13:13">
      <c r="M586488" s="8"/>
    </row>
    <row r="586514" spans="13:13">
      <c r="M586514" s="8"/>
    </row>
    <row r="586515" spans="13:13" ht="13">
      <c r="M586515" s="17"/>
    </row>
    <row r="586516" spans="13:13">
      <c r="M586516" s="8"/>
    </row>
    <row r="586542" spans="13:13">
      <c r="M586542" s="8"/>
    </row>
    <row r="586543" spans="13:13" ht="13">
      <c r="M586543" s="17"/>
    </row>
    <row r="586544" spans="13:13">
      <c r="M586544" s="8"/>
    </row>
    <row r="586570" spans="13:13">
      <c r="M586570" s="8"/>
    </row>
    <row r="586571" spans="13:13" ht="13">
      <c r="M586571" s="17"/>
    </row>
    <row r="586572" spans="13:13">
      <c r="M586572" s="8"/>
    </row>
    <row r="586598" spans="13:13">
      <c r="M586598" s="8"/>
    </row>
    <row r="586599" spans="13:13" ht="13">
      <c r="M586599" s="17"/>
    </row>
    <row r="586600" spans="13:13">
      <c r="M586600" s="8"/>
    </row>
    <row r="586626" spans="13:13">
      <c r="M586626" s="8"/>
    </row>
    <row r="586627" spans="13:13" ht="13">
      <c r="M586627" s="17"/>
    </row>
    <row r="586628" spans="13:13">
      <c r="M586628" s="8"/>
    </row>
    <row r="586654" spans="13:13">
      <c r="M586654" s="8"/>
    </row>
    <row r="586655" spans="13:13" ht="13">
      <c r="M586655" s="17"/>
    </row>
    <row r="586656" spans="13:13">
      <c r="M586656" s="8"/>
    </row>
    <row r="586682" spans="13:13">
      <c r="M586682" s="8"/>
    </row>
    <row r="586683" spans="13:13" ht="13">
      <c r="M586683" s="17"/>
    </row>
    <row r="586684" spans="13:13">
      <c r="M586684" s="8"/>
    </row>
    <row r="586710" spans="13:13">
      <c r="M586710" s="8"/>
    </row>
    <row r="586711" spans="13:13" ht="13">
      <c r="M586711" s="17"/>
    </row>
    <row r="586712" spans="13:13">
      <c r="M586712" s="8"/>
    </row>
    <row r="586738" spans="13:13">
      <c r="M586738" s="8"/>
    </row>
    <row r="586739" spans="13:13" ht="13">
      <c r="M586739" s="17"/>
    </row>
    <row r="586740" spans="13:13">
      <c r="M586740" s="8"/>
    </row>
    <row r="586766" spans="13:13">
      <c r="M586766" s="8"/>
    </row>
    <row r="586767" spans="13:13" ht="13">
      <c r="M586767" s="17"/>
    </row>
    <row r="586768" spans="13:13">
      <c r="M586768" s="8"/>
    </row>
    <row r="586794" spans="13:13">
      <c r="M586794" s="8"/>
    </row>
    <row r="586795" spans="13:13" ht="13">
      <c r="M586795" s="17"/>
    </row>
    <row r="586796" spans="13:13">
      <c r="M586796" s="8"/>
    </row>
    <row r="586822" spans="13:13">
      <c r="M586822" s="8"/>
    </row>
    <row r="586823" spans="13:13" ht="13">
      <c r="M586823" s="17"/>
    </row>
    <row r="586824" spans="13:13">
      <c r="M586824" s="8"/>
    </row>
    <row r="586850" spans="13:13">
      <c r="M586850" s="8"/>
    </row>
    <row r="586851" spans="13:13" ht="13">
      <c r="M586851" s="17"/>
    </row>
    <row r="586852" spans="13:13">
      <c r="M586852" s="8"/>
    </row>
    <row r="586878" spans="13:13">
      <c r="M586878" s="8"/>
    </row>
    <row r="586879" spans="13:13" ht="13">
      <c r="M586879" s="17"/>
    </row>
    <row r="586880" spans="13:13">
      <c r="M586880" s="8"/>
    </row>
    <row r="586906" spans="13:13">
      <c r="M586906" s="8"/>
    </row>
    <row r="586907" spans="13:13" ht="13">
      <c r="M586907" s="17"/>
    </row>
    <row r="586908" spans="13:13">
      <c r="M586908" s="8"/>
    </row>
    <row r="586934" spans="13:13">
      <c r="M586934" s="8"/>
    </row>
    <row r="586935" spans="13:13" ht="13">
      <c r="M586935" s="17"/>
    </row>
    <row r="586936" spans="13:13">
      <c r="M586936" s="8"/>
    </row>
    <row r="586962" spans="13:13">
      <c r="M586962" s="8"/>
    </row>
    <row r="586963" spans="13:13" ht="13">
      <c r="M586963" s="17"/>
    </row>
    <row r="586964" spans="13:13">
      <c r="M586964" s="8"/>
    </row>
    <row r="586990" spans="13:13">
      <c r="M586990" s="8"/>
    </row>
    <row r="586991" spans="13:13" ht="13">
      <c r="M586991" s="17"/>
    </row>
    <row r="586992" spans="13:13">
      <c r="M586992" s="8"/>
    </row>
    <row r="587018" spans="13:13">
      <c r="M587018" s="8"/>
    </row>
    <row r="587019" spans="13:13" ht="13">
      <c r="M587019" s="17"/>
    </row>
    <row r="587020" spans="13:13">
      <c r="M587020" s="8"/>
    </row>
    <row r="587046" spans="13:13">
      <c r="M587046" s="8"/>
    </row>
    <row r="587047" spans="13:13" ht="13">
      <c r="M587047" s="17"/>
    </row>
    <row r="587048" spans="13:13">
      <c r="M587048" s="8"/>
    </row>
    <row r="587074" spans="13:13">
      <c r="M587074" s="8"/>
    </row>
    <row r="587075" spans="13:13" ht="13">
      <c r="M587075" s="17"/>
    </row>
    <row r="587076" spans="13:13">
      <c r="M587076" s="8"/>
    </row>
    <row r="587102" spans="13:13">
      <c r="M587102" s="8"/>
    </row>
    <row r="587103" spans="13:13" ht="13">
      <c r="M587103" s="17"/>
    </row>
    <row r="587104" spans="13:13">
      <c r="M587104" s="8"/>
    </row>
    <row r="587130" spans="13:13">
      <c r="M587130" s="8"/>
    </row>
    <row r="587131" spans="13:13" ht="13">
      <c r="M587131" s="17"/>
    </row>
    <row r="587132" spans="13:13">
      <c r="M587132" s="8"/>
    </row>
    <row r="587158" spans="13:13">
      <c r="M587158" s="8"/>
    </row>
    <row r="587159" spans="13:13" ht="13">
      <c r="M587159" s="17"/>
    </row>
    <row r="587160" spans="13:13">
      <c r="M587160" s="8"/>
    </row>
    <row r="587186" spans="13:13">
      <c r="M587186" s="8"/>
    </row>
    <row r="587187" spans="13:13" ht="13">
      <c r="M587187" s="17"/>
    </row>
    <row r="587188" spans="13:13">
      <c r="M587188" s="8"/>
    </row>
    <row r="587214" spans="13:13">
      <c r="M587214" s="8"/>
    </row>
    <row r="587215" spans="13:13" ht="13">
      <c r="M587215" s="17"/>
    </row>
    <row r="587216" spans="13:13">
      <c r="M587216" s="8"/>
    </row>
    <row r="587242" spans="13:13">
      <c r="M587242" s="8"/>
    </row>
    <row r="587243" spans="13:13" ht="13">
      <c r="M587243" s="17"/>
    </row>
    <row r="587244" spans="13:13">
      <c r="M587244" s="8"/>
    </row>
    <row r="587270" spans="13:13">
      <c r="M587270" s="8"/>
    </row>
    <row r="587271" spans="13:13" ht="13">
      <c r="M587271" s="17"/>
    </row>
    <row r="587272" spans="13:13">
      <c r="M587272" s="8"/>
    </row>
    <row r="587298" spans="13:13">
      <c r="M587298" s="8"/>
    </row>
    <row r="587299" spans="13:13" ht="13">
      <c r="M587299" s="17"/>
    </row>
    <row r="587300" spans="13:13">
      <c r="M587300" s="8"/>
    </row>
    <row r="587326" spans="13:13">
      <c r="M587326" s="8"/>
    </row>
    <row r="587327" spans="13:13" ht="13">
      <c r="M587327" s="17"/>
    </row>
    <row r="587328" spans="13:13">
      <c r="M587328" s="8"/>
    </row>
    <row r="587354" spans="13:13">
      <c r="M587354" s="8"/>
    </row>
    <row r="587355" spans="13:13" ht="13">
      <c r="M587355" s="17"/>
    </row>
    <row r="587356" spans="13:13">
      <c r="M587356" s="8"/>
    </row>
    <row r="587382" spans="13:13">
      <c r="M587382" s="8"/>
    </row>
    <row r="587383" spans="13:13" ht="13">
      <c r="M587383" s="17"/>
    </row>
    <row r="587384" spans="13:13">
      <c r="M587384" s="8"/>
    </row>
    <row r="587410" spans="13:13">
      <c r="M587410" s="8"/>
    </row>
    <row r="587411" spans="13:13" ht="13">
      <c r="M587411" s="17"/>
    </row>
    <row r="587412" spans="13:13">
      <c r="M587412" s="8"/>
    </row>
    <row r="587438" spans="13:13">
      <c r="M587438" s="8"/>
    </row>
    <row r="587439" spans="13:13" ht="13">
      <c r="M587439" s="17"/>
    </row>
    <row r="587440" spans="13:13">
      <c r="M587440" s="8"/>
    </row>
    <row r="587466" spans="13:13">
      <c r="M587466" s="8"/>
    </row>
    <row r="587467" spans="13:13" ht="13">
      <c r="M587467" s="17"/>
    </row>
    <row r="587468" spans="13:13">
      <c r="M587468" s="8"/>
    </row>
    <row r="587494" spans="13:13">
      <c r="M587494" s="8"/>
    </row>
    <row r="587495" spans="13:13" ht="13">
      <c r="M587495" s="17"/>
    </row>
    <row r="587496" spans="13:13">
      <c r="M587496" s="8"/>
    </row>
    <row r="587522" spans="13:13">
      <c r="M587522" s="8"/>
    </row>
    <row r="587523" spans="13:13" ht="13">
      <c r="M587523" s="17"/>
    </row>
    <row r="587524" spans="13:13">
      <c r="M587524" s="8"/>
    </row>
    <row r="587550" spans="13:13">
      <c r="M587550" s="8"/>
    </row>
    <row r="587551" spans="13:13" ht="13">
      <c r="M587551" s="17"/>
    </row>
    <row r="587552" spans="13:13">
      <c r="M587552" s="8"/>
    </row>
    <row r="587578" spans="13:13">
      <c r="M587578" s="8"/>
    </row>
    <row r="587579" spans="13:13" ht="13">
      <c r="M587579" s="17"/>
    </row>
    <row r="587580" spans="13:13">
      <c r="M587580" s="8"/>
    </row>
    <row r="587606" spans="13:13">
      <c r="M587606" s="8"/>
    </row>
    <row r="587607" spans="13:13" ht="13">
      <c r="M587607" s="17"/>
    </row>
    <row r="587608" spans="13:13">
      <c r="M587608" s="8"/>
    </row>
    <row r="587634" spans="13:13">
      <c r="M587634" s="8"/>
    </row>
    <row r="587635" spans="13:13" ht="13">
      <c r="M587635" s="17"/>
    </row>
    <row r="587636" spans="13:13">
      <c r="M587636" s="8"/>
    </row>
    <row r="587662" spans="13:13">
      <c r="M587662" s="8"/>
    </row>
    <row r="587663" spans="13:13" ht="13">
      <c r="M587663" s="17"/>
    </row>
    <row r="587664" spans="13:13">
      <c r="M587664" s="8"/>
    </row>
    <row r="587690" spans="13:13">
      <c r="M587690" s="8"/>
    </row>
    <row r="587691" spans="13:13" ht="13">
      <c r="M587691" s="17"/>
    </row>
    <row r="587692" spans="13:13">
      <c r="M587692" s="8"/>
    </row>
    <row r="587718" spans="13:13">
      <c r="M587718" s="8"/>
    </row>
    <row r="587719" spans="13:13" ht="13">
      <c r="M587719" s="17"/>
    </row>
    <row r="587720" spans="13:13">
      <c r="M587720" s="8"/>
    </row>
    <row r="587746" spans="13:13">
      <c r="M587746" s="8"/>
    </row>
    <row r="587747" spans="13:13" ht="13">
      <c r="M587747" s="17"/>
    </row>
    <row r="587748" spans="13:13">
      <c r="M587748" s="8"/>
    </row>
    <row r="587774" spans="13:13">
      <c r="M587774" s="8"/>
    </row>
    <row r="587775" spans="13:13" ht="13">
      <c r="M587775" s="17"/>
    </row>
    <row r="587776" spans="13:13">
      <c r="M587776" s="8"/>
    </row>
    <row r="587802" spans="13:13">
      <c r="M587802" s="8"/>
    </row>
    <row r="587803" spans="13:13" ht="13">
      <c r="M587803" s="17"/>
    </row>
    <row r="587804" spans="13:13">
      <c r="M587804" s="8"/>
    </row>
    <row r="587830" spans="13:13">
      <c r="M587830" s="8"/>
    </row>
    <row r="587831" spans="13:13" ht="13">
      <c r="M587831" s="17"/>
    </row>
    <row r="587832" spans="13:13">
      <c r="M587832" s="8"/>
    </row>
    <row r="587858" spans="13:13">
      <c r="M587858" s="8"/>
    </row>
    <row r="587859" spans="13:13" ht="13">
      <c r="M587859" s="17"/>
    </row>
    <row r="587860" spans="13:13">
      <c r="M587860" s="8"/>
    </row>
    <row r="587886" spans="13:13">
      <c r="M587886" s="8"/>
    </row>
    <row r="587887" spans="13:13" ht="13">
      <c r="M587887" s="17"/>
    </row>
    <row r="587888" spans="13:13">
      <c r="M587888" s="8"/>
    </row>
    <row r="587914" spans="13:13">
      <c r="M587914" s="8"/>
    </row>
    <row r="587915" spans="13:13" ht="13">
      <c r="M587915" s="17"/>
    </row>
    <row r="587916" spans="13:13">
      <c r="M587916" s="8"/>
    </row>
    <row r="587942" spans="13:13">
      <c r="M587942" s="8"/>
    </row>
    <row r="587943" spans="13:13" ht="13">
      <c r="M587943" s="17"/>
    </row>
    <row r="587944" spans="13:13">
      <c r="M587944" s="8"/>
    </row>
    <row r="587970" spans="13:13">
      <c r="M587970" s="8"/>
    </row>
    <row r="587971" spans="13:13" ht="13">
      <c r="M587971" s="17"/>
    </row>
    <row r="587972" spans="13:13">
      <c r="M587972" s="8"/>
    </row>
    <row r="587998" spans="13:13">
      <c r="M587998" s="8"/>
    </row>
    <row r="587999" spans="13:13" ht="13">
      <c r="M587999" s="17"/>
    </row>
    <row r="588000" spans="13:13">
      <c r="M588000" s="8"/>
    </row>
    <row r="588026" spans="13:13">
      <c r="M588026" s="8"/>
    </row>
    <row r="588027" spans="13:13" ht="13">
      <c r="M588027" s="17"/>
    </row>
    <row r="588028" spans="13:13">
      <c r="M588028" s="8"/>
    </row>
    <row r="588054" spans="13:13">
      <c r="M588054" s="8"/>
    </row>
    <row r="588055" spans="13:13" ht="13">
      <c r="M588055" s="17"/>
    </row>
    <row r="588056" spans="13:13">
      <c r="M588056" s="8"/>
    </row>
    <row r="588082" spans="13:13">
      <c r="M588082" s="8"/>
    </row>
    <row r="588083" spans="13:13" ht="13">
      <c r="M588083" s="17"/>
    </row>
    <row r="588084" spans="13:13">
      <c r="M588084" s="8"/>
    </row>
    <row r="588110" spans="13:13">
      <c r="M588110" s="8"/>
    </row>
    <row r="588111" spans="13:13" ht="13">
      <c r="M588111" s="17"/>
    </row>
    <row r="588112" spans="13:13">
      <c r="M588112" s="8"/>
    </row>
    <row r="588138" spans="13:13">
      <c r="M588138" s="8"/>
    </row>
    <row r="588139" spans="13:13" ht="13">
      <c r="M588139" s="17"/>
    </row>
    <row r="588140" spans="13:13">
      <c r="M588140" s="8"/>
    </row>
    <row r="588166" spans="13:13">
      <c r="M588166" s="8"/>
    </row>
    <row r="588167" spans="13:13" ht="13">
      <c r="M588167" s="17"/>
    </row>
    <row r="588168" spans="13:13">
      <c r="M588168" s="8"/>
    </row>
    <row r="588194" spans="13:13">
      <c r="M588194" s="8"/>
    </row>
    <row r="588195" spans="13:13" ht="13">
      <c r="M588195" s="17"/>
    </row>
    <row r="588196" spans="13:13">
      <c r="M588196" s="8"/>
    </row>
    <row r="588222" spans="13:13">
      <c r="M588222" s="8"/>
    </row>
    <row r="588223" spans="13:13" ht="13">
      <c r="M588223" s="17"/>
    </row>
    <row r="588224" spans="13:13">
      <c r="M588224" s="8"/>
    </row>
    <row r="588250" spans="13:13">
      <c r="M588250" s="8"/>
    </row>
    <row r="588251" spans="13:13" ht="13">
      <c r="M588251" s="17"/>
    </row>
    <row r="588252" spans="13:13">
      <c r="M588252" s="8"/>
    </row>
    <row r="588278" spans="13:13">
      <c r="M588278" s="8"/>
    </row>
    <row r="588279" spans="13:13" ht="13">
      <c r="M588279" s="17"/>
    </row>
    <row r="588280" spans="13:13">
      <c r="M588280" s="8"/>
    </row>
    <row r="588306" spans="13:13">
      <c r="M588306" s="8"/>
    </row>
    <row r="588307" spans="13:13" ht="13">
      <c r="M588307" s="17"/>
    </row>
    <row r="588308" spans="13:13">
      <c r="M588308" s="8"/>
    </row>
    <row r="588334" spans="13:13">
      <c r="M588334" s="8"/>
    </row>
    <row r="588335" spans="13:13" ht="13">
      <c r="M588335" s="17"/>
    </row>
    <row r="588336" spans="13:13">
      <c r="M588336" s="8"/>
    </row>
    <row r="588362" spans="13:13">
      <c r="M588362" s="8"/>
    </row>
    <row r="588363" spans="13:13" ht="13">
      <c r="M588363" s="17"/>
    </row>
    <row r="588364" spans="13:13">
      <c r="M588364" s="8"/>
    </row>
    <row r="588390" spans="13:13">
      <c r="M588390" s="8"/>
    </row>
    <row r="588391" spans="13:13" ht="13">
      <c r="M588391" s="17"/>
    </row>
    <row r="588392" spans="13:13">
      <c r="M588392" s="8"/>
    </row>
    <row r="588418" spans="13:13">
      <c r="M588418" s="8"/>
    </row>
    <row r="588419" spans="13:13" ht="13">
      <c r="M588419" s="17"/>
    </row>
    <row r="588420" spans="13:13">
      <c r="M588420" s="8"/>
    </row>
    <row r="588446" spans="13:13">
      <c r="M588446" s="8"/>
    </row>
    <row r="588447" spans="13:13" ht="13">
      <c r="M588447" s="17"/>
    </row>
    <row r="588448" spans="13:13">
      <c r="M588448" s="8"/>
    </row>
    <row r="588474" spans="13:13">
      <c r="M588474" s="8"/>
    </row>
    <row r="588475" spans="13:13" ht="13">
      <c r="M588475" s="17"/>
    </row>
    <row r="588476" spans="13:13">
      <c r="M588476" s="8"/>
    </row>
    <row r="588502" spans="13:13">
      <c r="M588502" s="8"/>
    </row>
    <row r="588503" spans="13:13" ht="13">
      <c r="M588503" s="17"/>
    </row>
    <row r="588504" spans="13:13">
      <c r="M588504" s="8"/>
    </row>
    <row r="588530" spans="13:13">
      <c r="M588530" s="8"/>
    </row>
    <row r="588531" spans="13:13" ht="13">
      <c r="M588531" s="17"/>
    </row>
    <row r="588532" spans="13:13">
      <c r="M588532" s="8"/>
    </row>
    <row r="588558" spans="13:13">
      <c r="M588558" s="8"/>
    </row>
    <row r="588559" spans="13:13" ht="13">
      <c r="M588559" s="17"/>
    </row>
    <row r="588560" spans="13:13">
      <c r="M588560" s="8"/>
    </row>
    <row r="588586" spans="13:13">
      <c r="M588586" s="8"/>
    </row>
    <row r="588587" spans="13:13" ht="13">
      <c r="M588587" s="17"/>
    </row>
    <row r="588588" spans="13:13">
      <c r="M588588" s="8"/>
    </row>
    <row r="588614" spans="13:13">
      <c r="M588614" s="8"/>
    </row>
    <row r="588615" spans="13:13" ht="13">
      <c r="M588615" s="17"/>
    </row>
    <row r="588616" spans="13:13">
      <c r="M588616" s="8"/>
    </row>
    <row r="588642" spans="13:13">
      <c r="M588642" s="8"/>
    </row>
    <row r="588643" spans="13:13" ht="13">
      <c r="M588643" s="17"/>
    </row>
    <row r="588644" spans="13:13">
      <c r="M588644" s="8"/>
    </row>
    <row r="588670" spans="13:13">
      <c r="M588670" s="8"/>
    </row>
    <row r="588671" spans="13:13" ht="13">
      <c r="M588671" s="17"/>
    </row>
    <row r="588672" spans="13:13">
      <c r="M588672" s="8"/>
    </row>
    <row r="588698" spans="13:13">
      <c r="M588698" s="8"/>
    </row>
    <row r="588699" spans="13:13" ht="13">
      <c r="M588699" s="17"/>
    </row>
    <row r="588700" spans="13:13">
      <c r="M588700" s="8"/>
    </row>
    <row r="588726" spans="13:13">
      <c r="M588726" s="8"/>
    </row>
    <row r="588727" spans="13:13" ht="13">
      <c r="M588727" s="17"/>
    </row>
    <row r="588728" spans="13:13">
      <c r="M588728" s="8"/>
    </row>
    <row r="588754" spans="13:13">
      <c r="M588754" s="8"/>
    </row>
    <row r="588755" spans="13:13" ht="13">
      <c r="M588755" s="17"/>
    </row>
    <row r="588756" spans="13:13">
      <c r="M588756" s="8"/>
    </row>
    <row r="588782" spans="13:13">
      <c r="M588782" s="8"/>
    </row>
    <row r="588783" spans="13:13" ht="13">
      <c r="M588783" s="17"/>
    </row>
    <row r="588784" spans="13:13">
      <c r="M588784" s="8"/>
    </row>
    <row r="588810" spans="13:13">
      <c r="M588810" s="8"/>
    </row>
    <row r="588811" spans="13:13" ht="13">
      <c r="M588811" s="17"/>
    </row>
    <row r="588812" spans="13:13">
      <c r="M588812" s="8"/>
    </row>
    <row r="588838" spans="13:13">
      <c r="M588838" s="8"/>
    </row>
    <row r="588839" spans="13:13" ht="13">
      <c r="M588839" s="17"/>
    </row>
    <row r="588840" spans="13:13">
      <c r="M588840" s="8"/>
    </row>
    <row r="588866" spans="13:13">
      <c r="M588866" s="8"/>
    </row>
    <row r="588867" spans="13:13" ht="13">
      <c r="M588867" s="17"/>
    </row>
    <row r="588868" spans="13:13">
      <c r="M588868" s="8"/>
    </row>
    <row r="588894" spans="13:13">
      <c r="M588894" s="8"/>
    </row>
    <row r="588895" spans="13:13" ht="13">
      <c r="M588895" s="17"/>
    </row>
    <row r="588896" spans="13:13">
      <c r="M588896" s="8"/>
    </row>
    <row r="588922" spans="13:13">
      <c r="M588922" s="8"/>
    </row>
    <row r="588923" spans="13:13" ht="13">
      <c r="M588923" s="17"/>
    </row>
    <row r="588924" spans="13:13">
      <c r="M588924" s="8"/>
    </row>
    <row r="588950" spans="13:13">
      <c r="M588950" s="8"/>
    </row>
    <row r="588951" spans="13:13" ht="13">
      <c r="M588951" s="17"/>
    </row>
    <row r="588952" spans="13:13">
      <c r="M588952" s="8"/>
    </row>
    <row r="588978" spans="13:13">
      <c r="M588978" s="8"/>
    </row>
    <row r="588979" spans="13:13" ht="13">
      <c r="M588979" s="17"/>
    </row>
    <row r="588980" spans="13:13">
      <c r="M588980" s="8"/>
    </row>
    <row r="589006" spans="13:13">
      <c r="M589006" s="8"/>
    </row>
    <row r="589007" spans="13:13" ht="13">
      <c r="M589007" s="17"/>
    </row>
    <row r="589008" spans="13:13">
      <c r="M589008" s="8"/>
    </row>
    <row r="589034" spans="13:13">
      <c r="M589034" s="8"/>
    </row>
    <row r="589035" spans="13:13" ht="13">
      <c r="M589035" s="17"/>
    </row>
    <row r="589036" spans="13:13">
      <c r="M589036" s="8"/>
    </row>
    <row r="589062" spans="13:13">
      <c r="M589062" s="8"/>
    </row>
    <row r="589063" spans="13:13" ht="13">
      <c r="M589063" s="17"/>
    </row>
    <row r="589064" spans="13:13">
      <c r="M589064" s="8"/>
    </row>
    <row r="589090" spans="13:13">
      <c r="M589090" s="8"/>
    </row>
    <row r="589091" spans="13:13" ht="13">
      <c r="M589091" s="17"/>
    </row>
    <row r="589092" spans="13:13">
      <c r="M589092" s="8"/>
    </row>
    <row r="589118" spans="13:13">
      <c r="M589118" s="8"/>
    </row>
    <row r="589119" spans="13:13" ht="13">
      <c r="M589119" s="17"/>
    </row>
    <row r="589120" spans="13:13">
      <c r="M589120" s="8"/>
    </row>
    <row r="589146" spans="13:13">
      <c r="M589146" s="8"/>
    </row>
    <row r="589147" spans="13:13" ht="13">
      <c r="M589147" s="17"/>
    </row>
    <row r="589148" spans="13:13">
      <c r="M589148" s="8"/>
    </row>
    <row r="589174" spans="13:13">
      <c r="M589174" s="8"/>
    </row>
    <row r="589175" spans="13:13" ht="13">
      <c r="M589175" s="17"/>
    </row>
    <row r="589176" spans="13:13">
      <c r="M589176" s="8"/>
    </row>
    <row r="589202" spans="13:13">
      <c r="M589202" s="8"/>
    </row>
    <row r="589203" spans="13:13" ht="13">
      <c r="M589203" s="17"/>
    </row>
    <row r="589204" spans="13:13">
      <c r="M589204" s="8"/>
    </row>
    <row r="589230" spans="13:13">
      <c r="M589230" s="8"/>
    </row>
    <row r="589231" spans="13:13" ht="13">
      <c r="M589231" s="17"/>
    </row>
    <row r="589232" spans="13:13">
      <c r="M589232" s="8"/>
    </row>
    <row r="589258" spans="13:13">
      <c r="M589258" s="8"/>
    </row>
    <row r="589259" spans="13:13" ht="13">
      <c r="M589259" s="17"/>
    </row>
    <row r="589260" spans="13:13">
      <c r="M589260" s="8"/>
    </row>
    <row r="589286" spans="13:13">
      <c r="M589286" s="8"/>
    </row>
    <row r="589287" spans="13:13" ht="13">
      <c r="M589287" s="17"/>
    </row>
    <row r="589288" spans="13:13">
      <c r="M589288" s="8"/>
    </row>
    <row r="589314" spans="13:13">
      <c r="M589314" s="8"/>
    </row>
    <row r="589315" spans="13:13" ht="13">
      <c r="M589315" s="17"/>
    </row>
    <row r="589316" spans="13:13">
      <c r="M589316" s="8"/>
    </row>
    <row r="589342" spans="13:13">
      <c r="M589342" s="8"/>
    </row>
    <row r="589343" spans="13:13" ht="13">
      <c r="M589343" s="17"/>
    </row>
    <row r="589344" spans="13:13">
      <c r="M589344" s="8"/>
    </row>
    <row r="589370" spans="13:13">
      <c r="M589370" s="8"/>
    </row>
    <row r="589371" spans="13:13" ht="13">
      <c r="M589371" s="17"/>
    </row>
    <row r="589372" spans="13:13">
      <c r="M589372" s="8"/>
    </row>
    <row r="589398" spans="13:13">
      <c r="M589398" s="8"/>
    </row>
    <row r="589399" spans="13:13" ht="13">
      <c r="M589399" s="17"/>
    </row>
    <row r="589400" spans="13:13">
      <c r="M589400" s="8"/>
    </row>
    <row r="589426" spans="13:13">
      <c r="M589426" s="8"/>
    </row>
    <row r="589427" spans="13:13" ht="13">
      <c r="M589427" s="17"/>
    </row>
    <row r="589428" spans="13:13">
      <c r="M589428" s="8"/>
    </row>
    <row r="589454" spans="13:13">
      <c r="M589454" s="8"/>
    </row>
    <row r="589455" spans="13:13" ht="13">
      <c r="M589455" s="17"/>
    </row>
    <row r="589456" spans="13:13">
      <c r="M589456" s="8"/>
    </row>
    <row r="589482" spans="13:13">
      <c r="M589482" s="8"/>
    </row>
    <row r="589483" spans="13:13" ht="13">
      <c r="M589483" s="17"/>
    </row>
    <row r="589484" spans="13:13">
      <c r="M589484" s="8"/>
    </row>
    <row r="589510" spans="13:13">
      <c r="M589510" s="8"/>
    </row>
    <row r="589511" spans="13:13" ht="13">
      <c r="M589511" s="17"/>
    </row>
    <row r="589512" spans="13:13">
      <c r="M589512" s="8"/>
    </row>
    <row r="589538" spans="13:13">
      <c r="M589538" s="8"/>
    </row>
    <row r="589539" spans="13:13" ht="13">
      <c r="M589539" s="17"/>
    </row>
    <row r="589540" spans="13:13">
      <c r="M589540" s="8"/>
    </row>
    <row r="589566" spans="13:13">
      <c r="M589566" s="8"/>
    </row>
    <row r="589567" spans="13:13" ht="13">
      <c r="M589567" s="17"/>
    </row>
    <row r="589568" spans="13:13">
      <c r="M589568" s="8"/>
    </row>
    <row r="589594" spans="13:13">
      <c r="M589594" s="8"/>
    </row>
    <row r="589595" spans="13:13" ht="13">
      <c r="M589595" s="17"/>
    </row>
    <row r="589596" spans="13:13">
      <c r="M589596" s="8"/>
    </row>
    <row r="589622" spans="13:13">
      <c r="M589622" s="8"/>
    </row>
    <row r="589623" spans="13:13" ht="13">
      <c r="M589623" s="17"/>
    </row>
    <row r="589624" spans="13:13">
      <c r="M589624" s="8"/>
    </row>
    <row r="589650" spans="13:13">
      <c r="M589650" s="8"/>
    </row>
    <row r="589651" spans="13:13" ht="13">
      <c r="M589651" s="17"/>
    </row>
    <row r="589652" spans="13:13">
      <c r="M589652" s="8"/>
    </row>
    <row r="589678" spans="13:13">
      <c r="M589678" s="8"/>
    </row>
    <row r="589679" spans="13:13" ht="13">
      <c r="M589679" s="17"/>
    </row>
    <row r="589680" spans="13:13">
      <c r="M589680" s="8"/>
    </row>
    <row r="589706" spans="13:13">
      <c r="M589706" s="8"/>
    </row>
    <row r="589707" spans="13:13" ht="13">
      <c r="M589707" s="17"/>
    </row>
    <row r="589708" spans="13:13">
      <c r="M589708" s="8"/>
    </row>
    <row r="589734" spans="13:13">
      <c r="M589734" s="8"/>
    </row>
    <row r="589735" spans="13:13" ht="13">
      <c r="M589735" s="17"/>
    </row>
    <row r="589736" spans="13:13">
      <c r="M589736" s="8"/>
    </row>
    <row r="589762" spans="13:13">
      <c r="M589762" s="8"/>
    </row>
    <row r="589763" spans="13:13" ht="13">
      <c r="M589763" s="17"/>
    </row>
    <row r="589764" spans="13:13">
      <c r="M589764" s="8"/>
    </row>
    <row r="589790" spans="13:13">
      <c r="M589790" s="8"/>
    </row>
    <row r="589791" spans="13:13" ht="13">
      <c r="M589791" s="17"/>
    </row>
    <row r="589792" spans="13:13">
      <c r="M589792" s="8"/>
    </row>
    <row r="589818" spans="13:13">
      <c r="M589818" s="8"/>
    </row>
    <row r="589819" spans="13:13" ht="13">
      <c r="M589819" s="17"/>
    </row>
    <row r="589820" spans="13:13">
      <c r="M589820" s="8"/>
    </row>
    <row r="589846" spans="13:13">
      <c r="M589846" s="8"/>
    </row>
    <row r="589847" spans="13:13" ht="13">
      <c r="M589847" s="17"/>
    </row>
    <row r="589848" spans="13:13">
      <c r="M589848" s="8"/>
    </row>
    <row r="589874" spans="13:13">
      <c r="M589874" s="8"/>
    </row>
    <row r="589875" spans="13:13" ht="13">
      <c r="M589875" s="17"/>
    </row>
    <row r="589876" spans="13:13">
      <c r="M589876" s="8"/>
    </row>
    <row r="589902" spans="13:13">
      <c r="M589902" s="8"/>
    </row>
    <row r="589903" spans="13:13" ht="13">
      <c r="M589903" s="17"/>
    </row>
    <row r="589904" spans="13:13">
      <c r="M589904" s="8"/>
    </row>
    <row r="589930" spans="13:13">
      <c r="M589930" s="8"/>
    </row>
    <row r="589931" spans="13:13" ht="13">
      <c r="M589931" s="17"/>
    </row>
    <row r="589932" spans="13:13">
      <c r="M589932" s="8"/>
    </row>
    <row r="589958" spans="13:13">
      <c r="M589958" s="8"/>
    </row>
    <row r="589959" spans="13:13" ht="13">
      <c r="M589959" s="17"/>
    </row>
    <row r="589960" spans="13:13">
      <c r="M589960" s="8"/>
    </row>
    <row r="589986" spans="13:13">
      <c r="M589986" s="8"/>
    </row>
    <row r="589987" spans="13:13" ht="13">
      <c r="M589987" s="17"/>
    </row>
    <row r="589988" spans="13:13">
      <c r="M589988" s="8"/>
    </row>
    <row r="590014" spans="13:13">
      <c r="M590014" s="8"/>
    </row>
    <row r="590015" spans="13:13" ht="13">
      <c r="M590015" s="17"/>
    </row>
    <row r="590016" spans="13:13">
      <c r="M590016" s="8"/>
    </row>
    <row r="590042" spans="13:13">
      <c r="M590042" s="8"/>
    </row>
    <row r="590043" spans="13:13" ht="13">
      <c r="M590043" s="17"/>
    </row>
    <row r="590044" spans="13:13">
      <c r="M590044" s="8"/>
    </row>
    <row r="590070" spans="13:13">
      <c r="M590070" s="8"/>
    </row>
    <row r="590071" spans="13:13" ht="13">
      <c r="M590071" s="17"/>
    </row>
    <row r="590072" spans="13:13">
      <c r="M590072" s="8"/>
    </row>
    <row r="590098" spans="13:13">
      <c r="M590098" s="8"/>
    </row>
    <row r="590099" spans="13:13" ht="13">
      <c r="M590099" s="17"/>
    </row>
    <row r="590100" spans="13:13">
      <c r="M590100" s="8"/>
    </row>
    <row r="590126" spans="13:13">
      <c r="M590126" s="8"/>
    </row>
    <row r="590127" spans="13:13" ht="13">
      <c r="M590127" s="17"/>
    </row>
    <row r="590128" spans="13:13">
      <c r="M590128" s="8"/>
    </row>
    <row r="590154" spans="13:13">
      <c r="M590154" s="8"/>
    </row>
    <row r="590155" spans="13:13" ht="13">
      <c r="M590155" s="17"/>
    </row>
    <row r="590156" spans="13:13">
      <c r="M590156" s="8"/>
    </row>
    <row r="590182" spans="13:13">
      <c r="M590182" s="8"/>
    </row>
    <row r="590183" spans="13:13" ht="13">
      <c r="M590183" s="17"/>
    </row>
    <row r="590184" spans="13:13">
      <c r="M590184" s="8"/>
    </row>
    <row r="590210" spans="13:13">
      <c r="M590210" s="8"/>
    </row>
    <row r="590211" spans="13:13" ht="13">
      <c r="M590211" s="17"/>
    </row>
    <row r="590212" spans="13:13">
      <c r="M590212" s="8"/>
    </row>
    <row r="590238" spans="13:13">
      <c r="M590238" s="8"/>
    </row>
    <row r="590239" spans="13:13" ht="13">
      <c r="M590239" s="17"/>
    </row>
    <row r="590240" spans="13:13">
      <c r="M590240" s="8"/>
    </row>
    <row r="590266" spans="13:13">
      <c r="M590266" s="8"/>
    </row>
    <row r="590267" spans="13:13" ht="13">
      <c r="M590267" s="17"/>
    </row>
    <row r="590268" spans="13:13">
      <c r="M590268" s="8"/>
    </row>
    <row r="590294" spans="13:13">
      <c r="M590294" s="8"/>
    </row>
    <row r="590295" spans="13:13" ht="13">
      <c r="M590295" s="17"/>
    </row>
    <row r="590296" spans="13:13">
      <c r="M590296" s="8"/>
    </row>
    <row r="590322" spans="13:13">
      <c r="M590322" s="8"/>
    </row>
    <row r="590323" spans="13:13" ht="13">
      <c r="M590323" s="17"/>
    </row>
    <row r="590324" spans="13:13">
      <c r="M590324" s="8"/>
    </row>
    <row r="590350" spans="13:13">
      <c r="M590350" s="8"/>
    </row>
    <row r="590351" spans="13:13" ht="13">
      <c r="M590351" s="17"/>
    </row>
    <row r="590352" spans="13:13">
      <c r="M590352" s="8"/>
    </row>
    <row r="590378" spans="13:13">
      <c r="M590378" s="8"/>
    </row>
    <row r="590379" spans="13:13" ht="13">
      <c r="M590379" s="17"/>
    </row>
    <row r="590380" spans="13:13">
      <c r="M590380" s="8"/>
    </row>
    <row r="590406" spans="13:13">
      <c r="M590406" s="8"/>
    </row>
    <row r="590407" spans="13:13" ht="13">
      <c r="M590407" s="17"/>
    </row>
    <row r="590408" spans="13:13">
      <c r="M590408" s="8"/>
    </row>
    <row r="590434" spans="13:13">
      <c r="M590434" s="8"/>
    </row>
    <row r="590435" spans="13:13" ht="13">
      <c r="M590435" s="17"/>
    </row>
    <row r="590436" spans="13:13">
      <c r="M590436" s="8"/>
    </row>
    <row r="590462" spans="13:13">
      <c r="M590462" s="8"/>
    </row>
    <row r="590463" spans="13:13" ht="13">
      <c r="M590463" s="17"/>
    </row>
    <row r="590464" spans="13:13">
      <c r="M590464" s="8"/>
    </row>
    <row r="590490" spans="13:13">
      <c r="M590490" s="8"/>
    </row>
    <row r="590491" spans="13:13" ht="13">
      <c r="M590491" s="17"/>
    </row>
    <row r="590492" spans="13:13">
      <c r="M590492" s="8"/>
    </row>
    <row r="590518" spans="13:13">
      <c r="M590518" s="8"/>
    </row>
    <row r="590519" spans="13:13" ht="13">
      <c r="M590519" s="17"/>
    </row>
    <row r="590520" spans="13:13">
      <c r="M590520" s="8"/>
    </row>
    <row r="590546" spans="13:13">
      <c r="M590546" s="8"/>
    </row>
    <row r="590547" spans="13:13" ht="13">
      <c r="M590547" s="17"/>
    </row>
    <row r="590548" spans="13:13">
      <c r="M590548" s="8"/>
    </row>
    <row r="590574" spans="13:13">
      <c r="M590574" s="8"/>
    </row>
    <row r="590575" spans="13:13" ht="13">
      <c r="M590575" s="17"/>
    </row>
    <row r="590576" spans="13:13">
      <c r="M590576" s="8"/>
    </row>
    <row r="590602" spans="13:13">
      <c r="M590602" s="8"/>
    </row>
    <row r="590603" spans="13:13" ht="13">
      <c r="M590603" s="17"/>
    </row>
    <row r="590604" spans="13:13">
      <c r="M590604" s="8"/>
    </row>
    <row r="590630" spans="13:13">
      <c r="M590630" s="8"/>
    </row>
    <row r="590631" spans="13:13" ht="13">
      <c r="M590631" s="17"/>
    </row>
    <row r="590632" spans="13:13">
      <c r="M590632" s="8"/>
    </row>
    <row r="590658" spans="13:13">
      <c r="M590658" s="8"/>
    </row>
    <row r="590659" spans="13:13" ht="13">
      <c r="M590659" s="17"/>
    </row>
    <row r="590660" spans="13:13">
      <c r="M590660" s="8"/>
    </row>
    <row r="590686" spans="13:13">
      <c r="M590686" s="8"/>
    </row>
    <row r="590687" spans="13:13" ht="13">
      <c r="M590687" s="17"/>
    </row>
    <row r="590688" spans="13:13">
      <c r="M590688" s="8"/>
    </row>
    <row r="590714" spans="13:13">
      <c r="M590714" s="8"/>
    </row>
    <row r="590715" spans="13:13" ht="13">
      <c r="M590715" s="17"/>
    </row>
    <row r="590716" spans="13:13">
      <c r="M590716" s="8"/>
    </row>
    <row r="590742" spans="13:13">
      <c r="M590742" s="8"/>
    </row>
    <row r="590743" spans="13:13" ht="13">
      <c r="M590743" s="17"/>
    </row>
    <row r="590744" spans="13:13">
      <c r="M590744" s="8"/>
    </row>
    <row r="590770" spans="13:13">
      <c r="M590770" s="8"/>
    </row>
    <row r="590771" spans="13:13" ht="13">
      <c r="M590771" s="17"/>
    </row>
    <row r="590772" spans="13:13">
      <c r="M590772" s="8"/>
    </row>
    <row r="590798" spans="13:13">
      <c r="M590798" s="8"/>
    </row>
    <row r="590799" spans="13:13" ht="13">
      <c r="M590799" s="17"/>
    </row>
    <row r="590800" spans="13:13">
      <c r="M590800" s="8"/>
    </row>
    <row r="590826" spans="13:13">
      <c r="M590826" s="8"/>
    </row>
    <row r="590827" spans="13:13" ht="13">
      <c r="M590827" s="17"/>
    </row>
    <row r="590828" spans="13:13">
      <c r="M590828" s="8"/>
    </row>
    <row r="590854" spans="13:13">
      <c r="M590854" s="8"/>
    </row>
    <row r="590855" spans="13:13" ht="13">
      <c r="M590855" s="17"/>
    </row>
    <row r="590856" spans="13:13">
      <c r="M590856" s="8"/>
    </row>
    <row r="590882" spans="13:13">
      <c r="M590882" s="8"/>
    </row>
    <row r="590883" spans="13:13" ht="13">
      <c r="M590883" s="17"/>
    </row>
    <row r="590884" spans="13:13">
      <c r="M590884" s="8"/>
    </row>
    <row r="590910" spans="13:13">
      <c r="M590910" s="8"/>
    </row>
    <row r="590911" spans="13:13" ht="13">
      <c r="M590911" s="17"/>
    </row>
    <row r="590912" spans="13:13">
      <c r="M590912" s="8"/>
    </row>
    <row r="590938" spans="13:13">
      <c r="M590938" s="8"/>
    </row>
    <row r="590939" spans="13:13" ht="13">
      <c r="M590939" s="17"/>
    </row>
    <row r="590940" spans="13:13">
      <c r="M590940" s="8"/>
    </row>
    <row r="590966" spans="13:13">
      <c r="M590966" s="8"/>
    </row>
    <row r="590967" spans="13:13" ht="13">
      <c r="M590967" s="17"/>
    </row>
    <row r="590968" spans="13:13">
      <c r="M590968" s="8"/>
    </row>
    <row r="590994" spans="13:13">
      <c r="M590994" s="8"/>
    </row>
    <row r="590995" spans="13:13" ht="13">
      <c r="M590995" s="17"/>
    </row>
    <row r="590996" spans="13:13">
      <c r="M590996" s="8"/>
    </row>
    <row r="591022" spans="13:13">
      <c r="M591022" s="8"/>
    </row>
    <row r="591023" spans="13:13" ht="13">
      <c r="M591023" s="17"/>
    </row>
    <row r="591024" spans="13:13">
      <c r="M591024" s="8"/>
    </row>
    <row r="591050" spans="13:13">
      <c r="M591050" s="8"/>
    </row>
    <row r="591051" spans="13:13" ht="13">
      <c r="M591051" s="17"/>
    </row>
    <row r="591052" spans="13:13">
      <c r="M591052" s="8"/>
    </row>
    <row r="591078" spans="13:13">
      <c r="M591078" s="8"/>
    </row>
    <row r="591079" spans="13:13" ht="13">
      <c r="M591079" s="17"/>
    </row>
    <row r="591080" spans="13:13">
      <c r="M591080" s="8"/>
    </row>
    <row r="591106" spans="13:13">
      <c r="M591106" s="8"/>
    </row>
    <row r="591107" spans="13:13" ht="13">
      <c r="M591107" s="17"/>
    </row>
    <row r="591108" spans="13:13">
      <c r="M591108" s="8"/>
    </row>
    <row r="591134" spans="13:13">
      <c r="M591134" s="8"/>
    </row>
    <row r="591135" spans="13:13" ht="13">
      <c r="M591135" s="17"/>
    </row>
    <row r="591136" spans="13:13">
      <c r="M591136" s="8"/>
    </row>
    <row r="591162" spans="13:13">
      <c r="M591162" s="8"/>
    </row>
    <row r="591163" spans="13:13" ht="13">
      <c r="M591163" s="17"/>
    </row>
    <row r="591164" spans="13:13">
      <c r="M591164" s="8"/>
    </row>
    <row r="591190" spans="13:13">
      <c r="M591190" s="8"/>
    </row>
    <row r="591191" spans="13:13" ht="13">
      <c r="M591191" s="17"/>
    </row>
    <row r="591192" spans="13:13">
      <c r="M591192" s="8"/>
    </row>
    <row r="591218" spans="13:13">
      <c r="M591218" s="8"/>
    </row>
    <row r="591219" spans="13:13" ht="13">
      <c r="M591219" s="17"/>
    </row>
    <row r="591220" spans="13:13">
      <c r="M591220" s="8"/>
    </row>
    <row r="591246" spans="13:13">
      <c r="M591246" s="8"/>
    </row>
    <row r="591247" spans="13:13" ht="13">
      <c r="M591247" s="17"/>
    </row>
    <row r="591248" spans="13:13">
      <c r="M591248" s="8"/>
    </row>
    <row r="591274" spans="13:13">
      <c r="M591274" s="8"/>
    </row>
    <row r="591275" spans="13:13" ht="13">
      <c r="M591275" s="17"/>
    </row>
    <row r="591276" spans="13:13">
      <c r="M591276" s="8"/>
    </row>
    <row r="591302" spans="13:13">
      <c r="M591302" s="8"/>
    </row>
    <row r="591303" spans="13:13" ht="13">
      <c r="M591303" s="17"/>
    </row>
    <row r="591304" spans="13:13">
      <c r="M591304" s="8"/>
    </row>
    <row r="591330" spans="13:13">
      <c r="M591330" s="8"/>
    </row>
    <row r="591331" spans="13:13" ht="13">
      <c r="M591331" s="17"/>
    </row>
    <row r="591332" spans="13:13">
      <c r="M591332" s="8"/>
    </row>
    <row r="591358" spans="13:13">
      <c r="M591358" s="8"/>
    </row>
    <row r="591359" spans="13:13" ht="13">
      <c r="M591359" s="17"/>
    </row>
    <row r="591360" spans="13:13">
      <c r="M591360" s="8"/>
    </row>
    <row r="591386" spans="13:13">
      <c r="M591386" s="8"/>
    </row>
    <row r="591387" spans="13:13" ht="13">
      <c r="M591387" s="17"/>
    </row>
    <row r="591388" spans="13:13">
      <c r="M591388" s="8"/>
    </row>
    <row r="591414" spans="13:13">
      <c r="M591414" s="8"/>
    </row>
    <row r="591415" spans="13:13" ht="13">
      <c r="M591415" s="17"/>
    </row>
    <row r="591416" spans="13:13">
      <c r="M591416" s="8"/>
    </row>
    <row r="591442" spans="13:13">
      <c r="M591442" s="8"/>
    </row>
    <row r="591443" spans="13:13" ht="13">
      <c r="M591443" s="17"/>
    </row>
    <row r="591444" spans="13:13">
      <c r="M591444" s="8"/>
    </row>
    <row r="591470" spans="13:13">
      <c r="M591470" s="8"/>
    </row>
    <row r="591471" spans="13:13" ht="13">
      <c r="M591471" s="17"/>
    </row>
    <row r="591472" spans="13:13">
      <c r="M591472" s="8"/>
    </row>
    <row r="591498" spans="13:13">
      <c r="M591498" s="8"/>
    </row>
    <row r="591499" spans="13:13" ht="13">
      <c r="M591499" s="17"/>
    </row>
    <row r="591500" spans="13:13">
      <c r="M591500" s="8"/>
    </row>
    <row r="591526" spans="13:13">
      <c r="M591526" s="8"/>
    </row>
    <row r="591527" spans="13:13" ht="13">
      <c r="M591527" s="17"/>
    </row>
    <row r="591528" spans="13:13">
      <c r="M591528" s="8"/>
    </row>
    <row r="591554" spans="13:13">
      <c r="M591554" s="8"/>
    </row>
    <row r="591555" spans="13:13" ht="13">
      <c r="M591555" s="17"/>
    </row>
    <row r="591556" spans="13:13">
      <c r="M591556" s="8"/>
    </row>
    <row r="591582" spans="13:13">
      <c r="M591582" s="8"/>
    </row>
    <row r="591583" spans="13:13" ht="13">
      <c r="M591583" s="17"/>
    </row>
    <row r="591584" spans="13:13">
      <c r="M591584" s="8"/>
    </row>
    <row r="591610" spans="13:13">
      <c r="M591610" s="8"/>
    </row>
    <row r="591611" spans="13:13" ht="13">
      <c r="M591611" s="17"/>
    </row>
    <row r="591612" spans="13:13">
      <c r="M591612" s="8"/>
    </row>
    <row r="591638" spans="13:13">
      <c r="M591638" s="8"/>
    </row>
    <row r="591639" spans="13:13" ht="13">
      <c r="M591639" s="17"/>
    </row>
    <row r="591640" spans="13:13">
      <c r="M591640" s="8"/>
    </row>
    <row r="591666" spans="13:13">
      <c r="M591666" s="8"/>
    </row>
    <row r="591667" spans="13:13" ht="13">
      <c r="M591667" s="17"/>
    </row>
    <row r="591668" spans="13:13">
      <c r="M591668" s="8"/>
    </row>
    <row r="591694" spans="13:13">
      <c r="M591694" s="8"/>
    </row>
    <row r="591695" spans="13:13" ht="13">
      <c r="M591695" s="17"/>
    </row>
    <row r="591696" spans="13:13">
      <c r="M591696" s="8"/>
    </row>
    <row r="591722" spans="13:13">
      <c r="M591722" s="8"/>
    </row>
    <row r="591723" spans="13:13" ht="13">
      <c r="M591723" s="17"/>
    </row>
    <row r="591724" spans="13:13">
      <c r="M591724" s="8"/>
    </row>
    <row r="591750" spans="13:13">
      <c r="M591750" s="8"/>
    </row>
    <row r="591751" spans="13:13" ht="13">
      <c r="M591751" s="17"/>
    </row>
    <row r="591752" spans="13:13">
      <c r="M591752" s="8"/>
    </row>
    <row r="591778" spans="13:13">
      <c r="M591778" s="8"/>
    </row>
    <row r="591779" spans="13:13" ht="13">
      <c r="M591779" s="17"/>
    </row>
    <row r="591780" spans="13:13">
      <c r="M591780" s="8"/>
    </row>
    <row r="591806" spans="13:13">
      <c r="M591806" s="8"/>
    </row>
    <row r="591807" spans="13:13" ht="13">
      <c r="M591807" s="17"/>
    </row>
    <row r="591808" spans="13:13">
      <c r="M591808" s="8"/>
    </row>
    <row r="591834" spans="13:13">
      <c r="M591834" s="8"/>
    </row>
    <row r="591835" spans="13:13" ht="13">
      <c r="M591835" s="17"/>
    </row>
    <row r="591836" spans="13:13">
      <c r="M591836" s="8"/>
    </row>
    <row r="591862" spans="13:13">
      <c r="M591862" s="8"/>
    </row>
    <row r="591863" spans="13:13" ht="13">
      <c r="M591863" s="17"/>
    </row>
    <row r="591864" spans="13:13">
      <c r="M591864" s="8"/>
    </row>
    <row r="591890" spans="13:13">
      <c r="M591890" s="8"/>
    </row>
    <row r="591891" spans="13:13" ht="13">
      <c r="M591891" s="17"/>
    </row>
    <row r="591892" spans="13:13">
      <c r="M591892" s="8"/>
    </row>
    <row r="591918" spans="13:13">
      <c r="M591918" s="8"/>
    </row>
    <row r="591919" spans="13:13" ht="13">
      <c r="M591919" s="17"/>
    </row>
    <row r="591920" spans="13:13">
      <c r="M591920" s="8"/>
    </row>
    <row r="591946" spans="13:13">
      <c r="M591946" s="8"/>
    </row>
    <row r="591947" spans="13:13" ht="13">
      <c r="M591947" s="17"/>
    </row>
    <row r="591948" spans="13:13">
      <c r="M591948" s="8"/>
    </row>
    <row r="591974" spans="13:13">
      <c r="M591974" s="8"/>
    </row>
    <row r="591975" spans="13:13" ht="13">
      <c r="M591975" s="17"/>
    </row>
    <row r="591976" spans="13:13">
      <c r="M591976" s="8"/>
    </row>
    <row r="592002" spans="13:13">
      <c r="M592002" s="8"/>
    </row>
    <row r="592003" spans="13:13" ht="13">
      <c r="M592003" s="17"/>
    </row>
    <row r="592004" spans="13:13">
      <c r="M592004" s="8"/>
    </row>
    <row r="592030" spans="13:13">
      <c r="M592030" s="8"/>
    </row>
    <row r="592031" spans="13:13" ht="13">
      <c r="M592031" s="17"/>
    </row>
    <row r="592032" spans="13:13">
      <c r="M592032" s="8"/>
    </row>
    <row r="592058" spans="13:13">
      <c r="M592058" s="8"/>
    </row>
    <row r="592059" spans="13:13" ht="13">
      <c r="M592059" s="17"/>
    </row>
    <row r="592060" spans="13:13">
      <c r="M592060" s="8"/>
    </row>
    <row r="592086" spans="13:13">
      <c r="M592086" s="8"/>
    </row>
    <row r="592087" spans="13:13" ht="13">
      <c r="M592087" s="17"/>
    </row>
    <row r="592088" spans="13:13">
      <c r="M592088" s="8"/>
    </row>
    <row r="592114" spans="13:13">
      <c r="M592114" s="8"/>
    </row>
    <row r="592115" spans="13:13" ht="13">
      <c r="M592115" s="17"/>
    </row>
    <row r="592116" spans="13:13">
      <c r="M592116" s="8"/>
    </row>
    <row r="592142" spans="13:13">
      <c r="M592142" s="8"/>
    </row>
    <row r="592143" spans="13:13" ht="13">
      <c r="M592143" s="17"/>
    </row>
    <row r="592144" spans="13:13">
      <c r="M592144" s="8"/>
    </row>
    <row r="592170" spans="13:13">
      <c r="M592170" s="8"/>
    </row>
    <row r="592171" spans="13:13" ht="13">
      <c r="M592171" s="17"/>
    </row>
    <row r="592172" spans="13:13">
      <c r="M592172" s="8"/>
    </row>
    <row r="592198" spans="13:13">
      <c r="M592198" s="8"/>
    </row>
    <row r="592199" spans="13:13" ht="13">
      <c r="M592199" s="17"/>
    </row>
    <row r="592200" spans="13:13">
      <c r="M592200" s="8"/>
    </row>
    <row r="592226" spans="13:13">
      <c r="M592226" s="8"/>
    </row>
    <row r="592227" spans="13:13" ht="13">
      <c r="M592227" s="17"/>
    </row>
    <row r="592228" spans="13:13">
      <c r="M592228" s="8"/>
    </row>
    <row r="592254" spans="13:13">
      <c r="M592254" s="8"/>
    </row>
    <row r="592255" spans="13:13" ht="13">
      <c r="M592255" s="17"/>
    </row>
    <row r="592256" spans="13:13">
      <c r="M592256" s="8"/>
    </row>
    <row r="592282" spans="13:13">
      <c r="M592282" s="8"/>
    </row>
    <row r="592283" spans="13:13" ht="13">
      <c r="M592283" s="17"/>
    </row>
    <row r="592284" spans="13:13">
      <c r="M592284" s="8"/>
    </row>
    <row r="592310" spans="13:13">
      <c r="M592310" s="8"/>
    </row>
    <row r="592311" spans="13:13" ht="13">
      <c r="M592311" s="17"/>
    </row>
    <row r="592312" spans="13:13">
      <c r="M592312" s="8"/>
    </row>
    <row r="592338" spans="13:13">
      <c r="M592338" s="8"/>
    </row>
    <row r="592339" spans="13:13" ht="13">
      <c r="M592339" s="17"/>
    </row>
    <row r="592340" spans="13:13">
      <c r="M592340" s="8"/>
    </row>
    <row r="592366" spans="13:13">
      <c r="M592366" s="8"/>
    </row>
    <row r="592367" spans="13:13" ht="13">
      <c r="M592367" s="17"/>
    </row>
    <row r="592368" spans="13:13">
      <c r="M592368" s="8"/>
    </row>
    <row r="592394" spans="13:13">
      <c r="M592394" s="8"/>
    </row>
    <row r="592395" spans="13:13" ht="13">
      <c r="M592395" s="17"/>
    </row>
    <row r="592396" spans="13:13">
      <c r="M592396" s="8"/>
    </row>
    <row r="592422" spans="13:13">
      <c r="M592422" s="8"/>
    </row>
    <row r="592423" spans="13:13" ht="13">
      <c r="M592423" s="17"/>
    </row>
    <row r="592424" spans="13:13">
      <c r="M592424" s="8"/>
    </row>
    <row r="592450" spans="13:13">
      <c r="M592450" s="8"/>
    </row>
    <row r="592451" spans="13:13" ht="13">
      <c r="M592451" s="17"/>
    </row>
    <row r="592452" spans="13:13">
      <c r="M592452" s="8"/>
    </row>
    <row r="592478" spans="13:13">
      <c r="M592478" s="8"/>
    </row>
    <row r="592479" spans="13:13" ht="13">
      <c r="M592479" s="17"/>
    </row>
    <row r="592480" spans="13:13">
      <c r="M592480" s="8"/>
    </row>
    <row r="592506" spans="13:13">
      <c r="M592506" s="8"/>
    </row>
    <row r="592507" spans="13:13" ht="13">
      <c r="M592507" s="17"/>
    </row>
    <row r="592508" spans="13:13">
      <c r="M592508" s="8"/>
    </row>
    <row r="592534" spans="13:13">
      <c r="M592534" s="8"/>
    </row>
    <row r="592535" spans="13:13" ht="13">
      <c r="M592535" s="17"/>
    </row>
    <row r="592536" spans="13:13">
      <c r="M592536" s="8"/>
    </row>
    <row r="592562" spans="13:13">
      <c r="M592562" s="8"/>
    </row>
    <row r="592563" spans="13:13" ht="13">
      <c r="M592563" s="17"/>
    </row>
    <row r="592564" spans="13:13">
      <c r="M592564" s="8"/>
    </row>
    <row r="592590" spans="13:13">
      <c r="M592590" s="8"/>
    </row>
    <row r="592591" spans="13:13" ht="13">
      <c r="M592591" s="17"/>
    </row>
    <row r="592592" spans="13:13">
      <c r="M592592" s="8"/>
    </row>
    <row r="592618" spans="13:13">
      <c r="M592618" s="8"/>
    </row>
    <row r="592619" spans="13:13" ht="13">
      <c r="M592619" s="17"/>
    </row>
    <row r="592620" spans="13:13">
      <c r="M592620" s="8"/>
    </row>
    <row r="592646" spans="13:13">
      <c r="M592646" s="8"/>
    </row>
    <row r="592647" spans="13:13" ht="13">
      <c r="M592647" s="17"/>
    </row>
    <row r="592648" spans="13:13">
      <c r="M592648" s="8"/>
    </row>
    <row r="592674" spans="13:13">
      <c r="M592674" s="8"/>
    </row>
    <row r="592675" spans="13:13" ht="13">
      <c r="M592675" s="17"/>
    </row>
    <row r="592676" spans="13:13">
      <c r="M592676" s="8"/>
    </row>
    <row r="592702" spans="13:13">
      <c r="M592702" s="8"/>
    </row>
    <row r="592703" spans="13:13" ht="13">
      <c r="M592703" s="17"/>
    </row>
    <row r="592704" spans="13:13">
      <c r="M592704" s="8"/>
    </row>
    <row r="592730" spans="13:13">
      <c r="M592730" s="8"/>
    </row>
    <row r="592731" spans="13:13" ht="13">
      <c r="M592731" s="17"/>
    </row>
    <row r="592732" spans="13:13">
      <c r="M592732" s="8"/>
    </row>
    <row r="592758" spans="13:13">
      <c r="M592758" s="8"/>
    </row>
    <row r="592759" spans="13:13" ht="13">
      <c r="M592759" s="17"/>
    </row>
    <row r="592760" spans="13:13">
      <c r="M592760" s="8"/>
    </row>
    <row r="592786" spans="13:13">
      <c r="M592786" s="8"/>
    </row>
    <row r="592787" spans="13:13" ht="13">
      <c r="M592787" s="17"/>
    </row>
    <row r="592788" spans="13:13">
      <c r="M592788" s="8"/>
    </row>
    <row r="592814" spans="13:13">
      <c r="M592814" s="8"/>
    </row>
    <row r="592815" spans="13:13" ht="13">
      <c r="M592815" s="17"/>
    </row>
    <row r="592816" spans="13:13">
      <c r="M592816" s="8"/>
    </row>
    <row r="592842" spans="13:13">
      <c r="M592842" s="8"/>
    </row>
    <row r="592843" spans="13:13" ht="13">
      <c r="M592843" s="17"/>
    </row>
    <row r="592844" spans="13:13">
      <c r="M592844" s="8"/>
    </row>
    <row r="592870" spans="13:13">
      <c r="M592870" s="8"/>
    </row>
    <row r="592871" spans="13:13" ht="13">
      <c r="M592871" s="17"/>
    </row>
    <row r="592872" spans="13:13">
      <c r="M592872" s="8"/>
    </row>
    <row r="592898" spans="13:13">
      <c r="M592898" s="8"/>
    </row>
    <row r="592899" spans="13:13" ht="13">
      <c r="M592899" s="17"/>
    </row>
    <row r="592900" spans="13:13">
      <c r="M592900" s="8"/>
    </row>
    <row r="592926" spans="13:13">
      <c r="M592926" s="8"/>
    </row>
    <row r="592927" spans="13:13" ht="13">
      <c r="M592927" s="17"/>
    </row>
    <row r="592928" spans="13:13">
      <c r="M592928" s="8"/>
    </row>
    <row r="592954" spans="13:13">
      <c r="M592954" s="8"/>
    </row>
    <row r="592955" spans="13:13" ht="13">
      <c r="M592955" s="17"/>
    </row>
    <row r="592956" spans="13:13">
      <c r="M592956" s="8"/>
    </row>
    <row r="592982" spans="13:13">
      <c r="M592982" s="8"/>
    </row>
    <row r="592983" spans="13:13" ht="13">
      <c r="M592983" s="17"/>
    </row>
    <row r="592984" spans="13:13">
      <c r="M592984" s="8"/>
    </row>
    <row r="593010" spans="13:13">
      <c r="M593010" s="8"/>
    </row>
    <row r="593011" spans="13:13" ht="13">
      <c r="M593011" s="17"/>
    </row>
    <row r="593012" spans="13:13">
      <c r="M593012" s="8"/>
    </row>
    <row r="593038" spans="13:13">
      <c r="M593038" s="8"/>
    </row>
    <row r="593039" spans="13:13" ht="13">
      <c r="M593039" s="17"/>
    </row>
    <row r="593040" spans="13:13">
      <c r="M593040" s="8"/>
    </row>
    <row r="593066" spans="13:13">
      <c r="M593066" s="8"/>
    </row>
    <row r="593067" spans="13:13" ht="13">
      <c r="M593067" s="17"/>
    </row>
    <row r="593068" spans="13:13">
      <c r="M593068" s="8"/>
    </row>
    <row r="593094" spans="13:13">
      <c r="M593094" s="8"/>
    </row>
    <row r="593095" spans="13:13" ht="13">
      <c r="M593095" s="17"/>
    </row>
    <row r="593096" spans="13:13">
      <c r="M593096" s="8"/>
    </row>
    <row r="593122" spans="13:13">
      <c r="M593122" s="8"/>
    </row>
    <row r="593123" spans="13:13" ht="13">
      <c r="M593123" s="17"/>
    </row>
    <row r="593124" spans="13:13">
      <c r="M593124" s="8"/>
    </row>
    <row r="593150" spans="13:13">
      <c r="M593150" s="8"/>
    </row>
    <row r="593151" spans="13:13" ht="13">
      <c r="M593151" s="17"/>
    </row>
    <row r="593152" spans="13:13">
      <c r="M593152" s="8"/>
    </row>
    <row r="593178" spans="13:13">
      <c r="M593178" s="8"/>
    </row>
    <row r="593179" spans="13:13" ht="13">
      <c r="M593179" s="17"/>
    </row>
    <row r="593180" spans="13:13">
      <c r="M593180" s="8"/>
    </row>
    <row r="593206" spans="13:13">
      <c r="M593206" s="8"/>
    </row>
    <row r="593207" spans="13:13" ht="13">
      <c r="M593207" s="17"/>
    </row>
    <row r="593208" spans="13:13">
      <c r="M593208" s="8"/>
    </row>
    <row r="593234" spans="13:13">
      <c r="M593234" s="8"/>
    </row>
    <row r="593235" spans="13:13" ht="13">
      <c r="M593235" s="17"/>
    </row>
    <row r="593236" spans="13:13">
      <c r="M593236" s="8"/>
    </row>
    <row r="593262" spans="13:13">
      <c r="M593262" s="8"/>
    </row>
    <row r="593263" spans="13:13" ht="13">
      <c r="M593263" s="17"/>
    </row>
    <row r="593264" spans="13:13">
      <c r="M593264" s="8"/>
    </row>
    <row r="593290" spans="13:13">
      <c r="M593290" s="8"/>
    </row>
    <row r="593291" spans="13:13" ht="13">
      <c r="M593291" s="17"/>
    </row>
    <row r="593292" spans="13:13">
      <c r="M593292" s="8"/>
    </row>
    <row r="593318" spans="13:13">
      <c r="M593318" s="8"/>
    </row>
    <row r="593319" spans="13:13" ht="13">
      <c r="M593319" s="17"/>
    </row>
    <row r="593320" spans="13:13">
      <c r="M593320" s="8"/>
    </row>
    <row r="593346" spans="13:13">
      <c r="M593346" s="8"/>
    </row>
    <row r="593347" spans="13:13" ht="13">
      <c r="M593347" s="17"/>
    </row>
    <row r="593348" spans="13:13">
      <c r="M593348" s="8"/>
    </row>
    <row r="593374" spans="13:13">
      <c r="M593374" s="8"/>
    </row>
    <row r="593375" spans="13:13" ht="13">
      <c r="M593375" s="17"/>
    </row>
    <row r="593376" spans="13:13">
      <c r="M593376" s="8"/>
    </row>
    <row r="593402" spans="13:13">
      <c r="M593402" s="8"/>
    </row>
    <row r="593403" spans="13:13" ht="13">
      <c r="M593403" s="17"/>
    </row>
    <row r="593404" spans="13:13">
      <c r="M593404" s="8"/>
    </row>
    <row r="593430" spans="13:13">
      <c r="M593430" s="8"/>
    </row>
    <row r="593431" spans="13:13" ht="13">
      <c r="M593431" s="17"/>
    </row>
    <row r="593432" spans="13:13">
      <c r="M593432" s="8"/>
    </row>
    <row r="593458" spans="13:13">
      <c r="M593458" s="8"/>
    </row>
    <row r="593459" spans="13:13" ht="13">
      <c r="M593459" s="17"/>
    </row>
    <row r="593460" spans="13:13">
      <c r="M593460" s="8"/>
    </row>
    <row r="593486" spans="13:13">
      <c r="M593486" s="8"/>
    </row>
    <row r="593487" spans="13:13" ht="13">
      <c r="M593487" s="17"/>
    </row>
    <row r="593488" spans="13:13">
      <c r="M593488" s="8"/>
    </row>
    <row r="593514" spans="13:13">
      <c r="M593514" s="8"/>
    </row>
    <row r="593515" spans="13:13" ht="13">
      <c r="M593515" s="17"/>
    </row>
    <row r="593516" spans="13:13">
      <c r="M593516" s="8"/>
    </row>
    <row r="593542" spans="13:13">
      <c r="M593542" s="8"/>
    </row>
    <row r="593543" spans="13:13" ht="13">
      <c r="M593543" s="17"/>
    </row>
    <row r="593544" spans="13:13">
      <c r="M593544" s="8"/>
    </row>
    <row r="593570" spans="13:13">
      <c r="M593570" s="8"/>
    </row>
    <row r="593571" spans="13:13" ht="13">
      <c r="M593571" s="17"/>
    </row>
    <row r="593572" spans="13:13">
      <c r="M593572" s="8"/>
    </row>
    <row r="593598" spans="13:13">
      <c r="M593598" s="8"/>
    </row>
    <row r="593599" spans="13:13" ht="13">
      <c r="M593599" s="17"/>
    </row>
    <row r="593600" spans="13:13">
      <c r="M593600" s="8"/>
    </row>
    <row r="593626" spans="13:13">
      <c r="M593626" s="8"/>
    </row>
    <row r="593627" spans="13:13" ht="13">
      <c r="M593627" s="17"/>
    </row>
    <row r="593628" spans="13:13">
      <c r="M593628" s="8"/>
    </row>
    <row r="593654" spans="13:13">
      <c r="M593654" s="8"/>
    </row>
    <row r="593655" spans="13:13" ht="13">
      <c r="M593655" s="17"/>
    </row>
    <row r="593656" spans="13:13">
      <c r="M593656" s="8"/>
    </row>
    <row r="593682" spans="13:13">
      <c r="M593682" s="8"/>
    </row>
    <row r="593683" spans="13:13" ht="13">
      <c r="M593683" s="17"/>
    </row>
    <row r="593684" spans="13:13">
      <c r="M593684" s="8"/>
    </row>
    <row r="593710" spans="13:13">
      <c r="M593710" s="8"/>
    </row>
    <row r="593711" spans="13:13" ht="13">
      <c r="M593711" s="17"/>
    </row>
    <row r="593712" spans="13:13">
      <c r="M593712" s="8"/>
    </row>
    <row r="593738" spans="13:13">
      <c r="M593738" s="8"/>
    </row>
    <row r="593739" spans="13:13" ht="13">
      <c r="M593739" s="17"/>
    </row>
    <row r="593740" spans="13:13">
      <c r="M593740" s="8"/>
    </row>
    <row r="593766" spans="13:13">
      <c r="M593766" s="8"/>
    </row>
    <row r="593767" spans="13:13" ht="13">
      <c r="M593767" s="17"/>
    </row>
    <row r="593768" spans="13:13">
      <c r="M593768" s="8"/>
    </row>
    <row r="593794" spans="13:13">
      <c r="M593794" s="8"/>
    </row>
    <row r="593795" spans="13:13" ht="13">
      <c r="M593795" s="17"/>
    </row>
    <row r="593796" spans="13:13">
      <c r="M593796" s="8"/>
    </row>
    <row r="593822" spans="13:13">
      <c r="M593822" s="8"/>
    </row>
    <row r="593823" spans="13:13" ht="13">
      <c r="M593823" s="17"/>
    </row>
    <row r="593824" spans="13:13">
      <c r="M593824" s="8"/>
    </row>
    <row r="593850" spans="13:13">
      <c r="M593850" s="8"/>
    </row>
    <row r="593851" spans="13:13" ht="13">
      <c r="M593851" s="17"/>
    </row>
    <row r="593852" spans="13:13">
      <c r="M593852" s="8"/>
    </row>
    <row r="593878" spans="13:13">
      <c r="M593878" s="8"/>
    </row>
    <row r="593879" spans="13:13" ht="13">
      <c r="M593879" s="17"/>
    </row>
    <row r="593880" spans="13:13">
      <c r="M593880" s="8"/>
    </row>
    <row r="593906" spans="13:13">
      <c r="M593906" s="8"/>
    </row>
    <row r="593907" spans="13:13" ht="13">
      <c r="M593907" s="17"/>
    </row>
    <row r="593908" spans="13:13">
      <c r="M593908" s="8"/>
    </row>
    <row r="593934" spans="13:13">
      <c r="M593934" s="8"/>
    </row>
    <row r="593935" spans="13:13" ht="13">
      <c r="M593935" s="17"/>
    </row>
    <row r="593936" spans="13:13">
      <c r="M593936" s="8"/>
    </row>
    <row r="593962" spans="13:13">
      <c r="M593962" s="8"/>
    </row>
    <row r="593963" spans="13:13" ht="13">
      <c r="M593963" s="17"/>
    </row>
    <row r="593964" spans="13:13">
      <c r="M593964" s="8"/>
    </row>
    <row r="593990" spans="13:13">
      <c r="M593990" s="8"/>
    </row>
    <row r="593991" spans="13:13" ht="13">
      <c r="M593991" s="17"/>
    </row>
    <row r="593992" spans="13:13">
      <c r="M593992" s="8"/>
    </row>
    <row r="594018" spans="13:13">
      <c r="M594018" s="8"/>
    </row>
    <row r="594019" spans="13:13" ht="13">
      <c r="M594019" s="17"/>
    </row>
    <row r="594020" spans="13:13">
      <c r="M594020" s="8"/>
    </row>
    <row r="594046" spans="13:13">
      <c r="M594046" s="8"/>
    </row>
    <row r="594047" spans="13:13" ht="13">
      <c r="M594047" s="17"/>
    </row>
    <row r="594048" spans="13:13">
      <c r="M594048" s="8"/>
    </row>
    <row r="594074" spans="13:13">
      <c r="M594074" s="8"/>
    </row>
    <row r="594075" spans="13:13" ht="13">
      <c r="M594075" s="17"/>
    </row>
    <row r="594076" spans="13:13">
      <c r="M594076" s="8"/>
    </row>
    <row r="594102" spans="13:13">
      <c r="M594102" s="8"/>
    </row>
    <row r="594103" spans="13:13" ht="13">
      <c r="M594103" s="17"/>
    </row>
    <row r="594104" spans="13:13">
      <c r="M594104" s="8"/>
    </row>
    <row r="594130" spans="13:13">
      <c r="M594130" s="8"/>
    </row>
    <row r="594131" spans="13:13" ht="13">
      <c r="M594131" s="17"/>
    </row>
    <row r="594132" spans="13:13">
      <c r="M594132" s="8"/>
    </row>
    <row r="594158" spans="13:13">
      <c r="M594158" s="8"/>
    </row>
    <row r="594159" spans="13:13" ht="13">
      <c r="M594159" s="17"/>
    </row>
    <row r="594160" spans="13:13">
      <c r="M594160" s="8"/>
    </row>
    <row r="594186" spans="13:13">
      <c r="M594186" s="8"/>
    </row>
    <row r="594187" spans="13:13" ht="13">
      <c r="M594187" s="17"/>
    </row>
    <row r="594188" spans="13:13">
      <c r="M594188" s="8"/>
    </row>
    <row r="594214" spans="13:13">
      <c r="M594214" s="8"/>
    </row>
    <row r="594215" spans="13:13" ht="13">
      <c r="M594215" s="17"/>
    </row>
    <row r="594216" spans="13:13">
      <c r="M594216" s="8"/>
    </row>
    <row r="594242" spans="13:13">
      <c r="M594242" s="8"/>
    </row>
    <row r="594243" spans="13:13" ht="13">
      <c r="M594243" s="17"/>
    </row>
    <row r="594244" spans="13:13">
      <c r="M594244" s="8"/>
    </row>
    <row r="594270" spans="13:13">
      <c r="M594270" s="8"/>
    </row>
    <row r="594271" spans="13:13" ht="13">
      <c r="M594271" s="17"/>
    </row>
    <row r="594272" spans="13:13">
      <c r="M594272" s="8"/>
    </row>
    <row r="594298" spans="13:13">
      <c r="M594298" s="8"/>
    </row>
    <row r="594299" spans="13:13" ht="13">
      <c r="M594299" s="17"/>
    </row>
    <row r="594300" spans="13:13">
      <c r="M594300" s="8"/>
    </row>
    <row r="594326" spans="13:13">
      <c r="M594326" s="8"/>
    </row>
    <row r="594327" spans="13:13" ht="13">
      <c r="M594327" s="17"/>
    </row>
    <row r="594328" spans="13:13">
      <c r="M594328" s="8"/>
    </row>
    <row r="594354" spans="13:13">
      <c r="M594354" s="8"/>
    </row>
    <row r="594355" spans="13:13" ht="13">
      <c r="M594355" s="17"/>
    </row>
    <row r="594356" spans="13:13">
      <c r="M594356" s="8"/>
    </row>
    <row r="594382" spans="13:13">
      <c r="M594382" s="8"/>
    </row>
    <row r="594383" spans="13:13" ht="13">
      <c r="M594383" s="17"/>
    </row>
    <row r="594384" spans="13:13">
      <c r="M594384" s="8"/>
    </row>
    <row r="594410" spans="13:13">
      <c r="M594410" s="8"/>
    </row>
    <row r="594411" spans="13:13" ht="13">
      <c r="M594411" s="17"/>
    </row>
    <row r="594412" spans="13:13">
      <c r="M594412" s="8"/>
    </row>
    <row r="594438" spans="13:13">
      <c r="M594438" s="8"/>
    </row>
    <row r="594439" spans="13:13" ht="13">
      <c r="M594439" s="17"/>
    </row>
    <row r="594440" spans="13:13">
      <c r="M594440" s="8"/>
    </row>
    <row r="594466" spans="13:13">
      <c r="M594466" s="8"/>
    </row>
    <row r="594467" spans="13:13" ht="13">
      <c r="M594467" s="17"/>
    </row>
    <row r="594468" spans="13:13">
      <c r="M594468" s="8"/>
    </row>
    <row r="594494" spans="13:13">
      <c r="M594494" s="8"/>
    </row>
    <row r="594495" spans="13:13" ht="13">
      <c r="M594495" s="17"/>
    </row>
    <row r="594496" spans="13:13">
      <c r="M594496" s="8"/>
    </row>
    <row r="594522" spans="13:13">
      <c r="M594522" s="8"/>
    </row>
    <row r="594523" spans="13:13" ht="13">
      <c r="M594523" s="17"/>
    </row>
    <row r="594524" spans="13:13">
      <c r="M594524" s="8"/>
    </row>
    <row r="594550" spans="13:13">
      <c r="M594550" s="8"/>
    </row>
    <row r="594551" spans="13:13" ht="13">
      <c r="M594551" s="17"/>
    </row>
    <row r="594552" spans="13:13">
      <c r="M594552" s="8"/>
    </row>
    <row r="594578" spans="13:13">
      <c r="M594578" s="8"/>
    </row>
    <row r="594579" spans="13:13" ht="13">
      <c r="M594579" s="17"/>
    </row>
    <row r="594580" spans="13:13">
      <c r="M594580" s="8"/>
    </row>
    <row r="594606" spans="13:13">
      <c r="M594606" s="8"/>
    </row>
    <row r="594607" spans="13:13" ht="13">
      <c r="M594607" s="17"/>
    </row>
    <row r="594608" spans="13:13">
      <c r="M594608" s="8"/>
    </row>
    <row r="594634" spans="13:13">
      <c r="M594634" s="8"/>
    </row>
    <row r="594635" spans="13:13" ht="13">
      <c r="M594635" s="17"/>
    </row>
    <row r="594636" spans="13:13">
      <c r="M594636" s="8"/>
    </row>
    <row r="594662" spans="13:13">
      <c r="M594662" s="8"/>
    </row>
    <row r="594663" spans="13:13" ht="13">
      <c r="M594663" s="17"/>
    </row>
    <row r="594664" spans="13:13">
      <c r="M594664" s="8"/>
    </row>
    <row r="594690" spans="13:13">
      <c r="M594690" s="8"/>
    </row>
    <row r="594691" spans="13:13" ht="13">
      <c r="M594691" s="17"/>
    </row>
    <row r="594692" spans="13:13">
      <c r="M594692" s="8"/>
    </row>
    <row r="594718" spans="13:13">
      <c r="M594718" s="8"/>
    </row>
    <row r="594719" spans="13:13" ht="13">
      <c r="M594719" s="17"/>
    </row>
    <row r="594720" spans="13:13">
      <c r="M594720" s="8"/>
    </row>
    <row r="594746" spans="13:13">
      <c r="M594746" s="8"/>
    </row>
    <row r="594747" spans="13:13" ht="13">
      <c r="M594747" s="17"/>
    </row>
    <row r="594748" spans="13:13">
      <c r="M594748" s="8"/>
    </row>
    <row r="594774" spans="13:13">
      <c r="M594774" s="8"/>
    </row>
    <row r="594775" spans="13:13" ht="13">
      <c r="M594775" s="17"/>
    </row>
    <row r="594776" spans="13:13">
      <c r="M594776" s="8"/>
    </row>
    <row r="594802" spans="13:13">
      <c r="M594802" s="8"/>
    </row>
    <row r="594803" spans="13:13" ht="13">
      <c r="M594803" s="17"/>
    </row>
    <row r="594804" spans="13:13">
      <c r="M594804" s="8"/>
    </row>
    <row r="594830" spans="13:13">
      <c r="M594830" s="8"/>
    </row>
    <row r="594831" spans="13:13" ht="13">
      <c r="M594831" s="17"/>
    </row>
    <row r="594832" spans="13:13">
      <c r="M594832" s="8"/>
    </row>
    <row r="594858" spans="13:13">
      <c r="M594858" s="8"/>
    </row>
    <row r="594859" spans="13:13" ht="13">
      <c r="M594859" s="17"/>
    </row>
    <row r="594860" spans="13:13">
      <c r="M594860" s="8"/>
    </row>
    <row r="594886" spans="13:13">
      <c r="M594886" s="8"/>
    </row>
    <row r="594887" spans="13:13" ht="13">
      <c r="M594887" s="17"/>
    </row>
    <row r="594888" spans="13:13">
      <c r="M594888" s="8"/>
    </row>
    <row r="594914" spans="13:13">
      <c r="M594914" s="8"/>
    </row>
    <row r="594915" spans="13:13" ht="13">
      <c r="M594915" s="17"/>
    </row>
    <row r="594916" spans="13:13">
      <c r="M594916" s="8"/>
    </row>
    <row r="594942" spans="13:13">
      <c r="M594942" s="8"/>
    </row>
    <row r="594943" spans="13:13" ht="13">
      <c r="M594943" s="17"/>
    </row>
    <row r="594944" spans="13:13">
      <c r="M594944" s="8"/>
    </row>
    <row r="594970" spans="13:13">
      <c r="M594970" s="8"/>
    </row>
    <row r="594971" spans="13:13" ht="13">
      <c r="M594971" s="17"/>
    </row>
    <row r="594972" spans="13:13">
      <c r="M594972" s="8"/>
    </row>
    <row r="594998" spans="13:13">
      <c r="M594998" s="8"/>
    </row>
    <row r="594999" spans="13:13" ht="13">
      <c r="M594999" s="17"/>
    </row>
    <row r="595000" spans="13:13">
      <c r="M595000" s="8"/>
    </row>
    <row r="595026" spans="13:13">
      <c r="M595026" s="8"/>
    </row>
    <row r="595027" spans="13:13" ht="13">
      <c r="M595027" s="17"/>
    </row>
    <row r="595028" spans="13:13">
      <c r="M595028" s="8"/>
    </row>
    <row r="595054" spans="13:13">
      <c r="M595054" s="8"/>
    </row>
    <row r="595055" spans="13:13" ht="13">
      <c r="M595055" s="17"/>
    </row>
    <row r="595056" spans="13:13">
      <c r="M595056" s="8"/>
    </row>
    <row r="595082" spans="13:13">
      <c r="M595082" s="8"/>
    </row>
    <row r="595083" spans="13:13" ht="13">
      <c r="M595083" s="17"/>
    </row>
    <row r="595084" spans="13:13">
      <c r="M595084" s="8"/>
    </row>
    <row r="595110" spans="13:13">
      <c r="M595110" s="8"/>
    </row>
    <row r="595111" spans="13:13" ht="13">
      <c r="M595111" s="17"/>
    </row>
    <row r="595112" spans="13:13">
      <c r="M595112" s="8"/>
    </row>
    <row r="595138" spans="13:13">
      <c r="M595138" s="8"/>
    </row>
    <row r="595139" spans="13:13" ht="13">
      <c r="M595139" s="17"/>
    </row>
    <row r="595140" spans="13:13">
      <c r="M595140" s="8"/>
    </row>
    <row r="595166" spans="13:13">
      <c r="M595166" s="8"/>
    </row>
    <row r="595167" spans="13:13" ht="13">
      <c r="M595167" s="17"/>
    </row>
    <row r="595168" spans="13:13">
      <c r="M595168" s="8"/>
    </row>
    <row r="595194" spans="13:13">
      <c r="M595194" s="8"/>
    </row>
    <row r="595195" spans="13:13" ht="13">
      <c r="M595195" s="17"/>
    </row>
    <row r="595196" spans="13:13">
      <c r="M595196" s="8"/>
    </row>
    <row r="595222" spans="13:13">
      <c r="M595222" s="8"/>
    </row>
    <row r="595223" spans="13:13" ht="13">
      <c r="M595223" s="17"/>
    </row>
    <row r="595224" spans="13:13">
      <c r="M595224" s="8"/>
    </row>
    <row r="595250" spans="13:13">
      <c r="M595250" s="8"/>
    </row>
    <row r="595251" spans="13:13" ht="13">
      <c r="M595251" s="17"/>
    </row>
    <row r="595252" spans="13:13">
      <c r="M595252" s="8"/>
    </row>
    <row r="595278" spans="13:13">
      <c r="M595278" s="8"/>
    </row>
    <row r="595279" spans="13:13" ht="13">
      <c r="M595279" s="17"/>
    </row>
    <row r="595280" spans="13:13">
      <c r="M595280" s="8"/>
    </row>
    <row r="595306" spans="13:13">
      <c r="M595306" s="8"/>
    </row>
    <row r="595307" spans="13:13" ht="13">
      <c r="M595307" s="17"/>
    </row>
    <row r="595308" spans="13:13">
      <c r="M595308" s="8"/>
    </row>
    <row r="595334" spans="13:13">
      <c r="M595334" s="8"/>
    </row>
    <row r="595335" spans="13:13" ht="13">
      <c r="M595335" s="17"/>
    </row>
    <row r="595336" spans="13:13">
      <c r="M595336" s="8"/>
    </row>
    <row r="595362" spans="13:13">
      <c r="M595362" s="8"/>
    </row>
    <row r="595363" spans="13:13" ht="13">
      <c r="M595363" s="17"/>
    </row>
    <row r="595364" spans="13:13">
      <c r="M595364" s="8"/>
    </row>
    <row r="595390" spans="13:13">
      <c r="M595390" s="8"/>
    </row>
    <row r="595391" spans="13:13" ht="13">
      <c r="M595391" s="17"/>
    </row>
    <row r="595392" spans="13:13">
      <c r="M595392" s="8"/>
    </row>
    <row r="595418" spans="13:13">
      <c r="M595418" s="8"/>
    </row>
    <row r="595419" spans="13:13" ht="13">
      <c r="M595419" s="17"/>
    </row>
    <row r="595420" spans="13:13">
      <c r="M595420" s="8"/>
    </row>
    <row r="595446" spans="13:13">
      <c r="M595446" s="8"/>
    </row>
    <row r="595447" spans="13:13" ht="13">
      <c r="M595447" s="17"/>
    </row>
    <row r="595448" spans="13:13">
      <c r="M595448" s="8"/>
    </row>
    <row r="595474" spans="13:13">
      <c r="M595474" s="8"/>
    </row>
    <row r="595475" spans="13:13" ht="13">
      <c r="M595475" s="17"/>
    </row>
    <row r="595476" spans="13:13">
      <c r="M595476" s="8"/>
    </row>
    <row r="595502" spans="13:13">
      <c r="M595502" s="8"/>
    </row>
    <row r="595503" spans="13:13" ht="13">
      <c r="M595503" s="17"/>
    </row>
    <row r="595504" spans="13:13">
      <c r="M595504" s="8"/>
    </row>
    <row r="595530" spans="13:13">
      <c r="M595530" s="8"/>
    </row>
    <row r="595531" spans="13:13" ht="13">
      <c r="M595531" s="17"/>
    </row>
    <row r="595532" spans="13:13">
      <c r="M595532" s="8"/>
    </row>
    <row r="595558" spans="13:13">
      <c r="M595558" s="8"/>
    </row>
    <row r="595559" spans="13:13" ht="13">
      <c r="M595559" s="17"/>
    </row>
    <row r="595560" spans="13:13">
      <c r="M595560" s="8"/>
    </row>
    <row r="595586" spans="13:13">
      <c r="M595586" s="8"/>
    </row>
    <row r="595587" spans="13:13" ht="13">
      <c r="M595587" s="17"/>
    </row>
    <row r="595588" spans="13:13">
      <c r="M595588" s="8"/>
    </row>
    <row r="595614" spans="13:13">
      <c r="M595614" s="8"/>
    </row>
    <row r="595615" spans="13:13" ht="13">
      <c r="M595615" s="17"/>
    </row>
    <row r="595616" spans="13:13">
      <c r="M595616" s="8"/>
    </row>
    <row r="595642" spans="13:13">
      <c r="M595642" s="8"/>
    </row>
    <row r="595643" spans="13:13" ht="13">
      <c r="M595643" s="17"/>
    </row>
    <row r="595644" spans="13:13">
      <c r="M595644" s="8"/>
    </row>
    <row r="595670" spans="13:13">
      <c r="M595670" s="8"/>
    </row>
    <row r="595671" spans="13:13" ht="13">
      <c r="M595671" s="17"/>
    </row>
    <row r="595672" spans="13:13">
      <c r="M595672" s="8"/>
    </row>
    <row r="595698" spans="13:13">
      <c r="M595698" s="8"/>
    </row>
    <row r="595699" spans="13:13" ht="13">
      <c r="M595699" s="17"/>
    </row>
    <row r="595700" spans="13:13">
      <c r="M595700" s="8"/>
    </row>
    <row r="595726" spans="13:13">
      <c r="M595726" s="8"/>
    </row>
    <row r="595727" spans="13:13" ht="13">
      <c r="M595727" s="17"/>
    </row>
    <row r="595728" spans="13:13">
      <c r="M595728" s="8"/>
    </row>
    <row r="595754" spans="13:13">
      <c r="M595754" s="8"/>
    </row>
    <row r="595755" spans="13:13" ht="13">
      <c r="M595755" s="17"/>
    </row>
    <row r="595756" spans="13:13">
      <c r="M595756" s="8"/>
    </row>
    <row r="595782" spans="13:13">
      <c r="M595782" s="8"/>
    </row>
    <row r="595783" spans="13:13" ht="13">
      <c r="M595783" s="17"/>
    </row>
    <row r="595784" spans="13:13">
      <c r="M595784" s="8"/>
    </row>
    <row r="595810" spans="13:13">
      <c r="M595810" s="8"/>
    </row>
    <row r="595811" spans="13:13" ht="13">
      <c r="M595811" s="17"/>
    </row>
    <row r="595812" spans="13:13">
      <c r="M595812" s="8"/>
    </row>
    <row r="595838" spans="13:13">
      <c r="M595838" s="8"/>
    </row>
    <row r="595839" spans="13:13" ht="13">
      <c r="M595839" s="17"/>
    </row>
    <row r="595840" spans="13:13">
      <c r="M595840" s="8"/>
    </row>
    <row r="595866" spans="13:13">
      <c r="M595866" s="8"/>
    </row>
    <row r="595867" spans="13:13" ht="13">
      <c r="M595867" s="17"/>
    </row>
    <row r="595868" spans="13:13">
      <c r="M595868" s="8"/>
    </row>
    <row r="595894" spans="13:13">
      <c r="M595894" s="8"/>
    </row>
    <row r="595895" spans="13:13" ht="13">
      <c r="M595895" s="17"/>
    </row>
    <row r="595896" spans="13:13">
      <c r="M595896" s="8"/>
    </row>
    <row r="595922" spans="13:13">
      <c r="M595922" s="8"/>
    </row>
    <row r="595923" spans="13:13" ht="13">
      <c r="M595923" s="17"/>
    </row>
    <row r="595924" spans="13:13">
      <c r="M595924" s="8"/>
    </row>
    <row r="595950" spans="13:13">
      <c r="M595950" s="8"/>
    </row>
    <row r="595951" spans="13:13" ht="13">
      <c r="M595951" s="17"/>
    </row>
    <row r="595952" spans="13:13">
      <c r="M595952" s="8"/>
    </row>
    <row r="595978" spans="13:13">
      <c r="M595978" s="8"/>
    </row>
    <row r="595979" spans="13:13" ht="13">
      <c r="M595979" s="17"/>
    </row>
    <row r="595980" spans="13:13">
      <c r="M595980" s="8"/>
    </row>
    <row r="596006" spans="13:13">
      <c r="M596006" s="8"/>
    </row>
    <row r="596007" spans="13:13" ht="13">
      <c r="M596007" s="17"/>
    </row>
    <row r="596008" spans="13:13">
      <c r="M596008" s="8"/>
    </row>
    <row r="596034" spans="13:13">
      <c r="M596034" s="8"/>
    </row>
    <row r="596035" spans="13:13" ht="13">
      <c r="M596035" s="17"/>
    </row>
    <row r="596036" spans="13:13">
      <c r="M596036" s="8"/>
    </row>
    <row r="596062" spans="13:13">
      <c r="M596062" s="8"/>
    </row>
    <row r="596063" spans="13:13" ht="13">
      <c r="M596063" s="17"/>
    </row>
    <row r="596064" spans="13:13">
      <c r="M596064" s="8"/>
    </row>
    <row r="596090" spans="13:13">
      <c r="M596090" s="8"/>
    </row>
    <row r="596091" spans="13:13" ht="13">
      <c r="M596091" s="17"/>
    </row>
    <row r="596092" spans="13:13">
      <c r="M596092" s="8"/>
    </row>
    <row r="596118" spans="13:13">
      <c r="M596118" s="8"/>
    </row>
    <row r="596119" spans="13:13" ht="13">
      <c r="M596119" s="17"/>
    </row>
    <row r="596120" spans="13:13">
      <c r="M596120" s="8"/>
    </row>
    <row r="596146" spans="13:13">
      <c r="M596146" s="8"/>
    </row>
    <row r="596147" spans="13:13" ht="13">
      <c r="M596147" s="17"/>
    </row>
    <row r="596148" spans="13:13">
      <c r="M596148" s="8"/>
    </row>
    <row r="596174" spans="13:13">
      <c r="M596174" s="8"/>
    </row>
    <row r="596175" spans="13:13" ht="13">
      <c r="M596175" s="17"/>
    </row>
    <row r="596176" spans="13:13">
      <c r="M596176" s="8"/>
    </row>
    <row r="596202" spans="13:13">
      <c r="M596202" s="8"/>
    </row>
    <row r="596203" spans="13:13" ht="13">
      <c r="M596203" s="17"/>
    </row>
    <row r="596204" spans="13:13">
      <c r="M596204" s="8"/>
    </row>
    <row r="596230" spans="13:13">
      <c r="M596230" s="8"/>
    </row>
    <row r="596231" spans="13:13" ht="13">
      <c r="M596231" s="17"/>
    </row>
    <row r="596232" spans="13:13">
      <c r="M596232" s="8"/>
    </row>
    <row r="596258" spans="13:13">
      <c r="M596258" s="8"/>
    </row>
    <row r="596259" spans="13:13" ht="13">
      <c r="M596259" s="17"/>
    </row>
    <row r="596260" spans="13:13">
      <c r="M596260" s="8"/>
    </row>
    <row r="596286" spans="13:13">
      <c r="M596286" s="8"/>
    </row>
    <row r="596287" spans="13:13" ht="13">
      <c r="M596287" s="17"/>
    </row>
    <row r="596288" spans="13:13">
      <c r="M596288" s="8"/>
    </row>
    <row r="596314" spans="13:13">
      <c r="M596314" s="8"/>
    </row>
    <row r="596315" spans="13:13" ht="13">
      <c r="M596315" s="17"/>
    </row>
    <row r="596316" spans="13:13">
      <c r="M596316" s="8"/>
    </row>
    <row r="596342" spans="13:13">
      <c r="M596342" s="8"/>
    </row>
    <row r="596343" spans="13:13" ht="13">
      <c r="M596343" s="17"/>
    </row>
    <row r="596344" spans="13:13">
      <c r="M596344" s="8"/>
    </row>
    <row r="596370" spans="13:13">
      <c r="M596370" s="8"/>
    </row>
    <row r="596371" spans="13:13" ht="13">
      <c r="M596371" s="17"/>
    </row>
    <row r="596372" spans="13:13">
      <c r="M596372" s="8"/>
    </row>
    <row r="596398" spans="13:13">
      <c r="M596398" s="8"/>
    </row>
    <row r="596399" spans="13:13" ht="13">
      <c r="M596399" s="17"/>
    </row>
    <row r="596400" spans="13:13">
      <c r="M596400" s="8"/>
    </row>
    <row r="596426" spans="13:13">
      <c r="M596426" s="8"/>
    </row>
    <row r="596427" spans="13:13" ht="13">
      <c r="M596427" s="17"/>
    </row>
    <row r="596428" spans="13:13">
      <c r="M596428" s="8"/>
    </row>
    <row r="596454" spans="13:13">
      <c r="M596454" s="8"/>
    </row>
    <row r="596455" spans="13:13" ht="13">
      <c r="M596455" s="17"/>
    </row>
    <row r="596456" spans="13:13">
      <c r="M596456" s="8"/>
    </row>
    <row r="596482" spans="13:13">
      <c r="M596482" s="8"/>
    </row>
    <row r="596483" spans="13:13" ht="13">
      <c r="M596483" s="17"/>
    </row>
    <row r="596484" spans="13:13">
      <c r="M596484" s="8"/>
    </row>
    <row r="596510" spans="13:13">
      <c r="M596510" s="8"/>
    </row>
    <row r="596511" spans="13:13" ht="13">
      <c r="M596511" s="17"/>
    </row>
    <row r="596512" spans="13:13">
      <c r="M596512" s="8"/>
    </row>
    <row r="596538" spans="13:13">
      <c r="M596538" s="8"/>
    </row>
    <row r="596539" spans="13:13" ht="13">
      <c r="M596539" s="17"/>
    </row>
    <row r="596540" spans="13:13">
      <c r="M596540" s="8"/>
    </row>
    <row r="596566" spans="13:13">
      <c r="M596566" s="8"/>
    </row>
    <row r="596567" spans="13:13" ht="13">
      <c r="M596567" s="17"/>
    </row>
    <row r="596568" spans="13:13">
      <c r="M596568" s="8"/>
    </row>
    <row r="596594" spans="13:13">
      <c r="M596594" s="8"/>
    </row>
    <row r="596595" spans="13:13" ht="13">
      <c r="M596595" s="17"/>
    </row>
    <row r="596596" spans="13:13">
      <c r="M596596" s="8"/>
    </row>
    <row r="596622" spans="13:13">
      <c r="M596622" s="8"/>
    </row>
    <row r="596623" spans="13:13" ht="13">
      <c r="M596623" s="17"/>
    </row>
    <row r="596624" spans="13:13">
      <c r="M596624" s="8"/>
    </row>
    <row r="596650" spans="13:13">
      <c r="M596650" s="8"/>
    </row>
    <row r="596651" spans="13:13" ht="13">
      <c r="M596651" s="17"/>
    </row>
    <row r="596652" spans="13:13">
      <c r="M596652" s="8"/>
    </row>
    <row r="596678" spans="13:13">
      <c r="M596678" s="8"/>
    </row>
    <row r="596679" spans="13:13" ht="13">
      <c r="M596679" s="17"/>
    </row>
    <row r="596680" spans="13:13">
      <c r="M596680" s="8"/>
    </row>
    <row r="596706" spans="13:13">
      <c r="M596706" s="8"/>
    </row>
    <row r="596707" spans="13:13" ht="13">
      <c r="M596707" s="17"/>
    </row>
    <row r="596708" spans="13:13">
      <c r="M596708" s="8"/>
    </row>
    <row r="596734" spans="13:13">
      <c r="M596734" s="8"/>
    </row>
    <row r="596735" spans="13:13" ht="13">
      <c r="M596735" s="17"/>
    </row>
    <row r="596736" spans="13:13">
      <c r="M596736" s="8"/>
    </row>
    <row r="596762" spans="13:13">
      <c r="M596762" s="8"/>
    </row>
    <row r="596763" spans="13:13" ht="13">
      <c r="M596763" s="17"/>
    </row>
    <row r="596764" spans="13:13">
      <c r="M596764" s="8"/>
    </row>
    <row r="596790" spans="13:13">
      <c r="M596790" s="8"/>
    </row>
    <row r="596791" spans="13:13" ht="13">
      <c r="M596791" s="17"/>
    </row>
    <row r="596792" spans="13:13">
      <c r="M596792" s="8"/>
    </row>
    <row r="596818" spans="13:13">
      <c r="M596818" s="8"/>
    </row>
    <row r="596819" spans="13:13" ht="13">
      <c r="M596819" s="17"/>
    </row>
    <row r="596820" spans="13:13">
      <c r="M596820" s="8"/>
    </row>
    <row r="596846" spans="13:13">
      <c r="M596846" s="8"/>
    </row>
    <row r="596847" spans="13:13" ht="13">
      <c r="M596847" s="17"/>
    </row>
    <row r="596848" spans="13:13">
      <c r="M596848" s="8"/>
    </row>
    <row r="596874" spans="13:13">
      <c r="M596874" s="8"/>
    </row>
    <row r="596875" spans="13:13" ht="13">
      <c r="M596875" s="17"/>
    </row>
    <row r="596876" spans="13:13">
      <c r="M596876" s="8"/>
    </row>
    <row r="596902" spans="13:13">
      <c r="M596902" s="8"/>
    </row>
    <row r="596903" spans="13:13" ht="13">
      <c r="M596903" s="17"/>
    </row>
    <row r="596904" spans="13:13">
      <c r="M596904" s="8"/>
    </row>
    <row r="596930" spans="13:13">
      <c r="M596930" s="8"/>
    </row>
    <row r="596931" spans="13:13" ht="13">
      <c r="M596931" s="17"/>
    </row>
    <row r="596932" spans="13:13">
      <c r="M596932" s="8"/>
    </row>
    <row r="596958" spans="13:13">
      <c r="M596958" s="8"/>
    </row>
    <row r="596959" spans="13:13" ht="13">
      <c r="M596959" s="17"/>
    </row>
    <row r="596960" spans="13:13">
      <c r="M596960" s="8"/>
    </row>
    <row r="596986" spans="13:13">
      <c r="M596986" s="8"/>
    </row>
    <row r="596987" spans="13:13" ht="13">
      <c r="M596987" s="17"/>
    </row>
    <row r="596988" spans="13:13">
      <c r="M596988" s="8"/>
    </row>
    <row r="597014" spans="13:13">
      <c r="M597014" s="8"/>
    </row>
    <row r="597015" spans="13:13" ht="13">
      <c r="M597015" s="17"/>
    </row>
    <row r="597016" spans="13:13">
      <c r="M597016" s="8"/>
    </row>
    <row r="597042" spans="13:13">
      <c r="M597042" s="8"/>
    </row>
    <row r="597043" spans="13:13" ht="13">
      <c r="M597043" s="17"/>
    </row>
    <row r="597044" spans="13:13">
      <c r="M597044" s="8"/>
    </row>
    <row r="597070" spans="13:13">
      <c r="M597070" s="8"/>
    </row>
    <row r="597071" spans="13:13" ht="13">
      <c r="M597071" s="17"/>
    </row>
    <row r="597072" spans="13:13">
      <c r="M597072" s="8"/>
    </row>
    <row r="597098" spans="13:13">
      <c r="M597098" s="8"/>
    </row>
    <row r="597099" spans="13:13" ht="13">
      <c r="M597099" s="17"/>
    </row>
    <row r="597100" spans="13:13">
      <c r="M597100" s="8"/>
    </row>
    <row r="597126" spans="13:13">
      <c r="M597126" s="8"/>
    </row>
    <row r="597127" spans="13:13" ht="13">
      <c r="M597127" s="17"/>
    </row>
    <row r="597128" spans="13:13">
      <c r="M597128" s="8"/>
    </row>
    <row r="597154" spans="13:13">
      <c r="M597154" s="8"/>
    </row>
    <row r="597155" spans="13:13" ht="13">
      <c r="M597155" s="17"/>
    </row>
    <row r="597156" spans="13:13">
      <c r="M597156" s="8"/>
    </row>
    <row r="597182" spans="13:13">
      <c r="M597182" s="8"/>
    </row>
    <row r="597183" spans="13:13" ht="13">
      <c r="M597183" s="17"/>
    </row>
    <row r="597184" spans="13:13">
      <c r="M597184" s="8"/>
    </row>
    <row r="597210" spans="13:13">
      <c r="M597210" s="8"/>
    </row>
    <row r="597211" spans="13:13" ht="13">
      <c r="M597211" s="17"/>
    </row>
    <row r="597212" spans="13:13">
      <c r="M597212" s="8"/>
    </row>
    <row r="597238" spans="13:13">
      <c r="M597238" s="8"/>
    </row>
    <row r="597239" spans="13:13" ht="13">
      <c r="M597239" s="17"/>
    </row>
    <row r="597240" spans="13:13">
      <c r="M597240" s="8"/>
    </row>
    <row r="597266" spans="13:13">
      <c r="M597266" s="8"/>
    </row>
    <row r="597267" spans="13:13" ht="13">
      <c r="M597267" s="17"/>
    </row>
    <row r="597268" spans="13:13">
      <c r="M597268" s="8"/>
    </row>
    <row r="597294" spans="13:13">
      <c r="M597294" s="8"/>
    </row>
    <row r="597295" spans="13:13" ht="13">
      <c r="M597295" s="17"/>
    </row>
    <row r="597296" spans="13:13">
      <c r="M597296" s="8"/>
    </row>
    <row r="597322" spans="13:13">
      <c r="M597322" s="8"/>
    </row>
    <row r="597323" spans="13:13" ht="13">
      <c r="M597323" s="17"/>
    </row>
    <row r="597324" spans="13:13">
      <c r="M597324" s="8"/>
    </row>
    <row r="597350" spans="13:13">
      <c r="M597350" s="8"/>
    </row>
    <row r="597351" spans="13:13" ht="13">
      <c r="M597351" s="17"/>
    </row>
    <row r="597352" spans="13:13">
      <c r="M597352" s="8"/>
    </row>
    <row r="597378" spans="13:13">
      <c r="M597378" s="8"/>
    </row>
    <row r="597379" spans="13:13" ht="13">
      <c r="M597379" s="17"/>
    </row>
    <row r="597380" spans="13:13">
      <c r="M597380" s="8"/>
    </row>
    <row r="597406" spans="13:13">
      <c r="M597406" s="8"/>
    </row>
    <row r="597407" spans="13:13" ht="13">
      <c r="M597407" s="17"/>
    </row>
    <row r="597408" spans="13:13">
      <c r="M597408" s="8"/>
    </row>
    <row r="597434" spans="13:13">
      <c r="M597434" s="8"/>
    </row>
    <row r="597435" spans="13:13" ht="13">
      <c r="M597435" s="17"/>
    </row>
    <row r="597436" spans="13:13">
      <c r="M597436" s="8"/>
    </row>
    <row r="597462" spans="13:13">
      <c r="M597462" s="8"/>
    </row>
    <row r="597463" spans="13:13" ht="13">
      <c r="M597463" s="17"/>
    </row>
    <row r="597464" spans="13:13">
      <c r="M597464" s="8"/>
    </row>
    <row r="597490" spans="13:13">
      <c r="M597490" s="8"/>
    </row>
    <row r="597491" spans="13:13" ht="13">
      <c r="M597491" s="17"/>
    </row>
    <row r="597492" spans="13:13">
      <c r="M597492" s="8"/>
    </row>
    <row r="597518" spans="13:13">
      <c r="M597518" s="8"/>
    </row>
    <row r="597519" spans="13:13" ht="13">
      <c r="M597519" s="17"/>
    </row>
    <row r="597520" spans="13:13">
      <c r="M597520" s="8"/>
    </row>
    <row r="597546" spans="13:13">
      <c r="M597546" s="8"/>
    </row>
    <row r="597547" spans="13:13" ht="13">
      <c r="M597547" s="17"/>
    </row>
    <row r="597548" spans="13:13">
      <c r="M597548" s="8"/>
    </row>
    <row r="597574" spans="13:13">
      <c r="M597574" s="8"/>
    </row>
    <row r="597575" spans="13:13" ht="13">
      <c r="M597575" s="17"/>
    </row>
    <row r="597576" spans="13:13">
      <c r="M597576" s="8"/>
    </row>
    <row r="597602" spans="13:13">
      <c r="M597602" s="8"/>
    </row>
    <row r="597603" spans="13:13" ht="13">
      <c r="M597603" s="17"/>
    </row>
    <row r="597604" spans="13:13">
      <c r="M597604" s="8"/>
    </row>
    <row r="597630" spans="13:13">
      <c r="M597630" s="8"/>
    </row>
    <row r="597631" spans="13:13" ht="13">
      <c r="M597631" s="17"/>
    </row>
    <row r="597632" spans="13:13">
      <c r="M597632" s="8"/>
    </row>
    <row r="597658" spans="13:13">
      <c r="M597658" s="8"/>
    </row>
    <row r="597659" spans="13:13" ht="13">
      <c r="M597659" s="17"/>
    </row>
    <row r="597660" spans="13:13">
      <c r="M597660" s="8"/>
    </row>
    <row r="597686" spans="13:13">
      <c r="M597686" s="8"/>
    </row>
    <row r="597687" spans="13:13" ht="13">
      <c r="M597687" s="17"/>
    </row>
    <row r="597688" spans="13:13">
      <c r="M597688" s="8"/>
    </row>
    <row r="597714" spans="13:13">
      <c r="M597714" s="8"/>
    </row>
    <row r="597715" spans="13:13" ht="13">
      <c r="M597715" s="17"/>
    </row>
    <row r="597716" spans="13:13">
      <c r="M597716" s="8"/>
    </row>
    <row r="597742" spans="13:13">
      <c r="M597742" s="8"/>
    </row>
    <row r="597743" spans="13:13" ht="13">
      <c r="M597743" s="17"/>
    </row>
    <row r="597744" spans="13:13">
      <c r="M597744" s="8"/>
    </row>
    <row r="597770" spans="13:13">
      <c r="M597770" s="8"/>
    </row>
    <row r="597771" spans="13:13" ht="13">
      <c r="M597771" s="17"/>
    </row>
    <row r="597772" spans="13:13">
      <c r="M597772" s="8"/>
    </row>
    <row r="597798" spans="13:13">
      <c r="M597798" s="8"/>
    </row>
    <row r="597799" spans="13:13" ht="13">
      <c r="M597799" s="17"/>
    </row>
    <row r="597800" spans="13:13">
      <c r="M597800" s="8"/>
    </row>
    <row r="597826" spans="13:13">
      <c r="M597826" s="8"/>
    </row>
    <row r="597827" spans="13:13" ht="13">
      <c r="M597827" s="17"/>
    </row>
    <row r="597828" spans="13:13">
      <c r="M597828" s="8"/>
    </row>
    <row r="597854" spans="13:13">
      <c r="M597854" s="8"/>
    </row>
    <row r="597855" spans="13:13" ht="13">
      <c r="M597855" s="17"/>
    </row>
    <row r="597856" spans="13:13">
      <c r="M597856" s="8"/>
    </row>
    <row r="597882" spans="13:13">
      <c r="M597882" s="8"/>
    </row>
    <row r="597883" spans="13:13" ht="13">
      <c r="M597883" s="17"/>
    </row>
    <row r="597884" spans="13:13">
      <c r="M597884" s="8"/>
    </row>
    <row r="597910" spans="13:13">
      <c r="M597910" s="8"/>
    </row>
    <row r="597911" spans="13:13" ht="13">
      <c r="M597911" s="17"/>
    </row>
    <row r="597912" spans="13:13">
      <c r="M597912" s="8"/>
    </row>
    <row r="597938" spans="13:13">
      <c r="M597938" s="8"/>
    </row>
    <row r="597939" spans="13:13" ht="13">
      <c r="M597939" s="17"/>
    </row>
    <row r="597940" spans="13:13">
      <c r="M597940" s="8"/>
    </row>
    <row r="597966" spans="13:13">
      <c r="M597966" s="8"/>
    </row>
    <row r="597967" spans="13:13" ht="13">
      <c r="M597967" s="17"/>
    </row>
    <row r="597968" spans="13:13">
      <c r="M597968" s="8"/>
    </row>
    <row r="597994" spans="13:13">
      <c r="M597994" s="8"/>
    </row>
    <row r="597995" spans="13:13" ht="13">
      <c r="M597995" s="17"/>
    </row>
    <row r="597996" spans="13:13">
      <c r="M597996" s="8"/>
    </row>
    <row r="598022" spans="13:13">
      <c r="M598022" s="8"/>
    </row>
    <row r="598023" spans="13:13" ht="13">
      <c r="M598023" s="17"/>
    </row>
    <row r="598024" spans="13:13">
      <c r="M598024" s="8"/>
    </row>
    <row r="598050" spans="13:13">
      <c r="M598050" s="8"/>
    </row>
    <row r="598051" spans="13:13" ht="13">
      <c r="M598051" s="17"/>
    </row>
    <row r="598052" spans="13:13">
      <c r="M598052" s="8"/>
    </row>
    <row r="598078" spans="13:13">
      <c r="M598078" s="8"/>
    </row>
    <row r="598079" spans="13:13" ht="13">
      <c r="M598079" s="17"/>
    </row>
    <row r="598080" spans="13:13">
      <c r="M598080" s="8"/>
    </row>
    <row r="598106" spans="13:13">
      <c r="M598106" s="8"/>
    </row>
    <row r="598107" spans="13:13" ht="13">
      <c r="M598107" s="17"/>
    </row>
    <row r="598108" spans="13:13">
      <c r="M598108" s="8"/>
    </row>
    <row r="598134" spans="13:13">
      <c r="M598134" s="8"/>
    </row>
    <row r="598135" spans="13:13" ht="13">
      <c r="M598135" s="17"/>
    </row>
    <row r="598136" spans="13:13">
      <c r="M598136" s="8"/>
    </row>
    <row r="598162" spans="13:13">
      <c r="M598162" s="8"/>
    </row>
    <row r="598163" spans="13:13" ht="13">
      <c r="M598163" s="17"/>
    </row>
    <row r="598164" spans="13:13">
      <c r="M598164" s="8"/>
    </row>
    <row r="598190" spans="13:13">
      <c r="M598190" s="8"/>
    </row>
    <row r="598191" spans="13:13" ht="13">
      <c r="M598191" s="17"/>
    </row>
    <row r="598192" spans="13:13">
      <c r="M598192" s="8"/>
    </row>
    <row r="598218" spans="13:13">
      <c r="M598218" s="8"/>
    </row>
    <row r="598219" spans="13:13" ht="13">
      <c r="M598219" s="17"/>
    </row>
    <row r="598220" spans="13:13">
      <c r="M598220" s="8"/>
    </row>
    <row r="598246" spans="13:13">
      <c r="M598246" s="8"/>
    </row>
    <row r="598247" spans="13:13" ht="13">
      <c r="M598247" s="17"/>
    </row>
    <row r="598248" spans="13:13">
      <c r="M598248" s="8"/>
    </row>
    <row r="598274" spans="13:13">
      <c r="M598274" s="8"/>
    </row>
    <row r="598275" spans="13:13" ht="13">
      <c r="M598275" s="17"/>
    </row>
    <row r="598276" spans="13:13">
      <c r="M598276" s="8"/>
    </row>
    <row r="598302" spans="13:13">
      <c r="M598302" s="8"/>
    </row>
    <row r="598303" spans="13:13" ht="13">
      <c r="M598303" s="17"/>
    </row>
    <row r="598304" spans="13:13">
      <c r="M598304" s="8"/>
    </row>
    <row r="598330" spans="13:13">
      <c r="M598330" s="8"/>
    </row>
    <row r="598331" spans="13:13" ht="13">
      <c r="M598331" s="17"/>
    </row>
    <row r="598332" spans="13:13">
      <c r="M598332" s="8"/>
    </row>
    <row r="598358" spans="13:13">
      <c r="M598358" s="8"/>
    </row>
    <row r="598359" spans="13:13" ht="13">
      <c r="M598359" s="17"/>
    </row>
    <row r="598360" spans="13:13">
      <c r="M598360" s="8"/>
    </row>
    <row r="598386" spans="13:13">
      <c r="M598386" s="8"/>
    </row>
    <row r="598387" spans="13:13" ht="13">
      <c r="M598387" s="17"/>
    </row>
    <row r="598388" spans="13:13">
      <c r="M598388" s="8"/>
    </row>
    <row r="598414" spans="13:13">
      <c r="M598414" s="8"/>
    </row>
    <row r="598415" spans="13:13" ht="13">
      <c r="M598415" s="17"/>
    </row>
    <row r="598416" spans="13:13">
      <c r="M598416" s="8"/>
    </row>
    <row r="598442" spans="13:13">
      <c r="M598442" s="8"/>
    </row>
    <row r="598443" spans="13:13" ht="13">
      <c r="M598443" s="17"/>
    </row>
    <row r="598444" spans="13:13">
      <c r="M598444" s="8"/>
    </row>
    <row r="598470" spans="13:13">
      <c r="M598470" s="8"/>
    </row>
    <row r="598471" spans="13:13" ht="13">
      <c r="M598471" s="17"/>
    </row>
    <row r="598472" spans="13:13">
      <c r="M598472" s="8"/>
    </row>
    <row r="598498" spans="13:13">
      <c r="M598498" s="8"/>
    </row>
    <row r="598499" spans="13:13" ht="13">
      <c r="M598499" s="17"/>
    </row>
    <row r="598500" spans="13:13">
      <c r="M598500" s="8"/>
    </row>
    <row r="598526" spans="13:13">
      <c r="M598526" s="8"/>
    </row>
    <row r="598527" spans="13:13" ht="13">
      <c r="M598527" s="17"/>
    </row>
    <row r="598528" spans="13:13">
      <c r="M598528" s="8"/>
    </row>
    <row r="598554" spans="13:13">
      <c r="M598554" s="8"/>
    </row>
    <row r="598555" spans="13:13" ht="13">
      <c r="M598555" s="17"/>
    </row>
    <row r="598556" spans="13:13">
      <c r="M598556" s="8"/>
    </row>
    <row r="598582" spans="13:13">
      <c r="M598582" s="8"/>
    </row>
    <row r="598583" spans="13:13" ht="13">
      <c r="M598583" s="17"/>
    </row>
    <row r="598584" spans="13:13">
      <c r="M598584" s="8"/>
    </row>
    <row r="598610" spans="13:13">
      <c r="M598610" s="8"/>
    </row>
    <row r="598611" spans="13:13" ht="13">
      <c r="M598611" s="17"/>
    </row>
    <row r="598612" spans="13:13">
      <c r="M598612" s="8"/>
    </row>
    <row r="598638" spans="13:13">
      <c r="M598638" s="8"/>
    </row>
    <row r="598639" spans="13:13" ht="13">
      <c r="M598639" s="17"/>
    </row>
    <row r="598640" spans="13:13">
      <c r="M598640" s="8"/>
    </row>
    <row r="598666" spans="13:13">
      <c r="M598666" s="8"/>
    </row>
    <row r="598667" spans="13:13" ht="13">
      <c r="M598667" s="17"/>
    </row>
    <row r="598668" spans="13:13">
      <c r="M598668" s="8"/>
    </row>
    <row r="598694" spans="13:13">
      <c r="M598694" s="8"/>
    </row>
    <row r="598695" spans="13:13" ht="13">
      <c r="M598695" s="17"/>
    </row>
    <row r="598696" spans="13:13">
      <c r="M598696" s="8"/>
    </row>
    <row r="598722" spans="13:13">
      <c r="M598722" s="8"/>
    </row>
    <row r="598723" spans="13:13" ht="13">
      <c r="M598723" s="17"/>
    </row>
    <row r="598724" spans="13:13">
      <c r="M598724" s="8"/>
    </row>
    <row r="598750" spans="13:13">
      <c r="M598750" s="8"/>
    </row>
    <row r="598751" spans="13:13" ht="13">
      <c r="M598751" s="17"/>
    </row>
    <row r="598752" spans="13:13">
      <c r="M598752" s="8"/>
    </row>
    <row r="598778" spans="13:13">
      <c r="M598778" s="8"/>
    </row>
    <row r="598779" spans="13:13" ht="13">
      <c r="M598779" s="17"/>
    </row>
    <row r="598780" spans="13:13">
      <c r="M598780" s="8"/>
    </row>
    <row r="598806" spans="13:13">
      <c r="M598806" s="8"/>
    </row>
    <row r="598807" spans="13:13" ht="13">
      <c r="M598807" s="17"/>
    </row>
    <row r="598808" spans="13:13">
      <c r="M598808" s="8"/>
    </row>
    <row r="598834" spans="13:13">
      <c r="M598834" s="8"/>
    </row>
    <row r="598835" spans="13:13" ht="13">
      <c r="M598835" s="17"/>
    </row>
    <row r="598836" spans="13:13">
      <c r="M598836" s="8"/>
    </row>
    <row r="598862" spans="13:13">
      <c r="M598862" s="8"/>
    </row>
    <row r="598863" spans="13:13" ht="13">
      <c r="M598863" s="17"/>
    </row>
    <row r="598864" spans="13:13">
      <c r="M598864" s="8"/>
    </row>
    <row r="598890" spans="13:13">
      <c r="M598890" s="8"/>
    </row>
    <row r="598891" spans="13:13" ht="13">
      <c r="M598891" s="17"/>
    </row>
    <row r="598892" spans="13:13">
      <c r="M598892" s="8"/>
    </row>
    <row r="598918" spans="13:13">
      <c r="M598918" s="8"/>
    </row>
    <row r="598919" spans="13:13" ht="13">
      <c r="M598919" s="17"/>
    </row>
    <row r="598920" spans="13:13">
      <c r="M598920" s="8"/>
    </row>
    <row r="598946" spans="13:13">
      <c r="M598946" s="8"/>
    </row>
    <row r="598947" spans="13:13" ht="13">
      <c r="M598947" s="17"/>
    </row>
    <row r="598948" spans="13:13">
      <c r="M598948" s="8"/>
    </row>
    <row r="598974" spans="13:13">
      <c r="M598974" s="8"/>
    </row>
    <row r="598975" spans="13:13" ht="13">
      <c r="M598975" s="17"/>
    </row>
    <row r="598976" spans="13:13">
      <c r="M598976" s="8"/>
    </row>
    <row r="599002" spans="13:13">
      <c r="M599002" s="8"/>
    </row>
    <row r="599003" spans="13:13" ht="13">
      <c r="M599003" s="17"/>
    </row>
    <row r="599004" spans="13:13">
      <c r="M599004" s="8"/>
    </row>
    <row r="599030" spans="13:13">
      <c r="M599030" s="8"/>
    </row>
    <row r="599031" spans="13:13" ht="13">
      <c r="M599031" s="17"/>
    </row>
    <row r="599032" spans="13:13">
      <c r="M599032" s="8"/>
    </row>
    <row r="599058" spans="13:13">
      <c r="M599058" s="8"/>
    </row>
    <row r="599059" spans="13:13" ht="13">
      <c r="M599059" s="17"/>
    </row>
    <row r="599060" spans="13:13">
      <c r="M599060" s="8"/>
    </row>
    <row r="599086" spans="13:13">
      <c r="M599086" s="8"/>
    </row>
    <row r="599087" spans="13:13" ht="13">
      <c r="M599087" s="17"/>
    </row>
    <row r="599088" spans="13:13">
      <c r="M599088" s="8"/>
    </row>
    <row r="599114" spans="13:13">
      <c r="M599114" s="8"/>
    </row>
    <row r="599115" spans="13:13" ht="13">
      <c r="M599115" s="17"/>
    </row>
    <row r="599116" spans="13:13">
      <c r="M599116" s="8"/>
    </row>
    <row r="599142" spans="13:13">
      <c r="M599142" s="8"/>
    </row>
    <row r="599143" spans="13:13" ht="13">
      <c r="M599143" s="17"/>
    </row>
    <row r="599144" spans="13:13">
      <c r="M599144" s="8"/>
    </row>
    <row r="599170" spans="13:13">
      <c r="M599170" s="8"/>
    </row>
    <row r="599171" spans="13:13" ht="13">
      <c r="M599171" s="17"/>
    </row>
    <row r="599172" spans="13:13">
      <c r="M599172" s="8"/>
    </row>
    <row r="599198" spans="13:13">
      <c r="M599198" s="8"/>
    </row>
    <row r="599199" spans="13:13" ht="13">
      <c r="M599199" s="17"/>
    </row>
    <row r="599200" spans="13:13">
      <c r="M599200" s="8"/>
    </row>
    <row r="599226" spans="13:13">
      <c r="M599226" s="8"/>
    </row>
    <row r="599227" spans="13:13" ht="13">
      <c r="M599227" s="17"/>
    </row>
    <row r="599228" spans="13:13">
      <c r="M599228" s="8"/>
    </row>
    <row r="599254" spans="13:13">
      <c r="M599254" s="8"/>
    </row>
    <row r="599255" spans="13:13" ht="13">
      <c r="M599255" s="17"/>
    </row>
    <row r="599256" spans="13:13">
      <c r="M599256" s="8"/>
    </row>
    <row r="599282" spans="13:13">
      <c r="M599282" s="8"/>
    </row>
    <row r="599283" spans="13:13" ht="13">
      <c r="M599283" s="17"/>
    </row>
    <row r="599284" spans="13:13">
      <c r="M599284" s="8"/>
    </row>
    <row r="599310" spans="13:13">
      <c r="M599310" s="8"/>
    </row>
    <row r="599311" spans="13:13" ht="13">
      <c r="M599311" s="17"/>
    </row>
    <row r="599312" spans="13:13">
      <c r="M599312" s="8"/>
    </row>
    <row r="599338" spans="13:13">
      <c r="M599338" s="8"/>
    </row>
    <row r="599339" spans="13:13" ht="13">
      <c r="M599339" s="17"/>
    </row>
    <row r="599340" spans="13:13">
      <c r="M599340" s="8"/>
    </row>
    <row r="599366" spans="13:13">
      <c r="M599366" s="8"/>
    </row>
    <row r="599367" spans="13:13" ht="13">
      <c r="M599367" s="17"/>
    </row>
    <row r="599368" spans="13:13">
      <c r="M599368" s="8"/>
    </row>
    <row r="599394" spans="13:13">
      <c r="M599394" s="8"/>
    </row>
    <row r="599395" spans="13:13" ht="13">
      <c r="M599395" s="17"/>
    </row>
    <row r="599396" spans="13:13">
      <c r="M599396" s="8"/>
    </row>
    <row r="599422" spans="13:13">
      <c r="M599422" s="8"/>
    </row>
    <row r="599423" spans="13:13" ht="13">
      <c r="M599423" s="17"/>
    </row>
    <row r="599424" spans="13:13">
      <c r="M599424" s="8"/>
    </row>
    <row r="599450" spans="13:13">
      <c r="M599450" s="8"/>
    </row>
    <row r="599451" spans="13:13" ht="13">
      <c r="M599451" s="17"/>
    </row>
    <row r="599452" spans="13:13">
      <c r="M599452" s="8"/>
    </row>
    <row r="599478" spans="13:13">
      <c r="M599478" s="8"/>
    </row>
    <row r="599479" spans="13:13" ht="13">
      <c r="M599479" s="17"/>
    </row>
    <row r="599480" spans="13:13">
      <c r="M599480" s="8"/>
    </row>
    <row r="599506" spans="13:13">
      <c r="M599506" s="8"/>
    </row>
    <row r="599507" spans="13:13" ht="13">
      <c r="M599507" s="17"/>
    </row>
    <row r="599508" spans="13:13">
      <c r="M599508" s="8"/>
    </row>
    <row r="599534" spans="13:13">
      <c r="M599534" s="8"/>
    </row>
    <row r="599535" spans="13:13" ht="13">
      <c r="M599535" s="17"/>
    </row>
    <row r="599536" spans="13:13">
      <c r="M599536" s="8"/>
    </row>
    <row r="599562" spans="13:13">
      <c r="M599562" s="8"/>
    </row>
    <row r="599563" spans="13:13" ht="13">
      <c r="M599563" s="17"/>
    </row>
    <row r="599564" spans="13:13">
      <c r="M599564" s="8"/>
    </row>
    <row r="599590" spans="13:13">
      <c r="M599590" s="8"/>
    </row>
    <row r="599591" spans="13:13" ht="13">
      <c r="M599591" s="17"/>
    </row>
    <row r="599592" spans="13:13">
      <c r="M599592" s="8"/>
    </row>
    <row r="599618" spans="13:13">
      <c r="M599618" s="8"/>
    </row>
    <row r="599619" spans="13:13" ht="13">
      <c r="M599619" s="17"/>
    </row>
    <row r="599620" spans="13:13">
      <c r="M599620" s="8"/>
    </row>
    <row r="599646" spans="13:13">
      <c r="M599646" s="8"/>
    </row>
    <row r="599647" spans="13:13" ht="13">
      <c r="M599647" s="17"/>
    </row>
    <row r="599648" spans="13:13">
      <c r="M599648" s="8"/>
    </row>
    <row r="599674" spans="13:13">
      <c r="M599674" s="8"/>
    </row>
    <row r="599675" spans="13:13" ht="13">
      <c r="M599675" s="17"/>
    </row>
    <row r="599676" spans="13:13">
      <c r="M599676" s="8"/>
    </row>
    <row r="599702" spans="13:13">
      <c r="M599702" s="8"/>
    </row>
    <row r="599703" spans="13:13" ht="13">
      <c r="M599703" s="17"/>
    </row>
    <row r="599704" spans="13:13">
      <c r="M599704" s="8"/>
    </row>
    <row r="599730" spans="13:13">
      <c r="M599730" s="8"/>
    </row>
    <row r="599731" spans="13:13" ht="13">
      <c r="M599731" s="17"/>
    </row>
    <row r="599732" spans="13:13">
      <c r="M599732" s="8"/>
    </row>
    <row r="599758" spans="13:13">
      <c r="M599758" s="8"/>
    </row>
    <row r="599759" spans="13:13" ht="13">
      <c r="M599759" s="17"/>
    </row>
    <row r="599760" spans="13:13">
      <c r="M599760" s="8"/>
    </row>
    <row r="599786" spans="13:13">
      <c r="M599786" s="8"/>
    </row>
    <row r="599787" spans="13:13" ht="13">
      <c r="M599787" s="17"/>
    </row>
    <row r="599788" spans="13:13">
      <c r="M599788" s="8"/>
    </row>
    <row r="599814" spans="13:13">
      <c r="M599814" s="8"/>
    </row>
    <row r="599815" spans="13:13" ht="13">
      <c r="M599815" s="17"/>
    </row>
    <row r="599816" spans="13:13">
      <c r="M599816" s="8"/>
    </row>
    <row r="599842" spans="13:13">
      <c r="M599842" s="8"/>
    </row>
    <row r="599843" spans="13:13" ht="13">
      <c r="M599843" s="17"/>
    </row>
    <row r="599844" spans="13:13">
      <c r="M599844" s="8"/>
    </row>
    <row r="599870" spans="13:13">
      <c r="M599870" s="8"/>
    </row>
    <row r="599871" spans="13:13" ht="13">
      <c r="M599871" s="17"/>
    </row>
    <row r="599872" spans="13:13">
      <c r="M599872" s="8"/>
    </row>
    <row r="599898" spans="13:13">
      <c r="M599898" s="8"/>
    </row>
    <row r="599899" spans="13:13" ht="13">
      <c r="M599899" s="17"/>
    </row>
    <row r="599900" spans="13:13">
      <c r="M599900" s="8"/>
    </row>
    <row r="599926" spans="13:13">
      <c r="M599926" s="8"/>
    </row>
    <row r="599927" spans="13:13" ht="13">
      <c r="M599927" s="17"/>
    </row>
    <row r="599928" spans="13:13">
      <c r="M599928" s="8"/>
    </row>
    <row r="599954" spans="13:13">
      <c r="M599954" s="8"/>
    </row>
    <row r="599955" spans="13:13" ht="13">
      <c r="M599955" s="17"/>
    </row>
    <row r="599956" spans="13:13">
      <c r="M599956" s="8"/>
    </row>
    <row r="599982" spans="13:13">
      <c r="M599982" s="8"/>
    </row>
    <row r="599983" spans="13:13" ht="13">
      <c r="M599983" s="17"/>
    </row>
    <row r="599984" spans="13:13">
      <c r="M599984" s="8"/>
    </row>
    <row r="600010" spans="13:13">
      <c r="M600010" s="8"/>
    </row>
    <row r="600011" spans="13:13" ht="13">
      <c r="M600011" s="17"/>
    </row>
    <row r="600012" spans="13:13">
      <c r="M600012" s="8"/>
    </row>
    <row r="600038" spans="13:13">
      <c r="M600038" s="8"/>
    </row>
    <row r="600039" spans="13:13" ht="13">
      <c r="M600039" s="17"/>
    </row>
    <row r="600040" spans="13:13">
      <c r="M600040" s="8"/>
    </row>
    <row r="600066" spans="13:13">
      <c r="M600066" s="8"/>
    </row>
    <row r="600067" spans="13:13" ht="13">
      <c r="M600067" s="17"/>
    </row>
    <row r="600068" spans="13:13">
      <c r="M600068" s="8"/>
    </row>
    <row r="600094" spans="13:13">
      <c r="M600094" s="8"/>
    </row>
    <row r="600095" spans="13:13" ht="13">
      <c r="M600095" s="17"/>
    </row>
    <row r="600096" spans="13:13">
      <c r="M600096" s="8"/>
    </row>
    <row r="600122" spans="13:13">
      <c r="M600122" s="8"/>
    </row>
    <row r="600123" spans="13:13" ht="13">
      <c r="M600123" s="17"/>
    </row>
    <row r="600124" spans="13:13">
      <c r="M600124" s="8"/>
    </row>
    <row r="600150" spans="13:13">
      <c r="M600150" s="8"/>
    </row>
    <row r="600151" spans="13:13" ht="13">
      <c r="M600151" s="17"/>
    </row>
    <row r="600152" spans="13:13">
      <c r="M600152" s="8"/>
    </row>
    <row r="600178" spans="13:13">
      <c r="M600178" s="8"/>
    </row>
    <row r="600179" spans="13:13" ht="13">
      <c r="M600179" s="17"/>
    </row>
    <row r="600180" spans="13:13">
      <c r="M600180" s="8"/>
    </row>
    <row r="600206" spans="13:13">
      <c r="M600206" s="8"/>
    </row>
    <row r="600207" spans="13:13" ht="13">
      <c r="M600207" s="17"/>
    </row>
    <row r="600208" spans="13:13">
      <c r="M600208" s="8"/>
    </row>
    <row r="600234" spans="13:13">
      <c r="M600234" s="8"/>
    </row>
    <row r="600235" spans="13:13" ht="13">
      <c r="M600235" s="17"/>
    </row>
    <row r="600236" spans="13:13">
      <c r="M600236" s="8"/>
    </row>
    <row r="600262" spans="13:13">
      <c r="M600262" s="8"/>
    </row>
    <row r="600263" spans="13:13" ht="13">
      <c r="M600263" s="17"/>
    </row>
    <row r="600264" spans="13:13">
      <c r="M600264" s="8"/>
    </row>
    <row r="600290" spans="13:13">
      <c r="M600290" s="8"/>
    </row>
    <row r="600291" spans="13:13" ht="13">
      <c r="M600291" s="17"/>
    </row>
    <row r="600292" spans="13:13">
      <c r="M600292" s="8"/>
    </row>
    <row r="600318" spans="13:13">
      <c r="M600318" s="8"/>
    </row>
    <row r="600319" spans="13:13" ht="13">
      <c r="M600319" s="17"/>
    </row>
    <row r="600320" spans="13:13">
      <c r="M600320" s="8"/>
    </row>
    <row r="600346" spans="13:13">
      <c r="M600346" s="8"/>
    </row>
    <row r="600347" spans="13:13" ht="13">
      <c r="M600347" s="17"/>
    </row>
    <row r="600348" spans="13:13">
      <c r="M600348" s="8"/>
    </row>
    <row r="600374" spans="13:13">
      <c r="M600374" s="8"/>
    </row>
    <row r="600375" spans="13:13" ht="13">
      <c r="M600375" s="17"/>
    </row>
    <row r="600376" spans="13:13">
      <c r="M600376" s="8"/>
    </row>
    <row r="600402" spans="13:13">
      <c r="M600402" s="8"/>
    </row>
    <row r="600403" spans="13:13" ht="13">
      <c r="M600403" s="17"/>
    </row>
    <row r="600404" spans="13:13">
      <c r="M600404" s="8"/>
    </row>
    <row r="600430" spans="13:13">
      <c r="M600430" s="8"/>
    </row>
    <row r="600431" spans="13:13" ht="13">
      <c r="M600431" s="17"/>
    </row>
    <row r="600432" spans="13:13">
      <c r="M600432" s="8"/>
    </row>
    <row r="600458" spans="13:13">
      <c r="M600458" s="8"/>
    </row>
    <row r="600459" spans="13:13" ht="13">
      <c r="M600459" s="17"/>
    </row>
    <row r="600460" spans="13:13">
      <c r="M600460" s="8"/>
    </row>
    <row r="600486" spans="13:13">
      <c r="M600486" s="8"/>
    </row>
    <row r="600487" spans="13:13" ht="13">
      <c r="M600487" s="17"/>
    </row>
    <row r="600488" spans="13:13">
      <c r="M600488" s="8"/>
    </row>
    <row r="600514" spans="13:13">
      <c r="M600514" s="8"/>
    </row>
    <row r="600515" spans="13:13" ht="13">
      <c r="M600515" s="17"/>
    </row>
    <row r="600516" spans="13:13">
      <c r="M600516" s="8"/>
    </row>
    <row r="600542" spans="13:13">
      <c r="M600542" s="8"/>
    </row>
    <row r="600543" spans="13:13" ht="13">
      <c r="M600543" s="17"/>
    </row>
    <row r="600544" spans="13:13">
      <c r="M600544" s="8"/>
    </row>
    <row r="600570" spans="13:13">
      <c r="M600570" s="8"/>
    </row>
    <row r="600571" spans="13:13" ht="13">
      <c r="M600571" s="17"/>
    </row>
    <row r="600572" spans="13:13">
      <c r="M600572" s="8"/>
    </row>
    <row r="600598" spans="13:13">
      <c r="M600598" s="8"/>
    </row>
    <row r="600599" spans="13:13" ht="13">
      <c r="M600599" s="17"/>
    </row>
    <row r="600600" spans="13:13">
      <c r="M600600" s="8"/>
    </row>
    <row r="600626" spans="13:13">
      <c r="M600626" s="8"/>
    </row>
    <row r="600627" spans="13:13" ht="13">
      <c r="M600627" s="17"/>
    </row>
    <row r="600628" spans="13:13">
      <c r="M600628" s="8"/>
    </row>
    <row r="600654" spans="13:13">
      <c r="M600654" s="8"/>
    </row>
    <row r="600655" spans="13:13" ht="13">
      <c r="M600655" s="17"/>
    </row>
    <row r="600656" spans="13:13">
      <c r="M600656" s="8"/>
    </row>
    <row r="600682" spans="13:13">
      <c r="M600682" s="8"/>
    </row>
    <row r="600683" spans="13:13" ht="13">
      <c r="M600683" s="17"/>
    </row>
    <row r="600684" spans="13:13">
      <c r="M600684" s="8"/>
    </row>
    <row r="600710" spans="13:13">
      <c r="M600710" s="8"/>
    </row>
    <row r="600711" spans="13:13" ht="13">
      <c r="M600711" s="17"/>
    </row>
    <row r="600712" spans="13:13">
      <c r="M600712" s="8"/>
    </row>
    <row r="600738" spans="13:13">
      <c r="M600738" s="8"/>
    </row>
    <row r="600739" spans="13:13" ht="13">
      <c r="M600739" s="17"/>
    </row>
    <row r="600740" spans="13:13">
      <c r="M600740" s="8"/>
    </row>
    <row r="600766" spans="13:13">
      <c r="M600766" s="8"/>
    </row>
    <row r="600767" spans="13:13" ht="13">
      <c r="M600767" s="17"/>
    </row>
    <row r="600768" spans="13:13">
      <c r="M600768" s="8"/>
    </row>
    <row r="600794" spans="13:13">
      <c r="M600794" s="8"/>
    </row>
    <row r="600795" spans="13:13" ht="13">
      <c r="M600795" s="17"/>
    </row>
    <row r="600796" spans="13:13">
      <c r="M600796" s="8"/>
    </row>
    <row r="600822" spans="13:13">
      <c r="M600822" s="8"/>
    </row>
    <row r="600823" spans="13:13" ht="13">
      <c r="M600823" s="17"/>
    </row>
    <row r="600824" spans="13:13">
      <c r="M600824" s="8"/>
    </row>
    <row r="600850" spans="13:13">
      <c r="M600850" s="8"/>
    </row>
    <row r="600851" spans="13:13" ht="13">
      <c r="M600851" s="17"/>
    </row>
    <row r="600852" spans="13:13">
      <c r="M600852" s="8"/>
    </row>
    <row r="600878" spans="13:13">
      <c r="M600878" s="8"/>
    </row>
    <row r="600879" spans="13:13" ht="13">
      <c r="M600879" s="17"/>
    </row>
    <row r="600880" spans="13:13">
      <c r="M600880" s="8"/>
    </row>
    <row r="600906" spans="13:13">
      <c r="M600906" s="8"/>
    </row>
    <row r="600907" spans="13:13" ht="13">
      <c r="M600907" s="17"/>
    </row>
    <row r="600908" spans="13:13">
      <c r="M600908" s="8"/>
    </row>
    <row r="600934" spans="13:13">
      <c r="M600934" s="8"/>
    </row>
    <row r="600935" spans="13:13" ht="13">
      <c r="M600935" s="17"/>
    </row>
    <row r="600936" spans="13:13">
      <c r="M600936" s="8"/>
    </row>
    <row r="600962" spans="13:13">
      <c r="M600962" s="8"/>
    </row>
    <row r="600963" spans="13:13" ht="13">
      <c r="M600963" s="17"/>
    </row>
    <row r="600964" spans="13:13">
      <c r="M600964" s="8"/>
    </row>
    <row r="600990" spans="13:13">
      <c r="M600990" s="8"/>
    </row>
    <row r="600991" spans="13:13" ht="13">
      <c r="M600991" s="17"/>
    </row>
    <row r="600992" spans="13:13">
      <c r="M600992" s="8"/>
    </row>
    <row r="601018" spans="13:13">
      <c r="M601018" s="8"/>
    </row>
    <row r="601019" spans="13:13" ht="13">
      <c r="M601019" s="17"/>
    </row>
    <row r="601020" spans="13:13">
      <c r="M601020" s="8"/>
    </row>
    <row r="601046" spans="13:13">
      <c r="M601046" s="8"/>
    </row>
    <row r="601047" spans="13:13" ht="13">
      <c r="M601047" s="17"/>
    </row>
    <row r="601048" spans="13:13">
      <c r="M601048" s="8"/>
    </row>
    <row r="601074" spans="13:13">
      <c r="M601074" s="8"/>
    </row>
    <row r="601075" spans="13:13" ht="13">
      <c r="M601075" s="17"/>
    </row>
    <row r="601076" spans="13:13">
      <c r="M601076" s="8"/>
    </row>
    <row r="601102" spans="13:13">
      <c r="M601102" s="8"/>
    </row>
    <row r="601103" spans="13:13" ht="13">
      <c r="M601103" s="17"/>
    </row>
    <row r="601104" spans="13:13">
      <c r="M601104" s="8"/>
    </row>
    <row r="601130" spans="13:13">
      <c r="M601130" s="8"/>
    </row>
    <row r="601131" spans="13:13" ht="13">
      <c r="M601131" s="17"/>
    </row>
    <row r="601132" spans="13:13">
      <c r="M601132" s="8"/>
    </row>
    <row r="601158" spans="13:13">
      <c r="M601158" s="8"/>
    </row>
    <row r="601159" spans="13:13" ht="13">
      <c r="M601159" s="17"/>
    </row>
    <row r="601160" spans="13:13">
      <c r="M601160" s="8"/>
    </row>
    <row r="601186" spans="13:13">
      <c r="M601186" s="8"/>
    </row>
    <row r="601187" spans="13:13" ht="13">
      <c r="M601187" s="17"/>
    </row>
    <row r="601188" spans="13:13">
      <c r="M601188" s="8"/>
    </row>
    <row r="601214" spans="13:13">
      <c r="M601214" s="8"/>
    </row>
    <row r="601215" spans="13:13" ht="13">
      <c r="M601215" s="17"/>
    </row>
    <row r="601216" spans="13:13">
      <c r="M601216" s="8"/>
    </row>
    <row r="601242" spans="13:13">
      <c r="M601242" s="8"/>
    </row>
    <row r="601243" spans="13:13" ht="13">
      <c r="M601243" s="17"/>
    </row>
    <row r="601244" spans="13:13">
      <c r="M601244" s="8"/>
    </row>
    <row r="601270" spans="13:13">
      <c r="M601270" s="8"/>
    </row>
    <row r="601271" spans="13:13" ht="13">
      <c r="M601271" s="17"/>
    </row>
    <row r="601272" spans="13:13">
      <c r="M601272" s="8"/>
    </row>
    <row r="601298" spans="13:13">
      <c r="M601298" s="8"/>
    </row>
    <row r="601299" spans="13:13" ht="13">
      <c r="M601299" s="17"/>
    </row>
    <row r="601300" spans="13:13">
      <c r="M601300" s="8"/>
    </row>
    <row r="601326" spans="13:13">
      <c r="M601326" s="8"/>
    </row>
    <row r="601327" spans="13:13" ht="13">
      <c r="M601327" s="17"/>
    </row>
    <row r="601328" spans="13:13">
      <c r="M601328" s="8"/>
    </row>
    <row r="601354" spans="13:13">
      <c r="M601354" s="8"/>
    </row>
    <row r="601355" spans="13:13" ht="13">
      <c r="M601355" s="17"/>
    </row>
    <row r="601356" spans="13:13">
      <c r="M601356" s="8"/>
    </row>
    <row r="601382" spans="13:13">
      <c r="M601382" s="8"/>
    </row>
    <row r="601383" spans="13:13" ht="13">
      <c r="M601383" s="17"/>
    </row>
    <row r="601384" spans="13:13">
      <c r="M601384" s="8"/>
    </row>
    <row r="601410" spans="13:13">
      <c r="M601410" s="8"/>
    </row>
    <row r="601411" spans="13:13" ht="13">
      <c r="M601411" s="17"/>
    </row>
    <row r="601412" spans="13:13">
      <c r="M601412" s="8"/>
    </row>
    <row r="601438" spans="13:13">
      <c r="M601438" s="8"/>
    </row>
    <row r="601439" spans="13:13" ht="13">
      <c r="M601439" s="17"/>
    </row>
    <row r="601440" spans="13:13">
      <c r="M601440" s="8"/>
    </row>
    <row r="601466" spans="13:13">
      <c r="M601466" s="8"/>
    </row>
    <row r="601467" spans="13:13" ht="13">
      <c r="M601467" s="17"/>
    </row>
    <row r="601468" spans="13:13">
      <c r="M601468" s="8"/>
    </row>
    <row r="601494" spans="13:13">
      <c r="M601494" s="8"/>
    </row>
    <row r="601495" spans="13:13" ht="13">
      <c r="M601495" s="17"/>
    </row>
    <row r="601496" spans="13:13">
      <c r="M601496" s="8"/>
    </row>
    <row r="601522" spans="13:13">
      <c r="M601522" s="8"/>
    </row>
    <row r="601523" spans="13:13" ht="13">
      <c r="M601523" s="17"/>
    </row>
    <row r="601524" spans="13:13">
      <c r="M601524" s="8"/>
    </row>
    <row r="601550" spans="13:13">
      <c r="M601550" s="8"/>
    </row>
    <row r="601551" spans="13:13" ht="13">
      <c r="M601551" s="17"/>
    </row>
    <row r="601552" spans="13:13">
      <c r="M601552" s="8"/>
    </row>
    <row r="601578" spans="13:13">
      <c r="M601578" s="8"/>
    </row>
    <row r="601579" spans="13:13" ht="13">
      <c r="M601579" s="17"/>
    </row>
    <row r="601580" spans="13:13">
      <c r="M601580" s="8"/>
    </row>
    <row r="601606" spans="13:13">
      <c r="M601606" s="8"/>
    </row>
    <row r="601607" spans="13:13" ht="13">
      <c r="M601607" s="17"/>
    </row>
    <row r="601608" spans="13:13">
      <c r="M601608" s="8"/>
    </row>
    <row r="601634" spans="13:13">
      <c r="M601634" s="8"/>
    </row>
    <row r="601635" spans="13:13" ht="13">
      <c r="M601635" s="17"/>
    </row>
    <row r="601636" spans="13:13">
      <c r="M601636" s="8"/>
    </row>
    <row r="601662" spans="13:13">
      <c r="M601662" s="8"/>
    </row>
    <row r="601663" spans="13:13" ht="13">
      <c r="M601663" s="17"/>
    </row>
    <row r="601664" spans="13:13">
      <c r="M601664" s="8"/>
    </row>
    <row r="601690" spans="13:13">
      <c r="M601690" s="8"/>
    </row>
    <row r="601691" spans="13:13" ht="13">
      <c r="M601691" s="17"/>
    </row>
    <row r="601692" spans="13:13">
      <c r="M601692" s="8"/>
    </row>
    <row r="601718" spans="13:13">
      <c r="M601718" s="8"/>
    </row>
    <row r="601719" spans="13:13" ht="13">
      <c r="M601719" s="17"/>
    </row>
    <row r="601720" spans="13:13">
      <c r="M601720" s="8"/>
    </row>
    <row r="601746" spans="13:13">
      <c r="M601746" s="8"/>
    </row>
    <row r="601747" spans="13:13" ht="13">
      <c r="M601747" s="17"/>
    </row>
    <row r="601748" spans="13:13">
      <c r="M601748" s="8"/>
    </row>
    <row r="601774" spans="13:13">
      <c r="M601774" s="8"/>
    </row>
    <row r="601775" spans="13:13" ht="13">
      <c r="M601775" s="17"/>
    </row>
    <row r="601776" spans="13:13">
      <c r="M601776" s="8"/>
    </row>
    <row r="601802" spans="13:13">
      <c r="M601802" s="8"/>
    </row>
    <row r="601803" spans="13:13" ht="13">
      <c r="M601803" s="17"/>
    </row>
    <row r="601804" spans="13:13">
      <c r="M601804" s="8"/>
    </row>
    <row r="601830" spans="13:13">
      <c r="M601830" s="8"/>
    </row>
    <row r="601831" spans="13:13" ht="13">
      <c r="M601831" s="17"/>
    </row>
    <row r="601832" spans="13:13">
      <c r="M601832" s="8"/>
    </row>
    <row r="601858" spans="13:13">
      <c r="M601858" s="8"/>
    </row>
    <row r="601859" spans="13:13" ht="13">
      <c r="M601859" s="17"/>
    </row>
    <row r="601860" spans="13:13">
      <c r="M601860" s="8"/>
    </row>
    <row r="601886" spans="13:13">
      <c r="M601886" s="8"/>
    </row>
    <row r="601887" spans="13:13" ht="13">
      <c r="M601887" s="17"/>
    </row>
    <row r="601888" spans="13:13">
      <c r="M601888" s="8"/>
    </row>
    <row r="601914" spans="13:13">
      <c r="M601914" s="8"/>
    </row>
    <row r="601915" spans="13:13" ht="13">
      <c r="M601915" s="17"/>
    </row>
    <row r="601916" spans="13:13">
      <c r="M601916" s="8"/>
    </row>
    <row r="601942" spans="13:13">
      <c r="M601942" s="8"/>
    </row>
    <row r="601943" spans="13:13" ht="13">
      <c r="M601943" s="17"/>
    </row>
    <row r="601944" spans="13:13">
      <c r="M601944" s="8"/>
    </row>
    <row r="601970" spans="13:13">
      <c r="M601970" s="8"/>
    </row>
    <row r="601971" spans="13:13" ht="13">
      <c r="M601971" s="17"/>
    </row>
    <row r="601972" spans="13:13">
      <c r="M601972" s="8"/>
    </row>
    <row r="601998" spans="13:13">
      <c r="M601998" s="8"/>
    </row>
    <row r="601999" spans="13:13" ht="13">
      <c r="M601999" s="17"/>
    </row>
    <row r="602000" spans="13:13">
      <c r="M602000" s="8"/>
    </row>
    <row r="602026" spans="13:13">
      <c r="M602026" s="8"/>
    </row>
    <row r="602027" spans="13:13" ht="13">
      <c r="M602027" s="17"/>
    </row>
    <row r="602028" spans="13:13">
      <c r="M602028" s="8"/>
    </row>
    <row r="602054" spans="13:13">
      <c r="M602054" s="8"/>
    </row>
    <row r="602055" spans="13:13" ht="13">
      <c r="M602055" s="17"/>
    </row>
    <row r="602056" spans="13:13">
      <c r="M602056" s="8"/>
    </row>
    <row r="602082" spans="13:13">
      <c r="M602082" s="8"/>
    </row>
    <row r="602083" spans="13:13" ht="13">
      <c r="M602083" s="17"/>
    </row>
    <row r="602084" spans="13:13">
      <c r="M602084" s="8"/>
    </row>
    <row r="602110" spans="13:13">
      <c r="M602110" s="8"/>
    </row>
    <row r="602111" spans="13:13" ht="13">
      <c r="M602111" s="17"/>
    </row>
    <row r="602112" spans="13:13">
      <c r="M602112" s="8"/>
    </row>
    <row r="602138" spans="13:13">
      <c r="M602138" s="8"/>
    </row>
    <row r="602139" spans="13:13" ht="13">
      <c r="M602139" s="17"/>
    </row>
    <row r="602140" spans="13:13">
      <c r="M602140" s="8"/>
    </row>
    <row r="602166" spans="13:13">
      <c r="M602166" s="8"/>
    </row>
    <row r="602167" spans="13:13" ht="13">
      <c r="M602167" s="17"/>
    </row>
    <row r="602168" spans="13:13">
      <c r="M602168" s="8"/>
    </row>
    <row r="602194" spans="13:13">
      <c r="M602194" s="8"/>
    </row>
    <row r="602195" spans="13:13" ht="13">
      <c r="M602195" s="17"/>
    </row>
    <row r="602196" spans="13:13">
      <c r="M602196" s="8"/>
    </row>
    <row r="602222" spans="13:13">
      <c r="M602222" s="8"/>
    </row>
    <row r="602223" spans="13:13" ht="13">
      <c r="M602223" s="17"/>
    </row>
    <row r="602224" spans="13:13">
      <c r="M602224" s="8"/>
    </row>
    <row r="602250" spans="13:13">
      <c r="M602250" s="8"/>
    </row>
    <row r="602251" spans="13:13" ht="13">
      <c r="M602251" s="17"/>
    </row>
    <row r="602252" spans="13:13">
      <c r="M602252" s="8"/>
    </row>
    <row r="602278" spans="13:13">
      <c r="M602278" s="8"/>
    </row>
    <row r="602279" spans="13:13" ht="13">
      <c r="M602279" s="17"/>
    </row>
    <row r="602280" spans="13:13">
      <c r="M602280" s="8"/>
    </row>
    <row r="602306" spans="13:13">
      <c r="M602306" s="8"/>
    </row>
    <row r="602307" spans="13:13" ht="13">
      <c r="M602307" s="17"/>
    </row>
    <row r="602308" spans="13:13">
      <c r="M602308" s="8"/>
    </row>
    <row r="602334" spans="13:13">
      <c r="M602334" s="8"/>
    </row>
    <row r="602335" spans="13:13" ht="13">
      <c r="M602335" s="17"/>
    </row>
    <row r="602336" spans="13:13">
      <c r="M602336" s="8"/>
    </row>
    <row r="602362" spans="13:13">
      <c r="M602362" s="8"/>
    </row>
    <row r="602363" spans="13:13" ht="13">
      <c r="M602363" s="17"/>
    </row>
    <row r="602364" spans="13:13">
      <c r="M602364" s="8"/>
    </row>
    <row r="602390" spans="13:13">
      <c r="M602390" s="8"/>
    </row>
    <row r="602391" spans="13:13" ht="13">
      <c r="M602391" s="17"/>
    </row>
    <row r="602392" spans="13:13">
      <c r="M602392" s="8"/>
    </row>
    <row r="602418" spans="13:13">
      <c r="M602418" s="8"/>
    </row>
    <row r="602419" spans="13:13" ht="13">
      <c r="M602419" s="17"/>
    </row>
    <row r="602420" spans="13:13">
      <c r="M602420" s="8"/>
    </row>
    <row r="602446" spans="13:13">
      <c r="M602446" s="8"/>
    </row>
    <row r="602447" spans="13:13" ht="13">
      <c r="M602447" s="17"/>
    </row>
    <row r="602448" spans="13:13">
      <c r="M602448" s="8"/>
    </row>
    <row r="602474" spans="13:13">
      <c r="M602474" s="8"/>
    </row>
    <row r="602475" spans="13:13" ht="13">
      <c r="M602475" s="17"/>
    </row>
    <row r="602476" spans="13:13">
      <c r="M602476" s="8"/>
    </row>
    <row r="602502" spans="13:13">
      <c r="M602502" s="8"/>
    </row>
    <row r="602503" spans="13:13" ht="13">
      <c r="M602503" s="17"/>
    </row>
    <row r="602504" spans="13:13">
      <c r="M602504" s="8"/>
    </row>
    <row r="602530" spans="13:13">
      <c r="M602530" s="8"/>
    </row>
    <row r="602531" spans="13:13" ht="13">
      <c r="M602531" s="17"/>
    </row>
    <row r="602532" spans="13:13">
      <c r="M602532" s="8"/>
    </row>
    <row r="602558" spans="13:13">
      <c r="M602558" s="8"/>
    </row>
    <row r="602559" spans="13:13" ht="13">
      <c r="M602559" s="17"/>
    </row>
    <row r="602560" spans="13:13">
      <c r="M602560" s="8"/>
    </row>
    <row r="602586" spans="13:13">
      <c r="M602586" s="8"/>
    </row>
    <row r="602587" spans="13:13" ht="13">
      <c r="M602587" s="17"/>
    </row>
    <row r="602588" spans="13:13">
      <c r="M602588" s="8"/>
    </row>
    <row r="602614" spans="13:13">
      <c r="M602614" s="8"/>
    </row>
    <row r="602615" spans="13:13" ht="13">
      <c r="M602615" s="17"/>
    </row>
    <row r="602616" spans="13:13">
      <c r="M602616" s="8"/>
    </row>
    <row r="602642" spans="13:13">
      <c r="M602642" s="8"/>
    </row>
    <row r="602643" spans="13:13" ht="13">
      <c r="M602643" s="17"/>
    </row>
    <row r="602644" spans="13:13">
      <c r="M602644" s="8"/>
    </row>
    <row r="602670" spans="13:13">
      <c r="M602670" s="8"/>
    </row>
    <row r="602671" spans="13:13" ht="13">
      <c r="M602671" s="17"/>
    </row>
    <row r="602672" spans="13:13">
      <c r="M602672" s="8"/>
    </row>
    <row r="602698" spans="13:13">
      <c r="M602698" s="8"/>
    </row>
    <row r="602699" spans="13:13" ht="13">
      <c r="M602699" s="17"/>
    </row>
    <row r="602700" spans="13:13">
      <c r="M602700" s="8"/>
    </row>
    <row r="602726" spans="13:13">
      <c r="M602726" s="8"/>
    </row>
    <row r="602727" spans="13:13" ht="13">
      <c r="M602727" s="17"/>
    </row>
    <row r="602728" spans="13:13">
      <c r="M602728" s="8"/>
    </row>
    <row r="602754" spans="13:13">
      <c r="M602754" s="8"/>
    </row>
    <row r="602755" spans="13:13" ht="13">
      <c r="M602755" s="17"/>
    </row>
    <row r="602756" spans="13:13">
      <c r="M602756" s="8"/>
    </row>
    <row r="602782" spans="13:13">
      <c r="M602782" s="8"/>
    </row>
    <row r="602783" spans="13:13" ht="13">
      <c r="M602783" s="17"/>
    </row>
    <row r="602784" spans="13:13">
      <c r="M602784" s="8"/>
    </row>
    <row r="602810" spans="13:13">
      <c r="M602810" s="8"/>
    </row>
    <row r="602811" spans="13:13" ht="13">
      <c r="M602811" s="17"/>
    </row>
    <row r="602812" spans="13:13">
      <c r="M602812" s="8"/>
    </row>
    <row r="602838" spans="13:13">
      <c r="M602838" s="8"/>
    </row>
    <row r="602839" spans="13:13" ht="13">
      <c r="M602839" s="17"/>
    </row>
    <row r="602840" spans="13:13">
      <c r="M602840" s="8"/>
    </row>
    <row r="602866" spans="13:13">
      <c r="M602866" s="8"/>
    </row>
    <row r="602867" spans="13:13" ht="13">
      <c r="M602867" s="17"/>
    </row>
    <row r="602868" spans="13:13">
      <c r="M602868" s="8"/>
    </row>
    <row r="602894" spans="13:13">
      <c r="M602894" s="8"/>
    </row>
    <row r="602895" spans="13:13" ht="13">
      <c r="M602895" s="17"/>
    </row>
    <row r="602896" spans="13:13">
      <c r="M602896" s="8"/>
    </row>
    <row r="602922" spans="13:13">
      <c r="M602922" s="8"/>
    </row>
    <row r="602923" spans="13:13" ht="13">
      <c r="M602923" s="17"/>
    </row>
    <row r="602924" spans="13:13">
      <c r="M602924" s="8"/>
    </row>
    <row r="602950" spans="13:13">
      <c r="M602950" s="8"/>
    </row>
    <row r="602951" spans="13:13" ht="13">
      <c r="M602951" s="17"/>
    </row>
    <row r="602952" spans="13:13">
      <c r="M602952" s="8"/>
    </row>
    <row r="602978" spans="13:13">
      <c r="M602978" s="8"/>
    </row>
    <row r="602979" spans="13:13" ht="13">
      <c r="M602979" s="17"/>
    </row>
    <row r="602980" spans="13:13">
      <c r="M602980" s="8"/>
    </row>
    <row r="603006" spans="13:13">
      <c r="M603006" s="8"/>
    </row>
    <row r="603007" spans="13:13" ht="13">
      <c r="M603007" s="17"/>
    </row>
    <row r="603008" spans="13:13">
      <c r="M603008" s="8"/>
    </row>
    <row r="603034" spans="13:13">
      <c r="M603034" s="8"/>
    </row>
    <row r="603035" spans="13:13" ht="13">
      <c r="M603035" s="17"/>
    </row>
    <row r="603036" spans="13:13">
      <c r="M603036" s="8"/>
    </row>
    <row r="603062" spans="13:13">
      <c r="M603062" s="8"/>
    </row>
    <row r="603063" spans="13:13" ht="13">
      <c r="M603063" s="17"/>
    </row>
    <row r="603064" spans="13:13">
      <c r="M603064" s="8"/>
    </row>
    <row r="603090" spans="13:13">
      <c r="M603090" s="8"/>
    </row>
    <row r="603091" spans="13:13" ht="13">
      <c r="M603091" s="17"/>
    </row>
    <row r="603092" spans="13:13">
      <c r="M603092" s="8"/>
    </row>
    <row r="603118" spans="13:13">
      <c r="M603118" s="8"/>
    </row>
    <row r="603119" spans="13:13" ht="13">
      <c r="M603119" s="17"/>
    </row>
    <row r="603120" spans="13:13">
      <c r="M603120" s="8"/>
    </row>
    <row r="603146" spans="13:13">
      <c r="M603146" s="8"/>
    </row>
    <row r="603147" spans="13:13" ht="13">
      <c r="M603147" s="17"/>
    </row>
    <row r="603148" spans="13:13">
      <c r="M603148" s="8"/>
    </row>
    <row r="603174" spans="13:13">
      <c r="M603174" s="8"/>
    </row>
    <row r="603175" spans="13:13" ht="13">
      <c r="M603175" s="17"/>
    </row>
    <row r="603176" spans="13:13">
      <c r="M603176" s="8"/>
    </row>
    <row r="603202" spans="13:13">
      <c r="M603202" s="8"/>
    </row>
    <row r="603203" spans="13:13" ht="13">
      <c r="M603203" s="17"/>
    </row>
    <row r="603204" spans="13:13">
      <c r="M603204" s="8"/>
    </row>
    <row r="603230" spans="13:13">
      <c r="M603230" s="8"/>
    </row>
    <row r="603231" spans="13:13" ht="13">
      <c r="M603231" s="17"/>
    </row>
    <row r="603232" spans="13:13">
      <c r="M603232" s="8"/>
    </row>
    <row r="603258" spans="13:13">
      <c r="M603258" s="8"/>
    </row>
    <row r="603259" spans="13:13" ht="13">
      <c r="M603259" s="17"/>
    </row>
    <row r="603260" spans="13:13">
      <c r="M603260" s="8"/>
    </row>
    <row r="603286" spans="13:13">
      <c r="M603286" s="8"/>
    </row>
    <row r="603287" spans="13:13" ht="13">
      <c r="M603287" s="17"/>
    </row>
    <row r="603288" spans="13:13">
      <c r="M603288" s="8"/>
    </row>
    <row r="603314" spans="13:13">
      <c r="M603314" s="8"/>
    </row>
    <row r="603315" spans="13:13" ht="13">
      <c r="M603315" s="17"/>
    </row>
    <row r="603316" spans="13:13">
      <c r="M603316" s="8"/>
    </row>
    <row r="603342" spans="13:13">
      <c r="M603342" s="8"/>
    </row>
    <row r="603343" spans="13:13" ht="13">
      <c r="M603343" s="17"/>
    </row>
    <row r="603344" spans="13:13">
      <c r="M603344" s="8"/>
    </row>
    <row r="603370" spans="13:13">
      <c r="M603370" s="8"/>
    </row>
    <row r="603371" spans="13:13" ht="13">
      <c r="M603371" s="17"/>
    </row>
    <row r="603372" spans="13:13">
      <c r="M603372" s="8"/>
    </row>
    <row r="603398" spans="13:13">
      <c r="M603398" s="8"/>
    </row>
    <row r="603399" spans="13:13" ht="13">
      <c r="M603399" s="17"/>
    </row>
    <row r="603400" spans="13:13">
      <c r="M603400" s="8"/>
    </row>
    <row r="603426" spans="13:13">
      <c r="M603426" s="8"/>
    </row>
    <row r="603427" spans="13:13" ht="13">
      <c r="M603427" s="17"/>
    </row>
    <row r="603428" spans="13:13">
      <c r="M603428" s="8"/>
    </row>
    <row r="603454" spans="13:13">
      <c r="M603454" s="8"/>
    </row>
    <row r="603455" spans="13:13" ht="13">
      <c r="M603455" s="17"/>
    </row>
    <row r="603456" spans="13:13">
      <c r="M603456" s="8"/>
    </row>
    <row r="603482" spans="13:13">
      <c r="M603482" s="8"/>
    </row>
    <row r="603483" spans="13:13" ht="13">
      <c r="M603483" s="17"/>
    </row>
    <row r="603484" spans="13:13">
      <c r="M603484" s="8"/>
    </row>
    <row r="603510" spans="13:13">
      <c r="M603510" s="8"/>
    </row>
    <row r="603511" spans="13:13" ht="13">
      <c r="M603511" s="17"/>
    </row>
    <row r="603512" spans="13:13">
      <c r="M603512" s="8"/>
    </row>
    <row r="603538" spans="13:13">
      <c r="M603538" s="8"/>
    </row>
    <row r="603539" spans="13:13" ht="13">
      <c r="M603539" s="17"/>
    </row>
    <row r="603540" spans="13:13">
      <c r="M603540" s="8"/>
    </row>
    <row r="603566" spans="13:13">
      <c r="M603566" s="8"/>
    </row>
    <row r="603567" spans="13:13" ht="13">
      <c r="M603567" s="17"/>
    </row>
    <row r="603568" spans="13:13">
      <c r="M603568" s="8"/>
    </row>
    <row r="603594" spans="13:13">
      <c r="M603594" s="8"/>
    </row>
    <row r="603595" spans="13:13" ht="13">
      <c r="M603595" s="17"/>
    </row>
    <row r="603596" spans="13:13">
      <c r="M603596" s="8"/>
    </row>
    <row r="603622" spans="13:13">
      <c r="M603622" s="8"/>
    </row>
    <row r="603623" spans="13:13" ht="13">
      <c r="M603623" s="17"/>
    </row>
    <row r="603624" spans="13:13">
      <c r="M603624" s="8"/>
    </row>
    <row r="603650" spans="13:13">
      <c r="M603650" s="8"/>
    </row>
    <row r="603651" spans="13:13" ht="13">
      <c r="M603651" s="17"/>
    </row>
    <row r="603652" spans="13:13">
      <c r="M603652" s="8"/>
    </row>
    <row r="603678" spans="13:13">
      <c r="M603678" s="8"/>
    </row>
    <row r="603679" spans="13:13" ht="13">
      <c r="M603679" s="17"/>
    </row>
    <row r="603680" spans="13:13">
      <c r="M603680" s="8"/>
    </row>
    <row r="603706" spans="13:13">
      <c r="M603706" s="8"/>
    </row>
    <row r="603707" spans="13:13" ht="13">
      <c r="M603707" s="17"/>
    </row>
    <row r="603708" spans="13:13">
      <c r="M603708" s="8"/>
    </row>
    <row r="603734" spans="13:13">
      <c r="M603734" s="8"/>
    </row>
    <row r="603735" spans="13:13" ht="13">
      <c r="M603735" s="17"/>
    </row>
    <row r="603736" spans="13:13">
      <c r="M603736" s="8"/>
    </row>
    <row r="603762" spans="13:13">
      <c r="M603762" s="8"/>
    </row>
    <row r="603763" spans="13:13" ht="13">
      <c r="M603763" s="17"/>
    </row>
    <row r="603764" spans="13:13">
      <c r="M603764" s="8"/>
    </row>
    <row r="603790" spans="13:13">
      <c r="M603790" s="8"/>
    </row>
    <row r="603791" spans="13:13" ht="13">
      <c r="M603791" s="17"/>
    </row>
    <row r="603792" spans="13:13">
      <c r="M603792" s="8"/>
    </row>
    <row r="603818" spans="13:13">
      <c r="M603818" s="8"/>
    </row>
    <row r="603819" spans="13:13" ht="13">
      <c r="M603819" s="17"/>
    </row>
    <row r="603820" spans="13:13">
      <c r="M603820" s="8"/>
    </row>
    <row r="603846" spans="13:13">
      <c r="M603846" s="8"/>
    </row>
    <row r="603847" spans="13:13" ht="13">
      <c r="M603847" s="17"/>
    </row>
    <row r="603848" spans="13:13">
      <c r="M603848" s="8"/>
    </row>
    <row r="603874" spans="13:13">
      <c r="M603874" s="8"/>
    </row>
    <row r="603875" spans="13:13" ht="13">
      <c r="M603875" s="17"/>
    </row>
    <row r="603876" spans="13:13">
      <c r="M603876" s="8"/>
    </row>
    <row r="603902" spans="13:13">
      <c r="M603902" s="8"/>
    </row>
    <row r="603903" spans="13:13" ht="13">
      <c r="M603903" s="17"/>
    </row>
    <row r="603904" spans="13:13">
      <c r="M603904" s="8"/>
    </row>
    <row r="603930" spans="13:13">
      <c r="M603930" s="8"/>
    </row>
    <row r="603931" spans="13:13" ht="13">
      <c r="M603931" s="17"/>
    </row>
    <row r="603932" spans="13:13">
      <c r="M603932" s="8"/>
    </row>
    <row r="603958" spans="13:13">
      <c r="M603958" s="8"/>
    </row>
    <row r="603959" spans="13:13" ht="13">
      <c r="M603959" s="17"/>
    </row>
    <row r="603960" spans="13:13">
      <c r="M603960" s="8"/>
    </row>
    <row r="603986" spans="13:13">
      <c r="M603986" s="8"/>
    </row>
    <row r="603987" spans="13:13" ht="13">
      <c r="M603987" s="17"/>
    </row>
    <row r="603988" spans="13:13">
      <c r="M603988" s="8"/>
    </row>
    <row r="604014" spans="13:13">
      <c r="M604014" s="8"/>
    </row>
    <row r="604015" spans="13:13" ht="13">
      <c r="M604015" s="17"/>
    </row>
    <row r="604016" spans="13:13">
      <c r="M604016" s="8"/>
    </row>
    <row r="604042" spans="13:13">
      <c r="M604042" s="8"/>
    </row>
    <row r="604043" spans="13:13" ht="13">
      <c r="M604043" s="17"/>
    </row>
    <row r="604044" spans="13:13">
      <c r="M604044" s="8"/>
    </row>
    <row r="604070" spans="13:13">
      <c r="M604070" s="8"/>
    </row>
    <row r="604071" spans="13:13" ht="13">
      <c r="M604071" s="17"/>
    </row>
    <row r="604072" spans="13:13">
      <c r="M604072" s="8"/>
    </row>
    <row r="604098" spans="13:13">
      <c r="M604098" s="8"/>
    </row>
    <row r="604099" spans="13:13" ht="13">
      <c r="M604099" s="17"/>
    </row>
    <row r="604100" spans="13:13">
      <c r="M604100" s="8"/>
    </row>
    <row r="604126" spans="13:13">
      <c r="M604126" s="8"/>
    </row>
    <row r="604127" spans="13:13" ht="13">
      <c r="M604127" s="17"/>
    </row>
    <row r="604128" spans="13:13">
      <c r="M604128" s="8"/>
    </row>
    <row r="604154" spans="13:13">
      <c r="M604154" s="8"/>
    </row>
    <row r="604155" spans="13:13" ht="13">
      <c r="M604155" s="17"/>
    </row>
    <row r="604156" spans="13:13">
      <c r="M604156" s="8"/>
    </row>
    <row r="604182" spans="13:13">
      <c r="M604182" s="8"/>
    </row>
    <row r="604183" spans="13:13" ht="13">
      <c r="M604183" s="17"/>
    </row>
    <row r="604184" spans="13:13">
      <c r="M604184" s="8"/>
    </row>
    <row r="604210" spans="13:13">
      <c r="M604210" s="8"/>
    </row>
    <row r="604211" spans="13:13" ht="13">
      <c r="M604211" s="17"/>
    </row>
    <row r="604212" spans="13:13">
      <c r="M604212" s="8"/>
    </row>
    <row r="604238" spans="13:13">
      <c r="M604238" s="8"/>
    </row>
    <row r="604239" spans="13:13" ht="13">
      <c r="M604239" s="17"/>
    </row>
    <row r="604240" spans="13:13">
      <c r="M604240" s="8"/>
    </row>
    <row r="604266" spans="13:13">
      <c r="M604266" s="8"/>
    </row>
    <row r="604267" spans="13:13" ht="13">
      <c r="M604267" s="17"/>
    </row>
    <row r="604268" spans="13:13">
      <c r="M604268" s="8"/>
    </row>
    <row r="604294" spans="13:13">
      <c r="M604294" s="8"/>
    </row>
    <row r="604295" spans="13:13" ht="13">
      <c r="M604295" s="17"/>
    </row>
    <row r="604296" spans="13:13">
      <c r="M604296" s="8"/>
    </row>
    <row r="604322" spans="13:13">
      <c r="M604322" s="8"/>
    </row>
    <row r="604323" spans="13:13" ht="13">
      <c r="M604323" s="17"/>
    </row>
    <row r="604324" spans="13:13">
      <c r="M604324" s="8"/>
    </row>
    <row r="604350" spans="13:13">
      <c r="M604350" s="8"/>
    </row>
    <row r="604351" spans="13:13" ht="13">
      <c r="M604351" s="17"/>
    </row>
    <row r="604352" spans="13:13">
      <c r="M604352" s="8"/>
    </row>
    <row r="604378" spans="13:13">
      <c r="M604378" s="8"/>
    </row>
    <row r="604379" spans="13:13" ht="13">
      <c r="M604379" s="17"/>
    </row>
    <row r="604380" spans="13:13">
      <c r="M604380" s="8"/>
    </row>
    <row r="604406" spans="13:13">
      <c r="M604406" s="8"/>
    </row>
    <row r="604407" spans="13:13" ht="13">
      <c r="M604407" s="17"/>
    </row>
    <row r="604408" spans="13:13">
      <c r="M604408" s="8"/>
    </row>
    <row r="604434" spans="13:13">
      <c r="M604434" s="8"/>
    </row>
    <row r="604435" spans="13:13" ht="13">
      <c r="M604435" s="17"/>
    </row>
    <row r="604436" spans="13:13">
      <c r="M604436" s="8"/>
    </row>
    <row r="604462" spans="13:13">
      <c r="M604462" s="8"/>
    </row>
    <row r="604463" spans="13:13" ht="13">
      <c r="M604463" s="17"/>
    </row>
    <row r="604464" spans="13:13">
      <c r="M604464" s="8"/>
    </row>
    <row r="604490" spans="13:13">
      <c r="M604490" s="8"/>
    </row>
    <row r="604491" spans="13:13" ht="13">
      <c r="M604491" s="17"/>
    </row>
    <row r="604492" spans="13:13">
      <c r="M604492" s="8"/>
    </row>
    <row r="604518" spans="13:13">
      <c r="M604518" s="8"/>
    </row>
    <row r="604519" spans="13:13" ht="13">
      <c r="M604519" s="17"/>
    </row>
    <row r="604520" spans="13:13">
      <c r="M604520" s="8"/>
    </row>
    <row r="604546" spans="13:13">
      <c r="M604546" s="8"/>
    </row>
    <row r="604547" spans="13:13" ht="13">
      <c r="M604547" s="17"/>
    </row>
    <row r="604548" spans="13:13">
      <c r="M604548" s="8"/>
    </row>
    <row r="604574" spans="13:13">
      <c r="M604574" s="8"/>
    </row>
    <row r="604575" spans="13:13" ht="13">
      <c r="M604575" s="17"/>
    </row>
    <row r="604576" spans="13:13">
      <c r="M604576" s="8"/>
    </row>
    <row r="604602" spans="13:13">
      <c r="M604602" s="8"/>
    </row>
    <row r="604603" spans="13:13" ht="13">
      <c r="M604603" s="17"/>
    </row>
    <row r="604604" spans="13:13">
      <c r="M604604" s="8"/>
    </row>
    <row r="604630" spans="13:13">
      <c r="M604630" s="8"/>
    </row>
    <row r="604631" spans="13:13" ht="13">
      <c r="M604631" s="17"/>
    </row>
    <row r="604632" spans="13:13">
      <c r="M604632" s="8"/>
    </row>
    <row r="604658" spans="13:13">
      <c r="M604658" s="8"/>
    </row>
    <row r="604659" spans="13:13" ht="13">
      <c r="M604659" s="17"/>
    </row>
    <row r="604660" spans="13:13">
      <c r="M604660" s="8"/>
    </row>
    <row r="604686" spans="13:13">
      <c r="M604686" s="8"/>
    </row>
    <row r="604687" spans="13:13" ht="13">
      <c r="M604687" s="17"/>
    </row>
    <row r="604688" spans="13:13">
      <c r="M604688" s="8"/>
    </row>
    <row r="604714" spans="13:13">
      <c r="M604714" s="8"/>
    </row>
    <row r="604715" spans="13:13" ht="13">
      <c r="M604715" s="17"/>
    </row>
    <row r="604716" spans="13:13">
      <c r="M604716" s="8"/>
    </row>
    <row r="604742" spans="13:13">
      <c r="M604742" s="8"/>
    </row>
    <row r="604743" spans="13:13" ht="13">
      <c r="M604743" s="17"/>
    </row>
    <row r="604744" spans="13:13">
      <c r="M604744" s="8"/>
    </row>
    <row r="604770" spans="13:13">
      <c r="M604770" s="8"/>
    </row>
    <row r="604771" spans="13:13" ht="13">
      <c r="M604771" s="17"/>
    </row>
    <row r="604772" spans="13:13">
      <c r="M604772" s="8"/>
    </row>
    <row r="604798" spans="13:13">
      <c r="M604798" s="8"/>
    </row>
    <row r="604799" spans="13:13" ht="13">
      <c r="M604799" s="17"/>
    </row>
    <row r="604800" spans="13:13">
      <c r="M604800" s="8"/>
    </row>
    <row r="604826" spans="13:13">
      <c r="M604826" s="8"/>
    </row>
    <row r="604827" spans="13:13" ht="13">
      <c r="M604827" s="17"/>
    </row>
    <row r="604828" spans="13:13">
      <c r="M604828" s="8"/>
    </row>
    <row r="604854" spans="13:13">
      <c r="M604854" s="8"/>
    </row>
    <row r="604855" spans="13:13" ht="13">
      <c r="M604855" s="17"/>
    </row>
    <row r="604856" spans="13:13">
      <c r="M604856" s="8"/>
    </row>
    <row r="604882" spans="13:13">
      <c r="M604882" s="8"/>
    </row>
    <row r="604883" spans="13:13" ht="13">
      <c r="M604883" s="17"/>
    </row>
    <row r="604884" spans="13:13">
      <c r="M604884" s="8"/>
    </row>
    <row r="604910" spans="13:13">
      <c r="M604910" s="8"/>
    </row>
    <row r="604911" spans="13:13" ht="13">
      <c r="M604911" s="17"/>
    </row>
    <row r="604912" spans="13:13">
      <c r="M604912" s="8"/>
    </row>
    <row r="604938" spans="13:13">
      <c r="M604938" s="8"/>
    </row>
    <row r="604939" spans="13:13" ht="13">
      <c r="M604939" s="17"/>
    </row>
    <row r="604940" spans="13:13">
      <c r="M604940" s="8"/>
    </row>
    <row r="604966" spans="13:13">
      <c r="M604966" s="8"/>
    </row>
    <row r="604967" spans="13:13" ht="13">
      <c r="M604967" s="17"/>
    </row>
    <row r="604968" spans="13:13">
      <c r="M604968" s="8"/>
    </row>
    <row r="604994" spans="13:13">
      <c r="M604994" s="8"/>
    </row>
    <row r="604995" spans="13:13" ht="13">
      <c r="M604995" s="17"/>
    </row>
    <row r="604996" spans="13:13">
      <c r="M604996" s="8"/>
    </row>
    <row r="605022" spans="13:13">
      <c r="M605022" s="8"/>
    </row>
    <row r="605023" spans="13:13" ht="13">
      <c r="M605023" s="17"/>
    </row>
    <row r="605024" spans="13:13">
      <c r="M605024" s="8"/>
    </row>
    <row r="605050" spans="13:13">
      <c r="M605050" s="8"/>
    </row>
    <row r="605051" spans="13:13" ht="13">
      <c r="M605051" s="17"/>
    </row>
    <row r="605052" spans="13:13">
      <c r="M605052" s="8"/>
    </row>
    <row r="605078" spans="13:13">
      <c r="M605078" s="8"/>
    </row>
    <row r="605079" spans="13:13" ht="13">
      <c r="M605079" s="17"/>
    </row>
    <row r="605080" spans="13:13">
      <c r="M605080" s="8"/>
    </row>
    <row r="605106" spans="13:13">
      <c r="M605106" s="8"/>
    </row>
    <row r="605107" spans="13:13" ht="13">
      <c r="M605107" s="17"/>
    </row>
    <row r="605108" spans="13:13">
      <c r="M605108" s="8"/>
    </row>
    <row r="605134" spans="13:13">
      <c r="M605134" s="8"/>
    </row>
    <row r="605135" spans="13:13" ht="13">
      <c r="M605135" s="17"/>
    </row>
    <row r="605136" spans="13:13">
      <c r="M605136" s="8"/>
    </row>
    <row r="605162" spans="13:13">
      <c r="M605162" s="8"/>
    </row>
    <row r="605163" spans="13:13" ht="13">
      <c r="M605163" s="17"/>
    </row>
    <row r="605164" spans="13:13">
      <c r="M605164" s="8"/>
    </row>
    <row r="605190" spans="13:13">
      <c r="M605190" s="8"/>
    </row>
    <row r="605191" spans="13:13" ht="13">
      <c r="M605191" s="17"/>
    </row>
    <row r="605192" spans="13:13">
      <c r="M605192" s="8"/>
    </row>
    <row r="605218" spans="13:13">
      <c r="M605218" s="8"/>
    </row>
    <row r="605219" spans="13:13" ht="13">
      <c r="M605219" s="17"/>
    </row>
    <row r="605220" spans="13:13">
      <c r="M605220" s="8"/>
    </row>
    <row r="605246" spans="13:13">
      <c r="M605246" s="8"/>
    </row>
    <row r="605247" spans="13:13" ht="13">
      <c r="M605247" s="17"/>
    </row>
    <row r="605248" spans="13:13">
      <c r="M605248" s="8"/>
    </row>
    <row r="605274" spans="13:13">
      <c r="M605274" s="8"/>
    </row>
    <row r="605275" spans="13:13" ht="13">
      <c r="M605275" s="17"/>
    </row>
    <row r="605276" spans="13:13">
      <c r="M605276" s="8"/>
    </row>
    <row r="605302" spans="13:13">
      <c r="M605302" s="8"/>
    </row>
    <row r="605303" spans="13:13" ht="13">
      <c r="M605303" s="17"/>
    </row>
    <row r="605304" spans="13:13">
      <c r="M605304" s="8"/>
    </row>
    <row r="605330" spans="13:13">
      <c r="M605330" s="8"/>
    </row>
    <row r="605331" spans="13:13" ht="13">
      <c r="M605331" s="17"/>
    </row>
    <row r="605332" spans="13:13">
      <c r="M605332" s="8"/>
    </row>
    <row r="605358" spans="13:13">
      <c r="M605358" s="8"/>
    </row>
    <row r="605359" spans="13:13" ht="13">
      <c r="M605359" s="17"/>
    </row>
    <row r="605360" spans="13:13">
      <c r="M605360" s="8"/>
    </row>
    <row r="605386" spans="13:13">
      <c r="M605386" s="8"/>
    </row>
    <row r="605387" spans="13:13" ht="13">
      <c r="M605387" s="17"/>
    </row>
    <row r="605388" spans="13:13">
      <c r="M605388" s="8"/>
    </row>
    <row r="605414" spans="13:13">
      <c r="M605414" s="8"/>
    </row>
    <row r="605415" spans="13:13" ht="13">
      <c r="M605415" s="17"/>
    </row>
    <row r="605416" spans="13:13">
      <c r="M605416" s="8"/>
    </row>
    <row r="605442" spans="13:13">
      <c r="M605442" s="8"/>
    </row>
    <row r="605443" spans="13:13" ht="13">
      <c r="M605443" s="17"/>
    </row>
    <row r="605444" spans="13:13">
      <c r="M605444" s="8"/>
    </row>
    <row r="605470" spans="13:13">
      <c r="M605470" s="8"/>
    </row>
    <row r="605471" spans="13:13" ht="13">
      <c r="M605471" s="17"/>
    </row>
    <row r="605472" spans="13:13">
      <c r="M605472" s="8"/>
    </row>
    <row r="605498" spans="13:13">
      <c r="M605498" s="8"/>
    </row>
    <row r="605499" spans="13:13" ht="13">
      <c r="M605499" s="17"/>
    </row>
    <row r="605500" spans="13:13">
      <c r="M605500" s="8"/>
    </row>
    <row r="605526" spans="13:13">
      <c r="M605526" s="8"/>
    </row>
    <row r="605527" spans="13:13" ht="13">
      <c r="M605527" s="17"/>
    </row>
    <row r="605528" spans="13:13">
      <c r="M605528" s="8"/>
    </row>
    <row r="605554" spans="13:13">
      <c r="M605554" s="8"/>
    </row>
    <row r="605555" spans="13:13" ht="13">
      <c r="M605555" s="17"/>
    </row>
    <row r="605556" spans="13:13">
      <c r="M605556" s="8"/>
    </row>
    <row r="605582" spans="13:13">
      <c r="M605582" s="8"/>
    </row>
    <row r="605583" spans="13:13" ht="13">
      <c r="M605583" s="17"/>
    </row>
    <row r="605584" spans="13:13">
      <c r="M605584" s="8"/>
    </row>
    <row r="605610" spans="13:13">
      <c r="M605610" s="8"/>
    </row>
    <row r="605611" spans="13:13" ht="13">
      <c r="M605611" s="17"/>
    </row>
    <row r="605612" spans="13:13">
      <c r="M605612" s="8"/>
    </row>
    <row r="605638" spans="13:13">
      <c r="M605638" s="8"/>
    </row>
    <row r="605639" spans="13:13" ht="13">
      <c r="M605639" s="17"/>
    </row>
    <row r="605640" spans="13:13">
      <c r="M605640" s="8"/>
    </row>
    <row r="605666" spans="13:13">
      <c r="M605666" s="8"/>
    </row>
    <row r="605667" spans="13:13" ht="13">
      <c r="M605667" s="17"/>
    </row>
    <row r="605668" spans="13:13">
      <c r="M605668" s="8"/>
    </row>
    <row r="605694" spans="13:13">
      <c r="M605694" s="8"/>
    </row>
    <row r="605695" spans="13:13" ht="13">
      <c r="M605695" s="17"/>
    </row>
    <row r="605696" spans="13:13">
      <c r="M605696" s="8"/>
    </row>
    <row r="605722" spans="13:13">
      <c r="M605722" s="8"/>
    </row>
    <row r="605723" spans="13:13" ht="13">
      <c r="M605723" s="17"/>
    </row>
    <row r="605724" spans="13:13">
      <c r="M605724" s="8"/>
    </row>
    <row r="605750" spans="13:13">
      <c r="M605750" s="8"/>
    </row>
    <row r="605751" spans="13:13" ht="13">
      <c r="M605751" s="17"/>
    </row>
    <row r="605752" spans="13:13">
      <c r="M605752" s="8"/>
    </row>
    <row r="605778" spans="13:13">
      <c r="M605778" s="8"/>
    </row>
    <row r="605779" spans="13:13" ht="13">
      <c r="M605779" s="17"/>
    </row>
    <row r="605780" spans="13:13">
      <c r="M605780" s="8"/>
    </row>
    <row r="605806" spans="13:13">
      <c r="M605806" s="8"/>
    </row>
    <row r="605807" spans="13:13" ht="13">
      <c r="M605807" s="17"/>
    </row>
    <row r="605808" spans="13:13">
      <c r="M605808" s="8"/>
    </row>
    <row r="605834" spans="13:13">
      <c r="M605834" s="8"/>
    </row>
    <row r="605835" spans="13:13" ht="13">
      <c r="M605835" s="17"/>
    </row>
    <row r="605836" spans="13:13">
      <c r="M605836" s="8"/>
    </row>
    <row r="605862" spans="13:13">
      <c r="M605862" s="8"/>
    </row>
    <row r="605863" spans="13:13" ht="13">
      <c r="M605863" s="17"/>
    </row>
    <row r="605864" spans="13:13">
      <c r="M605864" s="8"/>
    </row>
    <row r="605890" spans="13:13">
      <c r="M605890" s="8"/>
    </row>
    <row r="605891" spans="13:13" ht="13">
      <c r="M605891" s="17"/>
    </row>
    <row r="605892" spans="13:13">
      <c r="M605892" s="8"/>
    </row>
    <row r="605918" spans="13:13">
      <c r="M605918" s="8"/>
    </row>
    <row r="605919" spans="13:13" ht="13">
      <c r="M605919" s="17"/>
    </row>
    <row r="605920" spans="13:13">
      <c r="M605920" s="8"/>
    </row>
    <row r="605946" spans="13:13">
      <c r="M605946" s="8"/>
    </row>
    <row r="605947" spans="13:13" ht="13">
      <c r="M605947" s="17"/>
    </row>
    <row r="605948" spans="13:13">
      <c r="M605948" s="8"/>
    </row>
    <row r="605974" spans="13:13">
      <c r="M605974" s="8"/>
    </row>
    <row r="605975" spans="13:13" ht="13">
      <c r="M605975" s="17"/>
    </row>
    <row r="605976" spans="13:13">
      <c r="M605976" s="8"/>
    </row>
    <row r="606002" spans="13:13">
      <c r="M606002" s="8"/>
    </row>
    <row r="606003" spans="13:13" ht="13">
      <c r="M606003" s="17"/>
    </row>
    <row r="606004" spans="13:13">
      <c r="M606004" s="8"/>
    </row>
    <row r="606030" spans="13:13">
      <c r="M606030" s="8"/>
    </row>
    <row r="606031" spans="13:13" ht="13">
      <c r="M606031" s="17"/>
    </row>
    <row r="606032" spans="13:13">
      <c r="M606032" s="8"/>
    </row>
    <row r="606058" spans="13:13">
      <c r="M606058" s="8"/>
    </row>
    <row r="606059" spans="13:13" ht="13">
      <c r="M606059" s="17"/>
    </row>
    <row r="606060" spans="13:13">
      <c r="M606060" s="8"/>
    </row>
    <row r="606086" spans="13:13">
      <c r="M606086" s="8"/>
    </row>
    <row r="606087" spans="13:13" ht="13">
      <c r="M606087" s="17"/>
    </row>
    <row r="606088" spans="13:13">
      <c r="M606088" s="8"/>
    </row>
    <row r="606114" spans="13:13">
      <c r="M606114" s="8"/>
    </row>
    <row r="606115" spans="13:13" ht="13">
      <c r="M606115" s="17"/>
    </row>
    <row r="606116" spans="13:13">
      <c r="M606116" s="8"/>
    </row>
    <row r="606142" spans="13:13">
      <c r="M606142" s="8"/>
    </row>
    <row r="606143" spans="13:13" ht="13">
      <c r="M606143" s="17"/>
    </row>
    <row r="606144" spans="13:13">
      <c r="M606144" s="8"/>
    </row>
    <row r="606170" spans="13:13">
      <c r="M606170" s="8"/>
    </row>
    <row r="606171" spans="13:13" ht="13">
      <c r="M606171" s="17"/>
    </row>
    <row r="606172" spans="13:13">
      <c r="M606172" s="8"/>
    </row>
    <row r="606198" spans="13:13">
      <c r="M606198" s="8"/>
    </row>
    <row r="606199" spans="13:13" ht="13">
      <c r="M606199" s="17"/>
    </row>
    <row r="606200" spans="13:13">
      <c r="M606200" s="8"/>
    </row>
    <row r="606226" spans="13:13">
      <c r="M606226" s="8"/>
    </row>
    <row r="606227" spans="13:13" ht="13">
      <c r="M606227" s="17"/>
    </row>
    <row r="606228" spans="13:13">
      <c r="M606228" s="8"/>
    </row>
    <row r="606254" spans="13:13">
      <c r="M606254" s="8"/>
    </row>
    <row r="606255" spans="13:13" ht="13">
      <c r="M606255" s="17"/>
    </row>
    <row r="606256" spans="13:13">
      <c r="M606256" s="8"/>
    </row>
    <row r="606282" spans="13:13">
      <c r="M606282" s="8"/>
    </row>
    <row r="606283" spans="13:13" ht="13">
      <c r="M606283" s="17"/>
    </row>
    <row r="606284" spans="13:13">
      <c r="M606284" s="8"/>
    </row>
    <row r="606310" spans="13:13">
      <c r="M606310" s="8"/>
    </row>
    <row r="606311" spans="13:13" ht="13">
      <c r="M606311" s="17"/>
    </row>
    <row r="606312" spans="13:13">
      <c r="M606312" s="8"/>
    </row>
    <row r="606338" spans="13:13">
      <c r="M606338" s="8"/>
    </row>
    <row r="606339" spans="13:13" ht="13">
      <c r="M606339" s="17"/>
    </row>
    <row r="606340" spans="13:13">
      <c r="M606340" s="8"/>
    </row>
    <row r="606366" spans="13:13">
      <c r="M606366" s="8"/>
    </row>
    <row r="606367" spans="13:13" ht="13">
      <c r="M606367" s="17"/>
    </row>
    <row r="606368" spans="13:13">
      <c r="M606368" s="8"/>
    </row>
    <row r="606394" spans="13:13">
      <c r="M606394" s="8"/>
    </row>
    <row r="606395" spans="13:13" ht="13">
      <c r="M606395" s="17"/>
    </row>
    <row r="606396" spans="13:13">
      <c r="M606396" s="8"/>
    </row>
    <row r="606422" spans="13:13">
      <c r="M606422" s="8"/>
    </row>
    <row r="606423" spans="13:13" ht="13">
      <c r="M606423" s="17"/>
    </row>
    <row r="606424" spans="13:13">
      <c r="M606424" s="8"/>
    </row>
    <row r="606450" spans="13:13">
      <c r="M606450" s="8"/>
    </row>
    <row r="606451" spans="13:13" ht="13">
      <c r="M606451" s="17"/>
    </row>
    <row r="606452" spans="13:13">
      <c r="M606452" s="8"/>
    </row>
    <row r="606478" spans="13:13">
      <c r="M606478" s="8"/>
    </row>
    <row r="606479" spans="13:13" ht="13">
      <c r="M606479" s="17"/>
    </row>
    <row r="606480" spans="13:13">
      <c r="M606480" s="8"/>
    </row>
    <row r="606506" spans="13:13">
      <c r="M606506" s="8"/>
    </row>
    <row r="606507" spans="13:13" ht="13">
      <c r="M606507" s="17"/>
    </row>
    <row r="606508" spans="13:13">
      <c r="M606508" s="8"/>
    </row>
    <row r="606534" spans="13:13">
      <c r="M606534" s="8"/>
    </row>
    <row r="606535" spans="13:13" ht="13">
      <c r="M606535" s="17"/>
    </row>
    <row r="606536" spans="13:13">
      <c r="M606536" s="8"/>
    </row>
    <row r="606562" spans="13:13">
      <c r="M606562" s="8"/>
    </row>
    <row r="606563" spans="13:13" ht="13">
      <c r="M606563" s="17"/>
    </row>
    <row r="606564" spans="13:13">
      <c r="M606564" s="8"/>
    </row>
    <row r="606590" spans="13:13">
      <c r="M606590" s="8"/>
    </row>
    <row r="606591" spans="13:13" ht="13">
      <c r="M606591" s="17"/>
    </row>
    <row r="606592" spans="13:13">
      <c r="M606592" s="8"/>
    </row>
    <row r="606618" spans="13:13">
      <c r="M606618" s="8"/>
    </row>
    <row r="606619" spans="13:13" ht="13">
      <c r="M606619" s="17"/>
    </row>
    <row r="606620" spans="13:13">
      <c r="M606620" s="8"/>
    </row>
    <row r="606646" spans="13:13">
      <c r="M606646" s="8"/>
    </row>
    <row r="606647" spans="13:13" ht="13">
      <c r="M606647" s="17"/>
    </row>
    <row r="606648" spans="13:13">
      <c r="M606648" s="8"/>
    </row>
    <row r="606674" spans="13:13">
      <c r="M606674" s="8"/>
    </row>
    <row r="606675" spans="13:13" ht="13">
      <c r="M606675" s="17"/>
    </row>
    <row r="606676" spans="13:13">
      <c r="M606676" s="8"/>
    </row>
    <row r="606702" spans="13:13">
      <c r="M606702" s="8"/>
    </row>
    <row r="606703" spans="13:13" ht="13">
      <c r="M606703" s="17"/>
    </row>
    <row r="606704" spans="13:13">
      <c r="M606704" s="8"/>
    </row>
    <row r="606730" spans="13:13">
      <c r="M606730" s="8"/>
    </row>
    <row r="606731" spans="13:13" ht="13">
      <c r="M606731" s="17"/>
    </row>
    <row r="606732" spans="13:13">
      <c r="M606732" s="8"/>
    </row>
    <row r="606758" spans="13:13">
      <c r="M606758" s="8"/>
    </row>
    <row r="606759" spans="13:13" ht="13">
      <c r="M606759" s="17"/>
    </row>
    <row r="606760" spans="13:13">
      <c r="M606760" s="8"/>
    </row>
    <row r="606786" spans="13:13">
      <c r="M606786" s="8"/>
    </row>
    <row r="606787" spans="13:13" ht="13">
      <c r="M606787" s="17"/>
    </row>
    <row r="606788" spans="13:13">
      <c r="M606788" s="8"/>
    </row>
    <row r="606814" spans="13:13">
      <c r="M606814" s="8"/>
    </row>
    <row r="606815" spans="13:13" ht="13">
      <c r="M606815" s="17"/>
    </row>
    <row r="606816" spans="13:13">
      <c r="M606816" s="8"/>
    </row>
    <row r="606842" spans="13:13">
      <c r="M606842" s="8"/>
    </row>
    <row r="606843" spans="13:13" ht="13">
      <c r="M606843" s="17"/>
    </row>
    <row r="606844" spans="13:13">
      <c r="M606844" s="8"/>
    </row>
    <row r="606870" spans="13:13">
      <c r="M606870" s="8"/>
    </row>
    <row r="606871" spans="13:13" ht="13">
      <c r="M606871" s="17"/>
    </row>
    <row r="606872" spans="13:13">
      <c r="M606872" s="8"/>
    </row>
    <row r="606898" spans="13:13">
      <c r="M606898" s="8"/>
    </row>
    <row r="606899" spans="13:13" ht="13">
      <c r="M606899" s="17"/>
    </row>
    <row r="606900" spans="13:13">
      <c r="M606900" s="8"/>
    </row>
    <row r="606926" spans="13:13">
      <c r="M606926" s="8"/>
    </row>
    <row r="606927" spans="13:13" ht="13">
      <c r="M606927" s="17"/>
    </row>
    <row r="606928" spans="13:13">
      <c r="M606928" s="8"/>
    </row>
    <row r="606954" spans="13:13">
      <c r="M606954" s="8"/>
    </row>
    <row r="606955" spans="13:13" ht="13">
      <c r="M606955" s="17"/>
    </row>
    <row r="606956" spans="13:13">
      <c r="M606956" s="8"/>
    </row>
    <row r="606982" spans="13:13">
      <c r="M606982" s="8"/>
    </row>
    <row r="606983" spans="13:13" ht="13">
      <c r="M606983" s="17"/>
    </row>
    <row r="606984" spans="13:13">
      <c r="M606984" s="8"/>
    </row>
    <row r="607010" spans="13:13">
      <c r="M607010" s="8"/>
    </row>
    <row r="607011" spans="13:13" ht="13">
      <c r="M607011" s="17"/>
    </row>
    <row r="607012" spans="13:13">
      <c r="M607012" s="8"/>
    </row>
    <row r="607038" spans="13:13">
      <c r="M607038" s="8"/>
    </row>
    <row r="607039" spans="13:13" ht="13">
      <c r="M607039" s="17"/>
    </row>
    <row r="607040" spans="13:13">
      <c r="M607040" s="8"/>
    </row>
    <row r="607066" spans="13:13">
      <c r="M607066" s="8"/>
    </row>
    <row r="607067" spans="13:13" ht="13">
      <c r="M607067" s="17"/>
    </row>
    <row r="607068" spans="13:13">
      <c r="M607068" s="8"/>
    </row>
    <row r="607094" spans="13:13">
      <c r="M607094" s="8"/>
    </row>
    <row r="607095" spans="13:13" ht="13">
      <c r="M607095" s="17"/>
    </row>
    <row r="607096" spans="13:13">
      <c r="M607096" s="8"/>
    </row>
    <row r="607122" spans="13:13">
      <c r="M607122" s="8"/>
    </row>
    <row r="607123" spans="13:13" ht="13">
      <c r="M607123" s="17"/>
    </row>
    <row r="607124" spans="13:13">
      <c r="M607124" s="8"/>
    </row>
    <row r="607150" spans="13:13">
      <c r="M607150" s="8"/>
    </row>
    <row r="607151" spans="13:13" ht="13">
      <c r="M607151" s="17"/>
    </row>
    <row r="607152" spans="13:13">
      <c r="M607152" s="8"/>
    </row>
    <row r="607178" spans="13:13">
      <c r="M607178" s="8"/>
    </row>
    <row r="607179" spans="13:13" ht="13">
      <c r="M607179" s="17"/>
    </row>
    <row r="607180" spans="13:13">
      <c r="M607180" s="8"/>
    </row>
    <row r="607206" spans="13:13">
      <c r="M607206" s="8"/>
    </row>
    <row r="607207" spans="13:13" ht="13">
      <c r="M607207" s="17"/>
    </row>
    <row r="607208" spans="13:13">
      <c r="M607208" s="8"/>
    </row>
    <row r="607234" spans="13:13">
      <c r="M607234" s="8"/>
    </row>
    <row r="607235" spans="13:13" ht="13">
      <c r="M607235" s="17"/>
    </row>
    <row r="607236" spans="13:13">
      <c r="M607236" s="8"/>
    </row>
    <row r="607262" spans="13:13">
      <c r="M607262" s="8"/>
    </row>
    <row r="607263" spans="13:13" ht="13">
      <c r="M607263" s="17"/>
    </row>
    <row r="607264" spans="13:13">
      <c r="M607264" s="8"/>
    </row>
    <row r="607290" spans="13:13">
      <c r="M607290" s="8"/>
    </row>
    <row r="607291" spans="13:13" ht="13">
      <c r="M607291" s="17"/>
    </row>
    <row r="607292" spans="13:13">
      <c r="M607292" s="8"/>
    </row>
    <row r="607318" spans="13:13">
      <c r="M607318" s="8"/>
    </row>
    <row r="607319" spans="13:13" ht="13">
      <c r="M607319" s="17"/>
    </row>
    <row r="607320" spans="13:13">
      <c r="M607320" s="8"/>
    </row>
    <row r="607346" spans="13:13">
      <c r="M607346" s="8"/>
    </row>
    <row r="607347" spans="13:13" ht="13">
      <c r="M607347" s="17"/>
    </row>
    <row r="607348" spans="13:13">
      <c r="M607348" s="8"/>
    </row>
    <row r="607374" spans="13:13">
      <c r="M607374" s="8"/>
    </row>
    <row r="607375" spans="13:13" ht="13">
      <c r="M607375" s="17"/>
    </row>
    <row r="607376" spans="13:13">
      <c r="M607376" s="8"/>
    </row>
    <row r="607402" spans="13:13">
      <c r="M607402" s="8"/>
    </row>
    <row r="607403" spans="13:13" ht="13">
      <c r="M607403" s="17"/>
    </row>
    <row r="607404" spans="13:13">
      <c r="M607404" s="8"/>
    </row>
    <row r="607430" spans="13:13">
      <c r="M607430" s="8"/>
    </row>
    <row r="607431" spans="13:13" ht="13">
      <c r="M607431" s="17"/>
    </row>
    <row r="607432" spans="13:13">
      <c r="M607432" s="8"/>
    </row>
    <row r="607458" spans="13:13">
      <c r="M607458" s="8"/>
    </row>
    <row r="607459" spans="13:13" ht="13">
      <c r="M607459" s="17"/>
    </row>
    <row r="607460" spans="13:13">
      <c r="M607460" s="8"/>
    </row>
    <row r="607486" spans="13:13">
      <c r="M607486" s="8"/>
    </row>
    <row r="607487" spans="13:13" ht="13">
      <c r="M607487" s="17"/>
    </row>
    <row r="607488" spans="13:13">
      <c r="M607488" s="8"/>
    </row>
    <row r="607514" spans="13:13">
      <c r="M607514" s="8"/>
    </row>
    <row r="607515" spans="13:13" ht="13">
      <c r="M607515" s="17"/>
    </row>
    <row r="607516" spans="13:13">
      <c r="M607516" s="8"/>
    </row>
    <row r="607542" spans="13:13">
      <c r="M607542" s="8"/>
    </row>
    <row r="607543" spans="13:13" ht="13">
      <c r="M607543" s="17"/>
    </row>
    <row r="607544" spans="13:13">
      <c r="M607544" s="8"/>
    </row>
    <row r="607570" spans="13:13">
      <c r="M607570" s="8"/>
    </row>
    <row r="607571" spans="13:13" ht="13">
      <c r="M607571" s="17"/>
    </row>
    <row r="607572" spans="13:13">
      <c r="M607572" s="8"/>
    </row>
    <row r="607598" spans="13:13">
      <c r="M607598" s="8"/>
    </row>
    <row r="607599" spans="13:13" ht="13">
      <c r="M607599" s="17"/>
    </row>
    <row r="607600" spans="13:13">
      <c r="M607600" s="8"/>
    </row>
    <row r="607626" spans="13:13">
      <c r="M607626" s="8"/>
    </row>
    <row r="607627" spans="13:13" ht="13">
      <c r="M607627" s="17"/>
    </row>
    <row r="607628" spans="13:13">
      <c r="M607628" s="8"/>
    </row>
    <row r="607654" spans="13:13">
      <c r="M607654" s="8"/>
    </row>
    <row r="607655" spans="13:13" ht="13">
      <c r="M607655" s="17"/>
    </row>
    <row r="607656" spans="13:13">
      <c r="M607656" s="8"/>
    </row>
    <row r="607682" spans="13:13">
      <c r="M607682" s="8"/>
    </row>
    <row r="607683" spans="13:13" ht="13">
      <c r="M607683" s="17"/>
    </row>
    <row r="607684" spans="13:13">
      <c r="M607684" s="8"/>
    </row>
    <row r="607710" spans="13:13">
      <c r="M607710" s="8"/>
    </row>
    <row r="607711" spans="13:13" ht="13">
      <c r="M607711" s="17"/>
    </row>
    <row r="607712" spans="13:13">
      <c r="M607712" s="8"/>
    </row>
    <row r="607738" spans="13:13">
      <c r="M607738" s="8"/>
    </row>
    <row r="607739" spans="13:13" ht="13">
      <c r="M607739" s="17"/>
    </row>
    <row r="607740" spans="13:13">
      <c r="M607740" s="8"/>
    </row>
    <row r="607766" spans="13:13">
      <c r="M607766" s="8"/>
    </row>
    <row r="607767" spans="13:13" ht="13">
      <c r="M607767" s="17"/>
    </row>
    <row r="607768" spans="13:13">
      <c r="M607768" s="8"/>
    </row>
    <row r="607794" spans="13:13">
      <c r="M607794" s="8"/>
    </row>
    <row r="607795" spans="13:13" ht="13">
      <c r="M607795" s="17"/>
    </row>
    <row r="607796" spans="13:13">
      <c r="M607796" s="8"/>
    </row>
    <row r="607822" spans="13:13">
      <c r="M607822" s="8"/>
    </row>
    <row r="607823" spans="13:13" ht="13">
      <c r="M607823" s="17"/>
    </row>
    <row r="607824" spans="13:13">
      <c r="M607824" s="8"/>
    </row>
    <row r="607850" spans="13:13">
      <c r="M607850" s="8"/>
    </row>
    <row r="607851" spans="13:13" ht="13">
      <c r="M607851" s="17"/>
    </row>
    <row r="607852" spans="13:13">
      <c r="M607852" s="8"/>
    </row>
    <row r="607878" spans="13:13">
      <c r="M607878" s="8"/>
    </row>
    <row r="607879" spans="13:13" ht="13">
      <c r="M607879" s="17"/>
    </row>
    <row r="607880" spans="13:13">
      <c r="M607880" s="8"/>
    </row>
    <row r="607906" spans="13:13">
      <c r="M607906" s="8"/>
    </row>
    <row r="607907" spans="13:13" ht="13">
      <c r="M607907" s="17"/>
    </row>
    <row r="607908" spans="13:13">
      <c r="M607908" s="8"/>
    </row>
    <row r="607934" spans="13:13">
      <c r="M607934" s="8"/>
    </row>
    <row r="607935" spans="13:13" ht="13">
      <c r="M607935" s="17"/>
    </row>
    <row r="607936" spans="13:13">
      <c r="M607936" s="8"/>
    </row>
    <row r="607962" spans="13:13">
      <c r="M607962" s="8"/>
    </row>
    <row r="607963" spans="13:13" ht="13">
      <c r="M607963" s="17"/>
    </row>
    <row r="607964" spans="13:13">
      <c r="M607964" s="8"/>
    </row>
    <row r="607990" spans="13:13">
      <c r="M607990" s="8"/>
    </row>
    <row r="607991" spans="13:13" ht="13">
      <c r="M607991" s="17"/>
    </row>
    <row r="607992" spans="13:13">
      <c r="M607992" s="8"/>
    </row>
    <row r="608018" spans="13:13">
      <c r="M608018" s="8"/>
    </row>
    <row r="608019" spans="13:13" ht="13">
      <c r="M608019" s="17"/>
    </row>
    <row r="608020" spans="13:13">
      <c r="M608020" s="8"/>
    </row>
    <row r="608046" spans="13:13">
      <c r="M608046" s="8"/>
    </row>
    <row r="608047" spans="13:13" ht="13">
      <c r="M608047" s="17"/>
    </row>
    <row r="608048" spans="13:13">
      <c r="M608048" s="8"/>
    </row>
    <row r="608074" spans="13:13">
      <c r="M608074" s="8"/>
    </row>
    <row r="608075" spans="13:13" ht="13">
      <c r="M608075" s="17"/>
    </row>
    <row r="608076" spans="13:13">
      <c r="M608076" s="8"/>
    </row>
    <row r="608102" spans="13:13">
      <c r="M608102" s="8"/>
    </row>
    <row r="608103" spans="13:13" ht="13">
      <c r="M608103" s="17"/>
    </row>
    <row r="608104" spans="13:13">
      <c r="M608104" s="8"/>
    </row>
    <row r="608130" spans="13:13">
      <c r="M608130" s="8"/>
    </row>
    <row r="608131" spans="13:13" ht="13">
      <c r="M608131" s="17"/>
    </row>
    <row r="608132" spans="13:13">
      <c r="M608132" s="8"/>
    </row>
    <row r="608158" spans="13:13">
      <c r="M608158" s="8"/>
    </row>
    <row r="608159" spans="13:13" ht="13">
      <c r="M608159" s="17"/>
    </row>
    <row r="608160" spans="13:13">
      <c r="M608160" s="8"/>
    </row>
    <row r="608186" spans="13:13">
      <c r="M608186" s="8"/>
    </row>
    <row r="608187" spans="13:13" ht="13">
      <c r="M608187" s="17"/>
    </row>
    <row r="608188" spans="13:13">
      <c r="M608188" s="8"/>
    </row>
    <row r="608214" spans="13:13">
      <c r="M608214" s="8"/>
    </row>
    <row r="608215" spans="13:13" ht="13">
      <c r="M608215" s="17"/>
    </row>
    <row r="608216" spans="13:13">
      <c r="M608216" s="8"/>
    </row>
    <row r="608242" spans="13:13">
      <c r="M608242" s="8"/>
    </row>
    <row r="608243" spans="13:13" ht="13">
      <c r="M608243" s="17"/>
    </row>
    <row r="608244" spans="13:13">
      <c r="M608244" s="8"/>
    </row>
    <row r="608270" spans="13:13">
      <c r="M608270" s="8"/>
    </row>
    <row r="608271" spans="13:13" ht="13">
      <c r="M608271" s="17"/>
    </row>
    <row r="608272" spans="13:13">
      <c r="M608272" s="8"/>
    </row>
    <row r="608298" spans="13:13">
      <c r="M608298" s="8"/>
    </row>
    <row r="608299" spans="13:13" ht="13">
      <c r="M608299" s="17"/>
    </row>
    <row r="608300" spans="13:13">
      <c r="M608300" s="8"/>
    </row>
    <row r="608326" spans="13:13">
      <c r="M608326" s="8"/>
    </row>
    <row r="608327" spans="13:13" ht="13">
      <c r="M608327" s="17"/>
    </row>
    <row r="608328" spans="13:13">
      <c r="M608328" s="8"/>
    </row>
    <row r="608354" spans="13:13">
      <c r="M608354" s="8"/>
    </row>
    <row r="608355" spans="13:13" ht="13">
      <c r="M608355" s="17"/>
    </row>
    <row r="608356" spans="13:13">
      <c r="M608356" s="8"/>
    </row>
    <row r="608382" spans="13:13">
      <c r="M608382" s="8"/>
    </row>
    <row r="608383" spans="13:13" ht="13">
      <c r="M608383" s="17"/>
    </row>
    <row r="608384" spans="13:13">
      <c r="M608384" s="8"/>
    </row>
    <row r="608410" spans="13:13">
      <c r="M608410" s="8"/>
    </row>
    <row r="608411" spans="13:13" ht="13">
      <c r="M608411" s="17"/>
    </row>
    <row r="608412" spans="13:13">
      <c r="M608412" s="8"/>
    </row>
    <row r="608438" spans="13:13">
      <c r="M608438" s="8"/>
    </row>
    <row r="608439" spans="13:13" ht="13">
      <c r="M608439" s="17"/>
    </row>
    <row r="608440" spans="13:13">
      <c r="M608440" s="8"/>
    </row>
    <row r="608466" spans="13:13">
      <c r="M608466" s="8"/>
    </row>
    <row r="608467" spans="13:13" ht="13">
      <c r="M608467" s="17"/>
    </row>
    <row r="608468" spans="13:13">
      <c r="M608468" s="8"/>
    </row>
    <row r="608494" spans="13:13">
      <c r="M608494" s="8"/>
    </row>
    <row r="608495" spans="13:13" ht="13">
      <c r="M608495" s="17"/>
    </row>
    <row r="608496" spans="13:13">
      <c r="M608496" s="8"/>
    </row>
    <row r="608522" spans="13:13">
      <c r="M608522" s="8"/>
    </row>
    <row r="608523" spans="13:13" ht="13">
      <c r="M608523" s="17"/>
    </row>
    <row r="608524" spans="13:13">
      <c r="M608524" s="8"/>
    </row>
    <row r="608550" spans="13:13">
      <c r="M608550" s="8"/>
    </row>
    <row r="608551" spans="13:13" ht="13">
      <c r="M608551" s="17"/>
    </row>
    <row r="608552" spans="13:13">
      <c r="M608552" s="8"/>
    </row>
    <row r="608578" spans="13:13">
      <c r="M608578" s="8"/>
    </row>
    <row r="608579" spans="13:13" ht="13">
      <c r="M608579" s="17"/>
    </row>
    <row r="608580" spans="13:13">
      <c r="M608580" s="8"/>
    </row>
    <row r="608606" spans="13:13">
      <c r="M608606" s="8"/>
    </row>
    <row r="608607" spans="13:13" ht="13">
      <c r="M608607" s="17"/>
    </row>
    <row r="608608" spans="13:13">
      <c r="M608608" s="8"/>
    </row>
    <row r="608634" spans="13:13">
      <c r="M608634" s="8"/>
    </row>
    <row r="608635" spans="13:13" ht="13">
      <c r="M608635" s="17"/>
    </row>
    <row r="608636" spans="13:13">
      <c r="M608636" s="8"/>
    </row>
    <row r="608662" spans="13:13">
      <c r="M608662" s="8"/>
    </row>
    <row r="608663" spans="13:13" ht="13">
      <c r="M608663" s="17"/>
    </row>
    <row r="608664" spans="13:13">
      <c r="M608664" s="8"/>
    </row>
    <row r="608690" spans="13:13">
      <c r="M608690" s="8"/>
    </row>
    <row r="608691" spans="13:13" ht="13">
      <c r="M608691" s="17"/>
    </row>
    <row r="608692" spans="13:13">
      <c r="M608692" s="8"/>
    </row>
    <row r="608718" spans="13:13">
      <c r="M608718" s="8"/>
    </row>
    <row r="608719" spans="13:13" ht="13">
      <c r="M608719" s="17"/>
    </row>
    <row r="608720" spans="13:13">
      <c r="M608720" s="8"/>
    </row>
    <row r="608746" spans="13:13">
      <c r="M608746" s="8"/>
    </row>
    <row r="608747" spans="13:13" ht="13">
      <c r="M608747" s="17"/>
    </row>
    <row r="608748" spans="13:13">
      <c r="M608748" s="8"/>
    </row>
    <row r="608774" spans="13:13">
      <c r="M608774" s="8"/>
    </row>
    <row r="608775" spans="13:13" ht="13">
      <c r="M608775" s="17"/>
    </row>
    <row r="608776" spans="13:13">
      <c r="M608776" s="8"/>
    </row>
    <row r="608802" spans="13:13">
      <c r="M608802" s="8"/>
    </row>
    <row r="608803" spans="13:13" ht="13">
      <c r="M608803" s="17"/>
    </row>
    <row r="608804" spans="13:13">
      <c r="M608804" s="8"/>
    </row>
    <row r="608830" spans="13:13">
      <c r="M608830" s="8"/>
    </row>
    <row r="608831" spans="13:13" ht="13">
      <c r="M608831" s="17"/>
    </row>
    <row r="608832" spans="13:13">
      <c r="M608832" s="8"/>
    </row>
    <row r="608858" spans="13:13">
      <c r="M608858" s="8"/>
    </row>
    <row r="608859" spans="13:13" ht="13">
      <c r="M608859" s="17"/>
    </row>
    <row r="608860" spans="13:13">
      <c r="M608860" s="8"/>
    </row>
    <row r="608886" spans="13:13">
      <c r="M608886" s="8"/>
    </row>
    <row r="608887" spans="13:13" ht="13">
      <c r="M608887" s="17"/>
    </row>
    <row r="608888" spans="13:13">
      <c r="M608888" s="8"/>
    </row>
    <row r="608914" spans="13:13">
      <c r="M608914" s="8"/>
    </row>
    <row r="608915" spans="13:13" ht="13">
      <c r="M608915" s="17"/>
    </row>
    <row r="608916" spans="13:13">
      <c r="M608916" s="8"/>
    </row>
    <row r="608942" spans="13:13">
      <c r="M608942" s="8"/>
    </row>
    <row r="608943" spans="13:13" ht="13">
      <c r="M608943" s="17"/>
    </row>
    <row r="608944" spans="13:13">
      <c r="M608944" s="8"/>
    </row>
    <row r="608970" spans="13:13">
      <c r="M608970" s="8"/>
    </row>
    <row r="608971" spans="13:13" ht="13">
      <c r="M608971" s="17"/>
    </row>
    <row r="608972" spans="13:13">
      <c r="M608972" s="8"/>
    </row>
    <row r="608998" spans="13:13">
      <c r="M608998" s="8"/>
    </row>
    <row r="608999" spans="13:13" ht="13">
      <c r="M608999" s="17"/>
    </row>
    <row r="609000" spans="13:13">
      <c r="M609000" s="8"/>
    </row>
    <row r="609026" spans="13:13">
      <c r="M609026" s="8"/>
    </row>
    <row r="609027" spans="13:13" ht="13">
      <c r="M609027" s="17"/>
    </row>
    <row r="609028" spans="13:13">
      <c r="M609028" s="8"/>
    </row>
    <row r="609054" spans="13:13">
      <c r="M609054" s="8"/>
    </row>
    <row r="609055" spans="13:13" ht="13">
      <c r="M609055" s="17"/>
    </row>
    <row r="609056" spans="13:13">
      <c r="M609056" s="8"/>
    </row>
    <row r="609082" spans="13:13">
      <c r="M609082" s="8"/>
    </row>
    <row r="609083" spans="13:13" ht="13">
      <c r="M609083" s="17"/>
    </row>
    <row r="609084" spans="13:13">
      <c r="M609084" s="8"/>
    </row>
    <row r="609110" spans="13:13">
      <c r="M609110" s="8"/>
    </row>
    <row r="609111" spans="13:13" ht="13">
      <c r="M609111" s="17"/>
    </row>
    <row r="609112" spans="13:13">
      <c r="M609112" s="8"/>
    </row>
    <row r="609138" spans="13:13">
      <c r="M609138" s="8"/>
    </row>
    <row r="609139" spans="13:13" ht="13">
      <c r="M609139" s="17"/>
    </row>
    <row r="609140" spans="13:13">
      <c r="M609140" s="8"/>
    </row>
    <row r="609166" spans="13:13">
      <c r="M609166" s="8"/>
    </row>
    <row r="609167" spans="13:13" ht="13">
      <c r="M609167" s="17"/>
    </row>
    <row r="609168" spans="13:13">
      <c r="M609168" s="8"/>
    </row>
    <row r="609194" spans="13:13">
      <c r="M609194" s="8"/>
    </row>
    <row r="609195" spans="13:13" ht="13">
      <c r="M609195" s="17"/>
    </row>
    <row r="609196" spans="13:13">
      <c r="M609196" s="8"/>
    </row>
    <row r="609222" spans="13:13">
      <c r="M609222" s="8"/>
    </row>
    <row r="609223" spans="13:13" ht="13">
      <c r="M609223" s="17"/>
    </row>
    <row r="609224" spans="13:13">
      <c r="M609224" s="8"/>
    </row>
    <row r="609250" spans="13:13">
      <c r="M609250" s="8"/>
    </row>
    <row r="609251" spans="13:13" ht="13">
      <c r="M609251" s="17"/>
    </row>
    <row r="609252" spans="13:13">
      <c r="M609252" s="8"/>
    </row>
    <row r="609278" spans="13:13">
      <c r="M609278" s="8"/>
    </row>
    <row r="609279" spans="13:13" ht="13">
      <c r="M609279" s="17"/>
    </row>
    <row r="609280" spans="13:13">
      <c r="M609280" s="8"/>
    </row>
    <row r="609306" spans="13:13">
      <c r="M609306" s="8"/>
    </row>
    <row r="609307" spans="13:13" ht="13">
      <c r="M609307" s="17"/>
    </row>
    <row r="609308" spans="13:13">
      <c r="M609308" s="8"/>
    </row>
    <row r="609334" spans="13:13">
      <c r="M609334" s="8"/>
    </row>
    <row r="609335" spans="13:13" ht="13">
      <c r="M609335" s="17"/>
    </row>
    <row r="609336" spans="13:13">
      <c r="M609336" s="8"/>
    </row>
    <row r="609362" spans="13:13">
      <c r="M609362" s="8"/>
    </row>
    <row r="609363" spans="13:13" ht="13">
      <c r="M609363" s="17"/>
    </row>
    <row r="609364" spans="13:13">
      <c r="M609364" s="8"/>
    </row>
    <row r="609390" spans="13:13">
      <c r="M609390" s="8"/>
    </row>
    <row r="609391" spans="13:13" ht="13">
      <c r="M609391" s="17"/>
    </row>
    <row r="609392" spans="13:13">
      <c r="M609392" s="8"/>
    </row>
    <row r="609418" spans="13:13">
      <c r="M609418" s="8"/>
    </row>
    <row r="609419" spans="13:13" ht="13">
      <c r="M609419" s="17"/>
    </row>
    <row r="609420" spans="13:13">
      <c r="M609420" s="8"/>
    </row>
    <row r="609446" spans="13:13">
      <c r="M609446" s="8"/>
    </row>
    <row r="609447" spans="13:13" ht="13">
      <c r="M609447" s="17"/>
    </row>
    <row r="609448" spans="13:13">
      <c r="M609448" s="8"/>
    </row>
    <row r="609474" spans="13:13">
      <c r="M609474" s="8"/>
    </row>
    <row r="609475" spans="13:13" ht="13">
      <c r="M609475" s="17"/>
    </row>
    <row r="609476" spans="13:13">
      <c r="M609476" s="8"/>
    </row>
    <row r="609502" spans="13:13">
      <c r="M609502" s="8"/>
    </row>
    <row r="609503" spans="13:13" ht="13">
      <c r="M609503" s="17"/>
    </row>
    <row r="609504" spans="13:13">
      <c r="M609504" s="8"/>
    </row>
    <row r="609530" spans="13:13">
      <c r="M609530" s="8"/>
    </row>
    <row r="609531" spans="13:13" ht="13">
      <c r="M609531" s="17"/>
    </row>
    <row r="609532" spans="13:13">
      <c r="M609532" s="8"/>
    </row>
    <row r="609558" spans="13:13">
      <c r="M609558" s="8"/>
    </row>
    <row r="609559" spans="13:13" ht="13">
      <c r="M609559" s="17"/>
    </row>
    <row r="609560" spans="13:13">
      <c r="M609560" s="8"/>
    </row>
    <row r="609586" spans="13:13">
      <c r="M609586" s="8"/>
    </row>
    <row r="609587" spans="13:13" ht="13">
      <c r="M609587" s="17"/>
    </row>
    <row r="609588" spans="13:13">
      <c r="M609588" s="8"/>
    </row>
    <row r="609614" spans="13:13">
      <c r="M609614" s="8"/>
    </row>
    <row r="609615" spans="13:13" ht="13">
      <c r="M609615" s="17"/>
    </row>
    <row r="609616" spans="13:13">
      <c r="M609616" s="8"/>
    </row>
    <row r="609642" spans="13:13">
      <c r="M609642" s="8"/>
    </row>
    <row r="609643" spans="13:13" ht="13">
      <c r="M609643" s="17"/>
    </row>
    <row r="609644" spans="13:13">
      <c r="M609644" s="8"/>
    </row>
    <row r="609670" spans="13:13">
      <c r="M609670" s="8"/>
    </row>
    <row r="609671" spans="13:13" ht="13">
      <c r="M609671" s="17"/>
    </row>
    <row r="609672" spans="13:13">
      <c r="M609672" s="8"/>
    </row>
    <row r="609698" spans="13:13">
      <c r="M609698" s="8"/>
    </row>
    <row r="609699" spans="13:13" ht="13">
      <c r="M609699" s="17"/>
    </row>
    <row r="609700" spans="13:13">
      <c r="M609700" s="8"/>
    </row>
    <row r="609726" spans="13:13">
      <c r="M609726" s="8"/>
    </row>
    <row r="609727" spans="13:13" ht="13">
      <c r="M609727" s="17"/>
    </row>
    <row r="609728" spans="13:13">
      <c r="M609728" s="8"/>
    </row>
    <row r="609754" spans="13:13">
      <c r="M609754" s="8"/>
    </row>
    <row r="609755" spans="13:13" ht="13">
      <c r="M609755" s="17"/>
    </row>
    <row r="609756" spans="13:13">
      <c r="M609756" s="8"/>
    </row>
    <row r="609782" spans="13:13">
      <c r="M609782" s="8"/>
    </row>
    <row r="609783" spans="13:13" ht="13">
      <c r="M609783" s="17"/>
    </row>
    <row r="609784" spans="13:13">
      <c r="M609784" s="8"/>
    </row>
    <row r="609810" spans="13:13">
      <c r="M609810" s="8"/>
    </row>
    <row r="609811" spans="13:13" ht="13">
      <c r="M609811" s="17"/>
    </row>
    <row r="609812" spans="13:13">
      <c r="M609812" s="8"/>
    </row>
    <row r="609838" spans="13:13">
      <c r="M609838" s="8"/>
    </row>
    <row r="609839" spans="13:13" ht="13">
      <c r="M609839" s="17"/>
    </row>
    <row r="609840" spans="13:13">
      <c r="M609840" s="8"/>
    </row>
    <row r="609866" spans="13:13">
      <c r="M609866" s="8"/>
    </row>
    <row r="609867" spans="13:13" ht="13">
      <c r="M609867" s="17"/>
    </row>
    <row r="609868" spans="13:13">
      <c r="M609868" s="8"/>
    </row>
    <row r="609894" spans="13:13">
      <c r="M609894" s="8"/>
    </row>
    <row r="609895" spans="13:13" ht="13">
      <c r="M609895" s="17"/>
    </row>
    <row r="609896" spans="13:13">
      <c r="M609896" s="8"/>
    </row>
    <row r="609922" spans="13:13">
      <c r="M609922" s="8"/>
    </row>
    <row r="609923" spans="13:13" ht="13">
      <c r="M609923" s="17"/>
    </row>
    <row r="609924" spans="13:13">
      <c r="M609924" s="8"/>
    </row>
    <row r="609950" spans="13:13">
      <c r="M609950" s="8"/>
    </row>
    <row r="609951" spans="13:13" ht="13">
      <c r="M609951" s="17"/>
    </row>
    <row r="609952" spans="13:13">
      <c r="M609952" s="8"/>
    </row>
    <row r="609978" spans="13:13">
      <c r="M609978" s="8"/>
    </row>
    <row r="609979" spans="13:13" ht="13">
      <c r="M609979" s="17"/>
    </row>
    <row r="609980" spans="13:13">
      <c r="M609980" s="8"/>
    </row>
    <row r="610006" spans="13:13">
      <c r="M610006" s="8"/>
    </row>
    <row r="610007" spans="13:13" ht="13">
      <c r="M610007" s="17"/>
    </row>
    <row r="610008" spans="13:13">
      <c r="M610008" s="8"/>
    </row>
    <row r="610034" spans="13:13">
      <c r="M610034" s="8"/>
    </row>
    <row r="610035" spans="13:13" ht="13">
      <c r="M610035" s="17"/>
    </row>
    <row r="610036" spans="13:13">
      <c r="M610036" s="8"/>
    </row>
    <row r="610062" spans="13:13">
      <c r="M610062" s="8"/>
    </row>
    <row r="610063" spans="13:13" ht="13">
      <c r="M610063" s="17"/>
    </row>
    <row r="610064" spans="13:13">
      <c r="M610064" s="8"/>
    </row>
    <row r="610090" spans="13:13">
      <c r="M610090" s="8"/>
    </row>
    <row r="610091" spans="13:13" ht="13">
      <c r="M610091" s="17"/>
    </row>
    <row r="610092" spans="13:13">
      <c r="M610092" s="8"/>
    </row>
    <row r="610118" spans="13:13">
      <c r="M610118" s="8"/>
    </row>
    <row r="610119" spans="13:13" ht="13">
      <c r="M610119" s="17"/>
    </row>
    <row r="610120" spans="13:13">
      <c r="M610120" s="8"/>
    </row>
    <row r="610146" spans="13:13">
      <c r="M610146" s="8"/>
    </row>
    <row r="610147" spans="13:13" ht="13">
      <c r="M610147" s="17"/>
    </row>
    <row r="610148" spans="13:13">
      <c r="M610148" s="8"/>
    </row>
    <row r="610174" spans="13:13">
      <c r="M610174" s="8"/>
    </row>
    <row r="610175" spans="13:13" ht="13">
      <c r="M610175" s="17"/>
    </row>
    <row r="610176" spans="13:13">
      <c r="M610176" s="8"/>
    </row>
    <row r="610202" spans="13:13">
      <c r="M610202" s="8"/>
    </row>
    <row r="610203" spans="13:13" ht="13">
      <c r="M610203" s="17"/>
    </row>
    <row r="610204" spans="13:13">
      <c r="M610204" s="8"/>
    </row>
    <row r="610230" spans="13:13">
      <c r="M610230" s="8"/>
    </row>
    <row r="610231" spans="13:13" ht="13">
      <c r="M610231" s="17"/>
    </row>
    <row r="610232" spans="13:13">
      <c r="M610232" s="8"/>
    </row>
    <row r="610258" spans="13:13">
      <c r="M610258" s="8"/>
    </row>
    <row r="610259" spans="13:13" ht="13">
      <c r="M610259" s="17"/>
    </row>
    <row r="610260" spans="13:13">
      <c r="M610260" s="8"/>
    </row>
    <row r="610286" spans="13:13">
      <c r="M610286" s="8"/>
    </row>
    <row r="610287" spans="13:13" ht="13">
      <c r="M610287" s="17"/>
    </row>
    <row r="610288" spans="13:13">
      <c r="M610288" s="8"/>
    </row>
    <row r="610314" spans="13:13">
      <c r="M610314" s="8"/>
    </row>
    <row r="610315" spans="13:13" ht="13">
      <c r="M610315" s="17"/>
    </row>
    <row r="610316" spans="13:13">
      <c r="M610316" s="8"/>
    </row>
    <row r="610342" spans="13:13">
      <c r="M610342" s="8"/>
    </row>
    <row r="610343" spans="13:13" ht="13">
      <c r="M610343" s="17"/>
    </row>
    <row r="610344" spans="13:13">
      <c r="M610344" s="8"/>
    </row>
    <row r="610370" spans="13:13">
      <c r="M610370" s="8"/>
    </row>
    <row r="610371" spans="13:13" ht="13">
      <c r="M610371" s="17"/>
    </row>
    <row r="610372" spans="13:13">
      <c r="M610372" s="8"/>
    </row>
    <row r="610398" spans="13:13">
      <c r="M610398" s="8"/>
    </row>
    <row r="610399" spans="13:13" ht="13">
      <c r="M610399" s="17"/>
    </row>
    <row r="610400" spans="13:13">
      <c r="M610400" s="8"/>
    </row>
    <row r="610426" spans="13:13">
      <c r="M610426" s="8"/>
    </row>
    <row r="610427" spans="13:13" ht="13">
      <c r="M610427" s="17"/>
    </row>
    <row r="610428" spans="13:13">
      <c r="M610428" s="8"/>
    </row>
    <row r="610454" spans="13:13">
      <c r="M610454" s="8"/>
    </row>
    <row r="610455" spans="13:13" ht="13">
      <c r="M610455" s="17"/>
    </row>
    <row r="610456" spans="13:13">
      <c r="M610456" s="8"/>
    </row>
    <row r="610482" spans="13:13">
      <c r="M610482" s="8"/>
    </row>
    <row r="610483" spans="13:13" ht="13">
      <c r="M610483" s="17"/>
    </row>
    <row r="610484" spans="13:13">
      <c r="M610484" s="8"/>
    </row>
    <row r="610510" spans="13:13">
      <c r="M610510" s="8"/>
    </row>
    <row r="610511" spans="13:13" ht="13">
      <c r="M610511" s="17"/>
    </row>
    <row r="610512" spans="13:13">
      <c r="M610512" s="8"/>
    </row>
    <row r="610538" spans="13:13">
      <c r="M610538" s="8"/>
    </row>
    <row r="610539" spans="13:13" ht="13">
      <c r="M610539" s="17"/>
    </row>
    <row r="610540" spans="13:13">
      <c r="M610540" s="8"/>
    </row>
    <row r="610566" spans="13:13">
      <c r="M610566" s="8"/>
    </row>
    <row r="610567" spans="13:13" ht="13">
      <c r="M610567" s="17"/>
    </row>
    <row r="610568" spans="13:13">
      <c r="M610568" s="8"/>
    </row>
    <row r="610594" spans="13:13">
      <c r="M610594" s="8"/>
    </row>
    <row r="610595" spans="13:13" ht="13">
      <c r="M610595" s="17"/>
    </row>
    <row r="610596" spans="13:13">
      <c r="M610596" s="8"/>
    </row>
    <row r="610622" spans="13:13">
      <c r="M610622" s="8"/>
    </row>
    <row r="610623" spans="13:13" ht="13">
      <c r="M610623" s="17"/>
    </row>
    <row r="610624" spans="13:13">
      <c r="M610624" s="8"/>
    </row>
    <row r="610650" spans="13:13">
      <c r="M610650" s="8"/>
    </row>
    <row r="610651" spans="13:13" ht="13">
      <c r="M610651" s="17"/>
    </row>
    <row r="610652" spans="13:13">
      <c r="M610652" s="8"/>
    </row>
    <row r="610678" spans="13:13">
      <c r="M610678" s="8"/>
    </row>
    <row r="610679" spans="13:13" ht="13">
      <c r="M610679" s="17"/>
    </row>
    <row r="610680" spans="13:13">
      <c r="M610680" s="8"/>
    </row>
    <row r="610706" spans="13:13">
      <c r="M610706" s="8"/>
    </row>
    <row r="610707" spans="13:13" ht="13">
      <c r="M610707" s="17"/>
    </row>
    <row r="610708" spans="13:13">
      <c r="M610708" s="8"/>
    </row>
    <row r="610734" spans="13:13">
      <c r="M610734" s="8"/>
    </row>
    <row r="610735" spans="13:13" ht="13">
      <c r="M610735" s="17"/>
    </row>
    <row r="610736" spans="13:13">
      <c r="M610736" s="8"/>
    </row>
    <row r="610762" spans="13:13">
      <c r="M610762" s="8"/>
    </row>
    <row r="610763" spans="13:13" ht="13">
      <c r="M610763" s="17"/>
    </row>
    <row r="610764" spans="13:13">
      <c r="M610764" s="8"/>
    </row>
    <row r="610790" spans="13:13">
      <c r="M610790" s="8"/>
    </row>
    <row r="610791" spans="13:13" ht="13">
      <c r="M610791" s="17"/>
    </row>
    <row r="610792" spans="13:13">
      <c r="M610792" s="8"/>
    </row>
    <row r="610818" spans="13:13">
      <c r="M610818" s="8"/>
    </row>
    <row r="610819" spans="13:13" ht="13">
      <c r="M610819" s="17"/>
    </row>
    <row r="610820" spans="13:13">
      <c r="M610820" s="8"/>
    </row>
    <row r="610846" spans="13:13">
      <c r="M610846" s="8"/>
    </row>
    <row r="610847" spans="13:13" ht="13">
      <c r="M610847" s="17"/>
    </row>
    <row r="610848" spans="13:13">
      <c r="M610848" s="8"/>
    </row>
    <row r="610874" spans="13:13">
      <c r="M610874" s="8"/>
    </row>
    <row r="610875" spans="13:13" ht="13">
      <c r="M610875" s="17"/>
    </row>
    <row r="610876" spans="13:13">
      <c r="M610876" s="8"/>
    </row>
    <row r="610902" spans="13:13">
      <c r="M610902" s="8"/>
    </row>
    <row r="610903" spans="13:13" ht="13">
      <c r="M610903" s="17"/>
    </row>
    <row r="610904" spans="13:13">
      <c r="M610904" s="8"/>
    </row>
    <row r="610930" spans="13:13">
      <c r="M610930" s="8"/>
    </row>
    <row r="610931" spans="13:13" ht="13">
      <c r="M610931" s="17"/>
    </row>
    <row r="610932" spans="13:13">
      <c r="M610932" s="8"/>
    </row>
    <row r="610958" spans="13:13">
      <c r="M610958" s="8"/>
    </row>
    <row r="610959" spans="13:13" ht="13">
      <c r="M610959" s="17"/>
    </row>
    <row r="610960" spans="13:13">
      <c r="M610960" s="8"/>
    </row>
    <row r="610986" spans="13:13">
      <c r="M610986" s="8"/>
    </row>
    <row r="610987" spans="13:13" ht="13">
      <c r="M610987" s="17"/>
    </row>
    <row r="610988" spans="13:13">
      <c r="M610988" s="8"/>
    </row>
    <row r="611014" spans="13:13">
      <c r="M611014" s="8"/>
    </row>
    <row r="611015" spans="13:13" ht="13">
      <c r="M611015" s="17"/>
    </row>
    <row r="611016" spans="13:13">
      <c r="M611016" s="8"/>
    </row>
    <row r="611042" spans="13:13">
      <c r="M611042" s="8"/>
    </row>
    <row r="611043" spans="13:13" ht="13">
      <c r="M611043" s="17"/>
    </row>
    <row r="611044" spans="13:13">
      <c r="M611044" s="8"/>
    </row>
    <row r="611070" spans="13:13">
      <c r="M611070" s="8"/>
    </row>
    <row r="611071" spans="13:13" ht="13">
      <c r="M611071" s="17"/>
    </row>
    <row r="611072" spans="13:13">
      <c r="M611072" s="8"/>
    </row>
    <row r="611098" spans="13:13">
      <c r="M611098" s="8"/>
    </row>
    <row r="611099" spans="13:13" ht="13">
      <c r="M611099" s="17"/>
    </row>
    <row r="611100" spans="13:13">
      <c r="M611100" s="8"/>
    </row>
    <row r="611126" spans="13:13">
      <c r="M611126" s="8"/>
    </row>
    <row r="611127" spans="13:13" ht="13">
      <c r="M611127" s="17"/>
    </row>
    <row r="611128" spans="13:13">
      <c r="M611128" s="8"/>
    </row>
    <row r="611154" spans="13:13">
      <c r="M611154" s="8"/>
    </row>
    <row r="611155" spans="13:13" ht="13">
      <c r="M611155" s="17"/>
    </row>
    <row r="611156" spans="13:13">
      <c r="M611156" s="8"/>
    </row>
    <row r="611182" spans="13:13">
      <c r="M611182" s="8"/>
    </row>
    <row r="611183" spans="13:13" ht="13">
      <c r="M611183" s="17"/>
    </row>
    <row r="611184" spans="13:13">
      <c r="M611184" s="8"/>
    </row>
    <row r="611210" spans="13:13">
      <c r="M611210" s="8"/>
    </row>
    <row r="611211" spans="13:13" ht="13">
      <c r="M611211" s="17"/>
    </row>
    <row r="611212" spans="13:13">
      <c r="M611212" s="8"/>
    </row>
    <row r="611238" spans="13:13">
      <c r="M611238" s="8"/>
    </row>
    <row r="611239" spans="13:13" ht="13">
      <c r="M611239" s="17"/>
    </row>
    <row r="611240" spans="13:13">
      <c r="M611240" s="8"/>
    </row>
    <row r="611266" spans="13:13">
      <c r="M611266" s="8"/>
    </row>
    <row r="611267" spans="13:13" ht="13">
      <c r="M611267" s="17"/>
    </row>
    <row r="611268" spans="13:13">
      <c r="M611268" s="8"/>
    </row>
    <row r="611294" spans="13:13">
      <c r="M611294" s="8"/>
    </row>
    <row r="611295" spans="13:13" ht="13">
      <c r="M611295" s="17"/>
    </row>
    <row r="611296" spans="13:13">
      <c r="M611296" s="8"/>
    </row>
    <row r="611322" spans="13:13">
      <c r="M611322" s="8"/>
    </row>
    <row r="611323" spans="13:13" ht="13">
      <c r="M611323" s="17"/>
    </row>
    <row r="611324" spans="13:13">
      <c r="M611324" s="8"/>
    </row>
    <row r="611350" spans="13:13">
      <c r="M611350" s="8"/>
    </row>
    <row r="611351" spans="13:13" ht="13">
      <c r="M611351" s="17"/>
    </row>
    <row r="611352" spans="13:13">
      <c r="M611352" s="8"/>
    </row>
    <row r="611378" spans="13:13">
      <c r="M611378" s="8"/>
    </row>
    <row r="611379" spans="13:13" ht="13">
      <c r="M611379" s="17"/>
    </row>
    <row r="611380" spans="13:13">
      <c r="M611380" s="8"/>
    </row>
    <row r="611406" spans="13:13">
      <c r="M611406" s="8"/>
    </row>
    <row r="611407" spans="13:13" ht="13">
      <c r="M611407" s="17"/>
    </row>
    <row r="611408" spans="13:13">
      <c r="M611408" s="8"/>
    </row>
    <row r="611434" spans="13:13">
      <c r="M611434" s="8"/>
    </row>
    <row r="611435" spans="13:13" ht="13">
      <c r="M611435" s="17"/>
    </row>
    <row r="611436" spans="13:13">
      <c r="M611436" s="8"/>
    </row>
    <row r="611462" spans="13:13">
      <c r="M611462" s="8"/>
    </row>
    <row r="611463" spans="13:13" ht="13">
      <c r="M611463" s="17"/>
    </row>
    <row r="611464" spans="13:13">
      <c r="M611464" s="8"/>
    </row>
    <row r="611490" spans="13:13">
      <c r="M611490" s="8"/>
    </row>
    <row r="611491" spans="13:13" ht="13">
      <c r="M611491" s="17"/>
    </row>
    <row r="611492" spans="13:13">
      <c r="M611492" s="8"/>
    </row>
    <row r="611518" spans="13:13">
      <c r="M611518" s="8"/>
    </row>
    <row r="611519" spans="13:13" ht="13">
      <c r="M611519" s="17"/>
    </row>
    <row r="611520" spans="13:13">
      <c r="M611520" s="8"/>
    </row>
    <row r="611546" spans="13:13">
      <c r="M611546" s="8"/>
    </row>
    <row r="611547" spans="13:13" ht="13">
      <c r="M611547" s="17"/>
    </row>
    <row r="611548" spans="13:13">
      <c r="M611548" s="8"/>
    </row>
    <row r="611574" spans="13:13">
      <c r="M611574" s="8"/>
    </row>
    <row r="611575" spans="13:13" ht="13">
      <c r="M611575" s="17"/>
    </row>
    <row r="611576" spans="13:13">
      <c r="M611576" s="8"/>
    </row>
    <row r="611602" spans="13:13">
      <c r="M611602" s="8"/>
    </row>
    <row r="611603" spans="13:13" ht="13">
      <c r="M611603" s="17"/>
    </row>
    <row r="611604" spans="13:13">
      <c r="M611604" s="8"/>
    </row>
    <row r="611630" spans="13:13">
      <c r="M611630" s="8"/>
    </row>
    <row r="611631" spans="13:13" ht="13">
      <c r="M611631" s="17"/>
    </row>
    <row r="611632" spans="13:13">
      <c r="M611632" s="8"/>
    </row>
    <row r="611658" spans="13:13">
      <c r="M611658" s="8"/>
    </row>
    <row r="611659" spans="13:13" ht="13">
      <c r="M611659" s="17"/>
    </row>
    <row r="611660" spans="13:13">
      <c r="M611660" s="8"/>
    </row>
    <row r="611686" spans="13:13">
      <c r="M611686" s="8"/>
    </row>
    <row r="611687" spans="13:13" ht="13">
      <c r="M611687" s="17"/>
    </row>
    <row r="611688" spans="13:13">
      <c r="M611688" s="8"/>
    </row>
    <row r="611714" spans="13:13">
      <c r="M611714" s="8"/>
    </row>
    <row r="611715" spans="13:13" ht="13">
      <c r="M611715" s="17"/>
    </row>
    <row r="611716" spans="13:13">
      <c r="M611716" s="8"/>
    </row>
    <row r="611742" spans="13:13">
      <c r="M611742" s="8"/>
    </row>
    <row r="611743" spans="13:13" ht="13">
      <c r="M611743" s="17"/>
    </row>
    <row r="611744" spans="13:13">
      <c r="M611744" s="8"/>
    </row>
    <row r="611770" spans="13:13">
      <c r="M611770" s="8"/>
    </row>
    <row r="611771" spans="13:13" ht="13">
      <c r="M611771" s="17"/>
    </row>
    <row r="611772" spans="13:13">
      <c r="M611772" s="8"/>
    </row>
    <row r="611798" spans="13:13">
      <c r="M611798" s="8"/>
    </row>
    <row r="611799" spans="13:13" ht="13">
      <c r="M611799" s="17"/>
    </row>
    <row r="611800" spans="13:13">
      <c r="M611800" s="8"/>
    </row>
    <row r="611826" spans="13:13">
      <c r="M611826" s="8"/>
    </row>
    <row r="611827" spans="13:13" ht="13">
      <c r="M611827" s="17"/>
    </row>
    <row r="611828" spans="13:13">
      <c r="M611828" s="8"/>
    </row>
    <row r="611854" spans="13:13">
      <c r="M611854" s="8"/>
    </row>
    <row r="611855" spans="13:13" ht="13">
      <c r="M611855" s="17"/>
    </row>
    <row r="611856" spans="13:13">
      <c r="M611856" s="8"/>
    </row>
    <row r="611882" spans="13:13">
      <c r="M611882" s="8"/>
    </row>
    <row r="611883" spans="13:13" ht="13">
      <c r="M611883" s="17"/>
    </row>
    <row r="611884" spans="13:13">
      <c r="M611884" s="8"/>
    </row>
    <row r="611910" spans="13:13">
      <c r="M611910" s="8"/>
    </row>
    <row r="611911" spans="13:13" ht="13">
      <c r="M611911" s="17"/>
    </row>
    <row r="611912" spans="13:13">
      <c r="M611912" s="8"/>
    </row>
    <row r="611938" spans="13:13">
      <c r="M611938" s="8"/>
    </row>
    <row r="611939" spans="13:13" ht="13">
      <c r="M611939" s="17"/>
    </row>
    <row r="611940" spans="13:13">
      <c r="M611940" s="8"/>
    </row>
    <row r="611966" spans="13:13">
      <c r="M611966" s="8"/>
    </row>
    <row r="611967" spans="13:13" ht="13">
      <c r="M611967" s="17"/>
    </row>
    <row r="611968" spans="13:13">
      <c r="M611968" s="8"/>
    </row>
    <row r="611994" spans="13:13">
      <c r="M611994" s="8"/>
    </row>
    <row r="611995" spans="13:13" ht="13">
      <c r="M611995" s="17"/>
    </row>
    <row r="611996" spans="13:13">
      <c r="M611996" s="8"/>
    </row>
    <row r="612022" spans="13:13">
      <c r="M612022" s="8"/>
    </row>
    <row r="612023" spans="13:13" ht="13">
      <c r="M612023" s="17"/>
    </row>
    <row r="612024" spans="13:13">
      <c r="M612024" s="8"/>
    </row>
    <row r="612050" spans="13:13">
      <c r="M612050" s="8"/>
    </row>
    <row r="612051" spans="13:13" ht="13">
      <c r="M612051" s="17"/>
    </row>
    <row r="612052" spans="13:13">
      <c r="M612052" s="8"/>
    </row>
    <row r="612078" spans="13:13">
      <c r="M612078" s="8"/>
    </row>
    <row r="612079" spans="13:13" ht="13">
      <c r="M612079" s="17"/>
    </row>
    <row r="612080" spans="13:13">
      <c r="M612080" s="8"/>
    </row>
    <row r="612106" spans="13:13">
      <c r="M612106" s="8"/>
    </row>
    <row r="612107" spans="13:13" ht="13">
      <c r="M612107" s="17"/>
    </row>
    <row r="612108" spans="13:13">
      <c r="M612108" s="8"/>
    </row>
    <row r="612134" spans="13:13">
      <c r="M612134" s="8"/>
    </row>
    <row r="612135" spans="13:13" ht="13">
      <c r="M612135" s="17"/>
    </row>
    <row r="612136" spans="13:13">
      <c r="M612136" s="8"/>
    </row>
    <row r="612162" spans="13:13">
      <c r="M612162" s="8"/>
    </row>
    <row r="612163" spans="13:13" ht="13">
      <c r="M612163" s="17"/>
    </row>
    <row r="612164" spans="13:13">
      <c r="M612164" s="8"/>
    </row>
    <row r="612190" spans="13:13">
      <c r="M612190" s="8"/>
    </row>
    <row r="612191" spans="13:13" ht="13">
      <c r="M612191" s="17"/>
    </row>
    <row r="612192" spans="13:13">
      <c r="M612192" s="8"/>
    </row>
    <row r="612218" spans="13:13">
      <c r="M612218" s="8"/>
    </row>
    <row r="612219" spans="13:13" ht="13">
      <c r="M612219" s="17"/>
    </row>
    <row r="612220" spans="13:13">
      <c r="M612220" s="8"/>
    </row>
    <row r="612246" spans="13:13">
      <c r="M612246" s="8"/>
    </row>
    <row r="612247" spans="13:13" ht="13">
      <c r="M612247" s="17"/>
    </row>
    <row r="612248" spans="13:13">
      <c r="M612248" s="8"/>
    </row>
    <row r="612274" spans="13:13">
      <c r="M612274" s="8"/>
    </row>
    <row r="612275" spans="13:13" ht="13">
      <c r="M612275" s="17"/>
    </row>
    <row r="612276" spans="13:13">
      <c r="M612276" s="8"/>
    </row>
    <row r="612302" spans="13:13">
      <c r="M612302" s="8"/>
    </row>
    <row r="612303" spans="13:13" ht="13">
      <c r="M612303" s="17"/>
    </row>
    <row r="612304" spans="13:13">
      <c r="M612304" s="8"/>
    </row>
    <row r="612330" spans="13:13">
      <c r="M612330" s="8"/>
    </row>
    <row r="612331" spans="13:13" ht="13">
      <c r="M612331" s="17"/>
    </row>
    <row r="612332" spans="13:13">
      <c r="M612332" s="8"/>
    </row>
    <row r="612358" spans="13:13">
      <c r="M612358" s="8"/>
    </row>
    <row r="612359" spans="13:13" ht="13">
      <c r="M612359" s="17"/>
    </row>
    <row r="612360" spans="13:13">
      <c r="M612360" s="8"/>
    </row>
    <row r="612386" spans="13:13">
      <c r="M612386" s="8"/>
    </row>
    <row r="612387" spans="13:13" ht="13">
      <c r="M612387" s="17"/>
    </row>
    <row r="612388" spans="13:13">
      <c r="M612388" s="8"/>
    </row>
    <row r="612414" spans="13:13">
      <c r="M612414" s="8"/>
    </row>
    <row r="612415" spans="13:13" ht="13">
      <c r="M612415" s="17"/>
    </row>
    <row r="612416" spans="13:13">
      <c r="M612416" s="8"/>
    </row>
    <row r="612442" spans="13:13">
      <c r="M612442" s="8"/>
    </row>
    <row r="612443" spans="13:13" ht="13">
      <c r="M612443" s="17"/>
    </row>
    <row r="612444" spans="13:13">
      <c r="M612444" s="8"/>
    </row>
    <row r="612470" spans="13:13">
      <c r="M612470" s="8"/>
    </row>
    <row r="612471" spans="13:13" ht="13">
      <c r="M612471" s="17"/>
    </row>
    <row r="612472" spans="13:13">
      <c r="M612472" s="8"/>
    </row>
    <row r="612498" spans="13:13">
      <c r="M612498" s="8"/>
    </row>
    <row r="612499" spans="13:13" ht="13">
      <c r="M612499" s="17"/>
    </row>
    <row r="612500" spans="13:13">
      <c r="M612500" s="8"/>
    </row>
    <row r="612526" spans="13:13">
      <c r="M612526" s="8"/>
    </row>
    <row r="612527" spans="13:13" ht="13">
      <c r="M612527" s="17"/>
    </row>
    <row r="612528" spans="13:13">
      <c r="M612528" s="8"/>
    </row>
    <row r="612554" spans="13:13">
      <c r="M612554" s="8"/>
    </row>
    <row r="612555" spans="13:13" ht="13">
      <c r="M612555" s="17"/>
    </row>
    <row r="612556" spans="13:13">
      <c r="M612556" s="8"/>
    </row>
    <row r="612582" spans="13:13">
      <c r="M612582" s="8"/>
    </row>
    <row r="612583" spans="13:13" ht="13">
      <c r="M612583" s="17"/>
    </row>
    <row r="612584" spans="13:13">
      <c r="M612584" s="8"/>
    </row>
    <row r="612610" spans="13:13">
      <c r="M612610" s="8"/>
    </row>
    <row r="612611" spans="13:13" ht="13">
      <c r="M612611" s="17"/>
    </row>
    <row r="612612" spans="13:13">
      <c r="M612612" s="8"/>
    </row>
    <row r="612638" spans="13:13">
      <c r="M612638" s="8"/>
    </row>
    <row r="612639" spans="13:13" ht="13">
      <c r="M612639" s="17"/>
    </row>
    <row r="612640" spans="13:13">
      <c r="M612640" s="8"/>
    </row>
    <row r="612666" spans="13:13">
      <c r="M612666" s="8"/>
    </row>
    <row r="612667" spans="13:13" ht="13">
      <c r="M612667" s="17"/>
    </row>
    <row r="612668" spans="13:13">
      <c r="M612668" s="8"/>
    </row>
    <row r="612694" spans="13:13">
      <c r="M612694" s="8"/>
    </row>
    <row r="612695" spans="13:13" ht="13">
      <c r="M612695" s="17"/>
    </row>
    <row r="612696" spans="13:13">
      <c r="M612696" s="8"/>
    </row>
    <row r="612722" spans="13:13">
      <c r="M612722" s="8"/>
    </row>
    <row r="612723" spans="13:13" ht="13">
      <c r="M612723" s="17"/>
    </row>
    <row r="612724" spans="13:13">
      <c r="M612724" s="8"/>
    </row>
    <row r="612750" spans="13:13">
      <c r="M612750" s="8"/>
    </row>
    <row r="612751" spans="13:13" ht="13">
      <c r="M612751" s="17"/>
    </row>
    <row r="612752" spans="13:13">
      <c r="M612752" s="8"/>
    </row>
    <row r="612778" spans="13:13">
      <c r="M612778" s="8"/>
    </row>
    <row r="612779" spans="13:13" ht="13">
      <c r="M612779" s="17"/>
    </row>
    <row r="612780" spans="13:13">
      <c r="M612780" s="8"/>
    </row>
    <row r="612806" spans="13:13">
      <c r="M612806" s="8"/>
    </row>
    <row r="612807" spans="13:13" ht="13">
      <c r="M612807" s="17"/>
    </row>
    <row r="612808" spans="13:13">
      <c r="M612808" s="8"/>
    </row>
    <row r="612834" spans="13:13">
      <c r="M612834" s="8"/>
    </row>
    <row r="612835" spans="13:13" ht="13">
      <c r="M612835" s="17"/>
    </row>
    <row r="612836" spans="13:13">
      <c r="M612836" s="8"/>
    </row>
    <row r="612862" spans="13:13">
      <c r="M612862" s="8"/>
    </row>
    <row r="612863" spans="13:13" ht="13">
      <c r="M612863" s="17"/>
    </row>
    <row r="612864" spans="13:13">
      <c r="M612864" s="8"/>
    </row>
    <row r="612890" spans="13:13">
      <c r="M612890" s="8"/>
    </row>
    <row r="612891" spans="13:13" ht="13">
      <c r="M612891" s="17"/>
    </row>
    <row r="612892" spans="13:13">
      <c r="M612892" s="8"/>
    </row>
    <row r="612918" spans="13:13">
      <c r="M612918" s="8"/>
    </row>
    <row r="612919" spans="13:13" ht="13">
      <c r="M612919" s="17"/>
    </row>
    <row r="612920" spans="13:13">
      <c r="M612920" s="8"/>
    </row>
    <row r="612946" spans="13:13">
      <c r="M612946" s="8"/>
    </row>
    <row r="612947" spans="13:13" ht="13">
      <c r="M612947" s="17"/>
    </row>
    <row r="612948" spans="13:13">
      <c r="M612948" s="8"/>
    </row>
    <row r="612974" spans="13:13">
      <c r="M612974" s="8"/>
    </row>
    <row r="612975" spans="13:13" ht="13">
      <c r="M612975" s="17"/>
    </row>
    <row r="612976" spans="13:13">
      <c r="M612976" s="8"/>
    </row>
    <row r="613002" spans="13:13">
      <c r="M613002" s="8"/>
    </row>
    <row r="613003" spans="13:13" ht="13">
      <c r="M613003" s="17"/>
    </row>
    <row r="613004" spans="13:13">
      <c r="M613004" s="8"/>
    </row>
    <row r="613030" spans="13:13">
      <c r="M613030" s="8"/>
    </row>
    <row r="613031" spans="13:13" ht="13">
      <c r="M613031" s="17"/>
    </row>
    <row r="613032" spans="13:13">
      <c r="M613032" s="8"/>
    </row>
    <row r="613058" spans="13:13">
      <c r="M613058" s="8"/>
    </row>
    <row r="613059" spans="13:13" ht="13">
      <c r="M613059" s="17"/>
    </row>
    <row r="613060" spans="13:13">
      <c r="M613060" s="8"/>
    </row>
    <row r="613086" spans="13:13">
      <c r="M613086" s="8"/>
    </row>
    <row r="613087" spans="13:13" ht="13">
      <c r="M613087" s="17"/>
    </row>
    <row r="613088" spans="13:13">
      <c r="M613088" s="8"/>
    </row>
    <row r="613114" spans="13:13">
      <c r="M613114" s="8"/>
    </row>
    <row r="613115" spans="13:13" ht="13">
      <c r="M613115" s="17"/>
    </row>
    <row r="613116" spans="13:13">
      <c r="M613116" s="8"/>
    </row>
    <row r="613142" spans="13:13">
      <c r="M613142" s="8"/>
    </row>
    <row r="613143" spans="13:13" ht="13">
      <c r="M613143" s="17"/>
    </row>
    <row r="613144" spans="13:13">
      <c r="M613144" s="8"/>
    </row>
    <row r="613170" spans="13:13">
      <c r="M613170" s="8"/>
    </row>
    <row r="613171" spans="13:13" ht="13">
      <c r="M613171" s="17"/>
    </row>
    <row r="613172" spans="13:13">
      <c r="M613172" s="8"/>
    </row>
    <row r="613198" spans="13:13">
      <c r="M613198" s="8"/>
    </row>
    <row r="613199" spans="13:13" ht="13">
      <c r="M613199" s="17"/>
    </row>
    <row r="613200" spans="13:13">
      <c r="M613200" s="8"/>
    </row>
    <row r="613226" spans="13:13">
      <c r="M613226" s="8"/>
    </row>
    <row r="613227" spans="13:13" ht="13">
      <c r="M613227" s="17"/>
    </row>
    <row r="613228" spans="13:13">
      <c r="M613228" s="8"/>
    </row>
    <row r="613254" spans="13:13">
      <c r="M613254" s="8"/>
    </row>
    <row r="613255" spans="13:13" ht="13">
      <c r="M613255" s="17"/>
    </row>
    <row r="613256" spans="13:13">
      <c r="M613256" s="8"/>
    </row>
    <row r="613282" spans="13:13">
      <c r="M613282" s="8"/>
    </row>
    <row r="613283" spans="13:13" ht="13">
      <c r="M613283" s="17"/>
    </row>
    <row r="613284" spans="13:13">
      <c r="M613284" s="8"/>
    </row>
    <row r="613310" spans="13:13">
      <c r="M613310" s="8"/>
    </row>
    <row r="613311" spans="13:13" ht="13">
      <c r="M613311" s="17"/>
    </row>
    <row r="613312" spans="13:13">
      <c r="M613312" s="8"/>
    </row>
    <row r="613338" spans="13:13">
      <c r="M613338" s="8"/>
    </row>
    <row r="613339" spans="13:13" ht="13">
      <c r="M613339" s="17"/>
    </row>
    <row r="613340" spans="13:13">
      <c r="M613340" s="8"/>
    </row>
    <row r="613366" spans="13:13">
      <c r="M613366" s="8"/>
    </row>
    <row r="613367" spans="13:13" ht="13">
      <c r="M613367" s="17"/>
    </row>
    <row r="613368" spans="13:13">
      <c r="M613368" s="8"/>
    </row>
    <row r="613394" spans="13:13">
      <c r="M613394" s="8"/>
    </row>
    <row r="613395" spans="13:13" ht="13">
      <c r="M613395" s="17"/>
    </row>
    <row r="613396" spans="13:13">
      <c r="M613396" s="8"/>
    </row>
    <row r="613422" spans="13:13">
      <c r="M613422" s="8"/>
    </row>
    <row r="613423" spans="13:13" ht="13">
      <c r="M613423" s="17"/>
    </row>
    <row r="613424" spans="13:13">
      <c r="M613424" s="8"/>
    </row>
    <row r="613450" spans="13:13">
      <c r="M613450" s="8"/>
    </row>
    <row r="613451" spans="13:13" ht="13">
      <c r="M613451" s="17"/>
    </row>
    <row r="613452" spans="13:13">
      <c r="M613452" s="8"/>
    </row>
    <row r="613478" spans="13:13">
      <c r="M613478" s="8"/>
    </row>
    <row r="613479" spans="13:13" ht="13">
      <c r="M613479" s="17"/>
    </row>
    <row r="613480" spans="13:13">
      <c r="M613480" s="8"/>
    </row>
    <row r="613506" spans="13:13">
      <c r="M613506" s="8"/>
    </row>
    <row r="613507" spans="13:13" ht="13">
      <c r="M613507" s="17"/>
    </row>
    <row r="613508" spans="13:13">
      <c r="M613508" s="8"/>
    </row>
    <row r="613534" spans="13:13">
      <c r="M613534" s="8"/>
    </row>
    <row r="613535" spans="13:13" ht="13">
      <c r="M613535" s="17"/>
    </row>
    <row r="613536" spans="13:13">
      <c r="M613536" s="8"/>
    </row>
    <row r="613562" spans="13:13">
      <c r="M613562" s="8"/>
    </row>
    <row r="613563" spans="13:13" ht="13">
      <c r="M613563" s="17"/>
    </row>
    <row r="613564" spans="13:13">
      <c r="M613564" s="8"/>
    </row>
    <row r="613590" spans="13:13">
      <c r="M613590" s="8"/>
    </row>
    <row r="613591" spans="13:13" ht="13">
      <c r="M613591" s="17"/>
    </row>
    <row r="613592" spans="13:13">
      <c r="M613592" s="8"/>
    </row>
    <row r="613618" spans="13:13">
      <c r="M613618" s="8"/>
    </row>
    <row r="613619" spans="13:13" ht="13">
      <c r="M613619" s="17"/>
    </row>
    <row r="613620" spans="13:13">
      <c r="M613620" s="8"/>
    </row>
    <row r="613646" spans="13:13">
      <c r="M613646" s="8"/>
    </row>
    <row r="613647" spans="13:13" ht="13">
      <c r="M613647" s="17"/>
    </row>
    <row r="613648" spans="13:13">
      <c r="M613648" s="8"/>
    </row>
    <row r="613674" spans="13:13">
      <c r="M613674" s="8"/>
    </row>
    <row r="613675" spans="13:13" ht="13">
      <c r="M613675" s="17"/>
    </row>
    <row r="613676" spans="13:13">
      <c r="M613676" s="8"/>
    </row>
    <row r="613702" spans="13:13">
      <c r="M613702" s="8"/>
    </row>
    <row r="613703" spans="13:13" ht="13">
      <c r="M613703" s="17"/>
    </row>
    <row r="613704" spans="13:13">
      <c r="M613704" s="8"/>
    </row>
    <row r="613730" spans="13:13">
      <c r="M613730" s="8"/>
    </row>
    <row r="613731" spans="13:13" ht="13">
      <c r="M613731" s="17"/>
    </row>
    <row r="613732" spans="13:13">
      <c r="M613732" s="8"/>
    </row>
    <row r="613758" spans="13:13">
      <c r="M613758" s="8"/>
    </row>
    <row r="613759" spans="13:13" ht="13">
      <c r="M613759" s="17"/>
    </row>
    <row r="613760" spans="13:13">
      <c r="M613760" s="8"/>
    </row>
    <row r="613786" spans="13:13">
      <c r="M613786" s="8"/>
    </row>
    <row r="613787" spans="13:13" ht="13">
      <c r="M613787" s="17"/>
    </row>
    <row r="613788" spans="13:13">
      <c r="M613788" s="8"/>
    </row>
    <row r="613814" spans="13:13">
      <c r="M613814" s="8"/>
    </row>
    <row r="613815" spans="13:13" ht="13">
      <c r="M613815" s="17"/>
    </row>
    <row r="613816" spans="13:13">
      <c r="M613816" s="8"/>
    </row>
    <row r="613842" spans="13:13">
      <c r="M613842" s="8"/>
    </row>
    <row r="613843" spans="13:13" ht="13">
      <c r="M613843" s="17"/>
    </row>
    <row r="613844" spans="13:13">
      <c r="M613844" s="8"/>
    </row>
    <row r="613870" spans="13:13">
      <c r="M613870" s="8"/>
    </row>
    <row r="613871" spans="13:13" ht="13">
      <c r="M613871" s="17"/>
    </row>
    <row r="613872" spans="13:13">
      <c r="M613872" s="8"/>
    </row>
    <row r="613898" spans="13:13">
      <c r="M613898" s="8"/>
    </row>
    <row r="613899" spans="13:13" ht="13">
      <c r="M613899" s="17"/>
    </row>
    <row r="613900" spans="13:13">
      <c r="M613900" s="8"/>
    </row>
    <row r="613926" spans="13:13">
      <c r="M613926" s="8"/>
    </row>
    <row r="613927" spans="13:13" ht="13">
      <c r="M613927" s="17"/>
    </row>
    <row r="613928" spans="13:13">
      <c r="M613928" s="8"/>
    </row>
    <row r="613954" spans="13:13">
      <c r="M613954" s="8"/>
    </row>
    <row r="613955" spans="13:13" ht="13">
      <c r="M613955" s="17"/>
    </row>
    <row r="613956" spans="13:13">
      <c r="M613956" s="8"/>
    </row>
    <row r="613982" spans="13:13">
      <c r="M613982" s="8"/>
    </row>
    <row r="613983" spans="13:13" ht="13">
      <c r="M613983" s="17"/>
    </row>
    <row r="613984" spans="13:13">
      <c r="M613984" s="8"/>
    </row>
    <row r="614010" spans="13:13">
      <c r="M614010" s="8"/>
    </row>
    <row r="614011" spans="13:13" ht="13">
      <c r="M614011" s="17"/>
    </row>
    <row r="614012" spans="13:13">
      <c r="M614012" s="8"/>
    </row>
    <row r="614038" spans="13:13">
      <c r="M614038" s="8"/>
    </row>
    <row r="614039" spans="13:13" ht="13">
      <c r="M614039" s="17"/>
    </row>
    <row r="614040" spans="13:13">
      <c r="M614040" s="8"/>
    </row>
    <row r="614066" spans="13:13">
      <c r="M614066" s="8"/>
    </row>
    <row r="614067" spans="13:13" ht="13">
      <c r="M614067" s="17"/>
    </row>
    <row r="614068" spans="13:13">
      <c r="M614068" s="8"/>
    </row>
    <row r="614094" spans="13:13">
      <c r="M614094" s="8"/>
    </row>
    <row r="614095" spans="13:13" ht="13">
      <c r="M614095" s="17"/>
    </row>
    <row r="614096" spans="13:13">
      <c r="M614096" s="8"/>
    </row>
    <row r="614122" spans="13:13">
      <c r="M614122" s="8"/>
    </row>
    <row r="614123" spans="13:13" ht="13">
      <c r="M614123" s="17"/>
    </row>
    <row r="614124" spans="13:13">
      <c r="M614124" s="8"/>
    </row>
    <row r="614150" spans="13:13">
      <c r="M614150" s="8"/>
    </row>
    <row r="614151" spans="13:13" ht="13">
      <c r="M614151" s="17"/>
    </row>
    <row r="614152" spans="13:13">
      <c r="M614152" s="8"/>
    </row>
    <row r="614178" spans="13:13">
      <c r="M614178" s="8"/>
    </row>
    <row r="614179" spans="13:13" ht="13">
      <c r="M614179" s="17"/>
    </row>
    <row r="614180" spans="13:13">
      <c r="M614180" s="8"/>
    </row>
    <row r="614206" spans="13:13">
      <c r="M614206" s="8"/>
    </row>
    <row r="614207" spans="13:13" ht="13">
      <c r="M614207" s="17"/>
    </row>
    <row r="614208" spans="13:13">
      <c r="M614208" s="8"/>
    </row>
    <row r="614234" spans="13:13">
      <c r="M614234" s="8"/>
    </row>
    <row r="614235" spans="13:13" ht="13">
      <c r="M614235" s="17"/>
    </row>
    <row r="614236" spans="13:13">
      <c r="M614236" s="8"/>
    </row>
    <row r="614262" spans="13:13">
      <c r="M614262" s="8"/>
    </row>
    <row r="614263" spans="13:13" ht="13">
      <c r="M614263" s="17"/>
    </row>
    <row r="614264" spans="13:13">
      <c r="M614264" s="8"/>
    </row>
    <row r="614290" spans="13:13">
      <c r="M614290" s="8"/>
    </row>
    <row r="614291" spans="13:13" ht="13">
      <c r="M614291" s="17"/>
    </row>
    <row r="614292" spans="13:13">
      <c r="M614292" s="8"/>
    </row>
    <row r="614318" spans="13:13">
      <c r="M614318" s="8"/>
    </row>
    <row r="614319" spans="13:13" ht="13">
      <c r="M614319" s="17"/>
    </row>
    <row r="614320" spans="13:13">
      <c r="M614320" s="8"/>
    </row>
    <row r="614346" spans="13:13">
      <c r="M614346" s="8"/>
    </row>
    <row r="614347" spans="13:13" ht="13">
      <c r="M614347" s="17"/>
    </row>
    <row r="614348" spans="13:13">
      <c r="M614348" s="8"/>
    </row>
    <row r="614374" spans="13:13">
      <c r="M614374" s="8"/>
    </row>
    <row r="614375" spans="13:13" ht="13">
      <c r="M614375" s="17"/>
    </row>
    <row r="614376" spans="13:13">
      <c r="M614376" s="8"/>
    </row>
    <row r="614402" spans="13:13">
      <c r="M614402" s="8"/>
    </row>
    <row r="614403" spans="13:13" ht="13">
      <c r="M614403" s="17"/>
    </row>
    <row r="614404" spans="13:13">
      <c r="M614404" s="8"/>
    </row>
    <row r="614430" spans="13:13">
      <c r="M614430" s="8"/>
    </row>
    <row r="614431" spans="13:13" ht="13">
      <c r="M614431" s="17"/>
    </row>
    <row r="614432" spans="13:13">
      <c r="M614432" s="8"/>
    </row>
    <row r="614458" spans="13:13">
      <c r="M614458" s="8"/>
    </row>
    <row r="614459" spans="13:13" ht="13">
      <c r="M614459" s="17"/>
    </row>
    <row r="614460" spans="13:13">
      <c r="M614460" s="8"/>
    </row>
    <row r="614486" spans="13:13">
      <c r="M614486" s="8"/>
    </row>
    <row r="614487" spans="13:13" ht="13">
      <c r="M614487" s="17"/>
    </row>
    <row r="614488" spans="13:13">
      <c r="M614488" s="8"/>
    </row>
    <row r="614514" spans="13:13">
      <c r="M614514" s="8"/>
    </row>
    <row r="614515" spans="13:13" ht="13">
      <c r="M614515" s="17"/>
    </row>
    <row r="614516" spans="13:13">
      <c r="M614516" s="8"/>
    </row>
    <row r="614542" spans="13:13">
      <c r="M614542" s="8"/>
    </row>
    <row r="614543" spans="13:13" ht="13">
      <c r="M614543" s="17"/>
    </row>
    <row r="614544" spans="13:13">
      <c r="M614544" s="8"/>
    </row>
    <row r="614570" spans="13:13">
      <c r="M614570" s="8"/>
    </row>
    <row r="614571" spans="13:13" ht="13">
      <c r="M614571" s="17"/>
    </row>
    <row r="614572" spans="13:13">
      <c r="M614572" s="8"/>
    </row>
    <row r="614598" spans="13:13">
      <c r="M614598" s="8"/>
    </row>
    <row r="614599" spans="13:13" ht="13">
      <c r="M614599" s="17"/>
    </row>
    <row r="614600" spans="13:13">
      <c r="M614600" s="8"/>
    </row>
    <row r="614626" spans="13:13">
      <c r="M614626" s="8"/>
    </row>
    <row r="614627" spans="13:13" ht="13">
      <c r="M614627" s="17"/>
    </row>
    <row r="614628" spans="13:13">
      <c r="M614628" s="8"/>
    </row>
    <row r="614654" spans="13:13">
      <c r="M614654" s="8"/>
    </row>
    <row r="614655" spans="13:13" ht="13">
      <c r="M614655" s="17"/>
    </row>
    <row r="614656" spans="13:13">
      <c r="M614656" s="8"/>
    </row>
    <row r="614682" spans="13:13">
      <c r="M614682" s="8"/>
    </row>
    <row r="614683" spans="13:13" ht="13">
      <c r="M614683" s="17"/>
    </row>
    <row r="614684" spans="13:13">
      <c r="M614684" s="8"/>
    </row>
    <row r="614710" spans="13:13">
      <c r="M614710" s="8"/>
    </row>
    <row r="614711" spans="13:13" ht="13">
      <c r="M614711" s="17"/>
    </row>
    <row r="614712" spans="13:13">
      <c r="M614712" s="8"/>
    </row>
    <row r="614738" spans="13:13">
      <c r="M614738" s="8"/>
    </row>
    <row r="614739" spans="13:13" ht="13">
      <c r="M614739" s="17"/>
    </row>
    <row r="614740" spans="13:13">
      <c r="M614740" s="8"/>
    </row>
    <row r="614766" spans="13:13">
      <c r="M614766" s="8"/>
    </row>
    <row r="614767" spans="13:13" ht="13">
      <c r="M614767" s="17"/>
    </row>
    <row r="614768" spans="13:13">
      <c r="M614768" s="8"/>
    </row>
    <row r="614794" spans="13:13">
      <c r="M614794" s="8"/>
    </row>
    <row r="614795" spans="13:13" ht="13">
      <c r="M614795" s="17"/>
    </row>
    <row r="614796" spans="13:13">
      <c r="M614796" s="8"/>
    </row>
    <row r="614822" spans="13:13">
      <c r="M614822" s="8"/>
    </row>
    <row r="614823" spans="13:13" ht="13">
      <c r="M614823" s="17"/>
    </row>
    <row r="614824" spans="13:13">
      <c r="M614824" s="8"/>
    </row>
    <row r="614850" spans="13:13">
      <c r="M614850" s="8"/>
    </row>
    <row r="614851" spans="13:13" ht="13">
      <c r="M614851" s="17"/>
    </row>
    <row r="614852" spans="13:13">
      <c r="M614852" s="8"/>
    </row>
    <row r="614878" spans="13:13">
      <c r="M614878" s="8"/>
    </row>
    <row r="614879" spans="13:13" ht="13">
      <c r="M614879" s="17"/>
    </row>
    <row r="614880" spans="13:13">
      <c r="M614880" s="8"/>
    </row>
    <row r="614906" spans="13:13">
      <c r="M614906" s="8"/>
    </row>
    <row r="614907" spans="13:13" ht="13">
      <c r="M614907" s="17"/>
    </row>
    <row r="614908" spans="13:13">
      <c r="M614908" s="8"/>
    </row>
    <row r="614934" spans="13:13">
      <c r="M614934" s="8"/>
    </row>
    <row r="614935" spans="13:13" ht="13">
      <c r="M614935" s="17"/>
    </row>
    <row r="614936" spans="13:13">
      <c r="M614936" s="8"/>
    </row>
    <row r="614962" spans="13:13">
      <c r="M614962" s="8"/>
    </row>
    <row r="614963" spans="13:13" ht="13">
      <c r="M614963" s="17"/>
    </row>
    <row r="614964" spans="13:13">
      <c r="M614964" s="8"/>
    </row>
    <row r="614990" spans="13:13">
      <c r="M614990" s="8"/>
    </row>
    <row r="614991" spans="13:13" ht="13">
      <c r="M614991" s="17"/>
    </row>
    <row r="614992" spans="13:13">
      <c r="M614992" s="8"/>
    </row>
    <row r="615018" spans="13:13">
      <c r="M615018" s="8"/>
    </row>
    <row r="615019" spans="13:13" ht="13">
      <c r="M615019" s="17"/>
    </row>
    <row r="615020" spans="13:13">
      <c r="M615020" s="8"/>
    </row>
    <row r="615046" spans="13:13">
      <c r="M615046" s="8"/>
    </row>
    <row r="615047" spans="13:13" ht="13">
      <c r="M615047" s="17"/>
    </row>
    <row r="615048" spans="13:13">
      <c r="M615048" s="8"/>
    </row>
    <row r="615074" spans="13:13">
      <c r="M615074" s="8"/>
    </row>
    <row r="615075" spans="13:13" ht="13">
      <c r="M615075" s="17"/>
    </row>
    <row r="615076" spans="13:13">
      <c r="M615076" s="8"/>
    </row>
    <row r="615102" spans="13:13">
      <c r="M615102" s="8"/>
    </row>
    <row r="615103" spans="13:13" ht="13">
      <c r="M615103" s="17"/>
    </row>
    <row r="615104" spans="13:13">
      <c r="M615104" s="8"/>
    </row>
    <row r="615130" spans="13:13">
      <c r="M615130" s="8"/>
    </row>
    <row r="615131" spans="13:13" ht="13">
      <c r="M615131" s="17"/>
    </row>
    <row r="615132" spans="13:13">
      <c r="M615132" s="8"/>
    </row>
    <row r="615158" spans="13:13">
      <c r="M615158" s="8"/>
    </row>
    <row r="615159" spans="13:13" ht="13">
      <c r="M615159" s="17"/>
    </row>
    <row r="615160" spans="13:13">
      <c r="M615160" s="8"/>
    </row>
    <row r="615186" spans="13:13">
      <c r="M615186" s="8"/>
    </row>
    <row r="615187" spans="13:13" ht="13">
      <c r="M615187" s="17"/>
    </row>
    <row r="615188" spans="13:13">
      <c r="M615188" s="8"/>
    </row>
    <row r="615214" spans="13:13">
      <c r="M615214" s="8"/>
    </row>
    <row r="615215" spans="13:13" ht="13">
      <c r="M615215" s="17"/>
    </row>
    <row r="615216" spans="13:13">
      <c r="M615216" s="8"/>
    </row>
    <row r="615242" spans="13:13">
      <c r="M615242" s="8"/>
    </row>
    <row r="615243" spans="13:13" ht="13">
      <c r="M615243" s="17"/>
    </row>
    <row r="615244" spans="13:13">
      <c r="M615244" s="8"/>
    </row>
    <row r="615270" spans="13:13">
      <c r="M615270" s="8"/>
    </row>
    <row r="615271" spans="13:13" ht="13">
      <c r="M615271" s="17"/>
    </row>
    <row r="615272" spans="13:13">
      <c r="M615272" s="8"/>
    </row>
    <row r="615298" spans="13:13">
      <c r="M615298" s="8"/>
    </row>
    <row r="615299" spans="13:13" ht="13">
      <c r="M615299" s="17"/>
    </row>
    <row r="615300" spans="13:13">
      <c r="M615300" s="8"/>
    </row>
    <row r="615326" spans="13:13">
      <c r="M615326" s="8"/>
    </row>
    <row r="615327" spans="13:13" ht="13">
      <c r="M615327" s="17"/>
    </row>
    <row r="615328" spans="13:13">
      <c r="M615328" s="8"/>
    </row>
    <row r="615354" spans="13:13">
      <c r="M615354" s="8"/>
    </row>
    <row r="615355" spans="13:13" ht="13">
      <c r="M615355" s="17"/>
    </row>
    <row r="615356" spans="13:13">
      <c r="M615356" s="8"/>
    </row>
    <row r="615382" spans="13:13">
      <c r="M615382" s="8"/>
    </row>
    <row r="615383" spans="13:13" ht="13">
      <c r="M615383" s="17"/>
    </row>
    <row r="615384" spans="13:13">
      <c r="M615384" s="8"/>
    </row>
    <row r="615410" spans="13:13">
      <c r="M615410" s="8"/>
    </row>
    <row r="615411" spans="13:13" ht="13">
      <c r="M615411" s="17"/>
    </row>
    <row r="615412" spans="13:13">
      <c r="M615412" s="8"/>
    </row>
    <row r="615438" spans="13:13">
      <c r="M615438" s="8"/>
    </row>
    <row r="615439" spans="13:13" ht="13">
      <c r="M615439" s="17"/>
    </row>
    <row r="615440" spans="13:13">
      <c r="M615440" s="8"/>
    </row>
    <row r="615466" spans="13:13">
      <c r="M615466" s="8"/>
    </row>
    <row r="615467" spans="13:13" ht="13">
      <c r="M615467" s="17"/>
    </row>
    <row r="615468" spans="13:13">
      <c r="M615468" s="8"/>
    </row>
    <row r="615494" spans="13:13">
      <c r="M615494" s="8"/>
    </row>
    <row r="615495" spans="13:13" ht="13">
      <c r="M615495" s="17"/>
    </row>
    <row r="615496" spans="13:13">
      <c r="M615496" s="8"/>
    </row>
    <row r="615522" spans="13:13">
      <c r="M615522" s="8"/>
    </row>
    <row r="615523" spans="13:13" ht="13">
      <c r="M615523" s="17"/>
    </row>
    <row r="615524" spans="13:13">
      <c r="M615524" s="8"/>
    </row>
    <row r="615550" spans="13:13">
      <c r="M615550" s="8"/>
    </row>
    <row r="615551" spans="13:13" ht="13">
      <c r="M615551" s="17"/>
    </row>
    <row r="615552" spans="13:13">
      <c r="M615552" s="8"/>
    </row>
    <row r="615578" spans="13:13">
      <c r="M615578" s="8"/>
    </row>
    <row r="615579" spans="13:13" ht="13">
      <c r="M615579" s="17"/>
    </row>
    <row r="615580" spans="13:13">
      <c r="M615580" s="8"/>
    </row>
    <row r="615606" spans="13:13">
      <c r="M615606" s="8"/>
    </row>
    <row r="615607" spans="13:13" ht="13">
      <c r="M615607" s="17"/>
    </row>
    <row r="615608" spans="13:13">
      <c r="M615608" s="8"/>
    </row>
    <row r="615634" spans="13:13">
      <c r="M615634" s="8"/>
    </row>
    <row r="615635" spans="13:13" ht="13">
      <c r="M615635" s="17"/>
    </row>
    <row r="615636" spans="13:13">
      <c r="M615636" s="8"/>
    </row>
    <row r="615662" spans="13:13">
      <c r="M615662" s="8"/>
    </row>
    <row r="615663" spans="13:13" ht="13">
      <c r="M615663" s="17"/>
    </row>
    <row r="615664" spans="13:13">
      <c r="M615664" s="8"/>
    </row>
    <row r="615690" spans="13:13">
      <c r="M615690" s="8"/>
    </row>
    <row r="615691" spans="13:13" ht="13">
      <c r="M615691" s="17"/>
    </row>
    <row r="615692" spans="13:13">
      <c r="M615692" s="8"/>
    </row>
    <row r="615718" spans="13:13">
      <c r="M615718" s="8"/>
    </row>
    <row r="615719" spans="13:13" ht="13">
      <c r="M615719" s="17"/>
    </row>
    <row r="615720" spans="13:13">
      <c r="M615720" s="8"/>
    </row>
    <row r="615746" spans="13:13">
      <c r="M615746" s="8"/>
    </row>
    <row r="615747" spans="13:13" ht="13">
      <c r="M615747" s="17"/>
    </row>
    <row r="615748" spans="13:13">
      <c r="M615748" s="8"/>
    </row>
    <row r="615774" spans="13:13">
      <c r="M615774" s="8"/>
    </row>
    <row r="615775" spans="13:13" ht="13">
      <c r="M615775" s="17"/>
    </row>
    <row r="615776" spans="13:13">
      <c r="M615776" s="8"/>
    </row>
    <row r="615802" spans="13:13">
      <c r="M615802" s="8"/>
    </row>
    <row r="615803" spans="13:13" ht="13">
      <c r="M615803" s="17"/>
    </row>
    <row r="615804" spans="13:13">
      <c r="M615804" s="8"/>
    </row>
    <row r="615830" spans="13:13">
      <c r="M615830" s="8"/>
    </row>
    <row r="615831" spans="13:13" ht="13">
      <c r="M615831" s="17"/>
    </row>
    <row r="615832" spans="13:13">
      <c r="M615832" s="8"/>
    </row>
    <row r="615858" spans="13:13">
      <c r="M615858" s="8"/>
    </row>
    <row r="615859" spans="13:13" ht="13">
      <c r="M615859" s="17"/>
    </row>
    <row r="615860" spans="13:13">
      <c r="M615860" s="8"/>
    </row>
    <row r="615886" spans="13:13">
      <c r="M615886" s="8"/>
    </row>
    <row r="615887" spans="13:13" ht="13">
      <c r="M615887" s="17"/>
    </row>
    <row r="615888" spans="13:13">
      <c r="M615888" s="8"/>
    </row>
    <row r="615914" spans="13:13">
      <c r="M615914" s="8"/>
    </row>
    <row r="615915" spans="13:13" ht="13">
      <c r="M615915" s="17"/>
    </row>
    <row r="615916" spans="13:13">
      <c r="M615916" s="8"/>
    </row>
    <row r="615942" spans="13:13">
      <c r="M615942" s="8"/>
    </row>
    <row r="615943" spans="13:13" ht="13">
      <c r="M615943" s="17"/>
    </row>
    <row r="615944" spans="13:13">
      <c r="M615944" s="8"/>
    </row>
    <row r="615970" spans="13:13">
      <c r="M615970" s="8"/>
    </row>
    <row r="615971" spans="13:13" ht="13">
      <c r="M615971" s="17"/>
    </row>
    <row r="615972" spans="13:13">
      <c r="M615972" s="8"/>
    </row>
    <row r="615998" spans="13:13">
      <c r="M615998" s="8"/>
    </row>
    <row r="615999" spans="13:13" ht="13">
      <c r="M615999" s="17"/>
    </row>
    <row r="616000" spans="13:13">
      <c r="M616000" s="8"/>
    </row>
    <row r="616026" spans="13:13">
      <c r="M616026" s="8"/>
    </row>
    <row r="616027" spans="13:13" ht="13">
      <c r="M616027" s="17"/>
    </row>
    <row r="616028" spans="13:13">
      <c r="M616028" s="8"/>
    </row>
    <row r="616054" spans="13:13">
      <c r="M616054" s="8"/>
    </row>
    <row r="616055" spans="13:13" ht="13">
      <c r="M616055" s="17"/>
    </row>
    <row r="616056" spans="13:13">
      <c r="M616056" s="8"/>
    </row>
    <row r="616082" spans="13:13">
      <c r="M616082" s="8"/>
    </row>
    <row r="616083" spans="13:13" ht="13">
      <c r="M616083" s="17"/>
    </row>
    <row r="616084" spans="13:13">
      <c r="M616084" s="8"/>
    </row>
    <row r="616110" spans="13:13">
      <c r="M616110" s="8"/>
    </row>
    <row r="616111" spans="13:13" ht="13">
      <c r="M616111" s="17"/>
    </row>
    <row r="616112" spans="13:13">
      <c r="M616112" s="8"/>
    </row>
    <row r="616138" spans="13:13">
      <c r="M616138" s="8"/>
    </row>
    <row r="616139" spans="13:13" ht="13">
      <c r="M616139" s="17"/>
    </row>
    <row r="616140" spans="13:13">
      <c r="M616140" s="8"/>
    </row>
    <row r="616166" spans="13:13">
      <c r="M616166" s="8"/>
    </row>
    <row r="616167" spans="13:13" ht="13">
      <c r="M616167" s="17"/>
    </row>
    <row r="616168" spans="13:13">
      <c r="M616168" s="8"/>
    </row>
    <row r="616194" spans="13:13">
      <c r="M616194" s="8"/>
    </row>
    <row r="616195" spans="13:13" ht="13">
      <c r="M616195" s="17"/>
    </row>
    <row r="616196" spans="13:13">
      <c r="M616196" s="8"/>
    </row>
    <row r="616222" spans="13:13">
      <c r="M616222" s="8"/>
    </row>
    <row r="616223" spans="13:13" ht="13">
      <c r="M616223" s="17"/>
    </row>
    <row r="616224" spans="13:13">
      <c r="M616224" s="8"/>
    </row>
    <row r="616250" spans="13:13">
      <c r="M616250" s="8"/>
    </row>
    <row r="616251" spans="13:13" ht="13">
      <c r="M616251" s="17"/>
    </row>
    <row r="616252" spans="13:13">
      <c r="M616252" s="8"/>
    </row>
    <row r="616278" spans="13:13">
      <c r="M616278" s="8"/>
    </row>
    <row r="616279" spans="13:13" ht="13">
      <c r="M616279" s="17"/>
    </row>
    <row r="616280" spans="13:13">
      <c r="M616280" s="8"/>
    </row>
    <row r="616306" spans="13:13">
      <c r="M616306" s="8"/>
    </row>
    <row r="616307" spans="13:13" ht="13">
      <c r="M616307" s="17"/>
    </row>
    <row r="616308" spans="13:13">
      <c r="M616308" s="8"/>
    </row>
    <row r="616334" spans="13:13">
      <c r="M616334" s="8"/>
    </row>
    <row r="616335" spans="13:13" ht="13">
      <c r="M616335" s="17"/>
    </row>
    <row r="616336" spans="13:13">
      <c r="M616336" s="8"/>
    </row>
    <row r="616362" spans="13:13">
      <c r="M616362" s="8"/>
    </row>
    <row r="616363" spans="13:13" ht="13">
      <c r="M616363" s="17"/>
    </row>
    <row r="616364" spans="13:13">
      <c r="M616364" s="8"/>
    </row>
    <row r="616390" spans="13:13">
      <c r="M616390" s="8"/>
    </row>
    <row r="616391" spans="13:13" ht="13">
      <c r="M616391" s="17"/>
    </row>
    <row r="616392" spans="13:13">
      <c r="M616392" s="8"/>
    </row>
    <row r="616418" spans="13:13">
      <c r="M616418" s="8"/>
    </row>
    <row r="616419" spans="13:13" ht="13">
      <c r="M616419" s="17"/>
    </row>
    <row r="616420" spans="13:13">
      <c r="M616420" s="8"/>
    </row>
    <row r="616446" spans="13:13">
      <c r="M616446" s="8"/>
    </row>
    <row r="616447" spans="13:13" ht="13">
      <c r="M616447" s="17"/>
    </row>
    <row r="616448" spans="13:13">
      <c r="M616448" s="8"/>
    </row>
    <row r="616474" spans="13:13">
      <c r="M616474" s="8"/>
    </row>
    <row r="616475" spans="13:13" ht="13">
      <c r="M616475" s="17"/>
    </row>
    <row r="616476" spans="13:13">
      <c r="M616476" s="8"/>
    </row>
    <row r="616502" spans="13:13">
      <c r="M616502" s="8"/>
    </row>
    <row r="616503" spans="13:13" ht="13">
      <c r="M616503" s="17"/>
    </row>
    <row r="616504" spans="13:13">
      <c r="M616504" s="8"/>
    </row>
    <row r="616530" spans="13:13">
      <c r="M616530" s="8"/>
    </row>
    <row r="616531" spans="13:13" ht="13">
      <c r="M616531" s="17"/>
    </row>
    <row r="616532" spans="13:13">
      <c r="M616532" s="8"/>
    </row>
    <row r="616558" spans="13:13">
      <c r="M616558" s="8"/>
    </row>
    <row r="616559" spans="13:13" ht="13">
      <c r="M616559" s="17"/>
    </row>
    <row r="616560" spans="13:13">
      <c r="M616560" s="8"/>
    </row>
    <row r="616586" spans="13:13">
      <c r="M616586" s="8"/>
    </row>
    <row r="616587" spans="13:13" ht="13">
      <c r="M616587" s="17"/>
    </row>
    <row r="616588" spans="13:13">
      <c r="M616588" s="8"/>
    </row>
    <row r="616614" spans="13:13">
      <c r="M616614" s="8"/>
    </row>
    <row r="616615" spans="13:13" ht="13">
      <c r="M616615" s="17"/>
    </row>
    <row r="616616" spans="13:13">
      <c r="M616616" s="8"/>
    </row>
    <row r="616642" spans="13:13">
      <c r="M616642" s="8"/>
    </row>
    <row r="616643" spans="13:13" ht="13">
      <c r="M616643" s="17"/>
    </row>
    <row r="616644" spans="13:13">
      <c r="M616644" s="8"/>
    </row>
    <row r="616670" spans="13:13">
      <c r="M616670" s="8"/>
    </row>
    <row r="616671" spans="13:13" ht="13">
      <c r="M616671" s="17"/>
    </row>
    <row r="616672" spans="13:13">
      <c r="M616672" s="8"/>
    </row>
    <row r="616698" spans="13:13">
      <c r="M616698" s="8"/>
    </row>
    <row r="616699" spans="13:13" ht="13">
      <c r="M616699" s="17"/>
    </row>
    <row r="616700" spans="13:13">
      <c r="M616700" s="8"/>
    </row>
    <row r="616726" spans="13:13">
      <c r="M616726" s="8"/>
    </row>
    <row r="616727" spans="13:13" ht="13">
      <c r="M616727" s="17"/>
    </row>
    <row r="616728" spans="13:13">
      <c r="M616728" s="8"/>
    </row>
    <row r="616754" spans="13:13">
      <c r="M616754" s="8"/>
    </row>
    <row r="616755" spans="13:13" ht="13">
      <c r="M616755" s="17"/>
    </row>
    <row r="616756" spans="13:13">
      <c r="M616756" s="8"/>
    </row>
    <row r="616782" spans="13:13">
      <c r="M616782" s="8"/>
    </row>
    <row r="616783" spans="13:13" ht="13">
      <c r="M616783" s="17"/>
    </row>
    <row r="616784" spans="13:13">
      <c r="M616784" s="8"/>
    </row>
    <row r="616810" spans="13:13">
      <c r="M616810" s="8"/>
    </row>
    <row r="616811" spans="13:13" ht="13">
      <c r="M616811" s="17"/>
    </row>
    <row r="616812" spans="13:13">
      <c r="M616812" s="8"/>
    </row>
    <row r="616838" spans="13:13">
      <c r="M616838" s="8"/>
    </row>
    <row r="616839" spans="13:13" ht="13">
      <c r="M616839" s="17"/>
    </row>
    <row r="616840" spans="13:13">
      <c r="M616840" s="8"/>
    </row>
    <row r="616866" spans="13:13">
      <c r="M616866" s="8"/>
    </row>
    <row r="616867" spans="13:13" ht="13">
      <c r="M616867" s="17"/>
    </row>
    <row r="616868" spans="13:13">
      <c r="M616868" s="8"/>
    </row>
    <row r="616894" spans="13:13">
      <c r="M616894" s="8"/>
    </row>
    <row r="616895" spans="13:13" ht="13">
      <c r="M616895" s="17"/>
    </row>
    <row r="616896" spans="13:13">
      <c r="M616896" s="8"/>
    </row>
    <row r="616922" spans="13:13">
      <c r="M616922" s="8"/>
    </row>
    <row r="616923" spans="13:13" ht="13">
      <c r="M616923" s="17"/>
    </row>
    <row r="616924" spans="13:13">
      <c r="M616924" s="8"/>
    </row>
    <row r="616950" spans="13:13">
      <c r="M616950" s="8"/>
    </row>
    <row r="616951" spans="13:13" ht="13">
      <c r="M616951" s="17"/>
    </row>
    <row r="616952" spans="13:13">
      <c r="M616952" s="8"/>
    </row>
    <row r="616978" spans="13:13">
      <c r="M616978" s="8"/>
    </row>
    <row r="616979" spans="13:13" ht="13">
      <c r="M616979" s="17"/>
    </row>
    <row r="616980" spans="13:13">
      <c r="M616980" s="8"/>
    </row>
    <row r="617006" spans="13:13">
      <c r="M617006" s="8"/>
    </row>
    <row r="617007" spans="13:13" ht="13">
      <c r="M617007" s="17"/>
    </row>
    <row r="617008" spans="13:13">
      <c r="M617008" s="8"/>
    </row>
    <row r="617034" spans="13:13">
      <c r="M617034" s="8"/>
    </row>
    <row r="617035" spans="13:13" ht="13">
      <c r="M617035" s="17"/>
    </row>
    <row r="617036" spans="13:13">
      <c r="M617036" s="8"/>
    </row>
    <row r="617062" spans="13:13">
      <c r="M617062" s="8"/>
    </row>
    <row r="617063" spans="13:13" ht="13">
      <c r="M617063" s="17"/>
    </row>
    <row r="617064" spans="13:13">
      <c r="M617064" s="8"/>
    </row>
    <row r="617090" spans="13:13">
      <c r="M617090" s="8"/>
    </row>
    <row r="617091" spans="13:13" ht="13">
      <c r="M617091" s="17"/>
    </row>
    <row r="617092" spans="13:13">
      <c r="M617092" s="8"/>
    </row>
    <row r="617118" spans="13:13">
      <c r="M617118" s="8"/>
    </row>
    <row r="617119" spans="13:13" ht="13">
      <c r="M617119" s="17"/>
    </row>
    <row r="617120" spans="13:13">
      <c r="M617120" s="8"/>
    </row>
    <row r="617146" spans="13:13">
      <c r="M617146" s="8"/>
    </row>
    <row r="617147" spans="13:13" ht="13">
      <c r="M617147" s="17"/>
    </row>
    <row r="617148" spans="13:13">
      <c r="M617148" s="8"/>
    </row>
    <row r="617174" spans="13:13">
      <c r="M617174" s="8"/>
    </row>
    <row r="617175" spans="13:13" ht="13">
      <c r="M617175" s="17"/>
    </row>
    <row r="617176" spans="13:13">
      <c r="M617176" s="8"/>
    </row>
    <row r="617202" spans="13:13">
      <c r="M617202" s="8"/>
    </row>
    <row r="617203" spans="13:13" ht="13">
      <c r="M617203" s="17"/>
    </row>
    <row r="617204" spans="13:13">
      <c r="M617204" s="8"/>
    </row>
    <row r="617230" spans="13:13">
      <c r="M617230" s="8"/>
    </row>
    <row r="617231" spans="13:13" ht="13">
      <c r="M617231" s="17"/>
    </row>
    <row r="617232" spans="13:13">
      <c r="M617232" s="8"/>
    </row>
    <row r="617258" spans="13:13">
      <c r="M617258" s="8"/>
    </row>
    <row r="617259" spans="13:13" ht="13">
      <c r="M617259" s="17"/>
    </row>
    <row r="617260" spans="13:13">
      <c r="M617260" s="8"/>
    </row>
    <row r="617286" spans="13:13">
      <c r="M617286" s="8"/>
    </row>
    <row r="617287" spans="13:13" ht="13">
      <c r="M617287" s="17"/>
    </row>
    <row r="617288" spans="13:13">
      <c r="M617288" s="8"/>
    </row>
    <row r="617314" spans="13:13">
      <c r="M617314" s="8"/>
    </row>
    <row r="617315" spans="13:13" ht="13">
      <c r="M617315" s="17"/>
    </row>
    <row r="617316" spans="13:13">
      <c r="M617316" s="8"/>
    </row>
    <row r="617342" spans="13:13">
      <c r="M617342" s="8"/>
    </row>
    <row r="617343" spans="13:13" ht="13">
      <c r="M617343" s="17"/>
    </row>
    <row r="617344" spans="13:13">
      <c r="M617344" s="8"/>
    </row>
    <row r="617370" spans="13:13">
      <c r="M617370" s="8"/>
    </row>
    <row r="617371" spans="13:13" ht="13">
      <c r="M617371" s="17"/>
    </row>
    <row r="617372" spans="13:13">
      <c r="M617372" s="8"/>
    </row>
    <row r="617398" spans="13:13">
      <c r="M617398" s="8"/>
    </row>
    <row r="617399" spans="13:13" ht="13">
      <c r="M617399" s="17"/>
    </row>
    <row r="617400" spans="13:13">
      <c r="M617400" s="8"/>
    </row>
    <row r="617426" spans="13:13">
      <c r="M617426" s="8"/>
    </row>
    <row r="617427" spans="13:13" ht="13">
      <c r="M617427" s="17"/>
    </row>
    <row r="617428" spans="13:13">
      <c r="M617428" s="8"/>
    </row>
    <row r="617454" spans="13:13">
      <c r="M617454" s="8"/>
    </row>
    <row r="617455" spans="13:13" ht="13">
      <c r="M617455" s="17"/>
    </row>
    <row r="617456" spans="13:13">
      <c r="M617456" s="8"/>
    </row>
    <row r="617482" spans="13:13">
      <c r="M617482" s="8"/>
    </row>
    <row r="617483" spans="13:13" ht="13">
      <c r="M617483" s="17"/>
    </row>
    <row r="617484" spans="13:13">
      <c r="M617484" s="8"/>
    </row>
    <row r="617510" spans="13:13">
      <c r="M617510" s="8"/>
    </row>
    <row r="617511" spans="13:13" ht="13">
      <c r="M617511" s="17"/>
    </row>
    <row r="617512" spans="13:13">
      <c r="M617512" s="8"/>
    </row>
    <row r="617538" spans="13:13">
      <c r="M617538" s="8"/>
    </row>
    <row r="617539" spans="13:13" ht="13">
      <c r="M617539" s="17"/>
    </row>
    <row r="617540" spans="13:13">
      <c r="M617540" s="8"/>
    </row>
    <row r="617566" spans="13:13">
      <c r="M617566" s="8"/>
    </row>
    <row r="617567" spans="13:13" ht="13">
      <c r="M617567" s="17"/>
    </row>
    <row r="617568" spans="13:13">
      <c r="M617568" s="8"/>
    </row>
    <row r="617594" spans="13:13">
      <c r="M617594" s="8"/>
    </row>
    <row r="617595" spans="13:13" ht="13">
      <c r="M617595" s="17"/>
    </row>
    <row r="617596" spans="13:13">
      <c r="M617596" s="8"/>
    </row>
    <row r="617622" spans="13:13">
      <c r="M617622" s="8"/>
    </row>
    <row r="617623" spans="13:13" ht="13">
      <c r="M617623" s="17"/>
    </row>
    <row r="617624" spans="13:13">
      <c r="M617624" s="8"/>
    </row>
    <row r="617650" spans="13:13">
      <c r="M617650" s="8"/>
    </row>
    <row r="617651" spans="13:13" ht="13">
      <c r="M617651" s="17"/>
    </row>
    <row r="617652" spans="13:13">
      <c r="M617652" s="8"/>
    </row>
    <row r="617678" spans="13:13">
      <c r="M617678" s="8"/>
    </row>
    <row r="617679" spans="13:13" ht="13">
      <c r="M617679" s="17"/>
    </row>
    <row r="617680" spans="13:13">
      <c r="M617680" s="8"/>
    </row>
    <row r="617706" spans="13:13">
      <c r="M617706" s="8"/>
    </row>
    <row r="617707" spans="13:13" ht="13">
      <c r="M617707" s="17"/>
    </row>
    <row r="617708" spans="13:13">
      <c r="M617708" s="8"/>
    </row>
    <row r="617734" spans="13:13">
      <c r="M617734" s="8"/>
    </row>
    <row r="617735" spans="13:13" ht="13">
      <c r="M617735" s="17"/>
    </row>
    <row r="617736" spans="13:13">
      <c r="M617736" s="8"/>
    </row>
    <row r="617762" spans="13:13">
      <c r="M617762" s="8"/>
    </row>
    <row r="617763" spans="13:13" ht="13">
      <c r="M617763" s="17"/>
    </row>
    <row r="617764" spans="13:13">
      <c r="M617764" s="8"/>
    </row>
    <row r="617790" spans="13:13">
      <c r="M617790" s="8"/>
    </row>
    <row r="617791" spans="13:13" ht="13">
      <c r="M617791" s="17"/>
    </row>
    <row r="617792" spans="13:13">
      <c r="M617792" s="8"/>
    </row>
    <row r="617818" spans="13:13">
      <c r="M617818" s="8"/>
    </row>
    <row r="617819" spans="13:13" ht="13">
      <c r="M617819" s="17"/>
    </row>
    <row r="617820" spans="13:13">
      <c r="M617820" s="8"/>
    </row>
    <row r="617846" spans="13:13">
      <c r="M617846" s="8"/>
    </row>
    <row r="617847" spans="13:13" ht="13">
      <c r="M617847" s="17"/>
    </row>
    <row r="617848" spans="13:13">
      <c r="M617848" s="8"/>
    </row>
    <row r="617874" spans="13:13">
      <c r="M617874" s="8"/>
    </row>
    <row r="617875" spans="13:13" ht="13">
      <c r="M617875" s="17"/>
    </row>
    <row r="617876" spans="13:13">
      <c r="M617876" s="8"/>
    </row>
    <row r="617902" spans="13:13">
      <c r="M617902" s="8"/>
    </row>
    <row r="617903" spans="13:13" ht="13">
      <c r="M617903" s="17"/>
    </row>
    <row r="617904" spans="13:13">
      <c r="M617904" s="8"/>
    </row>
    <row r="617930" spans="13:13">
      <c r="M617930" s="8"/>
    </row>
    <row r="617931" spans="13:13" ht="13">
      <c r="M617931" s="17"/>
    </row>
    <row r="617932" spans="13:13">
      <c r="M617932" s="8"/>
    </row>
    <row r="617958" spans="13:13">
      <c r="M617958" s="8"/>
    </row>
    <row r="617959" spans="13:13" ht="13">
      <c r="M617959" s="17"/>
    </row>
    <row r="617960" spans="13:13">
      <c r="M617960" s="8"/>
    </row>
    <row r="617986" spans="13:13">
      <c r="M617986" s="8"/>
    </row>
    <row r="617987" spans="13:13" ht="13">
      <c r="M617987" s="17"/>
    </row>
    <row r="617988" spans="13:13">
      <c r="M617988" s="8"/>
    </row>
    <row r="618014" spans="13:13">
      <c r="M618014" s="8"/>
    </row>
    <row r="618015" spans="13:13" ht="13">
      <c r="M618015" s="17"/>
    </row>
    <row r="618016" spans="13:13">
      <c r="M618016" s="8"/>
    </row>
    <row r="618042" spans="13:13">
      <c r="M618042" s="8"/>
    </row>
    <row r="618043" spans="13:13" ht="13">
      <c r="M618043" s="17"/>
    </row>
    <row r="618044" spans="13:13">
      <c r="M618044" s="8"/>
    </row>
    <row r="618070" spans="13:13">
      <c r="M618070" s="8"/>
    </row>
    <row r="618071" spans="13:13" ht="13">
      <c r="M618071" s="17"/>
    </row>
    <row r="618072" spans="13:13">
      <c r="M618072" s="8"/>
    </row>
    <row r="618098" spans="13:13">
      <c r="M618098" s="8"/>
    </row>
    <row r="618099" spans="13:13" ht="13">
      <c r="M618099" s="17"/>
    </row>
    <row r="618100" spans="13:13">
      <c r="M618100" s="8"/>
    </row>
    <row r="618126" spans="13:13">
      <c r="M618126" s="8"/>
    </row>
    <row r="618127" spans="13:13" ht="13">
      <c r="M618127" s="17"/>
    </row>
    <row r="618128" spans="13:13">
      <c r="M618128" s="8"/>
    </row>
    <row r="618154" spans="13:13">
      <c r="M618154" s="8"/>
    </row>
    <row r="618155" spans="13:13" ht="13">
      <c r="M618155" s="17"/>
    </row>
    <row r="618156" spans="13:13">
      <c r="M618156" s="8"/>
    </row>
    <row r="618182" spans="13:13">
      <c r="M618182" s="8"/>
    </row>
    <row r="618183" spans="13:13" ht="13">
      <c r="M618183" s="17"/>
    </row>
    <row r="618184" spans="13:13">
      <c r="M618184" s="8"/>
    </row>
    <row r="618210" spans="13:13">
      <c r="M618210" s="8"/>
    </row>
    <row r="618211" spans="13:13" ht="13">
      <c r="M618211" s="17"/>
    </row>
    <row r="618212" spans="13:13">
      <c r="M618212" s="8"/>
    </row>
    <row r="618238" spans="13:13">
      <c r="M618238" s="8"/>
    </row>
    <row r="618239" spans="13:13" ht="13">
      <c r="M618239" s="17"/>
    </row>
    <row r="618240" spans="13:13">
      <c r="M618240" s="8"/>
    </row>
    <row r="618266" spans="13:13">
      <c r="M618266" s="8"/>
    </row>
    <row r="618267" spans="13:13" ht="13">
      <c r="M618267" s="17"/>
    </row>
    <row r="618268" spans="13:13">
      <c r="M618268" s="8"/>
    </row>
    <row r="618294" spans="13:13">
      <c r="M618294" s="8"/>
    </row>
    <row r="618295" spans="13:13" ht="13">
      <c r="M618295" s="17"/>
    </row>
    <row r="618296" spans="13:13">
      <c r="M618296" s="8"/>
    </row>
    <row r="618322" spans="13:13">
      <c r="M618322" s="8"/>
    </row>
    <row r="618323" spans="13:13" ht="13">
      <c r="M618323" s="17"/>
    </row>
    <row r="618324" spans="13:13">
      <c r="M618324" s="8"/>
    </row>
    <row r="618350" spans="13:13">
      <c r="M618350" s="8"/>
    </row>
    <row r="618351" spans="13:13" ht="13">
      <c r="M618351" s="17"/>
    </row>
    <row r="618352" spans="13:13">
      <c r="M618352" s="8"/>
    </row>
    <row r="618378" spans="13:13">
      <c r="M618378" s="8"/>
    </row>
    <row r="618379" spans="13:13" ht="13">
      <c r="M618379" s="17"/>
    </row>
    <row r="618380" spans="13:13">
      <c r="M618380" s="8"/>
    </row>
    <row r="618406" spans="13:13">
      <c r="M618406" s="8"/>
    </row>
    <row r="618407" spans="13:13" ht="13">
      <c r="M618407" s="17"/>
    </row>
    <row r="618408" spans="13:13">
      <c r="M618408" s="8"/>
    </row>
    <row r="618434" spans="13:13">
      <c r="M618434" s="8"/>
    </row>
    <row r="618435" spans="13:13" ht="13">
      <c r="M618435" s="17"/>
    </row>
    <row r="618436" spans="13:13">
      <c r="M618436" s="8"/>
    </row>
    <row r="618462" spans="13:13">
      <c r="M618462" s="8"/>
    </row>
    <row r="618463" spans="13:13" ht="13">
      <c r="M618463" s="17"/>
    </row>
    <row r="618464" spans="13:13">
      <c r="M618464" s="8"/>
    </row>
    <row r="618490" spans="13:13">
      <c r="M618490" s="8"/>
    </row>
    <row r="618491" spans="13:13" ht="13">
      <c r="M618491" s="17"/>
    </row>
    <row r="618492" spans="13:13">
      <c r="M618492" s="8"/>
    </row>
    <row r="618518" spans="13:13">
      <c r="M618518" s="8"/>
    </row>
    <row r="618519" spans="13:13" ht="13">
      <c r="M618519" s="17"/>
    </row>
    <row r="618520" spans="13:13">
      <c r="M618520" s="8"/>
    </row>
    <row r="618546" spans="13:13">
      <c r="M618546" s="8"/>
    </row>
    <row r="618547" spans="13:13" ht="13">
      <c r="M618547" s="17"/>
    </row>
    <row r="618548" spans="13:13">
      <c r="M618548" s="8"/>
    </row>
    <row r="618574" spans="13:13">
      <c r="M618574" s="8"/>
    </row>
    <row r="618575" spans="13:13" ht="13">
      <c r="M618575" s="17"/>
    </row>
    <row r="618576" spans="13:13">
      <c r="M618576" s="8"/>
    </row>
    <row r="618602" spans="13:13">
      <c r="M618602" s="8"/>
    </row>
    <row r="618603" spans="13:13" ht="13">
      <c r="M618603" s="17"/>
    </row>
    <row r="618604" spans="13:13">
      <c r="M618604" s="8"/>
    </row>
    <row r="618630" spans="13:13">
      <c r="M618630" s="8"/>
    </row>
    <row r="618631" spans="13:13" ht="13">
      <c r="M618631" s="17"/>
    </row>
    <row r="618632" spans="13:13">
      <c r="M618632" s="8"/>
    </row>
    <row r="618658" spans="13:13">
      <c r="M618658" s="8"/>
    </row>
    <row r="618659" spans="13:13" ht="13">
      <c r="M618659" s="17"/>
    </row>
    <row r="618660" spans="13:13">
      <c r="M618660" s="8"/>
    </row>
    <row r="618686" spans="13:13">
      <c r="M618686" s="8"/>
    </row>
    <row r="618687" spans="13:13" ht="13">
      <c r="M618687" s="17"/>
    </row>
    <row r="618688" spans="13:13">
      <c r="M618688" s="8"/>
    </row>
    <row r="618714" spans="13:13">
      <c r="M618714" s="8"/>
    </row>
    <row r="618715" spans="13:13" ht="13">
      <c r="M618715" s="17"/>
    </row>
    <row r="618716" spans="13:13">
      <c r="M618716" s="8"/>
    </row>
    <row r="618742" spans="13:13">
      <c r="M618742" s="8"/>
    </row>
    <row r="618743" spans="13:13" ht="13">
      <c r="M618743" s="17"/>
    </row>
    <row r="618744" spans="13:13">
      <c r="M618744" s="8"/>
    </row>
    <row r="618770" spans="13:13">
      <c r="M618770" s="8"/>
    </row>
    <row r="618771" spans="13:13" ht="13">
      <c r="M618771" s="17"/>
    </row>
    <row r="618772" spans="13:13">
      <c r="M618772" s="8"/>
    </row>
    <row r="618798" spans="13:13">
      <c r="M618798" s="8"/>
    </row>
    <row r="618799" spans="13:13" ht="13">
      <c r="M618799" s="17"/>
    </row>
    <row r="618800" spans="13:13">
      <c r="M618800" s="8"/>
    </row>
    <row r="618826" spans="13:13">
      <c r="M618826" s="8"/>
    </row>
    <row r="618827" spans="13:13" ht="13">
      <c r="M618827" s="17"/>
    </row>
    <row r="618828" spans="13:13">
      <c r="M618828" s="8"/>
    </row>
    <row r="618854" spans="13:13">
      <c r="M618854" s="8"/>
    </row>
    <row r="618855" spans="13:13" ht="13">
      <c r="M618855" s="17"/>
    </row>
    <row r="618856" spans="13:13">
      <c r="M618856" s="8"/>
    </row>
    <row r="618882" spans="13:13">
      <c r="M618882" s="8"/>
    </row>
    <row r="618883" spans="13:13" ht="13">
      <c r="M618883" s="17"/>
    </row>
    <row r="618884" spans="13:13">
      <c r="M618884" s="8"/>
    </row>
    <row r="618910" spans="13:13">
      <c r="M618910" s="8"/>
    </row>
    <row r="618911" spans="13:13" ht="13">
      <c r="M618911" s="17"/>
    </row>
    <row r="618912" spans="13:13">
      <c r="M618912" s="8"/>
    </row>
    <row r="618938" spans="13:13">
      <c r="M618938" s="8"/>
    </row>
    <row r="618939" spans="13:13" ht="13">
      <c r="M618939" s="17"/>
    </row>
    <row r="618940" spans="13:13">
      <c r="M618940" s="8"/>
    </row>
    <row r="618966" spans="13:13">
      <c r="M618966" s="8"/>
    </row>
    <row r="618967" spans="13:13" ht="13">
      <c r="M618967" s="17"/>
    </row>
    <row r="618968" spans="13:13">
      <c r="M618968" s="8"/>
    </row>
    <row r="618994" spans="13:13">
      <c r="M618994" s="8"/>
    </row>
    <row r="618995" spans="13:13" ht="13">
      <c r="M618995" s="17"/>
    </row>
    <row r="618996" spans="13:13">
      <c r="M618996" s="8"/>
    </row>
    <row r="619022" spans="13:13">
      <c r="M619022" s="8"/>
    </row>
    <row r="619023" spans="13:13" ht="13">
      <c r="M619023" s="17"/>
    </row>
    <row r="619024" spans="13:13">
      <c r="M619024" s="8"/>
    </row>
    <row r="619050" spans="13:13">
      <c r="M619050" s="8"/>
    </row>
    <row r="619051" spans="13:13" ht="13">
      <c r="M619051" s="17"/>
    </row>
    <row r="619052" spans="13:13">
      <c r="M619052" s="8"/>
    </row>
    <row r="619078" spans="13:13">
      <c r="M619078" s="8"/>
    </row>
    <row r="619079" spans="13:13" ht="13">
      <c r="M619079" s="17"/>
    </row>
    <row r="619080" spans="13:13">
      <c r="M619080" s="8"/>
    </row>
    <row r="619106" spans="13:13">
      <c r="M619106" s="8"/>
    </row>
    <row r="619107" spans="13:13" ht="13">
      <c r="M619107" s="17"/>
    </row>
    <row r="619108" spans="13:13">
      <c r="M619108" s="8"/>
    </row>
    <row r="619134" spans="13:13">
      <c r="M619134" s="8"/>
    </row>
    <row r="619135" spans="13:13" ht="13">
      <c r="M619135" s="17"/>
    </row>
    <row r="619136" spans="13:13">
      <c r="M619136" s="8"/>
    </row>
    <row r="619162" spans="13:13">
      <c r="M619162" s="8"/>
    </row>
    <row r="619163" spans="13:13" ht="13">
      <c r="M619163" s="17"/>
    </row>
    <row r="619164" spans="13:13">
      <c r="M619164" s="8"/>
    </row>
    <row r="619190" spans="13:13">
      <c r="M619190" s="8"/>
    </row>
    <row r="619191" spans="13:13" ht="13">
      <c r="M619191" s="17"/>
    </row>
    <row r="619192" spans="13:13">
      <c r="M619192" s="8"/>
    </row>
    <row r="619218" spans="13:13">
      <c r="M619218" s="8"/>
    </row>
    <row r="619219" spans="13:13" ht="13">
      <c r="M619219" s="17"/>
    </row>
    <row r="619220" spans="13:13">
      <c r="M619220" s="8"/>
    </row>
    <row r="619246" spans="13:13">
      <c r="M619246" s="8"/>
    </row>
    <row r="619247" spans="13:13" ht="13">
      <c r="M619247" s="17"/>
    </row>
    <row r="619248" spans="13:13">
      <c r="M619248" s="8"/>
    </row>
    <row r="619274" spans="13:13">
      <c r="M619274" s="8"/>
    </row>
    <row r="619275" spans="13:13" ht="13">
      <c r="M619275" s="17"/>
    </row>
    <row r="619276" spans="13:13">
      <c r="M619276" s="8"/>
    </row>
    <row r="619302" spans="13:13">
      <c r="M619302" s="8"/>
    </row>
    <row r="619303" spans="13:13" ht="13">
      <c r="M619303" s="17"/>
    </row>
    <row r="619304" spans="13:13">
      <c r="M619304" s="8"/>
    </row>
    <row r="619330" spans="13:13">
      <c r="M619330" s="8"/>
    </row>
    <row r="619331" spans="13:13" ht="13">
      <c r="M619331" s="17"/>
    </row>
    <row r="619332" spans="13:13">
      <c r="M619332" s="8"/>
    </row>
    <row r="619358" spans="13:13">
      <c r="M619358" s="8"/>
    </row>
    <row r="619359" spans="13:13" ht="13">
      <c r="M619359" s="17"/>
    </row>
    <row r="619360" spans="13:13">
      <c r="M619360" s="8"/>
    </row>
    <row r="619386" spans="13:13">
      <c r="M619386" s="8"/>
    </row>
    <row r="619387" spans="13:13" ht="13">
      <c r="M619387" s="17"/>
    </row>
    <row r="619388" spans="13:13">
      <c r="M619388" s="8"/>
    </row>
    <row r="619414" spans="13:13">
      <c r="M619414" s="8"/>
    </row>
    <row r="619415" spans="13:13" ht="13">
      <c r="M619415" s="17"/>
    </row>
    <row r="619416" spans="13:13">
      <c r="M619416" s="8"/>
    </row>
    <row r="619442" spans="13:13">
      <c r="M619442" s="8"/>
    </row>
    <row r="619443" spans="13:13" ht="13">
      <c r="M619443" s="17"/>
    </row>
    <row r="619444" spans="13:13">
      <c r="M619444" s="8"/>
    </row>
    <row r="619470" spans="13:13">
      <c r="M619470" s="8"/>
    </row>
    <row r="619471" spans="13:13" ht="13">
      <c r="M619471" s="17"/>
    </row>
    <row r="619472" spans="13:13">
      <c r="M619472" s="8"/>
    </row>
    <row r="619498" spans="13:13">
      <c r="M619498" s="8"/>
    </row>
    <row r="619499" spans="13:13" ht="13">
      <c r="M619499" s="17"/>
    </row>
    <row r="619500" spans="13:13">
      <c r="M619500" s="8"/>
    </row>
    <row r="619526" spans="13:13">
      <c r="M619526" s="8"/>
    </row>
    <row r="619527" spans="13:13" ht="13">
      <c r="M619527" s="17"/>
    </row>
    <row r="619528" spans="13:13">
      <c r="M619528" s="8"/>
    </row>
    <row r="619554" spans="13:13">
      <c r="M619554" s="8"/>
    </row>
    <row r="619555" spans="13:13" ht="13">
      <c r="M619555" s="17"/>
    </row>
    <row r="619556" spans="13:13">
      <c r="M619556" s="8"/>
    </row>
    <row r="619582" spans="13:13">
      <c r="M619582" s="8"/>
    </row>
    <row r="619583" spans="13:13" ht="13">
      <c r="M619583" s="17"/>
    </row>
    <row r="619584" spans="13:13">
      <c r="M619584" s="8"/>
    </row>
    <row r="619610" spans="13:13">
      <c r="M619610" s="8"/>
    </row>
    <row r="619611" spans="13:13" ht="13">
      <c r="M619611" s="17"/>
    </row>
    <row r="619612" spans="13:13">
      <c r="M619612" s="8"/>
    </row>
    <row r="619638" spans="13:13">
      <c r="M619638" s="8"/>
    </row>
    <row r="619639" spans="13:13" ht="13">
      <c r="M619639" s="17"/>
    </row>
    <row r="619640" spans="13:13">
      <c r="M619640" s="8"/>
    </row>
    <row r="619666" spans="13:13">
      <c r="M619666" s="8"/>
    </row>
    <row r="619667" spans="13:13" ht="13">
      <c r="M619667" s="17"/>
    </row>
    <row r="619668" spans="13:13">
      <c r="M619668" s="8"/>
    </row>
    <row r="619694" spans="13:13">
      <c r="M619694" s="8"/>
    </row>
    <row r="619695" spans="13:13" ht="13">
      <c r="M619695" s="17"/>
    </row>
    <row r="619696" spans="13:13">
      <c r="M619696" s="8"/>
    </row>
    <row r="619722" spans="13:13">
      <c r="M619722" s="8"/>
    </row>
    <row r="619723" spans="13:13" ht="13">
      <c r="M619723" s="17"/>
    </row>
    <row r="619724" spans="13:13">
      <c r="M619724" s="8"/>
    </row>
    <row r="619750" spans="13:13">
      <c r="M619750" s="8"/>
    </row>
    <row r="619751" spans="13:13" ht="13">
      <c r="M619751" s="17"/>
    </row>
    <row r="619752" spans="13:13">
      <c r="M619752" s="8"/>
    </row>
    <row r="619778" spans="13:13">
      <c r="M619778" s="8"/>
    </row>
    <row r="619779" spans="13:13" ht="13">
      <c r="M619779" s="17"/>
    </row>
    <row r="619780" spans="13:13">
      <c r="M619780" s="8"/>
    </row>
    <row r="619806" spans="13:13">
      <c r="M619806" s="8"/>
    </row>
    <row r="619807" spans="13:13" ht="13">
      <c r="M619807" s="17"/>
    </row>
    <row r="619808" spans="13:13">
      <c r="M619808" s="8"/>
    </row>
    <row r="619834" spans="13:13">
      <c r="M619834" s="8"/>
    </row>
    <row r="619835" spans="13:13" ht="13">
      <c r="M619835" s="17"/>
    </row>
    <row r="619836" spans="13:13">
      <c r="M619836" s="8"/>
    </row>
    <row r="619862" spans="13:13">
      <c r="M619862" s="8"/>
    </row>
    <row r="619863" spans="13:13" ht="13">
      <c r="M619863" s="17"/>
    </row>
    <row r="619864" spans="13:13">
      <c r="M619864" s="8"/>
    </row>
    <row r="619890" spans="13:13">
      <c r="M619890" s="8"/>
    </row>
    <row r="619891" spans="13:13" ht="13">
      <c r="M619891" s="17"/>
    </row>
    <row r="619892" spans="13:13">
      <c r="M619892" s="8"/>
    </row>
    <row r="619918" spans="13:13">
      <c r="M619918" s="8"/>
    </row>
    <row r="619919" spans="13:13" ht="13">
      <c r="M619919" s="17"/>
    </row>
    <row r="619920" spans="13:13">
      <c r="M619920" s="8"/>
    </row>
    <row r="619946" spans="13:13">
      <c r="M619946" s="8"/>
    </row>
    <row r="619947" spans="13:13" ht="13">
      <c r="M619947" s="17"/>
    </row>
    <row r="619948" spans="13:13">
      <c r="M619948" s="8"/>
    </row>
    <row r="619974" spans="13:13">
      <c r="M619974" s="8"/>
    </row>
    <row r="619975" spans="13:13" ht="13">
      <c r="M619975" s="17"/>
    </row>
    <row r="619976" spans="13:13">
      <c r="M619976" s="8"/>
    </row>
    <row r="620002" spans="13:13">
      <c r="M620002" s="8"/>
    </row>
    <row r="620003" spans="13:13" ht="13">
      <c r="M620003" s="17"/>
    </row>
    <row r="620004" spans="13:13">
      <c r="M620004" s="8"/>
    </row>
    <row r="620030" spans="13:13">
      <c r="M620030" s="8"/>
    </row>
    <row r="620031" spans="13:13" ht="13">
      <c r="M620031" s="17"/>
    </row>
    <row r="620032" spans="13:13">
      <c r="M620032" s="8"/>
    </row>
    <row r="620058" spans="13:13">
      <c r="M620058" s="8"/>
    </row>
    <row r="620059" spans="13:13" ht="13">
      <c r="M620059" s="17"/>
    </row>
    <row r="620060" spans="13:13">
      <c r="M620060" s="8"/>
    </row>
    <row r="620086" spans="13:13">
      <c r="M620086" s="8"/>
    </row>
    <row r="620087" spans="13:13" ht="13">
      <c r="M620087" s="17"/>
    </row>
    <row r="620088" spans="13:13">
      <c r="M620088" s="8"/>
    </row>
    <row r="620114" spans="13:13">
      <c r="M620114" s="8"/>
    </row>
    <row r="620115" spans="13:13" ht="13">
      <c r="M620115" s="17"/>
    </row>
    <row r="620116" spans="13:13">
      <c r="M620116" s="8"/>
    </row>
    <row r="620142" spans="13:13">
      <c r="M620142" s="8"/>
    </row>
    <row r="620143" spans="13:13" ht="13">
      <c r="M620143" s="17"/>
    </row>
    <row r="620144" spans="13:13">
      <c r="M620144" s="8"/>
    </row>
    <row r="620170" spans="13:13">
      <c r="M620170" s="8"/>
    </row>
    <row r="620171" spans="13:13" ht="13">
      <c r="M620171" s="17"/>
    </row>
    <row r="620172" spans="13:13">
      <c r="M620172" s="8"/>
    </row>
    <row r="620198" spans="13:13">
      <c r="M620198" s="8"/>
    </row>
    <row r="620199" spans="13:13" ht="13">
      <c r="M620199" s="17"/>
    </row>
    <row r="620200" spans="13:13">
      <c r="M620200" s="8"/>
    </row>
    <row r="620226" spans="13:13">
      <c r="M620226" s="8"/>
    </row>
    <row r="620227" spans="13:13" ht="13">
      <c r="M620227" s="17"/>
    </row>
    <row r="620228" spans="13:13">
      <c r="M620228" s="8"/>
    </row>
    <row r="620254" spans="13:13">
      <c r="M620254" s="8"/>
    </row>
    <row r="620255" spans="13:13" ht="13">
      <c r="M620255" s="17"/>
    </row>
    <row r="620256" spans="13:13">
      <c r="M620256" s="8"/>
    </row>
    <row r="620282" spans="13:13">
      <c r="M620282" s="8"/>
    </row>
    <row r="620283" spans="13:13" ht="13">
      <c r="M620283" s="17"/>
    </row>
    <row r="620284" spans="13:13">
      <c r="M620284" s="8"/>
    </row>
    <row r="620310" spans="13:13">
      <c r="M620310" s="8"/>
    </row>
    <row r="620311" spans="13:13" ht="13">
      <c r="M620311" s="17"/>
    </row>
    <row r="620312" spans="13:13">
      <c r="M620312" s="8"/>
    </row>
    <row r="620338" spans="13:13">
      <c r="M620338" s="8"/>
    </row>
    <row r="620339" spans="13:13" ht="13">
      <c r="M620339" s="17"/>
    </row>
    <row r="620340" spans="13:13">
      <c r="M620340" s="8"/>
    </row>
    <row r="620366" spans="13:13">
      <c r="M620366" s="8"/>
    </row>
    <row r="620367" spans="13:13" ht="13">
      <c r="M620367" s="17"/>
    </row>
    <row r="620368" spans="13:13">
      <c r="M620368" s="8"/>
    </row>
    <row r="620394" spans="13:13">
      <c r="M620394" s="8"/>
    </row>
    <row r="620395" spans="13:13" ht="13">
      <c r="M620395" s="17"/>
    </row>
    <row r="620396" spans="13:13">
      <c r="M620396" s="8"/>
    </row>
    <row r="620422" spans="13:13">
      <c r="M620422" s="8"/>
    </row>
    <row r="620423" spans="13:13" ht="13">
      <c r="M620423" s="17"/>
    </row>
    <row r="620424" spans="13:13">
      <c r="M620424" s="8"/>
    </row>
    <row r="620450" spans="13:13">
      <c r="M620450" s="8"/>
    </row>
    <row r="620451" spans="13:13" ht="13">
      <c r="M620451" s="17"/>
    </row>
    <row r="620452" spans="13:13">
      <c r="M620452" s="8"/>
    </row>
    <row r="620478" spans="13:13">
      <c r="M620478" s="8"/>
    </row>
    <row r="620479" spans="13:13" ht="13">
      <c r="M620479" s="17"/>
    </row>
    <row r="620480" spans="13:13">
      <c r="M620480" s="8"/>
    </row>
    <row r="620506" spans="13:13">
      <c r="M620506" s="8"/>
    </row>
    <row r="620507" spans="13:13" ht="13">
      <c r="M620507" s="17"/>
    </row>
    <row r="620508" spans="13:13">
      <c r="M620508" s="8"/>
    </row>
    <row r="620534" spans="13:13">
      <c r="M620534" s="8"/>
    </row>
    <row r="620535" spans="13:13" ht="13">
      <c r="M620535" s="17"/>
    </row>
    <row r="620536" spans="13:13">
      <c r="M620536" s="8"/>
    </row>
    <row r="620562" spans="13:13">
      <c r="M620562" s="8"/>
    </row>
    <row r="620563" spans="13:13" ht="13">
      <c r="M620563" s="17"/>
    </row>
    <row r="620564" spans="13:13">
      <c r="M620564" s="8"/>
    </row>
    <row r="620590" spans="13:13">
      <c r="M620590" s="8"/>
    </row>
    <row r="620591" spans="13:13" ht="13">
      <c r="M620591" s="17"/>
    </row>
    <row r="620592" spans="13:13">
      <c r="M620592" s="8"/>
    </row>
    <row r="620618" spans="13:13">
      <c r="M620618" s="8"/>
    </row>
    <row r="620619" spans="13:13" ht="13">
      <c r="M620619" s="17"/>
    </row>
    <row r="620620" spans="13:13">
      <c r="M620620" s="8"/>
    </row>
    <row r="620646" spans="13:13">
      <c r="M620646" s="8"/>
    </row>
    <row r="620647" spans="13:13" ht="13">
      <c r="M620647" s="17"/>
    </row>
    <row r="620648" spans="13:13">
      <c r="M620648" s="8"/>
    </row>
    <row r="620674" spans="13:13">
      <c r="M620674" s="8"/>
    </row>
    <row r="620675" spans="13:13" ht="13">
      <c r="M620675" s="17"/>
    </row>
    <row r="620676" spans="13:13">
      <c r="M620676" s="8"/>
    </row>
    <row r="620702" spans="13:13">
      <c r="M620702" s="8"/>
    </row>
    <row r="620703" spans="13:13" ht="13">
      <c r="M620703" s="17"/>
    </row>
    <row r="620704" spans="13:13">
      <c r="M620704" s="8"/>
    </row>
    <row r="620730" spans="13:13">
      <c r="M620730" s="8"/>
    </row>
    <row r="620731" spans="13:13" ht="13">
      <c r="M620731" s="17"/>
    </row>
    <row r="620732" spans="13:13">
      <c r="M620732" s="8"/>
    </row>
    <row r="620758" spans="13:13">
      <c r="M620758" s="8"/>
    </row>
    <row r="620759" spans="13:13" ht="13">
      <c r="M620759" s="17"/>
    </row>
    <row r="620760" spans="13:13">
      <c r="M620760" s="8"/>
    </row>
    <row r="620786" spans="13:13">
      <c r="M620786" s="8"/>
    </row>
    <row r="620787" spans="13:13" ht="13">
      <c r="M620787" s="17"/>
    </row>
    <row r="620788" spans="13:13">
      <c r="M620788" s="8"/>
    </row>
    <row r="620814" spans="13:13">
      <c r="M620814" s="8"/>
    </row>
    <row r="620815" spans="13:13" ht="13">
      <c r="M620815" s="17"/>
    </row>
    <row r="620816" spans="13:13">
      <c r="M620816" s="8"/>
    </row>
    <row r="620842" spans="13:13">
      <c r="M620842" s="8"/>
    </row>
    <row r="620843" spans="13:13" ht="13">
      <c r="M620843" s="17"/>
    </row>
    <row r="620844" spans="13:13">
      <c r="M620844" s="8"/>
    </row>
    <row r="620870" spans="13:13">
      <c r="M620870" s="8"/>
    </row>
    <row r="620871" spans="13:13" ht="13">
      <c r="M620871" s="17"/>
    </row>
    <row r="620872" spans="13:13">
      <c r="M620872" s="8"/>
    </row>
    <row r="620898" spans="13:13">
      <c r="M620898" s="8"/>
    </row>
    <row r="620899" spans="13:13" ht="13">
      <c r="M620899" s="17"/>
    </row>
    <row r="620900" spans="13:13">
      <c r="M620900" s="8"/>
    </row>
    <row r="620926" spans="13:13">
      <c r="M620926" s="8"/>
    </row>
    <row r="620927" spans="13:13" ht="13">
      <c r="M620927" s="17"/>
    </row>
    <row r="620928" spans="13:13">
      <c r="M620928" s="8"/>
    </row>
    <row r="620954" spans="13:13">
      <c r="M620954" s="8"/>
    </row>
    <row r="620955" spans="13:13" ht="13">
      <c r="M620955" s="17"/>
    </row>
    <row r="620956" spans="13:13">
      <c r="M620956" s="8"/>
    </row>
    <row r="620982" spans="13:13">
      <c r="M620982" s="8"/>
    </row>
    <row r="620983" spans="13:13" ht="13">
      <c r="M620983" s="17"/>
    </row>
    <row r="620984" spans="13:13">
      <c r="M620984" s="8"/>
    </row>
    <row r="621010" spans="13:13">
      <c r="M621010" s="8"/>
    </row>
    <row r="621011" spans="13:13" ht="13">
      <c r="M621011" s="17"/>
    </row>
    <row r="621012" spans="13:13">
      <c r="M621012" s="8"/>
    </row>
    <row r="621038" spans="13:13">
      <c r="M621038" s="8"/>
    </row>
    <row r="621039" spans="13:13" ht="13">
      <c r="M621039" s="17"/>
    </row>
    <row r="621040" spans="13:13">
      <c r="M621040" s="8"/>
    </row>
    <row r="621066" spans="13:13">
      <c r="M621066" s="8"/>
    </row>
    <row r="621067" spans="13:13" ht="13">
      <c r="M621067" s="17"/>
    </row>
    <row r="621068" spans="13:13">
      <c r="M621068" s="8"/>
    </row>
    <row r="621094" spans="13:13">
      <c r="M621094" s="8"/>
    </row>
    <row r="621095" spans="13:13" ht="13">
      <c r="M621095" s="17"/>
    </row>
    <row r="621096" spans="13:13">
      <c r="M621096" s="8"/>
    </row>
    <row r="621122" spans="13:13">
      <c r="M621122" s="8"/>
    </row>
    <row r="621123" spans="13:13" ht="13">
      <c r="M621123" s="17"/>
    </row>
    <row r="621124" spans="13:13">
      <c r="M621124" s="8"/>
    </row>
    <row r="621150" spans="13:13">
      <c r="M621150" s="8"/>
    </row>
    <row r="621151" spans="13:13" ht="13">
      <c r="M621151" s="17"/>
    </row>
    <row r="621152" spans="13:13">
      <c r="M621152" s="8"/>
    </row>
    <row r="621178" spans="13:13">
      <c r="M621178" s="8"/>
    </row>
    <row r="621179" spans="13:13" ht="13">
      <c r="M621179" s="17"/>
    </row>
    <row r="621180" spans="13:13">
      <c r="M621180" s="8"/>
    </row>
    <row r="621206" spans="13:13">
      <c r="M621206" s="8"/>
    </row>
    <row r="621207" spans="13:13" ht="13">
      <c r="M621207" s="17"/>
    </row>
    <row r="621208" spans="13:13">
      <c r="M621208" s="8"/>
    </row>
    <row r="621234" spans="13:13">
      <c r="M621234" s="8"/>
    </row>
    <row r="621235" spans="13:13" ht="13">
      <c r="M621235" s="17"/>
    </row>
    <row r="621236" spans="13:13">
      <c r="M621236" s="8"/>
    </row>
    <row r="621262" spans="13:13">
      <c r="M621262" s="8"/>
    </row>
    <row r="621263" spans="13:13" ht="13">
      <c r="M621263" s="17"/>
    </row>
    <row r="621264" spans="13:13">
      <c r="M621264" s="8"/>
    </row>
    <row r="621290" spans="13:13">
      <c r="M621290" s="8"/>
    </row>
    <row r="621291" spans="13:13" ht="13">
      <c r="M621291" s="17"/>
    </row>
    <row r="621292" spans="13:13">
      <c r="M621292" s="8"/>
    </row>
    <row r="621318" spans="13:13">
      <c r="M621318" s="8"/>
    </row>
    <row r="621319" spans="13:13" ht="13">
      <c r="M621319" s="17"/>
    </row>
    <row r="621320" spans="13:13">
      <c r="M621320" s="8"/>
    </row>
    <row r="621346" spans="13:13">
      <c r="M621346" s="8"/>
    </row>
    <row r="621347" spans="13:13" ht="13">
      <c r="M621347" s="17"/>
    </row>
    <row r="621348" spans="13:13">
      <c r="M621348" s="8"/>
    </row>
    <row r="621374" spans="13:13">
      <c r="M621374" s="8"/>
    </row>
    <row r="621375" spans="13:13" ht="13">
      <c r="M621375" s="17"/>
    </row>
    <row r="621376" spans="13:13">
      <c r="M621376" s="8"/>
    </row>
    <row r="621402" spans="13:13">
      <c r="M621402" s="8"/>
    </row>
    <row r="621403" spans="13:13" ht="13">
      <c r="M621403" s="17"/>
    </row>
    <row r="621404" spans="13:13">
      <c r="M621404" s="8"/>
    </row>
    <row r="621430" spans="13:13">
      <c r="M621430" s="8"/>
    </row>
    <row r="621431" spans="13:13" ht="13">
      <c r="M621431" s="17"/>
    </row>
    <row r="621432" spans="13:13">
      <c r="M621432" s="8"/>
    </row>
    <row r="621458" spans="13:13">
      <c r="M621458" s="8"/>
    </row>
    <row r="621459" spans="13:13" ht="13">
      <c r="M621459" s="17"/>
    </row>
    <row r="621460" spans="13:13">
      <c r="M621460" s="8"/>
    </row>
    <row r="621486" spans="13:13">
      <c r="M621486" s="8"/>
    </row>
    <row r="621487" spans="13:13" ht="13">
      <c r="M621487" s="17"/>
    </row>
    <row r="621488" spans="13:13">
      <c r="M621488" s="8"/>
    </row>
    <row r="621514" spans="13:13">
      <c r="M621514" s="8"/>
    </row>
    <row r="621515" spans="13:13" ht="13">
      <c r="M621515" s="17"/>
    </row>
    <row r="621516" spans="13:13">
      <c r="M621516" s="8"/>
    </row>
    <row r="621542" spans="13:13">
      <c r="M621542" s="8"/>
    </row>
    <row r="621543" spans="13:13" ht="13">
      <c r="M621543" s="17"/>
    </row>
    <row r="621544" spans="13:13">
      <c r="M621544" s="8"/>
    </row>
    <row r="621570" spans="13:13">
      <c r="M621570" s="8"/>
    </row>
    <row r="621571" spans="13:13" ht="13">
      <c r="M621571" s="17"/>
    </row>
    <row r="621572" spans="13:13">
      <c r="M621572" s="8"/>
    </row>
    <row r="621598" spans="13:13">
      <c r="M621598" s="8"/>
    </row>
    <row r="621599" spans="13:13" ht="13">
      <c r="M621599" s="17"/>
    </row>
    <row r="621600" spans="13:13">
      <c r="M621600" s="8"/>
    </row>
    <row r="621626" spans="13:13">
      <c r="M621626" s="8"/>
    </row>
    <row r="621627" spans="13:13" ht="13">
      <c r="M621627" s="17"/>
    </row>
    <row r="621628" spans="13:13">
      <c r="M621628" s="8"/>
    </row>
    <row r="621654" spans="13:13">
      <c r="M621654" s="8"/>
    </row>
    <row r="621655" spans="13:13" ht="13">
      <c r="M621655" s="17"/>
    </row>
    <row r="621656" spans="13:13">
      <c r="M621656" s="8"/>
    </row>
    <row r="621682" spans="13:13">
      <c r="M621682" s="8"/>
    </row>
    <row r="621683" spans="13:13" ht="13">
      <c r="M621683" s="17"/>
    </row>
    <row r="621684" spans="13:13">
      <c r="M621684" s="8"/>
    </row>
    <row r="621710" spans="13:13">
      <c r="M621710" s="8"/>
    </row>
    <row r="621711" spans="13:13" ht="13">
      <c r="M621711" s="17"/>
    </row>
    <row r="621712" spans="13:13">
      <c r="M621712" s="8"/>
    </row>
    <row r="621738" spans="13:13">
      <c r="M621738" s="8"/>
    </row>
    <row r="621739" spans="13:13" ht="13">
      <c r="M621739" s="17"/>
    </row>
    <row r="621740" spans="13:13">
      <c r="M621740" s="8"/>
    </row>
    <row r="621766" spans="13:13">
      <c r="M621766" s="8"/>
    </row>
    <row r="621767" spans="13:13" ht="13">
      <c r="M621767" s="17"/>
    </row>
    <row r="621768" spans="13:13">
      <c r="M621768" s="8"/>
    </row>
    <row r="621794" spans="13:13">
      <c r="M621794" s="8"/>
    </row>
    <row r="621795" spans="13:13" ht="13">
      <c r="M621795" s="17"/>
    </row>
    <row r="621796" spans="13:13">
      <c r="M621796" s="8"/>
    </row>
    <row r="621822" spans="13:13">
      <c r="M621822" s="8"/>
    </row>
    <row r="621823" spans="13:13" ht="13">
      <c r="M621823" s="17"/>
    </row>
    <row r="621824" spans="13:13">
      <c r="M621824" s="8"/>
    </row>
    <row r="621850" spans="13:13">
      <c r="M621850" s="8"/>
    </row>
    <row r="621851" spans="13:13" ht="13">
      <c r="M621851" s="17"/>
    </row>
    <row r="621852" spans="13:13">
      <c r="M621852" s="8"/>
    </row>
    <row r="621878" spans="13:13">
      <c r="M621878" s="8"/>
    </row>
    <row r="621879" spans="13:13" ht="13">
      <c r="M621879" s="17"/>
    </row>
    <row r="621880" spans="13:13">
      <c r="M621880" s="8"/>
    </row>
    <row r="621906" spans="13:13">
      <c r="M621906" s="8"/>
    </row>
    <row r="621907" spans="13:13" ht="13">
      <c r="M621907" s="17"/>
    </row>
    <row r="621908" spans="13:13">
      <c r="M621908" s="8"/>
    </row>
    <row r="621934" spans="13:13">
      <c r="M621934" s="8"/>
    </row>
    <row r="621935" spans="13:13" ht="13">
      <c r="M621935" s="17"/>
    </row>
    <row r="621936" spans="13:13">
      <c r="M621936" s="8"/>
    </row>
    <row r="621962" spans="13:13">
      <c r="M621962" s="8"/>
    </row>
    <row r="621963" spans="13:13" ht="13">
      <c r="M621963" s="17"/>
    </row>
    <row r="621964" spans="13:13">
      <c r="M621964" s="8"/>
    </row>
    <row r="621990" spans="13:13">
      <c r="M621990" s="8"/>
    </row>
    <row r="621991" spans="13:13" ht="13">
      <c r="M621991" s="17"/>
    </row>
    <row r="621992" spans="13:13">
      <c r="M621992" s="8"/>
    </row>
    <row r="622018" spans="13:13">
      <c r="M622018" s="8"/>
    </row>
    <row r="622019" spans="13:13" ht="13">
      <c r="M622019" s="17"/>
    </row>
    <row r="622020" spans="13:13">
      <c r="M622020" s="8"/>
    </row>
    <row r="622046" spans="13:13">
      <c r="M622046" s="8"/>
    </row>
    <row r="622047" spans="13:13" ht="13">
      <c r="M622047" s="17"/>
    </row>
    <row r="622048" spans="13:13">
      <c r="M622048" s="8"/>
    </row>
    <row r="622074" spans="13:13">
      <c r="M622074" s="8"/>
    </row>
    <row r="622075" spans="13:13" ht="13">
      <c r="M622075" s="17"/>
    </row>
    <row r="622076" spans="13:13">
      <c r="M622076" s="8"/>
    </row>
    <row r="622102" spans="13:13">
      <c r="M622102" s="8"/>
    </row>
    <row r="622103" spans="13:13" ht="13">
      <c r="M622103" s="17"/>
    </row>
    <row r="622104" spans="13:13">
      <c r="M622104" s="8"/>
    </row>
    <row r="622130" spans="13:13">
      <c r="M622130" s="8"/>
    </row>
    <row r="622131" spans="13:13" ht="13">
      <c r="M622131" s="17"/>
    </row>
    <row r="622132" spans="13:13">
      <c r="M622132" s="8"/>
    </row>
    <row r="622158" spans="13:13">
      <c r="M622158" s="8"/>
    </row>
    <row r="622159" spans="13:13" ht="13">
      <c r="M622159" s="17"/>
    </row>
    <row r="622160" spans="13:13">
      <c r="M622160" s="8"/>
    </row>
    <row r="622186" spans="13:13">
      <c r="M622186" s="8"/>
    </row>
    <row r="622187" spans="13:13" ht="13">
      <c r="M622187" s="17"/>
    </row>
    <row r="622188" spans="13:13">
      <c r="M622188" s="8"/>
    </row>
    <row r="622214" spans="13:13">
      <c r="M622214" s="8"/>
    </row>
    <row r="622215" spans="13:13" ht="13">
      <c r="M622215" s="17"/>
    </row>
    <row r="622216" spans="13:13">
      <c r="M622216" s="8"/>
    </row>
    <row r="622242" spans="13:13">
      <c r="M622242" s="8"/>
    </row>
    <row r="622243" spans="13:13" ht="13">
      <c r="M622243" s="17"/>
    </row>
    <row r="622244" spans="13:13">
      <c r="M622244" s="8"/>
    </row>
    <row r="622270" spans="13:13">
      <c r="M622270" s="8"/>
    </row>
    <row r="622271" spans="13:13" ht="13">
      <c r="M622271" s="17"/>
    </row>
    <row r="622272" spans="13:13">
      <c r="M622272" s="8"/>
    </row>
    <row r="622298" spans="13:13">
      <c r="M622298" s="8"/>
    </row>
    <row r="622299" spans="13:13" ht="13">
      <c r="M622299" s="17"/>
    </row>
    <row r="622300" spans="13:13">
      <c r="M622300" s="8"/>
    </row>
    <row r="622326" spans="13:13">
      <c r="M622326" s="8"/>
    </row>
    <row r="622327" spans="13:13" ht="13">
      <c r="M622327" s="17"/>
    </row>
    <row r="622328" spans="13:13">
      <c r="M622328" s="8"/>
    </row>
    <row r="622354" spans="13:13">
      <c r="M622354" s="8"/>
    </row>
    <row r="622355" spans="13:13" ht="13">
      <c r="M622355" s="17"/>
    </row>
    <row r="622356" spans="13:13">
      <c r="M622356" s="8"/>
    </row>
    <row r="622382" spans="13:13">
      <c r="M622382" s="8"/>
    </row>
    <row r="622383" spans="13:13" ht="13">
      <c r="M622383" s="17"/>
    </row>
    <row r="622384" spans="13:13">
      <c r="M622384" s="8"/>
    </row>
    <row r="622410" spans="13:13">
      <c r="M622410" s="8"/>
    </row>
    <row r="622411" spans="13:13" ht="13">
      <c r="M622411" s="17"/>
    </row>
    <row r="622412" spans="13:13">
      <c r="M622412" s="8"/>
    </row>
    <row r="622438" spans="13:13">
      <c r="M622438" s="8"/>
    </row>
    <row r="622439" spans="13:13" ht="13">
      <c r="M622439" s="17"/>
    </row>
    <row r="622440" spans="13:13">
      <c r="M622440" s="8"/>
    </row>
    <row r="622466" spans="13:13">
      <c r="M622466" s="8"/>
    </row>
    <row r="622467" spans="13:13" ht="13">
      <c r="M622467" s="17"/>
    </row>
    <row r="622468" spans="13:13">
      <c r="M622468" s="8"/>
    </row>
    <row r="622494" spans="13:13">
      <c r="M622494" s="8"/>
    </row>
    <row r="622495" spans="13:13" ht="13">
      <c r="M622495" s="17"/>
    </row>
    <row r="622496" spans="13:13">
      <c r="M622496" s="8"/>
    </row>
    <row r="622522" spans="13:13">
      <c r="M622522" s="8"/>
    </row>
    <row r="622523" spans="13:13" ht="13">
      <c r="M622523" s="17"/>
    </row>
    <row r="622524" spans="13:13">
      <c r="M622524" s="8"/>
    </row>
    <row r="622550" spans="13:13">
      <c r="M622550" s="8"/>
    </row>
    <row r="622551" spans="13:13" ht="13">
      <c r="M622551" s="17"/>
    </row>
    <row r="622552" spans="13:13">
      <c r="M622552" s="8"/>
    </row>
    <row r="622578" spans="13:13">
      <c r="M622578" s="8"/>
    </row>
    <row r="622579" spans="13:13" ht="13">
      <c r="M622579" s="17"/>
    </row>
    <row r="622580" spans="13:13">
      <c r="M622580" s="8"/>
    </row>
    <row r="622606" spans="13:13">
      <c r="M622606" s="8"/>
    </row>
    <row r="622607" spans="13:13" ht="13">
      <c r="M622607" s="17"/>
    </row>
    <row r="622608" spans="13:13">
      <c r="M622608" s="8"/>
    </row>
    <row r="622634" spans="13:13">
      <c r="M622634" s="8"/>
    </row>
    <row r="622635" spans="13:13" ht="13">
      <c r="M622635" s="17"/>
    </row>
    <row r="622636" spans="13:13">
      <c r="M622636" s="8"/>
    </row>
    <row r="622662" spans="13:13">
      <c r="M622662" s="8"/>
    </row>
    <row r="622663" spans="13:13" ht="13">
      <c r="M622663" s="17"/>
    </row>
    <row r="622664" spans="13:13">
      <c r="M622664" s="8"/>
    </row>
    <row r="622690" spans="13:13">
      <c r="M622690" s="8"/>
    </row>
    <row r="622691" spans="13:13" ht="13">
      <c r="M622691" s="17"/>
    </row>
    <row r="622692" spans="13:13">
      <c r="M622692" s="8"/>
    </row>
    <row r="622718" spans="13:13">
      <c r="M622718" s="8"/>
    </row>
    <row r="622719" spans="13:13" ht="13">
      <c r="M622719" s="17"/>
    </row>
    <row r="622720" spans="13:13">
      <c r="M622720" s="8"/>
    </row>
    <row r="622746" spans="13:13">
      <c r="M622746" s="8"/>
    </row>
    <row r="622747" spans="13:13" ht="13">
      <c r="M622747" s="17"/>
    </row>
    <row r="622748" spans="13:13">
      <c r="M622748" s="8"/>
    </row>
    <row r="622774" spans="13:13">
      <c r="M622774" s="8"/>
    </row>
    <row r="622775" spans="13:13" ht="13">
      <c r="M622775" s="17"/>
    </row>
    <row r="622776" spans="13:13">
      <c r="M622776" s="8"/>
    </row>
    <row r="622802" spans="13:13">
      <c r="M622802" s="8"/>
    </row>
    <row r="622803" spans="13:13" ht="13">
      <c r="M622803" s="17"/>
    </row>
    <row r="622804" spans="13:13">
      <c r="M622804" s="8"/>
    </row>
    <row r="622830" spans="13:13">
      <c r="M622830" s="8"/>
    </row>
    <row r="622831" spans="13:13" ht="13">
      <c r="M622831" s="17"/>
    </row>
    <row r="622832" spans="13:13">
      <c r="M622832" s="8"/>
    </row>
    <row r="622858" spans="13:13">
      <c r="M622858" s="8"/>
    </row>
    <row r="622859" spans="13:13" ht="13">
      <c r="M622859" s="17"/>
    </row>
    <row r="622860" spans="13:13">
      <c r="M622860" s="8"/>
    </row>
    <row r="622886" spans="13:13">
      <c r="M622886" s="8"/>
    </row>
    <row r="622887" spans="13:13" ht="13">
      <c r="M622887" s="17"/>
    </row>
    <row r="622888" spans="13:13">
      <c r="M622888" s="8"/>
    </row>
    <row r="622914" spans="13:13">
      <c r="M622914" s="8"/>
    </row>
    <row r="622915" spans="13:13" ht="13">
      <c r="M622915" s="17"/>
    </row>
    <row r="622916" spans="13:13">
      <c r="M622916" s="8"/>
    </row>
    <row r="622942" spans="13:13">
      <c r="M622942" s="8"/>
    </row>
    <row r="622943" spans="13:13" ht="13">
      <c r="M622943" s="17"/>
    </row>
    <row r="622944" spans="13:13">
      <c r="M622944" s="8"/>
    </row>
    <row r="622970" spans="13:13">
      <c r="M622970" s="8"/>
    </row>
    <row r="622971" spans="13:13" ht="13">
      <c r="M622971" s="17"/>
    </row>
    <row r="622972" spans="13:13">
      <c r="M622972" s="8"/>
    </row>
    <row r="622998" spans="13:13">
      <c r="M622998" s="8"/>
    </row>
    <row r="622999" spans="13:13" ht="13">
      <c r="M622999" s="17"/>
    </row>
    <row r="623000" spans="13:13">
      <c r="M623000" s="8"/>
    </row>
    <row r="623026" spans="13:13">
      <c r="M623026" s="8"/>
    </row>
    <row r="623027" spans="13:13" ht="13">
      <c r="M623027" s="17"/>
    </row>
    <row r="623028" spans="13:13">
      <c r="M623028" s="8"/>
    </row>
    <row r="623054" spans="13:13">
      <c r="M623054" s="8"/>
    </row>
    <row r="623055" spans="13:13" ht="13">
      <c r="M623055" s="17"/>
    </row>
    <row r="623056" spans="13:13">
      <c r="M623056" s="8"/>
    </row>
    <row r="623082" spans="13:13">
      <c r="M623082" s="8"/>
    </row>
    <row r="623083" spans="13:13" ht="13">
      <c r="M623083" s="17"/>
    </row>
    <row r="623084" spans="13:13">
      <c r="M623084" s="8"/>
    </row>
    <row r="623110" spans="13:13">
      <c r="M623110" s="8"/>
    </row>
    <row r="623111" spans="13:13" ht="13">
      <c r="M623111" s="17"/>
    </row>
    <row r="623112" spans="13:13">
      <c r="M623112" s="8"/>
    </row>
    <row r="623138" spans="13:13">
      <c r="M623138" s="8"/>
    </row>
    <row r="623139" spans="13:13" ht="13">
      <c r="M623139" s="17"/>
    </row>
    <row r="623140" spans="13:13">
      <c r="M623140" s="8"/>
    </row>
    <row r="623166" spans="13:13">
      <c r="M623166" s="8"/>
    </row>
    <row r="623167" spans="13:13" ht="13">
      <c r="M623167" s="17"/>
    </row>
    <row r="623168" spans="13:13">
      <c r="M623168" s="8"/>
    </row>
    <row r="623194" spans="13:13">
      <c r="M623194" s="8"/>
    </row>
    <row r="623195" spans="13:13" ht="13">
      <c r="M623195" s="17"/>
    </row>
    <row r="623196" spans="13:13">
      <c r="M623196" s="8"/>
    </row>
    <row r="623222" spans="13:13">
      <c r="M623222" s="8"/>
    </row>
    <row r="623223" spans="13:13" ht="13">
      <c r="M623223" s="17"/>
    </row>
    <row r="623224" spans="13:13">
      <c r="M623224" s="8"/>
    </row>
    <row r="623250" spans="13:13">
      <c r="M623250" s="8"/>
    </row>
    <row r="623251" spans="13:13" ht="13">
      <c r="M623251" s="17"/>
    </row>
    <row r="623252" spans="13:13">
      <c r="M623252" s="8"/>
    </row>
    <row r="623278" spans="13:13">
      <c r="M623278" s="8"/>
    </row>
    <row r="623279" spans="13:13" ht="13">
      <c r="M623279" s="17"/>
    </row>
    <row r="623280" spans="13:13">
      <c r="M623280" s="8"/>
    </row>
    <row r="623306" spans="13:13">
      <c r="M623306" s="8"/>
    </row>
    <row r="623307" spans="13:13" ht="13">
      <c r="M623307" s="17"/>
    </row>
    <row r="623308" spans="13:13">
      <c r="M623308" s="8"/>
    </row>
    <row r="623334" spans="13:13">
      <c r="M623334" s="8"/>
    </row>
    <row r="623335" spans="13:13" ht="13">
      <c r="M623335" s="17"/>
    </row>
    <row r="623336" spans="13:13">
      <c r="M623336" s="8"/>
    </row>
    <row r="623362" spans="13:13">
      <c r="M623362" s="8"/>
    </row>
    <row r="623363" spans="13:13" ht="13">
      <c r="M623363" s="17"/>
    </row>
    <row r="623364" spans="13:13">
      <c r="M623364" s="8"/>
    </row>
    <row r="623390" spans="13:13">
      <c r="M623390" s="8"/>
    </row>
    <row r="623391" spans="13:13" ht="13">
      <c r="M623391" s="17"/>
    </row>
    <row r="623392" spans="13:13">
      <c r="M623392" s="8"/>
    </row>
    <row r="623418" spans="13:13">
      <c r="M623418" s="8"/>
    </row>
    <row r="623419" spans="13:13" ht="13">
      <c r="M623419" s="17"/>
    </row>
    <row r="623420" spans="13:13">
      <c r="M623420" s="8"/>
    </row>
    <row r="623446" spans="13:13">
      <c r="M623446" s="8"/>
    </row>
    <row r="623447" spans="13:13" ht="13">
      <c r="M623447" s="17"/>
    </row>
    <row r="623448" spans="13:13">
      <c r="M623448" s="8"/>
    </row>
    <row r="623474" spans="13:13">
      <c r="M623474" s="8"/>
    </row>
    <row r="623475" spans="13:13" ht="13">
      <c r="M623475" s="17"/>
    </row>
    <row r="623476" spans="13:13">
      <c r="M623476" s="8"/>
    </row>
    <row r="623502" spans="13:13">
      <c r="M623502" s="8"/>
    </row>
    <row r="623503" spans="13:13" ht="13">
      <c r="M623503" s="17"/>
    </row>
    <row r="623504" spans="13:13">
      <c r="M623504" s="8"/>
    </row>
    <row r="623530" spans="13:13">
      <c r="M623530" s="8"/>
    </row>
    <row r="623531" spans="13:13" ht="13">
      <c r="M623531" s="17"/>
    </row>
    <row r="623532" spans="13:13">
      <c r="M623532" s="8"/>
    </row>
    <row r="623558" spans="13:13">
      <c r="M623558" s="8"/>
    </row>
    <row r="623559" spans="13:13" ht="13">
      <c r="M623559" s="17"/>
    </row>
    <row r="623560" spans="13:13">
      <c r="M623560" s="8"/>
    </row>
    <row r="623586" spans="13:13">
      <c r="M623586" s="8"/>
    </row>
    <row r="623587" spans="13:13" ht="13">
      <c r="M623587" s="17"/>
    </row>
    <row r="623588" spans="13:13">
      <c r="M623588" s="8"/>
    </row>
    <row r="623614" spans="13:13">
      <c r="M623614" s="8"/>
    </row>
    <row r="623615" spans="13:13" ht="13">
      <c r="M623615" s="17"/>
    </row>
    <row r="623616" spans="13:13">
      <c r="M623616" s="8"/>
    </row>
    <row r="623642" spans="13:13">
      <c r="M623642" s="8"/>
    </row>
    <row r="623643" spans="13:13" ht="13">
      <c r="M623643" s="17"/>
    </row>
    <row r="623644" spans="13:13">
      <c r="M623644" s="8"/>
    </row>
    <row r="623670" spans="13:13">
      <c r="M623670" s="8"/>
    </row>
    <row r="623671" spans="13:13" ht="13">
      <c r="M623671" s="17"/>
    </row>
    <row r="623672" spans="13:13">
      <c r="M623672" s="8"/>
    </row>
    <row r="623698" spans="13:13">
      <c r="M623698" s="8"/>
    </row>
    <row r="623699" spans="13:13" ht="13">
      <c r="M623699" s="17"/>
    </row>
    <row r="623700" spans="13:13">
      <c r="M623700" s="8"/>
    </row>
    <row r="623726" spans="13:13">
      <c r="M623726" s="8"/>
    </row>
    <row r="623727" spans="13:13" ht="13">
      <c r="M623727" s="17"/>
    </row>
    <row r="623728" spans="13:13">
      <c r="M623728" s="8"/>
    </row>
    <row r="623754" spans="13:13">
      <c r="M623754" s="8"/>
    </row>
    <row r="623755" spans="13:13" ht="13">
      <c r="M623755" s="17"/>
    </row>
    <row r="623756" spans="13:13">
      <c r="M623756" s="8"/>
    </row>
    <row r="623782" spans="13:13">
      <c r="M623782" s="8"/>
    </row>
    <row r="623783" spans="13:13" ht="13">
      <c r="M623783" s="17"/>
    </row>
    <row r="623784" spans="13:13">
      <c r="M623784" s="8"/>
    </row>
    <row r="623810" spans="13:13">
      <c r="M623810" s="8"/>
    </row>
    <row r="623811" spans="13:13" ht="13">
      <c r="M623811" s="17"/>
    </row>
    <row r="623812" spans="13:13">
      <c r="M623812" s="8"/>
    </row>
    <row r="623838" spans="13:13">
      <c r="M623838" s="8"/>
    </row>
    <row r="623839" spans="13:13" ht="13">
      <c r="M623839" s="17"/>
    </row>
    <row r="623840" spans="13:13">
      <c r="M623840" s="8"/>
    </row>
    <row r="623866" spans="13:13">
      <c r="M623866" s="8"/>
    </row>
    <row r="623867" spans="13:13" ht="13">
      <c r="M623867" s="17"/>
    </row>
    <row r="623868" spans="13:13">
      <c r="M623868" s="8"/>
    </row>
    <row r="623894" spans="13:13">
      <c r="M623894" s="8"/>
    </row>
    <row r="623895" spans="13:13" ht="13">
      <c r="M623895" s="17"/>
    </row>
    <row r="623896" spans="13:13">
      <c r="M623896" s="8"/>
    </row>
    <row r="623922" spans="13:13">
      <c r="M623922" s="8"/>
    </row>
    <row r="623923" spans="13:13" ht="13">
      <c r="M623923" s="17"/>
    </row>
    <row r="623924" spans="13:13">
      <c r="M623924" s="8"/>
    </row>
    <row r="623950" spans="13:13">
      <c r="M623950" s="8"/>
    </row>
    <row r="623951" spans="13:13" ht="13">
      <c r="M623951" s="17"/>
    </row>
    <row r="623952" spans="13:13">
      <c r="M623952" s="8"/>
    </row>
    <row r="623978" spans="13:13">
      <c r="M623978" s="8"/>
    </row>
    <row r="623979" spans="13:13" ht="13">
      <c r="M623979" s="17"/>
    </row>
    <row r="623980" spans="13:13">
      <c r="M623980" s="8"/>
    </row>
    <row r="624006" spans="13:13">
      <c r="M624006" s="8"/>
    </row>
    <row r="624007" spans="13:13" ht="13">
      <c r="M624007" s="17"/>
    </row>
    <row r="624008" spans="13:13">
      <c r="M624008" s="8"/>
    </row>
    <row r="624034" spans="13:13">
      <c r="M624034" s="8"/>
    </row>
    <row r="624035" spans="13:13" ht="13">
      <c r="M624035" s="17"/>
    </row>
    <row r="624036" spans="13:13">
      <c r="M624036" s="8"/>
    </row>
    <row r="624062" spans="13:13">
      <c r="M624062" s="8"/>
    </row>
    <row r="624063" spans="13:13" ht="13">
      <c r="M624063" s="17"/>
    </row>
    <row r="624064" spans="13:13">
      <c r="M624064" s="8"/>
    </row>
    <row r="624090" spans="13:13">
      <c r="M624090" s="8"/>
    </row>
    <row r="624091" spans="13:13" ht="13">
      <c r="M624091" s="17"/>
    </row>
    <row r="624092" spans="13:13">
      <c r="M624092" s="8"/>
    </row>
    <row r="624118" spans="13:13">
      <c r="M624118" s="8"/>
    </row>
    <row r="624119" spans="13:13" ht="13">
      <c r="M624119" s="17"/>
    </row>
    <row r="624120" spans="13:13">
      <c r="M624120" s="8"/>
    </row>
    <row r="624146" spans="13:13">
      <c r="M624146" s="8"/>
    </row>
    <row r="624147" spans="13:13" ht="13">
      <c r="M624147" s="17"/>
    </row>
    <row r="624148" spans="13:13">
      <c r="M624148" s="8"/>
    </row>
    <row r="624174" spans="13:13">
      <c r="M624174" s="8"/>
    </row>
    <row r="624175" spans="13:13" ht="13">
      <c r="M624175" s="17"/>
    </row>
    <row r="624176" spans="13:13">
      <c r="M624176" s="8"/>
    </row>
    <row r="624202" spans="13:13">
      <c r="M624202" s="8"/>
    </row>
    <row r="624203" spans="13:13" ht="13">
      <c r="M624203" s="17"/>
    </row>
    <row r="624204" spans="13:13">
      <c r="M624204" s="8"/>
    </row>
    <row r="624230" spans="13:13">
      <c r="M624230" s="8"/>
    </row>
    <row r="624231" spans="13:13" ht="13">
      <c r="M624231" s="17"/>
    </row>
    <row r="624232" spans="13:13">
      <c r="M624232" s="8"/>
    </row>
    <row r="624258" spans="13:13">
      <c r="M624258" s="8"/>
    </row>
    <row r="624259" spans="13:13" ht="13">
      <c r="M624259" s="17"/>
    </row>
    <row r="624260" spans="13:13">
      <c r="M624260" s="8"/>
    </row>
    <row r="624286" spans="13:13">
      <c r="M624286" s="8"/>
    </row>
    <row r="624287" spans="13:13" ht="13">
      <c r="M624287" s="17"/>
    </row>
    <row r="624288" spans="13:13">
      <c r="M624288" s="8"/>
    </row>
    <row r="624314" spans="13:13">
      <c r="M624314" s="8"/>
    </row>
    <row r="624315" spans="13:13" ht="13">
      <c r="M624315" s="17"/>
    </row>
    <row r="624316" spans="13:13">
      <c r="M624316" s="8"/>
    </row>
    <row r="624342" spans="13:13">
      <c r="M624342" s="8"/>
    </row>
    <row r="624343" spans="13:13" ht="13">
      <c r="M624343" s="17"/>
    </row>
    <row r="624344" spans="13:13">
      <c r="M624344" s="8"/>
    </row>
    <row r="624370" spans="13:13">
      <c r="M624370" s="8"/>
    </row>
    <row r="624371" spans="13:13" ht="13">
      <c r="M624371" s="17"/>
    </row>
    <row r="624372" spans="13:13">
      <c r="M624372" s="8"/>
    </row>
    <row r="624398" spans="13:13">
      <c r="M624398" s="8"/>
    </row>
    <row r="624399" spans="13:13" ht="13">
      <c r="M624399" s="17"/>
    </row>
    <row r="624400" spans="13:13">
      <c r="M624400" s="8"/>
    </row>
    <row r="624426" spans="13:13">
      <c r="M624426" s="8"/>
    </row>
    <row r="624427" spans="13:13" ht="13">
      <c r="M624427" s="17"/>
    </row>
    <row r="624428" spans="13:13">
      <c r="M624428" s="8"/>
    </row>
    <row r="624454" spans="13:13">
      <c r="M624454" s="8"/>
    </row>
    <row r="624455" spans="13:13" ht="13">
      <c r="M624455" s="17"/>
    </row>
    <row r="624456" spans="13:13">
      <c r="M624456" s="8"/>
    </row>
    <row r="624482" spans="13:13">
      <c r="M624482" s="8"/>
    </row>
    <row r="624483" spans="13:13" ht="13">
      <c r="M624483" s="17"/>
    </row>
    <row r="624484" spans="13:13">
      <c r="M624484" s="8"/>
    </row>
    <row r="624510" spans="13:13">
      <c r="M624510" s="8"/>
    </row>
    <row r="624511" spans="13:13" ht="13">
      <c r="M624511" s="17"/>
    </row>
    <row r="624512" spans="13:13">
      <c r="M624512" s="8"/>
    </row>
    <row r="624538" spans="13:13">
      <c r="M624538" s="8"/>
    </row>
    <row r="624539" spans="13:13" ht="13">
      <c r="M624539" s="17"/>
    </row>
    <row r="624540" spans="13:13">
      <c r="M624540" s="8"/>
    </row>
    <row r="624566" spans="13:13">
      <c r="M624566" s="8"/>
    </row>
    <row r="624567" spans="13:13" ht="13">
      <c r="M624567" s="17"/>
    </row>
    <row r="624568" spans="13:13">
      <c r="M624568" s="8"/>
    </row>
    <row r="624594" spans="13:13">
      <c r="M624594" s="8"/>
    </row>
    <row r="624595" spans="13:13" ht="13">
      <c r="M624595" s="17"/>
    </row>
    <row r="624596" spans="13:13">
      <c r="M624596" s="8"/>
    </row>
    <row r="624622" spans="13:13">
      <c r="M624622" s="8"/>
    </row>
    <row r="624623" spans="13:13" ht="13">
      <c r="M624623" s="17"/>
    </row>
    <row r="624624" spans="13:13">
      <c r="M624624" s="8"/>
    </row>
    <row r="624650" spans="13:13">
      <c r="M624650" s="8"/>
    </row>
    <row r="624651" spans="13:13" ht="13">
      <c r="M624651" s="17"/>
    </row>
    <row r="624652" spans="13:13">
      <c r="M624652" s="8"/>
    </row>
    <row r="624678" spans="13:13">
      <c r="M624678" s="8"/>
    </row>
    <row r="624679" spans="13:13" ht="13">
      <c r="M624679" s="17"/>
    </row>
    <row r="624680" spans="13:13">
      <c r="M624680" s="8"/>
    </row>
    <row r="624706" spans="13:13">
      <c r="M624706" s="8"/>
    </row>
    <row r="624707" spans="13:13" ht="13">
      <c r="M624707" s="17"/>
    </row>
    <row r="624708" spans="13:13">
      <c r="M624708" s="8"/>
    </row>
    <row r="624734" spans="13:13">
      <c r="M624734" s="8"/>
    </row>
    <row r="624735" spans="13:13" ht="13">
      <c r="M624735" s="17"/>
    </row>
    <row r="624736" spans="13:13">
      <c r="M624736" s="8"/>
    </row>
    <row r="624762" spans="13:13">
      <c r="M624762" s="8"/>
    </row>
    <row r="624763" spans="13:13" ht="13">
      <c r="M624763" s="17"/>
    </row>
    <row r="624764" spans="13:13">
      <c r="M624764" s="8"/>
    </row>
    <row r="624790" spans="13:13">
      <c r="M624790" s="8"/>
    </row>
    <row r="624791" spans="13:13" ht="13">
      <c r="M624791" s="17"/>
    </row>
    <row r="624792" spans="13:13">
      <c r="M624792" s="8"/>
    </row>
    <row r="624818" spans="13:13">
      <c r="M624818" s="8"/>
    </row>
    <row r="624819" spans="13:13" ht="13">
      <c r="M624819" s="17"/>
    </row>
    <row r="624820" spans="13:13">
      <c r="M624820" s="8"/>
    </row>
    <row r="624846" spans="13:13">
      <c r="M624846" s="8"/>
    </row>
    <row r="624847" spans="13:13" ht="13">
      <c r="M624847" s="17"/>
    </row>
    <row r="624848" spans="13:13">
      <c r="M624848" s="8"/>
    </row>
    <row r="624874" spans="13:13">
      <c r="M624874" s="8"/>
    </row>
    <row r="624875" spans="13:13" ht="13">
      <c r="M624875" s="17"/>
    </row>
    <row r="624876" spans="13:13">
      <c r="M624876" s="8"/>
    </row>
    <row r="624902" spans="13:13">
      <c r="M624902" s="8"/>
    </row>
    <row r="624903" spans="13:13" ht="13">
      <c r="M624903" s="17"/>
    </row>
    <row r="624904" spans="13:13">
      <c r="M624904" s="8"/>
    </row>
    <row r="624930" spans="13:13">
      <c r="M624930" s="8"/>
    </row>
    <row r="624931" spans="13:13" ht="13">
      <c r="M624931" s="17"/>
    </row>
    <row r="624932" spans="13:13">
      <c r="M624932" s="8"/>
    </row>
    <row r="624958" spans="13:13">
      <c r="M624958" s="8"/>
    </row>
    <row r="624959" spans="13:13" ht="13">
      <c r="M624959" s="17"/>
    </row>
    <row r="624960" spans="13:13">
      <c r="M624960" s="8"/>
    </row>
    <row r="624986" spans="13:13">
      <c r="M624986" s="8"/>
    </row>
    <row r="624987" spans="13:13" ht="13">
      <c r="M624987" s="17"/>
    </row>
    <row r="624988" spans="13:13">
      <c r="M624988" s="8"/>
    </row>
    <row r="625014" spans="13:13">
      <c r="M625014" s="8"/>
    </row>
    <row r="625015" spans="13:13" ht="13">
      <c r="M625015" s="17"/>
    </row>
    <row r="625016" spans="13:13">
      <c r="M625016" s="8"/>
    </row>
    <row r="625042" spans="13:13">
      <c r="M625042" s="8"/>
    </row>
    <row r="625043" spans="13:13" ht="13">
      <c r="M625043" s="17"/>
    </row>
    <row r="625044" spans="13:13">
      <c r="M625044" s="8"/>
    </row>
    <row r="625070" spans="13:13">
      <c r="M625070" s="8"/>
    </row>
    <row r="625071" spans="13:13" ht="13">
      <c r="M625071" s="17"/>
    </row>
    <row r="625072" spans="13:13">
      <c r="M625072" s="8"/>
    </row>
    <row r="625098" spans="13:13">
      <c r="M625098" s="8"/>
    </row>
    <row r="625099" spans="13:13" ht="13">
      <c r="M625099" s="17"/>
    </row>
    <row r="625100" spans="13:13">
      <c r="M625100" s="8"/>
    </row>
    <row r="625126" spans="13:13">
      <c r="M625126" s="8"/>
    </row>
    <row r="625127" spans="13:13" ht="13">
      <c r="M625127" s="17"/>
    </row>
    <row r="625128" spans="13:13">
      <c r="M625128" s="8"/>
    </row>
    <row r="625154" spans="13:13">
      <c r="M625154" s="8"/>
    </row>
    <row r="625155" spans="13:13" ht="13">
      <c r="M625155" s="17"/>
    </row>
    <row r="625156" spans="13:13">
      <c r="M625156" s="8"/>
    </row>
    <row r="625182" spans="13:13">
      <c r="M625182" s="8"/>
    </row>
    <row r="625183" spans="13:13" ht="13">
      <c r="M625183" s="17"/>
    </row>
    <row r="625184" spans="13:13">
      <c r="M625184" s="8"/>
    </row>
    <row r="625210" spans="13:13">
      <c r="M625210" s="8"/>
    </row>
    <row r="625211" spans="13:13" ht="13">
      <c r="M625211" s="17"/>
    </row>
    <row r="625212" spans="13:13">
      <c r="M625212" s="8"/>
    </row>
    <row r="625238" spans="13:13">
      <c r="M625238" s="8"/>
    </row>
    <row r="625239" spans="13:13" ht="13">
      <c r="M625239" s="17"/>
    </row>
    <row r="625240" spans="13:13">
      <c r="M625240" s="8"/>
    </row>
    <row r="625266" spans="13:13">
      <c r="M625266" s="8"/>
    </row>
    <row r="625267" spans="13:13" ht="13">
      <c r="M625267" s="17"/>
    </row>
    <row r="625268" spans="13:13">
      <c r="M625268" s="8"/>
    </row>
    <row r="625294" spans="13:13">
      <c r="M625294" s="8"/>
    </row>
    <row r="625295" spans="13:13" ht="13">
      <c r="M625295" s="17"/>
    </row>
    <row r="625296" spans="13:13">
      <c r="M625296" s="8"/>
    </row>
    <row r="625322" spans="13:13">
      <c r="M625322" s="8"/>
    </row>
    <row r="625323" spans="13:13" ht="13">
      <c r="M625323" s="17"/>
    </row>
    <row r="625324" spans="13:13">
      <c r="M625324" s="8"/>
    </row>
    <row r="625350" spans="13:13">
      <c r="M625350" s="8"/>
    </row>
    <row r="625351" spans="13:13" ht="13">
      <c r="M625351" s="17"/>
    </row>
    <row r="625352" spans="13:13">
      <c r="M625352" s="8"/>
    </row>
    <row r="625378" spans="13:13">
      <c r="M625378" s="8"/>
    </row>
    <row r="625379" spans="13:13" ht="13">
      <c r="M625379" s="17"/>
    </row>
    <row r="625380" spans="13:13">
      <c r="M625380" s="8"/>
    </row>
    <row r="625406" spans="13:13">
      <c r="M625406" s="8"/>
    </row>
    <row r="625407" spans="13:13" ht="13">
      <c r="M625407" s="17"/>
    </row>
    <row r="625408" spans="13:13">
      <c r="M625408" s="8"/>
    </row>
    <row r="625434" spans="13:13">
      <c r="M625434" s="8"/>
    </row>
    <row r="625435" spans="13:13" ht="13">
      <c r="M625435" s="17"/>
    </row>
    <row r="625436" spans="13:13">
      <c r="M625436" s="8"/>
    </row>
    <row r="625462" spans="13:13">
      <c r="M625462" s="8"/>
    </row>
    <row r="625463" spans="13:13" ht="13">
      <c r="M625463" s="17"/>
    </row>
    <row r="625464" spans="13:13">
      <c r="M625464" s="8"/>
    </row>
    <row r="625490" spans="13:13">
      <c r="M625490" s="8"/>
    </row>
    <row r="625491" spans="13:13" ht="13">
      <c r="M625491" s="17"/>
    </row>
    <row r="625492" spans="13:13">
      <c r="M625492" s="8"/>
    </row>
    <row r="625518" spans="13:13">
      <c r="M625518" s="8"/>
    </row>
    <row r="625519" spans="13:13" ht="13">
      <c r="M625519" s="17"/>
    </row>
    <row r="625520" spans="13:13">
      <c r="M625520" s="8"/>
    </row>
    <row r="625546" spans="13:13">
      <c r="M625546" s="8"/>
    </row>
    <row r="625547" spans="13:13" ht="13">
      <c r="M625547" s="17"/>
    </row>
    <row r="625548" spans="13:13">
      <c r="M625548" s="8"/>
    </row>
    <row r="625574" spans="13:13">
      <c r="M625574" s="8"/>
    </row>
    <row r="625575" spans="13:13" ht="13">
      <c r="M625575" s="17"/>
    </row>
    <row r="625576" spans="13:13">
      <c r="M625576" s="8"/>
    </row>
    <row r="625602" spans="13:13">
      <c r="M625602" s="8"/>
    </row>
    <row r="625603" spans="13:13" ht="13">
      <c r="M625603" s="17"/>
    </row>
    <row r="625604" spans="13:13">
      <c r="M625604" s="8"/>
    </row>
    <row r="625630" spans="13:13">
      <c r="M625630" s="8"/>
    </row>
    <row r="625631" spans="13:13" ht="13">
      <c r="M625631" s="17"/>
    </row>
    <row r="625632" spans="13:13">
      <c r="M625632" s="8"/>
    </row>
    <row r="625658" spans="13:13">
      <c r="M625658" s="8"/>
    </row>
    <row r="625659" spans="13:13" ht="13">
      <c r="M625659" s="17"/>
    </row>
    <row r="625660" spans="13:13">
      <c r="M625660" s="8"/>
    </row>
    <row r="625686" spans="13:13">
      <c r="M625686" s="8"/>
    </row>
    <row r="625687" spans="13:13" ht="13">
      <c r="M625687" s="17"/>
    </row>
    <row r="625688" spans="13:13">
      <c r="M625688" s="8"/>
    </row>
    <row r="625714" spans="13:13">
      <c r="M625714" s="8"/>
    </row>
    <row r="625715" spans="13:13" ht="13">
      <c r="M625715" s="17"/>
    </row>
    <row r="625716" spans="13:13">
      <c r="M625716" s="8"/>
    </row>
    <row r="625742" spans="13:13">
      <c r="M625742" s="8"/>
    </row>
    <row r="625743" spans="13:13" ht="13">
      <c r="M625743" s="17"/>
    </row>
    <row r="625744" spans="13:13">
      <c r="M625744" s="8"/>
    </row>
    <row r="625770" spans="13:13">
      <c r="M625770" s="8"/>
    </row>
    <row r="625771" spans="13:13" ht="13">
      <c r="M625771" s="17"/>
    </row>
    <row r="625772" spans="13:13">
      <c r="M625772" s="8"/>
    </row>
    <row r="625798" spans="13:13">
      <c r="M625798" s="8"/>
    </row>
    <row r="625799" spans="13:13" ht="13">
      <c r="M625799" s="17"/>
    </row>
    <row r="625800" spans="13:13">
      <c r="M625800" s="8"/>
    </row>
    <row r="625826" spans="13:13">
      <c r="M625826" s="8"/>
    </row>
    <row r="625827" spans="13:13" ht="13">
      <c r="M625827" s="17"/>
    </row>
    <row r="625828" spans="13:13">
      <c r="M625828" s="8"/>
    </row>
    <row r="625854" spans="13:13">
      <c r="M625854" s="8"/>
    </row>
    <row r="625855" spans="13:13" ht="13">
      <c r="M625855" s="17"/>
    </row>
    <row r="625856" spans="13:13">
      <c r="M625856" s="8"/>
    </row>
    <row r="625882" spans="13:13">
      <c r="M625882" s="8"/>
    </row>
    <row r="625883" spans="13:13" ht="13">
      <c r="M625883" s="17"/>
    </row>
    <row r="625884" spans="13:13">
      <c r="M625884" s="8"/>
    </row>
    <row r="625910" spans="13:13">
      <c r="M625910" s="8"/>
    </row>
    <row r="625911" spans="13:13" ht="13">
      <c r="M625911" s="17"/>
    </row>
    <row r="625912" spans="13:13">
      <c r="M625912" s="8"/>
    </row>
    <row r="625938" spans="13:13">
      <c r="M625938" s="8"/>
    </row>
    <row r="625939" spans="13:13" ht="13">
      <c r="M625939" s="17"/>
    </row>
    <row r="625940" spans="13:13">
      <c r="M625940" s="8"/>
    </row>
    <row r="625966" spans="13:13">
      <c r="M625966" s="8"/>
    </row>
    <row r="625967" spans="13:13" ht="13">
      <c r="M625967" s="17"/>
    </row>
    <row r="625968" spans="13:13">
      <c r="M625968" s="8"/>
    </row>
    <row r="625994" spans="13:13">
      <c r="M625994" s="8"/>
    </row>
    <row r="625995" spans="13:13" ht="13">
      <c r="M625995" s="17"/>
    </row>
    <row r="625996" spans="13:13">
      <c r="M625996" s="8"/>
    </row>
    <row r="626022" spans="13:13">
      <c r="M626022" s="8"/>
    </row>
    <row r="626023" spans="13:13" ht="13">
      <c r="M626023" s="17"/>
    </row>
    <row r="626024" spans="13:13">
      <c r="M626024" s="8"/>
    </row>
    <row r="626050" spans="13:13">
      <c r="M626050" s="8"/>
    </row>
    <row r="626051" spans="13:13" ht="13">
      <c r="M626051" s="17"/>
    </row>
    <row r="626052" spans="13:13">
      <c r="M626052" s="8"/>
    </row>
    <row r="626078" spans="13:13">
      <c r="M626078" s="8"/>
    </row>
    <row r="626079" spans="13:13" ht="13">
      <c r="M626079" s="17"/>
    </row>
    <row r="626080" spans="13:13">
      <c r="M626080" s="8"/>
    </row>
    <row r="626106" spans="13:13">
      <c r="M626106" s="8"/>
    </row>
    <row r="626107" spans="13:13" ht="13">
      <c r="M626107" s="17"/>
    </row>
    <row r="626108" spans="13:13">
      <c r="M626108" s="8"/>
    </row>
    <row r="626134" spans="13:13">
      <c r="M626134" s="8"/>
    </row>
    <row r="626135" spans="13:13" ht="13">
      <c r="M626135" s="17"/>
    </row>
    <row r="626136" spans="13:13">
      <c r="M626136" s="8"/>
    </row>
    <row r="626162" spans="13:13">
      <c r="M626162" s="8"/>
    </row>
    <row r="626163" spans="13:13" ht="13">
      <c r="M626163" s="17"/>
    </row>
    <row r="626164" spans="13:13">
      <c r="M626164" s="8"/>
    </row>
    <row r="626190" spans="13:13">
      <c r="M626190" s="8"/>
    </row>
    <row r="626191" spans="13:13" ht="13">
      <c r="M626191" s="17"/>
    </row>
    <row r="626192" spans="13:13">
      <c r="M626192" s="8"/>
    </row>
    <row r="626218" spans="13:13">
      <c r="M626218" s="8"/>
    </row>
    <row r="626219" spans="13:13" ht="13">
      <c r="M626219" s="17"/>
    </row>
    <row r="626220" spans="13:13">
      <c r="M626220" s="8"/>
    </row>
    <row r="626246" spans="13:13">
      <c r="M626246" s="8"/>
    </row>
    <row r="626247" spans="13:13" ht="13">
      <c r="M626247" s="17"/>
    </row>
    <row r="626248" spans="13:13">
      <c r="M626248" s="8"/>
    </row>
    <row r="626274" spans="13:13">
      <c r="M626274" s="8"/>
    </row>
    <row r="626275" spans="13:13" ht="13">
      <c r="M626275" s="17"/>
    </row>
    <row r="626276" spans="13:13">
      <c r="M626276" s="8"/>
    </row>
    <row r="626302" spans="13:13">
      <c r="M626302" s="8"/>
    </row>
    <row r="626303" spans="13:13" ht="13">
      <c r="M626303" s="17"/>
    </row>
    <row r="626304" spans="13:13">
      <c r="M626304" s="8"/>
    </row>
    <row r="626330" spans="13:13">
      <c r="M626330" s="8"/>
    </row>
    <row r="626331" spans="13:13" ht="13">
      <c r="M626331" s="17"/>
    </row>
    <row r="626332" spans="13:13">
      <c r="M626332" s="8"/>
    </row>
    <row r="626358" spans="13:13">
      <c r="M626358" s="8"/>
    </row>
    <row r="626359" spans="13:13" ht="13">
      <c r="M626359" s="17"/>
    </row>
    <row r="626360" spans="13:13">
      <c r="M626360" s="8"/>
    </row>
    <row r="626386" spans="13:13">
      <c r="M626386" s="8"/>
    </row>
    <row r="626387" spans="13:13" ht="13">
      <c r="M626387" s="17"/>
    </row>
    <row r="626388" spans="13:13">
      <c r="M626388" s="8"/>
    </row>
    <row r="626414" spans="13:13">
      <c r="M626414" s="8"/>
    </row>
    <row r="626415" spans="13:13" ht="13">
      <c r="M626415" s="17"/>
    </row>
    <row r="626416" spans="13:13">
      <c r="M626416" s="8"/>
    </row>
    <row r="626442" spans="13:13">
      <c r="M626442" s="8"/>
    </row>
    <row r="626443" spans="13:13" ht="13">
      <c r="M626443" s="17"/>
    </row>
    <row r="626444" spans="13:13">
      <c r="M626444" s="8"/>
    </row>
    <row r="626470" spans="13:13">
      <c r="M626470" s="8"/>
    </row>
    <row r="626471" spans="13:13" ht="13">
      <c r="M626471" s="17"/>
    </row>
    <row r="626472" spans="13:13">
      <c r="M626472" s="8"/>
    </row>
    <row r="626498" spans="13:13">
      <c r="M626498" s="8"/>
    </row>
    <row r="626499" spans="13:13" ht="13">
      <c r="M626499" s="17"/>
    </row>
    <row r="626500" spans="13:13">
      <c r="M626500" s="8"/>
    </row>
    <row r="626526" spans="13:13">
      <c r="M626526" s="8"/>
    </row>
    <row r="626527" spans="13:13" ht="13">
      <c r="M626527" s="17"/>
    </row>
    <row r="626528" spans="13:13">
      <c r="M626528" s="8"/>
    </row>
    <row r="626554" spans="13:13">
      <c r="M626554" s="8"/>
    </row>
    <row r="626555" spans="13:13" ht="13">
      <c r="M626555" s="17"/>
    </row>
    <row r="626556" spans="13:13">
      <c r="M626556" s="8"/>
    </row>
    <row r="626582" spans="13:13">
      <c r="M626582" s="8"/>
    </row>
    <row r="626583" spans="13:13" ht="13">
      <c r="M626583" s="17"/>
    </row>
    <row r="626584" spans="13:13">
      <c r="M626584" s="8"/>
    </row>
    <row r="626610" spans="13:13">
      <c r="M626610" s="8"/>
    </row>
    <row r="626611" spans="13:13" ht="13">
      <c r="M626611" s="17"/>
    </row>
    <row r="626612" spans="13:13">
      <c r="M626612" s="8"/>
    </row>
    <row r="626638" spans="13:13">
      <c r="M626638" s="8"/>
    </row>
    <row r="626639" spans="13:13" ht="13">
      <c r="M626639" s="17"/>
    </row>
    <row r="626640" spans="13:13">
      <c r="M626640" s="8"/>
    </row>
    <row r="626666" spans="13:13">
      <c r="M626666" s="8"/>
    </row>
    <row r="626667" spans="13:13" ht="13">
      <c r="M626667" s="17"/>
    </row>
    <row r="626668" spans="13:13">
      <c r="M626668" s="8"/>
    </row>
    <row r="626694" spans="13:13">
      <c r="M626694" s="8"/>
    </row>
    <row r="626695" spans="13:13" ht="13">
      <c r="M626695" s="17"/>
    </row>
    <row r="626696" spans="13:13">
      <c r="M626696" s="8"/>
    </row>
    <row r="626722" spans="13:13">
      <c r="M626722" s="8"/>
    </row>
    <row r="626723" spans="13:13" ht="13">
      <c r="M626723" s="17"/>
    </row>
    <row r="626724" spans="13:13">
      <c r="M626724" s="8"/>
    </row>
    <row r="626750" spans="13:13">
      <c r="M626750" s="8"/>
    </row>
    <row r="626751" spans="13:13" ht="13">
      <c r="M626751" s="17"/>
    </row>
    <row r="626752" spans="13:13">
      <c r="M626752" s="8"/>
    </row>
    <row r="626778" spans="13:13">
      <c r="M626778" s="8"/>
    </row>
    <row r="626779" spans="13:13" ht="13">
      <c r="M626779" s="17"/>
    </row>
    <row r="626780" spans="13:13">
      <c r="M626780" s="8"/>
    </row>
    <row r="626806" spans="13:13">
      <c r="M626806" s="8"/>
    </row>
    <row r="626807" spans="13:13" ht="13">
      <c r="M626807" s="17"/>
    </row>
    <row r="626808" spans="13:13">
      <c r="M626808" s="8"/>
    </row>
    <row r="626834" spans="13:13">
      <c r="M626834" s="8"/>
    </row>
    <row r="626835" spans="13:13" ht="13">
      <c r="M626835" s="17"/>
    </row>
    <row r="626836" spans="13:13">
      <c r="M626836" s="8"/>
    </row>
    <row r="626862" spans="13:13">
      <c r="M626862" s="8"/>
    </row>
    <row r="626863" spans="13:13" ht="13">
      <c r="M626863" s="17"/>
    </row>
    <row r="626864" spans="13:13">
      <c r="M626864" s="8"/>
    </row>
    <row r="626890" spans="13:13">
      <c r="M626890" s="8"/>
    </row>
    <row r="626891" spans="13:13" ht="13">
      <c r="M626891" s="17"/>
    </row>
    <row r="626892" spans="13:13">
      <c r="M626892" s="8"/>
    </row>
    <row r="626918" spans="13:13">
      <c r="M626918" s="8"/>
    </row>
    <row r="626919" spans="13:13" ht="13">
      <c r="M626919" s="17"/>
    </row>
    <row r="626920" spans="13:13">
      <c r="M626920" s="8"/>
    </row>
    <row r="626946" spans="13:13">
      <c r="M626946" s="8"/>
    </row>
    <row r="626947" spans="13:13" ht="13">
      <c r="M626947" s="17"/>
    </row>
    <row r="626948" spans="13:13">
      <c r="M626948" s="8"/>
    </row>
    <row r="626974" spans="13:13">
      <c r="M626974" s="8"/>
    </row>
    <row r="626975" spans="13:13" ht="13">
      <c r="M626975" s="17"/>
    </row>
    <row r="626976" spans="13:13">
      <c r="M626976" s="8"/>
    </row>
    <row r="627002" spans="13:13">
      <c r="M627002" s="8"/>
    </row>
    <row r="627003" spans="13:13" ht="13">
      <c r="M627003" s="17"/>
    </row>
    <row r="627004" spans="13:13">
      <c r="M627004" s="8"/>
    </row>
    <row r="627030" spans="13:13">
      <c r="M627030" s="8"/>
    </row>
    <row r="627031" spans="13:13" ht="13">
      <c r="M627031" s="17"/>
    </row>
    <row r="627032" spans="13:13">
      <c r="M627032" s="8"/>
    </row>
    <row r="627058" spans="13:13">
      <c r="M627058" s="8"/>
    </row>
    <row r="627059" spans="13:13" ht="13">
      <c r="M627059" s="17"/>
    </row>
    <row r="627060" spans="13:13">
      <c r="M627060" s="8"/>
    </row>
    <row r="627086" spans="13:13">
      <c r="M627086" s="8"/>
    </row>
    <row r="627087" spans="13:13" ht="13">
      <c r="M627087" s="17"/>
    </row>
    <row r="627088" spans="13:13">
      <c r="M627088" s="8"/>
    </row>
    <row r="627114" spans="13:13">
      <c r="M627114" s="8"/>
    </row>
    <row r="627115" spans="13:13" ht="13">
      <c r="M627115" s="17"/>
    </row>
    <row r="627116" spans="13:13">
      <c r="M627116" s="8"/>
    </row>
    <row r="627142" spans="13:13">
      <c r="M627142" s="8"/>
    </row>
    <row r="627143" spans="13:13" ht="13">
      <c r="M627143" s="17"/>
    </row>
    <row r="627144" spans="13:13">
      <c r="M627144" s="8"/>
    </row>
    <row r="627170" spans="13:13">
      <c r="M627170" s="8"/>
    </row>
    <row r="627171" spans="13:13" ht="13">
      <c r="M627171" s="17"/>
    </row>
    <row r="627172" spans="13:13">
      <c r="M627172" s="8"/>
    </row>
    <row r="627198" spans="13:13">
      <c r="M627198" s="8"/>
    </row>
    <row r="627199" spans="13:13" ht="13">
      <c r="M627199" s="17"/>
    </row>
    <row r="627200" spans="13:13">
      <c r="M627200" s="8"/>
    </row>
    <row r="627226" spans="13:13">
      <c r="M627226" s="8"/>
    </row>
    <row r="627227" spans="13:13" ht="13">
      <c r="M627227" s="17"/>
    </row>
    <row r="627228" spans="13:13">
      <c r="M627228" s="8"/>
    </row>
    <row r="627254" spans="13:13">
      <c r="M627254" s="8"/>
    </row>
    <row r="627255" spans="13:13" ht="13">
      <c r="M627255" s="17"/>
    </row>
    <row r="627256" spans="13:13">
      <c r="M627256" s="8"/>
    </row>
    <row r="627282" spans="13:13">
      <c r="M627282" s="8"/>
    </row>
    <row r="627283" spans="13:13" ht="13">
      <c r="M627283" s="17"/>
    </row>
    <row r="627284" spans="13:13">
      <c r="M627284" s="8"/>
    </row>
    <row r="627310" spans="13:13">
      <c r="M627310" s="8"/>
    </row>
    <row r="627311" spans="13:13" ht="13">
      <c r="M627311" s="17"/>
    </row>
    <row r="627312" spans="13:13">
      <c r="M627312" s="8"/>
    </row>
    <row r="627338" spans="13:13">
      <c r="M627338" s="8"/>
    </row>
    <row r="627339" spans="13:13" ht="13">
      <c r="M627339" s="17"/>
    </row>
    <row r="627340" spans="13:13">
      <c r="M627340" s="8"/>
    </row>
    <row r="627366" spans="13:13">
      <c r="M627366" s="8"/>
    </row>
    <row r="627367" spans="13:13" ht="13">
      <c r="M627367" s="17"/>
    </row>
    <row r="627368" spans="13:13">
      <c r="M627368" s="8"/>
    </row>
    <row r="627394" spans="13:13">
      <c r="M627394" s="8"/>
    </row>
    <row r="627395" spans="13:13" ht="13">
      <c r="M627395" s="17"/>
    </row>
    <row r="627396" spans="13:13">
      <c r="M627396" s="8"/>
    </row>
    <row r="627422" spans="13:13">
      <c r="M627422" s="8"/>
    </row>
    <row r="627423" spans="13:13" ht="13">
      <c r="M627423" s="17"/>
    </row>
    <row r="627424" spans="13:13">
      <c r="M627424" s="8"/>
    </row>
    <row r="627450" spans="13:13">
      <c r="M627450" s="8"/>
    </row>
    <row r="627451" spans="13:13" ht="13">
      <c r="M627451" s="17"/>
    </row>
    <row r="627452" spans="13:13">
      <c r="M627452" s="8"/>
    </row>
    <row r="627478" spans="13:13">
      <c r="M627478" s="8"/>
    </row>
    <row r="627479" spans="13:13" ht="13">
      <c r="M627479" s="17"/>
    </row>
    <row r="627480" spans="13:13">
      <c r="M627480" s="8"/>
    </row>
    <row r="627506" spans="13:13">
      <c r="M627506" s="8"/>
    </row>
    <row r="627507" spans="13:13" ht="13">
      <c r="M627507" s="17"/>
    </row>
    <row r="627508" spans="13:13">
      <c r="M627508" s="8"/>
    </row>
    <row r="627534" spans="13:13">
      <c r="M627534" s="8"/>
    </row>
    <row r="627535" spans="13:13" ht="13">
      <c r="M627535" s="17"/>
    </row>
    <row r="627536" spans="13:13">
      <c r="M627536" s="8"/>
    </row>
    <row r="627562" spans="13:13">
      <c r="M627562" s="8"/>
    </row>
    <row r="627563" spans="13:13" ht="13">
      <c r="M627563" s="17"/>
    </row>
    <row r="627564" spans="13:13">
      <c r="M627564" s="8"/>
    </row>
    <row r="627590" spans="13:13">
      <c r="M627590" s="8"/>
    </row>
    <row r="627591" spans="13:13" ht="13">
      <c r="M627591" s="17"/>
    </row>
    <row r="627592" spans="13:13">
      <c r="M627592" s="8"/>
    </row>
    <row r="627618" spans="13:13">
      <c r="M627618" s="8"/>
    </row>
    <row r="627619" spans="13:13" ht="13">
      <c r="M627619" s="17"/>
    </row>
    <row r="627620" spans="13:13">
      <c r="M627620" s="8"/>
    </row>
    <row r="627646" spans="13:13">
      <c r="M627646" s="8"/>
    </row>
    <row r="627647" spans="13:13" ht="13">
      <c r="M627647" s="17"/>
    </row>
    <row r="627648" spans="13:13">
      <c r="M627648" s="8"/>
    </row>
    <row r="627674" spans="13:13">
      <c r="M627674" s="8"/>
    </row>
    <row r="627675" spans="13:13" ht="13">
      <c r="M627675" s="17"/>
    </row>
    <row r="627676" spans="13:13">
      <c r="M627676" s="8"/>
    </row>
    <row r="627702" spans="13:13">
      <c r="M627702" s="8"/>
    </row>
    <row r="627703" spans="13:13" ht="13">
      <c r="M627703" s="17"/>
    </row>
    <row r="627704" spans="13:13">
      <c r="M627704" s="8"/>
    </row>
    <row r="627730" spans="13:13">
      <c r="M627730" s="8"/>
    </row>
    <row r="627731" spans="13:13" ht="13">
      <c r="M627731" s="17"/>
    </row>
    <row r="627732" spans="13:13">
      <c r="M627732" s="8"/>
    </row>
    <row r="627758" spans="13:13">
      <c r="M627758" s="8"/>
    </row>
    <row r="627759" spans="13:13" ht="13">
      <c r="M627759" s="17"/>
    </row>
    <row r="627760" spans="13:13">
      <c r="M627760" s="8"/>
    </row>
    <row r="627786" spans="13:13">
      <c r="M627786" s="8"/>
    </row>
    <row r="627787" spans="13:13" ht="13">
      <c r="M627787" s="17"/>
    </row>
    <row r="627788" spans="13:13">
      <c r="M627788" s="8"/>
    </row>
    <row r="627814" spans="13:13">
      <c r="M627814" s="8"/>
    </row>
    <row r="627815" spans="13:13" ht="13">
      <c r="M627815" s="17"/>
    </row>
    <row r="627816" spans="13:13">
      <c r="M627816" s="8"/>
    </row>
    <row r="627842" spans="13:13">
      <c r="M627842" s="8"/>
    </row>
    <row r="627843" spans="13:13" ht="13">
      <c r="M627843" s="17"/>
    </row>
    <row r="627844" spans="13:13">
      <c r="M627844" s="8"/>
    </row>
    <row r="627870" spans="13:13">
      <c r="M627870" s="8"/>
    </row>
    <row r="627871" spans="13:13" ht="13">
      <c r="M627871" s="17"/>
    </row>
    <row r="627872" spans="13:13">
      <c r="M627872" s="8"/>
    </row>
    <row r="627898" spans="13:13">
      <c r="M627898" s="8"/>
    </row>
    <row r="627899" spans="13:13" ht="13">
      <c r="M627899" s="17"/>
    </row>
    <row r="627900" spans="13:13">
      <c r="M627900" s="8"/>
    </row>
    <row r="627926" spans="13:13">
      <c r="M627926" s="8"/>
    </row>
    <row r="627927" spans="13:13" ht="13">
      <c r="M627927" s="17"/>
    </row>
    <row r="627928" spans="13:13">
      <c r="M627928" s="8"/>
    </row>
    <row r="627954" spans="13:13">
      <c r="M627954" s="8"/>
    </row>
    <row r="627955" spans="13:13" ht="13">
      <c r="M627955" s="17"/>
    </row>
    <row r="627956" spans="13:13">
      <c r="M627956" s="8"/>
    </row>
    <row r="627982" spans="13:13">
      <c r="M627982" s="8"/>
    </row>
    <row r="627983" spans="13:13" ht="13">
      <c r="M627983" s="17"/>
    </row>
    <row r="627984" spans="13:13">
      <c r="M627984" s="8"/>
    </row>
    <row r="628010" spans="13:13">
      <c r="M628010" s="8"/>
    </row>
    <row r="628011" spans="13:13" ht="13">
      <c r="M628011" s="17"/>
    </row>
    <row r="628012" spans="13:13">
      <c r="M628012" s="8"/>
    </row>
    <row r="628038" spans="13:13">
      <c r="M628038" s="8"/>
    </row>
    <row r="628039" spans="13:13" ht="13">
      <c r="M628039" s="17"/>
    </row>
    <row r="628040" spans="13:13">
      <c r="M628040" s="8"/>
    </row>
    <row r="628066" spans="13:13">
      <c r="M628066" s="8"/>
    </row>
    <row r="628067" spans="13:13" ht="13">
      <c r="M628067" s="17"/>
    </row>
    <row r="628068" spans="13:13">
      <c r="M628068" s="8"/>
    </row>
    <row r="628094" spans="13:13">
      <c r="M628094" s="8"/>
    </row>
    <row r="628095" spans="13:13" ht="13">
      <c r="M628095" s="17"/>
    </row>
    <row r="628096" spans="13:13">
      <c r="M628096" s="8"/>
    </row>
    <row r="628122" spans="13:13">
      <c r="M628122" s="8"/>
    </row>
    <row r="628123" spans="13:13" ht="13">
      <c r="M628123" s="17"/>
    </row>
    <row r="628124" spans="13:13">
      <c r="M628124" s="8"/>
    </row>
    <row r="628150" spans="13:13">
      <c r="M628150" s="8"/>
    </row>
    <row r="628151" spans="13:13" ht="13">
      <c r="M628151" s="17"/>
    </row>
    <row r="628152" spans="13:13">
      <c r="M628152" s="8"/>
    </row>
    <row r="628178" spans="13:13">
      <c r="M628178" s="8"/>
    </row>
    <row r="628179" spans="13:13" ht="13">
      <c r="M628179" s="17"/>
    </row>
    <row r="628180" spans="13:13">
      <c r="M628180" s="8"/>
    </row>
    <row r="628206" spans="13:13">
      <c r="M628206" s="8"/>
    </row>
    <row r="628207" spans="13:13" ht="13">
      <c r="M628207" s="17"/>
    </row>
    <row r="628208" spans="13:13">
      <c r="M628208" s="8"/>
    </row>
    <row r="628234" spans="13:13">
      <c r="M628234" s="8"/>
    </row>
    <row r="628235" spans="13:13" ht="13">
      <c r="M628235" s="17"/>
    </row>
    <row r="628236" spans="13:13">
      <c r="M628236" s="8"/>
    </row>
    <row r="628262" spans="13:13">
      <c r="M628262" s="8"/>
    </row>
    <row r="628263" spans="13:13" ht="13">
      <c r="M628263" s="17"/>
    </row>
    <row r="628264" spans="13:13">
      <c r="M628264" s="8"/>
    </row>
    <row r="628290" spans="13:13">
      <c r="M628290" s="8"/>
    </row>
    <row r="628291" spans="13:13" ht="13">
      <c r="M628291" s="17"/>
    </row>
    <row r="628292" spans="13:13">
      <c r="M628292" s="8"/>
    </row>
    <row r="628318" spans="13:13">
      <c r="M628318" s="8"/>
    </row>
    <row r="628319" spans="13:13" ht="13">
      <c r="M628319" s="17"/>
    </row>
    <row r="628320" spans="13:13">
      <c r="M628320" s="8"/>
    </row>
    <row r="628346" spans="13:13">
      <c r="M628346" s="8"/>
    </row>
    <row r="628347" spans="13:13" ht="13">
      <c r="M628347" s="17"/>
    </row>
    <row r="628348" spans="13:13">
      <c r="M628348" s="8"/>
    </row>
    <row r="628374" spans="13:13">
      <c r="M628374" s="8"/>
    </row>
    <row r="628375" spans="13:13" ht="13">
      <c r="M628375" s="17"/>
    </row>
    <row r="628376" spans="13:13">
      <c r="M628376" s="8"/>
    </row>
    <row r="628402" spans="13:13">
      <c r="M628402" s="8"/>
    </row>
    <row r="628403" spans="13:13" ht="13">
      <c r="M628403" s="17"/>
    </row>
    <row r="628404" spans="13:13">
      <c r="M628404" s="8"/>
    </row>
    <row r="628430" spans="13:13">
      <c r="M628430" s="8"/>
    </row>
    <row r="628431" spans="13:13" ht="13">
      <c r="M628431" s="17"/>
    </row>
    <row r="628432" spans="13:13">
      <c r="M628432" s="8"/>
    </row>
    <row r="628458" spans="13:13">
      <c r="M628458" s="8"/>
    </row>
    <row r="628459" spans="13:13" ht="13">
      <c r="M628459" s="17"/>
    </row>
    <row r="628460" spans="13:13">
      <c r="M628460" s="8"/>
    </row>
    <row r="628486" spans="13:13">
      <c r="M628486" s="8"/>
    </row>
    <row r="628487" spans="13:13" ht="13">
      <c r="M628487" s="17"/>
    </row>
    <row r="628488" spans="13:13">
      <c r="M628488" s="8"/>
    </row>
    <row r="628514" spans="13:13">
      <c r="M628514" s="8"/>
    </row>
    <row r="628515" spans="13:13" ht="13">
      <c r="M628515" s="17"/>
    </row>
    <row r="628516" spans="13:13">
      <c r="M628516" s="8"/>
    </row>
    <row r="628542" spans="13:13">
      <c r="M628542" s="8"/>
    </row>
    <row r="628543" spans="13:13" ht="13">
      <c r="M628543" s="17"/>
    </row>
    <row r="628544" spans="13:13">
      <c r="M628544" s="8"/>
    </row>
    <row r="628570" spans="13:13">
      <c r="M628570" s="8"/>
    </row>
    <row r="628571" spans="13:13" ht="13">
      <c r="M628571" s="17"/>
    </row>
    <row r="628572" spans="13:13">
      <c r="M628572" s="8"/>
    </row>
    <row r="628598" spans="13:13">
      <c r="M628598" s="8"/>
    </row>
    <row r="628599" spans="13:13" ht="13">
      <c r="M628599" s="17"/>
    </row>
    <row r="628600" spans="13:13">
      <c r="M628600" s="8"/>
    </row>
    <row r="628626" spans="13:13">
      <c r="M628626" s="8"/>
    </row>
    <row r="628627" spans="13:13" ht="13">
      <c r="M628627" s="17"/>
    </row>
    <row r="628628" spans="13:13">
      <c r="M628628" s="8"/>
    </row>
    <row r="628654" spans="13:13">
      <c r="M628654" s="8"/>
    </row>
    <row r="628655" spans="13:13" ht="13">
      <c r="M628655" s="17"/>
    </row>
    <row r="628656" spans="13:13">
      <c r="M628656" s="8"/>
    </row>
    <row r="628682" spans="13:13">
      <c r="M628682" s="8"/>
    </row>
    <row r="628683" spans="13:13" ht="13">
      <c r="M628683" s="17"/>
    </row>
    <row r="628684" spans="13:13">
      <c r="M628684" s="8"/>
    </row>
    <row r="628710" spans="13:13">
      <c r="M628710" s="8"/>
    </row>
    <row r="628711" spans="13:13" ht="13">
      <c r="M628711" s="17"/>
    </row>
    <row r="628712" spans="13:13">
      <c r="M628712" s="8"/>
    </row>
    <row r="628738" spans="13:13">
      <c r="M628738" s="8"/>
    </row>
    <row r="628739" spans="13:13" ht="13">
      <c r="M628739" s="17"/>
    </row>
    <row r="628740" spans="13:13">
      <c r="M628740" s="8"/>
    </row>
    <row r="628766" spans="13:13">
      <c r="M628766" s="8"/>
    </row>
    <row r="628767" spans="13:13" ht="13">
      <c r="M628767" s="17"/>
    </row>
    <row r="628768" spans="13:13">
      <c r="M628768" s="8"/>
    </row>
    <row r="628794" spans="13:13">
      <c r="M628794" s="8"/>
    </row>
    <row r="628795" spans="13:13" ht="13">
      <c r="M628795" s="17"/>
    </row>
    <row r="628796" spans="13:13">
      <c r="M628796" s="8"/>
    </row>
    <row r="628822" spans="13:13">
      <c r="M628822" s="8"/>
    </row>
    <row r="628823" spans="13:13" ht="13">
      <c r="M628823" s="17"/>
    </row>
    <row r="628824" spans="13:13">
      <c r="M628824" s="8"/>
    </row>
    <row r="628850" spans="13:13">
      <c r="M628850" s="8"/>
    </row>
    <row r="628851" spans="13:13" ht="13">
      <c r="M628851" s="17"/>
    </row>
    <row r="628852" spans="13:13">
      <c r="M628852" s="8"/>
    </row>
    <row r="628878" spans="13:13">
      <c r="M628878" s="8"/>
    </row>
    <row r="628879" spans="13:13" ht="13">
      <c r="M628879" s="17"/>
    </row>
    <row r="628880" spans="13:13">
      <c r="M628880" s="8"/>
    </row>
    <row r="628906" spans="13:13">
      <c r="M628906" s="8"/>
    </row>
    <row r="628907" spans="13:13" ht="13">
      <c r="M628907" s="17"/>
    </row>
    <row r="628908" spans="13:13">
      <c r="M628908" s="8"/>
    </row>
    <row r="628934" spans="13:13">
      <c r="M628934" s="8"/>
    </row>
    <row r="628935" spans="13:13" ht="13">
      <c r="M628935" s="17"/>
    </row>
    <row r="628936" spans="13:13">
      <c r="M628936" s="8"/>
    </row>
    <row r="628962" spans="13:13">
      <c r="M628962" s="8"/>
    </row>
    <row r="628963" spans="13:13" ht="13">
      <c r="M628963" s="17"/>
    </row>
    <row r="628964" spans="13:13">
      <c r="M628964" s="8"/>
    </row>
    <row r="628990" spans="13:13">
      <c r="M628990" s="8"/>
    </row>
    <row r="628991" spans="13:13" ht="13">
      <c r="M628991" s="17"/>
    </row>
    <row r="628992" spans="13:13">
      <c r="M628992" s="8"/>
    </row>
    <row r="629018" spans="13:13">
      <c r="M629018" s="8"/>
    </row>
    <row r="629019" spans="13:13" ht="13">
      <c r="M629019" s="17"/>
    </row>
    <row r="629020" spans="13:13">
      <c r="M629020" s="8"/>
    </row>
    <row r="629046" spans="13:13">
      <c r="M629046" s="8"/>
    </row>
    <row r="629047" spans="13:13" ht="13">
      <c r="M629047" s="17"/>
    </row>
    <row r="629048" spans="13:13">
      <c r="M629048" s="8"/>
    </row>
    <row r="629074" spans="13:13">
      <c r="M629074" s="8"/>
    </row>
    <row r="629075" spans="13:13" ht="13">
      <c r="M629075" s="17"/>
    </row>
    <row r="629076" spans="13:13">
      <c r="M629076" s="8"/>
    </row>
    <row r="629102" spans="13:13">
      <c r="M629102" s="8"/>
    </row>
    <row r="629103" spans="13:13" ht="13">
      <c r="M629103" s="17"/>
    </row>
    <row r="629104" spans="13:13">
      <c r="M629104" s="8"/>
    </row>
    <row r="629130" spans="13:13">
      <c r="M629130" s="8"/>
    </row>
    <row r="629131" spans="13:13" ht="13">
      <c r="M629131" s="17"/>
    </row>
    <row r="629132" spans="13:13">
      <c r="M629132" s="8"/>
    </row>
    <row r="629158" spans="13:13">
      <c r="M629158" s="8"/>
    </row>
    <row r="629159" spans="13:13" ht="13">
      <c r="M629159" s="17"/>
    </row>
    <row r="629160" spans="13:13">
      <c r="M629160" s="8"/>
    </row>
    <row r="629186" spans="13:13">
      <c r="M629186" s="8"/>
    </row>
    <row r="629187" spans="13:13" ht="13">
      <c r="M629187" s="17"/>
    </row>
    <row r="629188" spans="13:13">
      <c r="M629188" s="8"/>
    </row>
    <row r="629214" spans="13:13">
      <c r="M629214" s="8"/>
    </row>
    <row r="629215" spans="13:13" ht="13">
      <c r="M629215" s="17"/>
    </row>
    <row r="629216" spans="13:13">
      <c r="M629216" s="8"/>
    </row>
    <row r="629242" spans="13:13">
      <c r="M629242" s="8"/>
    </row>
    <row r="629243" spans="13:13" ht="13">
      <c r="M629243" s="17"/>
    </row>
    <row r="629244" spans="13:13">
      <c r="M629244" s="8"/>
    </row>
    <row r="629270" spans="13:13">
      <c r="M629270" s="8"/>
    </row>
    <row r="629271" spans="13:13" ht="13">
      <c r="M629271" s="17"/>
    </row>
    <row r="629272" spans="13:13">
      <c r="M629272" s="8"/>
    </row>
    <row r="629298" spans="13:13">
      <c r="M629298" s="8"/>
    </row>
    <row r="629299" spans="13:13" ht="13">
      <c r="M629299" s="17"/>
    </row>
    <row r="629300" spans="13:13">
      <c r="M629300" s="8"/>
    </row>
    <row r="629326" spans="13:13">
      <c r="M629326" s="8"/>
    </row>
    <row r="629327" spans="13:13" ht="13">
      <c r="M629327" s="17"/>
    </row>
    <row r="629328" spans="13:13">
      <c r="M629328" s="8"/>
    </row>
    <row r="629354" spans="13:13">
      <c r="M629354" s="8"/>
    </row>
    <row r="629355" spans="13:13" ht="13">
      <c r="M629355" s="17"/>
    </row>
    <row r="629356" spans="13:13">
      <c r="M629356" s="8"/>
    </row>
    <row r="629382" spans="13:13">
      <c r="M629382" s="8"/>
    </row>
    <row r="629383" spans="13:13" ht="13">
      <c r="M629383" s="17"/>
    </row>
    <row r="629384" spans="13:13">
      <c r="M629384" s="8"/>
    </row>
    <row r="629410" spans="13:13">
      <c r="M629410" s="8"/>
    </row>
    <row r="629411" spans="13:13" ht="13">
      <c r="M629411" s="17"/>
    </row>
    <row r="629412" spans="13:13">
      <c r="M629412" s="8"/>
    </row>
    <row r="629438" spans="13:13">
      <c r="M629438" s="8"/>
    </row>
    <row r="629439" spans="13:13" ht="13">
      <c r="M629439" s="17"/>
    </row>
    <row r="629440" spans="13:13">
      <c r="M629440" s="8"/>
    </row>
    <row r="629466" spans="13:13">
      <c r="M629466" s="8"/>
    </row>
    <row r="629467" spans="13:13" ht="13">
      <c r="M629467" s="17"/>
    </row>
    <row r="629468" spans="13:13">
      <c r="M629468" s="8"/>
    </row>
    <row r="629494" spans="13:13">
      <c r="M629494" s="8"/>
    </row>
    <row r="629495" spans="13:13" ht="13">
      <c r="M629495" s="17"/>
    </row>
    <row r="629496" spans="13:13">
      <c r="M629496" s="8"/>
    </row>
    <row r="629522" spans="13:13">
      <c r="M629522" s="8"/>
    </row>
    <row r="629523" spans="13:13" ht="13">
      <c r="M629523" s="17"/>
    </row>
    <row r="629524" spans="13:13">
      <c r="M629524" s="8"/>
    </row>
    <row r="629550" spans="13:13">
      <c r="M629550" s="8"/>
    </row>
    <row r="629551" spans="13:13" ht="13">
      <c r="M629551" s="17"/>
    </row>
    <row r="629552" spans="13:13">
      <c r="M629552" s="8"/>
    </row>
    <row r="629578" spans="13:13">
      <c r="M629578" s="8"/>
    </row>
    <row r="629579" spans="13:13" ht="13">
      <c r="M629579" s="17"/>
    </row>
    <row r="629580" spans="13:13">
      <c r="M629580" s="8"/>
    </row>
    <row r="629606" spans="13:13">
      <c r="M629606" s="8"/>
    </row>
    <row r="629607" spans="13:13" ht="13">
      <c r="M629607" s="17"/>
    </row>
    <row r="629608" spans="13:13">
      <c r="M629608" s="8"/>
    </row>
    <row r="629634" spans="13:13">
      <c r="M629634" s="8"/>
    </row>
    <row r="629635" spans="13:13" ht="13">
      <c r="M629635" s="17"/>
    </row>
    <row r="629636" spans="13:13">
      <c r="M629636" s="8"/>
    </row>
    <row r="629662" spans="13:13">
      <c r="M629662" s="8"/>
    </row>
    <row r="629663" spans="13:13" ht="13">
      <c r="M629663" s="17"/>
    </row>
    <row r="629664" spans="13:13">
      <c r="M629664" s="8"/>
    </row>
    <row r="629690" spans="13:13">
      <c r="M629690" s="8"/>
    </row>
    <row r="629691" spans="13:13" ht="13">
      <c r="M629691" s="17"/>
    </row>
    <row r="629692" spans="13:13">
      <c r="M629692" s="8"/>
    </row>
    <row r="629718" spans="13:13">
      <c r="M629718" s="8"/>
    </row>
    <row r="629719" spans="13:13" ht="13">
      <c r="M629719" s="17"/>
    </row>
    <row r="629720" spans="13:13">
      <c r="M629720" s="8"/>
    </row>
    <row r="629746" spans="13:13">
      <c r="M629746" s="8"/>
    </row>
    <row r="629747" spans="13:13" ht="13">
      <c r="M629747" s="17"/>
    </row>
    <row r="629748" spans="13:13">
      <c r="M629748" s="8"/>
    </row>
    <row r="629774" spans="13:13">
      <c r="M629774" s="8"/>
    </row>
    <row r="629775" spans="13:13" ht="13">
      <c r="M629775" s="17"/>
    </row>
    <row r="629776" spans="13:13">
      <c r="M629776" s="8"/>
    </row>
    <row r="629802" spans="13:13">
      <c r="M629802" s="8"/>
    </row>
    <row r="629803" spans="13:13" ht="13">
      <c r="M629803" s="17"/>
    </row>
    <row r="629804" spans="13:13">
      <c r="M629804" s="8"/>
    </row>
    <row r="629830" spans="13:13">
      <c r="M629830" s="8"/>
    </row>
    <row r="629831" spans="13:13" ht="13">
      <c r="M629831" s="17"/>
    </row>
    <row r="629832" spans="13:13">
      <c r="M629832" s="8"/>
    </row>
    <row r="629858" spans="13:13">
      <c r="M629858" s="8"/>
    </row>
    <row r="629859" spans="13:13" ht="13">
      <c r="M629859" s="17"/>
    </row>
    <row r="629860" spans="13:13">
      <c r="M629860" s="8"/>
    </row>
    <row r="629886" spans="13:13">
      <c r="M629886" s="8"/>
    </row>
    <row r="629887" spans="13:13" ht="13">
      <c r="M629887" s="17"/>
    </row>
    <row r="629888" spans="13:13">
      <c r="M629888" s="8"/>
    </row>
    <row r="629914" spans="13:13">
      <c r="M629914" s="8"/>
    </row>
    <row r="629915" spans="13:13" ht="13">
      <c r="M629915" s="17"/>
    </row>
    <row r="629916" spans="13:13">
      <c r="M629916" s="8"/>
    </row>
    <row r="629942" spans="13:13">
      <c r="M629942" s="8"/>
    </row>
    <row r="629943" spans="13:13" ht="13">
      <c r="M629943" s="17"/>
    </row>
    <row r="629944" spans="13:13">
      <c r="M629944" s="8"/>
    </row>
    <row r="629970" spans="13:13">
      <c r="M629970" s="8"/>
    </row>
    <row r="629971" spans="13:13" ht="13">
      <c r="M629971" s="17"/>
    </row>
    <row r="629972" spans="13:13">
      <c r="M629972" s="8"/>
    </row>
    <row r="629998" spans="13:13">
      <c r="M629998" s="8"/>
    </row>
    <row r="629999" spans="13:13" ht="13">
      <c r="M629999" s="17"/>
    </row>
    <row r="630000" spans="13:13">
      <c r="M630000" s="8"/>
    </row>
    <row r="630026" spans="13:13">
      <c r="M630026" s="8"/>
    </row>
    <row r="630027" spans="13:13" ht="13">
      <c r="M630027" s="17"/>
    </row>
    <row r="630028" spans="13:13">
      <c r="M630028" s="8"/>
    </row>
    <row r="630054" spans="13:13">
      <c r="M630054" s="8"/>
    </row>
    <row r="630055" spans="13:13" ht="13">
      <c r="M630055" s="17"/>
    </row>
    <row r="630056" spans="13:13">
      <c r="M630056" s="8"/>
    </row>
    <row r="630082" spans="13:13">
      <c r="M630082" s="8"/>
    </row>
    <row r="630083" spans="13:13" ht="13">
      <c r="M630083" s="17"/>
    </row>
    <row r="630084" spans="13:13">
      <c r="M630084" s="8"/>
    </row>
    <row r="630110" spans="13:13">
      <c r="M630110" s="8"/>
    </row>
    <row r="630111" spans="13:13" ht="13">
      <c r="M630111" s="17"/>
    </row>
    <row r="630112" spans="13:13">
      <c r="M630112" s="8"/>
    </row>
    <row r="630138" spans="13:13">
      <c r="M630138" s="8"/>
    </row>
    <row r="630139" spans="13:13" ht="13">
      <c r="M630139" s="17"/>
    </row>
    <row r="630140" spans="13:13">
      <c r="M630140" s="8"/>
    </row>
    <row r="630166" spans="13:13">
      <c r="M630166" s="8"/>
    </row>
    <row r="630167" spans="13:13" ht="13">
      <c r="M630167" s="17"/>
    </row>
    <row r="630168" spans="13:13">
      <c r="M630168" s="8"/>
    </row>
    <row r="630194" spans="13:13">
      <c r="M630194" s="8"/>
    </row>
    <row r="630195" spans="13:13" ht="13">
      <c r="M630195" s="17"/>
    </row>
    <row r="630196" spans="13:13">
      <c r="M630196" s="8"/>
    </row>
    <row r="630222" spans="13:13">
      <c r="M630222" s="8"/>
    </row>
    <row r="630223" spans="13:13" ht="13">
      <c r="M630223" s="17"/>
    </row>
    <row r="630224" spans="13:13">
      <c r="M630224" s="8"/>
    </row>
    <row r="630250" spans="13:13">
      <c r="M630250" s="8"/>
    </row>
    <row r="630251" spans="13:13" ht="13">
      <c r="M630251" s="17"/>
    </row>
    <row r="630252" spans="13:13">
      <c r="M630252" s="8"/>
    </row>
    <row r="630278" spans="13:13">
      <c r="M630278" s="8"/>
    </row>
    <row r="630279" spans="13:13" ht="13">
      <c r="M630279" s="17"/>
    </row>
    <row r="630280" spans="13:13">
      <c r="M630280" s="8"/>
    </row>
    <row r="630306" spans="13:13">
      <c r="M630306" s="8"/>
    </row>
    <row r="630307" spans="13:13" ht="13">
      <c r="M630307" s="17"/>
    </row>
    <row r="630308" spans="13:13">
      <c r="M630308" s="8"/>
    </row>
    <row r="630334" spans="13:13">
      <c r="M630334" s="8"/>
    </row>
    <row r="630335" spans="13:13" ht="13">
      <c r="M630335" s="17"/>
    </row>
    <row r="630336" spans="13:13">
      <c r="M630336" s="8"/>
    </row>
    <row r="630362" spans="13:13">
      <c r="M630362" s="8"/>
    </row>
    <row r="630363" spans="13:13" ht="13">
      <c r="M630363" s="17"/>
    </row>
    <row r="630364" spans="13:13">
      <c r="M630364" s="8"/>
    </row>
    <row r="630390" spans="13:13">
      <c r="M630390" s="8"/>
    </row>
    <row r="630391" spans="13:13" ht="13">
      <c r="M630391" s="17"/>
    </row>
    <row r="630392" spans="13:13">
      <c r="M630392" s="8"/>
    </row>
    <row r="630418" spans="13:13">
      <c r="M630418" s="8"/>
    </row>
    <row r="630419" spans="13:13" ht="13">
      <c r="M630419" s="17"/>
    </row>
    <row r="630420" spans="13:13">
      <c r="M630420" s="8"/>
    </row>
    <row r="630446" spans="13:13">
      <c r="M630446" s="8"/>
    </row>
    <row r="630447" spans="13:13" ht="13">
      <c r="M630447" s="17"/>
    </row>
    <row r="630448" spans="13:13">
      <c r="M630448" s="8"/>
    </row>
    <row r="630474" spans="13:13">
      <c r="M630474" s="8"/>
    </row>
    <row r="630475" spans="13:13" ht="13">
      <c r="M630475" s="17"/>
    </row>
    <row r="630476" spans="13:13">
      <c r="M630476" s="8"/>
    </row>
    <row r="630502" spans="13:13">
      <c r="M630502" s="8"/>
    </row>
    <row r="630503" spans="13:13" ht="13">
      <c r="M630503" s="17"/>
    </row>
    <row r="630504" spans="13:13">
      <c r="M630504" s="8"/>
    </row>
    <row r="630530" spans="13:13">
      <c r="M630530" s="8"/>
    </row>
    <row r="630531" spans="13:13" ht="13">
      <c r="M630531" s="17"/>
    </row>
    <row r="630532" spans="13:13">
      <c r="M630532" s="8"/>
    </row>
    <row r="630558" spans="13:13">
      <c r="M630558" s="8"/>
    </row>
    <row r="630559" spans="13:13" ht="13">
      <c r="M630559" s="17"/>
    </row>
    <row r="630560" spans="13:13">
      <c r="M630560" s="8"/>
    </row>
    <row r="630586" spans="13:13">
      <c r="M630586" s="8"/>
    </row>
    <row r="630587" spans="13:13" ht="13">
      <c r="M630587" s="17"/>
    </row>
    <row r="630588" spans="13:13">
      <c r="M630588" s="8"/>
    </row>
    <row r="630614" spans="13:13">
      <c r="M630614" s="8"/>
    </row>
    <row r="630615" spans="13:13" ht="13">
      <c r="M630615" s="17"/>
    </row>
    <row r="630616" spans="13:13">
      <c r="M630616" s="8"/>
    </row>
    <row r="630642" spans="13:13">
      <c r="M630642" s="8"/>
    </row>
    <row r="630643" spans="13:13" ht="13">
      <c r="M630643" s="17"/>
    </row>
    <row r="630644" spans="13:13">
      <c r="M630644" s="8"/>
    </row>
    <row r="630670" spans="13:13">
      <c r="M630670" s="8"/>
    </row>
    <row r="630671" spans="13:13" ht="13">
      <c r="M630671" s="17"/>
    </row>
    <row r="630672" spans="13:13">
      <c r="M630672" s="8"/>
    </row>
    <row r="630698" spans="13:13">
      <c r="M630698" s="8"/>
    </row>
    <row r="630699" spans="13:13" ht="13">
      <c r="M630699" s="17"/>
    </row>
    <row r="630700" spans="13:13">
      <c r="M630700" s="8"/>
    </row>
    <row r="630726" spans="13:13">
      <c r="M630726" s="8"/>
    </row>
    <row r="630727" spans="13:13" ht="13">
      <c r="M630727" s="17"/>
    </row>
    <row r="630728" spans="13:13">
      <c r="M630728" s="8"/>
    </row>
    <row r="630754" spans="13:13">
      <c r="M630754" s="8"/>
    </row>
    <row r="630755" spans="13:13" ht="13">
      <c r="M630755" s="17"/>
    </row>
    <row r="630756" spans="13:13">
      <c r="M630756" s="8"/>
    </row>
    <row r="630782" spans="13:13">
      <c r="M630782" s="8"/>
    </row>
    <row r="630783" spans="13:13" ht="13">
      <c r="M630783" s="17"/>
    </row>
    <row r="630784" spans="13:13">
      <c r="M630784" s="8"/>
    </row>
    <row r="630810" spans="13:13">
      <c r="M630810" s="8"/>
    </row>
    <row r="630811" spans="13:13" ht="13">
      <c r="M630811" s="17"/>
    </row>
    <row r="630812" spans="13:13">
      <c r="M630812" s="8"/>
    </row>
    <row r="630838" spans="13:13">
      <c r="M630838" s="8"/>
    </row>
    <row r="630839" spans="13:13" ht="13">
      <c r="M630839" s="17"/>
    </row>
    <row r="630840" spans="13:13">
      <c r="M630840" s="8"/>
    </row>
    <row r="630866" spans="13:13">
      <c r="M630866" s="8"/>
    </row>
    <row r="630867" spans="13:13" ht="13">
      <c r="M630867" s="17"/>
    </row>
    <row r="630868" spans="13:13">
      <c r="M630868" s="8"/>
    </row>
    <row r="630894" spans="13:13">
      <c r="M630894" s="8"/>
    </row>
    <row r="630895" spans="13:13" ht="13">
      <c r="M630895" s="17"/>
    </row>
    <row r="630896" spans="13:13">
      <c r="M630896" s="8"/>
    </row>
    <row r="630922" spans="13:13">
      <c r="M630922" s="8"/>
    </row>
    <row r="630923" spans="13:13" ht="13">
      <c r="M630923" s="17"/>
    </row>
    <row r="630924" spans="13:13">
      <c r="M630924" s="8"/>
    </row>
    <row r="630950" spans="13:13">
      <c r="M630950" s="8"/>
    </row>
    <row r="630951" spans="13:13" ht="13">
      <c r="M630951" s="17"/>
    </row>
    <row r="630952" spans="13:13">
      <c r="M630952" s="8"/>
    </row>
    <row r="630978" spans="13:13">
      <c r="M630978" s="8"/>
    </row>
    <row r="630979" spans="13:13" ht="13">
      <c r="M630979" s="17"/>
    </row>
    <row r="630980" spans="13:13">
      <c r="M630980" s="8"/>
    </row>
    <row r="631006" spans="13:13">
      <c r="M631006" s="8"/>
    </row>
    <row r="631007" spans="13:13" ht="13">
      <c r="M631007" s="17"/>
    </row>
    <row r="631008" spans="13:13">
      <c r="M631008" s="8"/>
    </row>
    <row r="631034" spans="13:13">
      <c r="M631034" s="8"/>
    </row>
    <row r="631035" spans="13:13" ht="13">
      <c r="M631035" s="17"/>
    </row>
    <row r="631036" spans="13:13">
      <c r="M631036" s="8"/>
    </row>
    <row r="631062" spans="13:13">
      <c r="M631062" s="8"/>
    </row>
    <row r="631063" spans="13:13" ht="13">
      <c r="M631063" s="17"/>
    </row>
    <row r="631064" spans="13:13">
      <c r="M631064" s="8"/>
    </row>
    <row r="631090" spans="13:13">
      <c r="M631090" s="8"/>
    </row>
    <row r="631091" spans="13:13" ht="13">
      <c r="M631091" s="17"/>
    </row>
    <row r="631092" spans="13:13">
      <c r="M631092" s="8"/>
    </row>
    <row r="631118" spans="13:13">
      <c r="M631118" s="8"/>
    </row>
    <row r="631119" spans="13:13" ht="13">
      <c r="M631119" s="17"/>
    </row>
    <row r="631120" spans="13:13">
      <c r="M631120" s="8"/>
    </row>
    <row r="631146" spans="13:13">
      <c r="M631146" s="8"/>
    </row>
    <row r="631147" spans="13:13" ht="13">
      <c r="M631147" s="17"/>
    </row>
    <row r="631148" spans="13:13">
      <c r="M631148" s="8"/>
    </row>
    <row r="631174" spans="13:13">
      <c r="M631174" s="8"/>
    </row>
    <row r="631175" spans="13:13" ht="13">
      <c r="M631175" s="17"/>
    </row>
    <row r="631176" spans="13:13">
      <c r="M631176" s="8"/>
    </row>
    <row r="631202" spans="13:13">
      <c r="M631202" s="8"/>
    </row>
    <row r="631203" spans="13:13" ht="13">
      <c r="M631203" s="17"/>
    </row>
    <row r="631204" spans="13:13">
      <c r="M631204" s="8"/>
    </row>
    <row r="631230" spans="13:13">
      <c r="M631230" s="8"/>
    </row>
    <row r="631231" spans="13:13" ht="13">
      <c r="M631231" s="17"/>
    </row>
    <row r="631232" spans="13:13">
      <c r="M631232" s="8"/>
    </row>
    <row r="631258" spans="13:13">
      <c r="M631258" s="8"/>
    </row>
    <row r="631259" spans="13:13" ht="13">
      <c r="M631259" s="17"/>
    </row>
    <row r="631260" spans="13:13">
      <c r="M631260" s="8"/>
    </row>
    <row r="631286" spans="13:13">
      <c r="M631286" s="8"/>
    </row>
    <row r="631287" spans="13:13" ht="13">
      <c r="M631287" s="17"/>
    </row>
    <row r="631288" spans="13:13">
      <c r="M631288" s="8"/>
    </row>
    <row r="631314" spans="13:13">
      <c r="M631314" s="8"/>
    </row>
    <row r="631315" spans="13:13" ht="13">
      <c r="M631315" s="17"/>
    </row>
    <row r="631316" spans="13:13">
      <c r="M631316" s="8"/>
    </row>
    <row r="631342" spans="13:13">
      <c r="M631342" s="8"/>
    </row>
    <row r="631343" spans="13:13" ht="13">
      <c r="M631343" s="17"/>
    </row>
    <row r="631344" spans="13:13">
      <c r="M631344" s="8"/>
    </row>
    <row r="631370" spans="13:13">
      <c r="M631370" s="8"/>
    </row>
    <row r="631371" spans="13:13" ht="13">
      <c r="M631371" s="17"/>
    </row>
    <row r="631372" spans="13:13">
      <c r="M631372" s="8"/>
    </row>
    <row r="631398" spans="13:13">
      <c r="M631398" s="8"/>
    </row>
    <row r="631399" spans="13:13" ht="13">
      <c r="M631399" s="17"/>
    </row>
    <row r="631400" spans="13:13">
      <c r="M631400" s="8"/>
    </row>
    <row r="631426" spans="13:13">
      <c r="M631426" s="8"/>
    </row>
    <row r="631427" spans="13:13" ht="13">
      <c r="M631427" s="17"/>
    </row>
    <row r="631428" spans="13:13">
      <c r="M631428" s="8"/>
    </row>
    <row r="631454" spans="13:13">
      <c r="M631454" s="8"/>
    </row>
    <row r="631455" spans="13:13" ht="13">
      <c r="M631455" s="17"/>
    </row>
    <row r="631456" spans="13:13">
      <c r="M631456" s="8"/>
    </row>
    <row r="631482" spans="13:13">
      <c r="M631482" s="8"/>
    </row>
    <row r="631483" spans="13:13" ht="13">
      <c r="M631483" s="17"/>
    </row>
    <row r="631484" spans="13:13">
      <c r="M631484" s="8"/>
    </row>
    <row r="631510" spans="13:13">
      <c r="M631510" s="8"/>
    </row>
    <row r="631511" spans="13:13" ht="13">
      <c r="M631511" s="17"/>
    </row>
    <row r="631512" spans="13:13">
      <c r="M631512" s="8"/>
    </row>
    <row r="631538" spans="13:13">
      <c r="M631538" s="8"/>
    </row>
    <row r="631539" spans="13:13" ht="13">
      <c r="M631539" s="17"/>
    </row>
    <row r="631540" spans="13:13">
      <c r="M631540" s="8"/>
    </row>
    <row r="631566" spans="13:13">
      <c r="M631566" s="8"/>
    </row>
    <row r="631567" spans="13:13" ht="13">
      <c r="M631567" s="17"/>
    </row>
    <row r="631568" spans="13:13">
      <c r="M631568" s="8"/>
    </row>
    <row r="631594" spans="13:13">
      <c r="M631594" s="8"/>
    </row>
    <row r="631595" spans="13:13" ht="13">
      <c r="M631595" s="17"/>
    </row>
    <row r="631596" spans="13:13">
      <c r="M631596" s="8"/>
    </row>
    <row r="631622" spans="13:13">
      <c r="M631622" s="8"/>
    </row>
    <row r="631623" spans="13:13" ht="13">
      <c r="M631623" s="17"/>
    </row>
    <row r="631624" spans="13:13">
      <c r="M631624" s="8"/>
    </row>
    <row r="631650" spans="13:13">
      <c r="M631650" s="8"/>
    </row>
    <row r="631651" spans="13:13" ht="13">
      <c r="M631651" s="17"/>
    </row>
    <row r="631652" spans="13:13">
      <c r="M631652" s="8"/>
    </row>
    <row r="631678" spans="13:13">
      <c r="M631678" s="8"/>
    </row>
    <row r="631679" spans="13:13" ht="13">
      <c r="M631679" s="17"/>
    </row>
    <row r="631680" spans="13:13">
      <c r="M631680" s="8"/>
    </row>
    <row r="631706" spans="13:13">
      <c r="M631706" s="8"/>
    </row>
    <row r="631707" spans="13:13" ht="13">
      <c r="M631707" s="17"/>
    </row>
    <row r="631708" spans="13:13">
      <c r="M631708" s="8"/>
    </row>
    <row r="631734" spans="13:13">
      <c r="M631734" s="8"/>
    </row>
    <row r="631735" spans="13:13" ht="13">
      <c r="M631735" s="17"/>
    </row>
    <row r="631736" spans="13:13">
      <c r="M631736" s="8"/>
    </row>
    <row r="631762" spans="13:13">
      <c r="M631762" s="8"/>
    </row>
    <row r="631763" spans="13:13" ht="13">
      <c r="M631763" s="17"/>
    </row>
    <row r="631764" spans="13:13">
      <c r="M631764" s="8"/>
    </row>
    <row r="631790" spans="13:13">
      <c r="M631790" s="8"/>
    </row>
    <row r="631791" spans="13:13" ht="13">
      <c r="M631791" s="17"/>
    </row>
    <row r="631792" spans="13:13">
      <c r="M631792" s="8"/>
    </row>
    <row r="631818" spans="13:13">
      <c r="M631818" s="8"/>
    </row>
    <row r="631819" spans="13:13" ht="13">
      <c r="M631819" s="17"/>
    </row>
    <row r="631820" spans="13:13">
      <c r="M631820" s="8"/>
    </row>
    <row r="631846" spans="13:13">
      <c r="M631846" s="8"/>
    </row>
    <row r="631847" spans="13:13" ht="13">
      <c r="M631847" s="17"/>
    </row>
    <row r="631848" spans="13:13">
      <c r="M631848" s="8"/>
    </row>
    <row r="631874" spans="13:13">
      <c r="M631874" s="8"/>
    </row>
    <row r="631875" spans="13:13" ht="13">
      <c r="M631875" s="17"/>
    </row>
    <row r="631876" spans="13:13">
      <c r="M631876" s="8"/>
    </row>
    <row r="631902" spans="13:13">
      <c r="M631902" s="8"/>
    </row>
    <row r="631903" spans="13:13" ht="13">
      <c r="M631903" s="17"/>
    </row>
    <row r="631904" spans="13:13">
      <c r="M631904" s="8"/>
    </row>
    <row r="631930" spans="13:13">
      <c r="M631930" s="8"/>
    </row>
    <row r="631931" spans="13:13" ht="13">
      <c r="M631931" s="17"/>
    </row>
    <row r="631932" spans="13:13">
      <c r="M631932" s="8"/>
    </row>
    <row r="631958" spans="13:13">
      <c r="M631958" s="8"/>
    </row>
    <row r="631959" spans="13:13" ht="13">
      <c r="M631959" s="17"/>
    </row>
    <row r="631960" spans="13:13">
      <c r="M631960" s="8"/>
    </row>
    <row r="631986" spans="13:13">
      <c r="M631986" s="8"/>
    </row>
    <row r="631987" spans="13:13" ht="13">
      <c r="M631987" s="17"/>
    </row>
    <row r="631988" spans="13:13">
      <c r="M631988" s="8"/>
    </row>
    <row r="632014" spans="13:13">
      <c r="M632014" s="8"/>
    </row>
    <row r="632015" spans="13:13" ht="13">
      <c r="M632015" s="17"/>
    </row>
    <row r="632016" spans="13:13">
      <c r="M632016" s="8"/>
    </row>
    <row r="632042" spans="13:13">
      <c r="M632042" s="8"/>
    </row>
    <row r="632043" spans="13:13" ht="13">
      <c r="M632043" s="17"/>
    </row>
    <row r="632044" spans="13:13">
      <c r="M632044" s="8"/>
    </row>
    <row r="632070" spans="13:13">
      <c r="M632070" s="8"/>
    </row>
    <row r="632071" spans="13:13" ht="13">
      <c r="M632071" s="17"/>
    </row>
    <row r="632072" spans="13:13">
      <c r="M632072" s="8"/>
    </row>
    <row r="632098" spans="13:13">
      <c r="M632098" s="8"/>
    </row>
    <row r="632099" spans="13:13" ht="13">
      <c r="M632099" s="17"/>
    </row>
    <row r="632100" spans="13:13">
      <c r="M632100" s="8"/>
    </row>
    <row r="632126" spans="13:13">
      <c r="M632126" s="8"/>
    </row>
    <row r="632127" spans="13:13" ht="13">
      <c r="M632127" s="17"/>
    </row>
    <row r="632128" spans="13:13">
      <c r="M632128" s="8"/>
    </row>
    <row r="632154" spans="13:13">
      <c r="M632154" s="8"/>
    </row>
    <row r="632155" spans="13:13" ht="13">
      <c r="M632155" s="17"/>
    </row>
    <row r="632156" spans="13:13">
      <c r="M632156" s="8"/>
    </row>
    <row r="632182" spans="13:13">
      <c r="M632182" s="8"/>
    </row>
    <row r="632183" spans="13:13" ht="13">
      <c r="M632183" s="17"/>
    </row>
    <row r="632184" spans="13:13">
      <c r="M632184" s="8"/>
    </row>
    <row r="632210" spans="13:13">
      <c r="M632210" s="8"/>
    </row>
    <row r="632211" spans="13:13" ht="13">
      <c r="M632211" s="17"/>
    </row>
    <row r="632212" spans="13:13">
      <c r="M632212" s="8"/>
    </row>
    <row r="632238" spans="13:13">
      <c r="M632238" s="8"/>
    </row>
    <row r="632239" spans="13:13" ht="13">
      <c r="M632239" s="17"/>
    </row>
    <row r="632240" spans="13:13">
      <c r="M632240" s="8"/>
    </row>
    <row r="632266" spans="13:13">
      <c r="M632266" s="8"/>
    </row>
    <row r="632267" spans="13:13" ht="13">
      <c r="M632267" s="17"/>
    </row>
    <row r="632268" spans="13:13">
      <c r="M632268" s="8"/>
    </row>
    <row r="632294" spans="13:13">
      <c r="M632294" s="8"/>
    </row>
    <row r="632295" spans="13:13" ht="13">
      <c r="M632295" s="17"/>
    </row>
    <row r="632296" spans="13:13">
      <c r="M632296" s="8"/>
    </row>
    <row r="632322" spans="13:13">
      <c r="M632322" s="8"/>
    </row>
    <row r="632323" spans="13:13" ht="13">
      <c r="M632323" s="17"/>
    </row>
    <row r="632324" spans="13:13">
      <c r="M632324" s="8"/>
    </row>
    <row r="632350" spans="13:13">
      <c r="M632350" s="8"/>
    </row>
    <row r="632351" spans="13:13" ht="13">
      <c r="M632351" s="17"/>
    </row>
    <row r="632352" spans="13:13">
      <c r="M632352" s="8"/>
    </row>
    <row r="632378" spans="13:13">
      <c r="M632378" s="8"/>
    </row>
    <row r="632379" spans="13:13" ht="13">
      <c r="M632379" s="17"/>
    </row>
    <row r="632380" spans="13:13">
      <c r="M632380" s="8"/>
    </row>
    <row r="632406" spans="13:13">
      <c r="M632406" s="8"/>
    </row>
    <row r="632407" spans="13:13" ht="13">
      <c r="M632407" s="17"/>
    </row>
    <row r="632408" spans="13:13">
      <c r="M632408" s="8"/>
    </row>
    <row r="632434" spans="13:13">
      <c r="M632434" s="8"/>
    </row>
    <row r="632435" spans="13:13" ht="13">
      <c r="M632435" s="17"/>
    </row>
    <row r="632436" spans="13:13">
      <c r="M632436" s="8"/>
    </row>
    <row r="632462" spans="13:13">
      <c r="M632462" s="8"/>
    </row>
    <row r="632463" spans="13:13" ht="13">
      <c r="M632463" s="17"/>
    </row>
    <row r="632464" spans="13:13">
      <c r="M632464" s="8"/>
    </row>
    <row r="632490" spans="13:13">
      <c r="M632490" s="8"/>
    </row>
    <row r="632491" spans="13:13" ht="13">
      <c r="M632491" s="17"/>
    </row>
    <row r="632492" spans="13:13">
      <c r="M632492" s="8"/>
    </row>
    <row r="632518" spans="13:13">
      <c r="M632518" s="8"/>
    </row>
    <row r="632519" spans="13:13" ht="13">
      <c r="M632519" s="17"/>
    </row>
    <row r="632520" spans="13:13">
      <c r="M632520" s="8"/>
    </row>
    <row r="632546" spans="13:13">
      <c r="M632546" s="8"/>
    </row>
    <row r="632547" spans="13:13" ht="13">
      <c r="M632547" s="17"/>
    </row>
    <row r="632548" spans="13:13">
      <c r="M632548" s="8"/>
    </row>
    <row r="632574" spans="13:13">
      <c r="M632574" s="8"/>
    </row>
    <row r="632575" spans="13:13" ht="13">
      <c r="M632575" s="17"/>
    </row>
    <row r="632576" spans="13:13">
      <c r="M632576" s="8"/>
    </row>
    <row r="632602" spans="13:13">
      <c r="M632602" s="8"/>
    </row>
    <row r="632603" spans="13:13" ht="13">
      <c r="M632603" s="17"/>
    </row>
    <row r="632604" spans="13:13">
      <c r="M632604" s="8"/>
    </row>
    <row r="632630" spans="13:13">
      <c r="M632630" s="8"/>
    </row>
    <row r="632631" spans="13:13" ht="13">
      <c r="M632631" s="17"/>
    </row>
    <row r="632632" spans="13:13">
      <c r="M632632" s="8"/>
    </row>
    <row r="632658" spans="13:13">
      <c r="M632658" s="8"/>
    </row>
    <row r="632659" spans="13:13" ht="13">
      <c r="M632659" s="17"/>
    </row>
    <row r="632660" spans="13:13">
      <c r="M632660" s="8"/>
    </row>
    <row r="632686" spans="13:13">
      <c r="M632686" s="8"/>
    </row>
    <row r="632687" spans="13:13" ht="13">
      <c r="M632687" s="17"/>
    </row>
    <row r="632688" spans="13:13">
      <c r="M632688" s="8"/>
    </row>
    <row r="632714" spans="13:13">
      <c r="M632714" s="8"/>
    </row>
    <row r="632715" spans="13:13" ht="13">
      <c r="M632715" s="17"/>
    </row>
    <row r="632716" spans="13:13">
      <c r="M632716" s="8"/>
    </row>
    <row r="632742" spans="13:13">
      <c r="M632742" s="8"/>
    </row>
    <row r="632743" spans="13:13" ht="13">
      <c r="M632743" s="17"/>
    </row>
    <row r="632744" spans="13:13">
      <c r="M632744" s="8"/>
    </row>
    <row r="632770" spans="13:13">
      <c r="M632770" s="8"/>
    </row>
    <row r="632771" spans="13:13" ht="13">
      <c r="M632771" s="17"/>
    </row>
    <row r="632772" spans="13:13">
      <c r="M632772" s="8"/>
    </row>
    <row r="632798" spans="13:13">
      <c r="M632798" s="8"/>
    </row>
    <row r="632799" spans="13:13" ht="13">
      <c r="M632799" s="17"/>
    </row>
    <row r="632800" spans="13:13">
      <c r="M632800" s="8"/>
    </row>
    <row r="632826" spans="13:13">
      <c r="M632826" s="8"/>
    </row>
    <row r="632827" spans="13:13" ht="13">
      <c r="M632827" s="17"/>
    </row>
    <row r="632828" spans="13:13">
      <c r="M632828" s="8"/>
    </row>
    <row r="632854" spans="13:13">
      <c r="M632854" s="8"/>
    </row>
    <row r="632855" spans="13:13" ht="13">
      <c r="M632855" s="17"/>
    </row>
    <row r="632856" spans="13:13">
      <c r="M632856" s="8"/>
    </row>
    <row r="632882" spans="13:13">
      <c r="M632882" s="8"/>
    </row>
    <row r="632883" spans="13:13" ht="13">
      <c r="M632883" s="17"/>
    </row>
    <row r="632884" spans="13:13">
      <c r="M632884" s="8"/>
    </row>
    <row r="632910" spans="13:13">
      <c r="M632910" s="8"/>
    </row>
    <row r="632911" spans="13:13" ht="13">
      <c r="M632911" s="17"/>
    </row>
    <row r="632912" spans="13:13">
      <c r="M632912" s="8"/>
    </row>
    <row r="632938" spans="13:13">
      <c r="M632938" s="8"/>
    </row>
    <row r="632939" spans="13:13" ht="13">
      <c r="M632939" s="17"/>
    </row>
    <row r="632940" spans="13:13">
      <c r="M632940" s="8"/>
    </row>
    <row r="632966" spans="13:13">
      <c r="M632966" s="8"/>
    </row>
    <row r="632967" spans="13:13" ht="13">
      <c r="M632967" s="17"/>
    </row>
    <row r="632968" spans="13:13">
      <c r="M632968" s="8"/>
    </row>
    <row r="632994" spans="13:13">
      <c r="M632994" s="8"/>
    </row>
    <row r="632995" spans="13:13" ht="13">
      <c r="M632995" s="17"/>
    </row>
    <row r="632996" spans="13:13">
      <c r="M632996" s="8"/>
    </row>
    <row r="633022" spans="13:13">
      <c r="M633022" s="8"/>
    </row>
    <row r="633023" spans="13:13" ht="13">
      <c r="M633023" s="17"/>
    </row>
    <row r="633024" spans="13:13">
      <c r="M633024" s="8"/>
    </row>
    <row r="633050" spans="13:13">
      <c r="M633050" s="8"/>
    </row>
    <row r="633051" spans="13:13" ht="13">
      <c r="M633051" s="17"/>
    </row>
    <row r="633052" spans="13:13">
      <c r="M633052" s="8"/>
    </row>
    <row r="633078" spans="13:13">
      <c r="M633078" s="8"/>
    </row>
    <row r="633079" spans="13:13" ht="13">
      <c r="M633079" s="17"/>
    </row>
    <row r="633080" spans="13:13">
      <c r="M633080" s="8"/>
    </row>
    <row r="633106" spans="13:13">
      <c r="M633106" s="8"/>
    </row>
    <row r="633107" spans="13:13" ht="13">
      <c r="M633107" s="17"/>
    </row>
    <row r="633108" spans="13:13">
      <c r="M633108" s="8"/>
    </row>
    <row r="633134" spans="13:13">
      <c r="M633134" s="8"/>
    </row>
    <row r="633135" spans="13:13" ht="13">
      <c r="M633135" s="17"/>
    </row>
    <row r="633136" spans="13:13">
      <c r="M633136" s="8"/>
    </row>
    <row r="633162" spans="13:13">
      <c r="M633162" s="8"/>
    </row>
    <row r="633163" spans="13:13" ht="13">
      <c r="M633163" s="17"/>
    </row>
    <row r="633164" spans="13:13">
      <c r="M633164" s="8"/>
    </row>
    <row r="633190" spans="13:13">
      <c r="M633190" s="8"/>
    </row>
    <row r="633191" spans="13:13" ht="13">
      <c r="M633191" s="17"/>
    </row>
    <row r="633192" spans="13:13">
      <c r="M633192" s="8"/>
    </row>
    <row r="633218" spans="13:13">
      <c r="M633218" s="8"/>
    </row>
    <row r="633219" spans="13:13" ht="13">
      <c r="M633219" s="17"/>
    </row>
    <row r="633220" spans="13:13">
      <c r="M633220" s="8"/>
    </row>
    <row r="633246" spans="13:13">
      <c r="M633246" s="8"/>
    </row>
    <row r="633247" spans="13:13" ht="13">
      <c r="M633247" s="17"/>
    </row>
    <row r="633248" spans="13:13">
      <c r="M633248" s="8"/>
    </row>
    <row r="633274" spans="13:13">
      <c r="M633274" s="8"/>
    </row>
    <row r="633275" spans="13:13" ht="13">
      <c r="M633275" s="17"/>
    </row>
    <row r="633276" spans="13:13">
      <c r="M633276" s="8"/>
    </row>
    <row r="633302" spans="13:13">
      <c r="M633302" s="8"/>
    </row>
    <row r="633303" spans="13:13" ht="13">
      <c r="M633303" s="17"/>
    </row>
    <row r="633304" spans="13:13">
      <c r="M633304" s="8"/>
    </row>
    <row r="633330" spans="13:13">
      <c r="M633330" s="8"/>
    </row>
    <row r="633331" spans="13:13" ht="13">
      <c r="M633331" s="17"/>
    </row>
    <row r="633332" spans="13:13">
      <c r="M633332" s="8"/>
    </row>
    <row r="633358" spans="13:13">
      <c r="M633358" s="8"/>
    </row>
    <row r="633359" spans="13:13" ht="13">
      <c r="M633359" s="17"/>
    </row>
    <row r="633360" spans="13:13">
      <c r="M633360" s="8"/>
    </row>
    <row r="633386" spans="13:13">
      <c r="M633386" s="8"/>
    </row>
    <row r="633387" spans="13:13" ht="13">
      <c r="M633387" s="17"/>
    </row>
    <row r="633388" spans="13:13">
      <c r="M633388" s="8"/>
    </row>
    <row r="633414" spans="13:13">
      <c r="M633414" s="8"/>
    </row>
    <row r="633415" spans="13:13" ht="13">
      <c r="M633415" s="17"/>
    </row>
    <row r="633416" spans="13:13">
      <c r="M633416" s="8"/>
    </row>
    <row r="633442" spans="13:13">
      <c r="M633442" s="8"/>
    </row>
    <row r="633443" spans="13:13" ht="13">
      <c r="M633443" s="17"/>
    </row>
    <row r="633444" spans="13:13">
      <c r="M633444" s="8"/>
    </row>
    <row r="633470" spans="13:13">
      <c r="M633470" s="8"/>
    </row>
    <row r="633471" spans="13:13" ht="13">
      <c r="M633471" s="17"/>
    </row>
    <row r="633472" spans="13:13">
      <c r="M633472" s="8"/>
    </row>
    <row r="633498" spans="13:13">
      <c r="M633498" s="8"/>
    </row>
    <row r="633499" spans="13:13" ht="13">
      <c r="M633499" s="17"/>
    </row>
    <row r="633500" spans="13:13">
      <c r="M633500" s="8"/>
    </row>
    <row r="633526" spans="13:13">
      <c r="M633526" s="8"/>
    </row>
    <row r="633527" spans="13:13" ht="13">
      <c r="M633527" s="17"/>
    </row>
    <row r="633528" spans="13:13">
      <c r="M633528" s="8"/>
    </row>
    <row r="633554" spans="13:13">
      <c r="M633554" s="8"/>
    </row>
    <row r="633555" spans="13:13" ht="13">
      <c r="M633555" s="17"/>
    </row>
    <row r="633556" spans="13:13">
      <c r="M633556" s="8"/>
    </row>
    <row r="633582" spans="13:13">
      <c r="M633582" s="8"/>
    </row>
    <row r="633583" spans="13:13" ht="13">
      <c r="M633583" s="17"/>
    </row>
    <row r="633584" spans="13:13">
      <c r="M633584" s="8"/>
    </row>
    <row r="633610" spans="13:13">
      <c r="M633610" s="8"/>
    </row>
    <row r="633611" spans="13:13" ht="13">
      <c r="M633611" s="17"/>
    </row>
    <row r="633612" spans="13:13">
      <c r="M633612" s="8"/>
    </row>
    <row r="633638" spans="13:13">
      <c r="M633638" s="8"/>
    </row>
    <row r="633639" spans="13:13" ht="13">
      <c r="M633639" s="17"/>
    </row>
    <row r="633640" spans="13:13">
      <c r="M633640" s="8"/>
    </row>
    <row r="633666" spans="13:13">
      <c r="M633666" s="8"/>
    </row>
    <row r="633667" spans="13:13" ht="13">
      <c r="M633667" s="17"/>
    </row>
    <row r="633668" spans="13:13">
      <c r="M633668" s="8"/>
    </row>
    <row r="633694" spans="13:13">
      <c r="M633694" s="8"/>
    </row>
    <row r="633695" spans="13:13" ht="13">
      <c r="M633695" s="17"/>
    </row>
    <row r="633696" spans="13:13">
      <c r="M633696" s="8"/>
    </row>
    <row r="633722" spans="13:13">
      <c r="M633722" s="8"/>
    </row>
    <row r="633723" spans="13:13" ht="13">
      <c r="M633723" s="17"/>
    </row>
    <row r="633724" spans="13:13">
      <c r="M633724" s="8"/>
    </row>
    <row r="633750" spans="13:13">
      <c r="M633750" s="8"/>
    </row>
    <row r="633751" spans="13:13" ht="13">
      <c r="M633751" s="17"/>
    </row>
    <row r="633752" spans="13:13">
      <c r="M633752" s="8"/>
    </row>
    <row r="633778" spans="13:13">
      <c r="M633778" s="8"/>
    </row>
    <row r="633779" spans="13:13" ht="13">
      <c r="M633779" s="17"/>
    </row>
    <row r="633780" spans="13:13">
      <c r="M633780" s="8"/>
    </row>
    <row r="633806" spans="13:13">
      <c r="M633806" s="8"/>
    </row>
    <row r="633807" spans="13:13" ht="13">
      <c r="M633807" s="17"/>
    </row>
    <row r="633808" spans="13:13">
      <c r="M633808" s="8"/>
    </row>
    <row r="633834" spans="13:13">
      <c r="M633834" s="8"/>
    </row>
    <row r="633835" spans="13:13" ht="13">
      <c r="M633835" s="17"/>
    </row>
    <row r="633836" spans="13:13">
      <c r="M633836" s="8"/>
    </row>
    <row r="633862" spans="13:13">
      <c r="M633862" s="8"/>
    </row>
    <row r="633863" spans="13:13" ht="13">
      <c r="M633863" s="17"/>
    </row>
    <row r="633864" spans="13:13">
      <c r="M633864" s="8"/>
    </row>
    <row r="633890" spans="13:13">
      <c r="M633890" s="8"/>
    </row>
    <row r="633891" spans="13:13" ht="13">
      <c r="M633891" s="17"/>
    </row>
    <row r="633892" spans="13:13">
      <c r="M633892" s="8"/>
    </row>
    <row r="633918" spans="13:13">
      <c r="M633918" s="8"/>
    </row>
    <row r="633919" spans="13:13" ht="13">
      <c r="M633919" s="17"/>
    </row>
    <row r="633920" spans="13:13">
      <c r="M633920" s="8"/>
    </row>
    <row r="633946" spans="13:13">
      <c r="M633946" s="8"/>
    </row>
    <row r="633947" spans="13:13" ht="13">
      <c r="M633947" s="17"/>
    </row>
    <row r="633948" spans="13:13">
      <c r="M633948" s="8"/>
    </row>
    <row r="633974" spans="13:13">
      <c r="M633974" s="8"/>
    </row>
    <row r="633975" spans="13:13" ht="13">
      <c r="M633975" s="17"/>
    </row>
    <row r="633976" spans="13:13">
      <c r="M633976" s="8"/>
    </row>
    <row r="634002" spans="13:13">
      <c r="M634002" s="8"/>
    </row>
    <row r="634003" spans="13:13" ht="13">
      <c r="M634003" s="17"/>
    </row>
    <row r="634004" spans="13:13">
      <c r="M634004" s="8"/>
    </row>
    <row r="634030" spans="13:13">
      <c r="M634030" s="8"/>
    </row>
    <row r="634031" spans="13:13" ht="13">
      <c r="M634031" s="17"/>
    </row>
    <row r="634032" spans="13:13">
      <c r="M634032" s="8"/>
    </row>
    <row r="634058" spans="13:13">
      <c r="M634058" s="8"/>
    </row>
    <row r="634059" spans="13:13" ht="13">
      <c r="M634059" s="17"/>
    </row>
    <row r="634060" spans="13:13">
      <c r="M634060" s="8"/>
    </row>
    <row r="634086" spans="13:13">
      <c r="M634086" s="8"/>
    </row>
    <row r="634087" spans="13:13" ht="13">
      <c r="M634087" s="17"/>
    </row>
    <row r="634088" spans="13:13">
      <c r="M634088" s="8"/>
    </row>
    <row r="634114" spans="13:13">
      <c r="M634114" s="8"/>
    </row>
    <row r="634115" spans="13:13" ht="13">
      <c r="M634115" s="17"/>
    </row>
    <row r="634116" spans="13:13">
      <c r="M634116" s="8"/>
    </row>
    <row r="634142" spans="13:13">
      <c r="M634142" s="8"/>
    </row>
    <row r="634143" spans="13:13" ht="13">
      <c r="M634143" s="17"/>
    </row>
    <row r="634144" spans="13:13">
      <c r="M634144" s="8"/>
    </row>
    <row r="634170" spans="13:13">
      <c r="M634170" s="8"/>
    </row>
    <row r="634171" spans="13:13" ht="13">
      <c r="M634171" s="17"/>
    </row>
    <row r="634172" spans="13:13">
      <c r="M634172" s="8"/>
    </row>
    <row r="634198" spans="13:13">
      <c r="M634198" s="8"/>
    </row>
    <row r="634199" spans="13:13" ht="13">
      <c r="M634199" s="17"/>
    </row>
    <row r="634200" spans="13:13">
      <c r="M634200" s="8"/>
    </row>
    <row r="634226" spans="13:13">
      <c r="M634226" s="8"/>
    </row>
    <row r="634227" spans="13:13" ht="13">
      <c r="M634227" s="17"/>
    </row>
    <row r="634228" spans="13:13">
      <c r="M634228" s="8"/>
    </row>
    <row r="634254" spans="13:13">
      <c r="M634254" s="8"/>
    </row>
    <row r="634255" spans="13:13" ht="13">
      <c r="M634255" s="17"/>
    </row>
    <row r="634256" spans="13:13">
      <c r="M634256" s="8"/>
    </row>
    <row r="634282" spans="13:13">
      <c r="M634282" s="8"/>
    </row>
    <row r="634283" spans="13:13" ht="13">
      <c r="M634283" s="17"/>
    </row>
    <row r="634284" spans="13:13">
      <c r="M634284" s="8"/>
    </row>
    <row r="634310" spans="13:13">
      <c r="M634310" s="8"/>
    </row>
    <row r="634311" spans="13:13" ht="13">
      <c r="M634311" s="17"/>
    </row>
    <row r="634312" spans="13:13">
      <c r="M634312" s="8"/>
    </row>
    <row r="634338" spans="13:13">
      <c r="M634338" s="8"/>
    </row>
    <row r="634339" spans="13:13" ht="13">
      <c r="M634339" s="17"/>
    </row>
    <row r="634340" spans="13:13">
      <c r="M634340" s="8"/>
    </row>
    <row r="634366" spans="13:13">
      <c r="M634366" s="8"/>
    </row>
    <row r="634367" spans="13:13" ht="13">
      <c r="M634367" s="17"/>
    </row>
    <row r="634368" spans="13:13">
      <c r="M634368" s="8"/>
    </row>
    <row r="634394" spans="13:13">
      <c r="M634394" s="8"/>
    </row>
    <row r="634395" spans="13:13" ht="13">
      <c r="M634395" s="17"/>
    </row>
    <row r="634396" spans="13:13">
      <c r="M634396" s="8"/>
    </row>
    <row r="634422" spans="13:13">
      <c r="M634422" s="8"/>
    </row>
    <row r="634423" spans="13:13" ht="13">
      <c r="M634423" s="17"/>
    </row>
    <row r="634424" spans="13:13">
      <c r="M634424" s="8"/>
    </row>
    <row r="634450" spans="13:13">
      <c r="M634450" s="8"/>
    </row>
    <row r="634451" spans="13:13" ht="13">
      <c r="M634451" s="17"/>
    </row>
    <row r="634452" spans="13:13">
      <c r="M634452" s="8"/>
    </row>
    <row r="634478" spans="13:13">
      <c r="M634478" s="8"/>
    </row>
    <row r="634479" spans="13:13" ht="13">
      <c r="M634479" s="17"/>
    </row>
    <row r="634480" spans="13:13">
      <c r="M634480" s="8"/>
    </row>
    <row r="634506" spans="13:13">
      <c r="M634506" s="8"/>
    </row>
    <row r="634507" spans="13:13" ht="13">
      <c r="M634507" s="17"/>
    </row>
    <row r="634508" spans="13:13">
      <c r="M634508" s="8"/>
    </row>
    <row r="634534" spans="13:13">
      <c r="M634534" s="8"/>
    </row>
    <row r="634535" spans="13:13" ht="13">
      <c r="M634535" s="17"/>
    </row>
    <row r="634536" spans="13:13">
      <c r="M634536" s="8"/>
    </row>
    <row r="634562" spans="13:13">
      <c r="M634562" s="8"/>
    </row>
    <row r="634563" spans="13:13" ht="13">
      <c r="M634563" s="17"/>
    </row>
    <row r="634564" spans="13:13">
      <c r="M634564" s="8"/>
    </row>
    <row r="634590" spans="13:13">
      <c r="M634590" s="8"/>
    </row>
    <row r="634591" spans="13:13" ht="13">
      <c r="M634591" s="17"/>
    </row>
    <row r="634592" spans="13:13">
      <c r="M634592" s="8"/>
    </row>
    <row r="634618" spans="13:13">
      <c r="M634618" s="8"/>
    </row>
    <row r="634619" spans="13:13" ht="13">
      <c r="M634619" s="17"/>
    </row>
    <row r="634620" spans="13:13">
      <c r="M634620" s="8"/>
    </row>
    <row r="634646" spans="13:13">
      <c r="M634646" s="8"/>
    </row>
    <row r="634647" spans="13:13" ht="13">
      <c r="M634647" s="17"/>
    </row>
    <row r="634648" spans="13:13">
      <c r="M634648" s="8"/>
    </row>
    <row r="634674" spans="13:13">
      <c r="M634674" s="8"/>
    </row>
    <row r="634675" spans="13:13" ht="13">
      <c r="M634675" s="17"/>
    </row>
    <row r="634676" spans="13:13">
      <c r="M634676" s="8"/>
    </row>
    <row r="634702" spans="13:13">
      <c r="M634702" s="8"/>
    </row>
    <row r="634703" spans="13:13" ht="13">
      <c r="M634703" s="17"/>
    </row>
    <row r="634704" spans="13:13">
      <c r="M634704" s="8"/>
    </row>
    <row r="634730" spans="13:13">
      <c r="M634730" s="8"/>
    </row>
    <row r="634731" spans="13:13" ht="13">
      <c r="M634731" s="17"/>
    </row>
    <row r="634732" spans="13:13">
      <c r="M634732" s="8"/>
    </row>
    <row r="634758" spans="13:13">
      <c r="M634758" s="8"/>
    </row>
    <row r="634759" spans="13:13" ht="13">
      <c r="M634759" s="17"/>
    </row>
    <row r="634760" spans="13:13">
      <c r="M634760" s="8"/>
    </row>
    <row r="634786" spans="13:13">
      <c r="M634786" s="8"/>
    </row>
    <row r="634787" spans="13:13" ht="13">
      <c r="M634787" s="17"/>
    </row>
    <row r="634788" spans="13:13">
      <c r="M634788" s="8"/>
    </row>
    <row r="634814" spans="13:13">
      <c r="M634814" s="8"/>
    </row>
    <row r="634815" spans="13:13" ht="13">
      <c r="M634815" s="17"/>
    </row>
    <row r="634816" spans="13:13">
      <c r="M634816" s="8"/>
    </row>
    <row r="634842" spans="13:13">
      <c r="M634842" s="8"/>
    </row>
    <row r="634843" spans="13:13" ht="13">
      <c r="M634843" s="17"/>
    </row>
    <row r="634844" spans="13:13">
      <c r="M634844" s="8"/>
    </row>
    <row r="634870" spans="13:13">
      <c r="M634870" s="8"/>
    </row>
    <row r="634871" spans="13:13" ht="13">
      <c r="M634871" s="17"/>
    </row>
    <row r="634872" spans="13:13">
      <c r="M634872" s="8"/>
    </row>
    <row r="634898" spans="13:13">
      <c r="M634898" s="8"/>
    </row>
    <row r="634899" spans="13:13" ht="13">
      <c r="M634899" s="17"/>
    </row>
    <row r="634900" spans="13:13">
      <c r="M634900" s="8"/>
    </row>
    <row r="634926" spans="13:13">
      <c r="M634926" s="8"/>
    </row>
    <row r="634927" spans="13:13" ht="13">
      <c r="M634927" s="17"/>
    </row>
    <row r="634928" spans="13:13">
      <c r="M634928" s="8"/>
    </row>
    <row r="634954" spans="13:13">
      <c r="M634954" s="8"/>
    </row>
    <row r="634955" spans="13:13" ht="13">
      <c r="M634955" s="17"/>
    </row>
    <row r="634956" spans="13:13">
      <c r="M634956" s="8"/>
    </row>
    <row r="634982" spans="13:13">
      <c r="M634982" s="8"/>
    </row>
    <row r="634983" spans="13:13" ht="13">
      <c r="M634983" s="17"/>
    </row>
    <row r="634984" spans="13:13">
      <c r="M634984" s="8"/>
    </row>
    <row r="635010" spans="13:13">
      <c r="M635010" s="8"/>
    </row>
    <row r="635011" spans="13:13" ht="13">
      <c r="M635011" s="17"/>
    </row>
    <row r="635012" spans="13:13">
      <c r="M635012" s="8"/>
    </row>
    <row r="635038" spans="13:13">
      <c r="M635038" s="8"/>
    </row>
    <row r="635039" spans="13:13" ht="13">
      <c r="M635039" s="17"/>
    </row>
    <row r="635040" spans="13:13">
      <c r="M635040" s="8"/>
    </row>
    <row r="635066" spans="13:13">
      <c r="M635066" s="8"/>
    </row>
    <row r="635067" spans="13:13" ht="13">
      <c r="M635067" s="17"/>
    </row>
    <row r="635068" spans="13:13">
      <c r="M635068" s="8"/>
    </row>
    <row r="635094" spans="13:13">
      <c r="M635094" s="8"/>
    </row>
    <row r="635095" spans="13:13" ht="13">
      <c r="M635095" s="17"/>
    </row>
    <row r="635096" spans="13:13">
      <c r="M635096" s="8"/>
    </row>
    <row r="635122" spans="13:13">
      <c r="M635122" s="8"/>
    </row>
    <row r="635123" spans="13:13" ht="13">
      <c r="M635123" s="17"/>
    </row>
    <row r="635124" spans="13:13">
      <c r="M635124" s="8"/>
    </row>
    <row r="635150" spans="13:13">
      <c r="M635150" s="8"/>
    </row>
    <row r="635151" spans="13:13" ht="13">
      <c r="M635151" s="17"/>
    </row>
    <row r="635152" spans="13:13">
      <c r="M635152" s="8"/>
    </row>
    <row r="635178" spans="13:13">
      <c r="M635178" s="8"/>
    </row>
    <row r="635179" spans="13:13" ht="13">
      <c r="M635179" s="17"/>
    </row>
    <row r="635180" spans="13:13">
      <c r="M635180" s="8"/>
    </row>
    <row r="635206" spans="13:13">
      <c r="M635206" s="8"/>
    </row>
    <row r="635207" spans="13:13" ht="13">
      <c r="M635207" s="17"/>
    </row>
    <row r="635208" spans="13:13">
      <c r="M635208" s="8"/>
    </row>
    <row r="635234" spans="13:13">
      <c r="M635234" s="8"/>
    </row>
    <row r="635235" spans="13:13" ht="13">
      <c r="M635235" s="17"/>
    </row>
    <row r="635236" spans="13:13">
      <c r="M635236" s="8"/>
    </row>
    <row r="635262" spans="13:13">
      <c r="M635262" s="8"/>
    </row>
    <row r="635263" spans="13:13" ht="13">
      <c r="M635263" s="17"/>
    </row>
    <row r="635264" spans="13:13">
      <c r="M635264" s="8"/>
    </row>
    <row r="635290" spans="13:13">
      <c r="M635290" s="8"/>
    </row>
    <row r="635291" spans="13:13" ht="13">
      <c r="M635291" s="17"/>
    </row>
    <row r="635292" spans="13:13">
      <c r="M635292" s="8"/>
    </row>
    <row r="635318" spans="13:13">
      <c r="M635318" s="8"/>
    </row>
    <row r="635319" spans="13:13" ht="13">
      <c r="M635319" s="17"/>
    </row>
    <row r="635320" spans="13:13">
      <c r="M635320" s="8"/>
    </row>
    <row r="635346" spans="13:13">
      <c r="M635346" s="8"/>
    </row>
    <row r="635347" spans="13:13" ht="13">
      <c r="M635347" s="17"/>
    </row>
    <row r="635348" spans="13:13">
      <c r="M635348" s="8"/>
    </row>
    <row r="635374" spans="13:13">
      <c r="M635374" s="8"/>
    </row>
    <row r="635375" spans="13:13" ht="13">
      <c r="M635375" s="17"/>
    </row>
    <row r="635376" spans="13:13">
      <c r="M635376" s="8"/>
    </row>
    <row r="635402" spans="13:13">
      <c r="M635402" s="8"/>
    </row>
    <row r="635403" spans="13:13" ht="13">
      <c r="M635403" s="17"/>
    </row>
    <row r="635404" spans="13:13">
      <c r="M635404" s="8"/>
    </row>
    <row r="635430" spans="13:13">
      <c r="M635430" s="8"/>
    </row>
    <row r="635431" spans="13:13" ht="13">
      <c r="M635431" s="17"/>
    </row>
    <row r="635432" spans="13:13">
      <c r="M635432" s="8"/>
    </row>
    <row r="635458" spans="13:13">
      <c r="M635458" s="8"/>
    </row>
    <row r="635459" spans="13:13" ht="13">
      <c r="M635459" s="17"/>
    </row>
    <row r="635460" spans="13:13">
      <c r="M635460" s="8"/>
    </row>
    <row r="635486" spans="13:13">
      <c r="M635486" s="8"/>
    </row>
    <row r="635487" spans="13:13" ht="13">
      <c r="M635487" s="17"/>
    </row>
    <row r="635488" spans="13:13">
      <c r="M635488" s="8"/>
    </row>
    <row r="635514" spans="13:13">
      <c r="M635514" s="8"/>
    </row>
    <row r="635515" spans="13:13" ht="13">
      <c r="M635515" s="17"/>
    </row>
    <row r="635516" spans="13:13">
      <c r="M635516" s="8"/>
    </row>
    <row r="635542" spans="13:13">
      <c r="M635542" s="8"/>
    </row>
    <row r="635543" spans="13:13" ht="13">
      <c r="M635543" s="17"/>
    </row>
    <row r="635544" spans="13:13">
      <c r="M635544" s="8"/>
    </row>
    <row r="635570" spans="13:13">
      <c r="M635570" s="8"/>
    </row>
    <row r="635571" spans="13:13" ht="13">
      <c r="M635571" s="17"/>
    </row>
    <row r="635572" spans="13:13">
      <c r="M635572" s="8"/>
    </row>
    <row r="635598" spans="13:13">
      <c r="M635598" s="8"/>
    </row>
    <row r="635599" spans="13:13" ht="13">
      <c r="M635599" s="17"/>
    </row>
    <row r="635600" spans="13:13">
      <c r="M635600" s="8"/>
    </row>
    <row r="635626" spans="13:13">
      <c r="M635626" s="8"/>
    </row>
    <row r="635627" spans="13:13" ht="13">
      <c r="M635627" s="17"/>
    </row>
    <row r="635628" spans="13:13">
      <c r="M635628" s="8"/>
    </row>
    <row r="635654" spans="13:13">
      <c r="M635654" s="8"/>
    </row>
    <row r="635655" spans="13:13" ht="13">
      <c r="M635655" s="17"/>
    </row>
    <row r="635656" spans="13:13">
      <c r="M635656" s="8"/>
    </row>
    <row r="635682" spans="13:13">
      <c r="M635682" s="8"/>
    </row>
    <row r="635683" spans="13:13" ht="13">
      <c r="M635683" s="17"/>
    </row>
    <row r="635684" spans="13:13">
      <c r="M635684" s="8"/>
    </row>
    <row r="635710" spans="13:13">
      <c r="M635710" s="8"/>
    </row>
    <row r="635711" spans="13:13" ht="13">
      <c r="M635711" s="17"/>
    </row>
    <row r="635712" spans="13:13">
      <c r="M635712" s="8"/>
    </row>
    <row r="635738" spans="13:13">
      <c r="M635738" s="8"/>
    </row>
    <row r="635739" spans="13:13" ht="13">
      <c r="M635739" s="17"/>
    </row>
    <row r="635740" spans="13:13">
      <c r="M635740" s="8"/>
    </row>
    <row r="635766" spans="13:13">
      <c r="M635766" s="8"/>
    </row>
    <row r="635767" spans="13:13" ht="13">
      <c r="M635767" s="17"/>
    </row>
    <row r="635768" spans="13:13">
      <c r="M635768" s="8"/>
    </row>
    <row r="635794" spans="13:13">
      <c r="M635794" s="8"/>
    </row>
    <row r="635795" spans="13:13" ht="13">
      <c r="M635795" s="17"/>
    </row>
    <row r="635796" spans="13:13">
      <c r="M635796" s="8"/>
    </row>
    <row r="635822" spans="13:13">
      <c r="M635822" s="8"/>
    </row>
    <row r="635823" spans="13:13" ht="13">
      <c r="M635823" s="17"/>
    </row>
    <row r="635824" spans="13:13">
      <c r="M635824" s="8"/>
    </row>
    <row r="635850" spans="13:13">
      <c r="M635850" s="8"/>
    </row>
    <row r="635851" spans="13:13" ht="13">
      <c r="M635851" s="17"/>
    </row>
    <row r="635852" spans="13:13">
      <c r="M635852" s="8"/>
    </row>
    <row r="635878" spans="13:13">
      <c r="M635878" s="8"/>
    </row>
    <row r="635879" spans="13:13" ht="13">
      <c r="M635879" s="17"/>
    </row>
    <row r="635880" spans="13:13">
      <c r="M635880" s="8"/>
    </row>
    <row r="635906" spans="13:13">
      <c r="M635906" s="8"/>
    </row>
    <row r="635907" spans="13:13" ht="13">
      <c r="M635907" s="17"/>
    </row>
    <row r="635908" spans="13:13">
      <c r="M635908" s="8"/>
    </row>
    <row r="635934" spans="13:13">
      <c r="M635934" s="8"/>
    </row>
    <row r="635935" spans="13:13" ht="13">
      <c r="M635935" s="17"/>
    </row>
    <row r="635936" spans="13:13">
      <c r="M635936" s="8"/>
    </row>
    <row r="635962" spans="13:13">
      <c r="M635962" s="8"/>
    </row>
    <row r="635963" spans="13:13" ht="13">
      <c r="M635963" s="17"/>
    </row>
    <row r="635964" spans="13:13">
      <c r="M635964" s="8"/>
    </row>
    <row r="635990" spans="13:13">
      <c r="M635990" s="8"/>
    </row>
    <row r="635991" spans="13:13" ht="13">
      <c r="M635991" s="17"/>
    </row>
    <row r="635992" spans="13:13">
      <c r="M635992" s="8"/>
    </row>
    <row r="636018" spans="13:13">
      <c r="M636018" s="8"/>
    </row>
    <row r="636019" spans="13:13" ht="13">
      <c r="M636019" s="17"/>
    </row>
    <row r="636020" spans="13:13">
      <c r="M636020" s="8"/>
    </row>
    <row r="636046" spans="13:13">
      <c r="M636046" s="8"/>
    </row>
    <row r="636047" spans="13:13" ht="13">
      <c r="M636047" s="17"/>
    </row>
    <row r="636048" spans="13:13">
      <c r="M636048" s="8"/>
    </row>
    <row r="636074" spans="13:13">
      <c r="M636074" s="8"/>
    </row>
    <row r="636075" spans="13:13" ht="13">
      <c r="M636075" s="17"/>
    </row>
    <row r="636076" spans="13:13">
      <c r="M636076" s="8"/>
    </row>
    <row r="636102" spans="13:13">
      <c r="M636102" s="8"/>
    </row>
    <row r="636103" spans="13:13" ht="13">
      <c r="M636103" s="17"/>
    </row>
    <row r="636104" spans="13:13">
      <c r="M636104" s="8"/>
    </row>
    <row r="636130" spans="13:13">
      <c r="M636130" s="8"/>
    </row>
    <row r="636131" spans="13:13" ht="13">
      <c r="M636131" s="17"/>
    </row>
    <row r="636132" spans="13:13">
      <c r="M636132" s="8"/>
    </row>
    <row r="636158" spans="13:13">
      <c r="M636158" s="8"/>
    </row>
    <row r="636159" spans="13:13" ht="13">
      <c r="M636159" s="17"/>
    </row>
    <row r="636160" spans="13:13">
      <c r="M636160" s="8"/>
    </row>
    <row r="636186" spans="13:13">
      <c r="M636186" s="8"/>
    </row>
    <row r="636187" spans="13:13" ht="13">
      <c r="M636187" s="17"/>
    </row>
    <row r="636188" spans="13:13">
      <c r="M636188" s="8"/>
    </row>
    <row r="636214" spans="13:13">
      <c r="M636214" s="8"/>
    </row>
    <row r="636215" spans="13:13" ht="13">
      <c r="M636215" s="17"/>
    </row>
    <row r="636216" spans="13:13">
      <c r="M636216" s="8"/>
    </row>
    <row r="636242" spans="13:13">
      <c r="M636242" s="8"/>
    </row>
    <row r="636243" spans="13:13" ht="13">
      <c r="M636243" s="17"/>
    </row>
    <row r="636244" spans="13:13">
      <c r="M636244" s="8"/>
    </row>
    <row r="636270" spans="13:13">
      <c r="M636270" s="8"/>
    </row>
    <row r="636271" spans="13:13" ht="13">
      <c r="M636271" s="17"/>
    </row>
    <row r="636272" spans="13:13">
      <c r="M636272" s="8"/>
    </row>
    <row r="636298" spans="13:13">
      <c r="M636298" s="8"/>
    </row>
    <row r="636299" spans="13:13" ht="13">
      <c r="M636299" s="17"/>
    </row>
    <row r="636300" spans="13:13">
      <c r="M636300" s="8"/>
    </row>
    <row r="636326" spans="13:13">
      <c r="M636326" s="8"/>
    </row>
    <row r="636327" spans="13:13" ht="13">
      <c r="M636327" s="17"/>
    </row>
    <row r="636328" spans="13:13">
      <c r="M636328" s="8"/>
    </row>
    <row r="636354" spans="13:13">
      <c r="M636354" s="8"/>
    </row>
    <row r="636355" spans="13:13" ht="13">
      <c r="M636355" s="17"/>
    </row>
    <row r="636356" spans="13:13">
      <c r="M636356" s="8"/>
    </row>
    <row r="636382" spans="13:13">
      <c r="M636382" s="8"/>
    </row>
    <row r="636383" spans="13:13" ht="13">
      <c r="M636383" s="17"/>
    </row>
    <row r="636384" spans="13:13">
      <c r="M636384" s="8"/>
    </row>
    <row r="636410" spans="13:13">
      <c r="M636410" s="8"/>
    </row>
    <row r="636411" spans="13:13" ht="13">
      <c r="M636411" s="17"/>
    </row>
    <row r="636412" spans="13:13">
      <c r="M636412" s="8"/>
    </row>
    <row r="636438" spans="13:13">
      <c r="M636438" s="8"/>
    </row>
    <row r="636439" spans="13:13" ht="13">
      <c r="M636439" s="17"/>
    </row>
    <row r="636440" spans="13:13">
      <c r="M636440" s="8"/>
    </row>
    <row r="636466" spans="13:13">
      <c r="M636466" s="8"/>
    </row>
    <row r="636467" spans="13:13" ht="13">
      <c r="M636467" s="17"/>
    </row>
    <row r="636468" spans="13:13">
      <c r="M636468" s="8"/>
    </row>
    <row r="636494" spans="13:13">
      <c r="M636494" s="8"/>
    </row>
    <row r="636495" spans="13:13" ht="13">
      <c r="M636495" s="17"/>
    </row>
    <row r="636496" spans="13:13">
      <c r="M636496" s="8"/>
    </row>
    <row r="636522" spans="13:13">
      <c r="M636522" s="8"/>
    </row>
    <row r="636523" spans="13:13" ht="13">
      <c r="M636523" s="17"/>
    </row>
    <row r="636524" spans="13:13">
      <c r="M636524" s="8"/>
    </row>
    <row r="636550" spans="13:13">
      <c r="M636550" s="8"/>
    </row>
    <row r="636551" spans="13:13" ht="13">
      <c r="M636551" s="17"/>
    </row>
    <row r="636552" spans="13:13">
      <c r="M636552" s="8"/>
    </row>
    <row r="636578" spans="13:13">
      <c r="M636578" s="8"/>
    </row>
    <row r="636579" spans="13:13" ht="13">
      <c r="M636579" s="17"/>
    </row>
    <row r="636580" spans="13:13">
      <c r="M636580" s="8"/>
    </row>
    <row r="636606" spans="13:13">
      <c r="M636606" s="8"/>
    </row>
    <row r="636607" spans="13:13" ht="13">
      <c r="M636607" s="17"/>
    </row>
    <row r="636608" spans="13:13">
      <c r="M636608" s="8"/>
    </row>
    <row r="636634" spans="13:13">
      <c r="M636634" s="8"/>
    </row>
    <row r="636635" spans="13:13" ht="13">
      <c r="M636635" s="17"/>
    </row>
    <row r="636636" spans="13:13">
      <c r="M636636" s="8"/>
    </row>
    <row r="636662" spans="13:13">
      <c r="M636662" s="8"/>
    </row>
    <row r="636663" spans="13:13" ht="13">
      <c r="M636663" s="17"/>
    </row>
    <row r="636664" spans="13:13">
      <c r="M636664" s="8"/>
    </row>
    <row r="636690" spans="13:13">
      <c r="M636690" s="8"/>
    </row>
    <row r="636691" spans="13:13" ht="13">
      <c r="M636691" s="17"/>
    </row>
    <row r="636692" spans="13:13">
      <c r="M636692" s="8"/>
    </row>
    <row r="636718" spans="13:13">
      <c r="M636718" s="8"/>
    </row>
    <row r="636719" spans="13:13" ht="13">
      <c r="M636719" s="17"/>
    </row>
    <row r="636720" spans="13:13">
      <c r="M636720" s="8"/>
    </row>
    <row r="636746" spans="13:13">
      <c r="M636746" s="8"/>
    </row>
    <row r="636747" spans="13:13" ht="13">
      <c r="M636747" s="17"/>
    </row>
    <row r="636748" spans="13:13">
      <c r="M636748" s="8"/>
    </row>
    <row r="636774" spans="13:13">
      <c r="M636774" s="8"/>
    </row>
    <row r="636775" spans="13:13" ht="13">
      <c r="M636775" s="17"/>
    </row>
    <row r="636776" spans="13:13">
      <c r="M636776" s="8"/>
    </row>
    <row r="636802" spans="13:13">
      <c r="M636802" s="8"/>
    </row>
    <row r="636803" spans="13:13" ht="13">
      <c r="M636803" s="17"/>
    </row>
    <row r="636804" spans="13:13">
      <c r="M636804" s="8"/>
    </row>
    <row r="636830" spans="13:13">
      <c r="M636830" s="8"/>
    </row>
    <row r="636831" spans="13:13" ht="13">
      <c r="M636831" s="17"/>
    </row>
    <row r="636832" spans="13:13">
      <c r="M636832" s="8"/>
    </row>
    <row r="636858" spans="13:13">
      <c r="M636858" s="8"/>
    </row>
    <row r="636859" spans="13:13" ht="13">
      <c r="M636859" s="17"/>
    </row>
    <row r="636860" spans="13:13">
      <c r="M636860" s="8"/>
    </row>
    <row r="636886" spans="13:13">
      <c r="M636886" s="8"/>
    </row>
    <row r="636887" spans="13:13" ht="13">
      <c r="M636887" s="17"/>
    </row>
    <row r="636888" spans="13:13">
      <c r="M636888" s="8"/>
    </row>
    <row r="636914" spans="13:13">
      <c r="M636914" s="8"/>
    </row>
    <row r="636915" spans="13:13" ht="13">
      <c r="M636915" s="17"/>
    </row>
    <row r="636916" spans="13:13">
      <c r="M636916" s="8"/>
    </row>
    <row r="636942" spans="13:13">
      <c r="M636942" s="8"/>
    </row>
    <row r="636943" spans="13:13" ht="13">
      <c r="M636943" s="17"/>
    </row>
    <row r="636944" spans="13:13">
      <c r="M636944" s="8"/>
    </row>
    <row r="636970" spans="13:13">
      <c r="M636970" s="8"/>
    </row>
    <row r="636971" spans="13:13" ht="13">
      <c r="M636971" s="17"/>
    </row>
    <row r="636972" spans="13:13">
      <c r="M636972" s="8"/>
    </row>
    <row r="636998" spans="13:13">
      <c r="M636998" s="8"/>
    </row>
    <row r="636999" spans="13:13" ht="13">
      <c r="M636999" s="17"/>
    </row>
    <row r="637000" spans="13:13">
      <c r="M637000" s="8"/>
    </row>
    <row r="637026" spans="13:13">
      <c r="M637026" s="8"/>
    </row>
    <row r="637027" spans="13:13" ht="13">
      <c r="M637027" s="17"/>
    </row>
    <row r="637028" spans="13:13">
      <c r="M637028" s="8"/>
    </row>
    <row r="637054" spans="13:13">
      <c r="M637054" s="8"/>
    </row>
    <row r="637055" spans="13:13" ht="13">
      <c r="M637055" s="17"/>
    </row>
    <row r="637056" spans="13:13">
      <c r="M637056" s="8"/>
    </row>
    <row r="637082" spans="13:13">
      <c r="M637082" s="8"/>
    </row>
    <row r="637083" spans="13:13" ht="13">
      <c r="M637083" s="17"/>
    </row>
    <row r="637084" spans="13:13">
      <c r="M637084" s="8"/>
    </row>
    <row r="637110" spans="13:13">
      <c r="M637110" s="8"/>
    </row>
    <row r="637111" spans="13:13" ht="13">
      <c r="M637111" s="17"/>
    </row>
    <row r="637112" spans="13:13">
      <c r="M637112" s="8"/>
    </row>
    <row r="637138" spans="13:13">
      <c r="M637138" s="8"/>
    </row>
    <row r="637139" spans="13:13" ht="13">
      <c r="M637139" s="17"/>
    </row>
    <row r="637140" spans="13:13">
      <c r="M637140" s="8"/>
    </row>
    <row r="637166" spans="13:13">
      <c r="M637166" s="8"/>
    </row>
    <row r="637167" spans="13:13" ht="13">
      <c r="M637167" s="17"/>
    </row>
    <row r="637168" spans="13:13">
      <c r="M637168" s="8"/>
    </row>
    <row r="637194" spans="13:13">
      <c r="M637194" s="8"/>
    </row>
    <row r="637195" spans="13:13" ht="13">
      <c r="M637195" s="17"/>
    </row>
    <row r="637196" spans="13:13">
      <c r="M637196" s="8"/>
    </row>
    <row r="637222" spans="13:13">
      <c r="M637222" s="8"/>
    </row>
    <row r="637223" spans="13:13" ht="13">
      <c r="M637223" s="17"/>
    </row>
    <row r="637224" spans="13:13">
      <c r="M637224" s="8"/>
    </row>
    <row r="637250" spans="13:13">
      <c r="M637250" s="8"/>
    </row>
    <row r="637251" spans="13:13" ht="13">
      <c r="M637251" s="17"/>
    </row>
    <row r="637252" spans="13:13">
      <c r="M637252" s="8"/>
    </row>
    <row r="637278" spans="13:13">
      <c r="M637278" s="8"/>
    </row>
    <row r="637279" spans="13:13" ht="13">
      <c r="M637279" s="17"/>
    </row>
    <row r="637280" spans="13:13">
      <c r="M637280" s="8"/>
    </row>
    <row r="637306" spans="13:13">
      <c r="M637306" s="8"/>
    </row>
    <row r="637307" spans="13:13" ht="13">
      <c r="M637307" s="17"/>
    </row>
    <row r="637308" spans="13:13">
      <c r="M637308" s="8"/>
    </row>
    <row r="637334" spans="13:13">
      <c r="M637334" s="8"/>
    </row>
    <row r="637335" spans="13:13" ht="13">
      <c r="M637335" s="17"/>
    </row>
    <row r="637336" spans="13:13">
      <c r="M637336" s="8"/>
    </row>
    <row r="637362" spans="13:13">
      <c r="M637362" s="8"/>
    </row>
    <row r="637363" spans="13:13" ht="13">
      <c r="M637363" s="17"/>
    </row>
    <row r="637364" spans="13:13">
      <c r="M637364" s="8"/>
    </row>
    <row r="637390" spans="13:13">
      <c r="M637390" s="8"/>
    </row>
    <row r="637391" spans="13:13" ht="13">
      <c r="M637391" s="17"/>
    </row>
    <row r="637392" spans="13:13">
      <c r="M637392" s="8"/>
    </row>
    <row r="637418" spans="13:13">
      <c r="M637418" s="8"/>
    </row>
    <row r="637419" spans="13:13" ht="13">
      <c r="M637419" s="17"/>
    </row>
    <row r="637420" spans="13:13">
      <c r="M637420" s="8"/>
    </row>
    <row r="637446" spans="13:13">
      <c r="M637446" s="8"/>
    </row>
    <row r="637447" spans="13:13" ht="13">
      <c r="M637447" s="17"/>
    </row>
    <row r="637448" spans="13:13">
      <c r="M637448" s="8"/>
    </row>
    <row r="637474" spans="13:13">
      <c r="M637474" s="8"/>
    </row>
    <row r="637475" spans="13:13" ht="13">
      <c r="M637475" s="17"/>
    </row>
    <row r="637476" spans="13:13">
      <c r="M637476" s="8"/>
    </row>
    <row r="637502" spans="13:13">
      <c r="M637502" s="8"/>
    </row>
    <row r="637503" spans="13:13" ht="13">
      <c r="M637503" s="17"/>
    </row>
    <row r="637504" spans="13:13">
      <c r="M637504" s="8"/>
    </row>
    <row r="637530" spans="13:13">
      <c r="M637530" s="8"/>
    </row>
    <row r="637531" spans="13:13" ht="13">
      <c r="M637531" s="17"/>
    </row>
    <row r="637532" spans="13:13">
      <c r="M637532" s="8"/>
    </row>
    <row r="637558" spans="13:13">
      <c r="M637558" s="8"/>
    </row>
    <row r="637559" spans="13:13" ht="13">
      <c r="M637559" s="17"/>
    </row>
    <row r="637560" spans="13:13">
      <c r="M637560" s="8"/>
    </row>
    <row r="637586" spans="13:13">
      <c r="M637586" s="8"/>
    </row>
    <row r="637587" spans="13:13" ht="13">
      <c r="M637587" s="17"/>
    </row>
    <row r="637588" spans="13:13">
      <c r="M637588" s="8"/>
    </row>
    <row r="637614" spans="13:13">
      <c r="M637614" s="8"/>
    </row>
    <row r="637615" spans="13:13" ht="13">
      <c r="M637615" s="17"/>
    </row>
    <row r="637616" spans="13:13">
      <c r="M637616" s="8"/>
    </row>
    <row r="637642" spans="13:13">
      <c r="M637642" s="8"/>
    </row>
    <row r="637643" spans="13:13" ht="13">
      <c r="M637643" s="17"/>
    </row>
    <row r="637644" spans="13:13">
      <c r="M637644" s="8"/>
    </row>
    <row r="637670" spans="13:13">
      <c r="M637670" s="8"/>
    </row>
    <row r="637671" spans="13:13" ht="13">
      <c r="M637671" s="17"/>
    </row>
    <row r="637672" spans="13:13">
      <c r="M637672" s="8"/>
    </row>
    <row r="637698" spans="13:13">
      <c r="M637698" s="8"/>
    </row>
    <row r="637699" spans="13:13" ht="13">
      <c r="M637699" s="17"/>
    </row>
    <row r="637700" spans="13:13">
      <c r="M637700" s="8"/>
    </row>
    <row r="637726" spans="13:13">
      <c r="M637726" s="8"/>
    </row>
    <row r="637727" spans="13:13" ht="13">
      <c r="M637727" s="17"/>
    </row>
    <row r="637728" spans="13:13">
      <c r="M637728" s="8"/>
    </row>
    <row r="637754" spans="13:13">
      <c r="M637754" s="8"/>
    </row>
    <row r="637755" spans="13:13" ht="13">
      <c r="M637755" s="17"/>
    </row>
    <row r="637756" spans="13:13">
      <c r="M637756" s="8"/>
    </row>
    <row r="637782" spans="13:13">
      <c r="M637782" s="8"/>
    </row>
    <row r="637783" spans="13:13" ht="13">
      <c r="M637783" s="17"/>
    </row>
    <row r="637784" spans="13:13">
      <c r="M637784" s="8"/>
    </row>
    <row r="637810" spans="13:13">
      <c r="M637810" s="8"/>
    </row>
    <row r="637811" spans="13:13" ht="13">
      <c r="M637811" s="17"/>
    </row>
    <row r="637812" spans="13:13">
      <c r="M637812" s="8"/>
    </row>
    <row r="637838" spans="13:13">
      <c r="M637838" s="8"/>
    </row>
    <row r="637839" spans="13:13" ht="13">
      <c r="M637839" s="17"/>
    </row>
    <row r="637840" spans="13:13">
      <c r="M637840" s="8"/>
    </row>
    <row r="637866" spans="13:13">
      <c r="M637866" s="8"/>
    </row>
    <row r="637867" spans="13:13" ht="13">
      <c r="M637867" s="17"/>
    </row>
    <row r="637868" spans="13:13">
      <c r="M637868" s="8"/>
    </row>
    <row r="637894" spans="13:13">
      <c r="M637894" s="8"/>
    </row>
    <row r="637895" spans="13:13" ht="13">
      <c r="M637895" s="17"/>
    </row>
    <row r="637896" spans="13:13">
      <c r="M637896" s="8"/>
    </row>
    <row r="637922" spans="13:13">
      <c r="M637922" s="8"/>
    </row>
    <row r="637923" spans="13:13" ht="13">
      <c r="M637923" s="17"/>
    </row>
    <row r="637924" spans="13:13">
      <c r="M637924" s="8"/>
    </row>
    <row r="637950" spans="13:13">
      <c r="M637950" s="8"/>
    </row>
    <row r="637951" spans="13:13" ht="13">
      <c r="M637951" s="17"/>
    </row>
    <row r="637952" spans="13:13">
      <c r="M637952" s="8"/>
    </row>
    <row r="637978" spans="13:13">
      <c r="M637978" s="8"/>
    </row>
    <row r="637979" spans="13:13" ht="13">
      <c r="M637979" s="17"/>
    </row>
    <row r="637980" spans="13:13">
      <c r="M637980" s="8"/>
    </row>
    <row r="638006" spans="13:13">
      <c r="M638006" s="8"/>
    </row>
    <row r="638007" spans="13:13" ht="13">
      <c r="M638007" s="17"/>
    </row>
    <row r="638008" spans="13:13">
      <c r="M638008" s="8"/>
    </row>
    <row r="638034" spans="13:13">
      <c r="M638034" s="8"/>
    </row>
    <row r="638035" spans="13:13" ht="13">
      <c r="M638035" s="17"/>
    </row>
    <row r="638036" spans="13:13">
      <c r="M638036" s="8"/>
    </row>
    <row r="638062" spans="13:13">
      <c r="M638062" s="8"/>
    </row>
    <row r="638063" spans="13:13" ht="13">
      <c r="M638063" s="17"/>
    </row>
    <row r="638064" spans="13:13">
      <c r="M638064" s="8"/>
    </row>
    <row r="638090" spans="13:13">
      <c r="M638090" s="8"/>
    </row>
    <row r="638091" spans="13:13" ht="13">
      <c r="M638091" s="17"/>
    </row>
    <row r="638092" spans="13:13">
      <c r="M638092" s="8"/>
    </row>
    <row r="638118" spans="13:13">
      <c r="M638118" s="8"/>
    </row>
    <row r="638119" spans="13:13" ht="13">
      <c r="M638119" s="17"/>
    </row>
    <row r="638120" spans="13:13">
      <c r="M638120" s="8"/>
    </row>
    <row r="638146" spans="13:13">
      <c r="M638146" s="8"/>
    </row>
    <row r="638147" spans="13:13" ht="13">
      <c r="M638147" s="17"/>
    </row>
    <row r="638148" spans="13:13">
      <c r="M638148" s="8"/>
    </row>
    <row r="638174" spans="13:13">
      <c r="M638174" s="8"/>
    </row>
    <row r="638175" spans="13:13" ht="13">
      <c r="M638175" s="17"/>
    </row>
    <row r="638176" spans="13:13">
      <c r="M638176" s="8"/>
    </row>
    <row r="638202" spans="13:13">
      <c r="M638202" s="8"/>
    </row>
    <row r="638203" spans="13:13" ht="13">
      <c r="M638203" s="17"/>
    </row>
    <row r="638204" spans="13:13">
      <c r="M638204" s="8"/>
    </row>
    <row r="638230" spans="13:13">
      <c r="M638230" s="8"/>
    </row>
    <row r="638231" spans="13:13" ht="13">
      <c r="M638231" s="17"/>
    </row>
    <row r="638232" spans="13:13">
      <c r="M638232" s="8"/>
    </row>
    <row r="638258" spans="13:13">
      <c r="M638258" s="8"/>
    </row>
    <row r="638259" spans="13:13" ht="13">
      <c r="M638259" s="17"/>
    </row>
    <row r="638260" spans="13:13">
      <c r="M638260" s="8"/>
    </row>
    <row r="638286" spans="13:13">
      <c r="M638286" s="8"/>
    </row>
    <row r="638287" spans="13:13" ht="13">
      <c r="M638287" s="17"/>
    </row>
    <row r="638288" spans="13:13">
      <c r="M638288" s="8"/>
    </row>
    <row r="638314" spans="13:13">
      <c r="M638314" s="8"/>
    </row>
    <row r="638315" spans="13:13" ht="13">
      <c r="M638315" s="17"/>
    </row>
    <row r="638316" spans="13:13">
      <c r="M638316" s="8"/>
    </row>
    <row r="638342" spans="13:13">
      <c r="M638342" s="8"/>
    </row>
    <row r="638343" spans="13:13" ht="13">
      <c r="M638343" s="17"/>
    </row>
    <row r="638344" spans="13:13">
      <c r="M638344" s="8"/>
    </row>
    <row r="638370" spans="13:13">
      <c r="M638370" s="8"/>
    </row>
    <row r="638371" spans="13:13" ht="13">
      <c r="M638371" s="17"/>
    </row>
    <row r="638372" spans="13:13">
      <c r="M638372" s="8"/>
    </row>
    <row r="638398" spans="13:13">
      <c r="M638398" s="8"/>
    </row>
    <row r="638399" spans="13:13" ht="13">
      <c r="M638399" s="17"/>
    </row>
    <row r="638400" spans="13:13">
      <c r="M638400" s="8"/>
    </row>
    <row r="638426" spans="13:13">
      <c r="M638426" s="8"/>
    </row>
    <row r="638427" spans="13:13" ht="13">
      <c r="M638427" s="17"/>
    </row>
    <row r="638428" spans="13:13">
      <c r="M638428" s="8"/>
    </row>
    <row r="638454" spans="13:13">
      <c r="M638454" s="8"/>
    </row>
    <row r="638455" spans="13:13" ht="13">
      <c r="M638455" s="17"/>
    </row>
    <row r="638456" spans="13:13">
      <c r="M638456" s="8"/>
    </row>
    <row r="638482" spans="13:13">
      <c r="M638482" s="8"/>
    </row>
    <row r="638483" spans="13:13" ht="13">
      <c r="M638483" s="17"/>
    </row>
    <row r="638484" spans="13:13">
      <c r="M638484" s="8"/>
    </row>
    <row r="638510" spans="13:13">
      <c r="M638510" s="8"/>
    </row>
    <row r="638511" spans="13:13" ht="13">
      <c r="M638511" s="17"/>
    </row>
    <row r="638512" spans="13:13">
      <c r="M638512" s="8"/>
    </row>
    <row r="638538" spans="13:13">
      <c r="M638538" s="8"/>
    </row>
    <row r="638539" spans="13:13" ht="13">
      <c r="M638539" s="17"/>
    </row>
    <row r="638540" spans="13:13">
      <c r="M638540" s="8"/>
    </row>
    <row r="638566" spans="13:13">
      <c r="M638566" s="8"/>
    </row>
    <row r="638567" spans="13:13" ht="13">
      <c r="M638567" s="17"/>
    </row>
    <row r="638568" spans="13:13">
      <c r="M638568" s="8"/>
    </row>
    <row r="638594" spans="13:13">
      <c r="M638594" s="8"/>
    </row>
    <row r="638595" spans="13:13" ht="13">
      <c r="M638595" s="17"/>
    </row>
    <row r="638596" spans="13:13">
      <c r="M638596" s="8"/>
    </row>
    <row r="638622" spans="13:13">
      <c r="M638622" s="8"/>
    </row>
    <row r="638623" spans="13:13" ht="13">
      <c r="M638623" s="17"/>
    </row>
    <row r="638624" spans="13:13">
      <c r="M638624" s="8"/>
    </row>
    <row r="638650" spans="13:13">
      <c r="M638650" s="8"/>
    </row>
    <row r="638651" spans="13:13" ht="13">
      <c r="M638651" s="17"/>
    </row>
    <row r="638652" spans="13:13">
      <c r="M638652" s="8"/>
    </row>
    <row r="638678" spans="13:13">
      <c r="M638678" s="8"/>
    </row>
    <row r="638679" spans="13:13" ht="13">
      <c r="M638679" s="17"/>
    </row>
    <row r="638680" spans="13:13">
      <c r="M638680" s="8"/>
    </row>
    <row r="638706" spans="13:13">
      <c r="M638706" s="8"/>
    </row>
    <row r="638707" spans="13:13" ht="13">
      <c r="M638707" s="17"/>
    </row>
    <row r="638708" spans="13:13">
      <c r="M638708" s="8"/>
    </row>
    <row r="638734" spans="13:13">
      <c r="M638734" s="8"/>
    </row>
    <row r="638735" spans="13:13" ht="13">
      <c r="M638735" s="17"/>
    </row>
    <row r="638736" spans="13:13">
      <c r="M638736" s="8"/>
    </row>
    <row r="638762" spans="13:13">
      <c r="M638762" s="8"/>
    </row>
    <row r="638763" spans="13:13" ht="13">
      <c r="M638763" s="17"/>
    </row>
    <row r="638764" spans="13:13">
      <c r="M638764" s="8"/>
    </row>
    <row r="638790" spans="13:13">
      <c r="M638790" s="8"/>
    </row>
    <row r="638791" spans="13:13" ht="13">
      <c r="M638791" s="17"/>
    </row>
    <row r="638792" spans="13:13">
      <c r="M638792" s="8"/>
    </row>
    <row r="638818" spans="13:13">
      <c r="M638818" s="8"/>
    </row>
    <row r="638819" spans="13:13" ht="13">
      <c r="M638819" s="17"/>
    </row>
    <row r="638820" spans="13:13">
      <c r="M638820" s="8"/>
    </row>
    <row r="638846" spans="13:13">
      <c r="M638846" s="8"/>
    </row>
    <row r="638847" spans="13:13" ht="13">
      <c r="M638847" s="17"/>
    </row>
    <row r="638848" spans="13:13">
      <c r="M638848" s="8"/>
    </row>
    <row r="638874" spans="13:13">
      <c r="M638874" s="8"/>
    </row>
    <row r="638875" spans="13:13" ht="13">
      <c r="M638875" s="17"/>
    </row>
    <row r="638876" spans="13:13">
      <c r="M638876" s="8"/>
    </row>
    <row r="638902" spans="13:13">
      <c r="M638902" s="8"/>
    </row>
    <row r="638903" spans="13:13" ht="13">
      <c r="M638903" s="17"/>
    </row>
    <row r="638904" spans="13:13">
      <c r="M638904" s="8"/>
    </row>
    <row r="638930" spans="13:13">
      <c r="M638930" s="8"/>
    </row>
    <row r="638931" spans="13:13" ht="13">
      <c r="M638931" s="17"/>
    </row>
    <row r="638932" spans="13:13">
      <c r="M638932" s="8"/>
    </row>
    <row r="638958" spans="13:13">
      <c r="M638958" s="8"/>
    </row>
    <row r="638959" spans="13:13" ht="13">
      <c r="M638959" s="17"/>
    </row>
    <row r="638960" spans="13:13">
      <c r="M638960" s="8"/>
    </row>
    <row r="638986" spans="13:13">
      <c r="M638986" s="8"/>
    </row>
    <row r="638987" spans="13:13" ht="13">
      <c r="M638987" s="17"/>
    </row>
    <row r="638988" spans="13:13">
      <c r="M638988" s="8"/>
    </row>
    <row r="639014" spans="13:13">
      <c r="M639014" s="8"/>
    </row>
    <row r="639015" spans="13:13" ht="13">
      <c r="M639015" s="17"/>
    </row>
    <row r="639016" spans="13:13">
      <c r="M639016" s="8"/>
    </row>
    <row r="639042" spans="13:13">
      <c r="M639042" s="8"/>
    </row>
    <row r="639043" spans="13:13" ht="13">
      <c r="M639043" s="17"/>
    </row>
    <row r="639044" spans="13:13">
      <c r="M639044" s="8"/>
    </row>
    <row r="639070" spans="13:13">
      <c r="M639070" s="8"/>
    </row>
    <row r="639071" spans="13:13" ht="13">
      <c r="M639071" s="17"/>
    </row>
    <row r="639072" spans="13:13">
      <c r="M639072" s="8"/>
    </row>
    <row r="639098" spans="13:13">
      <c r="M639098" s="8"/>
    </row>
    <row r="639099" spans="13:13" ht="13">
      <c r="M639099" s="17"/>
    </row>
    <row r="639100" spans="13:13">
      <c r="M639100" s="8"/>
    </row>
    <row r="639126" spans="13:13">
      <c r="M639126" s="8"/>
    </row>
    <row r="639127" spans="13:13" ht="13">
      <c r="M639127" s="17"/>
    </row>
    <row r="639128" spans="13:13">
      <c r="M639128" s="8"/>
    </row>
    <row r="639154" spans="13:13">
      <c r="M639154" s="8"/>
    </row>
    <row r="639155" spans="13:13" ht="13">
      <c r="M639155" s="17"/>
    </row>
    <row r="639156" spans="13:13">
      <c r="M639156" s="8"/>
    </row>
    <row r="639182" spans="13:13">
      <c r="M639182" s="8"/>
    </row>
    <row r="639183" spans="13:13" ht="13">
      <c r="M639183" s="17"/>
    </row>
    <row r="639184" spans="13:13">
      <c r="M639184" s="8"/>
    </row>
    <row r="639210" spans="13:13">
      <c r="M639210" s="8"/>
    </row>
    <row r="639211" spans="13:13" ht="13">
      <c r="M639211" s="17"/>
    </row>
    <row r="639212" spans="13:13">
      <c r="M639212" s="8"/>
    </row>
    <row r="639238" spans="13:13">
      <c r="M639238" s="8"/>
    </row>
    <row r="639239" spans="13:13" ht="13">
      <c r="M639239" s="17"/>
    </row>
    <row r="639240" spans="13:13">
      <c r="M639240" s="8"/>
    </row>
    <row r="639266" spans="13:13">
      <c r="M639266" s="8"/>
    </row>
    <row r="639267" spans="13:13" ht="13">
      <c r="M639267" s="17"/>
    </row>
    <row r="639268" spans="13:13">
      <c r="M639268" s="8"/>
    </row>
    <row r="639294" spans="13:13">
      <c r="M639294" s="8"/>
    </row>
    <row r="639295" spans="13:13" ht="13">
      <c r="M639295" s="17"/>
    </row>
    <row r="639296" spans="13:13">
      <c r="M639296" s="8"/>
    </row>
    <row r="639322" spans="13:13">
      <c r="M639322" s="8"/>
    </row>
    <row r="639323" spans="13:13" ht="13">
      <c r="M639323" s="17"/>
    </row>
    <row r="639324" spans="13:13">
      <c r="M639324" s="8"/>
    </row>
    <row r="639350" spans="13:13">
      <c r="M639350" s="8"/>
    </row>
    <row r="639351" spans="13:13" ht="13">
      <c r="M639351" s="17"/>
    </row>
    <row r="639352" spans="13:13">
      <c r="M639352" s="8"/>
    </row>
    <row r="639378" spans="13:13">
      <c r="M639378" s="8"/>
    </row>
    <row r="639379" spans="13:13" ht="13">
      <c r="M639379" s="17"/>
    </row>
    <row r="639380" spans="13:13">
      <c r="M639380" s="8"/>
    </row>
    <row r="639406" spans="13:13">
      <c r="M639406" s="8"/>
    </row>
    <row r="639407" spans="13:13" ht="13">
      <c r="M639407" s="17"/>
    </row>
    <row r="639408" spans="13:13">
      <c r="M639408" s="8"/>
    </row>
    <row r="639434" spans="13:13">
      <c r="M639434" s="8"/>
    </row>
    <row r="639435" spans="13:13" ht="13">
      <c r="M639435" s="17"/>
    </row>
    <row r="639436" spans="13:13">
      <c r="M639436" s="8"/>
    </row>
    <row r="639462" spans="13:13">
      <c r="M639462" s="8"/>
    </row>
    <row r="639463" spans="13:13" ht="13">
      <c r="M639463" s="17"/>
    </row>
    <row r="639464" spans="13:13">
      <c r="M639464" s="8"/>
    </row>
    <row r="639490" spans="13:13">
      <c r="M639490" s="8"/>
    </row>
    <row r="639491" spans="13:13" ht="13">
      <c r="M639491" s="17"/>
    </row>
    <row r="639492" spans="13:13">
      <c r="M639492" s="8"/>
    </row>
    <row r="639518" spans="13:13">
      <c r="M639518" s="8"/>
    </row>
    <row r="639519" spans="13:13" ht="13">
      <c r="M639519" s="17"/>
    </row>
    <row r="639520" spans="13:13">
      <c r="M639520" s="8"/>
    </row>
    <row r="639546" spans="13:13">
      <c r="M639546" s="8"/>
    </row>
    <row r="639547" spans="13:13" ht="13">
      <c r="M639547" s="17"/>
    </row>
    <row r="639548" spans="13:13">
      <c r="M639548" s="8"/>
    </row>
    <row r="639574" spans="13:13">
      <c r="M639574" s="8"/>
    </row>
    <row r="639575" spans="13:13" ht="13">
      <c r="M639575" s="17"/>
    </row>
    <row r="639576" spans="13:13">
      <c r="M639576" s="8"/>
    </row>
    <row r="639602" spans="13:13">
      <c r="M639602" s="8"/>
    </row>
    <row r="639603" spans="13:13" ht="13">
      <c r="M639603" s="17"/>
    </row>
    <row r="639604" spans="13:13">
      <c r="M639604" s="8"/>
    </row>
    <row r="639630" spans="13:13">
      <c r="M639630" s="8"/>
    </row>
    <row r="639631" spans="13:13" ht="13">
      <c r="M639631" s="17"/>
    </row>
    <row r="639632" spans="13:13">
      <c r="M639632" s="8"/>
    </row>
    <row r="639658" spans="13:13">
      <c r="M639658" s="8"/>
    </row>
    <row r="639659" spans="13:13" ht="13">
      <c r="M639659" s="17"/>
    </row>
    <row r="639660" spans="13:13">
      <c r="M639660" s="8"/>
    </row>
    <row r="639686" spans="13:13">
      <c r="M639686" s="8"/>
    </row>
    <row r="639687" spans="13:13" ht="13">
      <c r="M639687" s="17"/>
    </row>
    <row r="639688" spans="13:13">
      <c r="M639688" s="8"/>
    </row>
    <row r="639714" spans="13:13">
      <c r="M639714" s="8"/>
    </row>
    <row r="639715" spans="13:13" ht="13">
      <c r="M639715" s="17"/>
    </row>
    <row r="639716" spans="13:13">
      <c r="M639716" s="8"/>
    </row>
    <row r="639742" spans="13:13">
      <c r="M639742" s="8"/>
    </row>
    <row r="639743" spans="13:13" ht="13">
      <c r="M639743" s="17"/>
    </row>
    <row r="639744" spans="13:13">
      <c r="M639744" s="8"/>
    </row>
    <row r="639770" spans="13:13">
      <c r="M639770" s="8"/>
    </row>
    <row r="639771" spans="13:13" ht="13">
      <c r="M639771" s="17"/>
    </row>
    <row r="639772" spans="13:13">
      <c r="M639772" s="8"/>
    </row>
    <row r="639798" spans="13:13">
      <c r="M639798" s="8"/>
    </row>
    <row r="639799" spans="13:13" ht="13">
      <c r="M639799" s="17"/>
    </row>
    <row r="639800" spans="13:13">
      <c r="M639800" s="8"/>
    </row>
    <row r="639826" spans="13:13">
      <c r="M639826" s="8"/>
    </row>
    <row r="639827" spans="13:13" ht="13">
      <c r="M639827" s="17"/>
    </row>
    <row r="639828" spans="13:13">
      <c r="M639828" s="8"/>
    </row>
    <row r="639854" spans="13:13">
      <c r="M639854" s="8"/>
    </row>
    <row r="639855" spans="13:13" ht="13">
      <c r="M639855" s="17"/>
    </row>
    <row r="639856" spans="13:13">
      <c r="M639856" s="8"/>
    </row>
    <row r="639882" spans="13:13">
      <c r="M639882" s="8"/>
    </row>
    <row r="639883" spans="13:13" ht="13">
      <c r="M639883" s="17"/>
    </row>
    <row r="639884" spans="13:13">
      <c r="M639884" s="8"/>
    </row>
    <row r="639910" spans="13:13">
      <c r="M639910" s="8"/>
    </row>
    <row r="639911" spans="13:13" ht="13">
      <c r="M639911" s="17"/>
    </row>
    <row r="639912" spans="13:13">
      <c r="M639912" s="8"/>
    </row>
    <row r="639938" spans="13:13">
      <c r="M639938" s="8"/>
    </row>
    <row r="639939" spans="13:13" ht="13">
      <c r="M639939" s="17"/>
    </row>
    <row r="639940" spans="13:13">
      <c r="M639940" s="8"/>
    </row>
    <row r="639966" spans="13:13">
      <c r="M639966" s="8"/>
    </row>
    <row r="639967" spans="13:13" ht="13">
      <c r="M639967" s="17"/>
    </row>
    <row r="639968" spans="13:13">
      <c r="M639968" s="8"/>
    </row>
    <row r="639994" spans="13:13">
      <c r="M639994" s="8"/>
    </row>
    <row r="639995" spans="13:13" ht="13">
      <c r="M639995" s="17"/>
    </row>
    <row r="639996" spans="13:13">
      <c r="M639996" s="8"/>
    </row>
    <row r="640022" spans="13:13">
      <c r="M640022" s="8"/>
    </row>
    <row r="640023" spans="13:13" ht="13">
      <c r="M640023" s="17"/>
    </row>
    <row r="640024" spans="13:13">
      <c r="M640024" s="8"/>
    </row>
    <row r="640050" spans="13:13">
      <c r="M640050" s="8"/>
    </row>
    <row r="640051" spans="13:13" ht="13">
      <c r="M640051" s="17"/>
    </row>
    <row r="640052" spans="13:13">
      <c r="M640052" s="8"/>
    </row>
    <row r="640078" spans="13:13">
      <c r="M640078" s="8"/>
    </row>
    <row r="640079" spans="13:13" ht="13">
      <c r="M640079" s="17"/>
    </row>
    <row r="640080" spans="13:13">
      <c r="M640080" s="8"/>
    </row>
    <row r="640106" spans="13:13">
      <c r="M640106" s="8"/>
    </row>
    <row r="640107" spans="13:13" ht="13">
      <c r="M640107" s="17"/>
    </row>
    <row r="640108" spans="13:13">
      <c r="M640108" s="8"/>
    </row>
    <row r="640134" spans="13:13">
      <c r="M640134" s="8"/>
    </row>
    <row r="640135" spans="13:13" ht="13">
      <c r="M640135" s="17"/>
    </row>
    <row r="640136" spans="13:13">
      <c r="M640136" s="8"/>
    </row>
    <row r="640162" spans="13:13">
      <c r="M640162" s="8"/>
    </row>
    <row r="640163" spans="13:13" ht="13">
      <c r="M640163" s="17"/>
    </row>
    <row r="640164" spans="13:13">
      <c r="M640164" s="8"/>
    </row>
    <row r="640190" spans="13:13">
      <c r="M640190" s="8"/>
    </row>
    <row r="640191" spans="13:13" ht="13">
      <c r="M640191" s="17"/>
    </row>
    <row r="640192" spans="13:13">
      <c r="M640192" s="8"/>
    </row>
    <row r="640218" spans="13:13">
      <c r="M640218" s="8"/>
    </row>
    <row r="640219" spans="13:13" ht="13">
      <c r="M640219" s="17"/>
    </row>
    <row r="640220" spans="13:13">
      <c r="M640220" s="8"/>
    </row>
    <row r="640246" spans="13:13">
      <c r="M640246" s="8"/>
    </row>
    <row r="640247" spans="13:13" ht="13">
      <c r="M640247" s="17"/>
    </row>
    <row r="640248" spans="13:13">
      <c r="M640248" s="8"/>
    </row>
    <row r="640274" spans="13:13">
      <c r="M640274" s="8"/>
    </row>
    <row r="640275" spans="13:13" ht="13">
      <c r="M640275" s="17"/>
    </row>
    <row r="640276" spans="13:13">
      <c r="M640276" s="8"/>
    </row>
    <row r="640302" spans="13:13">
      <c r="M640302" s="8"/>
    </row>
    <row r="640303" spans="13:13" ht="13">
      <c r="M640303" s="17"/>
    </row>
    <row r="640304" spans="13:13">
      <c r="M640304" s="8"/>
    </row>
    <row r="640330" spans="13:13">
      <c r="M640330" s="8"/>
    </row>
    <row r="640331" spans="13:13" ht="13">
      <c r="M640331" s="17"/>
    </row>
    <row r="640332" spans="13:13">
      <c r="M640332" s="8"/>
    </row>
    <row r="640358" spans="13:13">
      <c r="M640358" s="8"/>
    </row>
    <row r="640359" spans="13:13" ht="13">
      <c r="M640359" s="17"/>
    </row>
    <row r="640360" spans="13:13">
      <c r="M640360" s="8"/>
    </row>
    <row r="640386" spans="13:13">
      <c r="M640386" s="8"/>
    </row>
    <row r="640387" spans="13:13" ht="13">
      <c r="M640387" s="17"/>
    </row>
    <row r="640388" spans="13:13">
      <c r="M640388" s="8"/>
    </row>
    <row r="640414" spans="13:13">
      <c r="M640414" s="8"/>
    </row>
    <row r="640415" spans="13:13" ht="13">
      <c r="M640415" s="17"/>
    </row>
    <row r="640416" spans="13:13">
      <c r="M640416" s="8"/>
    </row>
    <row r="640442" spans="13:13">
      <c r="M640442" s="8"/>
    </row>
    <row r="640443" spans="13:13" ht="13">
      <c r="M640443" s="17"/>
    </row>
    <row r="640444" spans="13:13">
      <c r="M640444" s="8"/>
    </row>
    <row r="640470" spans="13:13">
      <c r="M640470" s="8"/>
    </row>
    <row r="640471" spans="13:13" ht="13">
      <c r="M640471" s="17"/>
    </row>
    <row r="640472" spans="13:13">
      <c r="M640472" s="8"/>
    </row>
    <row r="640498" spans="13:13">
      <c r="M640498" s="8"/>
    </row>
    <row r="640499" spans="13:13" ht="13">
      <c r="M640499" s="17"/>
    </row>
    <row r="640500" spans="13:13">
      <c r="M640500" s="8"/>
    </row>
    <row r="640526" spans="13:13">
      <c r="M640526" s="8"/>
    </row>
    <row r="640527" spans="13:13" ht="13">
      <c r="M640527" s="17"/>
    </row>
    <row r="640528" spans="13:13">
      <c r="M640528" s="8"/>
    </row>
    <row r="640554" spans="13:13">
      <c r="M640554" s="8"/>
    </row>
    <row r="640555" spans="13:13" ht="13">
      <c r="M640555" s="17"/>
    </row>
    <row r="640556" spans="13:13">
      <c r="M640556" s="8"/>
    </row>
    <row r="640582" spans="13:13">
      <c r="M640582" s="8"/>
    </row>
    <row r="640583" spans="13:13" ht="13">
      <c r="M640583" s="17"/>
    </row>
    <row r="640584" spans="13:13">
      <c r="M640584" s="8"/>
    </row>
    <row r="640610" spans="13:13">
      <c r="M640610" s="8"/>
    </row>
    <row r="640611" spans="13:13" ht="13">
      <c r="M640611" s="17"/>
    </row>
    <row r="640612" spans="13:13">
      <c r="M640612" s="8"/>
    </row>
    <row r="640638" spans="13:13">
      <c r="M640638" s="8"/>
    </row>
    <row r="640639" spans="13:13" ht="13">
      <c r="M640639" s="17"/>
    </row>
    <row r="640640" spans="13:13">
      <c r="M640640" s="8"/>
    </row>
    <row r="640666" spans="13:13">
      <c r="M640666" s="8"/>
    </row>
    <row r="640667" spans="13:13" ht="13">
      <c r="M640667" s="17"/>
    </row>
    <row r="640668" spans="13:13">
      <c r="M640668" s="8"/>
    </row>
    <row r="640694" spans="13:13">
      <c r="M640694" s="8"/>
    </row>
    <row r="640695" spans="13:13" ht="13">
      <c r="M640695" s="17"/>
    </row>
    <row r="640696" spans="13:13">
      <c r="M640696" s="8"/>
    </row>
    <row r="640722" spans="13:13">
      <c r="M640722" s="8"/>
    </row>
    <row r="640723" spans="13:13" ht="13">
      <c r="M640723" s="17"/>
    </row>
    <row r="640724" spans="13:13">
      <c r="M640724" s="8"/>
    </row>
    <row r="640750" spans="13:13">
      <c r="M640750" s="8"/>
    </row>
    <row r="640751" spans="13:13" ht="13">
      <c r="M640751" s="17"/>
    </row>
    <row r="640752" spans="13:13">
      <c r="M640752" s="8"/>
    </row>
    <row r="640778" spans="13:13">
      <c r="M640778" s="8"/>
    </row>
    <row r="640779" spans="13:13" ht="13">
      <c r="M640779" s="17"/>
    </row>
    <row r="640780" spans="13:13">
      <c r="M640780" s="8"/>
    </row>
    <row r="640806" spans="13:13">
      <c r="M640806" s="8"/>
    </row>
    <row r="640807" spans="13:13" ht="13">
      <c r="M640807" s="17"/>
    </row>
    <row r="640808" spans="13:13">
      <c r="M640808" s="8"/>
    </row>
    <row r="640834" spans="13:13">
      <c r="M640834" s="8"/>
    </row>
    <row r="640835" spans="13:13" ht="13">
      <c r="M640835" s="17"/>
    </row>
    <row r="640836" spans="13:13">
      <c r="M640836" s="8"/>
    </row>
    <row r="640862" spans="13:13">
      <c r="M640862" s="8"/>
    </row>
    <row r="640863" spans="13:13" ht="13">
      <c r="M640863" s="17"/>
    </row>
    <row r="640864" spans="13:13">
      <c r="M640864" s="8"/>
    </row>
    <row r="640890" spans="13:13">
      <c r="M640890" s="8"/>
    </row>
    <row r="640891" spans="13:13" ht="13">
      <c r="M640891" s="17"/>
    </row>
    <row r="640892" spans="13:13">
      <c r="M640892" s="8"/>
    </row>
    <row r="640918" spans="13:13">
      <c r="M640918" s="8"/>
    </row>
    <row r="640919" spans="13:13" ht="13">
      <c r="M640919" s="17"/>
    </row>
    <row r="640920" spans="13:13">
      <c r="M640920" s="8"/>
    </row>
    <row r="640946" spans="13:13">
      <c r="M640946" s="8"/>
    </row>
    <row r="640947" spans="13:13" ht="13">
      <c r="M640947" s="17"/>
    </row>
    <row r="640948" spans="13:13">
      <c r="M640948" s="8"/>
    </row>
    <row r="640974" spans="13:13">
      <c r="M640974" s="8"/>
    </row>
    <row r="640975" spans="13:13" ht="13">
      <c r="M640975" s="17"/>
    </row>
    <row r="640976" spans="13:13">
      <c r="M640976" s="8"/>
    </row>
    <row r="641002" spans="13:13">
      <c r="M641002" s="8"/>
    </row>
    <row r="641003" spans="13:13" ht="13">
      <c r="M641003" s="17"/>
    </row>
    <row r="641004" spans="13:13">
      <c r="M641004" s="8"/>
    </row>
    <row r="641030" spans="13:13">
      <c r="M641030" s="8"/>
    </row>
    <row r="641031" spans="13:13" ht="13">
      <c r="M641031" s="17"/>
    </row>
    <row r="641032" spans="13:13">
      <c r="M641032" s="8"/>
    </row>
    <row r="641058" spans="13:13">
      <c r="M641058" s="8"/>
    </row>
    <row r="641059" spans="13:13" ht="13">
      <c r="M641059" s="17"/>
    </row>
    <row r="641060" spans="13:13">
      <c r="M641060" s="8"/>
    </row>
    <row r="641086" spans="13:13">
      <c r="M641086" s="8"/>
    </row>
    <row r="641087" spans="13:13" ht="13">
      <c r="M641087" s="17"/>
    </row>
    <row r="641088" spans="13:13">
      <c r="M641088" s="8"/>
    </row>
    <row r="641114" spans="13:13">
      <c r="M641114" s="8"/>
    </row>
    <row r="641115" spans="13:13" ht="13">
      <c r="M641115" s="17"/>
    </row>
    <row r="641116" spans="13:13">
      <c r="M641116" s="8"/>
    </row>
    <row r="641142" spans="13:13">
      <c r="M641142" s="8"/>
    </row>
    <row r="641143" spans="13:13" ht="13">
      <c r="M641143" s="17"/>
    </row>
    <row r="641144" spans="13:13">
      <c r="M641144" s="8"/>
    </row>
    <row r="641170" spans="13:13">
      <c r="M641170" s="8"/>
    </row>
    <row r="641171" spans="13:13" ht="13">
      <c r="M641171" s="17"/>
    </row>
    <row r="641172" spans="13:13">
      <c r="M641172" s="8"/>
    </row>
    <row r="641198" spans="13:13">
      <c r="M641198" s="8"/>
    </row>
    <row r="641199" spans="13:13" ht="13">
      <c r="M641199" s="17"/>
    </row>
    <row r="641200" spans="13:13">
      <c r="M641200" s="8"/>
    </row>
    <row r="641226" spans="13:13">
      <c r="M641226" s="8"/>
    </row>
    <row r="641227" spans="13:13" ht="13">
      <c r="M641227" s="17"/>
    </row>
    <row r="641228" spans="13:13">
      <c r="M641228" s="8"/>
    </row>
    <row r="641254" spans="13:13">
      <c r="M641254" s="8"/>
    </row>
    <row r="641255" spans="13:13" ht="13">
      <c r="M641255" s="17"/>
    </row>
    <row r="641256" spans="13:13">
      <c r="M641256" s="8"/>
    </row>
    <row r="641282" spans="13:13">
      <c r="M641282" s="8"/>
    </row>
    <row r="641283" spans="13:13" ht="13">
      <c r="M641283" s="17"/>
    </row>
    <row r="641284" spans="13:13">
      <c r="M641284" s="8"/>
    </row>
    <row r="641310" spans="13:13">
      <c r="M641310" s="8"/>
    </row>
    <row r="641311" spans="13:13" ht="13">
      <c r="M641311" s="17"/>
    </row>
    <row r="641312" spans="13:13">
      <c r="M641312" s="8"/>
    </row>
    <row r="641338" spans="13:13">
      <c r="M641338" s="8"/>
    </row>
    <row r="641339" spans="13:13" ht="13">
      <c r="M641339" s="17"/>
    </row>
    <row r="641340" spans="13:13">
      <c r="M641340" s="8"/>
    </row>
    <row r="641366" spans="13:13">
      <c r="M641366" s="8"/>
    </row>
    <row r="641367" spans="13:13" ht="13">
      <c r="M641367" s="17"/>
    </row>
    <row r="641368" spans="13:13">
      <c r="M641368" s="8"/>
    </row>
    <row r="641394" spans="13:13">
      <c r="M641394" s="8"/>
    </row>
    <row r="641395" spans="13:13" ht="13">
      <c r="M641395" s="17"/>
    </row>
    <row r="641396" spans="13:13">
      <c r="M641396" s="8"/>
    </row>
    <row r="641422" spans="13:13">
      <c r="M641422" s="8"/>
    </row>
    <row r="641423" spans="13:13" ht="13">
      <c r="M641423" s="17"/>
    </row>
    <row r="641424" spans="13:13">
      <c r="M641424" s="8"/>
    </row>
    <row r="641450" spans="13:13">
      <c r="M641450" s="8"/>
    </row>
    <row r="641451" spans="13:13" ht="13">
      <c r="M641451" s="17"/>
    </row>
    <row r="641452" spans="13:13">
      <c r="M641452" s="8"/>
    </row>
    <row r="641478" spans="13:13">
      <c r="M641478" s="8"/>
    </row>
    <row r="641479" spans="13:13" ht="13">
      <c r="M641479" s="17"/>
    </row>
    <row r="641480" spans="13:13">
      <c r="M641480" s="8"/>
    </row>
    <row r="641506" spans="13:13">
      <c r="M641506" s="8"/>
    </row>
    <row r="641507" spans="13:13" ht="13">
      <c r="M641507" s="17"/>
    </row>
    <row r="641508" spans="13:13">
      <c r="M641508" s="8"/>
    </row>
    <row r="641534" spans="13:13">
      <c r="M641534" s="8"/>
    </row>
    <row r="641535" spans="13:13" ht="13">
      <c r="M641535" s="17"/>
    </row>
    <row r="641536" spans="13:13">
      <c r="M641536" s="8"/>
    </row>
    <row r="641562" spans="13:13">
      <c r="M641562" s="8"/>
    </row>
    <row r="641563" spans="13:13" ht="13">
      <c r="M641563" s="17"/>
    </row>
    <row r="641564" spans="13:13">
      <c r="M641564" s="8"/>
    </row>
    <row r="641590" spans="13:13">
      <c r="M641590" s="8"/>
    </row>
    <row r="641591" spans="13:13" ht="13">
      <c r="M641591" s="17"/>
    </row>
    <row r="641592" spans="13:13">
      <c r="M641592" s="8"/>
    </row>
    <row r="641618" spans="13:13">
      <c r="M641618" s="8"/>
    </row>
    <row r="641619" spans="13:13" ht="13">
      <c r="M641619" s="17"/>
    </row>
    <row r="641620" spans="13:13">
      <c r="M641620" s="8"/>
    </row>
    <row r="641646" spans="13:13">
      <c r="M641646" s="8"/>
    </row>
    <row r="641647" spans="13:13" ht="13">
      <c r="M641647" s="17"/>
    </row>
    <row r="641648" spans="13:13">
      <c r="M641648" s="8"/>
    </row>
    <row r="641674" spans="13:13">
      <c r="M641674" s="8"/>
    </row>
    <row r="641675" spans="13:13" ht="13">
      <c r="M641675" s="17"/>
    </row>
    <row r="641676" spans="13:13">
      <c r="M641676" s="8"/>
    </row>
    <row r="641702" spans="13:13">
      <c r="M641702" s="8"/>
    </row>
    <row r="641703" spans="13:13" ht="13">
      <c r="M641703" s="17"/>
    </row>
    <row r="641704" spans="13:13">
      <c r="M641704" s="8"/>
    </row>
    <row r="641730" spans="13:13">
      <c r="M641730" s="8"/>
    </row>
    <row r="641731" spans="13:13" ht="13">
      <c r="M641731" s="17"/>
    </row>
    <row r="641732" spans="13:13">
      <c r="M641732" s="8"/>
    </row>
    <row r="641758" spans="13:13">
      <c r="M641758" s="8"/>
    </row>
    <row r="641759" spans="13:13" ht="13">
      <c r="M641759" s="17"/>
    </row>
    <row r="641760" spans="13:13">
      <c r="M641760" s="8"/>
    </row>
    <row r="641786" spans="13:13">
      <c r="M641786" s="8"/>
    </row>
    <row r="641787" spans="13:13" ht="13">
      <c r="M641787" s="17"/>
    </row>
    <row r="641788" spans="13:13">
      <c r="M641788" s="8"/>
    </row>
    <row r="641814" spans="13:13">
      <c r="M641814" s="8"/>
    </row>
    <row r="641815" spans="13:13" ht="13">
      <c r="M641815" s="17"/>
    </row>
    <row r="641816" spans="13:13">
      <c r="M641816" s="8"/>
    </row>
    <row r="641842" spans="13:13">
      <c r="M641842" s="8"/>
    </row>
    <row r="641843" spans="13:13" ht="13">
      <c r="M641843" s="17"/>
    </row>
    <row r="641844" spans="13:13">
      <c r="M641844" s="8"/>
    </row>
    <row r="641870" spans="13:13">
      <c r="M641870" s="8"/>
    </row>
    <row r="641871" spans="13:13" ht="13">
      <c r="M641871" s="17"/>
    </row>
    <row r="641872" spans="13:13">
      <c r="M641872" s="8"/>
    </row>
    <row r="641898" spans="13:13">
      <c r="M641898" s="8"/>
    </row>
    <row r="641899" spans="13:13" ht="13">
      <c r="M641899" s="17"/>
    </row>
    <row r="641900" spans="13:13">
      <c r="M641900" s="8"/>
    </row>
    <row r="641926" spans="13:13">
      <c r="M641926" s="8"/>
    </row>
    <row r="641927" spans="13:13" ht="13">
      <c r="M641927" s="17"/>
    </row>
    <row r="641928" spans="13:13">
      <c r="M641928" s="8"/>
    </row>
    <row r="641954" spans="13:13">
      <c r="M641954" s="8"/>
    </row>
    <row r="641955" spans="13:13" ht="13">
      <c r="M641955" s="17"/>
    </row>
    <row r="641956" spans="13:13">
      <c r="M641956" s="8"/>
    </row>
    <row r="641982" spans="13:13">
      <c r="M641982" s="8"/>
    </row>
    <row r="641983" spans="13:13" ht="13">
      <c r="M641983" s="17"/>
    </row>
    <row r="641984" spans="13:13">
      <c r="M641984" s="8"/>
    </row>
    <row r="642010" spans="13:13">
      <c r="M642010" s="8"/>
    </row>
    <row r="642011" spans="13:13" ht="13">
      <c r="M642011" s="17"/>
    </row>
    <row r="642012" spans="13:13">
      <c r="M642012" s="8"/>
    </row>
    <row r="642038" spans="13:13">
      <c r="M642038" s="8"/>
    </row>
    <row r="642039" spans="13:13" ht="13">
      <c r="M642039" s="17"/>
    </row>
    <row r="642040" spans="13:13">
      <c r="M642040" s="8"/>
    </row>
    <row r="642066" spans="13:13">
      <c r="M642066" s="8"/>
    </row>
    <row r="642067" spans="13:13" ht="13">
      <c r="M642067" s="17"/>
    </row>
    <row r="642068" spans="13:13">
      <c r="M642068" s="8"/>
    </row>
    <row r="642094" spans="13:13">
      <c r="M642094" s="8"/>
    </row>
    <row r="642095" spans="13:13" ht="13">
      <c r="M642095" s="17"/>
    </row>
    <row r="642096" spans="13:13">
      <c r="M642096" s="8"/>
    </row>
    <row r="642122" spans="13:13">
      <c r="M642122" s="8"/>
    </row>
    <row r="642123" spans="13:13" ht="13">
      <c r="M642123" s="17"/>
    </row>
    <row r="642124" spans="13:13">
      <c r="M642124" s="8"/>
    </row>
    <row r="642150" spans="13:13">
      <c r="M642150" s="8"/>
    </row>
    <row r="642151" spans="13:13" ht="13">
      <c r="M642151" s="17"/>
    </row>
    <row r="642152" spans="13:13">
      <c r="M642152" s="8"/>
    </row>
    <row r="642178" spans="13:13">
      <c r="M642178" s="8"/>
    </row>
    <row r="642179" spans="13:13" ht="13">
      <c r="M642179" s="17"/>
    </row>
    <row r="642180" spans="13:13">
      <c r="M642180" s="8"/>
    </row>
    <row r="642206" spans="13:13">
      <c r="M642206" s="8"/>
    </row>
    <row r="642207" spans="13:13" ht="13">
      <c r="M642207" s="17"/>
    </row>
    <row r="642208" spans="13:13">
      <c r="M642208" s="8"/>
    </row>
    <row r="642234" spans="13:13">
      <c r="M642234" s="8"/>
    </row>
    <row r="642235" spans="13:13" ht="13">
      <c r="M642235" s="17"/>
    </row>
    <row r="642236" spans="13:13">
      <c r="M642236" s="8"/>
    </row>
    <row r="642262" spans="13:13">
      <c r="M642262" s="8"/>
    </row>
    <row r="642263" spans="13:13" ht="13">
      <c r="M642263" s="17"/>
    </row>
    <row r="642264" spans="13:13">
      <c r="M642264" s="8"/>
    </row>
    <row r="642290" spans="13:13">
      <c r="M642290" s="8"/>
    </row>
    <row r="642291" spans="13:13" ht="13">
      <c r="M642291" s="17"/>
    </row>
    <row r="642292" spans="13:13">
      <c r="M642292" s="8"/>
    </row>
    <row r="642318" spans="13:13">
      <c r="M642318" s="8"/>
    </row>
    <row r="642319" spans="13:13" ht="13">
      <c r="M642319" s="17"/>
    </row>
    <row r="642320" spans="13:13">
      <c r="M642320" s="8"/>
    </row>
    <row r="642346" spans="13:13">
      <c r="M642346" s="8"/>
    </row>
    <row r="642347" spans="13:13" ht="13">
      <c r="M642347" s="17"/>
    </row>
    <row r="642348" spans="13:13">
      <c r="M642348" s="8"/>
    </row>
    <row r="642374" spans="13:13">
      <c r="M642374" s="8"/>
    </row>
    <row r="642375" spans="13:13" ht="13">
      <c r="M642375" s="17"/>
    </row>
    <row r="642376" spans="13:13">
      <c r="M642376" s="8"/>
    </row>
    <row r="642402" spans="13:13">
      <c r="M642402" s="8"/>
    </row>
    <row r="642403" spans="13:13" ht="13">
      <c r="M642403" s="17"/>
    </row>
    <row r="642404" spans="13:13">
      <c r="M642404" s="8"/>
    </row>
    <row r="642430" spans="13:13">
      <c r="M642430" s="8"/>
    </row>
    <row r="642431" spans="13:13" ht="13">
      <c r="M642431" s="17"/>
    </row>
    <row r="642432" spans="13:13">
      <c r="M642432" s="8"/>
    </row>
    <row r="642458" spans="13:13">
      <c r="M642458" s="8"/>
    </row>
    <row r="642459" spans="13:13" ht="13">
      <c r="M642459" s="17"/>
    </row>
    <row r="642460" spans="13:13">
      <c r="M642460" s="8"/>
    </row>
    <row r="642486" spans="13:13">
      <c r="M642486" s="8"/>
    </row>
    <row r="642487" spans="13:13" ht="13">
      <c r="M642487" s="17"/>
    </row>
    <row r="642488" spans="13:13">
      <c r="M642488" s="8"/>
    </row>
    <row r="642514" spans="13:13">
      <c r="M642514" s="8"/>
    </row>
    <row r="642515" spans="13:13" ht="13">
      <c r="M642515" s="17"/>
    </row>
    <row r="642516" spans="13:13">
      <c r="M642516" s="8"/>
    </row>
    <row r="642542" spans="13:13">
      <c r="M642542" s="8"/>
    </row>
    <row r="642543" spans="13:13" ht="13">
      <c r="M642543" s="17"/>
    </row>
    <row r="642544" spans="13:13">
      <c r="M642544" s="8"/>
    </row>
    <row r="642570" spans="13:13">
      <c r="M642570" s="8"/>
    </row>
    <row r="642571" spans="13:13" ht="13">
      <c r="M642571" s="17"/>
    </row>
    <row r="642572" spans="13:13">
      <c r="M642572" s="8"/>
    </row>
    <row r="642598" spans="13:13">
      <c r="M642598" s="8"/>
    </row>
    <row r="642599" spans="13:13" ht="13">
      <c r="M642599" s="17"/>
    </row>
    <row r="642600" spans="13:13">
      <c r="M642600" s="8"/>
    </row>
    <row r="642626" spans="13:13">
      <c r="M642626" s="8"/>
    </row>
    <row r="642627" spans="13:13" ht="13">
      <c r="M642627" s="17"/>
    </row>
    <row r="642628" spans="13:13">
      <c r="M642628" s="8"/>
    </row>
    <row r="642654" spans="13:13">
      <c r="M642654" s="8"/>
    </row>
    <row r="642655" spans="13:13" ht="13">
      <c r="M642655" s="17"/>
    </row>
    <row r="642656" spans="13:13">
      <c r="M642656" s="8"/>
    </row>
    <row r="642682" spans="13:13">
      <c r="M642682" s="8"/>
    </row>
    <row r="642683" spans="13:13" ht="13">
      <c r="M642683" s="17"/>
    </row>
    <row r="642684" spans="13:13">
      <c r="M642684" s="8"/>
    </row>
    <row r="642710" spans="13:13">
      <c r="M642710" s="8"/>
    </row>
    <row r="642711" spans="13:13" ht="13">
      <c r="M642711" s="17"/>
    </row>
    <row r="642712" spans="13:13">
      <c r="M642712" s="8"/>
    </row>
    <row r="642738" spans="13:13">
      <c r="M642738" s="8"/>
    </row>
    <row r="642739" spans="13:13" ht="13">
      <c r="M642739" s="17"/>
    </row>
    <row r="642740" spans="13:13">
      <c r="M642740" s="8"/>
    </row>
    <row r="642766" spans="13:13">
      <c r="M642766" s="8"/>
    </row>
    <row r="642767" spans="13:13" ht="13">
      <c r="M642767" s="17"/>
    </row>
    <row r="642768" spans="13:13">
      <c r="M642768" s="8"/>
    </row>
    <row r="642794" spans="13:13">
      <c r="M642794" s="8"/>
    </row>
    <row r="642795" spans="13:13" ht="13">
      <c r="M642795" s="17"/>
    </row>
    <row r="642796" spans="13:13">
      <c r="M642796" s="8"/>
    </row>
    <row r="642822" spans="13:13">
      <c r="M642822" s="8"/>
    </row>
    <row r="642823" spans="13:13" ht="13">
      <c r="M642823" s="17"/>
    </row>
    <row r="642824" spans="13:13">
      <c r="M642824" s="8"/>
    </row>
    <row r="642850" spans="13:13">
      <c r="M642850" s="8"/>
    </row>
    <row r="642851" spans="13:13" ht="13">
      <c r="M642851" s="17"/>
    </row>
    <row r="642852" spans="13:13">
      <c r="M642852" s="8"/>
    </row>
    <row r="642878" spans="13:13">
      <c r="M642878" s="8"/>
    </row>
    <row r="642879" spans="13:13" ht="13">
      <c r="M642879" s="17"/>
    </row>
    <row r="642880" spans="13:13">
      <c r="M642880" s="8"/>
    </row>
    <row r="642906" spans="13:13">
      <c r="M642906" s="8"/>
    </row>
    <row r="642907" spans="13:13" ht="13">
      <c r="M642907" s="17"/>
    </row>
    <row r="642908" spans="13:13">
      <c r="M642908" s="8"/>
    </row>
    <row r="642934" spans="13:13">
      <c r="M642934" s="8"/>
    </row>
    <row r="642935" spans="13:13" ht="13">
      <c r="M642935" s="17"/>
    </row>
    <row r="642936" spans="13:13">
      <c r="M642936" s="8"/>
    </row>
    <row r="642962" spans="13:13">
      <c r="M642962" s="8"/>
    </row>
    <row r="642963" spans="13:13" ht="13">
      <c r="M642963" s="17"/>
    </row>
    <row r="642964" spans="13:13">
      <c r="M642964" s="8"/>
    </row>
    <row r="642990" spans="13:13">
      <c r="M642990" s="8"/>
    </row>
    <row r="642991" spans="13:13" ht="13">
      <c r="M642991" s="17"/>
    </row>
    <row r="642992" spans="13:13">
      <c r="M642992" s="8"/>
    </row>
    <row r="643018" spans="13:13">
      <c r="M643018" s="8"/>
    </row>
    <row r="643019" spans="13:13" ht="13">
      <c r="M643019" s="17"/>
    </row>
    <row r="643020" spans="13:13">
      <c r="M643020" s="8"/>
    </row>
    <row r="643046" spans="13:13">
      <c r="M643046" s="8"/>
    </row>
    <row r="643047" spans="13:13" ht="13">
      <c r="M643047" s="17"/>
    </row>
    <row r="643048" spans="13:13">
      <c r="M643048" s="8"/>
    </row>
    <row r="643074" spans="13:13">
      <c r="M643074" s="8"/>
    </row>
    <row r="643075" spans="13:13" ht="13">
      <c r="M643075" s="17"/>
    </row>
    <row r="643076" spans="13:13">
      <c r="M643076" s="8"/>
    </row>
    <row r="643102" spans="13:13">
      <c r="M643102" s="8"/>
    </row>
    <row r="643103" spans="13:13" ht="13">
      <c r="M643103" s="17"/>
    </row>
    <row r="643104" spans="13:13">
      <c r="M643104" s="8"/>
    </row>
    <row r="643130" spans="13:13">
      <c r="M643130" s="8"/>
    </row>
    <row r="643131" spans="13:13" ht="13">
      <c r="M643131" s="17"/>
    </row>
    <row r="643132" spans="13:13">
      <c r="M643132" s="8"/>
    </row>
    <row r="643158" spans="13:13">
      <c r="M643158" s="8"/>
    </row>
    <row r="643159" spans="13:13" ht="13">
      <c r="M643159" s="17"/>
    </row>
    <row r="643160" spans="13:13">
      <c r="M643160" s="8"/>
    </row>
    <row r="643186" spans="13:13">
      <c r="M643186" s="8"/>
    </row>
    <row r="643187" spans="13:13" ht="13">
      <c r="M643187" s="17"/>
    </row>
    <row r="643188" spans="13:13">
      <c r="M643188" s="8"/>
    </row>
    <row r="643214" spans="13:13">
      <c r="M643214" s="8"/>
    </row>
    <row r="643215" spans="13:13" ht="13">
      <c r="M643215" s="17"/>
    </row>
    <row r="643216" spans="13:13">
      <c r="M643216" s="8"/>
    </row>
    <row r="643242" spans="13:13">
      <c r="M643242" s="8"/>
    </row>
    <row r="643243" spans="13:13" ht="13">
      <c r="M643243" s="17"/>
    </row>
    <row r="643244" spans="13:13">
      <c r="M643244" s="8"/>
    </row>
    <row r="643270" spans="13:13">
      <c r="M643270" s="8"/>
    </row>
    <row r="643271" spans="13:13" ht="13">
      <c r="M643271" s="17"/>
    </row>
    <row r="643272" spans="13:13">
      <c r="M643272" s="8"/>
    </row>
    <row r="643298" spans="13:13">
      <c r="M643298" s="8"/>
    </row>
    <row r="643299" spans="13:13" ht="13">
      <c r="M643299" s="17"/>
    </row>
    <row r="643300" spans="13:13">
      <c r="M643300" s="8"/>
    </row>
    <row r="643326" spans="13:13">
      <c r="M643326" s="8"/>
    </row>
    <row r="643327" spans="13:13" ht="13">
      <c r="M643327" s="17"/>
    </row>
    <row r="643328" spans="13:13">
      <c r="M643328" s="8"/>
    </row>
    <row r="643354" spans="13:13">
      <c r="M643354" s="8"/>
    </row>
    <row r="643355" spans="13:13" ht="13">
      <c r="M643355" s="17"/>
    </row>
    <row r="643356" spans="13:13">
      <c r="M643356" s="8"/>
    </row>
    <row r="643382" spans="13:13">
      <c r="M643382" s="8"/>
    </row>
    <row r="643383" spans="13:13" ht="13">
      <c r="M643383" s="17"/>
    </row>
    <row r="643384" spans="13:13">
      <c r="M643384" s="8"/>
    </row>
    <row r="643410" spans="13:13">
      <c r="M643410" s="8"/>
    </row>
    <row r="643411" spans="13:13" ht="13">
      <c r="M643411" s="17"/>
    </row>
    <row r="643412" spans="13:13">
      <c r="M643412" s="8"/>
    </row>
    <row r="643438" spans="13:13">
      <c r="M643438" s="8"/>
    </row>
    <row r="643439" spans="13:13" ht="13">
      <c r="M643439" s="17"/>
    </row>
    <row r="643440" spans="13:13">
      <c r="M643440" s="8"/>
    </row>
    <row r="643466" spans="13:13">
      <c r="M643466" s="8"/>
    </row>
    <row r="643467" spans="13:13" ht="13">
      <c r="M643467" s="17"/>
    </row>
    <row r="643468" spans="13:13">
      <c r="M643468" s="8"/>
    </row>
    <row r="643494" spans="13:13">
      <c r="M643494" s="8"/>
    </row>
    <row r="643495" spans="13:13" ht="13">
      <c r="M643495" s="17"/>
    </row>
    <row r="643496" spans="13:13">
      <c r="M643496" s="8"/>
    </row>
    <row r="643522" spans="13:13">
      <c r="M643522" s="8"/>
    </row>
    <row r="643523" spans="13:13" ht="13">
      <c r="M643523" s="17"/>
    </row>
    <row r="643524" spans="13:13">
      <c r="M643524" s="8"/>
    </row>
    <row r="643550" spans="13:13">
      <c r="M643550" s="8"/>
    </row>
    <row r="643551" spans="13:13" ht="13">
      <c r="M643551" s="17"/>
    </row>
    <row r="643552" spans="13:13">
      <c r="M643552" s="8"/>
    </row>
    <row r="643578" spans="13:13">
      <c r="M643578" s="8"/>
    </row>
    <row r="643579" spans="13:13" ht="13">
      <c r="M643579" s="17"/>
    </row>
    <row r="643580" spans="13:13">
      <c r="M643580" s="8"/>
    </row>
    <row r="643606" spans="13:13">
      <c r="M643606" s="8"/>
    </row>
    <row r="643607" spans="13:13" ht="13">
      <c r="M643607" s="17"/>
    </row>
    <row r="643608" spans="13:13">
      <c r="M643608" s="8"/>
    </row>
    <row r="643634" spans="13:13">
      <c r="M643634" s="8"/>
    </row>
    <row r="643635" spans="13:13" ht="13">
      <c r="M643635" s="17"/>
    </row>
    <row r="643636" spans="13:13">
      <c r="M643636" s="8"/>
    </row>
    <row r="643662" spans="13:13">
      <c r="M643662" s="8"/>
    </row>
    <row r="643663" spans="13:13" ht="13">
      <c r="M643663" s="17"/>
    </row>
    <row r="643664" spans="13:13">
      <c r="M643664" s="8"/>
    </row>
    <row r="643690" spans="13:13">
      <c r="M643690" s="8"/>
    </row>
    <row r="643691" spans="13:13" ht="13">
      <c r="M643691" s="17"/>
    </row>
    <row r="643692" spans="13:13">
      <c r="M643692" s="8"/>
    </row>
    <row r="643718" spans="13:13">
      <c r="M643718" s="8"/>
    </row>
    <row r="643719" spans="13:13" ht="13">
      <c r="M643719" s="17"/>
    </row>
    <row r="643720" spans="13:13">
      <c r="M643720" s="8"/>
    </row>
    <row r="643746" spans="13:13">
      <c r="M643746" s="8"/>
    </row>
    <row r="643747" spans="13:13" ht="13">
      <c r="M643747" s="17"/>
    </row>
    <row r="643748" spans="13:13">
      <c r="M643748" s="8"/>
    </row>
    <row r="643774" spans="13:13">
      <c r="M643774" s="8"/>
    </row>
    <row r="643775" spans="13:13" ht="13">
      <c r="M643775" s="17"/>
    </row>
    <row r="643776" spans="13:13">
      <c r="M643776" s="8"/>
    </row>
    <row r="643802" spans="13:13">
      <c r="M643802" s="8"/>
    </row>
    <row r="643803" spans="13:13" ht="13">
      <c r="M643803" s="17"/>
    </row>
    <row r="643804" spans="13:13">
      <c r="M643804" s="8"/>
    </row>
    <row r="643830" spans="13:13">
      <c r="M643830" s="8"/>
    </row>
    <row r="643831" spans="13:13" ht="13">
      <c r="M643831" s="17"/>
    </row>
    <row r="643832" spans="13:13">
      <c r="M643832" s="8"/>
    </row>
    <row r="643858" spans="13:13">
      <c r="M643858" s="8"/>
    </row>
    <row r="643859" spans="13:13" ht="13">
      <c r="M643859" s="17"/>
    </row>
    <row r="643860" spans="13:13">
      <c r="M643860" s="8"/>
    </row>
    <row r="643886" spans="13:13">
      <c r="M643886" s="8"/>
    </row>
    <row r="643887" spans="13:13" ht="13">
      <c r="M643887" s="17"/>
    </row>
    <row r="643888" spans="13:13">
      <c r="M643888" s="8"/>
    </row>
    <row r="643914" spans="13:13">
      <c r="M643914" s="8"/>
    </row>
    <row r="643915" spans="13:13" ht="13">
      <c r="M643915" s="17"/>
    </row>
    <row r="643916" spans="13:13">
      <c r="M643916" s="8"/>
    </row>
    <row r="643942" spans="13:13">
      <c r="M643942" s="8"/>
    </row>
    <row r="643943" spans="13:13" ht="13">
      <c r="M643943" s="17"/>
    </row>
    <row r="643944" spans="13:13">
      <c r="M643944" s="8"/>
    </row>
    <row r="643970" spans="13:13">
      <c r="M643970" s="8"/>
    </row>
    <row r="643971" spans="13:13" ht="13">
      <c r="M643971" s="17"/>
    </row>
    <row r="643972" spans="13:13">
      <c r="M643972" s="8"/>
    </row>
    <row r="643998" spans="13:13">
      <c r="M643998" s="8"/>
    </row>
    <row r="643999" spans="13:13" ht="13">
      <c r="M643999" s="17"/>
    </row>
    <row r="644000" spans="13:13">
      <c r="M644000" s="8"/>
    </row>
    <row r="644026" spans="13:13">
      <c r="M644026" s="8"/>
    </row>
    <row r="644027" spans="13:13" ht="13">
      <c r="M644027" s="17"/>
    </row>
    <row r="644028" spans="13:13">
      <c r="M644028" s="8"/>
    </row>
    <row r="644054" spans="13:13">
      <c r="M644054" s="8"/>
    </row>
    <row r="644055" spans="13:13" ht="13">
      <c r="M644055" s="17"/>
    </row>
    <row r="644056" spans="13:13">
      <c r="M644056" s="8"/>
    </row>
    <row r="644082" spans="13:13">
      <c r="M644082" s="8"/>
    </row>
    <row r="644083" spans="13:13" ht="13">
      <c r="M644083" s="17"/>
    </row>
    <row r="644084" spans="13:13">
      <c r="M644084" s="8"/>
    </row>
    <row r="644110" spans="13:13">
      <c r="M644110" s="8"/>
    </row>
    <row r="644111" spans="13:13" ht="13">
      <c r="M644111" s="17"/>
    </row>
    <row r="644112" spans="13:13">
      <c r="M644112" s="8"/>
    </row>
    <row r="644138" spans="13:13">
      <c r="M644138" s="8"/>
    </row>
    <row r="644139" spans="13:13" ht="13">
      <c r="M644139" s="17"/>
    </row>
    <row r="644140" spans="13:13">
      <c r="M644140" s="8"/>
    </row>
    <row r="644166" spans="13:13">
      <c r="M644166" s="8"/>
    </row>
    <row r="644167" spans="13:13" ht="13">
      <c r="M644167" s="17"/>
    </row>
    <row r="644168" spans="13:13">
      <c r="M644168" s="8"/>
    </row>
    <row r="644194" spans="13:13">
      <c r="M644194" s="8"/>
    </row>
    <row r="644195" spans="13:13" ht="13">
      <c r="M644195" s="17"/>
    </row>
    <row r="644196" spans="13:13">
      <c r="M644196" s="8"/>
    </row>
    <row r="644222" spans="13:13">
      <c r="M644222" s="8"/>
    </row>
    <row r="644223" spans="13:13" ht="13">
      <c r="M644223" s="17"/>
    </row>
    <row r="644224" spans="13:13">
      <c r="M644224" s="8"/>
    </row>
    <row r="644250" spans="13:13">
      <c r="M644250" s="8"/>
    </row>
    <row r="644251" spans="13:13" ht="13">
      <c r="M644251" s="17"/>
    </row>
    <row r="644252" spans="13:13">
      <c r="M644252" s="8"/>
    </row>
    <row r="644278" spans="13:13">
      <c r="M644278" s="8"/>
    </row>
    <row r="644279" spans="13:13" ht="13">
      <c r="M644279" s="17"/>
    </row>
    <row r="644280" spans="13:13">
      <c r="M644280" s="8"/>
    </row>
    <row r="644306" spans="13:13">
      <c r="M644306" s="8"/>
    </row>
    <row r="644307" spans="13:13" ht="13">
      <c r="M644307" s="17"/>
    </row>
    <row r="644308" spans="13:13">
      <c r="M644308" s="8"/>
    </row>
    <row r="644334" spans="13:13">
      <c r="M644334" s="8"/>
    </row>
    <row r="644335" spans="13:13" ht="13">
      <c r="M644335" s="17"/>
    </row>
    <row r="644336" spans="13:13">
      <c r="M644336" s="8"/>
    </row>
    <row r="644362" spans="13:13">
      <c r="M644362" s="8"/>
    </row>
    <row r="644363" spans="13:13" ht="13">
      <c r="M644363" s="17"/>
    </row>
    <row r="644364" spans="13:13">
      <c r="M644364" s="8"/>
    </row>
    <row r="644390" spans="13:13">
      <c r="M644390" s="8"/>
    </row>
    <row r="644391" spans="13:13" ht="13">
      <c r="M644391" s="17"/>
    </row>
    <row r="644392" spans="13:13">
      <c r="M644392" s="8"/>
    </row>
    <row r="644418" spans="13:13">
      <c r="M644418" s="8"/>
    </row>
    <row r="644419" spans="13:13" ht="13">
      <c r="M644419" s="17"/>
    </row>
    <row r="644420" spans="13:13">
      <c r="M644420" s="8"/>
    </row>
    <row r="644446" spans="13:13">
      <c r="M644446" s="8"/>
    </row>
    <row r="644447" spans="13:13" ht="13">
      <c r="M644447" s="17"/>
    </row>
    <row r="644448" spans="13:13">
      <c r="M644448" s="8"/>
    </row>
    <row r="644474" spans="13:13">
      <c r="M644474" s="8"/>
    </row>
    <row r="644475" spans="13:13" ht="13">
      <c r="M644475" s="17"/>
    </row>
    <row r="644476" spans="13:13">
      <c r="M644476" s="8"/>
    </row>
    <row r="644502" spans="13:13">
      <c r="M644502" s="8"/>
    </row>
    <row r="644503" spans="13:13" ht="13">
      <c r="M644503" s="17"/>
    </row>
    <row r="644504" spans="13:13">
      <c r="M644504" s="8"/>
    </row>
    <row r="644530" spans="13:13">
      <c r="M644530" s="8"/>
    </row>
    <row r="644531" spans="13:13" ht="13">
      <c r="M644531" s="17"/>
    </row>
    <row r="644532" spans="13:13">
      <c r="M644532" s="8"/>
    </row>
    <row r="644558" spans="13:13">
      <c r="M644558" s="8"/>
    </row>
    <row r="644559" spans="13:13" ht="13">
      <c r="M644559" s="17"/>
    </row>
    <row r="644560" spans="13:13">
      <c r="M644560" s="8"/>
    </row>
    <row r="644586" spans="13:13">
      <c r="M644586" s="8"/>
    </row>
    <row r="644587" spans="13:13" ht="13">
      <c r="M644587" s="17"/>
    </row>
    <row r="644588" spans="13:13">
      <c r="M644588" s="8"/>
    </row>
    <row r="644614" spans="13:13">
      <c r="M644614" s="8"/>
    </row>
    <row r="644615" spans="13:13" ht="13">
      <c r="M644615" s="17"/>
    </row>
    <row r="644616" spans="13:13">
      <c r="M644616" s="8"/>
    </row>
    <row r="644642" spans="13:13">
      <c r="M644642" s="8"/>
    </row>
    <row r="644643" spans="13:13" ht="13">
      <c r="M644643" s="17"/>
    </row>
    <row r="644644" spans="13:13">
      <c r="M644644" s="8"/>
    </row>
    <row r="644670" spans="13:13">
      <c r="M644670" s="8"/>
    </row>
    <row r="644671" spans="13:13" ht="13">
      <c r="M644671" s="17"/>
    </row>
    <row r="644672" spans="13:13">
      <c r="M644672" s="8"/>
    </row>
    <row r="644698" spans="13:13">
      <c r="M644698" s="8"/>
    </row>
    <row r="644699" spans="13:13" ht="13">
      <c r="M644699" s="17"/>
    </row>
    <row r="644700" spans="13:13">
      <c r="M644700" s="8"/>
    </row>
    <row r="644726" spans="13:13">
      <c r="M644726" s="8"/>
    </row>
    <row r="644727" spans="13:13" ht="13">
      <c r="M644727" s="17"/>
    </row>
    <row r="644728" spans="13:13">
      <c r="M644728" s="8"/>
    </row>
    <row r="644754" spans="13:13">
      <c r="M644754" s="8"/>
    </row>
    <row r="644755" spans="13:13" ht="13">
      <c r="M644755" s="17"/>
    </row>
    <row r="644756" spans="13:13">
      <c r="M644756" s="8"/>
    </row>
    <row r="644782" spans="13:13">
      <c r="M644782" s="8"/>
    </row>
    <row r="644783" spans="13:13" ht="13">
      <c r="M644783" s="17"/>
    </row>
    <row r="644784" spans="13:13">
      <c r="M644784" s="8"/>
    </row>
    <row r="644810" spans="13:13">
      <c r="M644810" s="8"/>
    </row>
    <row r="644811" spans="13:13" ht="13">
      <c r="M644811" s="17"/>
    </row>
    <row r="644812" spans="13:13">
      <c r="M644812" s="8"/>
    </row>
    <row r="644838" spans="13:13">
      <c r="M644838" s="8"/>
    </row>
    <row r="644839" spans="13:13" ht="13">
      <c r="M644839" s="17"/>
    </row>
    <row r="644840" spans="13:13">
      <c r="M644840" s="8"/>
    </row>
    <row r="644866" spans="13:13">
      <c r="M644866" s="8"/>
    </row>
    <row r="644867" spans="13:13" ht="13">
      <c r="M644867" s="17"/>
    </row>
    <row r="644868" spans="13:13">
      <c r="M644868" s="8"/>
    </row>
    <row r="644894" spans="13:13">
      <c r="M644894" s="8"/>
    </row>
    <row r="644895" spans="13:13" ht="13">
      <c r="M644895" s="17"/>
    </row>
    <row r="644896" spans="13:13">
      <c r="M644896" s="8"/>
    </row>
    <row r="644922" spans="13:13">
      <c r="M644922" s="8"/>
    </row>
    <row r="644923" spans="13:13" ht="13">
      <c r="M644923" s="17"/>
    </row>
    <row r="644924" spans="13:13">
      <c r="M644924" s="8"/>
    </row>
    <row r="644950" spans="13:13">
      <c r="M644950" s="8"/>
    </row>
    <row r="644951" spans="13:13" ht="13">
      <c r="M644951" s="17"/>
    </row>
    <row r="644952" spans="13:13">
      <c r="M644952" s="8"/>
    </row>
    <row r="644978" spans="13:13">
      <c r="M644978" s="8"/>
    </row>
    <row r="644979" spans="13:13" ht="13">
      <c r="M644979" s="17"/>
    </row>
    <row r="644980" spans="13:13">
      <c r="M644980" s="8"/>
    </row>
    <row r="645006" spans="13:13">
      <c r="M645006" s="8"/>
    </row>
    <row r="645007" spans="13:13" ht="13">
      <c r="M645007" s="17"/>
    </row>
    <row r="645008" spans="13:13">
      <c r="M645008" s="8"/>
    </row>
    <row r="645034" spans="13:13">
      <c r="M645034" s="8"/>
    </row>
    <row r="645035" spans="13:13" ht="13">
      <c r="M645035" s="17"/>
    </row>
    <row r="645036" spans="13:13">
      <c r="M645036" s="8"/>
    </row>
    <row r="645062" spans="13:13">
      <c r="M645062" s="8"/>
    </row>
    <row r="645063" spans="13:13" ht="13">
      <c r="M645063" s="17"/>
    </row>
    <row r="645064" spans="13:13">
      <c r="M645064" s="8"/>
    </row>
    <row r="645090" spans="13:13">
      <c r="M645090" s="8"/>
    </row>
    <row r="645091" spans="13:13" ht="13">
      <c r="M645091" s="17"/>
    </row>
    <row r="645092" spans="13:13">
      <c r="M645092" s="8"/>
    </row>
    <row r="645118" spans="13:13">
      <c r="M645118" s="8"/>
    </row>
    <row r="645119" spans="13:13" ht="13">
      <c r="M645119" s="17"/>
    </row>
    <row r="645120" spans="13:13">
      <c r="M645120" s="8"/>
    </row>
    <row r="645146" spans="13:13">
      <c r="M645146" s="8"/>
    </row>
    <row r="645147" spans="13:13" ht="13">
      <c r="M645147" s="17"/>
    </row>
    <row r="645148" spans="13:13">
      <c r="M645148" s="8"/>
    </row>
    <row r="645174" spans="13:13">
      <c r="M645174" s="8"/>
    </row>
    <row r="645175" spans="13:13" ht="13">
      <c r="M645175" s="17"/>
    </row>
    <row r="645176" spans="13:13">
      <c r="M645176" s="8"/>
    </row>
    <row r="645202" spans="13:13">
      <c r="M645202" s="8"/>
    </row>
    <row r="645203" spans="13:13" ht="13">
      <c r="M645203" s="17"/>
    </row>
    <row r="645204" spans="13:13">
      <c r="M645204" s="8"/>
    </row>
    <row r="645230" spans="13:13">
      <c r="M645230" s="8"/>
    </row>
    <row r="645231" spans="13:13" ht="13">
      <c r="M645231" s="17"/>
    </row>
    <row r="645232" spans="13:13">
      <c r="M645232" s="8"/>
    </row>
    <row r="645258" spans="13:13">
      <c r="M645258" s="8"/>
    </row>
    <row r="645259" spans="13:13" ht="13">
      <c r="M645259" s="17"/>
    </row>
    <row r="645260" spans="13:13">
      <c r="M645260" s="8"/>
    </row>
    <row r="645286" spans="13:13">
      <c r="M645286" s="8"/>
    </row>
    <row r="645287" spans="13:13" ht="13">
      <c r="M645287" s="17"/>
    </row>
    <row r="645288" spans="13:13">
      <c r="M645288" s="8"/>
    </row>
    <row r="645314" spans="13:13">
      <c r="M645314" s="8"/>
    </row>
    <row r="645315" spans="13:13" ht="13">
      <c r="M645315" s="17"/>
    </row>
    <row r="645316" spans="13:13">
      <c r="M645316" s="8"/>
    </row>
    <row r="645342" spans="13:13">
      <c r="M645342" s="8"/>
    </row>
    <row r="645343" spans="13:13" ht="13">
      <c r="M645343" s="17"/>
    </row>
    <row r="645344" spans="13:13">
      <c r="M645344" s="8"/>
    </row>
    <row r="645370" spans="13:13">
      <c r="M645370" s="8"/>
    </row>
    <row r="645371" spans="13:13" ht="13">
      <c r="M645371" s="17"/>
    </row>
    <row r="645372" spans="13:13">
      <c r="M645372" s="8"/>
    </row>
    <row r="645398" spans="13:13">
      <c r="M645398" s="8"/>
    </row>
    <row r="645399" spans="13:13" ht="13">
      <c r="M645399" s="17"/>
    </row>
    <row r="645400" spans="13:13">
      <c r="M645400" s="8"/>
    </row>
    <row r="645426" spans="13:13">
      <c r="M645426" s="8"/>
    </row>
    <row r="645427" spans="13:13" ht="13">
      <c r="M645427" s="17"/>
    </row>
    <row r="645428" spans="13:13">
      <c r="M645428" s="8"/>
    </row>
    <row r="645454" spans="13:13">
      <c r="M645454" s="8"/>
    </row>
    <row r="645455" spans="13:13" ht="13">
      <c r="M645455" s="17"/>
    </row>
    <row r="645456" spans="13:13">
      <c r="M645456" s="8"/>
    </row>
    <row r="645482" spans="13:13">
      <c r="M645482" s="8"/>
    </row>
    <row r="645483" spans="13:13" ht="13">
      <c r="M645483" s="17"/>
    </row>
    <row r="645484" spans="13:13">
      <c r="M645484" s="8"/>
    </row>
    <row r="645510" spans="13:13">
      <c r="M645510" s="8"/>
    </row>
    <row r="645511" spans="13:13" ht="13">
      <c r="M645511" s="17"/>
    </row>
    <row r="645512" spans="13:13">
      <c r="M645512" s="8"/>
    </row>
    <row r="645538" spans="13:13">
      <c r="M645538" s="8"/>
    </row>
    <row r="645539" spans="13:13" ht="13">
      <c r="M645539" s="17"/>
    </row>
    <row r="645540" spans="13:13">
      <c r="M645540" s="8"/>
    </row>
    <row r="645566" spans="13:13">
      <c r="M645566" s="8"/>
    </row>
    <row r="645567" spans="13:13" ht="13">
      <c r="M645567" s="17"/>
    </row>
    <row r="645568" spans="13:13">
      <c r="M645568" s="8"/>
    </row>
    <row r="645594" spans="13:13">
      <c r="M645594" s="8"/>
    </row>
    <row r="645595" spans="13:13" ht="13">
      <c r="M645595" s="17"/>
    </row>
    <row r="645596" spans="13:13">
      <c r="M645596" s="8"/>
    </row>
    <row r="645622" spans="13:13">
      <c r="M645622" s="8"/>
    </row>
    <row r="645623" spans="13:13" ht="13">
      <c r="M645623" s="17"/>
    </row>
    <row r="645624" spans="13:13">
      <c r="M645624" s="8"/>
    </row>
    <row r="645650" spans="13:13">
      <c r="M645650" s="8"/>
    </row>
    <row r="645651" spans="13:13" ht="13">
      <c r="M645651" s="17"/>
    </row>
    <row r="645652" spans="13:13">
      <c r="M645652" s="8"/>
    </row>
    <row r="645678" spans="13:13">
      <c r="M645678" s="8"/>
    </row>
    <row r="645679" spans="13:13" ht="13">
      <c r="M645679" s="17"/>
    </row>
    <row r="645680" spans="13:13">
      <c r="M645680" s="8"/>
    </row>
    <row r="645706" spans="13:13">
      <c r="M645706" s="8"/>
    </row>
    <row r="645707" spans="13:13" ht="13">
      <c r="M645707" s="17"/>
    </row>
    <row r="645708" spans="13:13">
      <c r="M645708" s="8"/>
    </row>
    <row r="645734" spans="13:13">
      <c r="M645734" s="8"/>
    </row>
    <row r="645735" spans="13:13" ht="13">
      <c r="M645735" s="17"/>
    </row>
    <row r="645736" spans="13:13">
      <c r="M645736" s="8"/>
    </row>
    <row r="645762" spans="13:13">
      <c r="M645762" s="8"/>
    </row>
    <row r="645763" spans="13:13" ht="13">
      <c r="M645763" s="17"/>
    </row>
    <row r="645764" spans="13:13">
      <c r="M645764" s="8"/>
    </row>
    <row r="645790" spans="13:13">
      <c r="M645790" s="8"/>
    </row>
    <row r="645791" spans="13:13" ht="13">
      <c r="M645791" s="17"/>
    </row>
    <row r="645792" spans="13:13">
      <c r="M645792" s="8"/>
    </row>
    <row r="645818" spans="13:13">
      <c r="M645818" s="8"/>
    </row>
    <row r="645819" spans="13:13" ht="13">
      <c r="M645819" s="17"/>
    </row>
    <row r="645820" spans="13:13">
      <c r="M645820" s="8"/>
    </row>
    <row r="645846" spans="13:13">
      <c r="M645846" s="8"/>
    </row>
    <row r="645847" spans="13:13" ht="13">
      <c r="M645847" s="17"/>
    </row>
    <row r="645848" spans="13:13">
      <c r="M645848" s="8"/>
    </row>
    <row r="645874" spans="13:13">
      <c r="M645874" s="8"/>
    </row>
    <row r="645875" spans="13:13" ht="13">
      <c r="M645875" s="17"/>
    </row>
    <row r="645876" spans="13:13">
      <c r="M645876" s="8"/>
    </row>
    <row r="645902" spans="13:13">
      <c r="M645902" s="8"/>
    </row>
    <row r="645903" spans="13:13" ht="13">
      <c r="M645903" s="17"/>
    </row>
    <row r="645904" spans="13:13">
      <c r="M645904" s="8"/>
    </row>
    <row r="645930" spans="13:13">
      <c r="M645930" s="8"/>
    </row>
    <row r="645931" spans="13:13" ht="13">
      <c r="M645931" s="17"/>
    </row>
    <row r="645932" spans="13:13">
      <c r="M645932" s="8"/>
    </row>
    <row r="645958" spans="13:13">
      <c r="M645958" s="8"/>
    </row>
    <row r="645959" spans="13:13" ht="13">
      <c r="M645959" s="17"/>
    </row>
    <row r="645960" spans="13:13">
      <c r="M645960" s="8"/>
    </row>
    <row r="645986" spans="13:13">
      <c r="M645986" s="8"/>
    </row>
    <row r="645987" spans="13:13" ht="13">
      <c r="M645987" s="17"/>
    </row>
    <row r="645988" spans="13:13">
      <c r="M645988" s="8"/>
    </row>
    <row r="646014" spans="13:13">
      <c r="M646014" s="8"/>
    </row>
    <row r="646015" spans="13:13" ht="13">
      <c r="M646015" s="17"/>
    </row>
    <row r="646016" spans="13:13">
      <c r="M646016" s="8"/>
    </row>
    <row r="646042" spans="13:13">
      <c r="M646042" s="8"/>
    </row>
    <row r="646043" spans="13:13" ht="13">
      <c r="M646043" s="17"/>
    </row>
    <row r="646044" spans="13:13">
      <c r="M646044" s="8"/>
    </row>
    <row r="646070" spans="13:13">
      <c r="M646070" s="8"/>
    </row>
    <row r="646071" spans="13:13" ht="13">
      <c r="M646071" s="17"/>
    </row>
    <row r="646072" spans="13:13">
      <c r="M646072" s="8"/>
    </row>
    <row r="646098" spans="13:13">
      <c r="M646098" s="8"/>
    </row>
    <row r="646099" spans="13:13" ht="13">
      <c r="M646099" s="17"/>
    </row>
    <row r="646100" spans="13:13">
      <c r="M646100" s="8"/>
    </row>
    <row r="646126" spans="13:13">
      <c r="M646126" s="8"/>
    </row>
    <row r="646127" spans="13:13" ht="13">
      <c r="M646127" s="17"/>
    </row>
    <row r="646128" spans="13:13">
      <c r="M646128" s="8"/>
    </row>
    <row r="646154" spans="13:13">
      <c r="M646154" s="8"/>
    </row>
    <row r="646155" spans="13:13" ht="13">
      <c r="M646155" s="17"/>
    </row>
    <row r="646156" spans="13:13">
      <c r="M646156" s="8"/>
    </row>
    <row r="646182" spans="13:13">
      <c r="M646182" s="8"/>
    </row>
    <row r="646183" spans="13:13" ht="13">
      <c r="M646183" s="17"/>
    </row>
    <row r="646184" spans="13:13">
      <c r="M646184" s="8"/>
    </row>
    <row r="646210" spans="13:13">
      <c r="M646210" s="8"/>
    </row>
    <row r="646211" spans="13:13" ht="13">
      <c r="M646211" s="17"/>
    </row>
    <row r="646212" spans="13:13">
      <c r="M646212" s="8"/>
    </row>
    <row r="646238" spans="13:13">
      <c r="M646238" s="8"/>
    </row>
    <row r="646239" spans="13:13" ht="13">
      <c r="M646239" s="17"/>
    </row>
    <row r="646240" spans="13:13">
      <c r="M646240" s="8"/>
    </row>
    <row r="646266" spans="13:13">
      <c r="M646266" s="8"/>
    </row>
    <row r="646267" spans="13:13" ht="13">
      <c r="M646267" s="17"/>
    </row>
    <row r="646268" spans="13:13">
      <c r="M646268" s="8"/>
    </row>
    <row r="646294" spans="13:13">
      <c r="M646294" s="8"/>
    </row>
    <row r="646295" spans="13:13" ht="13">
      <c r="M646295" s="17"/>
    </row>
    <row r="646296" spans="13:13">
      <c r="M646296" s="8"/>
    </row>
    <row r="646322" spans="13:13">
      <c r="M646322" s="8"/>
    </row>
    <row r="646323" spans="13:13" ht="13">
      <c r="M646323" s="17"/>
    </row>
    <row r="646324" spans="13:13">
      <c r="M646324" s="8"/>
    </row>
    <row r="646350" spans="13:13">
      <c r="M646350" s="8"/>
    </row>
    <row r="646351" spans="13:13" ht="13">
      <c r="M646351" s="17"/>
    </row>
    <row r="646352" spans="13:13">
      <c r="M646352" s="8"/>
    </row>
    <row r="646378" spans="13:13">
      <c r="M646378" s="8"/>
    </row>
    <row r="646379" spans="13:13" ht="13">
      <c r="M646379" s="17"/>
    </row>
    <row r="646380" spans="13:13">
      <c r="M646380" s="8"/>
    </row>
    <row r="646406" spans="13:13">
      <c r="M646406" s="8"/>
    </row>
    <row r="646407" spans="13:13" ht="13">
      <c r="M646407" s="17"/>
    </row>
    <row r="646408" spans="13:13">
      <c r="M646408" s="8"/>
    </row>
    <row r="646434" spans="13:13">
      <c r="M646434" s="8"/>
    </row>
    <row r="646435" spans="13:13" ht="13">
      <c r="M646435" s="17"/>
    </row>
    <row r="646436" spans="13:13">
      <c r="M646436" s="8"/>
    </row>
    <row r="646462" spans="13:13">
      <c r="M646462" s="8"/>
    </row>
    <row r="646463" spans="13:13" ht="13">
      <c r="M646463" s="17"/>
    </row>
    <row r="646464" spans="13:13">
      <c r="M646464" s="8"/>
    </row>
    <row r="646490" spans="13:13">
      <c r="M646490" s="8"/>
    </row>
    <row r="646491" spans="13:13" ht="13">
      <c r="M646491" s="17"/>
    </row>
    <row r="646492" spans="13:13">
      <c r="M646492" s="8"/>
    </row>
    <row r="646518" spans="13:13">
      <c r="M646518" s="8"/>
    </row>
    <row r="646519" spans="13:13" ht="13">
      <c r="M646519" s="17"/>
    </row>
    <row r="646520" spans="13:13">
      <c r="M646520" s="8"/>
    </row>
    <row r="646546" spans="13:13">
      <c r="M646546" s="8"/>
    </row>
    <row r="646547" spans="13:13" ht="13">
      <c r="M646547" s="17"/>
    </row>
    <row r="646548" spans="13:13">
      <c r="M646548" s="8"/>
    </row>
    <row r="646574" spans="13:13">
      <c r="M646574" s="8"/>
    </row>
    <row r="646575" spans="13:13" ht="13">
      <c r="M646575" s="17"/>
    </row>
    <row r="646576" spans="13:13">
      <c r="M646576" s="8"/>
    </row>
    <row r="646602" spans="13:13">
      <c r="M646602" s="8"/>
    </row>
    <row r="646603" spans="13:13" ht="13">
      <c r="M646603" s="17"/>
    </row>
    <row r="646604" spans="13:13">
      <c r="M646604" s="8"/>
    </row>
    <row r="646630" spans="13:13">
      <c r="M646630" s="8"/>
    </row>
    <row r="646631" spans="13:13" ht="13">
      <c r="M646631" s="17"/>
    </row>
    <row r="646632" spans="13:13">
      <c r="M646632" s="8"/>
    </row>
    <row r="646658" spans="13:13">
      <c r="M646658" s="8"/>
    </row>
    <row r="646659" spans="13:13" ht="13">
      <c r="M646659" s="17"/>
    </row>
    <row r="646660" spans="13:13">
      <c r="M646660" s="8"/>
    </row>
    <row r="646686" spans="13:13">
      <c r="M646686" s="8"/>
    </row>
    <row r="646687" spans="13:13" ht="13">
      <c r="M646687" s="17"/>
    </row>
    <row r="646688" spans="13:13">
      <c r="M646688" s="8"/>
    </row>
    <row r="646714" spans="13:13">
      <c r="M646714" s="8"/>
    </row>
    <row r="646715" spans="13:13" ht="13">
      <c r="M646715" s="17"/>
    </row>
    <row r="646716" spans="13:13">
      <c r="M646716" s="8"/>
    </row>
    <row r="646742" spans="13:13">
      <c r="M646742" s="8"/>
    </row>
    <row r="646743" spans="13:13" ht="13">
      <c r="M646743" s="17"/>
    </row>
    <row r="646744" spans="13:13">
      <c r="M646744" s="8"/>
    </row>
    <row r="646770" spans="13:13">
      <c r="M646770" s="8"/>
    </row>
    <row r="646771" spans="13:13" ht="13">
      <c r="M646771" s="17"/>
    </row>
    <row r="646772" spans="13:13">
      <c r="M646772" s="8"/>
    </row>
    <row r="646798" spans="13:13">
      <c r="M646798" s="8"/>
    </row>
    <row r="646799" spans="13:13" ht="13">
      <c r="M646799" s="17"/>
    </row>
    <row r="646800" spans="13:13">
      <c r="M646800" s="8"/>
    </row>
    <row r="646826" spans="13:13">
      <c r="M646826" s="8"/>
    </row>
    <row r="646827" spans="13:13" ht="13">
      <c r="M646827" s="17"/>
    </row>
    <row r="646828" spans="13:13">
      <c r="M646828" s="8"/>
    </row>
    <row r="646854" spans="13:13">
      <c r="M646854" s="8"/>
    </row>
    <row r="646855" spans="13:13" ht="13">
      <c r="M646855" s="17"/>
    </row>
    <row r="646856" spans="13:13">
      <c r="M646856" s="8"/>
    </row>
    <row r="646882" spans="13:13">
      <c r="M646882" s="8"/>
    </row>
    <row r="646883" spans="13:13" ht="13">
      <c r="M646883" s="17"/>
    </row>
    <row r="646884" spans="13:13">
      <c r="M646884" s="8"/>
    </row>
    <row r="646910" spans="13:13">
      <c r="M646910" s="8"/>
    </row>
    <row r="646911" spans="13:13" ht="13">
      <c r="M646911" s="17"/>
    </row>
    <row r="646912" spans="13:13">
      <c r="M646912" s="8"/>
    </row>
    <row r="646938" spans="13:13">
      <c r="M646938" s="8"/>
    </row>
    <row r="646939" spans="13:13" ht="13">
      <c r="M646939" s="17"/>
    </row>
    <row r="646940" spans="13:13">
      <c r="M646940" s="8"/>
    </row>
    <row r="646966" spans="13:13">
      <c r="M646966" s="8"/>
    </row>
    <row r="646967" spans="13:13" ht="13">
      <c r="M646967" s="17"/>
    </row>
    <row r="646968" spans="13:13">
      <c r="M646968" s="8"/>
    </row>
    <row r="646994" spans="13:13">
      <c r="M646994" s="8"/>
    </row>
    <row r="646995" spans="13:13" ht="13">
      <c r="M646995" s="17"/>
    </row>
    <row r="646996" spans="13:13">
      <c r="M646996" s="8"/>
    </row>
    <row r="647022" spans="13:13">
      <c r="M647022" s="8"/>
    </row>
    <row r="647023" spans="13:13" ht="13">
      <c r="M647023" s="17"/>
    </row>
    <row r="647024" spans="13:13">
      <c r="M647024" s="8"/>
    </row>
    <row r="647050" spans="13:13">
      <c r="M647050" s="8"/>
    </row>
    <row r="647051" spans="13:13" ht="13">
      <c r="M647051" s="17"/>
    </row>
    <row r="647052" spans="13:13">
      <c r="M647052" s="8"/>
    </row>
    <row r="647078" spans="13:13">
      <c r="M647078" s="8"/>
    </row>
    <row r="647079" spans="13:13" ht="13">
      <c r="M647079" s="17"/>
    </row>
    <row r="647080" spans="13:13">
      <c r="M647080" s="8"/>
    </row>
    <row r="647106" spans="13:13">
      <c r="M647106" s="8"/>
    </row>
    <row r="647107" spans="13:13" ht="13">
      <c r="M647107" s="17"/>
    </row>
    <row r="647108" spans="13:13">
      <c r="M647108" s="8"/>
    </row>
    <row r="647134" spans="13:13">
      <c r="M647134" s="8"/>
    </row>
    <row r="647135" spans="13:13" ht="13">
      <c r="M647135" s="17"/>
    </row>
    <row r="647136" spans="13:13">
      <c r="M647136" s="8"/>
    </row>
    <row r="647162" spans="13:13">
      <c r="M647162" s="8"/>
    </row>
    <row r="647163" spans="13:13" ht="13">
      <c r="M647163" s="17"/>
    </row>
    <row r="647164" spans="13:13">
      <c r="M647164" s="8"/>
    </row>
    <row r="647190" spans="13:13">
      <c r="M647190" s="8"/>
    </row>
    <row r="647191" spans="13:13" ht="13">
      <c r="M647191" s="17"/>
    </row>
    <row r="647192" spans="13:13">
      <c r="M647192" s="8"/>
    </row>
    <row r="647218" spans="13:13">
      <c r="M647218" s="8"/>
    </row>
    <row r="647219" spans="13:13" ht="13">
      <c r="M647219" s="17"/>
    </row>
    <row r="647220" spans="13:13">
      <c r="M647220" s="8"/>
    </row>
    <row r="647246" spans="13:13">
      <c r="M647246" s="8"/>
    </row>
    <row r="647247" spans="13:13" ht="13">
      <c r="M647247" s="17"/>
    </row>
    <row r="647248" spans="13:13">
      <c r="M647248" s="8"/>
    </row>
    <row r="647274" spans="13:13">
      <c r="M647274" s="8"/>
    </row>
    <row r="647275" spans="13:13" ht="13">
      <c r="M647275" s="17"/>
    </row>
    <row r="647276" spans="13:13">
      <c r="M647276" s="8"/>
    </row>
    <row r="647302" spans="13:13">
      <c r="M647302" s="8"/>
    </row>
    <row r="647303" spans="13:13" ht="13">
      <c r="M647303" s="17"/>
    </row>
    <row r="647304" spans="13:13">
      <c r="M647304" s="8"/>
    </row>
    <row r="647330" spans="13:13">
      <c r="M647330" s="8"/>
    </row>
    <row r="647331" spans="13:13" ht="13">
      <c r="M647331" s="17"/>
    </row>
    <row r="647332" spans="13:13">
      <c r="M647332" s="8"/>
    </row>
    <row r="647358" spans="13:13">
      <c r="M647358" s="8"/>
    </row>
    <row r="647359" spans="13:13" ht="13">
      <c r="M647359" s="17"/>
    </row>
    <row r="647360" spans="13:13">
      <c r="M647360" s="8"/>
    </row>
    <row r="647386" spans="13:13">
      <c r="M647386" s="8"/>
    </row>
    <row r="647387" spans="13:13" ht="13">
      <c r="M647387" s="17"/>
    </row>
    <row r="647388" spans="13:13">
      <c r="M647388" s="8"/>
    </row>
    <row r="647414" spans="13:13">
      <c r="M647414" s="8"/>
    </row>
    <row r="647415" spans="13:13" ht="13">
      <c r="M647415" s="17"/>
    </row>
    <row r="647416" spans="13:13">
      <c r="M647416" s="8"/>
    </row>
    <row r="647442" spans="13:13">
      <c r="M647442" s="8"/>
    </row>
    <row r="647443" spans="13:13" ht="13">
      <c r="M647443" s="17"/>
    </row>
    <row r="647444" spans="13:13">
      <c r="M647444" s="8"/>
    </row>
    <row r="647470" spans="13:13">
      <c r="M647470" s="8"/>
    </row>
    <row r="647471" spans="13:13" ht="13">
      <c r="M647471" s="17"/>
    </row>
    <row r="647472" spans="13:13">
      <c r="M647472" s="8"/>
    </row>
    <row r="647498" spans="13:13">
      <c r="M647498" s="8"/>
    </row>
    <row r="647499" spans="13:13" ht="13">
      <c r="M647499" s="17"/>
    </row>
    <row r="647500" spans="13:13">
      <c r="M647500" s="8"/>
    </row>
    <row r="647526" spans="13:13">
      <c r="M647526" s="8"/>
    </row>
    <row r="647527" spans="13:13" ht="13">
      <c r="M647527" s="17"/>
    </row>
    <row r="647528" spans="13:13">
      <c r="M647528" s="8"/>
    </row>
    <row r="647554" spans="13:13">
      <c r="M647554" s="8"/>
    </row>
    <row r="647555" spans="13:13" ht="13">
      <c r="M647555" s="17"/>
    </row>
    <row r="647556" spans="13:13">
      <c r="M647556" s="8"/>
    </row>
    <row r="647582" spans="13:13">
      <c r="M647582" s="8"/>
    </row>
    <row r="647583" spans="13:13" ht="13">
      <c r="M647583" s="17"/>
    </row>
    <row r="647584" spans="13:13">
      <c r="M647584" s="8"/>
    </row>
    <row r="647610" spans="13:13">
      <c r="M647610" s="8"/>
    </row>
    <row r="647611" spans="13:13" ht="13">
      <c r="M647611" s="17"/>
    </row>
    <row r="647612" spans="13:13">
      <c r="M647612" s="8"/>
    </row>
    <row r="647638" spans="13:13">
      <c r="M647638" s="8"/>
    </row>
    <row r="647639" spans="13:13" ht="13">
      <c r="M647639" s="17"/>
    </row>
    <row r="647640" spans="13:13">
      <c r="M647640" s="8"/>
    </row>
    <row r="647666" spans="13:13">
      <c r="M647666" s="8"/>
    </row>
    <row r="647667" spans="13:13" ht="13">
      <c r="M647667" s="17"/>
    </row>
    <row r="647668" spans="13:13">
      <c r="M647668" s="8"/>
    </row>
    <row r="647694" spans="13:13">
      <c r="M647694" s="8"/>
    </row>
    <row r="647695" spans="13:13" ht="13">
      <c r="M647695" s="17"/>
    </row>
    <row r="647696" spans="13:13">
      <c r="M647696" s="8"/>
    </row>
    <row r="647722" spans="13:13">
      <c r="M647722" s="8"/>
    </row>
    <row r="647723" spans="13:13" ht="13">
      <c r="M647723" s="17"/>
    </row>
    <row r="647724" spans="13:13">
      <c r="M647724" s="8"/>
    </row>
    <row r="647750" spans="13:13">
      <c r="M647750" s="8"/>
    </row>
    <row r="647751" spans="13:13" ht="13">
      <c r="M647751" s="17"/>
    </row>
    <row r="647752" spans="13:13">
      <c r="M647752" s="8"/>
    </row>
    <row r="647778" spans="13:13">
      <c r="M647778" s="8"/>
    </row>
    <row r="647779" spans="13:13" ht="13">
      <c r="M647779" s="17"/>
    </row>
    <row r="647780" spans="13:13">
      <c r="M647780" s="8"/>
    </row>
    <row r="647806" spans="13:13">
      <c r="M647806" s="8"/>
    </row>
    <row r="647807" spans="13:13" ht="13">
      <c r="M647807" s="17"/>
    </row>
    <row r="647808" spans="13:13">
      <c r="M647808" s="8"/>
    </row>
    <row r="647834" spans="13:13">
      <c r="M647834" s="8"/>
    </row>
    <row r="647835" spans="13:13" ht="13">
      <c r="M647835" s="17"/>
    </row>
    <row r="647836" spans="13:13">
      <c r="M647836" s="8"/>
    </row>
    <row r="647862" spans="13:13">
      <c r="M647862" s="8"/>
    </row>
    <row r="647863" spans="13:13" ht="13">
      <c r="M647863" s="17"/>
    </row>
    <row r="647864" spans="13:13">
      <c r="M647864" s="8"/>
    </row>
    <row r="647890" spans="13:13">
      <c r="M647890" s="8"/>
    </row>
    <row r="647891" spans="13:13" ht="13">
      <c r="M647891" s="17"/>
    </row>
    <row r="647892" spans="13:13">
      <c r="M647892" s="8"/>
    </row>
    <row r="647918" spans="13:13">
      <c r="M647918" s="8"/>
    </row>
    <row r="647919" spans="13:13" ht="13">
      <c r="M647919" s="17"/>
    </row>
    <row r="647920" spans="13:13">
      <c r="M647920" s="8"/>
    </row>
    <row r="647946" spans="13:13">
      <c r="M647946" s="8"/>
    </row>
    <row r="647947" spans="13:13" ht="13">
      <c r="M647947" s="17"/>
    </row>
    <row r="647948" spans="13:13">
      <c r="M647948" s="8"/>
    </row>
    <row r="647974" spans="13:13">
      <c r="M647974" s="8"/>
    </row>
    <row r="647975" spans="13:13" ht="13">
      <c r="M647975" s="17"/>
    </row>
    <row r="647976" spans="13:13">
      <c r="M647976" s="8"/>
    </row>
    <row r="648002" spans="13:13">
      <c r="M648002" s="8"/>
    </row>
    <row r="648003" spans="13:13" ht="13">
      <c r="M648003" s="17"/>
    </row>
    <row r="648004" spans="13:13">
      <c r="M648004" s="8"/>
    </row>
    <row r="648030" spans="13:13">
      <c r="M648030" s="8"/>
    </row>
    <row r="648031" spans="13:13" ht="13">
      <c r="M648031" s="17"/>
    </row>
    <row r="648032" spans="13:13">
      <c r="M648032" s="8"/>
    </row>
    <row r="648058" spans="13:13">
      <c r="M648058" s="8"/>
    </row>
    <row r="648059" spans="13:13" ht="13">
      <c r="M648059" s="17"/>
    </row>
    <row r="648060" spans="13:13">
      <c r="M648060" s="8"/>
    </row>
    <row r="648086" spans="13:13">
      <c r="M648086" s="8"/>
    </row>
    <row r="648087" spans="13:13" ht="13">
      <c r="M648087" s="17"/>
    </row>
    <row r="648088" spans="13:13">
      <c r="M648088" s="8"/>
    </row>
    <row r="648114" spans="13:13">
      <c r="M648114" s="8"/>
    </row>
    <row r="648115" spans="13:13" ht="13">
      <c r="M648115" s="17"/>
    </row>
    <row r="648116" spans="13:13">
      <c r="M648116" s="8"/>
    </row>
    <row r="648142" spans="13:13">
      <c r="M648142" s="8"/>
    </row>
    <row r="648143" spans="13:13" ht="13">
      <c r="M648143" s="17"/>
    </row>
    <row r="648144" spans="13:13">
      <c r="M648144" s="8"/>
    </row>
    <row r="648170" spans="13:13">
      <c r="M648170" s="8"/>
    </row>
    <row r="648171" spans="13:13" ht="13">
      <c r="M648171" s="17"/>
    </row>
    <row r="648172" spans="13:13">
      <c r="M648172" s="8"/>
    </row>
    <row r="648198" spans="13:13">
      <c r="M648198" s="8"/>
    </row>
    <row r="648199" spans="13:13" ht="13">
      <c r="M648199" s="17"/>
    </row>
    <row r="648200" spans="13:13">
      <c r="M648200" s="8"/>
    </row>
    <row r="648226" spans="13:13">
      <c r="M648226" s="8"/>
    </row>
    <row r="648227" spans="13:13" ht="13">
      <c r="M648227" s="17"/>
    </row>
    <row r="648228" spans="13:13">
      <c r="M648228" s="8"/>
    </row>
    <row r="648254" spans="13:13">
      <c r="M648254" s="8"/>
    </row>
    <row r="648255" spans="13:13" ht="13">
      <c r="M648255" s="17"/>
    </row>
    <row r="648256" spans="13:13">
      <c r="M648256" s="8"/>
    </row>
    <row r="648282" spans="13:13">
      <c r="M648282" s="8"/>
    </row>
    <row r="648283" spans="13:13" ht="13">
      <c r="M648283" s="17"/>
    </row>
    <row r="648284" spans="13:13">
      <c r="M648284" s="8"/>
    </row>
    <row r="648310" spans="13:13">
      <c r="M648310" s="8"/>
    </row>
    <row r="648311" spans="13:13" ht="13">
      <c r="M648311" s="17"/>
    </row>
    <row r="648312" spans="13:13">
      <c r="M648312" s="8"/>
    </row>
    <row r="648338" spans="13:13">
      <c r="M648338" s="8"/>
    </row>
    <row r="648339" spans="13:13" ht="13">
      <c r="M648339" s="17"/>
    </row>
    <row r="648340" spans="13:13">
      <c r="M648340" s="8"/>
    </row>
    <row r="648366" spans="13:13">
      <c r="M648366" s="8"/>
    </row>
    <row r="648367" spans="13:13" ht="13">
      <c r="M648367" s="17"/>
    </row>
    <row r="648368" spans="13:13">
      <c r="M648368" s="8"/>
    </row>
    <row r="648394" spans="13:13">
      <c r="M648394" s="8"/>
    </row>
    <row r="648395" spans="13:13" ht="13">
      <c r="M648395" s="17"/>
    </row>
    <row r="648396" spans="13:13">
      <c r="M648396" s="8"/>
    </row>
    <row r="648422" spans="13:13">
      <c r="M648422" s="8"/>
    </row>
    <row r="648423" spans="13:13" ht="13">
      <c r="M648423" s="17"/>
    </row>
    <row r="648424" spans="13:13">
      <c r="M648424" s="8"/>
    </row>
    <row r="648450" spans="13:13">
      <c r="M648450" s="8"/>
    </row>
    <row r="648451" spans="13:13" ht="13">
      <c r="M648451" s="17"/>
    </row>
    <row r="648452" spans="13:13">
      <c r="M648452" s="8"/>
    </row>
    <row r="648478" spans="13:13">
      <c r="M648478" s="8"/>
    </row>
    <row r="648479" spans="13:13" ht="13">
      <c r="M648479" s="17"/>
    </row>
    <row r="648480" spans="13:13">
      <c r="M648480" s="8"/>
    </row>
    <row r="648506" spans="13:13">
      <c r="M648506" s="8"/>
    </row>
    <row r="648507" spans="13:13" ht="13">
      <c r="M648507" s="17"/>
    </row>
    <row r="648508" spans="13:13">
      <c r="M648508" s="8"/>
    </row>
    <row r="648534" spans="13:13">
      <c r="M648534" s="8"/>
    </row>
    <row r="648535" spans="13:13" ht="13">
      <c r="M648535" s="17"/>
    </row>
    <row r="648536" spans="13:13">
      <c r="M648536" s="8"/>
    </row>
    <row r="648562" spans="13:13">
      <c r="M648562" s="8"/>
    </row>
    <row r="648563" spans="13:13" ht="13">
      <c r="M648563" s="17"/>
    </row>
    <row r="648564" spans="13:13">
      <c r="M648564" s="8"/>
    </row>
    <row r="648590" spans="13:13">
      <c r="M648590" s="8"/>
    </row>
    <row r="648591" spans="13:13" ht="13">
      <c r="M648591" s="17"/>
    </row>
    <row r="648592" spans="13:13">
      <c r="M648592" s="8"/>
    </row>
    <row r="648618" spans="13:13">
      <c r="M648618" s="8"/>
    </row>
    <row r="648619" spans="13:13" ht="13">
      <c r="M648619" s="17"/>
    </row>
    <row r="648620" spans="13:13">
      <c r="M648620" s="8"/>
    </row>
    <row r="648646" spans="13:13">
      <c r="M648646" s="8"/>
    </row>
    <row r="648647" spans="13:13" ht="13">
      <c r="M648647" s="17"/>
    </row>
    <row r="648648" spans="13:13">
      <c r="M648648" s="8"/>
    </row>
    <row r="648674" spans="13:13">
      <c r="M648674" s="8"/>
    </row>
    <row r="648675" spans="13:13" ht="13">
      <c r="M648675" s="17"/>
    </row>
    <row r="648676" spans="13:13">
      <c r="M648676" s="8"/>
    </row>
    <row r="648702" spans="13:13">
      <c r="M648702" s="8"/>
    </row>
    <row r="648703" spans="13:13" ht="13">
      <c r="M648703" s="17"/>
    </row>
    <row r="648704" spans="13:13">
      <c r="M648704" s="8"/>
    </row>
    <row r="648730" spans="13:13">
      <c r="M648730" s="8"/>
    </row>
    <row r="648731" spans="13:13" ht="13">
      <c r="M648731" s="17"/>
    </row>
    <row r="648732" spans="13:13">
      <c r="M648732" s="8"/>
    </row>
    <row r="648758" spans="13:13">
      <c r="M648758" s="8"/>
    </row>
    <row r="648759" spans="13:13" ht="13">
      <c r="M648759" s="17"/>
    </row>
    <row r="648760" spans="13:13">
      <c r="M648760" s="8"/>
    </row>
    <row r="648786" spans="13:13">
      <c r="M648786" s="8"/>
    </row>
    <row r="648787" spans="13:13" ht="13">
      <c r="M648787" s="17"/>
    </row>
    <row r="648788" spans="13:13">
      <c r="M648788" s="8"/>
    </row>
    <row r="648814" spans="13:13">
      <c r="M648814" s="8"/>
    </row>
    <row r="648815" spans="13:13" ht="13">
      <c r="M648815" s="17"/>
    </row>
    <row r="648816" spans="13:13">
      <c r="M648816" s="8"/>
    </row>
    <row r="648842" spans="13:13">
      <c r="M648842" s="8"/>
    </row>
    <row r="648843" spans="13:13" ht="13">
      <c r="M648843" s="17"/>
    </row>
    <row r="648844" spans="13:13">
      <c r="M648844" s="8"/>
    </row>
    <row r="648870" spans="13:13">
      <c r="M648870" s="8"/>
    </row>
    <row r="648871" spans="13:13" ht="13">
      <c r="M648871" s="17"/>
    </row>
    <row r="648872" spans="13:13">
      <c r="M648872" s="8"/>
    </row>
    <row r="648898" spans="13:13">
      <c r="M648898" s="8"/>
    </row>
    <row r="648899" spans="13:13" ht="13">
      <c r="M648899" s="17"/>
    </row>
    <row r="648900" spans="13:13">
      <c r="M648900" s="8"/>
    </row>
    <row r="648926" spans="13:13">
      <c r="M648926" s="8"/>
    </row>
    <row r="648927" spans="13:13" ht="13">
      <c r="M648927" s="17"/>
    </row>
    <row r="648928" spans="13:13">
      <c r="M648928" s="8"/>
    </row>
    <row r="648954" spans="13:13">
      <c r="M648954" s="8"/>
    </row>
    <row r="648955" spans="13:13" ht="13">
      <c r="M648955" s="17"/>
    </row>
    <row r="648956" spans="13:13">
      <c r="M648956" s="8"/>
    </row>
    <row r="648982" spans="13:13">
      <c r="M648982" s="8"/>
    </row>
    <row r="648983" spans="13:13" ht="13">
      <c r="M648983" s="17"/>
    </row>
    <row r="648984" spans="13:13">
      <c r="M648984" s="8"/>
    </row>
    <row r="649010" spans="13:13">
      <c r="M649010" s="8"/>
    </row>
    <row r="649011" spans="13:13" ht="13">
      <c r="M649011" s="17"/>
    </row>
    <row r="649012" spans="13:13">
      <c r="M649012" s="8"/>
    </row>
    <row r="649038" spans="13:13">
      <c r="M649038" s="8"/>
    </row>
    <row r="649039" spans="13:13" ht="13">
      <c r="M649039" s="17"/>
    </row>
    <row r="649040" spans="13:13">
      <c r="M649040" s="8"/>
    </row>
    <row r="649066" spans="13:13">
      <c r="M649066" s="8"/>
    </row>
    <row r="649067" spans="13:13" ht="13">
      <c r="M649067" s="17"/>
    </row>
    <row r="649068" spans="13:13">
      <c r="M649068" s="8"/>
    </row>
    <row r="649094" spans="13:13">
      <c r="M649094" s="8"/>
    </row>
    <row r="649095" spans="13:13" ht="13">
      <c r="M649095" s="17"/>
    </row>
    <row r="649096" spans="13:13">
      <c r="M649096" s="8"/>
    </row>
    <row r="649122" spans="13:13">
      <c r="M649122" s="8"/>
    </row>
    <row r="649123" spans="13:13" ht="13">
      <c r="M649123" s="17"/>
    </row>
    <row r="649124" spans="13:13">
      <c r="M649124" s="8"/>
    </row>
    <row r="649150" spans="13:13">
      <c r="M649150" s="8"/>
    </row>
    <row r="649151" spans="13:13" ht="13">
      <c r="M649151" s="17"/>
    </row>
    <row r="649152" spans="13:13">
      <c r="M649152" s="8"/>
    </row>
    <row r="649178" spans="13:13">
      <c r="M649178" s="8"/>
    </row>
    <row r="649179" spans="13:13" ht="13">
      <c r="M649179" s="17"/>
    </row>
    <row r="649180" spans="13:13">
      <c r="M649180" s="8"/>
    </row>
    <row r="649206" spans="13:13">
      <c r="M649206" s="8"/>
    </row>
    <row r="649207" spans="13:13" ht="13">
      <c r="M649207" s="17"/>
    </row>
    <row r="649208" spans="13:13">
      <c r="M649208" s="8"/>
    </row>
    <row r="649234" spans="13:13">
      <c r="M649234" s="8"/>
    </row>
    <row r="649235" spans="13:13" ht="13">
      <c r="M649235" s="17"/>
    </row>
    <row r="649236" spans="13:13">
      <c r="M649236" s="8"/>
    </row>
    <row r="649262" spans="13:13">
      <c r="M649262" s="8"/>
    </row>
    <row r="649263" spans="13:13" ht="13">
      <c r="M649263" s="17"/>
    </row>
    <row r="649264" spans="13:13">
      <c r="M649264" s="8"/>
    </row>
    <row r="649290" spans="13:13">
      <c r="M649290" s="8"/>
    </row>
    <row r="649291" spans="13:13" ht="13">
      <c r="M649291" s="17"/>
    </row>
    <row r="649292" spans="13:13">
      <c r="M649292" s="8"/>
    </row>
    <row r="649318" spans="13:13">
      <c r="M649318" s="8"/>
    </row>
    <row r="649319" spans="13:13" ht="13">
      <c r="M649319" s="17"/>
    </row>
    <row r="649320" spans="13:13">
      <c r="M649320" s="8"/>
    </row>
    <row r="649346" spans="13:13">
      <c r="M649346" s="8"/>
    </row>
    <row r="649347" spans="13:13" ht="13">
      <c r="M649347" s="17"/>
    </row>
    <row r="649348" spans="13:13">
      <c r="M649348" s="8"/>
    </row>
    <row r="649374" spans="13:13">
      <c r="M649374" s="8"/>
    </row>
    <row r="649375" spans="13:13" ht="13">
      <c r="M649375" s="17"/>
    </row>
    <row r="649376" spans="13:13">
      <c r="M649376" s="8"/>
    </row>
    <row r="649402" spans="13:13">
      <c r="M649402" s="8"/>
    </row>
    <row r="649403" spans="13:13" ht="13">
      <c r="M649403" s="17"/>
    </row>
    <row r="649404" spans="13:13">
      <c r="M649404" s="8"/>
    </row>
    <row r="649430" spans="13:13">
      <c r="M649430" s="8"/>
    </row>
    <row r="649431" spans="13:13" ht="13">
      <c r="M649431" s="17"/>
    </row>
    <row r="649432" spans="13:13">
      <c r="M649432" s="8"/>
    </row>
    <row r="649458" spans="13:13">
      <c r="M649458" s="8"/>
    </row>
    <row r="649459" spans="13:13" ht="13">
      <c r="M649459" s="17"/>
    </row>
    <row r="649460" spans="13:13">
      <c r="M649460" s="8"/>
    </row>
    <row r="649486" spans="13:13">
      <c r="M649486" s="8"/>
    </row>
    <row r="649487" spans="13:13" ht="13">
      <c r="M649487" s="17"/>
    </row>
    <row r="649488" spans="13:13">
      <c r="M649488" s="8"/>
    </row>
    <row r="649514" spans="13:13">
      <c r="M649514" s="8"/>
    </row>
    <row r="649515" spans="13:13" ht="13">
      <c r="M649515" s="17"/>
    </row>
    <row r="649516" spans="13:13">
      <c r="M649516" s="8"/>
    </row>
    <row r="649542" spans="13:13">
      <c r="M649542" s="8"/>
    </row>
    <row r="649543" spans="13:13" ht="13">
      <c r="M649543" s="17"/>
    </row>
    <row r="649544" spans="13:13">
      <c r="M649544" s="8"/>
    </row>
    <row r="649570" spans="13:13">
      <c r="M649570" s="8"/>
    </row>
    <row r="649571" spans="13:13" ht="13">
      <c r="M649571" s="17"/>
    </row>
    <row r="649572" spans="13:13">
      <c r="M649572" s="8"/>
    </row>
    <row r="649598" spans="13:13">
      <c r="M649598" s="8"/>
    </row>
    <row r="649599" spans="13:13" ht="13">
      <c r="M649599" s="17"/>
    </row>
    <row r="649600" spans="13:13">
      <c r="M649600" s="8"/>
    </row>
    <row r="649626" spans="13:13">
      <c r="M649626" s="8"/>
    </row>
    <row r="649627" spans="13:13" ht="13">
      <c r="M649627" s="17"/>
    </row>
    <row r="649628" spans="13:13">
      <c r="M649628" s="8"/>
    </row>
    <row r="649654" spans="13:13">
      <c r="M649654" s="8"/>
    </row>
    <row r="649655" spans="13:13" ht="13">
      <c r="M649655" s="17"/>
    </row>
    <row r="649656" spans="13:13">
      <c r="M649656" s="8"/>
    </row>
    <row r="649682" spans="13:13">
      <c r="M649682" s="8"/>
    </row>
    <row r="649683" spans="13:13" ht="13">
      <c r="M649683" s="17"/>
    </row>
    <row r="649684" spans="13:13">
      <c r="M649684" s="8"/>
    </row>
    <row r="649710" spans="13:13">
      <c r="M649710" s="8"/>
    </row>
    <row r="649711" spans="13:13" ht="13">
      <c r="M649711" s="17"/>
    </row>
    <row r="649712" spans="13:13">
      <c r="M649712" s="8"/>
    </row>
    <row r="649738" spans="13:13">
      <c r="M649738" s="8"/>
    </row>
    <row r="649739" spans="13:13" ht="13">
      <c r="M649739" s="17"/>
    </row>
    <row r="649740" spans="13:13">
      <c r="M649740" s="8"/>
    </row>
    <row r="649766" spans="13:13">
      <c r="M649766" s="8"/>
    </row>
    <row r="649767" spans="13:13" ht="13">
      <c r="M649767" s="17"/>
    </row>
    <row r="649768" spans="13:13">
      <c r="M649768" s="8"/>
    </row>
    <row r="649794" spans="13:13">
      <c r="M649794" s="8"/>
    </row>
    <row r="649795" spans="13:13" ht="13">
      <c r="M649795" s="17"/>
    </row>
    <row r="649796" spans="13:13">
      <c r="M649796" s="8"/>
    </row>
    <row r="649822" spans="13:13">
      <c r="M649822" s="8"/>
    </row>
    <row r="649823" spans="13:13" ht="13">
      <c r="M649823" s="17"/>
    </row>
    <row r="649824" spans="13:13">
      <c r="M649824" s="8"/>
    </row>
    <row r="649850" spans="13:13">
      <c r="M649850" s="8"/>
    </row>
    <row r="649851" spans="13:13" ht="13">
      <c r="M649851" s="17"/>
    </row>
    <row r="649852" spans="13:13">
      <c r="M649852" s="8"/>
    </row>
    <row r="649878" spans="13:13">
      <c r="M649878" s="8"/>
    </row>
    <row r="649879" spans="13:13" ht="13">
      <c r="M649879" s="17"/>
    </row>
    <row r="649880" spans="13:13">
      <c r="M649880" s="8"/>
    </row>
    <row r="649906" spans="13:13">
      <c r="M649906" s="8"/>
    </row>
    <row r="649907" spans="13:13" ht="13">
      <c r="M649907" s="17"/>
    </row>
    <row r="649908" spans="13:13">
      <c r="M649908" s="8"/>
    </row>
    <row r="649934" spans="13:13">
      <c r="M649934" s="8"/>
    </row>
    <row r="649935" spans="13:13" ht="13">
      <c r="M649935" s="17"/>
    </row>
    <row r="649936" spans="13:13">
      <c r="M649936" s="8"/>
    </row>
    <row r="649962" spans="13:13">
      <c r="M649962" s="8"/>
    </row>
    <row r="649963" spans="13:13" ht="13">
      <c r="M649963" s="17"/>
    </row>
    <row r="649964" spans="13:13">
      <c r="M649964" s="8"/>
    </row>
    <row r="649990" spans="13:13">
      <c r="M649990" s="8"/>
    </row>
    <row r="649991" spans="13:13" ht="13">
      <c r="M649991" s="17"/>
    </row>
    <row r="649992" spans="13:13">
      <c r="M649992" s="8"/>
    </row>
    <row r="650018" spans="13:13">
      <c r="M650018" s="8"/>
    </row>
    <row r="650019" spans="13:13" ht="13">
      <c r="M650019" s="17"/>
    </row>
    <row r="650020" spans="13:13">
      <c r="M650020" s="8"/>
    </row>
    <row r="650046" spans="13:13">
      <c r="M650046" s="8"/>
    </row>
    <row r="650047" spans="13:13" ht="13">
      <c r="M650047" s="17"/>
    </row>
    <row r="650048" spans="13:13">
      <c r="M650048" s="8"/>
    </row>
    <row r="650074" spans="13:13">
      <c r="M650074" s="8"/>
    </row>
    <row r="650075" spans="13:13" ht="13">
      <c r="M650075" s="17"/>
    </row>
    <row r="650076" spans="13:13">
      <c r="M650076" s="8"/>
    </row>
    <row r="650102" spans="13:13">
      <c r="M650102" s="8"/>
    </row>
    <row r="650103" spans="13:13" ht="13">
      <c r="M650103" s="17"/>
    </row>
    <row r="650104" spans="13:13">
      <c r="M650104" s="8"/>
    </row>
    <row r="650130" spans="13:13">
      <c r="M650130" s="8"/>
    </row>
    <row r="650131" spans="13:13" ht="13">
      <c r="M650131" s="17"/>
    </row>
    <row r="650132" spans="13:13">
      <c r="M650132" s="8"/>
    </row>
    <row r="650158" spans="13:13">
      <c r="M650158" s="8"/>
    </row>
    <row r="650159" spans="13:13" ht="13">
      <c r="M650159" s="17"/>
    </row>
    <row r="650160" spans="13:13">
      <c r="M650160" s="8"/>
    </row>
    <row r="650186" spans="13:13">
      <c r="M650186" s="8"/>
    </row>
    <row r="650187" spans="13:13" ht="13">
      <c r="M650187" s="17"/>
    </row>
    <row r="650188" spans="13:13">
      <c r="M650188" s="8"/>
    </row>
    <row r="650214" spans="13:13">
      <c r="M650214" s="8"/>
    </row>
    <row r="650215" spans="13:13" ht="13">
      <c r="M650215" s="17"/>
    </row>
    <row r="650216" spans="13:13">
      <c r="M650216" s="8"/>
    </row>
    <row r="650242" spans="13:13">
      <c r="M650242" s="8"/>
    </row>
    <row r="650243" spans="13:13" ht="13">
      <c r="M650243" s="17"/>
    </row>
    <row r="650244" spans="13:13">
      <c r="M650244" s="8"/>
    </row>
    <row r="650270" spans="13:13">
      <c r="M650270" s="8"/>
    </row>
    <row r="650271" spans="13:13" ht="13">
      <c r="M650271" s="17"/>
    </row>
    <row r="650272" spans="13:13">
      <c r="M650272" s="8"/>
    </row>
    <row r="650298" spans="13:13">
      <c r="M650298" s="8"/>
    </row>
    <row r="650299" spans="13:13" ht="13">
      <c r="M650299" s="17"/>
    </row>
    <row r="650300" spans="13:13">
      <c r="M650300" s="8"/>
    </row>
    <row r="650326" spans="13:13">
      <c r="M650326" s="8"/>
    </row>
    <row r="650327" spans="13:13" ht="13">
      <c r="M650327" s="17"/>
    </row>
    <row r="650328" spans="13:13">
      <c r="M650328" s="8"/>
    </row>
    <row r="650354" spans="13:13">
      <c r="M650354" s="8"/>
    </row>
    <row r="650355" spans="13:13" ht="13">
      <c r="M650355" s="17"/>
    </row>
    <row r="650356" spans="13:13">
      <c r="M650356" s="8"/>
    </row>
    <row r="650382" spans="13:13">
      <c r="M650382" s="8"/>
    </row>
    <row r="650383" spans="13:13" ht="13">
      <c r="M650383" s="17"/>
    </row>
    <row r="650384" spans="13:13">
      <c r="M650384" s="8"/>
    </row>
    <row r="650410" spans="13:13">
      <c r="M650410" s="8"/>
    </row>
    <row r="650411" spans="13:13" ht="13">
      <c r="M650411" s="17"/>
    </row>
    <row r="650412" spans="13:13">
      <c r="M650412" s="8"/>
    </row>
    <row r="650438" spans="13:13">
      <c r="M650438" s="8"/>
    </row>
    <row r="650439" spans="13:13" ht="13">
      <c r="M650439" s="17"/>
    </row>
    <row r="650440" spans="13:13">
      <c r="M650440" s="8"/>
    </row>
    <row r="650466" spans="13:13">
      <c r="M650466" s="8"/>
    </row>
    <row r="650467" spans="13:13" ht="13">
      <c r="M650467" s="17"/>
    </row>
    <row r="650468" spans="13:13">
      <c r="M650468" s="8"/>
    </row>
    <row r="650494" spans="13:13">
      <c r="M650494" s="8"/>
    </row>
    <row r="650495" spans="13:13" ht="13">
      <c r="M650495" s="17"/>
    </row>
    <row r="650496" spans="13:13">
      <c r="M650496" s="8"/>
    </row>
    <row r="650522" spans="13:13">
      <c r="M650522" s="8"/>
    </row>
    <row r="650523" spans="13:13" ht="13">
      <c r="M650523" s="17"/>
    </row>
    <row r="650524" spans="13:13">
      <c r="M650524" s="8"/>
    </row>
    <row r="650550" spans="13:13">
      <c r="M650550" s="8"/>
    </row>
    <row r="650551" spans="13:13" ht="13">
      <c r="M650551" s="17"/>
    </row>
    <row r="650552" spans="13:13">
      <c r="M650552" s="8"/>
    </row>
    <row r="650578" spans="13:13">
      <c r="M650578" s="8"/>
    </row>
    <row r="650579" spans="13:13" ht="13">
      <c r="M650579" s="17"/>
    </row>
    <row r="650580" spans="13:13">
      <c r="M650580" s="8"/>
    </row>
    <row r="650606" spans="13:13">
      <c r="M650606" s="8"/>
    </row>
    <row r="650607" spans="13:13" ht="13">
      <c r="M650607" s="17"/>
    </row>
    <row r="650608" spans="13:13">
      <c r="M650608" s="8"/>
    </row>
    <row r="650634" spans="13:13">
      <c r="M650634" s="8"/>
    </row>
    <row r="650635" spans="13:13" ht="13">
      <c r="M650635" s="17"/>
    </row>
    <row r="650636" spans="13:13">
      <c r="M650636" s="8"/>
    </row>
    <row r="650662" spans="13:13">
      <c r="M650662" s="8"/>
    </row>
    <row r="650663" spans="13:13" ht="13">
      <c r="M650663" s="17"/>
    </row>
    <row r="650664" spans="13:13">
      <c r="M650664" s="8"/>
    </row>
    <row r="650690" spans="13:13">
      <c r="M650690" s="8"/>
    </row>
    <row r="650691" spans="13:13" ht="13">
      <c r="M650691" s="17"/>
    </row>
    <row r="650692" spans="13:13">
      <c r="M650692" s="8"/>
    </row>
    <row r="650718" spans="13:13">
      <c r="M650718" s="8"/>
    </row>
    <row r="650719" spans="13:13" ht="13">
      <c r="M650719" s="17"/>
    </row>
    <row r="650720" spans="13:13">
      <c r="M650720" s="8"/>
    </row>
    <row r="650746" spans="13:13">
      <c r="M650746" s="8"/>
    </row>
    <row r="650747" spans="13:13" ht="13">
      <c r="M650747" s="17"/>
    </row>
    <row r="650748" spans="13:13">
      <c r="M650748" s="8"/>
    </row>
    <row r="650774" spans="13:13">
      <c r="M650774" s="8"/>
    </row>
    <row r="650775" spans="13:13" ht="13">
      <c r="M650775" s="17"/>
    </row>
    <row r="650776" spans="13:13">
      <c r="M650776" s="8"/>
    </row>
    <row r="650802" spans="13:13">
      <c r="M650802" s="8"/>
    </row>
    <row r="650803" spans="13:13" ht="13">
      <c r="M650803" s="17"/>
    </row>
    <row r="650804" spans="13:13">
      <c r="M650804" s="8"/>
    </row>
    <row r="650830" spans="13:13">
      <c r="M650830" s="8"/>
    </row>
    <row r="650831" spans="13:13" ht="13">
      <c r="M650831" s="17"/>
    </row>
    <row r="650832" spans="13:13">
      <c r="M650832" s="8"/>
    </row>
    <row r="650858" spans="13:13">
      <c r="M650858" s="8"/>
    </row>
    <row r="650859" spans="13:13" ht="13">
      <c r="M650859" s="17"/>
    </row>
    <row r="650860" spans="13:13">
      <c r="M650860" s="8"/>
    </row>
    <row r="650886" spans="13:13">
      <c r="M650886" s="8"/>
    </row>
    <row r="650887" spans="13:13" ht="13">
      <c r="M650887" s="17"/>
    </row>
    <row r="650888" spans="13:13">
      <c r="M650888" s="8"/>
    </row>
    <row r="650914" spans="13:13">
      <c r="M650914" s="8"/>
    </row>
    <row r="650915" spans="13:13" ht="13">
      <c r="M650915" s="17"/>
    </row>
    <row r="650916" spans="13:13">
      <c r="M650916" s="8"/>
    </row>
    <row r="650942" spans="13:13">
      <c r="M650942" s="8"/>
    </row>
    <row r="650943" spans="13:13" ht="13">
      <c r="M650943" s="17"/>
    </row>
    <row r="650944" spans="13:13">
      <c r="M650944" s="8"/>
    </row>
    <row r="650970" spans="13:13">
      <c r="M650970" s="8"/>
    </row>
    <row r="650971" spans="13:13" ht="13">
      <c r="M650971" s="17"/>
    </row>
    <row r="650972" spans="13:13">
      <c r="M650972" s="8"/>
    </row>
    <row r="650998" spans="13:13">
      <c r="M650998" s="8"/>
    </row>
    <row r="650999" spans="13:13" ht="13">
      <c r="M650999" s="17"/>
    </row>
    <row r="651000" spans="13:13">
      <c r="M651000" s="8"/>
    </row>
    <row r="651026" spans="13:13">
      <c r="M651026" s="8"/>
    </row>
    <row r="651027" spans="13:13" ht="13">
      <c r="M651027" s="17"/>
    </row>
    <row r="651028" spans="13:13">
      <c r="M651028" s="8"/>
    </row>
    <row r="651054" spans="13:13">
      <c r="M651054" s="8"/>
    </row>
    <row r="651055" spans="13:13" ht="13">
      <c r="M651055" s="17"/>
    </row>
    <row r="651056" spans="13:13">
      <c r="M651056" s="8"/>
    </row>
    <row r="651082" spans="13:13">
      <c r="M651082" s="8"/>
    </row>
    <row r="651083" spans="13:13" ht="13">
      <c r="M651083" s="17"/>
    </row>
    <row r="651084" spans="13:13">
      <c r="M651084" s="8"/>
    </row>
    <row r="651110" spans="13:13">
      <c r="M651110" s="8"/>
    </row>
    <row r="651111" spans="13:13" ht="13">
      <c r="M651111" s="17"/>
    </row>
    <row r="651112" spans="13:13">
      <c r="M651112" s="8"/>
    </row>
    <row r="651138" spans="13:13">
      <c r="M651138" s="8"/>
    </row>
    <row r="651139" spans="13:13" ht="13">
      <c r="M651139" s="17"/>
    </row>
    <row r="651140" spans="13:13">
      <c r="M651140" s="8"/>
    </row>
    <row r="651166" spans="13:13">
      <c r="M651166" s="8"/>
    </row>
    <row r="651167" spans="13:13" ht="13">
      <c r="M651167" s="17"/>
    </row>
    <row r="651168" spans="13:13">
      <c r="M651168" s="8"/>
    </row>
    <row r="651194" spans="13:13">
      <c r="M651194" s="8"/>
    </row>
    <row r="651195" spans="13:13" ht="13">
      <c r="M651195" s="17"/>
    </row>
    <row r="651196" spans="13:13">
      <c r="M651196" s="8"/>
    </row>
    <row r="651222" spans="13:13">
      <c r="M651222" s="8"/>
    </row>
    <row r="651223" spans="13:13" ht="13">
      <c r="M651223" s="17"/>
    </row>
    <row r="651224" spans="13:13">
      <c r="M651224" s="8"/>
    </row>
    <row r="651250" spans="13:13">
      <c r="M651250" s="8"/>
    </row>
    <row r="651251" spans="13:13" ht="13">
      <c r="M651251" s="17"/>
    </row>
    <row r="651252" spans="13:13">
      <c r="M651252" s="8"/>
    </row>
    <row r="651278" spans="13:13">
      <c r="M651278" s="8"/>
    </row>
    <row r="651279" spans="13:13" ht="13">
      <c r="M651279" s="17"/>
    </row>
    <row r="651280" spans="13:13">
      <c r="M651280" s="8"/>
    </row>
    <row r="651306" spans="13:13">
      <c r="M651306" s="8"/>
    </row>
    <row r="651307" spans="13:13" ht="13">
      <c r="M651307" s="17"/>
    </row>
    <row r="651308" spans="13:13">
      <c r="M651308" s="8"/>
    </row>
    <row r="651334" spans="13:13">
      <c r="M651334" s="8"/>
    </row>
    <row r="651335" spans="13:13" ht="13">
      <c r="M651335" s="17"/>
    </row>
    <row r="651336" spans="13:13">
      <c r="M651336" s="8"/>
    </row>
    <row r="651362" spans="13:13">
      <c r="M651362" s="8"/>
    </row>
    <row r="651363" spans="13:13" ht="13">
      <c r="M651363" s="17"/>
    </row>
    <row r="651364" spans="13:13">
      <c r="M651364" s="8"/>
    </row>
    <row r="651390" spans="13:13">
      <c r="M651390" s="8"/>
    </row>
    <row r="651391" spans="13:13" ht="13">
      <c r="M651391" s="17"/>
    </row>
    <row r="651392" spans="13:13">
      <c r="M651392" s="8"/>
    </row>
    <row r="651418" spans="13:13">
      <c r="M651418" s="8"/>
    </row>
    <row r="651419" spans="13:13" ht="13">
      <c r="M651419" s="17"/>
    </row>
    <row r="651420" spans="13:13">
      <c r="M651420" s="8"/>
    </row>
    <row r="651446" spans="13:13">
      <c r="M651446" s="8"/>
    </row>
    <row r="651447" spans="13:13" ht="13">
      <c r="M651447" s="17"/>
    </row>
    <row r="651448" spans="13:13">
      <c r="M651448" s="8"/>
    </row>
    <row r="651474" spans="13:13">
      <c r="M651474" s="8"/>
    </row>
    <row r="651475" spans="13:13" ht="13">
      <c r="M651475" s="17"/>
    </row>
    <row r="651476" spans="13:13">
      <c r="M651476" s="8"/>
    </row>
    <row r="651502" spans="13:13">
      <c r="M651502" s="8"/>
    </row>
    <row r="651503" spans="13:13" ht="13">
      <c r="M651503" s="17"/>
    </row>
    <row r="651504" spans="13:13">
      <c r="M651504" s="8"/>
    </row>
    <row r="651530" spans="13:13">
      <c r="M651530" s="8"/>
    </row>
    <row r="651531" spans="13:13" ht="13">
      <c r="M651531" s="17"/>
    </row>
    <row r="651532" spans="13:13">
      <c r="M651532" s="8"/>
    </row>
    <row r="651558" spans="13:13">
      <c r="M651558" s="8"/>
    </row>
    <row r="651559" spans="13:13" ht="13">
      <c r="M651559" s="17"/>
    </row>
    <row r="651560" spans="13:13">
      <c r="M651560" s="8"/>
    </row>
    <row r="651586" spans="13:13">
      <c r="M651586" s="8"/>
    </row>
    <row r="651587" spans="13:13" ht="13">
      <c r="M651587" s="17"/>
    </row>
    <row r="651588" spans="13:13">
      <c r="M651588" s="8"/>
    </row>
    <row r="651614" spans="13:13">
      <c r="M651614" s="8"/>
    </row>
    <row r="651615" spans="13:13" ht="13">
      <c r="M651615" s="17"/>
    </row>
    <row r="651616" spans="13:13">
      <c r="M651616" s="8"/>
    </row>
    <row r="651642" spans="13:13">
      <c r="M651642" s="8"/>
    </row>
    <row r="651643" spans="13:13" ht="13">
      <c r="M651643" s="17"/>
    </row>
    <row r="651644" spans="13:13">
      <c r="M651644" s="8"/>
    </row>
    <row r="651670" spans="13:13">
      <c r="M651670" s="8"/>
    </row>
    <row r="651671" spans="13:13" ht="13">
      <c r="M651671" s="17"/>
    </row>
    <row r="651672" spans="13:13">
      <c r="M651672" s="8"/>
    </row>
    <row r="651698" spans="13:13">
      <c r="M651698" s="8"/>
    </row>
    <row r="651699" spans="13:13" ht="13">
      <c r="M651699" s="17"/>
    </row>
    <row r="651700" spans="13:13">
      <c r="M651700" s="8"/>
    </row>
    <row r="651726" spans="13:13">
      <c r="M651726" s="8"/>
    </row>
    <row r="651727" spans="13:13" ht="13">
      <c r="M651727" s="17"/>
    </row>
    <row r="651728" spans="13:13">
      <c r="M651728" s="8"/>
    </row>
    <row r="651754" spans="13:13">
      <c r="M651754" s="8"/>
    </row>
    <row r="651755" spans="13:13" ht="13">
      <c r="M651755" s="17"/>
    </row>
    <row r="651756" spans="13:13">
      <c r="M651756" s="8"/>
    </row>
    <row r="651782" spans="13:13">
      <c r="M651782" s="8"/>
    </row>
    <row r="651783" spans="13:13" ht="13">
      <c r="M651783" s="17"/>
    </row>
    <row r="651784" spans="13:13">
      <c r="M651784" s="8"/>
    </row>
    <row r="651810" spans="13:13">
      <c r="M651810" s="8"/>
    </row>
    <row r="651811" spans="13:13" ht="13">
      <c r="M651811" s="17"/>
    </row>
    <row r="651812" spans="13:13">
      <c r="M651812" s="8"/>
    </row>
    <row r="651838" spans="13:13">
      <c r="M651838" s="8"/>
    </row>
    <row r="651839" spans="13:13" ht="13">
      <c r="M651839" s="17"/>
    </row>
    <row r="651840" spans="13:13">
      <c r="M651840" s="8"/>
    </row>
    <row r="651866" spans="13:13">
      <c r="M651866" s="8"/>
    </row>
    <row r="651867" spans="13:13" ht="13">
      <c r="M651867" s="17"/>
    </row>
    <row r="651868" spans="13:13">
      <c r="M651868" s="8"/>
    </row>
    <row r="651894" spans="13:13">
      <c r="M651894" s="8"/>
    </row>
    <row r="651895" spans="13:13" ht="13">
      <c r="M651895" s="17"/>
    </row>
    <row r="651896" spans="13:13">
      <c r="M651896" s="8"/>
    </row>
    <row r="651922" spans="13:13">
      <c r="M651922" s="8"/>
    </row>
    <row r="651923" spans="13:13" ht="13">
      <c r="M651923" s="17"/>
    </row>
    <row r="651924" spans="13:13">
      <c r="M651924" s="8"/>
    </row>
    <row r="651950" spans="13:13">
      <c r="M651950" s="8"/>
    </row>
    <row r="651951" spans="13:13" ht="13">
      <c r="M651951" s="17"/>
    </row>
    <row r="651952" spans="13:13">
      <c r="M651952" s="8"/>
    </row>
    <row r="651978" spans="13:13">
      <c r="M651978" s="8"/>
    </row>
    <row r="651979" spans="13:13" ht="13">
      <c r="M651979" s="17"/>
    </row>
    <row r="651980" spans="13:13">
      <c r="M651980" s="8"/>
    </row>
    <row r="652006" spans="13:13">
      <c r="M652006" s="8"/>
    </row>
    <row r="652007" spans="13:13" ht="13">
      <c r="M652007" s="17"/>
    </row>
    <row r="652008" spans="13:13">
      <c r="M652008" s="8"/>
    </row>
    <row r="652034" spans="13:13">
      <c r="M652034" s="8"/>
    </row>
    <row r="652035" spans="13:13" ht="13">
      <c r="M652035" s="17"/>
    </row>
    <row r="652036" spans="13:13">
      <c r="M652036" s="8"/>
    </row>
    <row r="652062" spans="13:13">
      <c r="M652062" s="8"/>
    </row>
    <row r="652063" spans="13:13" ht="13">
      <c r="M652063" s="17"/>
    </row>
    <row r="652064" spans="13:13">
      <c r="M652064" s="8"/>
    </row>
    <row r="652090" spans="13:13">
      <c r="M652090" s="8"/>
    </row>
    <row r="652091" spans="13:13" ht="13">
      <c r="M652091" s="17"/>
    </row>
    <row r="652092" spans="13:13">
      <c r="M652092" s="8"/>
    </row>
    <row r="652118" spans="13:13">
      <c r="M652118" s="8"/>
    </row>
    <row r="652119" spans="13:13" ht="13">
      <c r="M652119" s="17"/>
    </row>
    <row r="652120" spans="13:13">
      <c r="M652120" s="8"/>
    </row>
    <row r="652146" spans="13:13">
      <c r="M652146" s="8"/>
    </row>
    <row r="652147" spans="13:13" ht="13">
      <c r="M652147" s="17"/>
    </row>
    <row r="652148" spans="13:13">
      <c r="M652148" s="8"/>
    </row>
    <row r="652174" spans="13:13">
      <c r="M652174" s="8"/>
    </row>
    <row r="652175" spans="13:13" ht="13">
      <c r="M652175" s="17"/>
    </row>
    <row r="652176" spans="13:13">
      <c r="M652176" s="8"/>
    </row>
    <row r="652202" spans="13:13">
      <c r="M652202" s="8"/>
    </row>
    <row r="652203" spans="13:13" ht="13">
      <c r="M652203" s="17"/>
    </row>
    <row r="652204" spans="13:13">
      <c r="M652204" s="8"/>
    </row>
    <row r="652230" spans="13:13">
      <c r="M652230" s="8"/>
    </row>
    <row r="652231" spans="13:13" ht="13">
      <c r="M652231" s="17"/>
    </row>
    <row r="652232" spans="13:13">
      <c r="M652232" s="8"/>
    </row>
    <row r="652258" spans="13:13">
      <c r="M652258" s="8"/>
    </row>
    <row r="652259" spans="13:13" ht="13">
      <c r="M652259" s="17"/>
    </row>
    <row r="652260" spans="13:13">
      <c r="M652260" s="8"/>
    </row>
    <row r="652286" spans="13:13">
      <c r="M652286" s="8"/>
    </row>
    <row r="652287" spans="13:13" ht="13">
      <c r="M652287" s="17"/>
    </row>
    <row r="652288" spans="13:13">
      <c r="M652288" s="8"/>
    </row>
    <row r="652314" spans="13:13">
      <c r="M652314" s="8"/>
    </row>
    <row r="652315" spans="13:13" ht="13">
      <c r="M652315" s="17"/>
    </row>
    <row r="652316" spans="13:13">
      <c r="M652316" s="8"/>
    </row>
    <row r="652342" spans="13:13">
      <c r="M652342" s="8"/>
    </row>
    <row r="652343" spans="13:13" ht="13">
      <c r="M652343" s="17"/>
    </row>
    <row r="652344" spans="13:13">
      <c r="M652344" s="8"/>
    </row>
    <row r="652370" spans="13:13">
      <c r="M652370" s="8"/>
    </row>
    <row r="652371" spans="13:13" ht="13">
      <c r="M652371" s="17"/>
    </row>
    <row r="652372" spans="13:13">
      <c r="M652372" s="8"/>
    </row>
    <row r="652398" spans="13:13">
      <c r="M652398" s="8"/>
    </row>
    <row r="652399" spans="13:13" ht="13">
      <c r="M652399" s="17"/>
    </row>
    <row r="652400" spans="13:13">
      <c r="M652400" s="8"/>
    </row>
    <row r="652426" spans="13:13">
      <c r="M652426" s="8"/>
    </row>
    <row r="652427" spans="13:13" ht="13">
      <c r="M652427" s="17"/>
    </row>
    <row r="652428" spans="13:13">
      <c r="M652428" s="8"/>
    </row>
    <row r="652454" spans="13:13">
      <c r="M652454" s="8"/>
    </row>
    <row r="652455" spans="13:13" ht="13">
      <c r="M652455" s="17"/>
    </row>
    <row r="652456" spans="13:13">
      <c r="M652456" s="8"/>
    </row>
    <row r="652482" spans="13:13">
      <c r="M652482" s="8"/>
    </row>
    <row r="652483" spans="13:13" ht="13">
      <c r="M652483" s="17"/>
    </row>
    <row r="652484" spans="13:13">
      <c r="M652484" s="8"/>
    </row>
    <row r="652510" spans="13:13">
      <c r="M652510" s="8"/>
    </row>
    <row r="652511" spans="13:13" ht="13">
      <c r="M652511" s="17"/>
    </row>
    <row r="652512" spans="13:13">
      <c r="M652512" s="8"/>
    </row>
    <row r="652538" spans="13:13">
      <c r="M652538" s="8"/>
    </row>
    <row r="652539" spans="13:13" ht="13">
      <c r="M652539" s="17"/>
    </row>
    <row r="652540" spans="13:13">
      <c r="M652540" s="8"/>
    </row>
    <row r="652566" spans="13:13">
      <c r="M652566" s="8"/>
    </row>
    <row r="652567" spans="13:13" ht="13">
      <c r="M652567" s="17"/>
    </row>
    <row r="652568" spans="13:13">
      <c r="M652568" s="8"/>
    </row>
    <row r="652594" spans="13:13">
      <c r="M652594" s="8"/>
    </row>
    <row r="652595" spans="13:13" ht="13">
      <c r="M652595" s="17"/>
    </row>
    <row r="652596" spans="13:13">
      <c r="M652596" s="8"/>
    </row>
    <row r="652622" spans="13:13">
      <c r="M652622" s="8"/>
    </row>
    <row r="652623" spans="13:13" ht="13">
      <c r="M652623" s="17"/>
    </row>
    <row r="652624" spans="13:13">
      <c r="M652624" s="8"/>
    </row>
    <row r="652650" spans="13:13">
      <c r="M652650" s="8"/>
    </row>
    <row r="652651" spans="13:13" ht="13">
      <c r="M652651" s="17"/>
    </row>
    <row r="652652" spans="13:13">
      <c r="M652652" s="8"/>
    </row>
    <row r="652678" spans="13:13">
      <c r="M652678" s="8"/>
    </row>
    <row r="652679" spans="13:13" ht="13">
      <c r="M652679" s="17"/>
    </row>
    <row r="652680" spans="13:13">
      <c r="M652680" s="8"/>
    </row>
    <row r="652706" spans="13:13">
      <c r="M652706" s="8"/>
    </row>
    <row r="652707" spans="13:13" ht="13">
      <c r="M652707" s="17"/>
    </row>
    <row r="652708" spans="13:13">
      <c r="M652708" s="8"/>
    </row>
    <row r="652734" spans="13:13">
      <c r="M652734" s="8"/>
    </row>
    <row r="652735" spans="13:13" ht="13">
      <c r="M652735" s="17"/>
    </row>
    <row r="652736" spans="13:13">
      <c r="M652736" s="8"/>
    </row>
    <row r="652762" spans="13:13">
      <c r="M652762" s="8"/>
    </row>
    <row r="652763" spans="13:13" ht="13">
      <c r="M652763" s="17"/>
    </row>
    <row r="652764" spans="13:13">
      <c r="M652764" s="8"/>
    </row>
    <row r="652790" spans="13:13">
      <c r="M652790" s="8"/>
    </row>
    <row r="652791" spans="13:13" ht="13">
      <c r="M652791" s="17"/>
    </row>
    <row r="652792" spans="13:13">
      <c r="M652792" s="8"/>
    </row>
    <row r="652818" spans="13:13">
      <c r="M652818" s="8"/>
    </row>
    <row r="652819" spans="13:13" ht="13">
      <c r="M652819" s="17"/>
    </row>
    <row r="652820" spans="13:13">
      <c r="M652820" s="8"/>
    </row>
    <row r="652846" spans="13:13">
      <c r="M652846" s="8"/>
    </row>
    <row r="652847" spans="13:13" ht="13">
      <c r="M652847" s="17"/>
    </row>
    <row r="652848" spans="13:13">
      <c r="M652848" s="8"/>
    </row>
    <row r="652874" spans="13:13">
      <c r="M652874" s="8"/>
    </row>
    <row r="652875" spans="13:13" ht="13">
      <c r="M652875" s="17"/>
    </row>
    <row r="652876" spans="13:13">
      <c r="M652876" s="8"/>
    </row>
    <row r="652902" spans="13:13">
      <c r="M652902" s="8"/>
    </row>
    <row r="652903" spans="13:13" ht="13">
      <c r="M652903" s="17"/>
    </row>
    <row r="652904" spans="13:13">
      <c r="M652904" s="8"/>
    </row>
    <row r="652930" spans="13:13">
      <c r="M652930" s="8"/>
    </row>
    <row r="652931" spans="13:13" ht="13">
      <c r="M652931" s="17"/>
    </row>
    <row r="652932" spans="13:13">
      <c r="M652932" s="8"/>
    </row>
    <row r="652958" spans="13:13">
      <c r="M652958" s="8"/>
    </row>
    <row r="652959" spans="13:13" ht="13">
      <c r="M652959" s="17"/>
    </row>
    <row r="652960" spans="13:13">
      <c r="M652960" s="8"/>
    </row>
    <row r="652986" spans="13:13">
      <c r="M652986" s="8"/>
    </row>
    <row r="652987" spans="13:13" ht="13">
      <c r="M652987" s="17"/>
    </row>
    <row r="652988" spans="13:13">
      <c r="M652988" s="8"/>
    </row>
    <row r="653014" spans="13:13">
      <c r="M653014" s="8"/>
    </row>
    <row r="653015" spans="13:13" ht="13">
      <c r="M653015" s="17"/>
    </row>
    <row r="653016" spans="13:13">
      <c r="M653016" s="8"/>
    </row>
    <row r="653042" spans="13:13">
      <c r="M653042" s="8"/>
    </row>
    <row r="653043" spans="13:13" ht="13">
      <c r="M653043" s="17"/>
    </row>
    <row r="653044" spans="13:13">
      <c r="M653044" s="8"/>
    </row>
    <row r="653070" spans="13:13">
      <c r="M653070" s="8"/>
    </row>
    <row r="653071" spans="13:13" ht="13">
      <c r="M653071" s="17"/>
    </row>
    <row r="653072" spans="13:13">
      <c r="M653072" s="8"/>
    </row>
    <row r="653098" spans="13:13">
      <c r="M653098" s="8"/>
    </row>
    <row r="653099" spans="13:13" ht="13">
      <c r="M653099" s="17"/>
    </row>
    <row r="653100" spans="13:13">
      <c r="M653100" s="8"/>
    </row>
    <row r="653126" spans="13:13">
      <c r="M653126" s="8"/>
    </row>
    <row r="653127" spans="13:13" ht="13">
      <c r="M653127" s="17"/>
    </row>
    <row r="653128" spans="13:13">
      <c r="M653128" s="8"/>
    </row>
    <row r="653154" spans="13:13">
      <c r="M653154" s="8"/>
    </row>
    <row r="653155" spans="13:13" ht="13">
      <c r="M653155" s="17"/>
    </row>
    <row r="653156" spans="13:13">
      <c r="M653156" s="8"/>
    </row>
    <row r="653182" spans="13:13">
      <c r="M653182" s="8"/>
    </row>
    <row r="653183" spans="13:13" ht="13">
      <c r="M653183" s="17"/>
    </row>
    <row r="653184" spans="13:13">
      <c r="M653184" s="8"/>
    </row>
    <row r="653210" spans="13:13">
      <c r="M653210" s="8"/>
    </row>
    <row r="653211" spans="13:13" ht="13">
      <c r="M653211" s="17"/>
    </row>
    <row r="653212" spans="13:13">
      <c r="M653212" s="8"/>
    </row>
    <row r="653238" spans="13:13">
      <c r="M653238" s="8"/>
    </row>
    <row r="653239" spans="13:13" ht="13">
      <c r="M653239" s="17"/>
    </row>
    <row r="653240" spans="13:13">
      <c r="M653240" s="8"/>
    </row>
    <row r="653266" spans="13:13">
      <c r="M653266" s="8"/>
    </row>
    <row r="653267" spans="13:13" ht="13">
      <c r="M653267" s="17"/>
    </row>
    <row r="653268" spans="13:13">
      <c r="M653268" s="8"/>
    </row>
    <row r="653294" spans="13:13">
      <c r="M653294" s="8"/>
    </row>
    <row r="653295" spans="13:13" ht="13">
      <c r="M653295" s="17"/>
    </row>
    <row r="653296" spans="13:13">
      <c r="M653296" s="8"/>
    </row>
    <row r="653322" spans="13:13">
      <c r="M653322" s="8"/>
    </row>
    <row r="653323" spans="13:13" ht="13">
      <c r="M653323" s="17"/>
    </row>
    <row r="653324" spans="13:13">
      <c r="M653324" s="8"/>
    </row>
    <row r="653350" spans="13:13">
      <c r="M653350" s="8"/>
    </row>
    <row r="653351" spans="13:13" ht="13">
      <c r="M653351" s="17"/>
    </row>
    <row r="653352" spans="13:13">
      <c r="M653352" s="8"/>
    </row>
    <row r="653378" spans="13:13">
      <c r="M653378" s="8"/>
    </row>
    <row r="653379" spans="13:13" ht="13">
      <c r="M653379" s="17"/>
    </row>
    <row r="653380" spans="13:13">
      <c r="M653380" s="8"/>
    </row>
    <row r="653406" spans="13:13">
      <c r="M653406" s="8"/>
    </row>
    <row r="653407" spans="13:13" ht="13">
      <c r="M653407" s="17"/>
    </row>
    <row r="653408" spans="13:13">
      <c r="M653408" s="8"/>
    </row>
    <row r="653434" spans="13:13">
      <c r="M653434" s="8"/>
    </row>
    <row r="653435" spans="13:13" ht="13">
      <c r="M653435" s="17"/>
    </row>
    <row r="653436" spans="13:13">
      <c r="M653436" s="8"/>
    </row>
    <row r="653462" spans="13:13">
      <c r="M653462" s="8"/>
    </row>
    <row r="653463" spans="13:13" ht="13">
      <c r="M653463" s="17"/>
    </row>
    <row r="653464" spans="13:13">
      <c r="M653464" s="8"/>
    </row>
    <row r="653490" spans="13:13">
      <c r="M653490" s="8"/>
    </row>
    <row r="653491" spans="13:13" ht="13">
      <c r="M653491" s="17"/>
    </row>
    <row r="653492" spans="13:13">
      <c r="M653492" s="8"/>
    </row>
    <row r="653518" spans="13:13">
      <c r="M653518" s="8"/>
    </row>
    <row r="653519" spans="13:13" ht="13">
      <c r="M653519" s="17"/>
    </row>
    <row r="653520" spans="13:13">
      <c r="M653520" s="8"/>
    </row>
    <row r="653546" spans="13:13">
      <c r="M653546" s="8"/>
    </row>
    <row r="653547" spans="13:13" ht="13">
      <c r="M653547" s="17"/>
    </row>
    <row r="653548" spans="13:13">
      <c r="M653548" s="8"/>
    </row>
    <row r="653574" spans="13:13">
      <c r="M653574" s="8"/>
    </row>
    <row r="653575" spans="13:13" ht="13">
      <c r="M653575" s="17"/>
    </row>
    <row r="653576" spans="13:13">
      <c r="M653576" s="8"/>
    </row>
    <row r="653602" spans="13:13">
      <c r="M653602" s="8"/>
    </row>
    <row r="653603" spans="13:13" ht="13">
      <c r="M653603" s="17"/>
    </row>
    <row r="653604" spans="13:13">
      <c r="M653604" s="8"/>
    </row>
    <row r="653630" spans="13:13">
      <c r="M653630" s="8"/>
    </row>
    <row r="653631" spans="13:13" ht="13">
      <c r="M653631" s="17"/>
    </row>
    <row r="653632" spans="13:13">
      <c r="M653632" s="8"/>
    </row>
    <row r="653658" spans="13:13">
      <c r="M653658" s="8"/>
    </row>
    <row r="653659" spans="13:13" ht="13">
      <c r="M653659" s="17"/>
    </row>
    <row r="653660" spans="13:13">
      <c r="M653660" s="8"/>
    </row>
    <row r="653686" spans="13:13">
      <c r="M653686" s="8"/>
    </row>
    <row r="653687" spans="13:13" ht="13">
      <c r="M653687" s="17"/>
    </row>
    <row r="653688" spans="13:13">
      <c r="M653688" s="8"/>
    </row>
    <row r="653714" spans="13:13">
      <c r="M653714" s="8"/>
    </row>
    <row r="653715" spans="13:13" ht="13">
      <c r="M653715" s="17"/>
    </row>
    <row r="653716" spans="13:13">
      <c r="M653716" s="8"/>
    </row>
    <row r="653742" spans="13:13">
      <c r="M653742" s="8"/>
    </row>
    <row r="653743" spans="13:13" ht="13">
      <c r="M653743" s="17"/>
    </row>
    <row r="653744" spans="13:13">
      <c r="M653744" s="8"/>
    </row>
    <row r="653770" spans="13:13">
      <c r="M653770" s="8"/>
    </row>
    <row r="653771" spans="13:13" ht="13">
      <c r="M653771" s="17"/>
    </row>
    <row r="653772" spans="13:13">
      <c r="M653772" s="8"/>
    </row>
    <row r="653798" spans="13:13">
      <c r="M653798" s="8"/>
    </row>
    <row r="653799" spans="13:13" ht="13">
      <c r="M653799" s="17"/>
    </row>
    <row r="653800" spans="13:13">
      <c r="M653800" s="8"/>
    </row>
    <row r="653826" spans="13:13">
      <c r="M653826" s="8"/>
    </row>
    <row r="653827" spans="13:13" ht="13">
      <c r="M653827" s="17"/>
    </row>
    <row r="653828" spans="13:13">
      <c r="M653828" s="8"/>
    </row>
    <row r="653854" spans="13:13">
      <c r="M653854" s="8"/>
    </row>
    <row r="653855" spans="13:13" ht="13">
      <c r="M653855" s="17"/>
    </row>
    <row r="653856" spans="13:13">
      <c r="M653856" s="8"/>
    </row>
    <row r="653882" spans="13:13">
      <c r="M653882" s="8"/>
    </row>
    <row r="653883" spans="13:13" ht="13">
      <c r="M653883" s="17"/>
    </row>
    <row r="653884" spans="13:13">
      <c r="M653884" s="8"/>
    </row>
    <row r="653910" spans="13:13">
      <c r="M653910" s="8"/>
    </row>
    <row r="653911" spans="13:13" ht="13">
      <c r="M653911" s="17"/>
    </row>
    <row r="653912" spans="13:13">
      <c r="M653912" s="8"/>
    </row>
    <row r="653938" spans="13:13">
      <c r="M653938" s="8"/>
    </row>
    <row r="653939" spans="13:13" ht="13">
      <c r="M653939" s="17"/>
    </row>
    <row r="653940" spans="13:13">
      <c r="M653940" s="8"/>
    </row>
    <row r="653966" spans="13:13">
      <c r="M653966" s="8"/>
    </row>
    <row r="653967" spans="13:13" ht="13">
      <c r="M653967" s="17"/>
    </row>
    <row r="653968" spans="13:13">
      <c r="M653968" s="8"/>
    </row>
    <row r="653994" spans="13:13">
      <c r="M653994" s="8"/>
    </row>
    <row r="653995" spans="13:13" ht="13">
      <c r="M653995" s="17"/>
    </row>
    <row r="653996" spans="13:13">
      <c r="M653996" s="8"/>
    </row>
    <row r="654022" spans="13:13">
      <c r="M654022" s="8"/>
    </row>
    <row r="654023" spans="13:13" ht="13">
      <c r="M654023" s="17"/>
    </row>
    <row r="654024" spans="13:13">
      <c r="M654024" s="8"/>
    </row>
    <row r="654050" spans="13:13">
      <c r="M654050" s="8"/>
    </row>
    <row r="654051" spans="13:13" ht="13">
      <c r="M654051" s="17"/>
    </row>
    <row r="654052" spans="13:13">
      <c r="M654052" s="8"/>
    </row>
    <row r="654078" spans="13:13">
      <c r="M654078" s="8"/>
    </row>
    <row r="654079" spans="13:13" ht="13">
      <c r="M654079" s="17"/>
    </row>
    <row r="654080" spans="13:13">
      <c r="M654080" s="8"/>
    </row>
    <row r="654106" spans="13:13">
      <c r="M654106" s="8"/>
    </row>
    <row r="654107" spans="13:13" ht="13">
      <c r="M654107" s="17"/>
    </row>
    <row r="654108" spans="13:13">
      <c r="M654108" s="8"/>
    </row>
    <row r="654134" spans="13:13">
      <c r="M654134" s="8"/>
    </row>
    <row r="654135" spans="13:13" ht="13">
      <c r="M654135" s="17"/>
    </row>
    <row r="654136" spans="13:13">
      <c r="M654136" s="8"/>
    </row>
    <row r="654162" spans="13:13">
      <c r="M654162" s="8"/>
    </row>
    <row r="654163" spans="13:13" ht="13">
      <c r="M654163" s="17"/>
    </row>
    <row r="654164" spans="13:13">
      <c r="M654164" s="8"/>
    </row>
    <row r="654190" spans="13:13">
      <c r="M654190" s="8"/>
    </row>
    <row r="654191" spans="13:13" ht="13">
      <c r="M654191" s="17"/>
    </row>
    <row r="654192" spans="13:13">
      <c r="M654192" s="8"/>
    </row>
    <row r="654218" spans="13:13">
      <c r="M654218" s="8"/>
    </row>
    <row r="654219" spans="13:13" ht="13">
      <c r="M654219" s="17"/>
    </row>
    <row r="654220" spans="13:13">
      <c r="M654220" s="8"/>
    </row>
    <row r="654246" spans="13:13">
      <c r="M654246" s="8"/>
    </row>
    <row r="654247" spans="13:13" ht="13">
      <c r="M654247" s="17"/>
    </row>
    <row r="654248" spans="13:13">
      <c r="M654248" s="8"/>
    </row>
    <row r="654274" spans="13:13">
      <c r="M654274" s="8"/>
    </row>
    <row r="654275" spans="13:13" ht="13">
      <c r="M654275" s="17"/>
    </row>
    <row r="654276" spans="13:13">
      <c r="M654276" s="8"/>
    </row>
    <row r="654302" spans="13:13">
      <c r="M654302" s="8"/>
    </row>
    <row r="654303" spans="13:13" ht="13">
      <c r="M654303" s="17"/>
    </row>
    <row r="654304" spans="13:13">
      <c r="M654304" s="8"/>
    </row>
    <row r="654330" spans="13:13">
      <c r="M654330" s="8"/>
    </row>
    <row r="654331" spans="13:13" ht="13">
      <c r="M654331" s="17"/>
    </row>
    <row r="654332" spans="13:13">
      <c r="M654332" s="8"/>
    </row>
    <row r="654358" spans="13:13">
      <c r="M654358" s="8"/>
    </row>
    <row r="654359" spans="13:13" ht="13">
      <c r="M654359" s="17"/>
    </row>
    <row r="654360" spans="13:13">
      <c r="M654360" s="8"/>
    </row>
    <row r="654386" spans="13:13">
      <c r="M654386" s="8"/>
    </row>
    <row r="654387" spans="13:13" ht="13">
      <c r="M654387" s="17"/>
    </row>
    <row r="654388" spans="13:13">
      <c r="M654388" s="8"/>
    </row>
    <row r="654414" spans="13:13">
      <c r="M654414" s="8"/>
    </row>
    <row r="654415" spans="13:13" ht="13">
      <c r="M654415" s="17"/>
    </row>
    <row r="654416" spans="13:13">
      <c r="M654416" s="8"/>
    </row>
    <row r="654442" spans="13:13">
      <c r="M654442" s="8"/>
    </row>
    <row r="654443" spans="13:13" ht="13">
      <c r="M654443" s="17"/>
    </row>
    <row r="654444" spans="13:13">
      <c r="M654444" s="8"/>
    </row>
    <row r="654470" spans="13:13">
      <c r="M654470" s="8"/>
    </row>
    <row r="654471" spans="13:13" ht="13">
      <c r="M654471" s="17"/>
    </row>
    <row r="654472" spans="13:13">
      <c r="M654472" s="8"/>
    </row>
    <row r="654498" spans="13:13">
      <c r="M654498" s="8"/>
    </row>
    <row r="654499" spans="13:13" ht="13">
      <c r="M654499" s="17"/>
    </row>
    <row r="654500" spans="13:13">
      <c r="M654500" s="8"/>
    </row>
    <row r="654526" spans="13:13">
      <c r="M654526" s="8"/>
    </row>
    <row r="654527" spans="13:13" ht="13">
      <c r="M654527" s="17"/>
    </row>
    <row r="654528" spans="13:13">
      <c r="M654528" s="8"/>
    </row>
    <row r="654554" spans="13:13">
      <c r="M654554" s="8"/>
    </row>
    <row r="654555" spans="13:13" ht="13">
      <c r="M654555" s="17"/>
    </row>
    <row r="654556" spans="13:13">
      <c r="M654556" s="8"/>
    </row>
    <row r="654582" spans="13:13">
      <c r="M654582" s="8"/>
    </row>
    <row r="654583" spans="13:13" ht="13">
      <c r="M654583" s="17"/>
    </row>
    <row r="654584" spans="13:13">
      <c r="M654584" s="8"/>
    </row>
    <row r="654610" spans="13:13">
      <c r="M654610" s="8"/>
    </row>
    <row r="654611" spans="13:13" ht="13">
      <c r="M654611" s="17"/>
    </row>
    <row r="654612" spans="13:13">
      <c r="M654612" s="8"/>
    </row>
    <row r="654638" spans="13:13">
      <c r="M654638" s="8"/>
    </row>
    <row r="654639" spans="13:13" ht="13">
      <c r="M654639" s="17"/>
    </row>
    <row r="654640" spans="13:13">
      <c r="M654640" s="8"/>
    </row>
    <row r="654666" spans="13:13">
      <c r="M654666" s="8"/>
    </row>
    <row r="654667" spans="13:13" ht="13">
      <c r="M654667" s="17"/>
    </row>
    <row r="654668" spans="13:13">
      <c r="M654668" s="8"/>
    </row>
    <row r="654694" spans="13:13">
      <c r="M654694" s="8"/>
    </row>
    <row r="654695" spans="13:13" ht="13">
      <c r="M654695" s="17"/>
    </row>
    <row r="654696" spans="13:13">
      <c r="M654696" s="8"/>
    </row>
    <row r="654722" spans="13:13">
      <c r="M654722" s="8"/>
    </row>
    <row r="654723" spans="13:13" ht="13">
      <c r="M654723" s="17"/>
    </row>
    <row r="654724" spans="13:13">
      <c r="M654724" s="8"/>
    </row>
    <row r="654750" spans="13:13">
      <c r="M654750" s="8"/>
    </row>
    <row r="654751" spans="13:13" ht="13">
      <c r="M654751" s="17"/>
    </row>
    <row r="654752" spans="13:13">
      <c r="M654752" s="8"/>
    </row>
    <row r="654778" spans="13:13">
      <c r="M654778" s="8"/>
    </row>
    <row r="654779" spans="13:13" ht="13">
      <c r="M654779" s="17"/>
    </row>
    <row r="654780" spans="13:13">
      <c r="M654780" s="8"/>
    </row>
    <row r="654806" spans="13:13">
      <c r="M654806" s="8"/>
    </row>
    <row r="654807" spans="13:13" ht="13">
      <c r="M654807" s="17"/>
    </row>
    <row r="654808" spans="13:13">
      <c r="M654808" s="8"/>
    </row>
    <row r="654834" spans="13:13">
      <c r="M654834" s="8"/>
    </row>
    <row r="654835" spans="13:13" ht="13">
      <c r="M654835" s="17"/>
    </row>
    <row r="654836" spans="13:13">
      <c r="M654836" s="8"/>
    </row>
    <row r="654862" spans="13:13">
      <c r="M654862" s="8"/>
    </row>
    <row r="654863" spans="13:13" ht="13">
      <c r="M654863" s="17"/>
    </row>
    <row r="654864" spans="13:13">
      <c r="M654864" s="8"/>
    </row>
    <row r="654890" spans="13:13">
      <c r="M654890" s="8"/>
    </row>
    <row r="654891" spans="13:13" ht="13">
      <c r="M654891" s="17"/>
    </row>
    <row r="654892" spans="13:13">
      <c r="M654892" s="8"/>
    </row>
    <row r="654918" spans="13:13">
      <c r="M654918" s="8"/>
    </row>
    <row r="654919" spans="13:13" ht="13">
      <c r="M654919" s="17"/>
    </row>
    <row r="654920" spans="13:13">
      <c r="M654920" s="8"/>
    </row>
    <row r="654946" spans="13:13">
      <c r="M654946" s="8"/>
    </row>
    <row r="654947" spans="13:13" ht="13">
      <c r="M654947" s="17"/>
    </row>
    <row r="654948" spans="13:13">
      <c r="M654948" s="8"/>
    </row>
    <row r="654974" spans="13:13">
      <c r="M654974" s="8"/>
    </row>
    <row r="654975" spans="13:13" ht="13">
      <c r="M654975" s="17"/>
    </row>
    <row r="654976" spans="13:13">
      <c r="M654976" s="8"/>
    </row>
    <row r="655002" spans="13:13">
      <c r="M655002" s="8"/>
    </row>
    <row r="655003" spans="13:13" ht="13">
      <c r="M655003" s="17"/>
    </row>
    <row r="655004" spans="13:13">
      <c r="M655004" s="8"/>
    </row>
    <row r="655030" spans="13:13">
      <c r="M655030" s="8"/>
    </row>
    <row r="655031" spans="13:13" ht="13">
      <c r="M655031" s="17"/>
    </row>
    <row r="655032" spans="13:13">
      <c r="M655032" s="8"/>
    </row>
    <row r="655058" spans="13:13">
      <c r="M655058" s="8"/>
    </row>
    <row r="655059" spans="13:13" ht="13">
      <c r="M655059" s="17"/>
    </row>
    <row r="655060" spans="13:13">
      <c r="M655060" s="8"/>
    </row>
    <row r="655086" spans="13:13">
      <c r="M655086" s="8"/>
    </row>
    <row r="655087" spans="13:13" ht="13">
      <c r="M655087" s="17"/>
    </row>
    <row r="655088" spans="13:13">
      <c r="M655088" s="8"/>
    </row>
    <row r="655114" spans="13:13">
      <c r="M655114" s="8"/>
    </row>
    <row r="655115" spans="13:13" ht="13">
      <c r="M655115" s="17"/>
    </row>
    <row r="655116" spans="13:13">
      <c r="M655116" s="8"/>
    </row>
    <row r="655142" spans="13:13">
      <c r="M655142" s="8"/>
    </row>
    <row r="655143" spans="13:13" ht="13">
      <c r="M655143" s="17"/>
    </row>
    <row r="655144" spans="13:13">
      <c r="M655144" s="8"/>
    </row>
    <row r="655170" spans="13:13">
      <c r="M655170" s="8"/>
    </row>
    <row r="655171" spans="13:13" ht="13">
      <c r="M655171" s="17"/>
    </row>
    <row r="655172" spans="13:13">
      <c r="M655172" s="8"/>
    </row>
    <row r="655198" spans="13:13">
      <c r="M655198" s="8"/>
    </row>
    <row r="655199" spans="13:13" ht="13">
      <c r="M655199" s="17"/>
    </row>
    <row r="655200" spans="13:13">
      <c r="M655200" s="8"/>
    </row>
    <row r="655226" spans="13:13">
      <c r="M655226" s="8"/>
    </row>
    <row r="655227" spans="13:13" ht="13">
      <c r="M655227" s="17"/>
    </row>
    <row r="655228" spans="13:13">
      <c r="M655228" s="8"/>
    </row>
    <row r="655254" spans="13:13">
      <c r="M655254" s="8"/>
    </row>
    <row r="655255" spans="13:13" ht="13">
      <c r="M655255" s="17"/>
    </row>
    <row r="655256" spans="13:13">
      <c r="M655256" s="8"/>
    </row>
    <row r="655282" spans="13:13">
      <c r="M655282" s="8"/>
    </row>
    <row r="655283" spans="13:13" ht="13">
      <c r="M655283" s="17"/>
    </row>
    <row r="655284" spans="13:13">
      <c r="M655284" s="8"/>
    </row>
    <row r="655310" spans="13:13">
      <c r="M655310" s="8"/>
    </row>
    <row r="655311" spans="13:13" ht="13">
      <c r="M655311" s="17"/>
    </row>
    <row r="655312" spans="13:13">
      <c r="M655312" s="8"/>
    </row>
    <row r="655338" spans="13:13">
      <c r="M655338" s="8"/>
    </row>
    <row r="655339" spans="13:13" ht="13">
      <c r="M655339" s="17"/>
    </row>
    <row r="655340" spans="13:13">
      <c r="M655340" s="8"/>
    </row>
    <row r="655366" spans="13:13">
      <c r="M655366" s="8"/>
    </row>
    <row r="655367" spans="13:13" ht="13">
      <c r="M655367" s="17"/>
    </row>
    <row r="655368" spans="13:13">
      <c r="M655368" s="8"/>
    </row>
    <row r="655394" spans="13:13">
      <c r="M655394" s="8"/>
    </row>
    <row r="655395" spans="13:13" ht="13">
      <c r="M655395" s="17"/>
    </row>
    <row r="655396" spans="13:13">
      <c r="M655396" s="8"/>
    </row>
    <row r="655422" spans="13:13">
      <c r="M655422" s="8"/>
    </row>
    <row r="655423" spans="13:13" ht="13">
      <c r="M655423" s="17"/>
    </row>
    <row r="655424" spans="13:13">
      <c r="M655424" s="8"/>
    </row>
    <row r="655450" spans="13:13">
      <c r="M655450" s="8"/>
    </row>
    <row r="655451" spans="13:13" ht="13">
      <c r="M655451" s="17"/>
    </row>
    <row r="655452" spans="13:13">
      <c r="M655452" s="8"/>
    </row>
    <row r="655478" spans="13:13">
      <c r="M655478" s="8"/>
    </row>
    <row r="655479" spans="13:13" ht="13">
      <c r="M655479" s="17"/>
    </row>
    <row r="655480" spans="13:13">
      <c r="M655480" s="8"/>
    </row>
    <row r="655506" spans="13:13">
      <c r="M655506" s="8"/>
    </row>
    <row r="655507" spans="13:13" ht="13">
      <c r="M655507" s="17"/>
    </row>
    <row r="655508" spans="13:13">
      <c r="M655508" s="8"/>
    </row>
    <row r="655534" spans="13:13">
      <c r="M655534" s="8"/>
    </row>
    <row r="655535" spans="13:13" ht="13">
      <c r="M655535" s="17"/>
    </row>
    <row r="655536" spans="13:13">
      <c r="M655536" s="8"/>
    </row>
    <row r="655562" spans="13:13">
      <c r="M655562" s="8"/>
    </row>
    <row r="655563" spans="13:13" ht="13">
      <c r="M655563" s="17"/>
    </row>
    <row r="655564" spans="13:13">
      <c r="M655564" s="8"/>
    </row>
    <row r="655590" spans="13:13">
      <c r="M655590" s="8"/>
    </row>
    <row r="655591" spans="13:13" ht="13">
      <c r="M655591" s="17"/>
    </row>
    <row r="655592" spans="13:13">
      <c r="M655592" s="8"/>
    </row>
    <row r="655618" spans="13:13">
      <c r="M655618" s="8"/>
    </row>
    <row r="655619" spans="13:13" ht="13">
      <c r="M655619" s="17"/>
    </row>
    <row r="655620" spans="13:13">
      <c r="M655620" s="8"/>
    </row>
    <row r="655646" spans="13:13">
      <c r="M655646" s="8"/>
    </row>
    <row r="655647" spans="13:13" ht="13">
      <c r="M655647" s="17"/>
    </row>
    <row r="655648" spans="13:13">
      <c r="M655648" s="8"/>
    </row>
    <row r="655674" spans="13:13">
      <c r="M655674" s="8"/>
    </row>
    <row r="655675" spans="13:13" ht="13">
      <c r="M655675" s="17"/>
    </row>
    <row r="655676" spans="13:13">
      <c r="M655676" s="8"/>
    </row>
    <row r="655702" spans="13:13">
      <c r="M655702" s="8"/>
    </row>
    <row r="655703" spans="13:13" ht="13">
      <c r="M655703" s="17"/>
    </row>
    <row r="655704" spans="13:13">
      <c r="M655704" s="8"/>
    </row>
    <row r="655730" spans="13:13">
      <c r="M655730" s="8"/>
    </row>
    <row r="655731" spans="13:13" ht="13">
      <c r="M655731" s="17"/>
    </row>
    <row r="655732" spans="13:13">
      <c r="M655732" s="8"/>
    </row>
    <row r="655758" spans="13:13">
      <c r="M655758" s="8"/>
    </row>
    <row r="655759" spans="13:13" ht="13">
      <c r="M655759" s="17"/>
    </row>
    <row r="655760" spans="13:13">
      <c r="M655760" s="8"/>
    </row>
    <row r="655786" spans="13:13">
      <c r="M655786" s="8"/>
    </row>
    <row r="655787" spans="13:13" ht="13">
      <c r="M655787" s="17"/>
    </row>
    <row r="655788" spans="13:13">
      <c r="M655788" s="8"/>
    </row>
    <row r="655814" spans="13:13">
      <c r="M655814" s="8"/>
    </row>
    <row r="655815" spans="13:13" ht="13">
      <c r="M655815" s="17"/>
    </row>
    <row r="655816" spans="13:13">
      <c r="M655816" s="8"/>
    </row>
    <row r="655842" spans="13:13">
      <c r="M655842" s="8"/>
    </row>
    <row r="655843" spans="13:13" ht="13">
      <c r="M655843" s="17"/>
    </row>
    <row r="655844" spans="13:13">
      <c r="M655844" s="8"/>
    </row>
    <row r="655870" spans="13:13">
      <c r="M655870" s="8"/>
    </row>
    <row r="655871" spans="13:13" ht="13">
      <c r="M655871" s="17"/>
    </row>
    <row r="655872" spans="13:13">
      <c r="M655872" s="8"/>
    </row>
    <row r="655898" spans="13:13">
      <c r="M655898" s="8"/>
    </row>
    <row r="655899" spans="13:13" ht="13">
      <c r="M655899" s="17"/>
    </row>
    <row r="655900" spans="13:13">
      <c r="M655900" s="8"/>
    </row>
    <row r="655926" spans="13:13">
      <c r="M655926" s="8"/>
    </row>
    <row r="655927" spans="13:13" ht="13">
      <c r="M655927" s="17"/>
    </row>
    <row r="655928" spans="13:13">
      <c r="M655928" s="8"/>
    </row>
    <row r="655954" spans="13:13">
      <c r="M655954" s="8"/>
    </row>
    <row r="655955" spans="13:13" ht="13">
      <c r="M655955" s="17"/>
    </row>
    <row r="655956" spans="13:13">
      <c r="M655956" s="8"/>
    </row>
    <row r="655982" spans="13:13">
      <c r="M655982" s="8"/>
    </row>
    <row r="655983" spans="13:13" ht="13">
      <c r="M655983" s="17"/>
    </row>
    <row r="655984" spans="13:13">
      <c r="M655984" s="8"/>
    </row>
    <row r="656010" spans="13:13">
      <c r="M656010" s="8"/>
    </row>
    <row r="656011" spans="13:13" ht="13">
      <c r="M656011" s="17"/>
    </row>
    <row r="656012" spans="13:13">
      <c r="M656012" s="8"/>
    </row>
    <row r="656038" spans="13:13">
      <c r="M656038" s="8"/>
    </row>
    <row r="656039" spans="13:13" ht="13">
      <c r="M656039" s="17"/>
    </row>
    <row r="656040" spans="13:13">
      <c r="M656040" s="8"/>
    </row>
    <row r="656066" spans="13:13">
      <c r="M656066" s="8"/>
    </row>
    <row r="656067" spans="13:13" ht="13">
      <c r="M656067" s="17"/>
    </row>
    <row r="656068" spans="13:13">
      <c r="M656068" s="8"/>
    </row>
    <row r="656094" spans="13:13">
      <c r="M656094" s="8"/>
    </row>
    <row r="656095" spans="13:13" ht="13">
      <c r="M656095" s="17"/>
    </row>
    <row r="656096" spans="13:13">
      <c r="M656096" s="8"/>
    </row>
    <row r="656122" spans="13:13">
      <c r="M656122" s="8"/>
    </row>
    <row r="656123" spans="13:13" ht="13">
      <c r="M656123" s="17"/>
    </row>
    <row r="656124" spans="13:13">
      <c r="M656124" s="8"/>
    </row>
    <row r="656150" spans="13:13">
      <c r="M656150" s="8"/>
    </row>
    <row r="656151" spans="13:13" ht="13">
      <c r="M656151" s="17"/>
    </row>
    <row r="656152" spans="13:13">
      <c r="M656152" s="8"/>
    </row>
    <row r="656178" spans="13:13">
      <c r="M656178" s="8"/>
    </row>
    <row r="656179" spans="13:13" ht="13">
      <c r="M656179" s="17"/>
    </row>
    <row r="656180" spans="13:13">
      <c r="M656180" s="8"/>
    </row>
    <row r="656206" spans="13:13">
      <c r="M656206" s="8"/>
    </row>
    <row r="656207" spans="13:13" ht="13">
      <c r="M656207" s="17"/>
    </row>
    <row r="656208" spans="13:13">
      <c r="M656208" s="8"/>
    </row>
    <row r="656234" spans="13:13">
      <c r="M656234" s="8"/>
    </row>
    <row r="656235" spans="13:13" ht="13">
      <c r="M656235" s="17"/>
    </row>
    <row r="656236" spans="13:13">
      <c r="M656236" s="8"/>
    </row>
    <row r="656262" spans="13:13">
      <c r="M656262" s="8"/>
    </row>
    <row r="656263" spans="13:13" ht="13">
      <c r="M656263" s="17"/>
    </row>
    <row r="656264" spans="13:13">
      <c r="M656264" s="8"/>
    </row>
    <row r="656290" spans="13:13">
      <c r="M656290" s="8"/>
    </row>
    <row r="656291" spans="13:13" ht="13">
      <c r="M656291" s="17"/>
    </row>
    <row r="656292" spans="13:13">
      <c r="M656292" s="8"/>
    </row>
    <row r="656318" spans="13:13">
      <c r="M656318" s="8"/>
    </row>
    <row r="656319" spans="13:13" ht="13">
      <c r="M656319" s="17"/>
    </row>
    <row r="656320" spans="13:13">
      <c r="M656320" s="8"/>
    </row>
    <row r="656346" spans="13:13">
      <c r="M656346" s="8"/>
    </row>
    <row r="656347" spans="13:13" ht="13">
      <c r="M656347" s="17"/>
    </row>
    <row r="656348" spans="13:13">
      <c r="M656348" s="8"/>
    </row>
    <row r="656374" spans="13:13">
      <c r="M656374" s="8"/>
    </row>
    <row r="656375" spans="13:13" ht="13">
      <c r="M656375" s="17"/>
    </row>
    <row r="656376" spans="13:13">
      <c r="M656376" s="8"/>
    </row>
    <row r="656402" spans="13:13">
      <c r="M656402" s="8"/>
    </row>
    <row r="656403" spans="13:13" ht="13">
      <c r="M656403" s="17"/>
    </row>
    <row r="656404" spans="13:13">
      <c r="M656404" s="8"/>
    </row>
    <row r="656430" spans="13:13">
      <c r="M656430" s="8"/>
    </row>
    <row r="656431" spans="13:13" ht="13">
      <c r="M656431" s="17"/>
    </row>
    <row r="656432" spans="13:13">
      <c r="M656432" s="8"/>
    </row>
    <row r="656458" spans="13:13">
      <c r="M656458" s="8"/>
    </row>
    <row r="656459" spans="13:13" ht="13">
      <c r="M656459" s="17"/>
    </row>
    <row r="656460" spans="13:13">
      <c r="M656460" s="8"/>
    </row>
    <row r="656486" spans="13:13">
      <c r="M656486" s="8"/>
    </row>
    <row r="656487" spans="13:13" ht="13">
      <c r="M656487" s="17"/>
    </row>
    <row r="656488" spans="13:13">
      <c r="M656488" s="8"/>
    </row>
    <row r="656514" spans="13:13">
      <c r="M656514" s="8"/>
    </row>
    <row r="656515" spans="13:13" ht="13">
      <c r="M656515" s="17"/>
    </row>
    <row r="656516" spans="13:13">
      <c r="M656516" s="8"/>
    </row>
    <row r="656542" spans="13:13">
      <c r="M656542" s="8"/>
    </row>
    <row r="656543" spans="13:13" ht="13">
      <c r="M656543" s="17"/>
    </row>
    <row r="656544" spans="13:13">
      <c r="M656544" s="8"/>
    </row>
    <row r="656570" spans="13:13">
      <c r="M656570" s="8"/>
    </row>
    <row r="656571" spans="13:13" ht="13">
      <c r="M656571" s="17"/>
    </row>
    <row r="656572" spans="13:13">
      <c r="M656572" s="8"/>
    </row>
    <row r="656598" spans="13:13">
      <c r="M656598" s="8"/>
    </row>
    <row r="656599" spans="13:13" ht="13">
      <c r="M656599" s="17"/>
    </row>
    <row r="656600" spans="13:13">
      <c r="M656600" s="8"/>
    </row>
    <row r="656626" spans="13:13">
      <c r="M656626" s="8"/>
    </row>
    <row r="656627" spans="13:13" ht="13">
      <c r="M656627" s="17"/>
    </row>
    <row r="656628" spans="13:13">
      <c r="M656628" s="8"/>
    </row>
    <row r="656654" spans="13:13">
      <c r="M656654" s="8"/>
    </row>
    <row r="656655" spans="13:13" ht="13">
      <c r="M656655" s="17"/>
    </row>
    <row r="656656" spans="13:13">
      <c r="M656656" s="8"/>
    </row>
    <row r="656682" spans="13:13">
      <c r="M656682" s="8"/>
    </row>
    <row r="656683" spans="13:13" ht="13">
      <c r="M656683" s="17"/>
    </row>
    <row r="656684" spans="13:13">
      <c r="M656684" s="8"/>
    </row>
    <row r="656710" spans="13:13">
      <c r="M656710" s="8"/>
    </row>
    <row r="656711" spans="13:13" ht="13">
      <c r="M656711" s="17"/>
    </row>
    <row r="656712" spans="13:13">
      <c r="M656712" s="8"/>
    </row>
    <row r="656738" spans="13:13">
      <c r="M656738" s="8"/>
    </row>
    <row r="656739" spans="13:13" ht="13">
      <c r="M656739" s="17"/>
    </row>
    <row r="656740" spans="13:13">
      <c r="M656740" s="8"/>
    </row>
    <row r="656766" spans="13:13">
      <c r="M656766" s="8"/>
    </row>
    <row r="656767" spans="13:13" ht="13">
      <c r="M656767" s="17"/>
    </row>
    <row r="656768" spans="13:13">
      <c r="M656768" s="8"/>
    </row>
    <row r="656794" spans="13:13">
      <c r="M656794" s="8"/>
    </row>
    <row r="656795" spans="13:13" ht="13">
      <c r="M656795" s="17"/>
    </row>
    <row r="656796" spans="13:13">
      <c r="M656796" s="8"/>
    </row>
    <row r="656822" spans="13:13">
      <c r="M656822" s="8"/>
    </row>
    <row r="656823" spans="13:13" ht="13">
      <c r="M656823" s="17"/>
    </row>
    <row r="656824" spans="13:13">
      <c r="M656824" s="8"/>
    </row>
    <row r="656850" spans="13:13">
      <c r="M656850" s="8"/>
    </row>
    <row r="656851" spans="13:13" ht="13">
      <c r="M656851" s="17"/>
    </row>
    <row r="656852" spans="13:13">
      <c r="M656852" s="8"/>
    </row>
    <row r="656878" spans="13:13">
      <c r="M656878" s="8"/>
    </row>
    <row r="656879" spans="13:13" ht="13">
      <c r="M656879" s="17"/>
    </row>
    <row r="656880" spans="13:13">
      <c r="M656880" s="8"/>
    </row>
    <row r="656906" spans="13:13">
      <c r="M656906" s="8"/>
    </row>
    <row r="656907" spans="13:13" ht="13">
      <c r="M656907" s="17"/>
    </row>
    <row r="656908" spans="13:13">
      <c r="M656908" s="8"/>
    </row>
    <row r="656934" spans="13:13">
      <c r="M656934" s="8"/>
    </row>
    <row r="656935" spans="13:13" ht="13">
      <c r="M656935" s="17"/>
    </row>
    <row r="656936" spans="13:13">
      <c r="M656936" s="8"/>
    </row>
    <row r="656962" spans="13:13">
      <c r="M656962" s="8"/>
    </row>
    <row r="656963" spans="13:13" ht="13">
      <c r="M656963" s="17"/>
    </row>
    <row r="656964" spans="13:13">
      <c r="M656964" s="8"/>
    </row>
    <row r="656990" spans="13:13">
      <c r="M656990" s="8"/>
    </row>
    <row r="656991" spans="13:13" ht="13">
      <c r="M656991" s="17"/>
    </row>
    <row r="656992" spans="13:13">
      <c r="M656992" s="8"/>
    </row>
    <row r="657018" spans="13:13">
      <c r="M657018" s="8"/>
    </row>
    <row r="657019" spans="13:13" ht="13">
      <c r="M657019" s="17"/>
    </row>
    <row r="657020" spans="13:13">
      <c r="M657020" s="8"/>
    </row>
    <row r="657046" spans="13:13">
      <c r="M657046" s="8"/>
    </row>
    <row r="657047" spans="13:13" ht="13">
      <c r="M657047" s="17"/>
    </row>
    <row r="657048" spans="13:13">
      <c r="M657048" s="8"/>
    </row>
    <row r="657074" spans="13:13">
      <c r="M657074" s="8"/>
    </row>
    <row r="657075" spans="13:13" ht="13">
      <c r="M657075" s="17"/>
    </row>
    <row r="657076" spans="13:13">
      <c r="M657076" s="8"/>
    </row>
    <row r="657102" spans="13:13">
      <c r="M657102" s="8"/>
    </row>
    <row r="657103" spans="13:13" ht="13">
      <c r="M657103" s="17"/>
    </row>
    <row r="657104" spans="13:13">
      <c r="M657104" s="8"/>
    </row>
    <row r="657130" spans="13:13">
      <c r="M657130" s="8"/>
    </row>
    <row r="657131" spans="13:13" ht="13">
      <c r="M657131" s="17"/>
    </row>
    <row r="657132" spans="13:13">
      <c r="M657132" s="8"/>
    </row>
    <row r="657158" spans="13:13">
      <c r="M657158" s="8"/>
    </row>
    <row r="657159" spans="13:13" ht="13">
      <c r="M657159" s="17"/>
    </row>
    <row r="657160" spans="13:13">
      <c r="M657160" s="8"/>
    </row>
    <row r="657186" spans="13:13">
      <c r="M657186" s="8"/>
    </row>
    <row r="657187" spans="13:13" ht="13">
      <c r="M657187" s="17"/>
    </row>
    <row r="657188" spans="13:13">
      <c r="M657188" s="8"/>
    </row>
    <row r="657214" spans="13:13">
      <c r="M657214" s="8"/>
    </row>
    <row r="657215" spans="13:13" ht="13">
      <c r="M657215" s="17"/>
    </row>
    <row r="657216" spans="13:13">
      <c r="M657216" s="8"/>
    </row>
    <row r="657242" spans="13:13">
      <c r="M657242" s="8"/>
    </row>
    <row r="657243" spans="13:13" ht="13">
      <c r="M657243" s="17"/>
    </row>
    <row r="657244" spans="13:13">
      <c r="M657244" s="8"/>
    </row>
    <row r="657270" spans="13:13">
      <c r="M657270" s="8"/>
    </row>
    <row r="657271" spans="13:13" ht="13">
      <c r="M657271" s="17"/>
    </row>
    <row r="657272" spans="13:13">
      <c r="M657272" s="8"/>
    </row>
    <row r="657298" spans="13:13">
      <c r="M657298" s="8"/>
    </row>
    <row r="657299" spans="13:13" ht="13">
      <c r="M657299" s="17"/>
    </row>
    <row r="657300" spans="13:13">
      <c r="M657300" s="8"/>
    </row>
    <row r="657326" spans="13:13">
      <c r="M657326" s="8"/>
    </row>
    <row r="657327" spans="13:13" ht="13">
      <c r="M657327" s="17"/>
    </row>
    <row r="657328" spans="13:13">
      <c r="M657328" s="8"/>
    </row>
    <row r="657354" spans="13:13">
      <c r="M657354" s="8"/>
    </row>
    <row r="657355" spans="13:13" ht="13">
      <c r="M657355" s="17"/>
    </row>
    <row r="657356" spans="13:13">
      <c r="M657356" s="8"/>
    </row>
    <row r="657382" spans="13:13">
      <c r="M657382" s="8"/>
    </row>
    <row r="657383" spans="13:13" ht="13">
      <c r="M657383" s="17"/>
    </row>
    <row r="657384" spans="13:13">
      <c r="M657384" s="8"/>
    </row>
    <row r="657410" spans="13:13">
      <c r="M657410" s="8"/>
    </row>
    <row r="657411" spans="13:13" ht="13">
      <c r="M657411" s="17"/>
    </row>
    <row r="657412" spans="13:13">
      <c r="M657412" s="8"/>
    </row>
    <row r="657438" spans="13:13">
      <c r="M657438" s="8"/>
    </row>
    <row r="657439" spans="13:13" ht="13">
      <c r="M657439" s="17"/>
    </row>
    <row r="657440" spans="13:13">
      <c r="M657440" s="8"/>
    </row>
    <row r="657466" spans="13:13">
      <c r="M657466" s="8"/>
    </row>
    <row r="657467" spans="13:13" ht="13">
      <c r="M657467" s="17"/>
    </row>
    <row r="657468" spans="13:13">
      <c r="M657468" s="8"/>
    </row>
    <row r="657494" spans="13:13">
      <c r="M657494" s="8"/>
    </row>
    <row r="657495" spans="13:13" ht="13">
      <c r="M657495" s="17"/>
    </row>
    <row r="657496" spans="13:13">
      <c r="M657496" s="8"/>
    </row>
    <row r="657522" spans="13:13">
      <c r="M657522" s="8"/>
    </row>
    <row r="657523" spans="13:13" ht="13">
      <c r="M657523" s="17"/>
    </row>
    <row r="657524" spans="13:13">
      <c r="M657524" s="8"/>
    </row>
    <row r="657550" spans="13:13">
      <c r="M657550" s="8"/>
    </row>
    <row r="657551" spans="13:13" ht="13">
      <c r="M657551" s="17"/>
    </row>
    <row r="657552" spans="13:13">
      <c r="M657552" s="8"/>
    </row>
    <row r="657578" spans="13:13">
      <c r="M657578" s="8"/>
    </row>
    <row r="657579" spans="13:13" ht="13">
      <c r="M657579" s="17"/>
    </row>
    <row r="657580" spans="13:13">
      <c r="M657580" s="8"/>
    </row>
    <row r="657606" spans="13:13">
      <c r="M657606" s="8"/>
    </row>
    <row r="657607" spans="13:13" ht="13">
      <c r="M657607" s="17"/>
    </row>
    <row r="657608" spans="13:13">
      <c r="M657608" s="8"/>
    </row>
    <row r="657634" spans="13:13">
      <c r="M657634" s="8"/>
    </row>
    <row r="657635" spans="13:13" ht="13">
      <c r="M657635" s="17"/>
    </row>
    <row r="657636" spans="13:13">
      <c r="M657636" s="8"/>
    </row>
    <row r="657662" spans="13:13">
      <c r="M657662" s="8"/>
    </row>
    <row r="657663" spans="13:13" ht="13">
      <c r="M657663" s="17"/>
    </row>
    <row r="657664" spans="13:13">
      <c r="M657664" s="8"/>
    </row>
    <row r="657690" spans="13:13">
      <c r="M657690" s="8"/>
    </row>
    <row r="657691" spans="13:13" ht="13">
      <c r="M657691" s="17"/>
    </row>
    <row r="657692" spans="13:13">
      <c r="M657692" s="8"/>
    </row>
    <row r="657718" spans="13:13">
      <c r="M657718" s="8"/>
    </row>
    <row r="657719" spans="13:13" ht="13">
      <c r="M657719" s="17"/>
    </row>
    <row r="657720" spans="13:13">
      <c r="M657720" s="8"/>
    </row>
    <row r="657746" spans="13:13">
      <c r="M657746" s="8"/>
    </row>
    <row r="657747" spans="13:13" ht="13">
      <c r="M657747" s="17"/>
    </row>
    <row r="657748" spans="13:13">
      <c r="M657748" s="8"/>
    </row>
    <row r="657774" spans="13:13">
      <c r="M657774" s="8"/>
    </row>
    <row r="657775" spans="13:13" ht="13">
      <c r="M657775" s="17"/>
    </row>
    <row r="657776" spans="13:13">
      <c r="M657776" s="8"/>
    </row>
    <row r="657802" spans="13:13">
      <c r="M657802" s="8"/>
    </row>
    <row r="657803" spans="13:13" ht="13">
      <c r="M657803" s="17"/>
    </row>
    <row r="657804" spans="13:13">
      <c r="M657804" s="8"/>
    </row>
    <row r="657830" spans="13:13">
      <c r="M657830" s="8"/>
    </row>
    <row r="657831" spans="13:13" ht="13">
      <c r="M657831" s="17"/>
    </row>
    <row r="657832" spans="13:13">
      <c r="M657832" s="8"/>
    </row>
    <row r="657858" spans="13:13">
      <c r="M657858" s="8"/>
    </row>
    <row r="657859" spans="13:13" ht="13">
      <c r="M657859" s="17"/>
    </row>
    <row r="657860" spans="13:13">
      <c r="M657860" s="8"/>
    </row>
    <row r="657886" spans="13:13">
      <c r="M657886" s="8"/>
    </row>
    <row r="657887" spans="13:13" ht="13">
      <c r="M657887" s="17"/>
    </row>
    <row r="657888" spans="13:13">
      <c r="M657888" s="8"/>
    </row>
    <row r="657914" spans="13:13">
      <c r="M657914" s="8"/>
    </row>
    <row r="657915" spans="13:13" ht="13">
      <c r="M657915" s="17"/>
    </row>
    <row r="657916" spans="13:13">
      <c r="M657916" s="8"/>
    </row>
    <row r="657942" spans="13:13">
      <c r="M657942" s="8"/>
    </row>
    <row r="657943" spans="13:13" ht="13">
      <c r="M657943" s="17"/>
    </row>
    <row r="657944" spans="13:13">
      <c r="M657944" s="8"/>
    </row>
    <row r="657970" spans="13:13">
      <c r="M657970" s="8"/>
    </row>
    <row r="657971" spans="13:13" ht="13">
      <c r="M657971" s="17"/>
    </row>
    <row r="657972" spans="13:13">
      <c r="M657972" s="8"/>
    </row>
    <row r="657998" spans="13:13">
      <c r="M657998" s="8"/>
    </row>
    <row r="657999" spans="13:13" ht="13">
      <c r="M657999" s="17"/>
    </row>
    <row r="658000" spans="13:13">
      <c r="M658000" s="8"/>
    </row>
    <row r="658026" spans="13:13">
      <c r="M658026" s="8"/>
    </row>
    <row r="658027" spans="13:13" ht="13">
      <c r="M658027" s="17"/>
    </row>
    <row r="658028" spans="13:13">
      <c r="M658028" s="8"/>
    </row>
    <row r="658054" spans="13:13">
      <c r="M658054" s="8"/>
    </row>
    <row r="658055" spans="13:13" ht="13">
      <c r="M658055" s="17"/>
    </row>
    <row r="658056" spans="13:13">
      <c r="M658056" s="8"/>
    </row>
    <row r="658082" spans="13:13">
      <c r="M658082" s="8"/>
    </row>
    <row r="658083" spans="13:13" ht="13">
      <c r="M658083" s="17"/>
    </row>
    <row r="658084" spans="13:13">
      <c r="M658084" s="8"/>
    </row>
    <row r="658110" spans="13:13">
      <c r="M658110" s="8"/>
    </row>
    <row r="658111" spans="13:13" ht="13">
      <c r="M658111" s="17"/>
    </row>
    <row r="658112" spans="13:13">
      <c r="M658112" s="8"/>
    </row>
    <row r="658138" spans="13:13">
      <c r="M658138" s="8"/>
    </row>
    <row r="658139" spans="13:13" ht="13">
      <c r="M658139" s="17"/>
    </row>
    <row r="658140" spans="13:13">
      <c r="M658140" s="8"/>
    </row>
    <row r="658166" spans="13:13">
      <c r="M658166" s="8"/>
    </row>
    <row r="658167" spans="13:13" ht="13">
      <c r="M658167" s="17"/>
    </row>
    <row r="658168" spans="13:13">
      <c r="M658168" s="8"/>
    </row>
    <row r="658194" spans="13:13">
      <c r="M658194" s="8"/>
    </row>
    <row r="658195" spans="13:13" ht="13">
      <c r="M658195" s="17"/>
    </row>
    <row r="658196" spans="13:13">
      <c r="M658196" s="8"/>
    </row>
    <row r="658222" spans="13:13">
      <c r="M658222" s="8"/>
    </row>
    <row r="658223" spans="13:13" ht="13">
      <c r="M658223" s="17"/>
    </row>
    <row r="658224" spans="13:13">
      <c r="M658224" s="8"/>
    </row>
    <row r="658250" spans="13:13">
      <c r="M658250" s="8"/>
    </row>
    <row r="658251" spans="13:13" ht="13">
      <c r="M658251" s="17"/>
    </row>
    <row r="658252" spans="13:13">
      <c r="M658252" s="8"/>
    </row>
    <row r="658278" spans="13:13">
      <c r="M658278" s="8"/>
    </row>
    <row r="658279" spans="13:13" ht="13">
      <c r="M658279" s="17"/>
    </row>
    <row r="658280" spans="13:13">
      <c r="M658280" s="8"/>
    </row>
    <row r="658306" spans="13:13">
      <c r="M658306" s="8"/>
    </row>
    <row r="658307" spans="13:13" ht="13">
      <c r="M658307" s="17"/>
    </row>
    <row r="658308" spans="13:13">
      <c r="M658308" s="8"/>
    </row>
    <row r="658334" spans="13:13">
      <c r="M658334" s="8"/>
    </row>
    <row r="658335" spans="13:13" ht="13">
      <c r="M658335" s="17"/>
    </row>
    <row r="658336" spans="13:13">
      <c r="M658336" s="8"/>
    </row>
    <row r="658362" spans="13:13">
      <c r="M658362" s="8"/>
    </row>
    <row r="658363" spans="13:13" ht="13">
      <c r="M658363" s="17"/>
    </row>
    <row r="658364" spans="13:13">
      <c r="M658364" s="8"/>
    </row>
    <row r="658390" spans="13:13">
      <c r="M658390" s="8"/>
    </row>
    <row r="658391" spans="13:13" ht="13">
      <c r="M658391" s="17"/>
    </row>
    <row r="658392" spans="13:13">
      <c r="M658392" s="8"/>
    </row>
    <row r="658418" spans="13:13">
      <c r="M658418" s="8"/>
    </row>
    <row r="658419" spans="13:13" ht="13">
      <c r="M658419" s="17"/>
    </row>
    <row r="658420" spans="13:13">
      <c r="M658420" s="8"/>
    </row>
    <row r="658446" spans="13:13">
      <c r="M658446" s="8"/>
    </row>
    <row r="658447" spans="13:13" ht="13">
      <c r="M658447" s="17"/>
    </row>
    <row r="658448" spans="13:13">
      <c r="M658448" s="8"/>
    </row>
    <row r="658474" spans="13:13">
      <c r="M658474" s="8"/>
    </row>
    <row r="658475" spans="13:13" ht="13">
      <c r="M658475" s="17"/>
    </row>
    <row r="658476" spans="13:13">
      <c r="M658476" s="8"/>
    </row>
    <row r="658502" spans="13:13">
      <c r="M658502" s="8"/>
    </row>
    <row r="658503" spans="13:13" ht="13">
      <c r="M658503" s="17"/>
    </row>
    <row r="658504" spans="13:13">
      <c r="M658504" s="8"/>
    </row>
    <row r="658530" spans="13:13">
      <c r="M658530" s="8"/>
    </row>
    <row r="658531" spans="13:13" ht="13">
      <c r="M658531" s="17"/>
    </row>
    <row r="658532" spans="13:13">
      <c r="M658532" s="8"/>
    </row>
    <row r="658558" spans="13:13">
      <c r="M658558" s="8"/>
    </row>
    <row r="658559" spans="13:13" ht="13">
      <c r="M658559" s="17"/>
    </row>
    <row r="658560" spans="13:13">
      <c r="M658560" s="8"/>
    </row>
    <row r="658586" spans="13:13">
      <c r="M658586" s="8"/>
    </row>
    <row r="658587" spans="13:13" ht="13">
      <c r="M658587" s="17"/>
    </row>
    <row r="658588" spans="13:13">
      <c r="M658588" s="8"/>
    </row>
    <row r="658614" spans="13:13">
      <c r="M658614" s="8"/>
    </row>
    <row r="658615" spans="13:13" ht="13">
      <c r="M658615" s="17"/>
    </row>
    <row r="658616" spans="13:13">
      <c r="M658616" s="8"/>
    </row>
    <row r="658642" spans="13:13">
      <c r="M658642" s="8"/>
    </row>
    <row r="658643" spans="13:13" ht="13">
      <c r="M658643" s="17"/>
    </row>
    <row r="658644" spans="13:13">
      <c r="M658644" s="8"/>
    </row>
    <row r="658670" spans="13:13">
      <c r="M658670" s="8"/>
    </row>
    <row r="658671" spans="13:13" ht="13">
      <c r="M658671" s="17"/>
    </row>
    <row r="658672" spans="13:13">
      <c r="M658672" s="8"/>
    </row>
    <row r="658698" spans="13:13">
      <c r="M658698" s="8"/>
    </row>
    <row r="658699" spans="13:13" ht="13">
      <c r="M658699" s="17"/>
    </row>
    <row r="658700" spans="13:13">
      <c r="M658700" s="8"/>
    </row>
    <row r="658726" spans="13:13">
      <c r="M658726" s="8"/>
    </row>
    <row r="658727" spans="13:13" ht="13">
      <c r="M658727" s="17"/>
    </row>
    <row r="658728" spans="13:13">
      <c r="M658728" s="8"/>
    </row>
    <row r="658754" spans="13:13">
      <c r="M658754" s="8"/>
    </row>
    <row r="658755" spans="13:13" ht="13">
      <c r="M658755" s="17"/>
    </row>
    <row r="658756" spans="13:13">
      <c r="M658756" s="8"/>
    </row>
    <row r="658782" spans="13:13">
      <c r="M658782" s="8"/>
    </row>
    <row r="658783" spans="13:13" ht="13">
      <c r="M658783" s="17"/>
    </row>
    <row r="658784" spans="13:13">
      <c r="M658784" s="8"/>
    </row>
    <row r="658810" spans="13:13">
      <c r="M658810" s="8"/>
    </row>
    <row r="658811" spans="13:13" ht="13">
      <c r="M658811" s="17"/>
    </row>
    <row r="658812" spans="13:13">
      <c r="M658812" s="8"/>
    </row>
    <row r="658838" spans="13:13">
      <c r="M658838" s="8"/>
    </row>
    <row r="658839" spans="13:13" ht="13">
      <c r="M658839" s="17"/>
    </row>
    <row r="658840" spans="13:13">
      <c r="M658840" s="8"/>
    </row>
    <row r="658866" spans="13:13">
      <c r="M658866" s="8"/>
    </row>
    <row r="658867" spans="13:13" ht="13">
      <c r="M658867" s="17"/>
    </row>
    <row r="658868" spans="13:13">
      <c r="M658868" s="8"/>
    </row>
    <row r="658894" spans="13:13">
      <c r="M658894" s="8"/>
    </row>
    <row r="658895" spans="13:13" ht="13">
      <c r="M658895" s="17"/>
    </row>
    <row r="658896" spans="13:13">
      <c r="M658896" s="8"/>
    </row>
    <row r="658922" spans="13:13">
      <c r="M658922" s="8"/>
    </row>
    <row r="658923" spans="13:13" ht="13">
      <c r="M658923" s="17"/>
    </row>
    <row r="658924" spans="13:13">
      <c r="M658924" s="8"/>
    </row>
    <row r="658950" spans="13:13">
      <c r="M658950" s="8"/>
    </row>
    <row r="658951" spans="13:13" ht="13">
      <c r="M658951" s="17"/>
    </row>
    <row r="658952" spans="13:13">
      <c r="M658952" s="8"/>
    </row>
    <row r="658978" spans="13:13">
      <c r="M658978" s="8"/>
    </row>
    <row r="658979" spans="13:13" ht="13">
      <c r="M658979" s="17"/>
    </row>
    <row r="658980" spans="13:13">
      <c r="M658980" s="8"/>
    </row>
    <row r="659006" spans="13:13">
      <c r="M659006" s="8"/>
    </row>
    <row r="659007" spans="13:13" ht="13">
      <c r="M659007" s="17"/>
    </row>
    <row r="659008" spans="13:13">
      <c r="M659008" s="8"/>
    </row>
    <row r="659034" spans="13:13">
      <c r="M659034" s="8"/>
    </row>
    <row r="659035" spans="13:13" ht="13">
      <c r="M659035" s="17"/>
    </row>
    <row r="659036" spans="13:13">
      <c r="M659036" s="8"/>
    </row>
    <row r="659062" spans="13:13">
      <c r="M659062" s="8"/>
    </row>
    <row r="659063" spans="13:13" ht="13">
      <c r="M659063" s="17"/>
    </row>
    <row r="659064" spans="13:13">
      <c r="M659064" s="8"/>
    </row>
    <row r="659090" spans="13:13">
      <c r="M659090" s="8"/>
    </row>
    <row r="659091" spans="13:13" ht="13">
      <c r="M659091" s="17"/>
    </row>
    <row r="659092" spans="13:13">
      <c r="M659092" s="8"/>
    </row>
    <row r="659118" spans="13:13">
      <c r="M659118" s="8"/>
    </row>
    <row r="659119" spans="13:13" ht="13">
      <c r="M659119" s="17"/>
    </row>
    <row r="659120" spans="13:13">
      <c r="M659120" s="8"/>
    </row>
    <row r="659146" spans="13:13">
      <c r="M659146" s="8"/>
    </row>
    <row r="659147" spans="13:13" ht="13">
      <c r="M659147" s="17"/>
    </row>
    <row r="659148" spans="13:13">
      <c r="M659148" s="8"/>
    </row>
    <row r="659174" spans="13:13">
      <c r="M659174" s="8"/>
    </row>
    <row r="659175" spans="13:13" ht="13">
      <c r="M659175" s="17"/>
    </row>
    <row r="659176" spans="13:13">
      <c r="M659176" s="8"/>
    </row>
    <row r="659202" spans="13:13">
      <c r="M659202" s="8"/>
    </row>
    <row r="659203" spans="13:13" ht="13">
      <c r="M659203" s="17"/>
    </row>
    <row r="659204" spans="13:13">
      <c r="M659204" s="8"/>
    </row>
    <row r="659230" spans="13:13">
      <c r="M659230" s="8"/>
    </row>
    <row r="659231" spans="13:13" ht="13">
      <c r="M659231" s="17"/>
    </row>
    <row r="659232" spans="13:13">
      <c r="M659232" s="8"/>
    </row>
    <row r="659258" spans="13:13">
      <c r="M659258" s="8"/>
    </row>
    <row r="659259" spans="13:13" ht="13">
      <c r="M659259" s="17"/>
    </row>
    <row r="659260" spans="13:13">
      <c r="M659260" s="8"/>
    </row>
    <row r="659286" spans="13:13">
      <c r="M659286" s="8"/>
    </row>
    <row r="659287" spans="13:13" ht="13">
      <c r="M659287" s="17"/>
    </row>
    <row r="659288" spans="13:13">
      <c r="M659288" s="8"/>
    </row>
    <row r="659314" spans="13:13">
      <c r="M659314" s="8"/>
    </row>
    <row r="659315" spans="13:13" ht="13">
      <c r="M659315" s="17"/>
    </row>
    <row r="659316" spans="13:13">
      <c r="M659316" s="8"/>
    </row>
    <row r="659342" spans="13:13">
      <c r="M659342" s="8"/>
    </row>
    <row r="659343" spans="13:13" ht="13">
      <c r="M659343" s="17"/>
    </row>
    <row r="659344" spans="13:13">
      <c r="M659344" s="8"/>
    </row>
    <row r="659370" spans="13:13">
      <c r="M659370" s="8"/>
    </row>
    <row r="659371" spans="13:13" ht="13">
      <c r="M659371" s="17"/>
    </row>
    <row r="659372" spans="13:13">
      <c r="M659372" s="8"/>
    </row>
    <row r="659398" spans="13:13">
      <c r="M659398" s="8"/>
    </row>
    <row r="659399" spans="13:13" ht="13">
      <c r="M659399" s="17"/>
    </row>
    <row r="659400" spans="13:13">
      <c r="M659400" s="8"/>
    </row>
    <row r="659426" spans="13:13">
      <c r="M659426" s="8"/>
    </row>
    <row r="659427" spans="13:13" ht="13">
      <c r="M659427" s="17"/>
    </row>
    <row r="659428" spans="13:13">
      <c r="M659428" s="8"/>
    </row>
    <row r="659454" spans="13:13">
      <c r="M659454" s="8"/>
    </row>
    <row r="659455" spans="13:13" ht="13">
      <c r="M659455" s="17"/>
    </row>
    <row r="659456" spans="13:13">
      <c r="M659456" s="8"/>
    </row>
    <row r="659482" spans="13:13">
      <c r="M659482" s="8"/>
    </row>
    <row r="659483" spans="13:13" ht="13">
      <c r="M659483" s="17"/>
    </row>
    <row r="659484" spans="13:13">
      <c r="M659484" s="8"/>
    </row>
    <row r="659510" spans="13:13">
      <c r="M659510" s="8"/>
    </row>
    <row r="659511" spans="13:13" ht="13">
      <c r="M659511" s="17"/>
    </row>
    <row r="659512" spans="13:13">
      <c r="M659512" s="8"/>
    </row>
    <row r="659538" spans="13:13">
      <c r="M659538" s="8"/>
    </row>
    <row r="659539" spans="13:13" ht="13">
      <c r="M659539" s="17"/>
    </row>
    <row r="659540" spans="13:13">
      <c r="M659540" s="8"/>
    </row>
    <row r="659566" spans="13:13">
      <c r="M659566" s="8"/>
    </row>
    <row r="659567" spans="13:13" ht="13">
      <c r="M659567" s="17"/>
    </row>
    <row r="659568" spans="13:13">
      <c r="M659568" s="8"/>
    </row>
    <row r="659594" spans="13:13">
      <c r="M659594" s="8"/>
    </row>
    <row r="659595" spans="13:13" ht="13">
      <c r="M659595" s="17"/>
    </row>
    <row r="659596" spans="13:13">
      <c r="M659596" s="8"/>
    </row>
    <row r="659622" spans="13:13">
      <c r="M659622" s="8"/>
    </row>
    <row r="659623" spans="13:13" ht="13">
      <c r="M659623" s="17"/>
    </row>
    <row r="659624" spans="13:13">
      <c r="M659624" s="8"/>
    </row>
    <row r="659650" spans="13:13">
      <c r="M659650" s="8"/>
    </row>
    <row r="659651" spans="13:13" ht="13">
      <c r="M659651" s="17"/>
    </row>
    <row r="659652" spans="13:13">
      <c r="M659652" s="8"/>
    </row>
    <row r="659678" spans="13:13">
      <c r="M659678" s="8"/>
    </row>
    <row r="659679" spans="13:13" ht="13">
      <c r="M659679" s="17"/>
    </row>
    <row r="659680" spans="13:13">
      <c r="M659680" s="8"/>
    </row>
    <row r="659706" spans="13:13">
      <c r="M659706" s="8"/>
    </row>
    <row r="659707" spans="13:13" ht="13">
      <c r="M659707" s="17"/>
    </row>
    <row r="659708" spans="13:13">
      <c r="M659708" s="8"/>
    </row>
    <row r="659734" spans="13:13">
      <c r="M659734" s="8"/>
    </row>
    <row r="659735" spans="13:13" ht="13">
      <c r="M659735" s="17"/>
    </row>
    <row r="659736" spans="13:13">
      <c r="M659736" s="8"/>
    </row>
    <row r="659762" spans="13:13">
      <c r="M659762" s="8"/>
    </row>
    <row r="659763" spans="13:13" ht="13">
      <c r="M659763" s="17"/>
    </row>
    <row r="659764" spans="13:13">
      <c r="M659764" s="8"/>
    </row>
    <row r="659790" spans="13:13">
      <c r="M659790" s="8"/>
    </row>
    <row r="659791" spans="13:13" ht="13">
      <c r="M659791" s="17"/>
    </row>
    <row r="659792" spans="13:13">
      <c r="M659792" s="8"/>
    </row>
    <row r="659818" spans="13:13">
      <c r="M659818" s="8"/>
    </row>
    <row r="659819" spans="13:13" ht="13">
      <c r="M659819" s="17"/>
    </row>
    <row r="659820" spans="13:13">
      <c r="M659820" s="8"/>
    </row>
    <row r="659846" spans="13:13">
      <c r="M659846" s="8"/>
    </row>
    <row r="659847" spans="13:13" ht="13">
      <c r="M659847" s="17"/>
    </row>
    <row r="659848" spans="13:13">
      <c r="M659848" s="8"/>
    </row>
    <row r="659874" spans="13:13">
      <c r="M659874" s="8"/>
    </row>
    <row r="659875" spans="13:13" ht="13">
      <c r="M659875" s="17"/>
    </row>
    <row r="659876" spans="13:13">
      <c r="M659876" s="8"/>
    </row>
    <row r="659902" spans="13:13">
      <c r="M659902" s="8"/>
    </row>
    <row r="659903" spans="13:13" ht="13">
      <c r="M659903" s="17"/>
    </row>
    <row r="659904" spans="13:13">
      <c r="M659904" s="8"/>
    </row>
    <row r="659930" spans="13:13">
      <c r="M659930" s="8"/>
    </row>
    <row r="659931" spans="13:13" ht="13">
      <c r="M659931" s="17"/>
    </row>
    <row r="659932" spans="13:13">
      <c r="M659932" s="8"/>
    </row>
    <row r="659958" spans="13:13">
      <c r="M659958" s="8"/>
    </row>
    <row r="659959" spans="13:13" ht="13">
      <c r="M659959" s="17"/>
    </row>
    <row r="659960" spans="13:13">
      <c r="M659960" s="8"/>
    </row>
    <row r="659986" spans="13:13">
      <c r="M659986" s="8"/>
    </row>
    <row r="659987" spans="13:13" ht="13">
      <c r="M659987" s="17"/>
    </row>
    <row r="659988" spans="13:13">
      <c r="M659988" s="8"/>
    </row>
    <row r="660014" spans="13:13">
      <c r="M660014" s="8"/>
    </row>
    <row r="660015" spans="13:13" ht="13">
      <c r="M660015" s="17"/>
    </row>
    <row r="660016" spans="13:13">
      <c r="M660016" s="8"/>
    </row>
    <row r="660042" spans="13:13">
      <c r="M660042" s="8"/>
    </row>
    <row r="660043" spans="13:13" ht="13">
      <c r="M660043" s="17"/>
    </row>
    <row r="660044" spans="13:13">
      <c r="M660044" s="8"/>
    </row>
    <row r="660070" spans="13:13">
      <c r="M660070" s="8"/>
    </row>
    <row r="660071" spans="13:13" ht="13">
      <c r="M660071" s="17"/>
    </row>
    <row r="660072" spans="13:13">
      <c r="M660072" s="8"/>
    </row>
    <row r="660098" spans="13:13">
      <c r="M660098" s="8"/>
    </row>
    <row r="660099" spans="13:13" ht="13">
      <c r="M660099" s="17"/>
    </row>
    <row r="660100" spans="13:13">
      <c r="M660100" s="8"/>
    </row>
    <row r="660126" spans="13:13">
      <c r="M660126" s="8"/>
    </row>
    <row r="660127" spans="13:13" ht="13">
      <c r="M660127" s="17"/>
    </row>
    <row r="660128" spans="13:13">
      <c r="M660128" s="8"/>
    </row>
    <row r="660154" spans="13:13">
      <c r="M660154" s="8"/>
    </row>
    <row r="660155" spans="13:13" ht="13">
      <c r="M660155" s="17"/>
    </row>
    <row r="660156" spans="13:13">
      <c r="M660156" s="8"/>
    </row>
    <row r="660182" spans="13:13">
      <c r="M660182" s="8"/>
    </row>
    <row r="660183" spans="13:13" ht="13">
      <c r="M660183" s="17"/>
    </row>
    <row r="660184" spans="13:13">
      <c r="M660184" s="8"/>
    </row>
    <row r="660210" spans="13:13">
      <c r="M660210" s="8"/>
    </row>
    <row r="660211" spans="13:13" ht="13">
      <c r="M660211" s="17"/>
    </row>
    <row r="660212" spans="13:13">
      <c r="M660212" s="8"/>
    </row>
    <row r="660238" spans="13:13">
      <c r="M660238" s="8"/>
    </row>
    <row r="660239" spans="13:13" ht="13">
      <c r="M660239" s="17"/>
    </row>
    <row r="660240" spans="13:13">
      <c r="M660240" s="8"/>
    </row>
    <row r="660266" spans="13:13">
      <c r="M660266" s="8"/>
    </row>
    <row r="660267" spans="13:13" ht="13">
      <c r="M660267" s="17"/>
    </row>
    <row r="660268" spans="13:13">
      <c r="M660268" s="8"/>
    </row>
    <row r="660294" spans="13:13">
      <c r="M660294" s="8"/>
    </row>
    <row r="660295" spans="13:13" ht="13">
      <c r="M660295" s="17"/>
    </row>
    <row r="660296" spans="13:13">
      <c r="M660296" s="8"/>
    </row>
    <row r="660322" spans="13:13">
      <c r="M660322" s="8"/>
    </row>
    <row r="660323" spans="13:13" ht="13">
      <c r="M660323" s="17"/>
    </row>
    <row r="660324" spans="13:13">
      <c r="M660324" s="8"/>
    </row>
    <row r="660350" spans="13:13">
      <c r="M660350" s="8"/>
    </row>
    <row r="660351" spans="13:13" ht="13">
      <c r="M660351" s="17"/>
    </row>
    <row r="660352" spans="13:13">
      <c r="M660352" s="8"/>
    </row>
    <row r="660378" spans="13:13">
      <c r="M660378" s="8"/>
    </row>
    <row r="660379" spans="13:13" ht="13">
      <c r="M660379" s="17"/>
    </row>
    <row r="660380" spans="13:13">
      <c r="M660380" s="8"/>
    </row>
    <row r="660406" spans="13:13">
      <c r="M660406" s="8"/>
    </row>
    <row r="660407" spans="13:13" ht="13">
      <c r="M660407" s="17"/>
    </row>
    <row r="660408" spans="13:13">
      <c r="M660408" s="8"/>
    </row>
    <row r="660434" spans="13:13">
      <c r="M660434" s="8"/>
    </row>
    <row r="660435" spans="13:13" ht="13">
      <c r="M660435" s="17"/>
    </row>
    <row r="660436" spans="13:13">
      <c r="M660436" s="8"/>
    </row>
    <row r="660462" spans="13:13">
      <c r="M660462" s="8"/>
    </row>
    <row r="660463" spans="13:13" ht="13">
      <c r="M660463" s="17"/>
    </row>
    <row r="660464" spans="13:13">
      <c r="M660464" s="8"/>
    </row>
    <row r="660490" spans="13:13">
      <c r="M660490" s="8"/>
    </row>
    <row r="660491" spans="13:13" ht="13">
      <c r="M660491" s="17"/>
    </row>
    <row r="660492" spans="13:13">
      <c r="M660492" s="8"/>
    </row>
    <row r="660518" spans="13:13">
      <c r="M660518" s="8"/>
    </row>
    <row r="660519" spans="13:13" ht="13">
      <c r="M660519" s="17"/>
    </row>
    <row r="660520" spans="13:13">
      <c r="M660520" s="8"/>
    </row>
    <row r="660546" spans="13:13">
      <c r="M660546" s="8"/>
    </row>
    <row r="660547" spans="13:13" ht="13">
      <c r="M660547" s="17"/>
    </row>
    <row r="660548" spans="13:13">
      <c r="M660548" s="8"/>
    </row>
    <row r="660574" spans="13:13">
      <c r="M660574" s="8"/>
    </row>
    <row r="660575" spans="13:13" ht="13">
      <c r="M660575" s="17"/>
    </row>
    <row r="660576" spans="13:13">
      <c r="M660576" s="8"/>
    </row>
    <row r="660602" spans="13:13">
      <c r="M660602" s="8"/>
    </row>
    <row r="660603" spans="13:13" ht="13">
      <c r="M660603" s="17"/>
    </row>
    <row r="660604" spans="13:13">
      <c r="M660604" s="8"/>
    </row>
    <row r="660630" spans="13:13">
      <c r="M660630" s="8"/>
    </row>
    <row r="660631" spans="13:13" ht="13">
      <c r="M660631" s="17"/>
    </row>
    <row r="660632" spans="13:13">
      <c r="M660632" s="8"/>
    </row>
    <row r="660658" spans="13:13">
      <c r="M660658" s="8"/>
    </row>
    <row r="660659" spans="13:13" ht="13">
      <c r="M660659" s="17"/>
    </row>
    <row r="660660" spans="13:13">
      <c r="M660660" s="8"/>
    </row>
    <row r="660686" spans="13:13">
      <c r="M660686" s="8"/>
    </row>
    <row r="660687" spans="13:13" ht="13">
      <c r="M660687" s="17"/>
    </row>
    <row r="660688" spans="13:13">
      <c r="M660688" s="8"/>
    </row>
    <row r="660714" spans="13:13">
      <c r="M660714" s="8"/>
    </row>
    <row r="660715" spans="13:13" ht="13">
      <c r="M660715" s="17"/>
    </row>
    <row r="660716" spans="13:13">
      <c r="M660716" s="8"/>
    </row>
    <row r="660742" spans="13:13">
      <c r="M660742" s="8"/>
    </row>
    <row r="660743" spans="13:13" ht="13">
      <c r="M660743" s="17"/>
    </row>
    <row r="660744" spans="13:13">
      <c r="M660744" s="8"/>
    </row>
    <row r="660770" spans="13:13">
      <c r="M660770" s="8"/>
    </row>
    <row r="660771" spans="13:13" ht="13">
      <c r="M660771" s="17"/>
    </row>
    <row r="660772" spans="13:13">
      <c r="M660772" s="8"/>
    </row>
    <row r="660798" spans="13:13">
      <c r="M660798" s="8"/>
    </row>
    <row r="660799" spans="13:13" ht="13">
      <c r="M660799" s="17"/>
    </row>
    <row r="660800" spans="13:13">
      <c r="M660800" s="8"/>
    </row>
    <row r="660826" spans="13:13">
      <c r="M660826" s="8"/>
    </row>
    <row r="660827" spans="13:13" ht="13">
      <c r="M660827" s="17"/>
    </row>
    <row r="660828" spans="13:13">
      <c r="M660828" s="8"/>
    </row>
    <row r="660854" spans="13:13">
      <c r="M660854" s="8"/>
    </row>
    <row r="660855" spans="13:13" ht="13">
      <c r="M660855" s="17"/>
    </row>
    <row r="660856" spans="13:13">
      <c r="M660856" s="8"/>
    </row>
    <row r="660882" spans="13:13">
      <c r="M660882" s="8"/>
    </row>
    <row r="660883" spans="13:13" ht="13">
      <c r="M660883" s="17"/>
    </row>
    <row r="660884" spans="13:13">
      <c r="M660884" s="8"/>
    </row>
    <row r="660910" spans="13:13">
      <c r="M660910" s="8"/>
    </row>
    <row r="660911" spans="13:13" ht="13">
      <c r="M660911" s="17"/>
    </row>
    <row r="660912" spans="13:13">
      <c r="M660912" s="8"/>
    </row>
    <row r="660938" spans="13:13">
      <c r="M660938" s="8"/>
    </row>
    <row r="660939" spans="13:13" ht="13">
      <c r="M660939" s="17"/>
    </row>
    <row r="660940" spans="13:13">
      <c r="M660940" s="8"/>
    </row>
    <row r="660966" spans="13:13">
      <c r="M660966" s="8"/>
    </row>
    <row r="660967" spans="13:13" ht="13">
      <c r="M660967" s="17"/>
    </row>
    <row r="660968" spans="13:13">
      <c r="M660968" s="8"/>
    </row>
    <row r="660994" spans="13:13">
      <c r="M660994" s="8"/>
    </row>
    <row r="660995" spans="13:13" ht="13">
      <c r="M660995" s="17"/>
    </row>
    <row r="660996" spans="13:13">
      <c r="M660996" s="8"/>
    </row>
    <row r="661022" spans="13:13">
      <c r="M661022" s="8"/>
    </row>
    <row r="661023" spans="13:13" ht="13">
      <c r="M661023" s="17"/>
    </row>
    <row r="661024" spans="13:13">
      <c r="M661024" s="8"/>
    </row>
    <row r="661050" spans="13:13">
      <c r="M661050" s="8"/>
    </row>
    <row r="661051" spans="13:13" ht="13">
      <c r="M661051" s="17"/>
    </row>
    <row r="661052" spans="13:13">
      <c r="M661052" s="8"/>
    </row>
    <row r="661078" spans="13:13">
      <c r="M661078" s="8"/>
    </row>
    <row r="661079" spans="13:13" ht="13">
      <c r="M661079" s="17"/>
    </row>
    <row r="661080" spans="13:13">
      <c r="M661080" s="8"/>
    </row>
    <row r="661106" spans="13:13">
      <c r="M661106" s="8"/>
    </row>
    <row r="661107" spans="13:13" ht="13">
      <c r="M661107" s="17"/>
    </row>
    <row r="661108" spans="13:13">
      <c r="M661108" s="8"/>
    </row>
    <row r="661134" spans="13:13">
      <c r="M661134" s="8"/>
    </row>
    <row r="661135" spans="13:13" ht="13">
      <c r="M661135" s="17"/>
    </row>
    <row r="661136" spans="13:13">
      <c r="M661136" s="8"/>
    </row>
    <row r="661162" spans="13:13">
      <c r="M661162" s="8"/>
    </row>
    <row r="661163" spans="13:13" ht="13">
      <c r="M661163" s="17"/>
    </row>
    <row r="661164" spans="13:13">
      <c r="M661164" s="8"/>
    </row>
    <row r="661190" spans="13:13">
      <c r="M661190" s="8"/>
    </row>
    <row r="661191" spans="13:13" ht="13">
      <c r="M661191" s="17"/>
    </row>
    <row r="661192" spans="13:13">
      <c r="M661192" s="8"/>
    </row>
    <row r="661218" spans="13:13">
      <c r="M661218" s="8"/>
    </row>
    <row r="661219" spans="13:13" ht="13">
      <c r="M661219" s="17"/>
    </row>
    <row r="661220" spans="13:13">
      <c r="M661220" s="8"/>
    </row>
    <row r="661246" spans="13:13">
      <c r="M661246" s="8"/>
    </row>
    <row r="661247" spans="13:13" ht="13">
      <c r="M661247" s="17"/>
    </row>
    <row r="661248" spans="13:13">
      <c r="M661248" s="8"/>
    </row>
    <row r="661274" spans="13:13">
      <c r="M661274" s="8"/>
    </row>
    <row r="661275" spans="13:13" ht="13">
      <c r="M661275" s="17"/>
    </row>
    <row r="661276" spans="13:13">
      <c r="M661276" s="8"/>
    </row>
    <row r="661302" spans="13:13">
      <c r="M661302" s="8"/>
    </row>
    <row r="661303" spans="13:13" ht="13">
      <c r="M661303" s="17"/>
    </row>
    <row r="661304" spans="13:13">
      <c r="M661304" s="8"/>
    </row>
    <row r="661330" spans="13:13">
      <c r="M661330" s="8"/>
    </row>
    <row r="661331" spans="13:13" ht="13">
      <c r="M661331" s="17"/>
    </row>
    <row r="661332" spans="13:13">
      <c r="M661332" s="8"/>
    </row>
    <row r="661358" spans="13:13">
      <c r="M661358" s="8"/>
    </row>
    <row r="661359" spans="13:13" ht="13">
      <c r="M661359" s="17"/>
    </row>
    <row r="661360" spans="13:13">
      <c r="M661360" s="8"/>
    </row>
    <row r="661386" spans="13:13">
      <c r="M661386" s="8"/>
    </row>
    <row r="661387" spans="13:13" ht="13">
      <c r="M661387" s="17"/>
    </row>
    <row r="661388" spans="13:13">
      <c r="M661388" s="8"/>
    </row>
    <row r="661414" spans="13:13">
      <c r="M661414" s="8"/>
    </row>
    <row r="661415" spans="13:13" ht="13">
      <c r="M661415" s="17"/>
    </row>
    <row r="661416" spans="13:13">
      <c r="M661416" s="8"/>
    </row>
    <row r="661442" spans="13:13">
      <c r="M661442" s="8"/>
    </row>
    <row r="661443" spans="13:13" ht="13">
      <c r="M661443" s="17"/>
    </row>
    <row r="661444" spans="13:13">
      <c r="M661444" s="8"/>
    </row>
    <row r="661470" spans="13:13">
      <c r="M661470" s="8"/>
    </row>
    <row r="661471" spans="13:13" ht="13">
      <c r="M661471" s="17"/>
    </row>
    <row r="661472" spans="13:13">
      <c r="M661472" s="8"/>
    </row>
    <row r="661498" spans="13:13">
      <c r="M661498" s="8"/>
    </row>
    <row r="661499" spans="13:13" ht="13">
      <c r="M661499" s="17"/>
    </row>
    <row r="661500" spans="13:13">
      <c r="M661500" s="8"/>
    </row>
    <row r="661526" spans="13:13">
      <c r="M661526" s="8"/>
    </row>
    <row r="661527" spans="13:13" ht="13">
      <c r="M661527" s="17"/>
    </row>
    <row r="661528" spans="13:13">
      <c r="M661528" s="8"/>
    </row>
    <row r="661554" spans="13:13">
      <c r="M661554" s="8"/>
    </row>
    <row r="661555" spans="13:13" ht="13">
      <c r="M661555" s="17"/>
    </row>
    <row r="661556" spans="13:13">
      <c r="M661556" s="8"/>
    </row>
    <row r="661582" spans="13:13">
      <c r="M661582" s="8"/>
    </row>
    <row r="661583" spans="13:13" ht="13">
      <c r="M661583" s="17"/>
    </row>
    <row r="661584" spans="13:13">
      <c r="M661584" s="8"/>
    </row>
    <row r="661610" spans="13:13">
      <c r="M661610" s="8"/>
    </row>
    <row r="661611" spans="13:13" ht="13">
      <c r="M661611" s="17"/>
    </row>
    <row r="661612" spans="13:13">
      <c r="M661612" s="8"/>
    </row>
    <row r="661638" spans="13:13">
      <c r="M661638" s="8"/>
    </row>
    <row r="661639" spans="13:13" ht="13">
      <c r="M661639" s="17"/>
    </row>
    <row r="661640" spans="13:13">
      <c r="M661640" s="8"/>
    </row>
    <row r="661666" spans="13:13">
      <c r="M661666" s="8"/>
    </row>
    <row r="661667" spans="13:13" ht="13">
      <c r="M661667" s="17"/>
    </row>
    <row r="661668" spans="13:13">
      <c r="M661668" s="8"/>
    </row>
    <row r="661694" spans="13:13">
      <c r="M661694" s="8"/>
    </row>
    <row r="661695" spans="13:13" ht="13">
      <c r="M661695" s="17"/>
    </row>
    <row r="661696" spans="13:13">
      <c r="M661696" s="8"/>
    </row>
    <row r="661722" spans="13:13">
      <c r="M661722" s="8"/>
    </row>
    <row r="661723" spans="13:13" ht="13">
      <c r="M661723" s="17"/>
    </row>
    <row r="661724" spans="13:13">
      <c r="M661724" s="8"/>
    </row>
    <row r="661750" spans="13:13">
      <c r="M661750" s="8"/>
    </row>
    <row r="661751" spans="13:13" ht="13">
      <c r="M661751" s="17"/>
    </row>
    <row r="661752" spans="13:13">
      <c r="M661752" s="8"/>
    </row>
    <row r="661778" spans="13:13">
      <c r="M661778" s="8"/>
    </row>
    <row r="661779" spans="13:13" ht="13">
      <c r="M661779" s="17"/>
    </row>
    <row r="661780" spans="13:13">
      <c r="M661780" s="8"/>
    </row>
    <row r="661806" spans="13:13">
      <c r="M661806" s="8"/>
    </row>
    <row r="661807" spans="13:13" ht="13">
      <c r="M661807" s="17"/>
    </row>
    <row r="661808" spans="13:13">
      <c r="M661808" s="8"/>
    </row>
    <row r="661834" spans="13:13">
      <c r="M661834" s="8"/>
    </row>
    <row r="661835" spans="13:13" ht="13">
      <c r="M661835" s="17"/>
    </row>
    <row r="661836" spans="13:13">
      <c r="M661836" s="8"/>
    </row>
    <row r="661862" spans="13:13">
      <c r="M661862" s="8"/>
    </row>
    <row r="661863" spans="13:13" ht="13">
      <c r="M661863" s="17"/>
    </row>
    <row r="661864" spans="13:13">
      <c r="M661864" s="8"/>
    </row>
    <row r="661890" spans="13:13">
      <c r="M661890" s="8"/>
    </row>
    <row r="661891" spans="13:13" ht="13">
      <c r="M661891" s="17"/>
    </row>
    <row r="661892" spans="13:13">
      <c r="M661892" s="8"/>
    </row>
    <row r="661918" spans="13:13">
      <c r="M661918" s="8"/>
    </row>
    <row r="661919" spans="13:13" ht="13">
      <c r="M661919" s="17"/>
    </row>
    <row r="661920" spans="13:13">
      <c r="M661920" s="8"/>
    </row>
    <row r="661946" spans="13:13">
      <c r="M661946" s="8"/>
    </row>
    <row r="661947" spans="13:13" ht="13">
      <c r="M661947" s="17"/>
    </row>
    <row r="661948" spans="13:13">
      <c r="M661948" s="8"/>
    </row>
    <row r="661974" spans="13:13">
      <c r="M661974" s="8"/>
    </row>
    <row r="661975" spans="13:13" ht="13">
      <c r="M661975" s="17"/>
    </row>
    <row r="661976" spans="13:13">
      <c r="M661976" s="8"/>
    </row>
    <row r="662002" spans="13:13">
      <c r="M662002" s="8"/>
    </row>
    <row r="662003" spans="13:13" ht="13">
      <c r="M662003" s="17"/>
    </row>
    <row r="662004" spans="13:13">
      <c r="M662004" s="8"/>
    </row>
    <row r="662030" spans="13:13">
      <c r="M662030" s="8"/>
    </row>
    <row r="662031" spans="13:13" ht="13">
      <c r="M662031" s="17"/>
    </row>
    <row r="662032" spans="13:13">
      <c r="M662032" s="8"/>
    </row>
    <row r="662058" spans="13:13">
      <c r="M662058" s="8"/>
    </row>
    <row r="662059" spans="13:13" ht="13">
      <c r="M662059" s="17"/>
    </row>
    <row r="662060" spans="13:13">
      <c r="M662060" s="8"/>
    </row>
    <row r="662086" spans="13:13">
      <c r="M662086" s="8"/>
    </row>
    <row r="662087" spans="13:13" ht="13">
      <c r="M662087" s="17"/>
    </row>
    <row r="662088" spans="13:13">
      <c r="M662088" s="8"/>
    </row>
    <row r="662114" spans="13:13">
      <c r="M662114" s="8"/>
    </row>
    <row r="662115" spans="13:13" ht="13">
      <c r="M662115" s="17"/>
    </row>
    <row r="662116" spans="13:13">
      <c r="M662116" s="8"/>
    </row>
    <row r="662142" spans="13:13">
      <c r="M662142" s="8"/>
    </row>
    <row r="662143" spans="13:13" ht="13">
      <c r="M662143" s="17"/>
    </row>
    <row r="662144" spans="13:13">
      <c r="M662144" s="8"/>
    </row>
    <row r="662170" spans="13:13">
      <c r="M662170" s="8"/>
    </row>
    <row r="662171" spans="13:13" ht="13">
      <c r="M662171" s="17"/>
    </row>
    <row r="662172" spans="13:13">
      <c r="M662172" s="8"/>
    </row>
    <row r="662198" spans="13:13">
      <c r="M662198" s="8"/>
    </row>
    <row r="662199" spans="13:13" ht="13">
      <c r="M662199" s="17"/>
    </row>
    <row r="662200" spans="13:13">
      <c r="M662200" s="8"/>
    </row>
    <row r="662226" spans="13:13">
      <c r="M662226" s="8"/>
    </row>
    <row r="662227" spans="13:13" ht="13">
      <c r="M662227" s="17"/>
    </row>
    <row r="662228" spans="13:13">
      <c r="M662228" s="8"/>
    </row>
    <row r="662254" spans="13:13">
      <c r="M662254" s="8"/>
    </row>
    <row r="662255" spans="13:13" ht="13">
      <c r="M662255" s="17"/>
    </row>
    <row r="662256" spans="13:13">
      <c r="M662256" s="8"/>
    </row>
    <row r="662282" spans="13:13">
      <c r="M662282" s="8"/>
    </row>
    <row r="662283" spans="13:13" ht="13">
      <c r="M662283" s="17"/>
    </row>
    <row r="662284" spans="13:13">
      <c r="M662284" s="8"/>
    </row>
    <row r="662310" spans="13:13">
      <c r="M662310" s="8"/>
    </row>
    <row r="662311" spans="13:13" ht="13">
      <c r="M662311" s="17"/>
    </row>
    <row r="662312" spans="13:13">
      <c r="M662312" s="8"/>
    </row>
    <row r="662338" spans="13:13">
      <c r="M662338" s="8"/>
    </row>
    <row r="662339" spans="13:13" ht="13">
      <c r="M662339" s="17"/>
    </row>
    <row r="662340" spans="13:13">
      <c r="M662340" s="8"/>
    </row>
    <row r="662366" spans="13:13">
      <c r="M662366" s="8"/>
    </row>
    <row r="662367" spans="13:13" ht="13">
      <c r="M662367" s="17"/>
    </row>
    <row r="662368" spans="13:13">
      <c r="M662368" s="8"/>
    </row>
    <row r="662394" spans="13:13">
      <c r="M662394" s="8"/>
    </row>
    <row r="662395" spans="13:13" ht="13">
      <c r="M662395" s="17"/>
    </row>
    <row r="662396" spans="13:13">
      <c r="M662396" s="8"/>
    </row>
    <row r="662422" spans="13:13">
      <c r="M662422" s="8"/>
    </row>
    <row r="662423" spans="13:13" ht="13">
      <c r="M662423" s="17"/>
    </row>
    <row r="662424" spans="13:13">
      <c r="M662424" s="8"/>
    </row>
    <row r="662450" spans="13:13">
      <c r="M662450" s="8"/>
    </row>
    <row r="662451" spans="13:13" ht="13">
      <c r="M662451" s="17"/>
    </row>
    <row r="662452" spans="13:13">
      <c r="M662452" s="8"/>
    </row>
    <row r="662478" spans="13:13">
      <c r="M662478" s="8"/>
    </row>
    <row r="662479" spans="13:13" ht="13">
      <c r="M662479" s="17"/>
    </row>
    <row r="662480" spans="13:13">
      <c r="M662480" s="8"/>
    </row>
    <row r="662506" spans="13:13">
      <c r="M662506" s="8"/>
    </row>
    <row r="662507" spans="13:13" ht="13">
      <c r="M662507" s="17"/>
    </row>
    <row r="662508" spans="13:13">
      <c r="M662508" s="8"/>
    </row>
    <row r="662534" spans="13:13">
      <c r="M662534" s="8"/>
    </row>
    <row r="662535" spans="13:13" ht="13">
      <c r="M662535" s="17"/>
    </row>
    <row r="662536" spans="13:13">
      <c r="M662536" s="8"/>
    </row>
    <row r="662562" spans="13:13">
      <c r="M662562" s="8"/>
    </row>
    <row r="662563" spans="13:13" ht="13">
      <c r="M662563" s="17"/>
    </row>
    <row r="662564" spans="13:13">
      <c r="M662564" s="8"/>
    </row>
    <row r="662590" spans="13:13">
      <c r="M662590" s="8"/>
    </row>
    <row r="662591" spans="13:13" ht="13">
      <c r="M662591" s="17"/>
    </row>
    <row r="662592" spans="13:13">
      <c r="M662592" s="8"/>
    </row>
    <row r="662618" spans="13:13">
      <c r="M662618" s="8"/>
    </row>
    <row r="662619" spans="13:13" ht="13">
      <c r="M662619" s="17"/>
    </row>
    <row r="662620" spans="13:13">
      <c r="M662620" s="8"/>
    </row>
    <row r="662646" spans="13:13">
      <c r="M662646" s="8"/>
    </row>
    <row r="662647" spans="13:13" ht="13">
      <c r="M662647" s="17"/>
    </row>
    <row r="662648" spans="13:13">
      <c r="M662648" s="8"/>
    </row>
    <row r="662674" spans="13:13">
      <c r="M662674" s="8"/>
    </row>
    <row r="662675" spans="13:13" ht="13">
      <c r="M662675" s="17"/>
    </row>
    <row r="662676" spans="13:13">
      <c r="M662676" s="8"/>
    </row>
    <row r="662702" spans="13:13">
      <c r="M662702" s="8"/>
    </row>
    <row r="662703" spans="13:13" ht="13">
      <c r="M662703" s="17"/>
    </row>
    <row r="662704" spans="13:13">
      <c r="M662704" s="8"/>
    </row>
    <row r="662730" spans="13:13">
      <c r="M662730" s="8"/>
    </row>
    <row r="662731" spans="13:13" ht="13">
      <c r="M662731" s="17"/>
    </row>
    <row r="662732" spans="13:13">
      <c r="M662732" s="8"/>
    </row>
    <row r="662758" spans="13:13">
      <c r="M662758" s="8"/>
    </row>
    <row r="662759" spans="13:13" ht="13">
      <c r="M662759" s="17"/>
    </row>
    <row r="662760" spans="13:13">
      <c r="M662760" s="8"/>
    </row>
    <row r="662786" spans="13:13">
      <c r="M662786" s="8"/>
    </row>
    <row r="662787" spans="13:13" ht="13">
      <c r="M662787" s="17"/>
    </row>
    <row r="662788" spans="13:13">
      <c r="M662788" s="8"/>
    </row>
    <row r="662814" spans="13:13">
      <c r="M662814" s="8"/>
    </row>
    <row r="662815" spans="13:13" ht="13">
      <c r="M662815" s="17"/>
    </row>
    <row r="662816" spans="13:13">
      <c r="M662816" s="8"/>
    </row>
    <row r="662842" spans="13:13">
      <c r="M662842" s="8"/>
    </row>
    <row r="662843" spans="13:13" ht="13">
      <c r="M662843" s="17"/>
    </row>
    <row r="662844" spans="13:13">
      <c r="M662844" s="8"/>
    </row>
    <row r="662870" spans="13:13">
      <c r="M662870" s="8"/>
    </row>
    <row r="662871" spans="13:13" ht="13">
      <c r="M662871" s="17"/>
    </row>
    <row r="662872" spans="13:13">
      <c r="M662872" s="8"/>
    </row>
    <row r="662898" spans="13:13">
      <c r="M662898" s="8"/>
    </row>
    <row r="662899" spans="13:13" ht="13">
      <c r="M662899" s="17"/>
    </row>
    <row r="662900" spans="13:13">
      <c r="M662900" s="8"/>
    </row>
    <row r="662926" spans="13:13">
      <c r="M662926" s="8"/>
    </row>
    <row r="662927" spans="13:13" ht="13">
      <c r="M662927" s="17"/>
    </row>
    <row r="662928" spans="13:13">
      <c r="M662928" s="8"/>
    </row>
    <row r="662954" spans="13:13">
      <c r="M662954" s="8"/>
    </row>
    <row r="662955" spans="13:13" ht="13">
      <c r="M662955" s="17"/>
    </row>
    <row r="662956" spans="13:13">
      <c r="M662956" s="8"/>
    </row>
    <row r="662982" spans="13:13">
      <c r="M662982" s="8"/>
    </row>
    <row r="662983" spans="13:13" ht="13">
      <c r="M662983" s="17"/>
    </row>
    <row r="662984" spans="13:13">
      <c r="M662984" s="8"/>
    </row>
    <row r="663010" spans="13:13">
      <c r="M663010" s="8"/>
    </row>
    <row r="663011" spans="13:13" ht="13">
      <c r="M663011" s="17"/>
    </row>
    <row r="663012" spans="13:13">
      <c r="M663012" s="8"/>
    </row>
    <row r="663038" spans="13:13">
      <c r="M663038" s="8"/>
    </row>
    <row r="663039" spans="13:13" ht="13">
      <c r="M663039" s="17"/>
    </row>
    <row r="663040" spans="13:13">
      <c r="M663040" s="8"/>
    </row>
    <row r="663066" spans="13:13">
      <c r="M663066" s="8"/>
    </row>
    <row r="663067" spans="13:13" ht="13">
      <c r="M663067" s="17"/>
    </row>
    <row r="663068" spans="13:13">
      <c r="M663068" s="8"/>
    </row>
    <row r="663094" spans="13:13">
      <c r="M663094" s="8"/>
    </row>
    <row r="663095" spans="13:13" ht="13">
      <c r="M663095" s="17"/>
    </row>
    <row r="663096" spans="13:13">
      <c r="M663096" s="8"/>
    </row>
    <row r="663122" spans="13:13">
      <c r="M663122" s="8"/>
    </row>
    <row r="663123" spans="13:13" ht="13">
      <c r="M663123" s="17"/>
    </row>
    <row r="663124" spans="13:13">
      <c r="M663124" s="8"/>
    </row>
    <row r="663150" spans="13:13">
      <c r="M663150" s="8"/>
    </row>
    <row r="663151" spans="13:13" ht="13">
      <c r="M663151" s="17"/>
    </row>
    <row r="663152" spans="13:13">
      <c r="M663152" s="8"/>
    </row>
    <row r="663178" spans="13:13">
      <c r="M663178" s="8"/>
    </row>
    <row r="663179" spans="13:13" ht="13">
      <c r="M663179" s="17"/>
    </row>
    <row r="663180" spans="13:13">
      <c r="M663180" s="8"/>
    </row>
    <row r="663206" spans="13:13">
      <c r="M663206" s="8"/>
    </row>
    <row r="663207" spans="13:13" ht="13">
      <c r="M663207" s="17"/>
    </row>
    <row r="663208" spans="13:13">
      <c r="M663208" s="8"/>
    </row>
    <row r="663234" spans="13:13">
      <c r="M663234" s="8"/>
    </row>
    <row r="663235" spans="13:13" ht="13">
      <c r="M663235" s="17"/>
    </row>
    <row r="663236" spans="13:13">
      <c r="M663236" s="8"/>
    </row>
    <row r="663262" spans="13:13">
      <c r="M663262" s="8"/>
    </row>
    <row r="663263" spans="13:13" ht="13">
      <c r="M663263" s="17"/>
    </row>
    <row r="663264" spans="13:13">
      <c r="M663264" s="8"/>
    </row>
    <row r="663290" spans="13:13">
      <c r="M663290" s="8"/>
    </row>
    <row r="663291" spans="13:13" ht="13">
      <c r="M663291" s="17"/>
    </row>
    <row r="663292" spans="13:13">
      <c r="M663292" s="8"/>
    </row>
    <row r="663318" spans="13:13">
      <c r="M663318" s="8"/>
    </row>
    <row r="663319" spans="13:13" ht="13">
      <c r="M663319" s="17"/>
    </row>
    <row r="663320" spans="13:13">
      <c r="M663320" s="8"/>
    </row>
    <row r="663346" spans="13:13">
      <c r="M663346" s="8"/>
    </row>
    <row r="663347" spans="13:13" ht="13">
      <c r="M663347" s="17"/>
    </row>
    <row r="663348" spans="13:13">
      <c r="M663348" s="8"/>
    </row>
    <row r="663374" spans="13:13">
      <c r="M663374" s="8"/>
    </row>
    <row r="663375" spans="13:13" ht="13">
      <c r="M663375" s="17"/>
    </row>
    <row r="663376" spans="13:13">
      <c r="M663376" s="8"/>
    </row>
    <row r="663402" spans="13:13">
      <c r="M663402" s="8"/>
    </row>
    <row r="663403" spans="13:13" ht="13">
      <c r="M663403" s="17"/>
    </row>
    <row r="663404" spans="13:13">
      <c r="M663404" s="8"/>
    </row>
    <row r="663430" spans="13:13">
      <c r="M663430" s="8"/>
    </row>
    <row r="663431" spans="13:13" ht="13">
      <c r="M663431" s="17"/>
    </row>
    <row r="663432" spans="13:13">
      <c r="M663432" s="8"/>
    </row>
    <row r="663458" spans="13:13">
      <c r="M663458" s="8"/>
    </row>
    <row r="663459" spans="13:13" ht="13">
      <c r="M663459" s="17"/>
    </row>
    <row r="663460" spans="13:13">
      <c r="M663460" s="8"/>
    </row>
    <row r="663486" spans="13:13">
      <c r="M663486" s="8"/>
    </row>
    <row r="663487" spans="13:13" ht="13">
      <c r="M663487" s="17"/>
    </row>
    <row r="663488" spans="13:13">
      <c r="M663488" s="8"/>
    </row>
    <row r="663514" spans="13:13">
      <c r="M663514" s="8"/>
    </row>
    <row r="663515" spans="13:13" ht="13">
      <c r="M663515" s="17"/>
    </row>
    <row r="663516" spans="13:13">
      <c r="M663516" s="8"/>
    </row>
    <row r="663542" spans="13:13">
      <c r="M663542" s="8"/>
    </row>
    <row r="663543" spans="13:13" ht="13">
      <c r="M663543" s="17"/>
    </row>
    <row r="663544" spans="13:13">
      <c r="M663544" s="8"/>
    </row>
    <row r="663570" spans="13:13">
      <c r="M663570" s="8"/>
    </row>
    <row r="663571" spans="13:13" ht="13">
      <c r="M663571" s="17"/>
    </row>
    <row r="663572" spans="13:13">
      <c r="M663572" s="8"/>
    </row>
    <row r="663598" spans="13:13">
      <c r="M663598" s="8"/>
    </row>
    <row r="663599" spans="13:13" ht="13">
      <c r="M663599" s="17"/>
    </row>
    <row r="663600" spans="13:13">
      <c r="M663600" s="8"/>
    </row>
    <row r="663626" spans="13:13">
      <c r="M663626" s="8"/>
    </row>
    <row r="663627" spans="13:13" ht="13">
      <c r="M663627" s="17"/>
    </row>
    <row r="663628" spans="13:13">
      <c r="M663628" s="8"/>
    </row>
    <row r="663654" spans="13:13">
      <c r="M663654" s="8"/>
    </row>
    <row r="663655" spans="13:13" ht="13">
      <c r="M663655" s="17"/>
    </row>
    <row r="663656" spans="13:13">
      <c r="M663656" s="8"/>
    </row>
    <row r="663682" spans="13:13">
      <c r="M663682" s="8"/>
    </row>
    <row r="663683" spans="13:13" ht="13">
      <c r="M663683" s="17"/>
    </row>
    <row r="663684" spans="13:13">
      <c r="M663684" s="8"/>
    </row>
    <row r="663710" spans="13:13">
      <c r="M663710" s="8"/>
    </row>
    <row r="663711" spans="13:13" ht="13">
      <c r="M663711" s="17"/>
    </row>
    <row r="663712" spans="13:13">
      <c r="M663712" s="8"/>
    </row>
    <row r="663738" spans="13:13">
      <c r="M663738" s="8"/>
    </row>
    <row r="663739" spans="13:13" ht="13">
      <c r="M663739" s="17"/>
    </row>
    <row r="663740" spans="13:13">
      <c r="M663740" s="8"/>
    </row>
    <row r="663766" spans="13:13">
      <c r="M663766" s="8"/>
    </row>
    <row r="663767" spans="13:13" ht="13">
      <c r="M663767" s="17"/>
    </row>
    <row r="663768" spans="13:13">
      <c r="M663768" s="8"/>
    </row>
    <row r="663794" spans="13:13">
      <c r="M663794" s="8"/>
    </row>
    <row r="663795" spans="13:13" ht="13">
      <c r="M663795" s="17"/>
    </row>
    <row r="663796" spans="13:13">
      <c r="M663796" s="8"/>
    </row>
    <row r="663822" spans="13:13">
      <c r="M663822" s="8"/>
    </row>
    <row r="663823" spans="13:13" ht="13">
      <c r="M663823" s="17"/>
    </row>
    <row r="663824" spans="13:13">
      <c r="M663824" s="8"/>
    </row>
    <row r="663850" spans="13:13">
      <c r="M663850" s="8"/>
    </row>
    <row r="663851" spans="13:13" ht="13">
      <c r="M663851" s="17"/>
    </row>
    <row r="663852" spans="13:13">
      <c r="M663852" s="8"/>
    </row>
    <row r="663878" spans="13:13">
      <c r="M663878" s="8"/>
    </row>
    <row r="663879" spans="13:13" ht="13">
      <c r="M663879" s="17"/>
    </row>
    <row r="663880" spans="13:13">
      <c r="M663880" s="8"/>
    </row>
    <row r="663906" spans="13:13">
      <c r="M663906" s="8"/>
    </row>
    <row r="663907" spans="13:13" ht="13">
      <c r="M663907" s="17"/>
    </row>
    <row r="663908" spans="13:13">
      <c r="M663908" s="8"/>
    </row>
    <row r="663934" spans="13:13">
      <c r="M663934" s="8"/>
    </row>
    <row r="663935" spans="13:13" ht="13">
      <c r="M663935" s="17"/>
    </row>
    <row r="663936" spans="13:13">
      <c r="M663936" s="8"/>
    </row>
    <row r="663962" spans="13:13">
      <c r="M663962" s="8"/>
    </row>
    <row r="663963" spans="13:13" ht="13">
      <c r="M663963" s="17"/>
    </row>
    <row r="663964" spans="13:13">
      <c r="M663964" s="8"/>
    </row>
    <row r="663990" spans="13:13">
      <c r="M663990" s="8"/>
    </row>
    <row r="663991" spans="13:13" ht="13">
      <c r="M663991" s="17"/>
    </row>
    <row r="663992" spans="13:13">
      <c r="M663992" s="8"/>
    </row>
    <row r="664018" spans="13:13">
      <c r="M664018" s="8"/>
    </row>
    <row r="664019" spans="13:13" ht="13">
      <c r="M664019" s="17"/>
    </row>
    <row r="664020" spans="13:13">
      <c r="M664020" s="8"/>
    </row>
    <row r="664046" spans="13:13">
      <c r="M664046" s="8"/>
    </row>
    <row r="664047" spans="13:13" ht="13">
      <c r="M664047" s="17"/>
    </row>
    <row r="664048" spans="13:13">
      <c r="M664048" s="8"/>
    </row>
    <row r="664074" spans="13:13">
      <c r="M664074" s="8"/>
    </row>
    <row r="664075" spans="13:13" ht="13">
      <c r="M664075" s="17"/>
    </row>
    <row r="664076" spans="13:13">
      <c r="M664076" s="8"/>
    </row>
    <row r="664102" spans="13:13">
      <c r="M664102" s="8"/>
    </row>
    <row r="664103" spans="13:13" ht="13">
      <c r="M664103" s="17"/>
    </row>
    <row r="664104" spans="13:13">
      <c r="M664104" s="8"/>
    </row>
    <row r="664130" spans="13:13">
      <c r="M664130" s="8"/>
    </row>
    <row r="664131" spans="13:13" ht="13">
      <c r="M664131" s="17"/>
    </row>
    <row r="664132" spans="13:13">
      <c r="M664132" s="8"/>
    </row>
    <row r="664158" spans="13:13">
      <c r="M664158" s="8"/>
    </row>
    <row r="664159" spans="13:13" ht="13">
      <c r="M664159" s="17"/>
    </row>
    <row r="664160" spans="13:13">
      <c r="M664160" s="8"/>
    </row>
    <row r="664186" spans="13:13">
      <c r="M664186" s="8"/>
    </row>
    <row r="664187" spans="13:13" ht="13">
      <c r="M664187" s="17"/>
    </row>
    <row r="664188" spans="13:13">
      <c r="M664188" s="8"/>
    </row>
    <row r="664214" spans="13:13">
      <c r="M664214" s="8"/>
    </row>
    <row r="664215" spans="13:13" ht="13">
      <c r="M664215" s="17"/>
    </row>
    <row r="664216" spans="13:13">
      <c r="M664216" s="8"/>
    </row>
    <row r="664242" spans="13:13">
      <c r="M664242" s="8"/>
    </row>
    <row r="664243" spans="13:13" ht="13">
      <c r="M664243" s="17"/>
    </row>
    <row r="664244" spans="13:13">
      <c r="M664244" s="8"/>
    </row>
    <row r="664270" spans="13:13">
      <c r="M664270" s="8"/>
    </row>
    <row r="664271" spans="13:13" ht="13">
      <c r="M664271" s="17"/>
    </row>
    <row r="664272" spans="13:13">
      <c r="M664272" s="8"/>
    </row>
    <row r="664298" spans="13:13">
      <c r="M664298" s="8"/>
    </row>
    <row r="664299" spans="13:13" ht="13">
      <c r="M664299" s="17"/>
    </row>
    <row r="664300" spans="13:13">
      <c r="M664300" s="8"/>
    </row>
    <row r="664326" spans="13:13">
      <c r="M664326" s="8"/>
    </row>
    <row r="664327" spans="13:13" ht="13">
      <c r="M664327" s="17"/>
    </row>
    <row r="664328" spans="13:13">
      <c r="M664328" s="8"/>
    </row>
    <row r="664354" spans="13:13">
      <c r="M664354" s="8"/>
    </row>
    <row r="664355" spans="13:13" ht="13">
      <c r="M664355" s="17"/>
    </row>
    <row r="664356" spans="13:13">
      <c r="M664356" s="8"/>
    </row>
    <row r="664382" spans="13:13">
      <c r="M664382" s="8"/>
    </row>
    <row r="664383" spans="13:13" ht="13">
      <c r="M664383" s="17"/>
    </row>
    <row r="664384" spans="13:13">
      <c r="M664384" s="8"/>
    </row>
    <row r="664410" spans="13:13">
      <c r="M664410" s="8"/>
    </row>
    <row r="664411" spans="13:13" ht="13">
      <c r="M664411" s="17"/>
    </row>
    <row r="664412" spans="13:13">
      <c r="M664412" s="8"/>
    </row>
    <row r="664438" spans="13:13">
      <c r="M664438" s="8"/>
    </row>
    <row r="664439" spans="13:13" ht="13">
      <c r="M664439" s="17"/>
    </row>
    <row r="664440" spans="13:13">
      <c r="M664440" s="8"/>
    </row>
    <row r="664466" spans="13:13">
      <c r="M664466" s="8"/>
    </row>
    <row r="664467" spans="13:13" ht="13">
      <c r="M664467" s="17"/>
    </row>
    <row r="664468" spans="13:13">
      <c r="M664468" s="8"/>
    </row>
    <row r="664494" spans="13:13">
      <c r="M664494" s="8"/>
    </row>
    <row r="664495" spans="13:13" ht="13">
      <c r="M664495" s="17"/>
    </row>
    <row r="664496" spans="13:13">
      <c r="M664496" s="8"/>
    </row>
    <row r="664522" spans="13:13">
      <c r="M664522" s="8"/>
    </row>
    <row r="664523" spans="13:13" ht="13">
      <c r="M664523" s="17"/>
    </row>
    <row r="664524" spans="13:13">
      <c r="M664524" s="8"/>
    </row>
    <row r="664550" spans="13:13">
      <c r="M664550" s="8"/>
    </row>
    <row r="664551" spans="13:13" ht="13">
      <c r="M664551" s="17"/>
    </row>
    <row r="664552" spans="13:13">
      <c r="M664552" s="8"/>
    </row>
    <row r="664578" spans="13:13">
      <c r="M664578" s="8"/>
    </row>
    <row r="664579" spans="13:13" ht="13">
      <c r="M664579" s="17"/>
    </row>
    <row r="664580" spans="13:13">
      <c r="M664580" s="8"/>
    </row>
    <row r="664606" spans="13:13">
      <c r="M664606" s="8"/>
    </row>
    <row r="664607" spans="13:13" ht="13">
      <c r="M664607" s="17"/>
    </row>
    <row r="664608" spans="13:13">
      <c r="M664608" s="8"/>
    </row>
    <row r="664634" spans="13:13">
      <c r="M664634" s="8"/>
    </row>
    <row r="664635" spans="13:13" ht="13">
      <c r="M664635" s="17"/>
    </row>
    <row r="664636" spans="13:13">
      <c r="M664636" s="8"/>
    </row>
    <row r="664662" spans="13:13">
      <c r="M664662" s="8"/>
    </row>
    <row r="664663" spans="13:13" ht="13">
      <c r="M664663" s="17"/>
    </row>
    <row r="664664" spans="13:13">
      <c r="M664664" s="8"/>
    </row>
    <row r="664690" spans="13:13">
      <c r="M664690" s="8"/>
    </row>
    <row r="664691" spans="13:13" ht="13">
      <c r="M664691" s="17"/>
    </row>
    <row r="664692" spans="13:13">
      <c r="M664692" s="8"/>
    </row>
    <row r="664718" spans="13:13">
      <c r="M664718" s="8"/>
    </row>
    <row r="664719" spans="13:13" ht="13">
      <c r="M664719" s="17"/>
    </row>
    <row r="664720" spans="13:13">
      <c r="M664720" s="8"/>
    </row>
    <row r="664746" spans="13:13">
      <c r="M664746" s="8"/>
    </row>
    <row r="664747" spans="13:13" ht="13">
      <c r="M664747" s="17"/>
    </row>
    <row r="664748" spans="13:13">
      <c r="M664748" s="8"/>
    </row>
    <row r="664774" spans="13:13">
      <c r="M664774" s="8"/>
    </row>
    <row r="664775" spans="13:13" ht="13">
      <c r="M664775" s="17"/>
    </row>
    <row r="664776" spans="13:13">
      <c r="M664776" s="8"/>
    </row>
    <row r="664802" spans="13:13">
      <c r="M664802" s="8"/>
    </row>
    <row r="664803" spans="13:13" ht="13">
      <c r="M664803" s="17"/>
    </row>
    <row r="664804" spans="13:13">
      <c r="M664804" s="8"/>
    </row>
    <row r="664830" spans="13:13">
      <c r="M664830" s="8"/>
    </row>
    <row r="664831" spans="13:13" ht="13">
      <c r="M664831" s="17"/>
    </row>
    <row r="664832" spans="13:13">
      <c r="M664832" s="8"/>
    </row>
    <row r="664858" spans="13:13">
      <c r="M664858" s="8"/>
    </row>
    <row r="664859" spans="13:13" ht="13">
      <c r="M664859" s="17"/>
    </row>
    <row r="664860" spans="13:13">
      <c r="M664860" s="8"/>
    </row>
    <row r="664886" spans="13:13">
      <c r="M664886" s="8"/>
    </row>
    <row r="664887" spans="13:13" ht="13">
      <c r="M664887" s="17"/>
    </row>
    <row r="664888" spans="13:13">
      <c r="M664888" s="8"/>
    </row>
    <row r="664914" spans="13:13">
      <c r="M664914" s="8"/>
    </row>
    <row r="664915" spans="13:13" ht="13">
      <c r="M664915" s="17"/>
    </row>
    <row r="664916" spans="13:13">
      <c r="M664916" s="8"/>
    </row>
    <row r="664942" spans="13:13">
      <c r="M664942" s="8"/>
    </row>
    <row r="664943" spans="13:13" ht="13">
      <c r="M664943" s="17"/>
    </row>
    <row r="664944" spans="13:13">
      <c r="M664944" s="8"/>
    </row>
    <row r="664970" spans="13:13">
      <c r="M664970" s="8"/>
    </row>
    <row r="664971" spans="13:13" ht="13">
      <c r="M664971" s="17"/>
    </row>
    <row r="664972" spans="13:13">
      <c r="M664972" s="8"/>
    </row>
    <row r="664998" spans="13:13">
      <c r="M664998" s="8"/>
    </row>
    <row r="664999" spans="13:13" ht="13">
      <c r="M664999" s="17"/>
    </row>
    <row r="665000" spans="13:13">
      <c r="M665000" s="8"/>
    </row>
    <row r="665026" spans="13:13">
      <c r="M665026" s="8"/>
    </row>
    <row r="665027" spans="13:13" ht="13">
      <c r="M665027" s="17"/>
    </row>
    <row r="665028" spans="13:13">
      <c r="M665028" s="8"/>
    </row>
    <row r="665054" spans="13:13">
      <c r="M665054" s="8"/>
    </row>
    <row r="665055" spans="13:13" ht="13">
      <c r="M665055" s="17"/>
    </row>
    <row r="665056" spans="13:13">
      <c r="M665056" s="8"/>
    </row>
    <row r="665082" spans="13:13">
      <c r="M665082" s="8"/>
    </row>
    <row r="665083" spans="13:13" ht="13">
      <c r="M665083" s="17"/>
    </row>
    <row r="665084" spans="13:13">
      <c r="M665084" s="8"/>
    </row>
    <row r="665110" spans="13:13">
      <c r="M665110" s="8"/>
    </row>
    <row r="665111" spans="13:13" ht="13">
      <c r="M665111" s="17"/>
    </row>
    <row r="665112" spans="13:13">
      <c r="M665112" s="8"/>
    </row>
    <row r="665138" spans="13:13">
      <c r="M665138" s="8"/>
    </row>
    <row r="665139" spans="13:13" ht="13">
      <c r="M665139" s="17"/>
    </row>
    <row r="665140" spans="13:13">
      <c r="M665140" s="8"/>
    </row>
    <row r="665166" spans="13:13">
      <c r="M665166" s="8"/>
    </row>
    <row r="665167" spans="13:13" ht="13">
      <c r="M665167" s="17"/>
    </row>
    <row r="665168" spans="13:13">
      <c r="M665168" s="8"/>
    </row>
    <row r="665194" spans="13:13">
      <c r="M665194" s="8"/>
    </row>
    <row r="665195" spans="13:13" ht="13">
      <c r="M665195" s="17"/>
    </row>
    <row r="665196" spans="13:13">
      <c r="M665196" s="8"/>
    </row>
    <row r="665222" spans="13:13">
      <c r="M665222" s="8"/>
    </row>
    <row r="665223" spans="13:13" ht="13">
      <c r="M665223" s="17"/>
    </row>
    <row r="665224" spans="13:13">
      <c r="M665224" s="8"/>
    </row>
    <row r="665250" spans="13:13">
      <c r="M665250" s="8"/>
    </row>
    <row r="665251" spans="13:13" ht="13">
      <c r="M665251" s="17"/>
    </row>
    <row r="665252" spans="13:13">
      <c r="M665252" s="8"/>
    </row>
    <row r="665278" spans="13:13">
      <c r="M665278" s="8"/>
    </row>
    <row r="665279" spans="13:13" ht="13">
      <c r="M665279" s="17"/>
    </row>
    <row r="665280" spans="13:13">
      <c r="M665280" s="8"/>
    </row>
    <row r="665306" spans="13:13">
      <c r="M665306" s="8"/>
    </row>
    <row r="665307" spans="13:13" ht="13">
      <c r="M665307" s="17"/>
    </row>
    <row r="665308" spans="13:13">
      <c r="M665308" s="8"/>
    </row>
    <row r="665334" spans="13:13">
      <c r="M665334" s="8"/>
    </row>
    <row r="665335" spans="13:13" ht="13">
      <c r="M665335" s="17"/>
    </row>
    <row r="665336" spans="13:13">
      <c r="M665336" s="8"/>
    </row>
    <row r="665362" spans="13:13">
      <c r="M665362" s="8"/>
    </row>
    <row r="665363" spans="13:13" ht="13">
      <c r="M665363" s="17"/>
    </row>
    <row r="665364" spans="13:13">
      <c r="M665364" s="8"/>
    </row>
    <row r="665390" spans="13:13">
      <c r="M665390" s="8"/>
    </row>
    <row r="665391" spans="13:13" ht="13">
      <c r="M665391" s="17"/>
    </row>
    <row r="665392" spans="13:13">
      <c r="M665392" s="8"/>
    </row>
    <row r="665418" spans="13:13">
      <c r="M665418" s="8"/>
    </row>
    <row r="665419" spans="13:13" ht="13">
      <c r="M665419" s="17"/>
    </row>
    <row r="665420" spans="13:13">
      <c r="M665420" s="8"/>
    </row>
    <row r="665446" spans="13:13">
      <c r="M665446" s="8"/>
    </row>
    <row r="665447" spans="13:13" ht="13">
      <c r="M665447" s="17"/>
    </row>
    <row r="665448" spans="13:13">
      <c r="M665448" s="8"/>
    </row>
    <row r="665474" spans="13:13">
      <c r="M665474" s="8"/>
    </row>
    <row r="665475" spans="13:13" ht="13">
      <c r="M665475" s="17"/>
    </row>
    <row r="665476" spans="13:13">
      <c r="M665476" s="8"/>
    </row>
    <row r="665502" spans="13:13">
      <c r="M665502" s="8"/>
    </row>
    <row r="665503" spans="13:13" ht="13">
      <c r="M665503" s="17"/>
    </row>
    <row r="665504" spans="13:13">
      <c r="M665504" s="8"/>
    </row>
    <row r="665530" spans="13:13">
      <c r="M665530" s="8"/>
    </row>
    <row r="665531" spans="13:13" ht="13">
      <c r="M665531" s="17"/>
    </row>
    <row r="665532" spans="13:13">
      <c r="M665532" s="8"/>
    </row>
    <row r="665558" spans="13:13">
      <c r="M665558" s="8"/>
    </row>
    <row r="665559" spans="13:13" ht="13">
      <c r="M665559" s="17"/>
    </row>
    <row r="665560" spans="13:13">
      <c r="M665560" s="8"/>
    </row>
    <row r="665586" spans="13:13">
      <c r="M665586" s="8"/>
    </row>
    <row r="665587" spans="13:13" ht="13">
      <c r="M665587" s="17"/>
    </row>
    <row r="665588" spans="13:13">
      <c r="M665588" s="8"/>
    </row>
    <row r="665614" spans="13:13">
      <c r="M665614" s="8"/>
    </row>
    <row r="665615" spans="13:13" ht="13">
      <c r="M665615" s="17"/>
    </row>
    <row r="665616" spans="13:13">
      <c r="M665616" s="8"/>
    </row>
    <row r="665642" spans="13:13">
      <c r="M665642" s="8"/>
    </row>
    <row r="665643" spans="13:13" ht="13">
      <c r="M665643" s="17"/>
    </row>
    <row r="665644" spans="13:13">
      <c r="M665644" s="8"/>
    </row>
    <row r="665670" spans="13:13">
      <c r="M665670" s="8"/>
    </row>
    <row r="665671" spans="13:13" ht="13">
      <c r="M665671" s="17"/>
    </row>
    <row r="665672" spans="13:13">
      <c r="M665672" s="8"/>
    </row>
    <row r="665698" spans="13:13">
      <c r="M665698" s="8"/>
    </row>
    <row r="665699" spans="13:13" ht="13">
      <c r="M665699" s="17"/>
    </row>
    <row r="665700" spans="13:13">
      <c r="M665700" s="8"/>
    </row>
    <row r="665726" spans="13:13">
      <c r="M665726" s="8"/>
    </row>
    <row r="665727" spans="13:13" ht="13">
      <c r="M665727" s="17"/>
    </row>
    <row r="665728" spans="13:13">
      <c r="M665728" s="8"/>
    </row>
    <row r="665754" spans="13:13">
      <c r="M665754" s="8"/>
    </row>
    <row r="665755" spans="13:13" ht="13">
      <c r="M665755" s="17"/>
    </row>
    <row r="665756" spans="13:13">
      <c r="M665756" s="8"/>
    </row>
    <row r="665782" spans="13:13">
      <c r="M665782" s="8"/>
    </row>
    <row r="665783" spans="13:13" ht="13">
      <c r="M665783" s="17"/>
    </row>
    <row r="665784" spans="13:13">
      <c r="M665784" s="8"/>
    </row>
    <row r="665810" spans="13:13">
      <c r="M665810" s="8"/>
    </row>
    <row r="665811" spans="13:13" ht="13">
      <c r="M665811" s="17"/>
    </row>
    <row r="665812" spans="13:13">
      <c r="M665812" s="8"/>
    </row>
    <row r="665838" spans="13:13">
      <c r="M665838" s="8"/>
    </row>
    <row r="665839" spans="13:13" ht="13">
      <c r="M665839" s="17"/>
    </row>
    <row r="665840" spans="13:13">
      <c r="M665840" s="8"/>
    </row>
    <row r="665866" spans="13:13">
      <c r="M665866" s="8"/>
    </row>
    <row r="665867" spans="13:13" ht="13">
      <c r="M665867" s="17"/>
    </row>
    <row r="665868" spans="13:13">
      <c r="M665868" s="8"/>
    </row>
    <row r="665894" spans="13:13">
      <c r="M665894" s="8"/>
    </row>
    <row r="665895" spans="13:13" ht="13">
      <c r="M665895" s="17"/>
    </row>
    <row r="665896" spans="13:13">
      <c r="M665896" s="8"/>
    </row>
    <row r="665922" spans="13:13">
      <c r="M665922" s="8"/>
    </row>
    <row r="665923" spans="13:13" ht="13">
      <c r="M665923" s="17"/>
    </row>
    <row r="665924" spans="13:13">
      <c r="M665924" s="8"/>
    </row>
    <row r="665950" spans="13:13">
      <c r="M665950" s="8"/>
    </row>
    <row r="665951" spans="13:13" ht="13">
      <c r="M665951" s="17"/>
    </row>
    <row r="665952" spans="13:13">
      <c r="M665952" s="8"/>
    </row>
    <row r="665978" spans="13:13">
      <c r="M665978" s="8"/>
    </row>
    <row r="665979" spans="13:13" ht="13">
      <c r="M665979" s="17"/>
    </row>
    <row r="665980" spans="13:13">
      <c r="M665980" s="8"/>
    </row>
    <row r="666006" spans="13:13">
      <c r="M666006" s="8"/>
    </row>
    <row r="666007" spans="13:13" ht="13">
      <c r="M666007" s="17"/>
    </row>
    <row r="666008" spans="13:13">
      <c r="M666008" s="8"/>
    </row>
    <row r="666034" spans="13:13">
      <c r="M666034" s="8"/>
    </row>
    <row r="666035" spans="13:13" ht="13">
      <c r="M666035" s="17"/>
    </row>
    <row r="666036" spans="13:13">
      <c r="M666036" s="8"/>
    </row>
    <row r="666062" spans="13:13">
      <c r="M666062" s="8"/>
    </row>
    <row r="666063" spans="13:13" ht="13">
      <c r="M666063" s="17"/>
    </row>
    <row r="666064" spans="13:13">
      <c r="M666064" s="8"/>
    </row>
    <row r="666090" spans="13:13">
      <c r="M666090" s="8"/>
    </row>
    <row r="666091" spans="13:13" ht="13">
      <c r="M666091" s="17"/>
    </row>
    <row r="666092" spans="13:13">
      <c r="M666092" s="8"/>
    </row>
    <row r="666118" spans="13:13">
      <c r="M666118" s="8"/>
    </row>
    <row r="666119" spans="13:13" ht="13">
      <c r="M666119" s="17"/>
    </row>
    <row r="666120" spans="13:13">
      <c r="M666120" s="8"/>
    </row>
    <row r="666146" spans="13:13">
      <c r="M666146" s="8"/>
    </row>
    <row r="666147" spans="13:13" ht="13">
      <c r="M666147" s="17"/>
    </row>
    <row r="666148" spans="13:13">
      <c r="M666148" s="8"/>
    </row>
    <row r="666174" spans="13:13">
      <c r="M666174" s="8"/>
    </row>
    <row r="666175" spans="13:13" ht="13">
      <c r="M666175" s="17"/>
    </row>
    <row r="666176" spans="13:13">
      <c r="M666176" s="8"/>
    </row>
    <row r="666202" spans="13:13">
      <c r="M666202" s="8"/>
    </row>
    <row r="666203" spans="13:13" ht="13">
      <c r="M666203" s="17"/>
    </row>
    <row r="666204" spans="13:13">
      <c r="M666204" s="8"/>
    </row>
    <row r="666230" spans="13:13">
      <c r="M666230" s="8"/>
    </row>
    <row r="666231" spans="13:13" ht="13">
      <c r="M666231" s="17"/>
    </row>
    <row r="666232" spans="13:13">
      <c r="M666232" s="8"/>
    </row>
    <row r="666258" spans="13:13">
      <c r="M666258" s="8"/>
    </row>
    <row r="666259" spans="13:13" ht="13">
      <c r="M666259" s="17"/>
    </row>
    <row r="666260" spans="13:13">
      <c r="M666260" s="8"/>
    </row>
    <row r="666286" spans="13:13">
      <c r="M666286" s="8"/>
    </row>
    <row r="666287" spans="13:13" ht="13">
      <c r="M666287" s="17"/>
    </row>
    <row r="666288" spans="13:13">
      <c r="M666288" s="8"/>
    </row>
    <row r="666314" spans="13:13">
      <c r="M666314" s="8"/>
    </row>
    <row r="666315" spans="13:13" ht="13">
      <c r="M666315" s="17"/>
    </row>
    <row r="666316" spans="13:13">
      <c r="M666316" s="8"/>
    </row>
    <row r="666342" spans="13:13">
      <c r="M666342" s="8"/>
    </row>
    <row r="666343" spans="13:13" ht="13">
      <c r="M666343" s="17"/>
    </row>
    <row r="666344" spans="13:13">
      <c r="M666344" s="8"/>
    </row>
    <row r="666370" spans="13:13">
      <c r="M666370" s="8"/>
    </row>
    <row r="666371" spans="13:13" ht="13">
      <c r="M666371" s="17"/>
    </row>
    <row r="666372" spans="13:13">
      <c r="M666372" s="8"/>
    </row>
    <row r="666398" spans="13:13">
      <c r="M666398" s="8"/>
    </row>
    <row r="666399" spans="13:13" ht="13">
      <c r="M666399" s="17"/>
    </row>
    <row r="666400" spans="13:13">
      <c r="M666400" s="8"/>
    </row>
    <row r="666426" spans="13:13">
      <c r="M666426" s="8"/>
    </row>
    <row r="666427" spans="13:13" ht="13">
      <c r="M666427" s="17"/>
    </row>
    <row r="666428" spans="13:13">
      <c r="M666428" s="8"/>
    </row>
    <row r="666454" spans="13:13">
      <c r="M666454" s="8"/>
    </row>
    <row r="666455" spans="13:13" ht="13">
      <c r="M666455" s="17"/>
    </row>
    <row r="666456" spans="13:13">
      <c r="M666456" s="8"/>
    </row>
    <row r="666482" spans="13:13">
      <c r="M666482" s="8"/>
    </row>
    <row r="666483" spans="13:13" ht="13">
      <c r="M666483" s="17"/>
    </row>
    <row r="666484" spans="13:13">
      <c r="M666484" s="8"/>
    </row>
    <row r="666510" spans="13:13">
      <c r="M666510" s="8"/>
    </row>
    <row r="666511" spans="13:13" ht="13">
      <c r="M666511" s="17"/>
    </row>
    <row r="666512" spans="13:13">
      <c r="M666512" s="8"/>
    </row>
    <row r="666538" spans="13:13">
      <c r="M666538" s="8"/>
    </row>
    <row r="666539" spans="13:13" ht="13">
      <c r="M666539" s="17"/>
    </row>
    <row r="666540" spans="13:13">
      <c r="M666540" s="8"/>
    </row>
    <row r="666566" spans="13:13">
      <c r="M666566" s="8"/>
    </row>
    <row r="666567" spans="13:13" ht="13">
      <c r="M666567" s="17"/>
    </row>
    <row r="666568" spans="13:13">
      <c r="M666568" s="8"/>
    </row>
    <row r="666594" spans="13:13">
      <c r="M666594" s="8"/>
    </row>
    <row r="666595" spans="13:13" ht="13">
      <c r="M666595" s="17"/>
    </row>
    <row r="666596" spans="13:13">
      <c r="M666596" s="8"/>
    </row>
    <row r="666622" spans="13:13">
      <c r="M666622" s="8"/>
    </row>
    <row r="666623" spans="13:13" ht="13">
      <c r="M666623" s="17"/>
    </row>
    <row r="666624" spans="13:13">
      <c r="M666624" s="8"/>
    </row>
    <row r="666650" spans="13:13">
      <c r="M666650" s="8"/>
    </row>
    <row r="666651" spans="13:13" ht="13">
      <c r="M666651" s="17"/>
    </row>
    <row r="666652" spans="13:13">
      <c r="M666652" s="8"/>
    </row>
    <row r="666678" spans="13:13">
      <c r="M666678" s="8"/>
    </row>
    <row r="666679" spans="13:13" ht="13">
      <c r="M666679" s="17"/>
    </row>
    <row r="666680" spans="13:13">
      <c r="M666680" s="8"/>
    </row>
    <row r="666706" spans="13:13">
      <c r="M666706" s="8"/>
    </row>
    <row r="666707" spans="13:13" ht="13">
      <c r="M666707" s="17"/>
    </row>
    <row r="666708" spans="13:13">
      <c r="M666708" s="8"/>
    </row>
    <row r="666734" spans="13:13">
      <c r="M666734" s="8"/>
    </row>
    <row r="666735" spans="13:13" ht="13">
      <c r="M666735" s="17"/>
    </row>
    <row r="666736" spans="13:13">
      <c r="M666736" s="8"/>
    </row>
    <row r="666762" spans="13:13">
      <c r="M666762" s="8"/>
    </row>
    <row r="666763" spans="13:13" ht="13">
      <c r="M666763" s="17"/>
    </row>
    <row r="666764" spans="13:13">
      <c r="M666764" s="8"/>
    </row>
    <row r="666790" spans="13:13">
      <c r="M666790" s="8"/>
    </row>
    <row r="666791" spans="13:13" ht="13">
      <c r="M666791" s="17"/>
    </row>
    <row r="666792" spans="13:13">
      <c r="M666792" s="8"/>
    </row>
    <row r="666818" spans="13:13">
      <c r="M666818" s="8"/>
    </row>
    <row r="666819" spans="13:13" ht="13">
      <c r="M666819" s="17"/>
    </row>
    <row r="666820" spans="13:13">
      <c r="M666820" s="8"/>
    </row>
    <row r="666846" spans="13:13">
      <c r="M666846" s="8"/>
    </row>
    <row r="666847" spans="13:13" ht="13">
      <c r="M666847" s="17"/>
    </row>
    <row r="666848" spans="13:13">
      <c r="M666848" s="8"/>
    </row>
    <row r="666874" spans="13:13">
      <c r="M666874" s="8"/>
    </row>
    <row r="666875" spans="13:13" ht="13">
      <c r="M666875" s="17"/>
    </row>
    <row r="666876" spans="13:13">
      <c r="M666876" s="8"/>
    </row>
    <row r="666902" spans="13:13">
      <c r="M666902" s="8"/>
    </row>
    <row r="666903" spans="13:13" ht="13">
      <c r="M666903" s="17"/>
    </row>
    <row r="666904" spans="13:13">
      <c r="M666904" s="8"/>
    </row>
    <row r="666930" spans="13:13">
      <c r="M666930" s="8"/>
    </row>
    <row r="666931" spans="13:13" ht="13">
      <c r="M666931" s="17"/>
    </row>
    <row r="666932" spans="13:13">
      <c r="M666932" s="8"/>
    </row>
    <row r="666958" spans="13:13">
      <c r="M666958" s="8"/>
    </row>
    <row r="666959" spans="13:13" ht="13">
      <c r="M666959" s="17"/>
    </row>
    <row r="666960" spans="13:13">
      <c r="M666960" s="8"/>
    </row>
    <row r="666986" spans="13:13">
      <c r="M666986" s="8"/>
    </row>
    <row r="666987" spans="13:13" ht="13">
      <c r="M666987" s="17"/>
    </row>
    <row r="666988" spans="13:13">
      <c r="M666988" s="8"/>
    </row>
    <row r="667014" spans="13:13">
      <c r="M667014" s="8"/>
    </row>
    <row r="667015" spans="13:13" ht="13">
      <c r="M667015" s="17"/>
    </row>
    <row r="667016" spans="13:13">
      <c r="M667016" s="8"/>
    </row>
    <row r="667042" spans="13:13">
      <c r="M667042" s="8"/>
    </row>
    <row r="667043" spans="13:13" ht="13">
      <c r="M667043" s="17"/>
    </row>
    <row r="667044" spans="13:13">
      <c r="M667044" s="8"/>
    </row>
    <row r="667070" spans="13:13">
      <c r="M667070" s="8"/>
    </row>
    <row r="667071" spans="13:13" ht="13">
      <c r="M667071" s="17"/>
    </row>
    <row r="667072" spans="13:13">
      <c r="M667072" s="8"/>
    </row>
    <row r="667098" spans="13:13">
      <c r="M667098" s="8"/>
    </row>
    <row r="667099" spans="13:13" ht="13">
      <c r="M667099" s="17"/>
    </row>
    <row r="667100" spans="13:13">
      <c r="M667100" s="8"/>
    </row>
    <row r="667126" spans="13:13">
      <c r="M667126" s="8"/>
    </row>
    <row r="667127" spans="13:13" ht="13">
      <c r="M667127" s="17"/>
    </row>
    <row r="667128" spans="13:13">
      <c r="M667128" s="8"/>
    </row>
    <row r="667154" spans="13:13">
      <c r="M667154" s="8"/>
    </row>
    <row r="667155" spans="13:13" ht="13">
      <c r="M667155" s="17"/>
    </row>
    <row r="667156" spans="13:13">
      <c r="M667156" s="8"/>
    </row>
    <row r="667182" spans="13:13">
      <c r="M667182" s="8"/>
    </row>
    <row r="667183" spans="13:13" ht="13">
      <c r="M667183" s="17"/>
    </row>
    <row r="667184" spans="13:13">
      <c r="M667184" s="8"/>
    </row>
    <row r="667210" spans="13:13">
      <c r="M667210" s="8"/>
    </row>
    <row r="667211" spans="13:13" ht="13">
      <c r="M667211" s="17"/>
    </row>
    <row r="667212" spans="13:13">
      <c r="M667212" s="8"/>
    </row>
    <row r="667238" spans="13:13">
      <c r="M667238" s="8"/>
    </row>
    <row r="667239" spans="13:13" ht="13">
      <c r="M667239" s="17"/>
    </row>
    <row r="667240" spans="13:13">
      <c r="M667240" s="8"/>
    </row>
    <row r="667266" spans="13:13">
      <c r="M667266" s="8"/>
    </row>
    <row r="667267" spans="13:13" ht="13">
      <c r="M667267" s="17"/>
    </row>
    <row r="667268" spans="13:13">
      <c r="M667268" s="8"/>
    </row>
    <row r="667294" spans="13:13">
      <c r="M667294" s="8"/>
    </row>
    <row r="667295" spans="13:13" ht="13">
      <c r="M667295" s="17"/>
    </row>
    <row r="667296" spans="13:13">
      <c r="M667296" s="8"/>
    </row>
    <row r="667322" spans="13:13">
      <c r="M667322" s="8"/>
    </row>
    <row r="667323" spans="13:13" ht="13">
      <c r="M667323" s="17"/>
    </row>
    <row r="667324" spans="13:13">
      <c r="M667324" s="8"/>
    </row>
    <row r="667350" spans="13:13">
      <c r="M667350" s="8"/>
    </row>
    <row r="667351" spans="13:13" ht="13">
      <c r="M667351" s="17"/>
    </row>
    <row r="667352" spans="13:13">
      <c r="M667352" s="8"/>
    </row>
    <row r="667378" spans="13:13">
      <c r="M667378" s="8"/>
    </row>
    <row r="667379" spans="13:13" ht="13">
      <c r="M667379" s="17"/>
    </row>
    <row r="667380" spans="13:13">
      <c r="M667380" s="8"/>
    </row>
    <row r="667406" spans="13:13">
      <c r="M667406" s="8"/>
    </row>
    <row r="667407" spans="13:13" ht="13">
      <c r="M667407" s="17"/>
    </row>
    <row r="667408" spans="13:13">
      <c r="M667408" s="8"/>
    </row>
    <row r="667434" spans="13:13">
      <c r="M667434" s="8"/>
    </row>
    <row r="667435" spans="13:13" ht="13">
      <c r="M667435" s="17"/>
    </row>
    <row r="667436" spans="13:13">
      <c r="M667436" s="8"/>
    </row>
    <row r="667462" spans="13:13">
      <c r="M667462" s="8"/>
    </row>
    <row r="667463" spans="13:13" ht="13">
      <c r="M667463" s="17"/>
    </row>
    <row r="667464" spans="13:13">
      <c r="M667464" s="8"/>
    </row>
    <row r="667490" spans="13:13">
      <c r="M667490" s="8"/>
    </row>
    <row r="667491" spans="13:13" ht="13">
      <c r="M667491" s="17"/>
    </row>
    <row r="667492" spans="13:13">
      <c r="M667492" s="8"/>
    </row>
    <row r="667518" spans="13:13">
      <c r="M667518" s="8"/>
    </row>
    <row r="667519" spans="13:13" ht="13">
      <c r="M667519" s="17"/>
    </row>
    <row r="667520" spans="13:13">
      <c r="M667520" s="8"/>
    </row>
    <row r="667546" spans="13:13">
      <c r="M667546" s="8"/>
    </row>
    <row r="667547" spans="13:13" ht="13">
      <c r="M667547" s="17"/>
    </row>
    <row r="667548" spans="13:13">
      <c r="M667548" s="8"/>
    </row>
    <row r="667574" spans="13:13">
      <c r="M667574" s="8"/>
    </row>
    <row r="667575" spans="13:13" ht="13">
      <c r="M667575" s="17"/>
    </row>
    <row r="667576" spans="13:13">
      <c r="M667576" s="8"/>
    </row>
    <row r="667602" spans="13:13">
      <c r="M667602" s="8"/>
    </row>
    <row r="667603" spans="13:13" ht="13">
      <c r="M667603" s="17"/>
    </row>
    <row r="667604" spans="13:13">
      <c r="M667604" s="8"/>
    </row>
    <row r="667630" spans="13:13">
      <c r="M667630" s="8"/>
    </row>
    <row r="667631" spans="13:13" ht="13">
      <c r="M667631" s="17"/>
    </row>
    <row r="667632" spans="13:13">
      <c r="M667632" s="8"/>
    </row>
    <row r="667658" spans="13:13">
      <c r="M667658" s="8"/>
    </row>
    <row r="667659" spans="13:13" ht="13">
      <c r="M667659" s="17"/>
    </row>
    <row r="667660" spans="13:13">
      <c r="M667660" s="8"/>
    </row>
    <row r="667686" spans="13:13">
      <c r="M667686" s="8"/>
    </row>
    <row r="667687" spans="13:13" ht="13">
      <c r="M667687" s="17"/>
    </row>
    <row r="667688" spans="13:13">
      <c r="M667688" s="8"/>
    </row>
    <row r="667714" spans="13:13">
      <c r="M667714" s="8"/>
    </row>
    <row r="667715" spans="13:13" ht="13">
      <c r="M667715" s="17"/>
    </row>
    <row r="667716" spans="13:13">
      <c r="M667716" s="8"/>
    </row>
    <row r="667742" spans="13:13">
      <c r="M667742" s="8"/>
    </row>
    <row r="667743" spans="13:13" ht="13">
      <c r="M667743" s="17"/>
    </row>
    <row r="667744" spans="13:13">
      <c r="M667744" s="8"/>
    </row>
    <row r="667770" spans="13:13">
      <c r="M667770" s="8"/>
    </row>
    <row r="667771" spans="13:13" ht="13">
      <c r="M667771" s="17"/>
    </row>
    <row r="667772" spans="13:13">
      <c r="M667772" s="8"/>
    </row>
    <row r="667798" spans="13:13">
      <c r="M667798" s="8"/>
    </row>
    <row r="667799" spans="13:13" ht="13">
      <c r="M667799" s="17"/>
    </row>
    <row r="667800" spans="13:13">
      <c r="M667800" s="8"/>
    </row>
    <row r="667826" spans="13:13">
      <c r="M667826" s="8"/>
    </row>
    <row r="667827" spans="13:13" ht="13">
      <c r="M667827" s="17"/>
    </row>
    <row r="667828" spans="13:13">
      <c r="M667828" s="8"/>
    </row>
    <row r="667854" spans="13:13">
      <c r="M667854" s="8"/>
    </row>
    <row r="667855" spans="13:13" ht="13">
      <c r="M667855" s="17"/>
    </row>
    <row r="667856" spans="13:13">
      <c r="M667856" s="8"/>
    </row>
    <row r="667882" spans="13:13">
      <c r="M667882" s="8"/>
    </row>
    <row r="667883" spans="13:13" ht="13">
      <c r="M667883" s="17"/>
    </row>
    <row r="667884" spans="13:13">
      <c r="M667884" s="8"/>
    </row>
    <row r="667910" spans="13:13">
      <c r="M667910" s="8"/>
    </row>
    <row r="667911" spans="13:13" ht="13">
      <c r="M667911" s="17"/>
    </row>
    <row r="667912" spans="13:13">
      <c r="M667912" s="8"/>
    </row>
    <row r="667938" spans="13:13">
      <c r="M667938" s="8"/>
    </row>
    <row r="667939" spans="13:13" ht="13">
      <c r="M667939" s="17"/>
    </row>
    <row r="667940" spans="13:13">
      <c r="M667940" s="8"/>
    </row>
    <row r="667966" spans="13:13">
      <c r="M667966" s="8"/>
    </row>
    <row r="667967" spans="13:13" ht="13">
      <c r="M667967" s="17"/>
    </row>
    <row r="667968" spans="13:13">
      <c r="M667968" s="8"/>
    </row>
    <row r="667994" spans="13:13">
      <c r="M667994" s="8"/>
    </row>
    <row r="667995" spans="13:13" ht="13">
      <c r="M667995" s="17"/>
    </row>
    <row r="667996" spans="13:13">
      <c r="M667996" s="8"/>
    </row>
    <row r="668022" spans="13:13">
      <c r="M668022" s="8"/>
    </row>
    <row r="668023" spans="13:13" ht="13">
      <c r="M668023" s="17"/>
    </row>
    <row r="668024" spans="13:13">
      <c r="M668024" s="8"/>
    </row>
    <row r="668050" spans="13:13">
      <c r="M668050" s="8"/>
    </row>
    <row r="668051" spans="13:13" ht="13">
      <c r="M668051" s="17"/>
    </row>
    <row r="668052" spans="13:13">
      <c r="M668052" s="8"/>
    </row>
    <row r="668078" spans="13:13">
      <c r="M668078" s="8"/>
    </row>
    <row r="668079" spans="13:13" ht="13">
      <c r="M668079" s="17"/>
    </row>
    <row r="668080" spans="13:13">
      <c r="M668080" s="8"/>
    </row>
    <row r="668106" spans="13:13">
      <c r="M668106" s="8"/>
    </row>
    <row r="668107" spans="13:13" ht="13">
      <c r="M668107" s="17"/>
    </row>
    <row r="668108" spans="13:13">
      <c r="M668108" s="8"/>
    </row>
    <row r="668134" spans="13:13">
      <c r="M668134" s="8"/>
    </row>
    <row r="668135" spans="13:13" ht="13">
      <c r="M668135" s="17"/>
    </row>
    <row r="668136" spans="13:13">
      <c r="M668136" s="8"/>
    </row>
    <row r="668162" spans="13:13">
      <c r="M668162" s="8"/>
    </row>
    <row r="668163" spans="13:13" ht="13">
      <c r="M668163" s="17"/>
    </row>
    <row r="668164" spans="13:13">
      <c r="M668164" s="8"/>
    </row>
    <row r="668190" spans="13:13">
      <c r="M668190" s="8"/>
    </row>
    <row r="668191" spans="13:13" ht="13">
      <c r="M668191" s="17"/>
    </row>
    <row r="668192" spans="13:13">
      <c r="M668192" s="8"/>
    </row>
    <row r="668218" spans="13:13">
      <c r="M668218" s="8"/>
    </row>
    <row r="668219" spans="13:13" ht="13">
      <c r="M668219" s="17"/>
    </row>
    <row r="668220" spans="13:13">
      <c r="M668220" s="8"/>
    </row>
    <row r="668246" spans="13:13">
      <c r="M668246" s="8"/>
    </row>
    <row r="668247" spans="13:13" ht="13">
      <c r="M668247" s="17"/>
    </row>
    <row r="668248" spans="13:13">
      <c r="M668248" s="8"/>
    </row>
    <row r="668274" spans="13:13">
      <c r="M668274" s="8"/>
    </row>
    <row r="668275" spans="13:13" ht="13">
      <c r="M668275" s="17"/>
    </row>
    <row r="668276" spans="13:13">
      <c r="M668276" s="8"/>
    </row>
    <row r="668302" spans="13:13">
      <c r="M668302" s="8"/>
    </row>
    <row r="668303" spans="13:13" ht="13">
      <c r="M668303" s="17"/>
    </row>
    <row r="668304" spans="13:13">
      <c r="M668304" s="8"/>
    </row>
    <row r="668330" spans="13:13">
      <c r="M668330" s="8"/>
    </row>
    <row r="668331" spans="13:13" ht="13">
      <c r="M668331" s="17"/>
    </row>
    <row r="668332" spans="13:13">
      <c r="M668332" s="8"/>
    </row>
    <row r="668358" spans="13:13">
      <c r="M668358" s="8"/>
    </row>
    <row r="668359" spans="13:13" ht="13">
      <c r="M668359" s="17"/>
    </row>
    <row r="668360" spans="13:13">
      <c r="M668360" s="8"/>
    </row>
    <row r="668386" spans="13:13">
      <c r="M668386" s="8"/>
    </row>
    <row r="668387" spans="13:13" ht="13">
      <c r="M668387" s="17"/>
    </row>
    <row r="668388" spans="13:13">
      <c r="M668388" s="8"/>
    </row>
    <row r="668414" spans="13:13">
      <c r="M668414" s="8"/>
    </row>
    <row r="668415" spans="13:13" ht="13">
      <c r="M668415" s="17"/>
    </row>
    <row r="668416" spans="13:13">
      <c r="M668416" s="8"/>
    </row>
    <row r="668442" spans="13:13">
      <c r="M668442" s="8"/>
    </row>
    <row r="668443" spans="13:13" ht="13">
      <c r="M668443" s="17"/>
    </row>
    <row r="668444" spans="13:13">
      <c r="M668444" s="8"/>
    </row>
    <row r="668470" spans="13:13">
      <c r="M668470" s="8"/>
    </row>
    <row r="668471" spans="13:13" ht="13">
      <c r="M668471" s="17"/>
    </row>
    <row r="668472" spans="13:13">
      <c r="M668472" s="8"/>
    </row>
    <row r="668498" spans="13:13">
      <c r="M668498" s="8"/>
    </row>
    <row r="668499" spans="13:13" ht="13">
      <c r="M668499" s="17"/>
    </row>
    <row r="668500" spans="13:13">
      <c r="M668500" s="8"/>
    </row>
    <row r="668526" spans="13:13">
      <c r="M668526" s="8"/>
    </row>
    <row r="668527" spans="13:13" ht="13">
      <c r="M668527" s="17"/>
    </row>
    <row r="668528" spans="13:13">
      <c r="M668528" s="8"/>
    </row>
    <row r="668554" spans="13:13">
      <c r="M668554" s="8"/>
    </row>
    <row r="668555" spans="13:13" ht="13">
      <c r="M668555" s="17"/>
    </row>
    <row r="668556" spans="13:13">
      <c r="M668556" s="8"/>
    </row>
    <row r="668582" spans="13:13">
      <c r="M668582" s="8"/>
    </row>
    <row r="668583" spans="13:13" ht="13">
      <c r="M668583" s="17"/>
    </row>
    <row r="668584" spans="13:13">
      <c r="M668584" s="8"/>
    </row>
    <row r="668610" spans="13:13">
      <c r="M668610" s="8"/>
    </row>
    <row r="668611" spans="13:13" ht="13">
      <c r="M668611" s="17"/>
    </row>
    <row r="668612" spans="13:13">
      <c r="M668612" s="8"/>
    </row>
    <row r="668638" spans="13:13">
      <c r="M668638" s="8"/>
    </row>
    <row r="668639" spans="13:13" ht="13">
      <c r="M668639" s="17"/>
    </row>
    <row r="668640" spans="13:13">
      <c r="M668640" s="8"/>
    </row>
    <row r="668666" spans="13:13">
      <c r="M668666" s="8"/>
    </row>
    <row r="668667" spans="13:13" ht="13">
      <c r="M668667" s="17"/>
    </row>
    <row r="668668" spans="13:13">
      <c r="M668668" s="8"/>
    </row>
    <row r="668694" spans="13:13">
      <c r="M668694" s="8"/>
    </row>
    <row r="668695" spans="13:13" ht="13">
      <c r="M668695" s="17"/>
    </row>
    <row r="668696" spans="13:13">
      <c r="M668696" s="8"/>
    </row>
    <row r="668722" spans="13:13">
      <c r="M668722" s="8"/>
    </row>
    <row r="668723" spans="13:13" ht="13">
      <c r="M668723" s="17"/>
    </row>
    <row r="668724" spans="13:13">
      <c r="M668724" s="8"/>
    </row>
    <row r="668750" spans="13:13">
      <c r="M668750" s="8"/>
    </row>
    <row r="668751" spans="13:13" ht="13">
      <c r="M668751" s="17"/>
    </row>
    <row r="668752" spans="13:13">
      <c r="M668752" s="8"/>
    </row>
    <row r="668778" spans="13:13">
      <c r="M668778" s="8"/>
    </row>
    <row r="668779" spans="13:13" ht="13">
      <c r="M668779" s="17"/>
    </row>
    <row r="668780" spans="13:13">
      <c r="M668780" s="8"/>
    </row>
    <row r="668806" spans="13:13">
      <c r="M668806" s="8"/>
    </row>
    <row r="668807" spans="13:13" ht="13">
      <c r="M668807" s="17"/>
    </row>
    <row r="668808" spans="13:13">
      <c r="M668808" s="8"/>
    </row>
    <row r="668834" spans="13:13">
      <c r="M668834" s="8"/>
    </row>
    <row r="668835" spans="13:13" ht="13">
      <c r="M668835" s="17"/>
    </row>
    <row r="668836" spans="13:13">
      <c r="M668836" s="8"/>
    </row>
    <row r="668862" spans="13:13">
      <c r="M668862" s="8"/>
    </row>
    <row r="668863" spans="13:13" ht="13">
      <c r="M668863" s="17"/>
    </row>
    <row r="668864" spans="13:13">
      <c r="M668864" s="8"/>
    </row>
    <row r="668890" spans="13:13">
      <c r="M668890" s="8"/>
    </row>
    <row r="668891" spans="13:13" ht="13">
      <c r="M668891" s="17"/>
    </row>
    <row r="668892" spans="13:13">
      <c r="M668892" s="8"/>
    </row>
    <row r="668918" spans="13:13">
      <c r="M668918" s="8"/>
    </row>
    <row r="668919" spans="13:13" ht="13">
      <c r="M668919" s="17"/>
    </row>
    <row r="668920" spans="13:13">
      <c r="M668920" s="8"/>
    </row>
    <row r="668946" spans="13:13">
      <c r="M668946" s="8"/>
    </row>
    <row r="668947" spans="13:13" ht="13">
      <c r="M668947" s="17"/>
    </row>
    <row r="668948" spans="13:13">
      <c r="M668948" s="8"/>
    </row>
    <row r="668974" spans="13:13">
      <c r="M668974" s="8"/>
    </row>
    <row r="668975" spans="13:13" ht="13">
      <c r="M668975" s="17"/>
    </row>
    <row r="668976" spans="13:13">
      <c r="M668976" s="8"/>
    </row>
    <row r="669002" spans="13:13">
      <c r="M669002" s="8"/>
    </row>
    <row r="669003" spans="13:13" ht="13">
      <c r="M669003" s="17"/>
    </row>
    <row r="669004" spans="13:13">
      <c r="M669004" s="8"/>
    </row>
    <row r="669030" spans="13:13">
      <c r="M669030" s="8"/>
    </row>
    <row r="669031" spans="13:13" ht="13">
      <c r="M669031" s="17"/>
    </row>
    <row r="669032" spans="13:13">
      <c r="M669032" s="8"/>
    </row>
    <row r="669058" spans="13:13">
      <c r="M669058" s="8"/>
    </row>
    <row r="669059" spans="13:13" ht="13">
      <c r="M669059" s="17"/>
    </row>
    <row r="669060" spans="13:13">
      <c r="M669060" s="8"/>
    </row>
    <row r="669086" spans="13:13">
      <c r="M669086" s="8"/>
    </row>
    <row r="669087" spans="13:13" ht="13">
      <c r="M669087" s="17"/>
    </row>
    <row r="669088" spans="13:13">
      <c r="M669088" s="8"/>
    </row>
    <row r="669114" spans="13:13">
      <c r="M669114" s="8"/>
    </row>
    <row r="669115" spans="13:13" ht="13">
      <c r="M669115" s="17"/>
    </row>
    <row r="669116" spans="13:13">
      <c r="M669116" s="8"/>
    </row>
    <row r="669142" spans="13:13">
      <c r="M669142" s="8"/>
    </row>
    <row r="669143" spans="13:13" ht="13">
      <c r="M669143" s="17"/>
    </row>
    <row r="669144" spans="13:13">
      <c r="M669144" s="8"/>
    </row>
    <row r="669170" spans="13:13">
      <c r="M669170" s="8"/>
    </row>
    <row r="669171" spans="13:13" ht="13">
      <c r="M669171" s="17"/>
    </row>
    <row r="669172" spans="13:13">
      <c r="M669172" s="8"/>
    </row>
    <row r="669198" spans="13:13">
      <c r="M669198" s="8"/>
    </row>
    <row r="669199" spans="13:13" ht="13">
      <c r="M669199" s="17"/>
    </row>
    <row r="669200" spans="13:13">
      <c r="M669200" s="8"/>
    </row>
    <row r="669226" spans="13:13">
      <c r="M669226" s="8"/>
    </row>
    <row r="669227" spans="13:13" ht="13">
      <c r="M669227" s="17"/>
    </row>
    <row r="669228" spans="13:13">
      <c r="M669228" s="8"/>
    </row>
    <row r="669254" spans="13:13">
      <c r="M669254" s="8"/>
    </row>
    <row r="669255" spans="13:13" ht="13">
      <c r="M669255" s="17"/>
    </row>
    <row r="669256" spans="13:13">
      <c r="M669256" s="8"/>
    </row>
    <row r="669282" spans="13:13">
      <c r="M669282" s="8"/>
    </row>
    <row r="669283" spans="13:13" ht="13">
      <c r="M669283" s="17"/>
    </row>
    <row r="669284" spans="13:13">
      <c r="M669284" s="8"/>
    </row>
    <row r="669310" spans="13:13">
      <c r="M669310" s="8"/>
    </row>
    <row r="669311" spans="13:13" ht="13">
      <c r="M669311" s="17"/>
    </row>
    <row r="669312" spans="13:13">
      <c r="M669312" s="8"/>
    </row>
    <row r="669338" spans="13:13">
      <c r="M669338" s="8"/>
    </row>
    <row r="669339" spans="13:13" ht="13">
      <c r="M669339" s="17"/>
    </row>
    <row r="669340" spans="13:13">
      <c r="M669340" s="8"/>
    </row>
    <row r="669366" spans="13:13">
      <c r="M669366" s="8"/>
    </row>
    <row r="669367" spans="13:13" ht="13">
      <c r="M669367" s="17"/>
    </row>
    <row r="669368" spans="13:13">
      <c r="M669368" s="8"/>
    </row>
    <row r="669394" spans="13:13">
      <c r="M669394" s="8"/>
    </row>
    <row r="669395" spans="13:13" ht="13">
      <c r="M669395" s="17"/>
    </row>
    <row r="669396" spans="13:13">
      <c r="M669396" s="8"/>
    </row>
    <row r="669422" spans="13:13">
      <c r="M669422" s="8"/>
    </row>
    <row r="669423" spans="13:13" ht="13">
      <c r="M669423" s="17"/>
    </row>
    <row r="669424" spans="13:13">
      <c r="M669424" s="8"/>
    </row>
    <row r="669450" spans="13:13">
      <c r="M669450" s="8"/>
    </row>
    <row r="669451" spans="13:13" ht="13">
      <c r="M669451" s="17"/>
    </row>
    <row r="669452" spans="13:13">
      <c r="M669452" s="8"/>
    </row>
    <row r="669478" spans="13:13">
      <c r="M669478" s="8"/>
    </row>
    <row r="669479" spans="13:13" ht="13">
      <c r="M669479" s="17"/>
    </row>
    <row r="669480" spans="13:13">
      <c r="M669480" s="8"/>
    </row>
    <row r="669506" spans="13:13">
      <c r="M669506" s="8"/>
    </row>
    <row r="669507" spans="13:13" ht="13">
      <c r="M669507" s="17"/>
    </row>
    <row r="669508" spans="13:13">
      <c r="M669508" s="8"/>
    </row>
    <row r="669534" spans="13:13">
      <c r="M669534" s="8"/>
    </row>
    <row r="669535" spans="13:13" ht="13">
      <c r="M669535" s="17"/>
    </row>
    <row r="669536" spans="13:13">
      <c r="M669536" s="8"/>
    </row>
    <row r="669562" spans="13:13">
      <c r="M669562" s="8"/>
    </row>
    <row r="669563" spans="13:13" ht="13">
      <c r="M669563" s="17"/>
    </row>
    <row r="669564" spans="13:13">
      <c r="M669564" s="8"/>
    </row>
    <row r="669590" spans="13:13">
      <c r="M669590" s="8"/>
    </row>
    <row r="669591" spans="13:13" ht="13">
      <c r="M669591" s="17"/>
    </row>
    <row r="669592" spans="13:13">
      <c r="M669592" s="8"/>
    </row>
    <row r="669618" spans="13:13">
      <c r="M669618" s="8"/>
    </row>
    <row r="669619" spans="13:13" ht="13">
      <c r="M669619" s="17"/>
    </row>
    <row r="669620" spans="13:13">
      <c r="M669620" s="8"/>
    </row>
    <row r="669646" spans="13:13">
      <c r="M669646" s="8"/>
    </row>
    <row r="669647" spans="13:13" ht="13">
      <c r="M669647" s="17"/>
    </row>
    <row r="669648" spans="13:13">
      <c r="M669648" s="8"/>
    </row>
    <row r="669674" spans="13:13">
      <c r="M669674" s="8"/>
    </row>
    <row r="669675" spans="13:13" ht="13">
      <c r="M669675" s="17"/>
    </row>
    <row r="669676" spans="13:13">
      <c r="M669676" s="8"/>
    </row>
    <row r="669702" spans="13:13">
      <c r="M669702" s="8"/>
    </row>
    <row r="669703" spans="13:13" ht="13">
      <c r="M669703" s="17"/>
    </row>
    <row r="669704" spans="13:13">
      <c r="M669704" s="8"/>
    </row>
    <row r="669730" spans="13:13">
      <c r="M669730" s="8"/>
    </row>
    <row r="669731" spans="13:13" ht="13">
      <c r="M669731" s="17"/>
    </row>
    <row r="669732" spans="13:13">
      <c r="M669732" s="8"/>
    </row>
    <row r="669758" spans="13:13">
      <c r="M669758" s="8"/>
    </row>
    <row r="669759" spans="13:13" ht="13">
      <c r="M669759" s="17"/>
    </row>
    <row r="669760" spans="13:13">
      <c r="M669760" s="8"/>
    </row>
    <row r="669786" spans="13:13">
      <c r="M669786" s="8"/>
    </row>
    <row r="669787" spans="13:13" ht="13">
      <c r="M669787" s="17"/>
    </row>
    <row r="669788" spans="13:13">
      <c r="M669788" s="8"/>
    </row>
    <row r="669814" spans="13:13">
      <c r="M669814" s="8"/>
    </row>
    <row r="669815" spans="13:13" ht="13">
      <c r="M669815" s="17"/>
    </row>
    <row r="669816" spans="13:13">
      <c r="M669816" s="8"/>
    </row>
    <row r="669842" spans="13:13">
      <c r="M669842" s="8"/>
    </row>
    <row r="669843" spans="13:13" ht="13">
      <c r="M669843" s="17"/>
    </row>
    <row r="669844" spans="13:13">
      <c r="M669844" s="8"/>
    </row>
    <row r="669870" spans="13:13">
      <c r="M669870" s="8"/>
    </row>
    <row r="669871" spans="13:13" ht="13">
      <c r="M669871" s="17"/>
    </row>
    <row r="669872" spans="13:13">
      <c r="M669872" s="8"/>
    </row>
    <row r="669898" spans="13:13">
      <c r="M669898" s="8"/>
    </row>
    <row r="669899" spans="13:13" ht="13">
      <c r="M669899" s="17"/>
    </row>
    <row r="669900" spans="13:13">
      <c r="M669900" s="8"/>
    </row>
    <row r="669926" spans="13:13">
      <c r="M669926" s="8"/>
    </row>
    <row r="669927" spans="13:13" ht="13">
      <c r="M669927" s="17"/>
    </row>
    <row r="669928" spans="13:13">
      <c r="M669928" s="8"/>
    </row>
    <row r="669954" spans="13:13">
      <c r="M669954" s="8"/>
    </row>
    <row r="669955" spans="13:13" ht="13">
      <c r="M669955" s="17"/>
    </row>
    <row r="669956" spans="13:13">
      <c r="M669956" s="8"/>
    </row>
    <row r="669982" spans="13:13">
      <c r="M669982" s="8"/>
    </row>
    <row r="669983" spans="13:13" ht="13">
      <c r="M669983" s="17"/>
    </row>
    <row r="669984" spans="13:13">
      <c r="M669984" s="8"/>
    </row>
    <row r="670010" spans="13:13">
      <c r="M670010" s="8"/>
    </row>
    <row r="670011" spans="13:13" ht="13">
      <c r="M670011" s="17"/>
    </row>
    <row r="670012" spans="13:13">
      <c r="M670012" s="8"/>
    </row>
    <row r="670038" spans="13:13">
      <c r="M670038" s="8"/>
    </row>
    <row r="670039" spans="13:13" ht="13">
      <c r="M670039" s="17"/>
    </row>
    <row r="670040" spans="13:13">
      <c r="M670040" s="8"/>
    </row>
    <row r="670066" spans="13:13">
      <c r="M670066" s="8"/>
    </row>
    <row r="670067" spans="13:13" ht="13">
      <c r="M670067" s="17"/>
    </row>
    <row r="670068" spans="13:13">
      <c r="M670068" s="8"/>
    </row>
    <row r="670094" spans="13:13">
      <c r="M670094" s="8"/>
    </row>
    <row r="670095" spans="13:13" ht="13">
      <c r="M670095" s="17"/>
    </row>
    <row r="670096" spans="13:13">
      <c r="M670096" s="8"/>
    </row>
    <row r="670122" spans="13:13">
      <c r="M670122" s="8"/>
    </row>
    <row r="670123" spans="13:13" ht="13">
      <c r="M670123" s="17"/>
    </row>
    <row r="670124" spans="13:13">
      <c r="M670124" s="8"/>
    </row>
    <row r="670150" spans="13:13">
      <c r="M670150" s="8"/>
    </row>
    <row r="670151" spans="13:13" ht="13">
      <c r="M670151" s="17"/>
    </row>
    <row r="670152" spans="13:13">
      <c r="M670152" s="8"/>
    </row>
    <row r="670178" spans="13:13">
      <c r="M670178" s="8"/>
    </row>
    <row r="670179" spans="13:13" ht="13">
      <c r="M670179" s="17"/>
    </row>
    <row r="670180" spans="13:13">
      <c r="M670180" s="8"/>
    </row>
    <row r="670206" spans="13:13">
      <c r="M670206" s="8"/>
    </row>
    <row r="670207" spans="13:13" ht="13">
      <c r="M670207" s="17"/>
    </row>
    <row r="670208" spans="13:13">
      <c r="M670208" s="8"/>
    </row>
    <row r="670234" spans="13:13">
      <c r="M670234" s="8"/>
    </row>
    <row r="670235" spans="13:13" ht="13">
      <c r="M670235" s="17"/>
    </row>
    <row r="670236" spans="13:13">
      <c r="M670236" s="8"/>
    </row>
    <row r="670262" spans="13:13">
      <c r="M670262" s="8"/>
    </row>
    <row r="670263" spans="13:13" ht="13">
      <c r="M670263" s="17"/>
    </row>
    <row r="670264" spans="13:13">
      <c r="M670264" s="8"/>
    </row>
    <row r="670290" spans="13:13">
      <c r="M670290" s="8"/>
    </row>
    <row r="670291" spans="13:13" ht="13">
      <c r="M670291" s="17"/>
    </row>
    <row r="670292" spans="13:13">
      <c r="M670292" s="8"/>
    </row>
    <row r="670318" spans="13:13">
      <c r="M670318" s="8"/>
    </row>
    <row r="670319" spans="13:13" ht="13">
      <c r="M670319" s="17"/>
    </row>
    <row r="670320" spans="13:13">
      <c r="M670320" s="8"/>
    </row>
    <row r="670346" spans="13:13">
      <c r="M670346" s="8"/>
    </row>
    <row r="670347" spans="13:13" ht="13">
      <c r="M670347" s="17"/>
    </row>
    <row r="670348" spans="13:13">
      <c r="M670348" s="8"/>
    </row>
    <row r="670374" spans="13:13">
      <c r="M670374" s="8"/>
    </row>
    <row r="670375" spans="13:13" ht="13">
      <c r="M670375" s="17"/>
    </row>
    <row r="670376" spans="13:13">
      <c r="M670376" s="8"/>
    </row>
    <row r="670402" spans="13:13">
      <c r="M670402" s="8"/>
    </row>
    <row r="670403" spans="13:13" ht="13">
      <c r="M670403" s="17"/>
    </row>
    <row r="670404" spans="13:13">
      <c r="M670404" s="8"/>
    </row>
    <row r="670430" spans="13:13">
      <c r="M670430" s="8"/>
    </row>
    <row r="670431" spans="13:13" ht="13">
      <c r="M670431" s="17"/>
    </row>
    <row r="670432" spans="13:13">
      <c r="M670432" s="8"/>
    </row>
    <row r="670458" spans="13:13">
      <c r="M670458" s="8"/>
    </row>
    <row r="670459" spans="13:13" ht="13">
      <c r="M670459" s="17"/>
    </row>
    <row r="670460" spans="13:13">
      <c r="M670460" s="8"/>
    </row>
    <row r="670486" spans="13:13">
      <c r="M670486" s="8"/>
    </row>
    <row r="670487" spans="13:13" ht="13">
      <c r="M670487" s="17"/>
    </row>
    <row r="670488" spans="13:13">
      <c r="M670488" s="8"/>
    </row>
    <row r="670514" spans="13:13">
      <c r="M670514" s="8"/>
    </row>
    <row r="670515" spans="13:13" ht="13">
      <c r="M670515" s="17"/>
    </row>
    <row r="670516" spans="13:13">
      <c r="M670516" s="8"/>
    </row>
    <row r="670542" spans="13:13">
      <c r="M670542" s="8"/>
    </row>
    <row r="670543" spans="13:13" ht="13">
      <c r="M670543" s="17"/>
    </row>
    <row r="670544" spans="13:13">
      <c r="M670544" s="8"/>
    </row>
    <row r="670570" spans="13:13">
      <c r="M670570" s="8"/>
    </row>
    <row r="670571" spans="13:13" ht="13">
      <c r="M670571" s="17"/>
    </row>
    <row r="670572" spans="13:13">
      <c r="M670572" s="8"/>
    </row>
    <row r="670598" spans="13:13">
      <c r="M670598" s="8"/>
    </row>
    <row r="670599" spans="13:13" ht="13">
      <c r="M670599" s="17"/>
    </row>
    <row r="670600" spans="13:13">
      <c r="M670600" s="8"/>
    </row>
    <row r="670626" spans="13:13">
      <c r="M670626" s="8"/>
    </row>
    <row r="670627" spans="13:13" ht="13">
      <c r="M670627" s="17"/>
    </row>
    <row r="670628" spans="13:13">
      <c r="M670628" s="8"/>
    </row>
    <row r="670654" spans="13:13">
      <c r="M670654" s="8"/>
    </row>
    <row r="670655" spans="13:13" ht="13">
      <c r="M670655" s="17"/>
    </row>
    <row r="670656" spans="13:13">
      <c r="M670656" s="8"/>
    </row>
    <row r="670682" spans="13:13">
      <c r="M670682" s="8"/>
    </row>
    <row r="670683" spans="13:13" ht="13">
      <c r="M670683" s="17"/>
    </row>
    <row r="670684" spans="13:13">
      <c r="M670684" s="8"/>
    </row>
    <row r="670710" spans="13:13">
      <c r="M670710" s="8"/>
    </row>
    <row r="670711" spans="13:13" ht="13">
      <c r="M670711" s="17"/>
    </row>
    <row r="670712" spans="13:13">
      <c r="M670712" s="8"/>
    </row>
    <row r="670738" spans="13:13">
      <c r="M670738" s="8"/>
    </row>
    <row r="670739" spans="13:13" ht="13">
      <c r="M670739" s="17"/>
    </row>
    <row r="670740" spans="13:13">
      <c r="M670740" s="8"/>
    </row>
    <row r="670766" spans="13:13">
      <c r="M670766" s="8"/>
    </row>
    <row r="670767" spans="13:13" ht="13">
      <c r="M670767" s="17"/>
    </row>
    <row r="670768" spans="13:13">
      <c r="M670768" s="8"/>
    </row>
    <row r="670794" spans="13:13">
      <c r="M670794" s="8"/>
    </row>
    <row r="670795" spans="13:13" ht="13">
      <c r="M670795" s="17"/>
    </row>
    <row r="670796" spans="13:13">
      <c r="M670796" s="8"/>
    </row>
    <row r="670822" spans="13:13">
      <c r="M670822" s="8"/>
    </row>
    <row r="670823" spans="13:13" ht="13">
      <c r="M670823" s="17"/>
    </row>
    <row r="670824" spans="13:13">
      <c r="M670824" s="8"/>
    </row>
    <row r="670850" spans="13:13">
      <c r="M670850" s="8"/>
    </row>
    <row r="670851" spans="13:13" ht="13">
      <c r="M670851" s="17"/>
    </row>
    <row r="670852" spans="13:13">
      <c r="M670852" s="8"/>
    </row>
    <row r="670878" spans="13:13">
      <c r="M670878" s="8"/>
    </row>
    <row r="670879" spans="13:13" ht="13">
      <c r="M670879" s="17"/>
    </row>
    <row r="670880" spans="13:13">
      <c r="M670880" s="8"/>
    </row>
    <row r="670906" spans="13:13">
      <c r="M670906" s="8"/>
    </row>
    <row r="670907" spans="13:13" ht="13">
      <c r="M670907" s="17"/>
    </row>
    <row r="670908" spans="13:13">
      <c r="M670908" s="8"/>
    </row>
    <row r="670934" spans="13:13">
      <c r="M670934" s="8"/>
    </row>
    <row r="670935" spans="13:13" ht="13">
      <c r="M670935" s="17"/>
    </row>
    <row r="670936" spans="13:13">
      <c r="M670936" s="8"/>
    </row>
    <row r="670962" spans="13:13">
      <c r="M670962" s="8"/>
    </row>
    <row r="670963" spans="13:13" ht="13">
      <c r="M670963" s="17"/>
    </row>
    <row r="670964" spans="13:13">
      <c r="M670964" s="8"/>
    </row>
    <row r="670990" spans="13:13">
      <c r="M670990" s="8"/>
    </row>
    <row r="670991" spans="13:13" ht="13">
      <c r="M670991" s="17"/>
    </row>
    <row r="670992" spans="13:13">
      <c r="M670992" s="8"/>
    </row>
    <row r="671018" spans="13:13">
      <c r="M671018" s="8"/>
    </row>
    <row r="671019" spans="13:13" ht="13">
      <c r="M671019" s="17"/>
    </row>
    <row r="671020" spans="13:13">
      <c r="M671020" s="8"/>
    </row>
    <row r="671046" spans="13:13">
      <c r="M671046" s="8"/>
    </row>
    <row r="671047" spans="13:13" ht="13">
      <c r="M671047" s="17"/>
    </row>
    <row r="671048" spans="13:13">
      <c r="M671048" s="8"/>
    </row>
    <row r="671074" spans="13:13">
      <c r="M671074" s="8"/>
    </row>
    <row r="671075" spans="13:13" ht="13">
      <c r="M671075" s="17"/>
    </row>
    <row r="671076" spans="13:13">
      <c r="M671076" s="8"/>
    </row>
    <row r="671102" spans="13:13">
      <c r="M671102" s="8"/>
    </row>
    <row r="671103" spans="13:13" ht="13">
      <c r="M671103" s="17"/>
    </row>
    <row r="671104" spans="13:13">
      <c r="M671104" s="8"/>
    </row>
    <row r="671130" spans="13:13">
      <c r="M671130" s="8"/>
    </row>
    <row r="671131" spans="13:13" ht="13">
      <c r="M671131" s="17"/>
    </row>
    <row r="671132" spans="13:13">
      <c r="M671132" s="8"/>
    </row>
    <row r="671158" spans="13:13">
      <c r="M671158" s="8"/>
    </row>
    <row r="671159" spans="13:13" ht="13">
      <c r="M671159" s="17"/>
    </row>
    <row r="671160" spans="13:13">
      <c r="M671160" s="8"/>
    </row>
    <row r="671186" spans="13:13">
      <c r="M671186" s="8"/>
    </row>
    <row r="671187" spans="13:13" ht="13">
      <c r="M671187" s="17"/>
    </row>
    <row r="671188" spans="13:13">
      <c r="M671188" s="8"/>
    </row>
    <row r="671214" spans="13:13">
      <c r="M671214" s="8"/>
    </row>
    <row r="671215" spans="13:13" ht="13">
      <c r="M671215" s="17"/>
    </row>
    <row r="671216" spans="13:13">
      <c r="M671216" s="8"/>
    </row>
    <row r="671242" spans="13:13">
      <c r="M671242" s="8"/>
    </row>
    <row r="671243" spans="13:13" ht="13">
      <c r="M671243" s="17"/>
    </row>
    <row r="671244" spans="13:13">
      <c r="M671244" s="8"/>
    </row>
    <row r="671270" spans="13:13">
      <c r="M671270" s="8"/>
    </row>
    <row r="671271" spans="13:13" ht="13">
      <c r="M671271" s="17"/>
    </row>
    <row r="671272" spans="13:13">
      <c r="M671272" s="8"/>
    </row>
    <row r="671298" spans="13:13">
      <c r="M671298" s="8"/>
    </row>
    <row r="671299" spans="13:13" ht="13">
      <c r="M671299" s="17"/>
    </row>
    <row r="671300" spans="13:13">
      <c r="M671300" s="8"/>
    </row>
    <row r="671326" spans="13:13">
      <c r="M671326" s="8"/>
    </row>
    <row r="671327" spans="13:13" ht="13">
      <c r="M671327" s="17"/>
    </row>
    <row r="671328" spans="13:13">
      <c r="M671328" s="8"/>
    </row>
    <row r="671354" spans="13:13">
      <c r="M671354" s="8"/>
    </row>
    <row r="671355" spans="13:13" ht="13">
      <c r="M671355" s="17"/>
    </row>
    <row r="671356" spans="13:13">
      <c r="M671356" s="8"/>
    </row>
    <row r="671382" spans="13:13">
      <c r="M671382" s="8"/>
    </row>
    <row r="671383" spans="13:13" ht="13">
      <c r="M671383" s="17"/>
    </row>
    <row r="671384" spans="13:13">
      <c r="M671384" s="8"/>
    </row>
    <row r="671410" spans="13:13">
      <c r="M671410" s="8"/>
    </row>
    <row r="671411" spans="13:13" ht="13">
      <c r="M671411" s="17"/>
    </row>
    <row r="671412" spans="13:13">
      <c r="M671412" s="8"/>
    </row>
    <row r="671438" spans="13:13">
      <c r="M671438" s="8"/>
    </row>
    <row r="671439" spans="13:13" ht="13">
      <c r="M671439" s="17"/>
    </row>
    <row r="671440" spans="13:13">
      <c r="M671440" s="8"/>
    </row>
    <row r="671466" spans="13:13">
      <c r="M671466" s="8"/>
    </row>
    <row r="671467" spans="13:13" ht="13">
      <c r="M671467" s="17"/>
    </row>
    <row r="671468" spans="13:13">
      <c r="M671468" s="8"/>
    </row>
    <row r="671494" spans="13:13">
      <c r="M671494" s="8"/>
    </row>
    <row r="671495" spans="13:13" ht="13">
      <c r="M671495" s="17"/>
    </row>
    <row r="671496" spans="13:13">
      <c r="M671496" s="8"/>
    </row>
    <row r="671522" spans="13:13">
      <c r="M671522" s="8"/>
    </row>
    <row r="671523" spans="13:13" ht="13">
      <c r="M671523" s="17"/>
    </row>
    <row r="671524" spans="13:13">
      <c r="M671524" s="8"/>
    </row>
    <row r="671550" spans="13:13">
      <c r="M671550" s="8"/>
    </row>
    <row r="671551" spans="13:13" ht="13">
      <c r="M671551" s="17"/>
    </row>
    <row r="671552" spans="13:13">
      <c r="M671552" s="8"/>
    </row>
    <row r="671578" spans="13:13">
      <c r="M671578" s="8"/>
    </row>
    <row r="671579" spans="13:13" ht="13">
      <c r="M671579" s="17"/>
    </row>
    <row r="671580" spans="13:13">
      <c r="M671580" s="8"/>
    </row>
    <row r="671606" spans="13:13">
      <c r="M671606" s="8"/>
    </row>
    <row r="671607" spans="13:13" ht="13">
      <c r="M671607" s="17"/>
    </row>
    <row r="671608" spans="13:13">
      <c r="M671608" s="8"/>
    </row>
    <row r="671634" spans="13:13">
      <c r="M671634" s="8"/>
    </row>
    <row r="671635" spans="13:13" ht="13">
      <c r="M671635" s="17"/>
    </row>
    <row r="671636" spans="13:13">
      <c r="M671636" s="8"/>
    </row>
    <row r="671662" spans="13:13">
      <c r="M671662" s="8"/>
    </row>
    <row r="671663" spans="13:13" ht="13">
      <c r="M671663" s="17"/>
    </row>
    <row r="671664" spans="13:13">
      <c r="M671664" s="8"/>
    </row>
    <row r="671690" spans="13:13">
      <c r="M671690" s="8"/>
    </row>
    <row r="671691" spans="13:13" ht="13">
      <c r="M671691" s="17"/>
    </row>
    <row r="671692" spans="13:13">
      <c r="M671692" s="8"/>
    </row>
    <row r="671718" spans="13:13">
      <c r="M671718" s="8"/>
    </row>
    <row r="671719" spans="13:13" ht="13">
      <c r="M671719" s="17"/>
    </row>
    <row r="671720" spans="13:13">
      <c r="M671720" s="8"/>
    </row>
    <row r="671746" spans="13:13">
      <c r="M671746" s="8"/>
    </row>
    <row r="671747" spans="13:13" ht="13">
      <c r="M671747" s="17"/>
    </row>
    <row r="671748" spans="13:13">
      <c r="M671748" s="8"/>
    </row>
    <row r="671774" spans="13:13">
      <c r="M671774" s="8"/>
    </row>
    <row r="671775" spans="13:13" ht="13">
      <c r="M671775" s="17"/>
    </row>
    <row r="671776" spans="13:13">
      <c r="M671776" s="8"/>
    </row>
    <row r="671802" spans="13:13">
      <c r="M671802" s="8"/>
    </row>
    <row r="671803" spans="13:13" ht="13">
      <c r="M671803" s="17"/>
    </row>
    <row r="671804" spans="13:13">
      <c r="M671804" s="8"/>
    </row>
    <row r="671830" spans="13:13">
      <c r="M671830" s="8"/>
    </row>
    <row r="671831" spans="13:13" ht="13">
      <c r="M671831" s="17"/>
    </row>
    <row r="671832" spans="13:13">
      <c r="M671832" s="8"/>
    </row>
    <row r="671858" spans="13:13">
      <c r="M671858" s="8"/>
    </row>
    <row r="671859" spans="13:13" ht="13">
      <c r="M671859" s="17"/>
    </row>
    <row r="671860" spans="13:13">
      <c r="M671860" s="8"/>
    </row>
    <row r="671886" spans="13:13">
      <c r="M671886" s="8"/>
    </row>
    <row r="671887" spans="13:13" ht="13">
      <c r="M671887" s="17"/>
    </row>
    <row r="671888" spans="13:13">
      <c r="M671888" s="8"/>
    </row>
    <row r="671914" spans="13:13">
      <c r="M671914" s="8"/>
    </row>
    <row r="671915" spans="13:13" ht="13">
      <c r="M671915" s="17"/>
    </row>
    <row r="671916" spans="13:13">
      <c r="M671916" s="8"/>
    </row>
    <row r="671942" spans="13:13">
      <c r="M671942" s="8"/>
    </row>
    <row r="671943" spans="13:13" ht="13">
      <c r="M671943" s="17"/>
    </row>
    <row r="671944" spans="13:13">
      <c r="M671944" s="8"/>
    </row>
    <row r="671970" spans="13:13">
      <c r="M671970" s="8"/>
    </row>
    <row r="671971" spans="13:13" ht="13">
      <c r="M671971" s="17"/>
    </row>
    <row r="671972" spans="13:13">
      <c r="M671972" s="8"/>
    </row>
    <row r="671998" spans="13:13">
      <c r="M671998" s="8"/>
    </row>
    <row r="671999" spans="13:13" ht="13">
      <c r="M671999" s="17"/>
    </row>
    <row r="672000" spans="13:13">
      <c r="M672000" s="8"/>
    </row>
    <row r="672026" spans="13:13">
      <c r="M672026" s="8"/>
    </row>
    <row r="672027" spans="13:13" ht="13">
      <c r="M672027" s="17"/>
    </row>
    <row r="672028" spans="13:13">
      <c r="M672028" s="8"/>
    </row>
    <row r="672054" spans="13:13">
      <c r="M672054" s="8"/>
    </row>
    <row r="672055" spans="13:13" ht="13">
      <c r="M672055" s="17"/>
    </row>
    <row r="672056" spans="13:13">
      <c r="M672056" s="8"/>
    </row>
    <row r="672082" spans="13:13">
      <c r="M672082" s="8"/>
    </row>
    <row r="672083" spans="13:13" ht="13">
      <c r="M672083" s="17"/>
    </row>
    <row r="672084" spans="13:13">
      <c r="M672084" s="8"/>
    </row>
    <row r="672110" spans="13:13">
      <c r="M672110" s="8"/>
    </row>
    <row r="672111" spans="13:13" ht="13">
      <c r="M672111" s="17"/>
    </row>
    <row r="672112" spans="13:13">
      <c r="M672112" s="8"/>
    </row>
    <row r="672138" spans="13:13">
      <c r="M672138" s="8"/>
    </row>
    <row r="672139" spans="13:13" ht="13">
      <c r="M672139" s="17"/>
    </row>
    <row r="672140" spans="13:13">
      <c r="M672140" s="8"/>
    </row>
    <row r="672166" spans="13:13">
      <c r="M672166" s="8"/>
    </row>
    <row r="672167" spans="13:13" ht="13">
      <c r="M672167" s="17"/>
    </row>
    <row r="672168" spans="13:13">
      <c r="M672168" s="8"/>
    </row>
    <row r="672194" spans="13:13">
      <c r="M672194" s="8"/>
    </row>
    <row r="672195" spans="13:13" ht="13">
      <c r="M672195" s="17"/>
    </row>
    <row r="672196" spans="13:13">
      <c r="M672196" s="8"/>
    </row>
    <row r="672222" spans="13:13">
      <c r="M672222" s="8"/>
    </row>
    <row r="672223" spans="13:13" ht="13">
      <c r="M672223" s="17"/>
    </row>
    <row r="672224" spans="13:13">
      <c r="M672224" s="8"/>
    </row>
    <row r="672250" spans="13:13">
      <c r="M672250" s="8"/>
    </row>
    <row r="672251" spans="13:13" ht="13">
      <c r="M672251" s="17"/>
    </row>
    <row r="672252" spans="13:13">
      <c r="M672252" s="8"/>
    </row>
    <row r="672278" spans="13:13">
      <c r="M672278" s="8"/>
    </row>
    <row r="672279" spans="13:13" ht="13">
      <c r="M672279" s="17"/>
    </row>
    <row r="672280" spans="13:13">
      <c r="M672280" s="8"/>
    </row>
    <row r="672306" spans="13:13">
      <c r="M672306" s="8"/>
    </row>
    <row r="672307" spans="13:13" ht="13">
      <c r="M672307" s="17"/>
    </row>
    <row r="672308" spans="13:13">
      <c r="M672308" s="8"/>
    </row>
    <row r="672334" spans="13:13">
      <c r="M672334" s="8"/>
    </row>
    <row r="672335" spans="13:13" ht="13">
      <c r="M672335" s="17"/>
    </row>
    <row r="672336" spans="13:13">
      <c r="M672336" s="8"/>
    </row>
    <row r="672362" spans="13:13">
      <c r="M672362" s="8"/>
    </row>
    <row r="672363" spans="13:13" ht="13">
      <c r="M672363" s="17"/>
    </row>
    <row r="672364" spans="13:13">
      <c r="M672364" s="8"/>
    </row>
    <row r="672390" spans="13:13">
      <c r="M672390" s="8"/>
    </row>
    <row r="672391" spans="13:13" ht="13">
      <c r="M672391" s="17"/>
    </row>
    <row r="672392" spans="13:13">
      <c r="M672392" s="8"/>
    </row>
    <row r="672418" spans="13:13">
      <c r="M672418" s="8"/>
    </row>
    <row r="672419" spans="13:13" ht="13">
      <c r="M672419" s="17"/>
    </row>
    <row r="672420" spans="13:13">
      <c r="M672420" s="8"/>
    </row>
    <row r="672446" spans="13:13">
      <c r="M672446" s="8"/>
    </row>
    <row r="672447" spans="13:13" ht="13">
      <c r="M672447" s="17"/>
    </row>
    <row r="672448" spans="13:13">
      <c r="M672448" s="8"/>
    </row>
    <row r="672474" spans="13:13">
      <c r="M672474" s="8"/>
    </row>
    <row r="672475" spans="13:13" ht="13">
      <c r="M672475" s="17"/>
    </row>
    <row r="672476" spans="13:13">
      <c r="M672476" s="8"/>
    </row>
    <row r="672502" spans="13:13">
      <c r="M672502" s="8"/>
    </row>
    <row r="672503" spans="13:13" ht="13">
      <c r="M672503" s="17"/>
    </row>
    <row r="672504" spans="13:13">
      <c r="M672504" s="8"/>
    </row>
    <row r="672530" spans="13:13">
      <c r="M672530" s="8"/>
    </row>
    <row r="672531" spans="13:13" ht="13">
      <c r="M672531" s="17"/>
    </row>
    <row r="672532" spans="13:13">
      <c r="M672532" s="8"/>
    </row>
    <row r="672558" spans="13:13">
      <c r="M672558" s="8"/>
    </row>
    <row r="672559" spans="13:13" ht="13">
      <c r="M672559" s="17"/>
    </row>
    <row r="672560" spans="13:13">
      <c r="M672560" s="8"/>
    </row>
    <row r="672586" spans="13:13">
      <c r="M672586" s="8"/>
    </row>
    <row r="672587" spans="13:13" ht="13">
      <c r="M672587" s="17"/>
    </row>
    <row r="672588" spans="13:13">
      <c r="M672588" s="8"/>
    </row>
    <row r="672614" spans="13:13">
      <c r="M672614" s="8"/>
    </row>
    <row r="672615" spans="13:13" ht="13">
      <c r="M672615" s="17"/>
    </row>
    <row r="672616" spans="13:13">
      <c r="M672616" s="8"/>
    </row>
    <row r="672642" spans="13:13">
      <c r="M672642" s="8"/>
    </row>
    <row r="672643" spans="13:13" ht="13">
      <c r="M672643" s="17"/>
    </row>
    <row r="672644" spans="13:13">
      <c r="M672644" s="8"/>
    </row>
    <row r="672670" spans="13:13">
      <c r="M672670" s="8"/>
    </row>
    <row r="672671" spans="13:13" ht="13">
      <c r="M672671" s="17"/>
    </row>
    <row r="672672" spans="13:13">
      <c r="M672672" s="8"/>
    </row>
    <row r="672698" spans="13:13">
      <c r="M672698" s="8"/>
    </row>
    <row r="672699" spans="13:13" ht="13">
      <c r="M672699" s="17"/>
    </row>
    <row r="672700" spans="13:13">
      <c r="M672700" s="8"/>
    </row>
    <row r="672726" spans="13:13">
      <c r="M672726" s="8"/>
    </row>
    <row r="672727" spans="13:13" ht="13">
      <c r="M672727" s="17"/>
    </row>
    <row r="672728" spans="13:13">
      <c r="M672728" s="8"/>
    </row>
    <row r="672754" spans="13:13">
      <c r="M672754" s="8"/>
    </row>
    <row r="672755" spans="13:13" ht="13">
      <c r="M672755" s="17"/>
    </row>
    <row r="672756" spans="13:13">
      <c r="M672756" s="8"/>
    </row>
    <row r="672782" spans="13:13">
      <c r="M672782" s="8"/>
    </row>
    <row r="672783" spans="13:13" ht="13">
      <c r="M672783" s="17"/>
    </row>
    <row r="672784" spans="13:13">
      <c r="M672784" s="8"/>
    </row>
    <row r="672810" spans="13:13">
      <c r="M672810" s="8"/>
    </row>
    <row r="672811" spans="13:13" ht="13">
      <c r="M672811" s="17"/>
    </row>
    <row r="672812" spans="13:13">
      <c r="M672812" s="8"/>
    </row>
    <row r="672838" spans="13:13">
      <c r="M672838" s="8"/>
    </row>
    <row r="672839" spans="13:13" ht="13">
      <c r="M672839" s="17"/>
    </row>
    <row r="672840" spans="13:13">
      <c r="M672840" s="8"/>
    </row>
    <row r="672866" spans="13:13">
      <c r="M672866" s="8"/>
    </row>
    <row r="672867" spans="13:13" ht="13">
      <c r="M672867" s="17"/>
    </row>
    <row r="672868" spans="13:13">
      <c r="M672868" s="8"/>
    </row>
    <row r="672894" spans="13:13">
      <c r="M672894" s="8"/>
    </row>
    <row r="672895" spans="13:13" ht="13">
      <c r="M672895" s="17"/>
    </row>
    <row r="672896" spans="13:13">
      <c r="M672896" s="8"/>
    </row>
    <row r="672922" spans="13:13">
      <c r="M672922" s="8"/>
    </row>
    <row r="672923" spans="13:13" ht="13">
      <c r="M672923" s="17"/>
    </row>
    <row r="672924" spans="13:13">
      <c r="M672924" s="8"/>
    </row>
    <row r="672950" spans="13:13">
      <c r="M672950" s="8"/>
    </row>
    <row r="672951" spans="13:13" ht="13">
      <c r="M672951" s="17"/>
    </row>
    <row r="672952" spans="13:13">
      <c r="M672952" s="8"/>
    </row>
    <row r="672978" spans="13:13">
      <c r="M672978" s="8"/>
    </row>
    <row r="672979" spans="13:13" ht="13">
      <c r="M672979" s="17"/>
    </row>
    <row r="672980" spans="13:13">
      <c r="M672980" s="8"/>
    </row>
    <row r="673006" spans="13:13">
      <c r="M673006" s="8"/>
    </row>
    <row r="673007" spans="13:13" ht="13">
      <c r="M673007" s="17"/>
    </row>
    <row r="673008" spans="13:13">
      <c r="M673008" s="8"/>
    </row>
    <row r="673034" spans="13:13">
      <c r="M673034" s="8"/>
    </row>
    <row r="673035" spans="13:13" ht="13">
      <c r="M673035" s="17"/>
    </row>
    <row r="673036" spans="13:13">
      <c r="M673036" s="8"/>
    </row>
    <row r="673062" spans="13:13">
      <c r="M673062" s="8"/>
    </row>
    <row r="673063" spans="13:13" ht="13">
      <c r="M673063" s="17"/>
    </row>
    <row r="673064" spans="13:13">
      <c r="M673064" s="8"/>
    </row>
    <row r="673090" spans="13:13">
      <c r="M673090" s="8"/>
    </row>
    <row r="673091" spans="13:13" ht="13">
      <c r="M673091" s="17"/>
    </row>
    <row r="673092" spans="13:13">
      <c r="M673092" s="8"/>
    </row>
    <row r="673118" spans="13:13">
      <c r="M673118" s="8"/>
    </row>
    <row r="673119" spans="13:13" ht="13">
      <c r="M673119" s="17"/>
    </row>
    <row r="673120" spans="13:13">
      <c r="M673120" s="8"/>
    </row>
    <row r="673146" spans="13:13">
      <c r="M673146" s="8"/>
    </row>
    <row r="673147" spans="13:13" ht="13">
      <c r="M673147" s="17"/>
    </row>
    <row r="673148" spans="13:13">
      <c r="M673148" s="8"/>
    </row>
    <row r="673174" spans="13:13">
      <c r="M673174" s="8"/>
    </row>
    <row r="673175" spans="13:13" ht="13">
      <c r="M673175" s="17"/>
    </row>
    <row r="673176" spans="13:13">
      <c r="M673176" s="8"/>
    </row>
    <row r="673202" spans="13:13">
      <c r="M673202" s="8"/>
    </row>
    <row r="673203" spans="13:13" ht="13">
      <c r="M673203" s="17"/>
    </row>
    <row r="673204" spans="13:13">
      <c r="M673204" s="8"/>
    </row>
    <row r="673230" spans="13:13">
      <c r="M673230" s="8"/>
    </row>
    <row r="673231" spans="13:13" ht="13">
      <c r="M673231" s="17"/>
    </row>
    <row r="673232" spans="13:13">
      <c r="M673232" s="8"/>
    </row>
    <row r="673258" spans="13:13">
      <c r="M673258" s="8"/>
    </row>
    <row r="673259" spans="13:13" ht="13">
      <c r="M673259" s="17"/>
    </row>
    <row r="673260" spans="13:13">
      <c r="M673260" s="8"/>
    </row>
    <row r="673286" spans="13:13">
      <c r="M673286" s="8"/>
    </row>
    <row r="673287" spans="13:13" ht="13">
      <c r="M673287" s="17"/>
    </row>
    <row r="673288" spans="13:13">
      <c r="M673288" s="8"/>
    </row>
    <row r="673314" spans="13:13">
      <c r="M673314" s="8"/>
    </row>
    <row r="673315" spans="13:13" ht="13">
      <c r="M673315" s="17"/>
    </row>
    <row r="673316" spans="13:13">
      <c r="M673316" s="8"/>
    </row>
    <row r="673342" spans="13:13">
      <c r="M673342" s="8"/>
    </row>
    <row r="673343" spans="13:13" ht="13">
      <c r="M673343" s="17"/>
    </row>
    <row r="673344" spans="13:13">
      <c r="M673344" s="8"/>
    </row>
    <row r="673370" spans="13:13">
      <c r="M673370" s="8"/>
    </row>
    <row r="673371" spans="13:13" ht="13">
      <c r="M673371" s="17"/>
    </row>
    <row r="673372" spans="13:13">
      <c r="M673372" s="8"/>
    </row>
    <row r="673398" spans="13:13">
      <c r="M673398" s="8"/>
    </row>
    <row r="673399" spans="13:13" ht="13">
      <c r="M673399" s="17"/>
    </row>
    <row r="673400" spans="13:13">
      <c r="M673400" s="8"/>
    </row>
    <row r="673426" spans="13:13">
      <c r="M673426" s="8"/>
    </row>
    <row r="673427" spans="13:13" ht="13">
      <c r="M673427" s="17"/>
    </row>
    <row r="673428" spans="13:13">
      <c r="M673428" s="8"/>
    </row>
    <row r="673454" spans="13:13">
      <c r="M673454" s="8"/>
    </row>
    <row r="673455" spans="13:13" ht="13">
      <c r="M673455" s="17"/>
    </row>
    <row r="673456" spans="13:13">
      <c r="M673456" s="8"/>
    </row>
    <row r="673482" spans="13:13">
      <c r="M673482" s="8"/>
    </row>
    <row r="673483" spans="13:13" ht="13">
      <c r="M673483" s="17"/>
    </row>
    <row r="673484" spans="13:13">
      <c r="M673484" s="8"/>
    </row>
    <row r="673510" spans="13:13">
      <c r="M673510" s="8"/>
    </row>
    <row r="673511" spans="13:13" ht="13">
      <c r="M673511" s="17"/>
    </row>
    <row r="673512" spans="13:13">
      <c r="M673512" s="8"/>
    </row>
    <row r="673538" spans="13:13">
      <c r="M673538" s="8"/>
    </row>
    <row r="673539" spans="13:13" ht="13">
      <c r="M673539" s="17"/>
    </row>
    <row r="673540" spans="13:13">
      <c r="M673540" s="8"/>
    </row>
    <row r="673566" spans="13:13">
      <c r="M673566" s="8"/>
    </row>
    <row r="673567" spans="13:13" ht="13">
      <c r="M673567" s="17"/>
    </row>
    <row r="673568" spans="13:13">
      <c r="M673568" s="8"/>
    </row>
    <row r="673594" spans="13:13">
      <c r="M673594" s="8"/>
    </row>
    <row r="673595" spans="13:13" ht="13">
      <c r="M673595" s="17"/>
    </row>
    <row r="673596" spans="13:13">
      <c r="M673596" s="8"/>
    </row>
    <row r="673622" spans="13:13">
      <c r="M673622" s="8"/>
    </row>
    <row r="673623" spans="13:13" ht="13">
      <c r="M673623" s="17"/>
    </row>
    <row r="673624" spans="13:13">
      <c r="M673624" s="8"/>
    </row>
    <row r="673650" spans="13:13">
      <c r="M673650" s="8"/>
    </row>
    <row r="673651" spans="13:13" ht="13">
      <c r="M673651" s="17"/>
    </row>
    <row r="673652" spans="13:13">
      <c r="M673652" s="8"/>
    </row>
    <row r="673678" spans="13:13">
      <c r="M673678" s="8"/>
    </row>
    <row r="673679" spans="13:13" ht="13">
      <c r="M673679" s="17"/>
    </row>
    <row r="673680" spans="13:13">
      <c r="M673680" s="8"/>
    </row>
    <row r="673706" spans="13:13">
      <c r="M673706" s="8"/>
    </row>
    <row r="673707" spans="13:13" ht="13">
      <c r="M673707" s="17"/>
    </row>
    <row r="673708" spans="13:13">
      <c r="M673708" s="8"/>
    </row>
    <row r="673734" spans="13:13">
      <c r="M673734" s="8"/>
    </row>
    <row r="673735" spans="13:13" ht="13">
      <c r="M673735" s="17"/>
    </row>
    <row r="673736" spans="13:13">
      <c r="M673736" s="8"/>
    </row>
    <row r="673762" spans="13:13">
      <c r="M673762" s="8"/>
    </row>
    <row r="673763" spans="13:13" ht="13">
      <c r="M673763" s="17"/>
    </row>
    <row r="673764" spans="13:13">
      <c r="M673764" s="8"/>
    </row>
    <row r="673790" spans="13:13">
      <c r="M673790" s="8"/>
    </row>
    <row r="673791" spans="13:13" ht="13">
      <c r="M673791" s="17"/>
    </row>
    <row r="673792" spans="13:13">
      <c r="M673792" s="8"/>
    </row>
    <row r="673818" spans="13:13">
      <c r="M673818" s="8"/>
    </row>
    <row r="673819" spans="13:13" ht="13">
      <c r="M673819" s="17"/>
    </row>
    <row r="673820" spans="13:13">
      <c r="M673820" s="8"/>
    </row>
    <row r="673846" spans="13:13">
      <c r="M673846" s="8"/>
    </row>
    <row r="673847" spans="13:13" ht="13">
      <c r="M673847" s="17"/>
    </row>
    <row r="673848" spans="13:13">
      <c r="M673848" s="8"/>
    </row>
    <row r="673874" spans="13:13">
      <c r="M673874" s="8"/>
    </row>
    <row r="673875" spans="13:13" ht="13">
      <c r="M673875" s="17"/>
    </row>
    <row r="673876" spans="13:13">
      <c r="M673876" s="8"/>
    </row>
    <row r="673902" spans="13:13">
      <c r="M673902" s="8"/>
    </row>
    <row r="673903" spans="13:13" ht="13">
      <c r="M673903" s="17"/>
    </row>
    <row r="673904" spans="13:13">
      <c r="M673904" s="8"/>
    </row>
    <row r="673930" spans="13:13">
      <c r="M673930" s="8"/>
    </row>
    <row r="673931" spans="13:13" ht="13">
      <c r="M673931" s="17"/>
    </row>
    <row r="673932" spans="13:13">
      <c r="M673932" s="8"/>
    </row>
    <row r="673958" spans="13:13">
      <c r="M673958" s="8"/>
    </row>
    <row r="673959" spans="13:13" ht="13">
      <c r="M673959" s="17"/>
    </row>
    <row r="673960" spans="13:13">
      <c r="M673960" s="8"/>
    </row>
    <row r="673986" spans="13:13">
      <c r="M673986" s="8"/>
    </row>
    <row r="673987" spans="13:13" ht="13">
      <c r="M673987" s="17"/>
    </row>
    <row r="673988" spans="13:13">
      <c r="M673988" s="8"/>
    </row>
    <row r="674014" spans="13:13">
      <c r="M674014" s="8"/>
    </row>
    <row r="674015" spans="13:13" ht="13">
      <c r="M674015" s="17"/>
    </row>
    <row r="674016" spans="13:13">
      <c r="M674016" s="8"/>
    </row>
    <row r="674042" spans="13:13">
      <c r="M674042" s="8"/>
    </row>
    <row r="674043" spans="13:13" ht="13">
      <c r="M674043" s="17"/>
    </row>
    <row r="674044" spans="13:13">
      <c r="M674044" s="8"/>
    </row>
    <row r="674070" spans="13:13">
      <c r="M674070" s="8"/>
    </row>
    <row r="674071" spans="13:13" ht="13">
      <c r="M674071" s="17"/>
    </row>
    <row r="674072" spans="13:13">
      <c r="M674072" s="8"/>
    </row>
    <row r="674098" spans="13:13">
      <c r="M674098" s="8"/>
    </row>
    <row r="674099" spans="13:13" ht="13">
      <c r="M674099" s="17"/>
    </row>
    <row r="674100" spans="13:13">
      <c r="M674100" s="8"/>
    </row>
    <row r="674126" spans="13:13">
      <c r="M674126" s="8"/>
    </row>
    <row r="674127" spans="13:13" ht="13">
      <c r="M674127" s="17"/>
    </row>
    <row r="674128" spans="13:13">
      <c r="M674128" s="8"/>
    </row>
    <row r="674154" spans="13:13">
      <c r="M674154" s="8"/>
    </row>
    <row r="674155" spans="13:13" ht="13">
      <c r="M674155" s="17"/>
    </row>
    <row r="674156" spans="13:13">
      <c r="M674156" s="8"/>
    </row>
    <row r="674182" spans="13:13">
      <c r="M674182" s="8"/>
    </row>
    <row r="674183" spans="13:13" ht="13">
      <c r="M674183" s="17"/>
    </row>
    <row r="674184" spans="13:13">
      <c r="M674184" s="8"/>
    </row>
    <row r="674210" spans="13:13">
      <c r="M674210" s="8"/>
    </row>
    <row r="674211" spans="13:13" ht="13">
      <c r="M674211" s="17"/>
    </row>
    <row r="674212" spans="13:13">
      <c r="M674212" s="8"/>
    </row>
    <row r="674238" spans="13:13">
      <c r="M674238" s="8"/>
    </row>
    <row r="674239" spans="13:13" ht="13">
      <c r="M674239" s="17"/>
    </row>
    <row r="674240" spans="13:13">
      <c r="M674240" s="8"/>
    </row>
    <row r="674266" spans="13:13">
      <c r="M674266" s="8"/>
    </row>
    <row r="674267" spans="13:13" ht="13">
      <c r="M674267" s="17"/>
    </row>
    <row r="674268" spans="13:13">
      <c r="M674268" s="8"/>
    </row>
    <row r="674294" spans="13:13">
      <c r="M674294" s="8"/>
    </row>
    <row r="674295" spans="13:13" ht="13">
      <c r="M674295" s="17"/>
    </row>
    <row r="674296" spans="13:13">
      <c r="M674296" s="8"/>
    </row>
    <row r="674322" spans="13:13">
      <c r="M674322" s="8"/>
    </row>
    <row r="674323" spans="13:13" ht="13">
      <c r="M674323" s="17"/>
    </row>
    <row r="674324" spans="13:13">
      <c r="M674324" s="8"/>
    </row>
    <row r="674350" spans="13:13">
      <c r="M674350" s="8"/>
    </row>
    <row r="674351" spans="13:13" ht="13">
      <c r="M674351" s="17"/>
    </row>
    <row r="674352" spans="13:13">
      <c r="M674352" s="8"/>
    </row>
    <row r="674378" spans="13:13">
      <c r="M674378" s="8"/>
    </row>
    <row r="674379" spans="13:13" ht="13">
      <c r="M674379" s="17"/>
    </row>
    <row r="674380" spans="13:13">
      <c r="M674380" s="8"/>
    </row>
    <row r="674406" spans="13:13">
      <c r="M674406" s="8"/>
    </row>
    <row r="674407" spans="13:13" ht="13">
      <c r="M674407" s="17"/>
    </row>
    <row r="674408" spans="13:13">
      <c r="M674408" s="8"/>
    </row>
    <row r="674434" spans="13:13">
      <c r="M674434" s="8"/>
    </row>
    <row r="674435" spans="13:13" ht="13">
      <c r="M674435" s="17"/>
    </row>
    <row r="674436" spans="13:13">
      <c r="M674436" s="8"/>
    </row>
    <row r="674462" spans="13:13">
      <c r="M674462" s="8"/>
    </row>
    <row r="674463" spans="13:13" ht="13">
      <c r="M674463" s="17"/>
    </row>
    <row r="674464" spans="13:13">
      <c r="M674464" s="8"/>
    </row>
    <row r="674490" spans="13:13">
      <c r="M674490" s="8"/>
    </row>
    <row r="674491" spans="13:13" ht="13">
      <c r="M674491" s="17"/>
    </row>
    <row r="674492" spans="13:13">
      <c r="M674492" s="8"/>
    </row>
    <row r="674518" spans="13:13">
      <c r="M674518" s="8"/>
    </row>
    <row r="674519" spans="13:13" ht="13">
      <c r="M674519" s="17"/>
    </row>
    <row r="674520" spans="13:13">
      <c r="M674520" s="8"/>
    </row>
    <row r="674546" spans="13:13">
      <c r="M674546" s="8"/>
    </row>
    <row r="674547" spans="13:13" ht="13">
      <c r="M674547" s="17"/>
    </row>
    <row r="674548" spans="13:13">
      <c r="M674548" s="8"/>
    </row>
    <row r="674574" spans="13:13">
      <c r="M674574" s="8"/>
    </row>
    <row r="674575" spans="13:13" ht="13">
      <c r="M674575" s="17"/>
    </row>
    <row r="674576" spans="13:13">
      <c r="M674576" s="8"/>
    </row>
    <row r="674602" spans="13:13">
      <c r="M674602" s="8"/>
    </row>
    <row r="674603" spans="13:13" ht="13">
      <c r="M674603" s="17"/>
    </row>
    <row r="674604" spans="13:13">
      <c r="M674604" s="8"/>
    </row>
    <row r="674630" spans="13:13">
      <c r="M674630" s="8"/>
    </row>
    <row r="674631" spans="13:13" ht="13">
      <c r="M674631" s="17"/>
    </row>
    <row r="674632" spans="13:13">
      <c r="M674632" s="8"/>
    </row>
    <row r="674658" spans="13:13">
      <c r="M674658" s="8"/>
    </row>
    <row r="674659" spans="13:13" ht="13">
      <c r="M674659" s="17"/>
    </row>
    <row r="674660" spans="13:13">
      <c r="M674660" s="8"/>
    </row>
    <row r="674686" spans="13:13">
      <c r="M674686" s="8"/>
    </row>
    <row r="674687" spans="13:13" ht="13">
      <c r="M674687" s="17"/>
    </row>
    <row r="674688" spans="13:13">
      <c r="M674688" s="8"/>
    </row>
    <row r="674714" spans="13:13">
      <c r="M674714" s="8"/>
    </row>
    <row r="674715" spans="13:13" ht="13">
      <c r="M674715" s="17"/>
    </row>
    <row r="674716" spans="13:13">
      <c r="M674716" s="8"/>
    </row>
    <row r="674742" spans="13:13">
      <c r="M674742" s="8"/>
    </row>
    <row r="674743" spans="13:13" ht="13">
      <c r="M674743" s="17"/>
    </row>
    <row r="674744" spans="13:13">
      <c r="M674744" s="8"/>
    </row>
    <row r="674770" spans="13:13">
      <c r="M674770" s="8"/>
    </row>
    <row r="674771" spans="13:13" ht="13">
      <c r="M674771" s="17"/>
    </row>
    <row r="674772" spans="13:13">
      <c r="M674772" s="8"/>
    </row>
    <row r="674798" spans="13:13">
      <c r="M674798" s="8"/>
    </row>
    <row r="674799" spans="13:13" ht="13">
      <c r="M674799" s="17"/>
    </row>
    <row r="674800" spans="13:13">
      <c r="M674800" s="8"/>
    </row>
    <row r="674826" spans="13:13">
      <c r="M674826" s="8"/>
    </row>
    <row r="674827" spans="13:13" ht="13">
      <c r="M674827" s="17"/>
    </row>
    <row r="674828" spans="13:13">
      <c r="M674828" s="8"/>
    </row>
    <row r="674854" spans="13:13">
      <c r="M674854" s="8"/>
    </row>
    <row r="674855" spans="13:13" ht="13">
      <c r="M674855" s="17"/>
    </row>
    <row r="674856" spans="13:13">
      <c r="M674856" s="8"/>
    </row>
    <row r="674882" spans="13:13">
      <c r="M674882" s="8"/>
    </row>
    <row r="674883" spans="13:13" ht="13">
      <c r="M674883" s="17"/>
    </row>
    <row r="674884" spans="13:13">
      <c r="M674884" s="8"/>
    </row>
    <row r="674910" spans="13:13">
      <c r="M674910" s="8"/>
    </row>
    <row r="674911" spans="13:13" ht="13">
      <c r="M674911" s="17"/>
    </row>
    <row r="674912" spans="13:13">
      <c r="M674912" s="8"/>
    </row>
    <row r="674938" spans="13:13">
      <c r="M674938" s="8"/>
    </row>
    <row r="674939" spans="13:13" ht="13">
      <c r="M674939" s="17"/>
    </row>
    <row r="674940" spans="13:13">
      <c r="M674940" s="8"/>
    </row>
    <row r="674966" spans="13:13">
      <c r="M674966" s="8"/>
    </row>
    <row r="674967" spans="13:13" ht="13">
      <c r="M674967" s="17"/>
    </row>
    <row r="674968" spans="13:13">
      <c r="M674968" s="8"/>
    </row>
    <row r="674994" spans="13:13">
      <c r="M674994" s="8"/>
    </row>
    <row r="674995" spans="13:13" ht="13">
      <c r="M674995" s="17"/>
    </row>
    <row r="674996" spans="13:13">
      <c r="M674996" s="8"/>
    </row>
    <row r="675022" spans="13:13">
      <c r="M675022" s="8"/>
    </row>
    <row r="675023" spans="13:13" ht="13">
      <c r="M675023" s="17"/>
    </row>
    <row r="675024" spans="13:13">
      <c r="M675024" s="8"/>
    </row>
    <row r="675050" spans="13:13">
      <c r="M675050" s="8"/>
    </row>
    <row r="675051" spans="13:13" ht="13">
      <c r="M675051" s="17"/>
    </row>
    <row r="675052" spans="13:13">
      <c r="M675052" s="8"/>
    </row>
    <row r="675078" spans="13:13">
      <c r="M675078" s="8"/>
    </row>
    <row r="675079" spans="13:13" ht="13">
      <c r="M675079" s="17"/>
    </row>
    <row r="675080" spans="13:13">
      <c r="M675080" s="8"/>
    </row>
    <row r="675106" spans="13:13">
      <c r="M675106" s="8"/>
    </row>
    <row r="675107" spans="13:13" ht="13">
      <c r="M675107" s="17"/>
    </row>
    <row r="675108" spans="13:13">
      <c r="M675108" s="8"/>
    </row>
    <row r="675134" spans="13:13">
      <c r="M675134" s="8"/>
    </row>
    <row r="675135" spans="13:13" ht="13">
      <c r="M675135" s="17"/>
    </row>
    <row r="675136" spans="13:13">
      <c r="M675136" s="8"/>
    </row>
    <row r="675162" spans="13:13">
      <c r="M675162" s="8"/>
    </row>
    <row r="675163" spans="13:13" ht="13">
      <c r="M675163" s="17"/>
    </row>
    <row r="675164" spans="13:13">
      <c r="M675164" s="8"/>
    </row>
    <row r="675190" spans="13:13">
      <c r="M675190" s="8"/>
    </row>
    <row r="675191" spans="13:13" ht="13">
      <c r="M675191" s="17"/>
    </row>
    <row r="675192" spans="13:13">
      <c r="M675192" s="8"/>
    </row>
    <row r="675218" spans="13:13">
      <c r="M675218" s="8"/>
    </row>
    <row r="675219" spans="13:13" ht="13">
      <c r="M675219" s="17"/>
    </row>
    <row r="675220" spans="13:13">
      <c r="M675220" s="8"/>
    </row>
    <row r="675246" spans="13:13">
      <c r="M675246" s="8"/>
    </row>
    <row r="675247" spans="13:13" ht="13">
      <c r="M675247" s="17"/>
    </row>
    <row r="675248" spans="13:13">
      <c r="M675248" s="8"/>
    </row>
    <row r="675274" spans="13:13">
      <c r="M675274" s="8"/>
    </row>
    <row r="675275" spans="13:13" ht="13">
      <c r="M675275" s="17"/>
    </row>
    <row r="675276" spans="13:13">
      <c r="M675276" s="8"/>
    </row>
    <row r="675302" spans="13:13">
      <c r="M675302" s="8"/>
    </row>
    <row r="675303" spans="13:13" ht="13">
      <c r="M675303" s="17"/>
    </row>
    <row r="675304" spans="13:13">
      <c r="M675304" s="8"/>
    </row>
    <row r="675330" spans="13:13">
      <c r="M675330" s="8"/>
    </row>
    <row r="675331" spans="13:13" ht="13">
      <c r="M675331" s="17"/>
    </row>
    <row r="675332" spans="13:13">
      <c r="M675332" s="8"/>
    </row>
    <row r="675358" spans="13:13">
      <c r="M675358" s="8"/>
    </row>
    <row r="675359" spans="13:13" ht="13">
      <c r="M675359" s="17"/>
    </row>
    <row r="675360" spans="13:13">
      <c r="M675360" s="8"/>
    </row>
    <row r="675386" spans="13:13">
      <c r="M675386" s="8"/>
    </row>
    <row r="675387" spans="13:13" ht="13">
      <c r="M675387" s="17"/>
    </row>
    <row r="675388" spans="13:13">
      <c r="M675388" s="8"/>
    </row>
    <row r="675414" spans="13:13">
      <c r="M675414" s="8"/>
    </row>
    <row r="675415" spans="13:13" ht="13">
      <c r="M675415" s="17"/>
    </row>
    <row r="675416" spans="13:13">
      <c r="M675416" s="8"/>
    </row>
    <row r="675442" spans="13:13">
      <c r="M675442" s="8"/>
    </row>
    <row r="675443" spans="13:13" ht="13">
      <c r="M675443" s="17"/>
    </row>
    <row r="675444" spans="13:13">
      <c r="M675444" s="8"/>
    </row>
    <row r="675470" spans="13:13">
      <c r="M675470" s="8"/>
    </row>
    <row r="675471" spans="13:13" ht="13">
      <c r="M675471" s="17"/>
    </row>
    <row r="675472" spans="13:13">
      <c r="M675472" s="8"/>
    </row>
    <row r="675498" spans="13:13">
      <c r="M675498" s="8"/>
    </row>
    <row r="675499" spans="13:13" ht="13">
      <c r="M675499" s="17"/>
    </row>
    <row r="675500" spans="13:13">
      <c r="M675500" s="8"/>
    </row>
    <row r="675526" spans="13:13">
      <c r="M675526" s="8"/>
    </row>
    <row r="675527" spans="13:13" ht="13">
      <c r="M675527" s="17"/>
    </row>
    <row r="675528" spans="13:13">
      <c r="M675528" s="8"/>
    </row>
    <row r="675554" spans="13:13">
      <c r="M675554" s="8"/>
    </row>
    <row r="675555" spans="13:13" ht="13">
      <c r="M675555" s="17"/>
    </row>
    <row r="675556" spans="13:13">
      <c r="M675556" s="8"/>
    </row>
    <row r="675582" spans="13:13">
      <c r="M675582" s="8"/>
    </row>
    <row r="675583" spans="13:13" ht="13">
      <c r="M675583" s="17"/>
    </row>
    <row r="675584" spans="13:13">
      <c r="M675584" s="8"/>
    </row>
    <row r="675610" spans="13:13">
      <c r="M675610" s="8"/>
    </row>
    <row r="675611" spans="13:13" ht="13">
      <c r="M675611" s="17"/>
    </row>
    <row r="675612" spans="13:13">
      <c r="M675612" s="8"/>
    </row>
    <row r="675638" spans="13:13">
      <c r="M675638" s="8"/>
    </row>
    <row r="675639" spans="13:13" ht="13">
      <c r="M675639" s="17"/>
    </row>
    <row r="675640" spans="13:13">
      <c r="M675640" s="8"/>
    </row>
    <row r="675666" spans="13:13">
      <c r="M675666" s="8"/>
    </row>
    <row r="675667" spans="13:13" ht="13">
      <c r="M675667" s="17"/>
    </row>
    <row r="675668" spans="13:13">
      <c r="M675668" s="8"/>
    </row>
    <row r="675694" spans="13:13">
      <c r="M675694" s="8"/>
    </row>
    <row r="675695" spans="13:13" ht="13">
      <c r="M675695" s="17"/>
    </row>
    <row r="675696" spans="13:13">
      <c r="M675696" s="8"/>
    </row>
    <row r="675722" spans="13:13">
      <c r="M675722" s="8"/>
    </row>
    <row r="675723" spans="13:13" ht="13">
      <c r="M675723" s="17"/>
    </row>
    <row r="675724" spans="13:13">
      <c r="M675724" s="8"/>
    </row>
    <row r="675750" spans="13:13">
      <c r="M675750" s="8"/>
    </row>
    <row r="675751" spans="13:13" ht="13">
      <c r="M675751" s="17"/>
    </row>
    <row r="675752" spans="13:13">
      <c r="M675752" s="8"/>
    </row>
    <row r="675778" spans="13:13">
      <c r="M675778" s="8"/>
    </row>
    <row r="675779" spans="13:13" ht="13">
      <c r="M675779" s="17"/>
    </row>
    <row r="675780" spans="13:13">
      <c r="M675780" s="8"/>
    </row>
    <row r="675806" spans="13:13">
      <c r="M675806" s="8"/>
    </row>
    <row r="675807" spans="13:13" ht="13">
      <c r="M675807" s="17"/>
    </row>
    <row r="675808" spans="13:13">
      <c r="M675808" s="8"/>
    </row>
    <row r="675834" spans="13:13">
      <c r="M675834" s="8"/>
    </row>
    <row r="675835" spans="13:13" ht="13">
      <c r="M675835" s="17"/>
    </row>
    <row r="675836" spans="13:13">
      <c r="M675836" s="8"/>
    </row>
    <row r="675862" spans="13:13">
      <c r="M675862" s="8"/>
    </row>
    <row r="675863" spans="13:13" ht="13">
      <c r="M675863" s="17"/>
    </row>
    <row r="675864" spans="13:13">
      <c r="M675864" s="8"/>
    </row>
    <row r="675890" spans="13:13">
      <c r="M675890" s="8"/>
    </row>
    <row r="675891" spans="13:13" ht="13">
      <c r="M675891" s="17"/>
    </row>
    <row r="675892" spans="13:13">
      <c r="M675892" s="8"/>
    </row>
    <row r="675918" spans="13:13">
      <c r="M675918" s="8"/>
    </row>
    <row r="675919" spans="13:13" ht="13">
      <c r="M675919" s="17"/>
    </row>
    <row r="675920" spans="13:13">
      <c r="M675920" s="8"/>
    </row>
    <row r="675946" spans="13:13">
      <c r="M675946" s="8"/>
    </row>
    <row r="675947" spans="13:13" ht="13">
      <c r="M675947" s="17"/>
    </row>
    <row r="675948" spans="13:13">
      <c r="M675948" s="8"/>
    </row>
    <row r="675974" spans="13:13">
      <c r="M675974" s="8"/>
    </row>
    <row r="675975" spans="13:13" ht="13">
      <c r="M675975" s="17"/>
    </row>
    <row r="675976" spans="13:13">
      <c r="M675976" s="8"/>
    </row>
    <row r="676002" spans="13:13">
      <c r="M676002" s="8"/>
    </row>
    <row r="676003" spans="13:13" ht="13">
      <c r="M676003" s="17"/>
    </row>
    <row r="676004" spans="13:13">
      <c r="M676004" s="8"/>
    </row>
    <row r="676030" spans="13:13">
      <c r="M676030" s="8"/>
    </row>
    <row r="676031" spans="13:13" ht="13">
      <c r="M676031" s="17"/>
    </row>
    <row r="676032" spans="13:13">
      <c r="M676032" s="8"/>
    </row>
    <row r="676058" spans="13:13">
      <c r="M676058" s="8"/>
    </row>
    <row r="676059" spans="13:13" ht="13">
      <c r="M676059" s="17"/>
    </row>
    <row r="676060" spans="13:13">
      <c r="M676060" s="8"/>
    </row>
    <row r="676086" spans="13:13">
      <c r="M676086" s="8"/>
    </row>
    <row r="676087" spans="13:13" ht="13">
      <c r="M676087" s="17"/>
    </row>
    <row r="676088" spans="13:13">
      <c r="M676088" s="8"/>
    </row>
    <row r="676114" spans="13:13">
      <c r="M676114" s="8"/>
    </row>
    <row r="676115" spans="13:13" ht="13">
      <c r="M676115" s="17"/>
    </row>
    <row r="676116" spans="13:13">
      <c r="M676116" s="8"/>
    </row>
    <row r="676142" spans="13:13">
      <c r="M676142" s="8"/>
    </row>
    <row r="676143" spans="13:13" ht="13">
      <c r="M676143" s="17"/>
    </row>
    <row r="676144" spans="13:13">
      <c r="M676144" s="8"/>
    </row>
    <row r="676170" spans="13:13">
      <c r="M676170" s="8"/>
    </row>
    <row r="676171" spans="13:13" ht="13">
      <c r="M676171" s="17"/>
    </row>
    <row r="676172" spans="13:13">
      <c r="M676172" s="8"/>
    </row>
    <row r="676198" spans="13:13">
      <c r="M676198" s="8"/>
    </row>
    <row r="676199" spans="13:13" ht="13">
      <c r="M676199" s="17"/>
    </row>
    <row r="676200" spans="13:13">
      <c r="M676200" s="8"/>
    </row>
    <row r="676226" spans="13:13">
      <c r="M676226" s="8"/>
    </row>
    <row r="676227" spans="13:13" ht="13">
      <c r="M676227" s="17"/>
    </row>
    <row r="676228" spans="13:13">
      <c r="M676228" s="8"/>
    </row>
    <row r="676254" spans="13:13">
      <c r="M676254" s="8"/>
    </row>
    <row r="676255" spans="13:13" ht="13">
      <c r="M676255" s="17"/>
    </row>
    <row r="676256" spans="13:13">
      <c r="M676256" s="8"/>
    </row>
    <row r="676282" spans="13:13">
      <c r="M676282" s="8"/>
    </row>
    <row r="676283" spans="13:13" ht="13">
      <c r="M676283" s="17"/>
    </row>
    <row r="676284" spans="13:13">
      <c r="M676284" s="8"/>
    </row>
    <row r="676310" spans="13:13">
      <c r="M676310" s="8"/>
    </row>
    <row r="676311" spans="13:13" ht="13">
      <c r="M676311" s="17"/>
    </row>
    <row r="676312" spans="13:13">
      <c r="M676312" s="8"/>
    </row>
    <row r="676338" spans="13:13">
      <c r="M676338" s="8"/>
    </row>
    <row r="676339" spans="13:13" ht="13">
      <c r="M676339" s="17"/>
    </row>
    <row r="676340" spans="13:13">
      <c r="M676340" s="8"/>
    </row>
    <row r="676366" spans="13:13">
      <c r="M676366" s="8"/>
    </row>
    <row r="676367" spans="13:13" ht="13">
      <c r="M676367" s="17"/>
    </row>
    <row r="676368" spans="13:13">
      <c r="M676368" s="8"/>
    </row>
    <row r="676394" spans="13:13">
      <c r="M676394" s="8"/>
    </row>
    <row r="676395" spans="13:13" ht="13">
      <c r="M676395" s="17"/>
    </row>
    <row r="676396" spans="13:13">
      <c r="M676396" s="8"/>
    </row>
    <row r="676422" spans="13:13">
      <c r="M676422" s="8"/>
    </row>
    <row r="676423" spans="13:13" ht="13">
      <c r="M676423" s="17"/>
    </row>
    <row r="676424" spans="13:13">
      <c r="M676424" s="8"/>
    </row>
    <row r="676450" spans="13:13">
      <c r="M676450" s="8"/>
    </row>
    <row r="676451" spans="13:13" ht="13">
      <c r="M676451" s="17"/>
    </row>
    <row r="676452" spans="13:13">
      <c r="M676452" s="8"/>
    </row>
    <row r="676478" spans="13:13">
      <c r="M676478" s="8"/>
    </row>
    <row r="676479" spans="13:13" ht="13">
      <c r="M676479" s="17"/>
    </row>
    <row r="676480" spans="13:13">
      <c r="M676480" s="8"/>
    </row>
    <row r="676506" spans="13:13">
      <c r="M676506" s="8"/>
    </row>
    <row r="676507" spans="13:13" ht="13">
      <c r="M676507" s="17"/>
    </row>
    <row r="676508" spans="13:13">
      <c r="M676508" s="8"/>
    </row>
    <row r="676534" spans="13:13">
      <c r="M676534" s="8"/>
    </row>
    <row r="676535" spans="13:13" ht="13">
      <c r="M676535" s="17"/>
    </row>
    <row r="676536" spans="13:13">
      <c r="M676536" s="8"/>
    </row>
    <row r="676562" spans="13:13">
      <c r="M676562" s="8"/>
    </row>
    <row r="676563" spans="13:13" ht="13">
      <c r="M676563" s="17"/>
    </row>
    <row r="676564" spans="13:13">
      <c r="M676564" s="8"/>
    </row>
    <row r="676590" spans="13:13">
      <c r="M676590" s="8"/>
    </row>
    <row r="676591" spans="13:13" ht="13">
      <c r="M676591" s="17"/>
    </row>
    <row r="676592" spans="13:13">
      <c r="M676592" s="8"/>
    </row>
    <row r="676618" spans="13:13">
      <c r="M676618" s="8"/>
    </row>
    <row r="676619" spans="13:13" ht="13">
      <c r="M676619" s="17"/>
    </row>
    <row r="676620" spans="13:13">
      <c r="M676620" s="8"/>
    </row>
    <row r="676646" spans="13:13">
      <c r="M676646" s="8"/>
    </row>
    <row r="676647" spans="13:13" ht="13">
      <c r="M676647" s="17"/>
    </row>
    <row r="676648" spans="13:13">
      <c r="M676648" s="8"/>
    </row>
    <row r="676674" spans="13:13">
      <c r="M676674" s="8"/>
    </row>
    <row r="676675" spans="13:13" ht="13">
      <c r="M676675" s="17"/>
    </row>
    <row r="676676" spans="13:13">
      <c r="M676676" s="8"/>
    </row>
    <row r="676702" spans="13:13">
      <c r="M676702" s="8"/>
    </row>
    <row r="676703" spans="13:13" ht="13">
      <c r="M676703" s="17"/>
    </row>
    <row r="676704" spans="13:13">
      <c r="M676704" s="8"/>
    </row>
    <row r="676730" spans="13:13">
      <c r="M676730" s="8"/>
    </row>
    <row r="676731" spans="13:13" ht="13">
      <c r="M676731" s="17"/>
    </row>
    <row r="676732" spans="13:13">
      <c r="M676732" s="8"/>
    </row>
    <row r="676758" spans="13:13">
      <c r="M676758" s="8"/>
    </row>
    <row r="676759" spans="13:13" ht="13">
      <c r="M676759" s="17"/>
    </row>
    <row r="676760" spans="13:13">
      <c r="M676760" s="8"/>
    </row>
    <row r="676786" spans="13:13">
      <c r="M676786" s="8"/>
    </row>
    <row r="676787" spans="13:13" ht="13">
      <c r="M676787" s="17"/>
    </row>
    <row r="676788" spans="13:13">
      <c r="M676788" s="8"/>
    </row>
    <row r="676814" spans="13:13">
      <c r="M676814" s="8"/>
    </row>
    <row r="676815" spans="13:13" ht="13">
      <c r="M676815" s="17"/>
    </row>
    <row r="676816" spans="13:13">
      <c r="M676816" s="8"/>
    </row>
    <row r="676842" spans="13:13">
      <c r="M676842" s="8"/>
    </row>
    <row r="676843" spans="13:13" ht="13">
      <c r="M676843" s="17"/>
    </row>
    <row r="676844" spans="13:13">
      <c r="M676844" s="8"/>
    </row>
    <row r="676870" spans="13:13">
      <c r="M676870" s="8"/>
    </row>
    <row r="676871" spans="13:13" ht="13">
      <c r="M676871" s="17"/>
    </row>
    <row r="676872" spans="13:13">
      <c r="M676872" s="8"/>
    </row>
    <row r="676898" spans="13:13">
      <c r="M676898" s="8"/>
    </row>
    <row r="676899" spans="13:13" ht="13">
      <c r="M676899" s="17"/>
    </row>
    <row r="676900" spans="13:13">
      <c r="M676900" s="8"/>
    </row>
    <row r="676926" spans="13:13">
      <c r="M676926" s="8"/>
    </row>
    <row r="676927" spans="13:13" ht="13">
      <c r="M676927" s="17"/>
    </row>
    <row r="676928" spans="13:13">
      <c r="M676928" s="8"/>
    </row>
    <row r="676954" spans="13:13">
      <c r="M676954" s="8"/>
    </row>
    <row r="676955" spans="13:13" ht="13">
      <c r="M676955" s="17"/>
    </row>
    <row r="676956" spans="13:13">
      <c r="M676956" s="8"/>
    </row>
    <row r="676982" spans="13:13">
      <c r="M676982" s="8"/>
    </row>
    <row r="676983" spans="13:13" ht="13">
      <c r="M676983" s="17"/>
    </row>
    <row r="676984" spans="13:13">
      <c r="M676984" s="8"/>
    </row>
    <row r="677010" spans="13:13">
      <c r="M677010" s="8"/>
    </row>
    <row r="677011" spans="13:13" ht="13">
      <c r="M677011" s="17"/>
    </row>
    <row r="677012" spans="13:13">
      <c r="M677012" s="8"/>
    </row>
    <row r="677038" spans="13:13">
      <c r="M677038" s="8"/>
    </row>
    <row r="677039" spans="13:13" ht="13">
      <c r="M677039" s="17"/>
    </row>
    <row r="677040" spans="13:13">
      <c r="M677040" s="8"/>
    </row>
    <row r="677066" spans="13:13">
      <c r="M677066" s="8"/>
    </row>
    <row r="677067" spans="13:13" ht="13">
      <c r="M677067" s="17"/>
    </row>
    <row r="677068" spans="13:13">
      <c r="M677068" s="8"/>
    </row>
    <row r="677094" spans="13:13">
      <c r="M677094" s="8"/>
    </row>
    <row r="677095" spans="13:13" ht="13">
      <c r="M677095" s="17"/>
    </row>
    <row r="677096" spans="13:13">
      <c r="M677096" s="8"/>
    </row>
    <row r="677122" spans="13:13">
      <c r="M677122" s="8"/>
    </row>
    <row r="677123" spans="13:13" ht="13">
      <c r="M677123" s="17"/>
    </row>
    <row r="677124" spans="13:13">
      <c r="M677124" s="8"/>
    </row>
    <row r="677150" spans="13:13">
      <c r="M677150" s="8"/>
    </row>
    <row r="677151" spans="13:13" ht="13">
      <c r="M677151" s="17"/>
    </row>
    <row r="677152" spans="13:13">
      <c r="M677152" s="8"/>
    </row>
    <row r="677178" spans="13:13">
      <c r="M677178" s="8"/>
    </row>
    <row r="677179" spans="13:13" ht="13">
      <c r="M677179" s="17"/>
    </row>
    <row r="677180" spans="13:13">
      <c r="M677180" s="8"/>
    </row>
    <row r="677206" spans="13:13">
      <c r="M677206" s="8"/>
    </row>
    <row r="677207" spans="13:13" ht="13">
      <c r="M677207" s="17"/>
    </row>
    <row r="677208" spans="13:13">
      <c r="M677208" s="8"/>
    </row>
    <row r="677234" spans="13:13">
      <c r="M677234" s="8"/>
    </row>
    <row r="677235" spans="13:13" ht="13">
      <c r="M677235" s="17"/>
    </row>
    <row r="677236" spans="13:13">
      <c r="M677236" s="8"/>
    </row>
    <row r="677262" spans="13:13">
      <c r="M677262" s="8"/>
    </row>
    <row r="677263" spans="13:13" ht="13">
      <c r="M677263" s="17"/>
    </row>
    <row r="677264" spans="13:13">
      <c r="M677264" s="8"/>
    </row>
    <row r="677290" spans="13:13">
      <c r="M677290" s="8"/>
    </row>
    <row r="677291" spans="13:13" ht="13">
      <c r="M677291" s="17"/>
    </row>
    <row r="677292" spans="13:13">
      <c r="M677292" s="8"/>
    </row>
    <row r="677318" spans="13:13">
      <c r="M677318" s="8"/>
    </row>
    <row r="677319" spans="13:13" ht="13">
      <c r="M677319" s="17"/>
    </row>
    <row r="677320" spans="13:13">
      <c r="M677320" s="8"/>
    </row>
    <row r="677346" spans="13:13">
      <c r="M677346" s="8"/>
    </row>
    <row r="677347" spans="13:13" ht="13">
      <c r="M677347" s="17"/>
    </row>
    <row r="677348" spans="13:13">
      <c r="M677348" s="8"/>
    </row>
    <row r="677374" spans="13:13">
      <c r="M677374" s="8"/>
    </row>
    <row r="677375" spans="13:13" ht="13">
      <c r="M677375" s="17"/>
    </row>
    <row r="677376" spans="13:13">
      <c r="M677376" s="8"/>
    </row>
    <row r="677402" spans="13:13">
      <c r="M677402" s="8"/>
    </row>
    <row r="677403" spans="13:13" ht="13">
      <c r="M677403" s="17"/>
    </row>
    <row r="677404" spans="13:13">
      <c r="M677404" s="8"/>
    </row>
    <row r="677430" spans="13:13">
      <c r="M677430" s="8"/>
    </row>
    <row r="677431" spans="13:13" ht="13">
      <c r="M677431" s="17"/>
    </row>
    <row r="677432" spans="13:13">
      <c r="M677432" s="8"/>
    </row>
    <row r="677458" spans="13:13">
      <c r="M677458" s="8"/>
    </row>
    <row r="677459" spans="13:13" ht="13">
      <c r="M677459" s="17"/>
    </row>
    <row r="677460" spans="13:13">
      <c r="M677460" s="8"/>
    </row>
    <row r="677486" spans="13:13">
      <c r="M677486" s="8"/>
    </row>
    <row r="677487" spans="13:13" ht="13">
      <c r="M677487" s="17"/>
    </row>
    <row r="677488" spans="13:13">
      <c r="M677488" s="8"/>
    </row>
    <row r="677514" spans="13:13">
      <c r="M677514" s="8"/>
    </row>
    <row r="677515" spans="13:13" ht="13">
      <c r="M677515" s="17"/>
    </row>
    <row r="677516" spans="13:13">
      <c r="M677516" s="8"/>
    </row>
    <row r="677542" spans="13:13">
      <c r="M677542" s="8"/>
    </row>
    <row r="677543" spans="13:13" ht="13">
      <c r="M677543" s="17"/>
    </row>
    <row r="677544" spans="13:13">
      <c r="M677544" s="8"/>
    </row>
    <row r="677570" spans="13:13">
      <c r="M677570" s="8"/>
    </row>
    <row r="677571" spans="13:13" ht="13">
      <c r="M677571" s="17"/>
    </row>
    <row r="677572" spans="13:13">
      <c r="M677572" s="8"/>
    </row>
    <row r="677598" spans="13:13">
      <c r="M677598" s="8"/>
    </row>
    <row r="677599" spans="13:13" ht="13">
      <c r="M677599" s="17"/>
    </row>
    <row r="677600" spans="13:13">
      <c r="M677600" s="8"/>
    </row>
    <row r="677626" spans="13:13">
      <c r="M677626" s="8"/>
    </row>
    <row r="677627" spans="13:13" ht="13">
      <c r="M677627" s="17"/>
    </row>
    <row r="677628" spans="13:13">
      <c r="M677628" s="8"/>
    </row>
    <row r="677654" spans="13:13">
      <c r="M677654" s="8"/>
    </row>
    <row r="677655" spans="13:13" ht="13">
      <c r="M677655" s="17"/>
    </row>
    <row r="677656" spans="13:13">
      <c r="M677656" s="8"/>
    </row>
    <row r="677682" spans="13:13">
      <c r="M677682" s="8"/>
    </row>
    <row r="677683" spans="13:13" ht="13">
      <c r="M677683" s="17"/>
    </row>
    <row r="677684" spans="13:13">
      <c r="M677684" s="8"/>
    </row>
    <row r="677710" spans="13:13">
      <c r="M677710" s="8"/>
    </row>
    <row r="677711" spans="13:13" ht="13">
      <c r="M677711" s="17"/>
    </row>
    <row r="677712" spans="13:13">
      <c r="M677712" s="8"/>
    </row>
    <row r="677738" spans="13:13">
      <c r="M677738" s="8"/>
    </row>
    <row r="677739" spans="13:13" ht="13">
      <c r="M677739" s="17"/>
    </row>
    <row r="677740" spans="13:13">
      <c r="M677740" s="8"/>
    </row>
    <row r="677766" spans="13:13">
      <c r="M677766" s="8"/>
    </row>
    <row r="677767" spans="13:13" ht="13">
      <c r="M677767" s="17"/>
    </row>
    <row r="677768" spans="13:13">
      <c r="M677768" s="8"/>
    </row>
    <row r="677794" spans="13:13">
      <c r="M677794" s="8"/>
    </row>
    <row r="677795" spans="13:13" ht="13">
      <c r="M677795" s="17"/>
    </row>
    <row r="677796" spans="13:13">
      <c r="M677796" s="8"/>
    </row>
    <row r="677822" spans="13:13">
      <c r="M677822" s="8"/>
    </row>
    <row r="677823" spans="13:13" ht="13">
      <c r="M677823" s="17"/>
    </row>
    <row r="677824" spans="13:13">
      <c r="M677824" s="8"/>
    </row>
    <row r="677850" spans="13:13">
      <c r="M677850" s="8"/>
    </row>
    <row r="677851" spans="13:13" ht="13">
      <c r="M677851" s="17"/>
    </row>
    <row r="677852" spans="13:13">
      <c r="M677852" s="8"/>
    </row>
    <row r="677878" spans="13:13">
      <c r="M677878" s="8"/>
    </row>
    <row r="677879" spans="13:13" ht="13">
      <c r="M677879" s="17"/>
    </row>
    <row r="677880" spans="13:13">
      <c r="M677880" s="8"/>
    </row>
    <row r="677906" spans="13:13">
      <c r="M677906" s="8"/>
    </row>
    <row r="677907" spans="13:13" ht="13">
      <c r="M677907" s="17"/>
    </row>
    <row r="677908" spans="13:13">
      <c r="M677908" s="8"/>
    </row>
    <row r="677934" spans="13:13">
      <c r="M677934" s="8"/>
    </row>
    <row r="677935" spans="13:13" ht="13">
      <c r="M677935" s="17"/>
    </row>
    <row r="677936" spans="13:13">
      <c r="M677936" s="8"/>
    </row>
    <row r="677962" spans="13:13">
      <c r="M677962" s="8"/>
    </row>
    <row r="677963" spans="13:13" ht="13">
      <c r="M677963" s="17"/>
    </row>
    <row r="677964" spans="13:13">
      <c r="M677964" s="8"/>
    </row>
    <row r="677990" spans="13:13">
      <c r="M677990" s="8"/>
    </row>
    <row r="677991" spans="13:13" ht="13">
      <c r="M677991" s="17"/>
    </row>
    <row r="677992" spans="13:13">
      <c r="M677992" s="8"/>
    </row>
    <row r="678018" spans="13:13">
      <c r="M678018" s="8"/>
    </row>
    <row r="678019" spans="13:13" ht="13">
      <c r="M678019" s="17"/>
    </row>
    <row r="678020" spans="13:13">
      <c r="M678020" s="8"/>
    </row>
    <row r="678046" spans="13:13">
      <c r="M678046" s="8"/>
    </row>
    <row r="678047" spans="13:13" ht="13">
      <c r="M678047" s="17"/>
    </row>
    <row r="678048" spans="13:13">
      <c r="M678048" s="8"/>
    </row>
    <row r="678074" spans="13:13">
      <c r="M678074" s="8"/>
    </row>
    <row r="678075" spans="13:13" ht="13">
      <c r="M678075" s="17"/>
    </row>
    <row r="678076" spans="13:13">
      <c r="M678076" s="8"/>
    </row>
    <row r="678102" spans="13:13">
      <c r="M678102" s="8"/>
    </row>
    <row r="678103" spans="13:13" ht="13">
      <c r="M678103" s="17"/>
    </row>
    <row r="678104" spans="13:13">
      <c r="M678104" s="8"/>
    </row>
    <row r="678130" spans="13:13">
      <c r="M678130" s="8"/>
    </row>
    <row r="678131" spans="13:13" ht="13">
      <c r="M678131" s="17"/>
    </row>
    <row r="678132" spans="13:13">
      <c r="M678132" s="8"/>
    </row>
    <row r="678158" spans="13:13">
      <c r="M678158" s="8"/>
    </row>
    <row r="678159" spans="13:13" ht="13">
      <c r="M678159" s="17"/>
    </row>
    <row r="678160" spans="13:13">
      <c r="M678160" s="8"/>
    </row>
    <row r="678186" spans="13:13">
      <c r="M678186" s="8"/>
    </row>
    <row r="678187" spans="13:13" ht="13">
      <c r="M678187" s="17"/>
    </row>
    <row r="678188" spans="13:13">
      <c r="M678188" s="8"/>
    </row>
    <row r="678214" spans="13:13">
      <c r="M678214" s="8"/>
    </row>
    <row r="678215" spans="13:13" ht="13">
      <c r="M678215" s="17"/>
    </row>
    <row r="678216" spans="13:13">
      <c r="M678216" s="8"/>
    </row>
    <row r="678242" spans="13:13">
      <c r="M678242" s="8"/>
    </row>
    <row r="678243" spans="13:13" ht="13">
      <c r="M678243" s="17"/>
    </row>
    <row r="678244" spans="13:13">
      <c r="M678244" s="8"/>
    </row>
    <row r="678270" spans="13:13">
      <c r="M678270" s="8"/>
    </row>
    <row r="678271" spans="13:13" ht="13">
      <c r="M678271" s="17"/>
    </row>
    <row r="678272" spans="13:13">
      <c r="M678272" s="8"/>
    </row>
    <row r="678298" spans="13:13">
      <c r="M678298" s="8"/>
    </row>
    <row r="678299" spans="13:13" ht="13">
      <c r="M678299" s="17"/>
    </row>
    <row r="678300" spans="13:13">
      <c r="M678300" s="8"/>
    </row>
    <row r="678326" spans="13:13">
      <c r="M678326" s="8"/>
    </row>
    <row r="678327" spans="13:13" ht="13">
      <c r="M678327" s="17"/>
    </row>
    <row r="678328" spans="13:13">
      <c r="M678328" s="8"/>
    </row>
    <row r="678354" spans="13:13">
      <c r="M678354" s="8"/>
    </row>
    <row r="678355" spans="13:13" ht="13">
      <c r="M678355" s="17"/>
    </row>
    <row r="678356" spans="13:13">
      <c r="M678356" s="8"/>
    </row>
    <row r="678382" spans="13:13">
      <c r="M678382" s="8"/>
    </row>
    <row r="678383" spans="13:13" ht="13">
      <c r="M678383" s="17"/>
    </row>
    <row r="678384" spans="13:13">
      <c r="M678384" s="8"/>
    </row>
    <row r="678410" spans="13:13">
      <c r="M678410" s="8"/>
    </row>
    <row r="678411" spans="13:13" ht="13">
      <c r="M678411" s="17"/>
    </row>
    <row r="678412" spans="13:13">
      <c r="M678412" s="8"/>
    </row>
    <row r="678438" spans="13:13">
      <c r="M678438" s="8"/>
    </row>
    <row r="678439" spans="13:13" ht="13">
      <c r="M678439" s="17"/>
    </row>
    <row r="678440" spans="13:13">
      <c r="M678440" s="8"/>
    </row>
    <row r="678466" spans="13:13">
      <c r="M678466" s="8"/>
    </row>
    <row r="678467" spans="13:13" ht="13">
      <c r="M678467" s="17"/>
    </row>
    <row r="678468" spans="13:13">
      <c r="M678468" s="8"/>
    </row>
    <row r="678494" spans="13:13">
      <c r="M678494" s="8"/>
    </row>
    <row r="678495" spans="13:13" ht="13">
      <c r="M678495" s="17"/>
    </row>
    <row r="678496" spans="13:13">
      <c r="M678496" s="8"/>
    </row>
    <row r="678522" spans="13:13">
      <c r="M678522" s="8"/>
    </row>
    <row r="678523" spans="13:13" ht="13">
      <c r="M678523" s="17"/>
    </row>
    <row r="678524" spans="13:13">
      <c r="M678524" s="8"/>
    </row>
    <row r="678550" spans="13:13">
      <c r="M678550" s="8"/>
    </row>
    <row r="678551" spans="13:13" ht="13">
      <c r="M678551" s="17"/>
    </row>
    <row r="678552" spans="13:13">
      <c r="M678552" s="8"/>
    </row>
    <row r="678578" spans="13:13">
      <c r="M678578" s="8"/>
    </row>
    <row r="678579" spans="13:13" ht="13">
      <c r="M678579" s="17"/>
    </row>
    <row r="678580" spans="13:13">
      <c r="M678580" s="8"/>
    </row>
    <row r="678606" spans="13:13">
      <c r="M678606" s="8"/>
    </row>
    <row r="678607" spans="13:13" ht="13">
      <c r="M678607" s="17"/>
    </row>
    <row r="678608" spans="13:13">
      <c r="M678608" s="8"/>
    </row>
    <row r="678634" spans="13:13">
      <c r="M678634" s="8"/>
    </row>
    <row r="678635" spans="13:13" ht="13">
      <c r="M678635" s="17"/>
    </row>
    <row r="678636" spans="13:13">
      <c r="M678636" s="8"/>
    </row>
    <row r="678662" spans="13:13">
      <c r="M678662" s="8"/>
    </row>
    <row r="678663" spans="13:13" ht="13">
      <c r="M678663" s="17"/>
    </row>
    <row r="678664" spans="13:13">
      <c r="M678664" s="8"/>
    </row>
    <row r="678690" spans="13:13">
      <c r="M678690" s="8"/>
    </row>
    <row r="678691" spans="13:13" ht="13">
      <c r="M678691" s="17"/>
    </row>
    <row r="678692" spans="13:13">
      <c r="M678692" s="8"/>
    </row>
    <row r="678718" spans="13:13">
      <c r="M678718" s="8"/>
    </row>
    <row r="678719" spans="13:13" ht="13">
      <c r="M678719" s="17"/>
    </row>
    <row r="678720" spans="13:13">
      <c r="M678720" s="8"/>
    </row>
    <row r="678746" spans="13:13">
      <c r="M678746" s="8"/>
    </row>
    <row r="678747" spans="13:13" ht="13">
      <c r="M678747" s="17"/>
    </row>
    <row r="678748" spans="13:13">
      <c r="M678748" s="8"/>
    </row>
    <row r="678774" spans="13:13">
      <c r="M678774" s="8"/>
    </row>
    <row r="678775" spans="13:13" ht="13">
      <c r="M678775" s="17"/>
    </row>
    <row r="678776" spans="13:13">
      <c r="M678776" s="8"/>
    </row>
    <row r="678802" spans="13:13">
      <c r="M678802" s="8"/>
    </row>
    <row r="678803" spans="13:13" ht="13">
      <c r="M678803" s="17"/>
    </row>
    <row r="678804" spans="13:13">
      <c r="M678804" s="8"/>
    </row>
    <row r="678830" spans="13:13">
      <c r="M678830" s="8"/>
    </row>
    <row r="678831" spans="13:13" ht="13">
      <c r="M678831" s="17"/>
    </row>
    <row r="678832" spans="13:13">
      <c r="M678832" s="8"/>
    </row>
    <row r="678858" spans="13:13">
      <c r="M678858" s="8"/>
    </row>
    <row r="678859" spans="13:13" ht="13">
      <c r="M678859" s="17"/>
    </row>
    <row r="678860" spans="13:13">
      <c r="M678860" s="8"/>
    </row>
    <row r="678886" spans="13:13">
      <c r="M678886" s="8"/>
    </row>
    <row r="678887" spans="13:13" ht="13">
      <c r="M678887" s="17"/>
    </row>
    <row r="678888" spans="13:13">
      <c r="M678888" s="8"/>
    </row>
    <row r="678914" spans="13:13">
      <c r="M678914" s="8"/>
    </row>
    <row r="678915" spans="13:13" ht="13">
      <c r="M678915" s="17"/>
    </row>
    <row r="678916" spans="13:13">
      <c r="M678916" s="8"/>
    </row>
    <row r="678942" spans="13:13">
      <c r="M678942" s="8"/>
    </row>
    <row r="678943" spans="13:13" ht="13">
      <c r="M678943" s="17"/>
    </row>
    <row r="678944" spans="13:13">
      <c r="M678944" s="8"/>
    </row>
    <row r="678970" spans="13:13">
      <c r="M678970" s="8"/>
    </row>
    <row r="678971" spans="13:13" ht="13">
      <c r="M678971" s="17"/>
    </row>
    <row r="678972" spans="13:13">
      <c r="M678972" s="8"/>
    </row>
    <row r="678998" spans="13:13">
      <c r="M678998" s="8"/>
    </row>
    <row r="678999" spans="13:13" ht="13">
      <c r="M678999" s="17"/>
    </row>
    <row r="679000" spans="13:13">
      <c r="M679000" s="8"/>
    </row>
    <row r="679026" spans="13:13">
      <c r="M679026" s="8"/>
    </row>
    <row r="679027" spans="13:13" ht="13">
      <c r="M679027" s="17"/>
    </row>
    <row r="679028" spans="13:13">
      <c r="M679028" s="8"/>
    </row>
    <row r="679054" spans="13:13">
      <c r="M679054" s="8"/>
    </row>
    <row r="679055" spans="13:13" ht="13">
      <c r="M679055" s="17"/>
    </row>
    <row r="679056" spans="13:13">
      <c r="M679056" s="8"/>
    </row>
    <row r="679082" spans="13:13">
      <c r="M679082" s="8"/>
    </row>
    <row r="679083" spans="13:13" ht="13">
      <c r="M679083" s="17"/>
    </row>
    <row r="679084" spans="13:13">
      <c r="M679084" s="8"/>
    </row>
    <row r="679110" spans="13:13">
      <c r="M679110" s="8"/>
    </row>
    <row r="679111" spans="13:13" ht="13">
      <c r="M679111" s="17"/>
    </row>
    <row r="679112" spans="13:13">
      <c r="M679112" s="8"/>
    </row>
    <row r="679138" spans="13:13">
      <c r="M679138" s="8"/>
    </row>
    <row r="679139" spans="13:13" ht="13">
      <c r="M679139" s="17"/>
    </row>
    <row r="679140" spans="13:13">
      <c r="M679140" s="8"/>
    </row>
    <row r="679166" spans="13:13">
      <c r="M679166" s="8"/>
    </row>
    <row r="679167" spans="13:13" ht="13">
      <c r="M679167" s="17"/>
    </row>
    <row r="679168" spans="13:13">
      <c r="M679168" s="8"/>
    </row>
    <row r="679194" spans="13:13">
      <c r="M679194" s="8"/>
    </row>
    <row r="679195" spans="13:13" ht="13">
      <c r="M679195" s="17"/>
    </row>
    <row r="679196" spans="13:13">
      <c r="M679196" s="8"/>
    </row>
    <row r="679222" spans="13:13">
      <c r="M679222" s="8"/>
    </row>
    <row r="679223" spans="13:13" ht="13">
      <c r="M679223" s="17"/>
    </row>
    <row r="679224" spans="13:13">
      <c r="M679224" s="8"/>
    </row>
    <row r="679250" spans="13:13">
      <c r="M679250" s="8"/>
    </row>
    <row r="679251" spans="13:13" ht="13">
      <c r="M679251" s="17"/>
    </row>
    <row r="679252" spans="13:13">
      <c r="M679252" s="8"/>
    </row>
    <row r="679278" spans="13:13">
      <c r="M679278" s="8"/>
    </row>
    <row r="679279" spans="13:13" ht="13">
      <c r="M679279" s="17"/>
    </row>
    <row r="679280" spans="13:13">
      <c r="M679280" s="8"/>
    </row>
    <row r="679306" spans="13:13">
      <c r="M679306" s="8"/>
    </row>
    <row r="679307" spans="13:13" ht="13">
      <c r="M679307" s="17"/>
    </row>
    <row r="679308" spans="13:13">
      <c r="M679308" s="8"/>
    </row>
    <row r="679334" spans="13:13">
      <c r="M679334" s="8"/>
    </row>
    <row r="679335" spans="13:13" ht="13">
      <c r="M679335" s="17"/>
    </row>
    <row r="679336" spans="13:13">
      <c r="M679336" s="8"/>
    </row>
    <row r="679362" spans="13:13">
      <c r="M679362" s="8"/>
    </row>
    <row r="679363" spans="13:13" ht="13">
      <c r="M679363" s="17"/>
    </row>
    <row r="679364" spans="13:13">
      <c r="M679364" s="8"/>
    </row>
    <row r="679390" spans="13:13">
      <c r="M679390" s="8"/>
    </row>
    <row r="679391" spans="13:13" ht="13">
      <c r="M679391" s="17"/>
    </row>
    <row r="679392" spans="13:13">
      <c r="M679392" s="8"/>
    </row>
    <row r="679418" spans="13:13">
      <c r="M679418" s="8"/>
    </row>
    <row r="679419" spans="13:13" ht="13">
      <c r="M679419" s="17"/>
    </row>
    <row r="679420" spans="13:13">
      <c r="M679420" s="8"/>
    </row>
    <row r="679446" spans="13:13">
      <c r="M679446" s="8"/>
    </row>
    <row r="679447" spans="13:13" ht="13">
      <c r="M679447" s="17"/>
    </row>
    <row r="679448" spans="13:13">
      <c r="M679448" s="8"/>
    </row>
    <row r="679474" spans="13:13">
      <c r="M679474" s="8"/>
    </row>
    <row r="679475" spans="13:13" ht="13">
      <c r="M679475" s="17"/>
    </row>
    <row r="679476" spans="13:13">
      <c r="M679476" s="8"/>
    </row>
    <row r="679502" spans="13:13">
      <c r="M679502" s="8"/>
    </row>
    <row r="679503" spans="13:13" ht="13">
      <c r="M679503" s="17"/>
    </row>
    <row r="679504" spans="13:13">
      <c r="M679504" s="8"/>
    </row>
    <row r="679530" spans="13:13">
      <c r="M679530" s="8"/>
    </row>
    <row r="679531" spans="13:13" ht="13">
      <c r="M679531" s="17"/>
    </row>
    <row r="679532" spans="13:13">
      <c r="M679532" s="8"/>
    </row>
    <row r="679558" spans="13:13">
      <c r="M679558" s="8"/>
    </row>
    <row r="679559" spans="13:13" ht="13">
      <c r="M679559" s="17"/>
    </row>
    <row r="679560" spans="13:13">
      <c r="M679560" s="8"/>
    </row>
    <row r="679586" spans="13:13">
      <c r="M679586" s="8"/>
    </row>
    <row r="679587" spans="13:13" ht="13">
      <c r="M679587" s="17"/>
    </row>
    <row r="679588" spans="13:13">
      <c r="M679588" s="8"/>
    </row>
    <row r="679614" spans="13:13">
      <c r="M679614" s="8"/>
    </row>
    <row r="679615" spans="13:13" ht="13">
      <c r="M679615" s="17"/>
    </row>
    <row r="679616" spans="13:13">
      <c r="M679616" s="8"/>
    </row>
    <row r="679642" spans="13:13">
      <c r="M679642" s="8"/>
    </row>
    <row r="679643" spans="13:13" ht="13">
      <c r="M679643" s="17"/>
    </row>
    <row r="679644" spans="13:13">
      <c r="M679644" s="8"/>
    </row>
    <row r="679670" spans="13:13">
      <c r="M679670" s="8"/>
    </row>
    <row r="679671" spans="13:13" ht="13">
      <c r="M679671" s="17"/>
    </row>
    <row r="679672" spans="13:13">
      <c r="M679672" s="8"/>
    </row>
    <row r="679698" spans="13:13">
      <c r="M679698" s="8"/>
    </row>
    <row r="679699" spans="13:13" ht="13">
      <c r="M679699" s="17"/>
    </row>
    <row r="679700" spans="13:13">
      <c r="M679700" s="8"/>
    </row>
    <row r="679726" spans="13:13">
      <c r="M679726" s="8"/>
    </row>
    <row r="679727" spans="13:13" ht="13">
      <c r="M679727" s="17"/>
    </row>
    <row r="679728" spans="13:13">
      <c r="M679728" s="8"/>
    </row>
    <row r="679754" spans="13:13">
      <c r="M679754" s="8"/>
    </row>
    <row r="679755" spans="13:13" ht="13">
      <c r="M679755" s="17"/>
    </row>
    <row r="679756" spans="13:13">
      <c r="M679756" s="8"/>
    </row>
    <row r="679782" spans="13:13">
      <c r="M679782" s="8"/>
    </row>
    <row r="679783" spans="13:13" ht="13">
      <c r="M679783" s="17"/>
    </row>
    <row r="679784" spans="13:13">
      <c r="M679784" s="8"/>
    </row>
    <row r="679810" spans="13:13">
      <c r="M679810" s="8"/>
    </row>
    <row r="679811" spans="13:13" ht="13">
      <c r="M679811" s="17"/>
    </row>
    <row r="679812" spans="13:13">
      <c r="M679812" s="8"/>
    </row>
    <row r="679838" spans="13:13">
      <c r="M679838" s="8"/>
    </row>
    <row r="679839" spans="13:13" ht="13">
      <c r="M679839" s="17"/>
    </row>
    <row r="679840" spans="13:13">
      <c r="M679840" s="8"/>
    </row>
    <row r="679866" spans="13:13">
      <c r="M679866" s="8"/>
    </row>
    <row r="679867" spans="13:13" ht="13">
      <c r="M679867" s="17"/>
    </row>
    <row r="679868" spans="13:13">
      <c r="M679868" s="8"/>
    </row>
    <row r="679894" spans="13:13">
      <c r="M679894" s="8"/>
    </row>
    <row r="679895" spans="13:13" ht="13">
      <c r="M679895" s="17"/>
    </row>
    <row r="679896" spans="13:13">
      <c r="M679896" s="8"/>
    </row>
    <row r="679922" spans="13:13">
      <c r="M679922" s="8"/>
    </row>
    <row r="679923" spans="13:13" ht="13">
      <c r="M679923" s="17"/>
    </row>
    <row r="679924" spans="13:13">
      <c r="M679924" s="8"/>
    </row>
    <row r="679950" spans="13:13">
      <c r="M679950" s="8"/>
    </row>
    <row r="679951" spans="13:13" ht="13">
      <c r="M679951" s="17"/>
    </row>
    <row r="679952" spans="13:13">
      <c r="M679952" s="8"/>
    </row>
    <row r="679978" spans="13:13">
      <c r="M679978" s="8"/>
    </row>
    <row r="679979" spans="13:13" ht="13">
      <c r="M679979" s="17"/>
    </row>
    <row r="679980" spans="13:13">
      <c r="M679980" s="8"/>
    </row>
    <row r="680006" spans="13:13">
      <c r="M680006" s="8"/>
    </row>
    <row r="680007" spans="13:13" ht="13">
      <c r="M680007" s="17"/>
    </row>
    <row r="680008" spans="13:13">
      <c r="M680008" s="8"/>
    </row>
    <row r="680034" spans="13:13">
      <c r="M680034" s="8"/>
    </row>
    <row r="680035" spans="13:13" ht="13">
      <c r="M680035" s="17"/>
    </row>
    <row r="680036" spans="13:13">
      <c r="M680036" s="8"/>
    </row>
    <row r="680062" spans="13:13">
      <c r="M680062" s="8"/>
    </row>
    <row r="680063" spans="13:13" ht="13">
      <c r="M680063" s="17"/>
    </row>
    <row r="680064" spans="13:13">
      <c r="M680064" s="8"/>
    </row>
    <row r="680090" spans="13:13">
      <c r="M680090" s="8"/>
    </row>
    <row r="680091" spans="13:13" ht="13">
      <c r="M680091" s="17"/>
    </row>
    <row r="680092" spans="13:13">
      <c r="M680092" s="8"/>
    </row>
    <row r="680118" spans="13:13">
      <c r="M680118" s="8"/>
    </row>
    <row r="680119" spans="13:13" ht="13">
      <c r="M680119" s="17"/>
    </row>
    <row r="680120" spans="13:13">
      <c r="M680120" s="8"/>
    </row>
    <row r="680146" spans="13:13">
      <c r="M680146" s="8"/>
    </row>
    <row r="680147" spans="13:13" ht="13">
      <c r="M680147" s="17"/>
    </row>
    <row r="680148" spans="13:13">
      <c r="M680148" s="8"/>
    </row>
    <row r="680174" spans="13:13">
      <c r="M680174" s="8"/>
    </row>
    <row r="680175" spans="13:13" ht="13">
      <c r="M680175" s="17"/>
    </row>
    <row r="680176" spans="13:13">
      <c r="M680176" s="8"/>
    </row>
    <row r="680202" spans="13:13">
      <c r="M680202" s="8"/>
    </row>
    <row r="680203" spans="13:13" ht="13">
      <c r="M680203" s="17"/>
    </row>
    <row r="680204" spans="13:13">
      <c r="M680204" s="8"/>
    </row>
    <row r="680230" spans="13:13">
      <c r="M680230" s="8"/>
    </row>
    <row r="680231" spans="13:13" ht="13">
      <c r="M680231" s="17"/>
    </row>
    <row r="680232" spans="13:13">
      <c r="M680232" s="8"/>
    </row>
    <row r="680258" spans="13:13">
      <c r="M680258" s="8"/>
    </row>
    <row r="680259" spans="13:13" ht="13">
      <c r="M680259" s="17"/>
    </row>
    <row r="680260" spans="13:13">
      <c r="M680260" s="8"/>
    </row>
    <row r="680286" spans="13:13">
      <c r="M680286" s="8"/>
    </row>
    <row r="680287" spans="13:13" ht="13">
      <c r="M680287" s="17"/>
    </row>
    <row r="680288" spans="13:13">
      <c r="M680288" s="8"/>
    </row>
    <row r="680314" spans="13:13">
      <c r="M680314" s="8"/>
    </row>
    <row r="680315" spans="13:13" ht="13">
      <c r="M680315" s="17"/>
    </row>
    <row r="680316" spans="13:13">
      <c r="M680316" s="8"/>
    </row>
    <row r="680342" spans="13:13">
      <c r="M680342" s="8"/>
    </row>
    <row r="680343" spans="13:13" ht="13">
      <c r="M680343" s="17"/>
    </row>
    <row r="680344" spans="13:13">
      <c r="M680344" s="8"/>
    </row>
    <row r="680370" spans="13:13">
      <c r="M680370" s="8"/>
    </row>
    <row r="680371" spans="13:13" ht="13">
      <c r="M680371" s="17"/>
    </row>
    <row r="680372" spans="13:13">
      <c r="M680372" s="8"/>
    </row>
    <row r="680398" spans="13:13">
      <c r="M680398" s="8"/>
    </row>
    <row r="680399" spans="13:13" ht="13">
      <c r="M680399" s="17"/>
    </row>
    <row r="680400" spans="13:13">
      <c r="M680400" s="8"/>
    </row>
    <row r="680426" spans="13:13">
      <c r="M680426" s="8"/>
    </row>
    <row r="680427" spans="13:13" ht="13">
      <c r="M680427" s="17"/>
    </row>
    <row r="680428" spans="13:13">
      <c r="M680428" s="8"/>
    </row>
    <row r="680454" spans="13:13">
      <c r="M680454" s="8"/>
    </row>
    <row r="680455" spans="13:13" ht="13">
      <c r="M680455" s="17"/>
    </row>
    <row r="680456" spans="13:13">
      <c r="M680456" s="8"/>
    </row>
    <row r="680482" spans="13:13">
      <c r="M680482" s="8"/>
    </row>
    <row r="680483" spans="13:13" ht="13">
      <c r="M680483" s="17"/>
    </row>
    <row r="680484" spans="13:13">
      <c r="M680484" s="8"/>
    </row>
    <row r="680510" spans="13:13">
      <c r="M680510" s="8"/>
    </row>
    <row r="680511" spans="13:13" ht="13">
      <c r="M680511" s="17"/>
    </row>
    <row r="680512" spans="13:13">
      <c r="M680512" s="8"/>
    </row>
    <row r="680538" spans="13:13">
      <c r="M680538" s="8"/>
    </row>
    <row r="680539" spans="13:13" ht="13">
      <c r="M680539" s="17"/>
    </row>
    <row r="680540" spans="13:13">
      <c r="M680540" s="8"/>
    </row>
    <row r="680566" spans="13:13">
      <c r="M680566" s="8"/>
    </row>
    <row r="680567" spans="13:13" ht="13">
      <c r="M680567" s="17"/>
    </row>
    <row r="680568" spans="13:13">
      <c r="M680568" s="8"/>
    </row>
    <row r="680594" spans="13:13">
      <c r="M680594" s="8"/>
    </row>
    <row r="680595" spans="13:13" ht="13">
      <c r="M680595" s="17"/>
    </row>
    <row r="680596" spans="13:13">
      <c r="M680596" s="8"/>
    </row>
    <row r="680622" spans="13:13">
      <c r="M680622" s="8"/>
    </row>
    <row r="680623" spans="13:13" ht="13">
      <c r="M680623" s="17"/>
    </row>
    <row r="680624" spans="13:13">
      <c r="M680624" s="8"/>
    </row>
    <row r="680650" spans="13:13">
      <c r="M680650" s="8"/>
    </row>
    <row r="680651" spans="13:13" ht="13">
      <c r="M680651" s="17"/>
    </row>
    <row r="680652" spans="13:13">
      <c r="M680652" s="8"/>
    </row>
    <row r="680678" spans="13:13">
      <c r="M680678" s="8"/>
    </row>
    <row r="680679" spans="13:13" ht="13">
      <c r="M680679" s="17"/>
    </row>
    <row r="680680" spans="13:13">
      <c r="M680680" s="8"/>
    </row>
    <row r="680706" spans="13:13">
      <c r="M680706" s="8"/>
    </row>
    <row r="680707" spans="13:13" ht="13">
      <c r="M680707" s="17"/>
    </row>
    <row r="680708" spans="13:13">
      <c r="M680708" s="8"/>
    </row>
    <row r="680734" spans="13:13">
      <c r="M680734" s="8"/>
    </row>
    <row r="680735" spans="13:13" ht="13">
      <c r="M680735" s="17"/>
    </row>
    <row r="680736" spans="13:13">
      <c r="M680736" s="8"/>
    </row>
    <row r="680762" spans="13:13">
      <c r="M680762" s="8"/>
    </row>
    <row r="680763" spans="13:13" ht="13">
      <c r="M680763" s="17"/>
    </row>
    <row r="680764" spans="13:13">
      <c r="M680764" s="8"/>
    </row>
    <row r="680790" spans="13:13">
      <c r="M680790" s="8"/>
    </row>
    <row r="680791" spans="13:13" ht="13">
      <c r="M680791" s="17"/>
    </row>
    <row r="680792" spans="13:13">
      <c r="M680792" s="8"/>
    </row>
    <row r="680818" spans="13:13">
      <c r="M680818" s="8"/>
    </row>
    <row r="680819" spans="13:13" ht="13">
      <c r="M680819" s="17"/>
    </row>
    <row r="680820" spans="13:13">
      <c r="M680820" s="8"/>
    </row>
    <row r="680846" spans="13:13">
      <c r="M680846" s="8"/>
    </row>
    <row r="680847" spans="13:13" ht="13">
      <c r="M680847" s="17"/>
    </row>
    <row r="680848" spans="13:13">
      <c r="M680848" s="8"/>
    </row>
    <row r="680874" spans="13:13">
      <c r="M680874" s="8"/>
    </row>
    <row r="680875" spans="13:13" ht="13">
      <c r="M680875" s="17"/>
    </row>
    <row r="680876" spans="13:13">
      <c r="M680876" s="8"/>
    </row>
    <row r="680902" spans="13:13">
      <c r="M680902" s="8"/>
    </row>
    <row r="680903" spans="13:13" ht="13">
      <c r="M680903" s="17"/>
    </row>
    <row r="680904" spans="13:13">
      <c r="M680904" s="8"/>
    </row>
    <row r="680930" spans="13:13">
      <c r="M680930" s="8"/>
    </row>
    <row r="680931" spans="13:13" ht="13">
      <c r="M680931" s="17"/>
    </row>
    <row r="680932" spans="13:13">
      <c r="M680932" s="8"/>
    </row>
    <row r="680958" spans="13:13">
      <c r="M680958" s="8"/>
    </row>
    <row r="680959" spans="13:13" ht="13">
      <c r="M680959" s="17"/>
    </row>
    <row r="680960" spans="13:13">
      <c r="M680960" s="8"/>
    </row>
    <row r="680986" spans="13:13">
      <c r="M680986" s="8"/>
    </row>
    <row r="680987" spans="13:13" ht="13">
      <c r="M680987" s="17"/>
    </row>
    <row r="680988" spans="13:13">
      <c r="M680988" s="8"/>
    </row>
    <row r="681014" spans="13:13">
      <c r="M681014" s="8"/>
    </row>
    <row r="681015" spans="13:13" ht="13">
      <c r="M681015" s="17"/>
    </row>
    <row r="681016" spans="13:13">
      <c r="M681016" s="8"/>
    </row>
    <row r="681042" spans="13:13">
      <c r="M681042" s="8"/>
    </row>
    <row r="681043" spans="13:13" ht="13">
      <c r="M681043" s="17"/>
    </row>
    <row r="681044" spans="13:13">
      <c r="M681044" s="8"/>
    </row>
    <row r="681070" spans="13:13">
      <c r="M681070" s="8"/>
    </row>
    <row r="681071" spans="13:13" ht="13">
      <c r="M681071" s="17"/>
    </row>
    <row r="681072" spans="13:13">
      <c r="M681072" s="8"/>
    </row>
    <row r="681098" spans="13:13">
      <c r="M681098" s="8"/>
    </row>
    <row r="681099" spans="13:13" ht="13">
      <c r="M681099" s="17"/>
    </row>
    <row r="681100" spans="13:13">
      <c r="M681100" s="8"/>
    </row>
    <row r="681126" spans="13:13">
      <c r="M681126" s="8"/>
    </row>
    <row r="681127" spans="13:13" ht="13">
      <c r="M681127" s="17"/>
    </row>
    <row r="681128" spans="13:13">
      <c r="M681128" s="8"/>
    </row>
    <row r="681154" spans="13:13">
      <c r="M681154" s="8"/>
    </row>
    <row r="681155" spans="13:13" ht="13">
      <c r="M681155" s="17"/>
    </row>
    <row r="681156" spans="13:13">
      <c r="M681156" s="8"/>
    </row>
    <row r="681182" spans="13:13">
      <c r="M681182" s="8"/>
    </row>
    <row r="681183" spans="13:13" ht="13">
      <c r="M681183" s="17"/>
    </row>
    <row r="681184" spans="13:13">
      <c r="M681184" s="8"/>
    </row>
    <row r="681210" spans="13:13">
      <c r="M681210" s="8"/>
    </row>
    <row r="681211" spans="13:13" ht="13">
      <c r="M681211" s="17"/>
    </row>
    <row r="681212" spans="13:13">
      <c r="M681212" s="8"/>
    </row>
    <row r="681238" spans="13:13">
      <c r="M681238" s="8"/>
    </row>
    <row r="681239" spans="13:13" ht="13">
      <c r="M681239" s="17"/>
    </row>
    <row r="681240" spans="13:13">
      <c r="M681240" s="8"/>
    </row>
    <row r="681266" spans="13:13">
      <c r="M681266" s="8"/>
    </row>
    <row r="681267" spans="13:13" ht="13">
      <c r="M681267" s="17"/>
    </row>
    <row r="681268" spans="13:13">
      <c r="M681268" s="8"/>
    </row>
    <row r="681294" spans="13:13">
      <c r="M681294" s="8"/>
    </row>
    <row r="681295" spans="13:13" ht="13">
      <c r="M681295" s="17"/>
    </row>
    <row r="681296" spans="13:13">
      <c r="M681296" s="8"/>
    </row>
    <row r="681322" spans="13:13">
      <c r="M681322" s="8"/>
    </row>
    <row r="681323" spans="13:13" ht="13">
      <c r="M681323" s="17"/>
    </row>
    <row r="681324" spans="13:13">
      <c r="M681324" s="8"/>
    </row>
    <row r="681350" spans="13:13">
      <c r="M681350" s="8"/>
    </row>
    <row r="681351" spans="13:13" ht="13">
      <c r="M681351" s="17"/>
    </row>
    <row r="681352" spans="13:13">
      <c r="M681352" s="8"/>
    </row>
    <row r="681378" spans="13:13">
      <c r="M681378" s="8"/>
    </row>
    <row r="681379" spans="13:13" ht="13">
      <c r="M681379" s="17"/>
    </row>
    <row r="681380" spans="13:13">
      <c r="M681380" s="8"/>
    </row>
    <row r="681406" spans="13:13">
      <c r="M681406" s="8"/>
    </row>
    <row r="681407" spans="13:13" ht="13">
      <c r="M681407" s="17"/>
    </row>
    <row r="681408" spans="13:13">
      <c r="M681408" s="8"/>
    </row>
    <row r="681434" spans="13:13">
      <c r="M681434" s="8"/>
    </row>
    <row r="681435" spans="13:13" ht="13">
      <c r="M681435" s="17"/>
    </row>
    <row r="681436" spans="13:13">
      <c r="M681436" s="8"/>
    </row>
    <row r="681462" spans="13:13">
      <c r="M681462" s="8"/>
    </row>
    <row r="681463" spans="13:13" ht="13">
      <c r="M681463" s="17"/>
    </row>
    <row r="681464" spans="13:13">
      <c r="M681464" s="8"/>
    </row>
    <row r="681490" spans="13:13">
      <c r="M681490" s="8"/>
    </row>
    <row r="681491" spans="13:13" ht="13">
      <c r="M681491" s="17"/>
    </row>
    <row r="681492" spans="13:13">
      <c r="M681492" s="8"/>
    </row>
    <row r="681518" spans="13:13">
      <c r="M681518" s="8"/>
    </row>
    <row r="681519" spans="13:13" ht="13">
      <c r="M681519" s="17"/>
    </row>
    <row r="681520" spans="13:13">
      <c r="M681520" s="8"/>
    </row>
    <row r="681546" spans="13:13">
      <c r="M681546" s="8"/>
    </row>
    <row r="681547" spans="13:13" ht="13">
      <c r="M681547" s="17"/>
    </row>
    <row r="681548" spans="13:13">
      <c r="M681548" s="8"/>
    </row>
    <row r="681574" spans="13:13">
      <c r="M681574" s="8"/>
    </row>
    <row r="681575" spans="13:13" ht="13">
      <c r="M681575" s="17"/>
    </row>
    <row r="681576" spans="13:13">
      <c r="M681576" s="8"/>
    </row>
    <row r="681602" spans="13:13">
      <c r="M681602" s="8"/>
    </row>
    <row r="681603" spans="13:13" ht="13">
      <c r="M681603" s="17"/>
    </row>
    <row r="681604" spans="13:13">
      <c r="M681604" s="8"/>
    </row>
    <row r="681630" spans="13:13">
      <c r="M681630" s="8"/>
    </row>
    <row r="681631" spans="13:13" ht="13">
      <c r="M681631" s="17"/>
    </row>
    <row r="681632" spans="13:13">
      <c r="M681632" s="8"/>
    </row>
    <row r="681658" spans="13:13">
      <c r="M681658" s="8"/>
    </row>
    <row r="681659" spans="13:13" ht="13">
      <c r="M681659" s="17"/>
    </row>
    <row r="681660" spans="13:13">
      <c r="M681660" s="8"/>
    </row>
    <row r="681686" spans="13:13">
      <c r="M681686" s="8"/>
    </row>
    <row r="681687" spans="13:13" ht="13">
      <c r="M681687" s="17"/>
    </row>
    <row r="681688" spans="13:13">
      <c r="M681688" s="8"/>
    </row>
    <row r="681714" spans="13:13">
      <c r="M681714" s="8"/>
    </row>
    <row r="681715" spans="13:13" ht="13">
      <c r="M681715" s="17"/>
    </row>
    <row r="681716" spans="13:13">
      <c r="M681716" s="8"/>
    </row>
    <row r="681742" spans="13:13">
      <c r="M681742" s="8"/>
    </row>
    <row r="681743" spans="13:13" ht="13">
      <c r="M681743" s="17"/>
    </row>
    <row r="681744" spans="13:13">
      <c r="M681744" s="8"/>
    </row>
    <row r="681770" spans="13:13">
      <c r="M681770" s="8"/>
    </row>
    <row r="681771" spans="13:13" ht="13">
      <c r="M681771" s="17"/>
    </row>
    <row r="681772" spans="13:13">
      <c r="M681772" s="8"/>
    </row>
    <row r="681798" spans="13:13">
      <c r="M681798" s="8"/>
    </row>
    <row r="681799" spans="13:13" ht="13">
      <c r="M681799" s="17"/>
    </row>
    <row r="681800" spans="13:13">
      <c r="M681800" s="8"/>
    </row>
    <row r="681826" spans="13:13">
      <c r="M681826" s="8"/>
    </row>
    <row r="681827" spans="13:13" ht="13">
      <c r="M681827" s="17"/>
    </row>
    <row r="681828" spans="13:13">
      <c r="M681828" s="8"/>
    </row>
    <row r="681854" spans="13:13">
      <c r="M681854" s="8"/>
    </row>
    <row r="681855" spans="13:13" ht="13">
      <c r="M681855" s="17"/>
    </row>
    <row r="681856" spans="13:13">
      <c r="M681856" s="8"/>
    </row>
    <row r="681882" spans="13:13">
      <c r="M681882" s="8"/>
    </row>
    <row r="681883" spans="13:13" ht="13">
      <c r="M681883" s="17"/>
    </row>
    <row r="681884" spans="13:13">
      <c r="M681884" s="8"/>
    </row>
    <row r="681910" spans="13:13">
      <c r="M681910" s="8"/>
    </row>
    <row r="681911" spans="13:13" ht="13">
      <c r="M681911" s="17"/>
    </row>
    <row r="681912" spans="13:13">
      <c r="M681912" s="8"/>
    </row>
    <row r="681938" spans="13:13">
      <c r="M681938" s="8"/>
    </row>
    <row r="681939" spans="13:13" ht="13">
      <c r="M681939" s="17"/>
    </row>
    <row r="681940" spans="13:13">
      <c r="M681940" s="8"/>
    </row>
    <row r="681966" spans="13:13">
      <c r="M681966" s="8"/>
    </row>
    <row r="681967" spans="13:13" ht="13">
      <c r="M681967" s="17"/>
    </row>
    <row r="681968" spans="13:13">
      <c r="M681968" s="8"/>
    </row>
    <row r="681994" spans="13:13">
      <c r="M681994" s="8"/>
    </row>
    <row r="681995" spans="13:13" ht="13">
      <c r="M681995" s="17"/>
    </row>
    <row r="681996" spans="13:13">
      <c r="M681996" s="8"/>
    </row>
    <row r="682022" spans="13:13">
      <c r="M682022" s="8"/>
    </row>
    <row r="682023" spans="13:13" ht="13">
      <c r="M682023" s="17"/>
    </row>
    <row r="682024" spans="13:13">
      <c r="M682024" s="8"/>
    </row>
    <row r="682050" spans="13:13">
      <c r="M682050" s="8"/>
    </row>
    <row r="682051" spans="13:13" ht="13">
      <c r="M682051" s="17"/>
    </row>
    <row r="682052" spans="13:13">
      <c r="M682052" s="8"/>
    </row>
    <row r="682078" spans="13:13">
      <c r="M682078" s="8"/>
    </row>
    <row r="682079" spans="13:13" ht="13">
      <c r="M682079" s="17"/>
    </row>
    <row r="682080" spans="13:13">
      <c r="M682080" s="8"/>
    </row>
    <row r="682106" spans="13:13">
      <c r="M682106" s="8"/>
    </row>
    <row r="682107" spans="13:13" ht="13">
      <c r="M682107" s="17"/>
    </row>
    <row r="682108" spans="13:13">
      <c r="M682108" s="8"/>
    </row>
    <row r="682134" spans="13:13">
      <c r="M682134" s="8"/>
    </row>
    <row r="682135" spans="13:13" ht="13">
      <c r="M682135" s="17"/>
    </row>
    <row r="682136" spans="13:13">
      <c r="M682136" s="8"/>
    </row>
    <row r="682162" spans="13:13">
      <c r="M682162" s="8"/>
    </row>
    <row r="682163" spans="13:13" ht="13">
      <c r="M682163" s="17"/>
    </row>
    <row r="682164" spans="13:13">
      <c r="M682164" s="8"/>
    </row>
    <row r="682190" spans="13:13">
      <c r="M682190" s="8"/>
    </row>
    <row r="682191" spans="13:13" ht="13">
      <c r="M682191" s="17"/>
    </row>
    <row r="682192" spans="13:13">
      <c r="M682192" s="8"/>
    </row>
    <row r="682218" spans="13:13">
      <c r="M682218" s="8"/>
    </row>
    <row r="682219" spans="13:13" ht="13">
      <c r="M682219" s="17"/>
    </row>
    <row r="682220" spans="13:13">
      <c r="M682220" s="8"/>
    </row>
    <row r="682246" spans="13:13">
      <c r="M682246" s="8"/>
    </row>
    <row r="682247" spans="13:13" ht="13">
      <c r="M682247" s="17"/>
    </row>
    <row r="682248" spans="13:13">
      <c r="M682248" s="8"/>
    </row>
    <row r="682274" spans="13:13">
      <c r="M682274" s="8"/>
    </row>
    <row r="682275" spans="13:13" ht="13">
      <c r="M682275" s="17"/>
    </row>
    <row r="682276" spans="13:13">
      <c r="M682276" s="8"/>
    </row>
    <row r="682302" spans="13:13">
      <c r="M682302" s="8"/>
    </row>
    <row r="682303" spans="13:13" ht="13">
      <c r="M682303" s="17"/>
    </row>
    <row r="682304" spans="13:13">
      <c r="M682304" s="8"/>
    </row>
    <row r="682330" spans="13:13">
      <c r="M682330" s="8"/>
    </row>
    <row r="682331" spans="13:13" ht="13">
      <c r="M682331" s="17"/>
    </row>
    <row r="682332" spans="13:13">
      <c r="M682332" s="8"/>
    </row>
    <row r="682358" spans="13:13">
      <c r="M682358" s="8"/>
    </row>
    <row r="682359" spans="13:13" ht="13">
      <c r="M682359" s="17"/>
    </row>
    <row r="682360" spans="13:13">
      <c r="M682360" s="8"/>
    </row>
    <row r="682386" spans="13:13">
      <c r="M682386" s="8"/>
    </row>
    <row r="682387" spans="13:13" ht="13">
      <c r="M682387" s="17"/>
    </row>
    <row r="682388" spans="13:13">
      <c r="M682388" s="8"/>
    </row>
    <row r="682414" spans="13:13">
      <c r="M682414" s="8"/>
    </row>
    <row r="682415" spans="13:13" ht="13">
      <c r="M682415" s="17"/>
    </row>
    <row r="682416" spans="13:13">
      <c r="M682416" s="8"/>
    </row>
    <row r="682442" spans="13:13">
      <c r="M682442" s="8"/>
    </row>
    <row r="682443" spans="13:13" ht="13">
      <c r="M682443" s="17"/>
    </row>
    <row r="682444" spans="13:13">
      <c r="M682444" s="8"/>
    </row>
    <row r="682470" spans="13:13">
      <c r="M682470" s="8"/>
    </row>
    <row r="682471" spans="13:13" ht="13">
      <c r="M682471" s="17"/>
    </row>
    <row r="682472" spans="13:13">
      <c r="M682472" s="8"/>
    </row>
    <row r="682498" spans="13:13">
      <c r="M682498" s="8"/>
    </row>
    <row r="682499" spans="13:13" ht="13">
      <c r="M682499" s="17"/>
    </row>
    <row r="682500" spans="13:13">
      <c r="M682500" s="8"/>
    </row>
    <row r="682526" spans="13:13">
      <c r="M682526" s="8"/>
    </row>
    <row r="682527" spans="13:13" ht="13">
      <c r="M682527" s="17"/>
    </row>
    <row r="682528" spans="13:13">
      <c r="M682528" s="8"/>
    </row>
    <row r="682554" spans="13:13">
      <c r="M682554" s="8"/>
    </row>
    <row r="682555" spans="13:13" ht="13">
      <c r="M682555" s="17"/>
    </row>
    <row r="682556" spans="13:13">
      <c r="M682556" s="8"/>
    </row>
    <row r="682582" spans="13:13">
      <c r="M682582" s="8"/>
    </row>
    <row r="682583" spans="13:13" ht="13">
      <c r="M682583" s="17"/>
    </row>
    <row r="682584" spans="13:13">
      <c r="M682584" s="8"/>
    </row>
    <row r="682610" spans="13:13">
      <c r="M682610" s="8"/>
    </row>
    <row r="682611" spans="13:13" ht="13">
      <c r="M682611" s="17"/>
    </row>
    <row r="682612" spans="13:13">
      <c r="M682612" s="8"/>
    </row>
    <row r="682638" spans="13:13">
      <c r="M682638" s="8"/>
    </row>
    <row r="682639" spans="13:13" ht="13">
      <c r="M682639" s="17"/>
    </row>
    <row r="682640" spans="13:13">
      <c r="M682640" s="8"/>
    </row>
    <row r="682666" spans="13:13">
      <c r="M682666" s="8"/>
    </row>
    <row r="682667" spans="13:13" ht="13">
      <c r="M682667" s="17"/>
    </row>
    <row r="682668" spans="13:13">
      <c r="M682668" s="8"/>
    </row>
    <row r="682694" spans="13:13">
      <c r="M682694" s="8"/>
    </row>
    <row r="682695" spans="13:13" ht="13">
      <c r="M682695" s="17"/>
    </row>
    <row r="682696" spans="13:13">
      <c r="M682696" s="8"/>
    </row>
    <row r="682722" spans="13:13">
      <c r="M682722" s="8"/>
    </row>
    <row r="682723" spans="13:13" ht="13">
      <c r="M682723" s="17"/>
    </row>
    <row r="682724" spans="13:13">
      <c r="M682724" s="8"/>
    </row>
    <row r="682750" spans="13:13">
      <c r="M682750" s="8"/>
    </row>
    <row r="682751" spans="13:13" ht="13">
      <c r="M682751" s="17"/>
    </row>
    <row r="682752" spans="13:13">
      <c r="M682752" s="8"/>
    </row>
    <row r="682778" spans="13:13">
      <c r="M682778" s="8"/>
    </row>
    <row r="682779" spans="13:13" ht="13">
      <c r="M682779" s="17"/>
    </row>
    <row r="682780" spans="13:13">
      <c r="M682780" s="8"/>
    </row>
    <row r="682806" spans="13:13">
      <c r="M682806" s="8"/>
    </row>
    <row r="682807" spans="13:13" ht="13">
      <c r="M682807" s="17"/>
    </row>
    <row r="682808" spans="13:13">
      <c r="M682808" s="8"/>
    </row>
    <row r="682834" spans="13:13">
      <c r="M682834" s="8"/>
    </row>
    <row r="682835" spans="13:13" ht="13">
      <c r="M682835" s="17"/>
    </row>
    <row r="682836" spans="13:13">
      <c r="M682836" s="8"/>
    </row>
    <row r="682862" spans="13:13">
      <c r="M682862" s="8"/>
    </row>
    <row r="682863" spans="13:13" ht="13">
      <c r="M682863" s="17"/>
    </row>
    <row r="682864" spans="13:13">
      <c r="M682864" s="8"/>
    </row>
    <row r="682890" spans="13:13">
      <c r="M682890" s="8"/>
    </row>
    <row r="682891" spans="13:13" ht="13">
      <c r="M682891" s="17"/>
    </row>
    <row r="682892" spans="13:13">
      <c r="M682892" s="8"/>
    </row>
    <row r="682918" spans="13:13">
      <c r="M682918" s="8"/>
    </row>
    <row r="682919" spans="13:13" ht="13">
      <c r="M682919" s="17"/>
    </row>
    <row r="682920" spans="13:13">
      <c r="M682920" s="8"/>
    </row>
    <row r="682946" spans="13:13">
      <c r="M682946" s="8"/>
    </row>
    <row r="682947" spans="13:13" ht="13">
      <c r="M682947" s="17"/>
    </row>
    <row r="682948" spans="13:13">
      <c r="M682948" s="8"/>
    </row>
    <row r="682974" spans="13:13">
      <c r="M682974" s="8"/>
    </row>
    <row r="682975" spans="13:13" ht="13">
      <c r="M682975" s="17"/>
    </row>
    <row r="682976" spans="13:13">
      <c r="M682976" s="8"/>
    </row>
    <row r="683002" spans="13:13">
      <c r="M683002" s="8"/>
    </row>
    <row r="683003" spans="13:13" ht="13">
      <c r="M683003" s="17"/>
    </row>
    <row r="683004" spans="13:13">
      <c r="M683004" s="8"/>
    </row>
    <row r="683030" spans="13:13">
      <c r="M683030" s="8"/>
    </row>
    <row r="683031" spans="13:13" ht="13">
      <c r="M683031" s="17"/>
    </row>
    <row r="683032" spans="13:13">
      <c r="M683032" s="8"/>
    </row>
    <row r="683058" spans="13:13">
      <c r="M683058" s="8"/>
    </row>
    <row r="683059" spans="13:13" ht="13">
      <c r="M683059" s="17"/>
    </row>
    <row r="683060" spans="13:13">
      <c r="M683060" s="8"/>
    </row>
    <row r="683086" spans="13:13">
      <c r="M683086" s="8"/>
    </row>
    <row r="683087" spans="13:13" ht="13">
      <c r="M683087" s="17"/>
    </row>
    <row r="683088" spans="13:13">
      <c r="M683088" s="8"/>
    </row>
    <row r="683114" spans="13:13">
      <c r="M683114" s="8"/>
    </row>
    <row r="683115" spans="13:13" ht="13">
      <c r="M683115" s="17"/>
    </row>
    <row r="683116" spans="13:13">
      <c r="M683116" s="8"/>
    </row>
    <row r="683142" spans="13:13">
      <c r="M683142" s="8"/>
    </row>
    <row r="683143" spans="13:13" ht="13">
      <c r="M683143" s="17"/>
    </row>
    <row r="683144" spans="13:13">
      <c r="M683144" s="8"/>
    </row>
    <row r="683170" spans="13:13">
      <c r="M683170" s="8"/>
    </row>
    <row r="683171" spans="13:13" ht="13">
      <c r="M683171" s="17"/>
    </row>
    <row r="683172" spans="13:13">
      <c r="M683172" s="8"/>
    </row>
    <row r="683198" spans="13:13">
      <c r="M683198" s="8"/>
    </row>
    <row r="683199" spans="13:13" ht="13">
      <c r="M683199" s="17"/>
    </row>
    <row r="683200" spans="13:13">
      <c r="M683200" s="8"/>
    </row>
    <row r="683226" spans="13:13">
      <c r="M683226" s="8"/>
    </row>
    <row r="683227" spans="13:13" ht="13">
      <c r="M683227" s="17"/>
    </row>
    <row r="683228" spans="13:13">
      <c r="M683228" s="8"/>
    </row>
    <row r="683254" spans="13:13">
      <c r="M683254" s="8"/>
    </row>
    <row r="683255" spans="13:13" ht="13">
      <c r="M683255" s="17"/>
    </row>
    <row r="683256" spans="13:13">
      <c r="M683256" s="8"/>
    </row>
    <row r="683282" spans="13:13">
      <c r="M683282" s="8"/>
    </row>
    <row r="683283" spans="13:13" ht="13">
      <c r="M683283" s="17"/>
    </row>
    <row r="683284" spans="13:13">
      <c r="M683284" s="8"/>
    </row>
    <row r="683310" spans="13:13">
      <c r="M683310" s="8"/>
    </row>
    <row r="683311" spans="13:13" ht="13">
      <c r="M683311" s="17"/>
    </row>
    <row r="683312" spans="13:13">
      <c r="M683312" s="8"/>
    </row>
    <row r="683338" spans="13:13">
      <c r="M683338" s="8"/>
    </row>
    <row r="683339" spans="13:13" ht="13">
      <c r="M683339" s="17"/>
    </row>
    <row r="683340" spans="13:13">
      <c r="M683340" s="8"/>
    </row>
    <row r="683366" spans="13:13">
      <c r="M683366" s="8"/>
    </row>
    <row r="683367" spans="13:13" ht="13">
      <c r="M683367" s="17"/>
    </row>
    <row r="683368" spans="13:13">
      <c r="M683368" s="8"/>
    </row>
    <row r="683394" spans="13:13">
      <c r="M683394" s="8"/>
    </row>
    <row r="683395" spans="13:13" ht="13">
      <c r="M683395" s="17"/>
    </row>
    <row r="683396" spans="13:13">
      <c r="M683396" s="8"/>
    </row>
    <row r="683422" spans="13:13">
      <c r="M683422" s="8"/>
    </row>
    <row r="683423" spans="13:13" ht="13">
      <c r="M683423" s="17"/>
    </row>
    <row r="683424" spans="13:13">
      <c r="M683424" s="8"/>
    </row>
    <row r="683450" spans="13:13">
      <c r="M683450" s="8"/>
    </row>
    <row r="683451" spans="13:13" ht="13">
      <c r="M683451" s="17"/>
    </row>
    <row r="683452" spans="13:13">
      <c r="M683452" s="8"/>
    </row>
    <row r="683478" spans="13:13">
      <c r="M683478" s="8"/>
    </row>
    <row r="683479" spans="13:13" ht="13">
      <c r="M683479" s="17"/>
    </row>
    <row r="683480" spans="13:13">
      <c r="M683480" s="8"/>
    </row>
    <row r="683506" spans="13:13">
      <c r="M683506" s="8"/>
    </row>
    <row r="683507" spans="13:13" ht="13">
      <c r="M683507" s="17"/>
    </row>
    <row r="683508" spans="13:13">
      <c r="M683508" s="8"/>
    </row>
    <row r="683534" spans="13:13">
      <c r="M683534" s="8"/>
    </row>
    <row r="683535" spans="13:13" ht="13">
      <c r="M683535" s="17"/>
    </row>
    <row r="683536" spans="13:13">
      <c r="M683536" s="8"/>
    </row>
    <row r="683562" spans="13:13">
      <c r="M683562" s="8"/>
    </row>
    <row r="683563" spans="13:13" ht="13">
      <c r="M683563" s="17"/>
    </row>
    <row r="683564" spans="13:13">
      <c r="M683564" s="8"/>
    </row>
    <row r="683590" spans="13:13">
      <c r="M683590" s="8"/>
    </row>
    <row r="683591" spans="13:13" ht="13">
      <c r="M683591" s="17"/>
    </row>
    <row r="683592" spans="13:13">
      <c r="M683592" s="8"/>
    </row>
    <row r="683618" spans="13:13">
      <c r="M683618" s="8"/>
    </row>
    <row r="683619" spans="13:13" ht="13">
      <c r="M683619" s="17"/>
    </row>
    <row r="683620" spans="13:13">
      <c r="M683620" s="8"/>
    </row>
    <row r="683646" spans="13:13">
      <c r="M683646" s="8"/>
    </row>
    <row r="683647" spans="13:13" ht="13">
      <c r="M683647" s="17"/>
    </row>
    <row r="683648" spans="13:13">
      <c r="M683648" s="8"/>
    </row>
    <row r="683674" spans="13:13">
      <c r="M683674" s="8"/>
    </row>
    <row r="683675" spans="13:13" ht="13">
      <c r="M683675" s="17"/>
    </row>
    <row r="683676" spans="13:13">
      <c r="M683676" s="8"/>
    </row>
    <row r="683702" spans="13:13">
      <c r="M683702" s="8"/>
    </row>
    <row r="683703" spans="13:13" ht="13">
      <c r="M683703" s="17"/>
    </row>
    <row r="683704" spans="13:13">
      <c r="M683704" s="8"/>
    </row>
    <row r="683730" spans="13:13">
      <c r="M683730" s="8"/>
    </row>
    <row r="683731" spans="13:13" ht="13">
      <c r="M683731" s="17"/>
    </row>
    <row r="683732" spans="13:13">
      <c r="M683732" s="8"/>
    </row>
    <row r="683758" spans="13:13">
      <c r="M683758" s="8"/>
    </row>
    <row r="683759" spans="13:13" ht="13">
      <c r="M683759" s="17"/>
    </row>
    <row r="683760" spans="13:13">
      <c r="M683760" s="8"/>
    </row>
    <row r="683786" spans="13:13">
      <c r="M683786" s="8"/>
    </row>
    <row r="683787" spans="13:13" ht="13">
      <c r="M683787" s="17"/>
    </row>
    <row r="683788" spans="13:13">
      <c r="M683788" s="8"/>
    </row>
    <row r="683814" spans="13:13">
      <c r="M683814" s="8"/>
    </row>
    <row r="683815" spans="13:13" ht="13">
      <c r="M683815" s="17"/>
    </row>
    <row r="683816" spans="13:13">
      <c r="M683816" s="8"/>
    </row>
    <row r="683842" spans="13:13">
      <c r="M683842" s="8"/>
    </row>
    <row r="683843" spans="13:13" ht="13">
      <c r="M683843" s="17"/>
    </row>
    <row r="683844" spans="13:13">
      <c r="M683844" s="8"/>
    </row>
    <row r="683870" spans="13:13">
      <c r="M683870" s="8"/>
    </row>
    <row r="683871" spans="13:13" ht="13">
      <c r="M683871" s="17"/>
    </row>
    <row r="683872" spans="13:13">
      <c r="M683872" s="8"/>
    </row>
    <row r="683898" spans="13:13">
      <c r="M683898" s="8"/>
    </row>
    <row r="683899" spans="13:13" ht="13">
      <c r="M683899" s="17"/>
    </row>
    <row r="683900" spans="13:13">
      <c r="M683900" s="8"/>
    </row>
    <row r="683926" spans="13:13">
      <c r="M683926" s="8"/>
    </row>
    <row r="683927" spans="13:13" ht="13">
      <c r="M683927" s="17"/>
    </row>
    <row r="683928" spans="13:13">
      <c r="M683928" s="8"/>
    </row>
    <row r="683954" spans="13:13">
      <c r="M683954" s="8"/>
    </row>
    <row r="683955" spans="13:13" ht="13">
      <c r="M683955" s="17"/>
    </row>
    <row r="683956" spans="13:13">
      <c r="M683956" s="8"/>
    </row>
    <row r="683982" spans="13:13">
      <c r="M683982" s="8"/>
    </row>
    <row r="683983" spans="13:13" ht="13">
      <c r="M683983" s="17"/>
    </row>
    <row r="683984" spans="13:13">
      <c r="M683984" s="8"/>
    </row>
    <row r="684010" spans="13:13">
      <c r="M684010" s="8"/>
    </row>
    <row r="684011" spans="13:13" ht="13">
      <c r="M684011" s="17"/>
    </row>
    <row r="684012" spans="13:13">
      <c r="M684012" s="8"/>
    </row>
    <row r="684038" spans="13:13">
      <c r="M684038" s="8"/>
    </row>
    <row r="684039" spans="13:13" ht="13">
      <c r="M684039" s="17"/>
    </row>
    <row r="684040" spans="13:13">
      <c r="M684040" s="8"/>
    </row>
    <row r="684066" spans="13:13">
      <c r="M684066" s="8"/>
    </row>
    <row r="684067" spans="13:13" ht="13">
      <c r="M684067" s="17"/>
    </row>
    <row r="684068" spans="13:13">
      <c r="M684068" s="8"/>
    </row>
    <row r="684094" spans="13:13">
      <c r="M684094" s="8"/>
    </row>
    <row r="684095" spans="13:13" ht="13">
      <c r="M684095" s="17"/>
    </row>
    <row r="684096" spans="13:13">
      <c r="M684096" s="8"/>
    </row>
    <row r="684122" spans="13:13">
      <c r="M684122" s="8"/>
    </row>
    <row r="684123" spans="13:13" ht="13">
      <c r="M684123" s="17"/>
    </row>
    <row r="684124" spans="13:13">
      <c r="M684124" s="8"/>
    </row>
    <row r="684150" spans="13:13">
      <c r="M684150" s="8"/>
    </row>
    <row r="684151" spans="13:13" ht="13">
      <c r="M684151" s="17"/>
    </row>
    <row r="684152" spans="13:13">
      <c r="M684152" s="8"/>
    </row>
    <row r="684178" spans="13:13">
      <c r="M684178" s="8"/>
    </row>
    <row r="684179" spans="13:13" ht="13">
      <c r="M684179" s="17"/>
    </row>
    <row r="684180" spans="13:13">
      <c r="M684180" s="8"/>
    </row>
    <row r="684206" spans="13:13">
      <c r="M684206" s="8"/>
    </row>
    <row r="684207" spans="13:13" ht="13">
      <c r="M684207" s="17"/>
    </row>
    <row r="684208" spans="13:13">
      <c r="M684208" s="8"/>
    </row>
    <row r="684234" spans="13:13">
      <c r="M684234" s="8"/>
    </row>
    <row r="684235" spans="13:13" ht="13">
      <c r="M684235" s="17"/>
    </row>
    <row r="684236" spans="13:13">
      <c r="M684236" s="8"/>
    </row>
    <row r="684262" spans="13:13">
      <c r="M684262" s="8"/>
    </row>
    <row r="684263" spans="13:13" ht="13">
      <c r="M684263" s="17"/>
    </row>
    <row r="684264" spans="13:13">
      <c r="M684264" s="8"/>
    </row>
    <row r="684290" spans="13:13">
      <c r="M684290" s="8"/>
    </row>
    <row r="684291" spans="13:13" ht="13">
      <c r="M684291" s="17"/>
    </row>
    <row r="684292" spans="13:13">
      <c r="M684292" s="8"/>
    </row>
    <row r="684318" spans="13:13">
      <c r="M684318" s="8"/>
    </row>
    <row r="684319" spans="13:13" ht="13">
      <c r="M684319" s="17"/>
    </row>
    <row r="684320" spans="13:13">
      <c r="M684320" s="8"/>
    </row>
    <row r="684346" spans="13:13">
      <c r="M684346" s="8"/>
    </row>
    <row r="684347" spans="13:13" ht="13">
      <c r="M684347" s="17"/>
    </row>
    <row r="684348" spans="13:13">
      <c r="M684348" s="8"/>
    </row>
    <row r="684374" spans="13:13">
      <c r="M684374" s="8"/>
    </row>
    <row r="684375" spans="13:13" ht="13">
      <c r="M684375" s="17"/>
    </row>
    <row r="684376" spans="13:13">
      <c r="M684376" s="8"/>
    </row>
    <row r="684402" spans="13:13">
      <c r="M684402" s="8"/>
    </row>
    <row r="684403" spans="13:13" ht="13">
      <c r="M684403" s="17"/>
    </row>
    <row r="684404" spans="13:13">
      <c r="M684404" s="8"/>
    </row>
    <row r="684430" spans="13:13">
      <c r="M684430" s="8"/>
    </row>
    <row r="684431" spans="13:13" ht="13">
      <c r="M684431" s="17"/>
    </row>
    <row r="684432" spans="13:13">
      <c r="M684432" s="8"/>
    </row>
    <row r="684458" spans="13:13">
      <c r="M684458" s="8"/>
    </row>
    <row r="684459" spans="13:13" ht="13">
      <c r="M684459" s="17"/>
    </row>
    <row r="684460" spans="13:13">
      <c r="M684460" s="8"/>
    </row>
    <row r="684486" spans="13:13">
      <c r="M684486" s="8"/>
    </row>
    <row r="684487" spans="13:13" ht="13">
      <c r="M684487" s="17"/>
    </row>
    <row r="684488" spans="13:13">
      <c r="M684488" s="8"/>
    </row>
    <row r="684514" spans="13:13">
      <c r="M684514" s="8"/>
    </row>
    <row r="684515" spans="13:13" ht="13">
      <c r="M684515" s="17"/>
    </row>
    <row r="684516" spans="13:13">
      <c r="M684516" s="8"/>
    </row>
    <row r="684542" spans="13:13">
      <c r="M684542" s="8"/>
    </row>
    <row r="684543" spans="13:13" ht="13">
      <c r="M684543" s="17"/>
    </row>
    <row r="684544" spans="13:13">
      <c r="M684544" s="8"/>
    </row>
    <row r="684570" spans="13:13">
      <c r="M684570" s="8"/>
    </row>
    <row r="684571" spans="13:13" ht="13">
      <c r="M684571" s="17"/>
    </row>
    <row r="684572" spans="13:13">
      <c r="M684572" s="8"/>
    </row>
    <row r="684598" spans="13:13">
      <c r="M684598" s="8"/>
    </row>
    <row r="684599" spans="13:13" ht="13">
      <c r="M684599" s="17"/>
    </row>
    <row r="684600" spans="13:13">
      <c r="M684600" s="8"/>
    </row>
    <row r="684626" spans="13:13">
      <c r="M684626" s="8"/>
    </row>
    <row r="684627" spans="13:13" ht="13">
      <c r="M684627" s="17"/>
    </row>
    <row r="684628" spans="13:13">
      <c r="M684628" s="8"/>
    </row>
    <row r="684654" spans="13:13">
      <c r="M684654" s="8"/>
    </row>
    <row r="684655" spans="13:13" ht="13">
      <c r="M684655" s="17"/>
    </row>
    <row r="684656" spans="13:13">
      <c r="M684656" s="8"/>
    </row>
    <row r="684682" spans="13:13">
      <c r="M684682" s="8"/>
    </row>
    <row r="684683" spans="13:13" ht="13">
      <c r="M684683" s="17"/>
    </row>
    <row r="684684" spans="13:13">
      <c r="M684684" s="8"/>
    </row>
    <row r="684710" spans="13:13">
      <c r="M684710" s="8"/>
    </row>
    <row r="684711" spans="13:13" ht="13">
      <c r="M684711" s="17"/>
    </row>
    <row r="684712" spans="13:13">
      <c r="M684712" s="8"/>
    </row>
    <row r="684738" spans="13:13">
      <c r="M684738" s="8"/>
    </row>
    <row r="684739" spans="13:13" ht="13">
      <c r="M684739" s="17"/>
    </row>
    <row r="684740" spans="13:13">
      <c r="M684740" s="8"/>
    </row>
    <row r="684766" spans="13:13">
      <c r="M684766" s="8"/>
    </row>
    <row r="684767" spans="13:13" ht="13">
      <c r="M684767" s="17"/>
    </row>
    <row r="684768" spans="13:13">
      <c r="M684768" s="8"/>
    </row>
    <row r="684794" spans="13:13">
      <c r="M684794" s="8"/>
    </row>
    <row r="684795" spans="13:13" ht="13">
      <c r="M684795" s="17"/>
    </row>
    <row r="684796" spans="13:13">
      <c r="M684796" s="8"/>
    </row>
    <row r="684822" spans="13:13">
      <c r="M684822" s="8"/>
    </row>
    <row r="684823" spans="13:13" ht="13">
      <c r="M684823" s="17"/>
    </row>
    <row r="684824" spans="13:13">
      <c r="M684824" s="8"/>
    </row>
    <row r="684850" spans="13:13">
      <c r="M684850" s="8"/>
    </row>
    <row r="684851" spans="13:13" ht="13">
      <c r="M684851" s="17"/>
    </row>
    <row r="684852" spans="13:13">
      <c r="M684852" s="8"/>
    </row>
    <row r="684878" spans="13:13">
      <c r="M684878" s="8"/>
    </row>
    <row r="684879" spans="13:13" ht="13">
      <c r="M684879" s="17"/>
    </row>
    <row r="684880" spans="13:13">
      <c r="M684880" s="8"/>
    </row>
    <row r="684906" spans="13:13">
      <c r="M684906" s="8"/>
    </row>
    <row r="684907" spans="13:13" ht="13">
      <c r="M684907" s="17"/>
    </row>
    <row r="684908" spans="13:13">
      <c r="M684908" s="8"/>
    </row>
    <row r="684934" spans="13:13">
      <c r="M684934" s="8"/>
    </row>
    <row r="684935" spans="13:13" ht="13">
      <c r="M684935" s="17"/>
    </row>
    <row r="684936" spans="13:13">
      <c r="M684936" s="8"/>
    </row>
    <row r="684962" spans="13:13">
      <c r="M684962" s="8"/>
    </row>
    <row r="684963" spans="13:13" ht="13">
      <c r="M684963" s="17"/>
    </row>
    <row r="684964" spans="13:13">
      <c r="M684964" s="8"/>
    </row>
    <row r="684990" spans="13:13">
      <c r="M684990" s="8"/>
    </row>
    <row r="684991" spans="13:13" ht="13">
      <c r="M684991" s="17"/>
    </row>
    <row r="684992" spans="13:13">
      <c r="M684992" s="8"/>
    </row>
    <row r="685018" spans="13:13">
      <c r="M685018" s="8"/>
    </row>
    <row r="685019" spans="13:13" ht="13">
      <c r="M685019" s="17"/>
    </row>
    <row r="685020" spans="13:13">
      <c r="M685020" s="8"/>
    </row>
    <row r="685046" spans="13:13">
      <c r="M685046" s="8"/>
    </row>
    <row r="685047" spans="13:13" ht="13">
      <c r="M685047" s="17"/>
    </row>
    <row r="685048" spans="13:13">
      <c r="M685048" s="8"/>
    </row>
    <row r="685074" spans="13:13">
      <c r="M685074" s="8"/>
    </row>
    <row r="685075" spans="13:13" ht="13">
      <c r="M685075" s="17"/>
    </row>
    <row r="685076" spans="13:13">
      <c r="M685076" s="8"/>
    </row>
    <row r="685102" spans="13:13">
      <c r="M685102" s="8"/>
    </row>
    <row r="685103" spans="13:13" ht="13">
      <c r="M685103" s="17"/>
    </row>
    <row r="685104" spans="13:13">
      <c r="M685104" s="8"/>
    </row>
    <row r="685130" spans="13:13">
      <c r="M685130" s="8"/>
    </row>
    <row r="685131" spans="13:13" ht="13">
      <c r="M685131" s="17"/>
    </row>
    <row r="685132" spans="13:13">
      <c r="M685132" s="8"/>
    </row>
    <row r="685158" spans="13:13">
      <c r="M685158" s="8"/>
    </row>
    <row r="685159" spans="13:13" ht="13">
      <c r="M685159" s="17"/>
    </row>
    <row r="685160" spans="13:13">
      <c r="M685160" s="8"/>
    </row>
    <row r="685186" spans="13:13">
      <c r="M685186" s="8"/>
    </row>
    <row r="685187" spans="13:13" ht="13">
      <c r="M685187" s="17"/>
    </row>
    <row r="685188" spans="13:13">
      <c r="M685188" s="8"/>
    </row>
    <row r="685214" spans="13:13">
      <c r="M685214" s="8"/>
    </row>
    <row r="685215" spans="13:13" ht="13">
      <c r="M685215" s="17"/>
    </row>
    <row r="685216" spans="13:13">
      <c r="M685216" s="8"/>
    </row>
    <row r="685242" spans="13:13">
      <c r="M685242" s="8"/>
    </row>
    <row r="685243" spans="13:13" ht="13">
      <c r="M685243" s="17"/>
    </row>
    <row r="685244" spans="13:13">
      <c r="M685244" s="8"/>
    </row>
    <row r="685270" spans="13:13">
      <c r="M685270" s="8"/>
    </row>
    <row r="685271" spans="13:13" ht="13">
      <c r="M685271" s="17"/>
    </row>
    <row r="685272" spans="13:13">
      <c r="M685272" s="8"/>
    </row>
    <row r="685298" spans="13:13">
      <c r="M685298" s="8"/>
    </row>
    <row r="685299" spans="13:13" ht="13">
      <c r="M685299" s="17"/>
    </row>
    <row r="685300" spans="13:13">
      <c r="M685300" s="8"/>
    </row>
    <row r="685326" spans="13:13">
      <c r="M685326" s="8"/>
    </row>
    <row r="685327" spans="13:13" ht="13">
      <c r="M685327" s="17"/>
    </row>
    <row r="685328" spans="13:13">
      <c r="M685328" s="8"/>
    </row>
    <row r="685354" spans="13:13">
      <c r="M685354" s="8"/>
    </row>
    <row r="685355" spans="13:13" ht="13">
      <c r="M685355" s="17"/>
    </row>
    <row r="685356" spans="13:13">
      <c r="M685356" s="8"/>
    </row>
    <row r="685382" spans="13:13">
      <c r="M685382" s="8"/>
    </row>
    <row r="685383" spans="13:13" ht="13">
      <c r="M685383" s="17"/>
    </row>
    <row r="685384" spans="13:13">
      <c r="M685384" s="8"/>
    </row>
    <row r="685410" spans="13:13">
      <c r="M685410" s="8"/>
    </row>
    <row r="685411" spans="13:13" ht="13">
      <c r="M685411" s="17"/>
    </row>
    <row r="685412" spans="13:13">
      <c r="M685412" s="8"/>
    </row>
    <row r="685438" spans="13:13">
      <c r="M685438" s="8"/>
    </row>
    <row r="685439" spans="13:13" ht="13">
      <c r="M685439" s="17"/>
    </row>
    <row r="685440" spans="13:13">
      <c r="M685440" s="8"/>
    </row>
    <row r="685466" spans="13:13">
      <c r="M685466" s="8"/>
    </row>
    <row r="685467" spans="13:13" ht="13">
      <c r="M685467" s="17"/>
    </row>
    <row r="685468" spans="13:13">
      <c r="M685468" s="8"/>
    </row>
    <row r="685494" spans="13:13">
      <c r="M685494" s="8"/>
    </row>
    <row r="685495" spans="13:13" ht="13">
      <c r="M685495" s="17"/>
    </row>
    <row r="685496" spans="13:13">
      <c r="M685496" s="8"/>
    </row>
    <row r="685522" spans="13:13">
      <c r="M685522" s="8"/>
    </row>
    <row r="685523" spans="13:13" ht="13">
      <c r="M685523" s="17"/>
    </row>
    <row r="685524" spans="13:13">
      <c r="M685524" s="8"/>
    </row>
    <row r="685550" spans="13:13">
      <c r="M685550" s="8"/>
    </row>
    <row r="685551" spans="13:13" ht="13">
      <c r="M685551" s="17"/>
    </row>
    <row r="685552" spans="13:13">
      <c r="M685552" s="8"/>
    </row>
    <row r="685578" spans="13:13">
      <c r="M685578" s="8"/>
    </row>
    <row r="685579" spans="13:13" ht="13">
      <c r="M685579" s="17"/>
    </row>
    <row r="685580" spans="13:13">
      <c r="M685580" s="8"/>
    </row>
    <row r="685606" spans="13:13">
      <c r="M685606" s="8"/>
    </row>
    <row r="685607" spans="13:13" ht="13">
      <c r="M685607" s="17"/>
    </row>
    <row r="685608" spans="13:13">
      <c r="M685608" s="8"/>
    </row>
    <row r="685634" spans="13:13">
      <c r="M685634" s="8"/>
    </row>
    <row r="685635" spans="13:13" ht="13">
      <c r="M685635" s="17"/>
    </row>
    <row r="685636" spans="13:13">
      <c r="M685636" s="8"/>
    </row>
    <row r="685662" spans="13:13">
      <c r="M685662" s="8"/>
    </row>
    <row r="685663" spans="13:13" ht="13">
      <c r="M685663" s="17"/>
    </row>
    <row r="685664" spans="13:13">
      <c r="M685664" s="8"/>
    </row>
    <row r="685690" spans="13:13">
      <c r="M685690" s="8"/>
    </row>
    <row r="685691" spans="13:13" ht="13">
      <c r="M685691" s="17"/>
    </row>
    <row r="685692" spans="13:13">
      <c r="M685692" s="8"/>
    </row>
    <row r="685718" spans="13:13">
      <c r="M685718" s="8"/>
    </row>
    <row r="685719" spans="13:13" ht="13">
      <c r="M685719" s="17"/>
    </row>
    <row r="685720" spans="13:13">
      <c r="M685720" s="8"/>
    </row>
    <row r="685746" spans="13:13">
      <c r="M685746" s="8"/>
    </row>
    <row r="685747" spans="13:13" ht="13">
      <c r="M685747" s="17"/>
    </row>
    <row r="685748" spans="13:13">
      <c r="M685748" s="8"/>
    </row>
    <row r="685774" spans="13:13">
      <c r="M685774" s="8"/>
    </row>
    <row r="685775" spans="13:13" ht="13">
      <c r="M685775" s="17"/>
    </row>
    <row r="685776" spans="13:13">
      <c r="M685776" s="8"/>
    </row>
    <row r="685802" spans="13:13">
      <c r="M685802" s="8"/>
    </row>
    <row r="685803" spans="13:13" ht="13">
      <c r="M685803" s="17"/>
    </row>
    <row r="685804" spans="13:13">
      <c r="M685804" s="8"/>
    </row>
    <row r="685830" spans="13:13">
      <c r="M685830" s="8"/>
    </row>
    <row r="685831" spans="13:13" ht="13">
      <c r="M685831" s="17"/>
    </row>
    <row r="685832" spans="13:13">
      <c r="M685832" s="8"/>
    </row>
    <row r="685858" spans="13:13">
      <c r="M685858" s="8"/>
    </row>
    <row r="685859" spans="13:13" ht="13">
      <c r="M685859" s="17"/>
    </row>
    <row r="685860" spans="13:13">
      <c r="M685860" s="8"/>
    </row>
    <row r="685886" spans="13:13">
      <c r="M685886" s="8"/>
    </row>
    <row r="685887" spans="13:13" ht="13">
      <c r="M685887" s="17"/>
    </row>
    <row r="685888" spans="13:13">
      <c r="M685888" s="8"/>
    </row>
    <row r="685914" spans="13:13">
      <c r="M685914" s="8"/>
    </row>
    <row r="685915" spans="13:13" ht="13">
      <c r="M685915" s="17"/>
    </row>
    <row r="685916" spans="13:13">
      <c r="M685916" s="8"/>
    </row>
    <row r="685942" spans="13:13">
      <c r="M685942" s="8"/>
    </row>
    <row r="685943" spans="13:13" ht="13">
      <c r="M685943" s="17"/>
    </row>
    <row r="685944" spans="13:13">
      <c r="M685944" s="8"/>
    </row>
    <row r="685970" spans="13:13">
      <c r="M685970" s="8"/>
    </row>
    <row r="685971" spans="13:13" ht="13">
      <c r="M685971" s="17"/>
    </row>
    <row r="685972" spans="13:13">
      <c r="M685972" s="8"/>
    </row>
    <row r="685998" spans="13:13">
      <c r="M685998" s="8"/>
    </row>
    <row r="685999" spans="13:13" ht="13">
      <c r="M685999" s="17"/>
    </row>
    <row r="686000" spans="13:13">
      <c r="M686000" s="8"/>
    </row>
    <row r="686026" spans="13:13">
      <c r="M686026" s="8"/>
    </row>
    <row r="686027" spans="13:13" ht="13">
      <c r="M686027" s="17"/>
    </row>
    <row r="686028" spans="13:13">
      <c r="M686028" s="8"/>
    </row>
    <row r="686054" spans="13:13">
      <c r="M686054" s="8"/>
    </row>
    <row r="686055" spans="13:13" ht="13">
      <c r="M686055" s="17"/>
    </row>
    <row r="686056" spans="13:13">
      <c r="M686056" s="8"/>
    </row>
    <row r="686082" spans="13:13">
      <c r="M686082" s="8"/>
    </row>
    <row r="686083" spans="13:13" ht="13">
      <c r="M686083" s="17"/>
    </row>
    <row r="686084" spans="13:13">
      <c r="M686084" s="8"/>
    </row>
    <row r="686110" spans="13:13">
      <c r="M686110" s="8"/>
    </row>
    <row r="686111" spans="13:13" ht="13">
      <c r="M686111" s="17"/>
    </row>
    <row r="686112" spans="13:13">
      <c r="M686112" s="8"/>
    </row>
    <row r="686138" spans="13:13">
      <c r="M686138" s="8"/>
    </row>
    <row r="686139" spans="13:13" ht="13">
      <c r="M686139" s="17"/>
    </row>
    <row r="686140" spans="13:13">
      <c r="M686140" s="8"/>
    </row>
    <row r="686166" spans="13:13">
      <c r="M686166" s="8"/>
    </row>
    <row r="686167" spans="13:13" ht="13">
      <c r="M686167" s="17"/>
    </row>
    <row r="686168" spans="13:13">
      <c r="M686168" s="8"/>
    </row>
    <row r="686194" spans="13:13">
      <c r="M686194" s="8"/>
    </row>
    <row r="686195" spans="13:13" ht="13">
      <c r="M686195" s="17"/>
    </row>
    <row r="686196" spans="13:13">
      <c r="M686196" s="8"/>
    </row>
    <row r="686222" spans="13:13">
      <c r="M686222" s="8"/>
    </row>
    <row r="686223" spans="13:13" ht="13">
      <c r="M686223" s="17"/>
    </row>
    <row r="686224" spans="13:13">
      <c r="M686224" s="8"/>
    </row>
    <row r="686250" spans="13:13">
      <c r="M686250" s="8"/>
    </row>
    <row r="686251" spans="13:13" ht="13">
      <c r="M686251" s="17"/>
    </row>
    <row r="686252" spans="13:13">
      <c r="M686252" s="8"/>
    </row>
    <row r="686278" spans="13:13">
      <c r="M686278" s="8"/>
    </row>
    <row r="686279" spans="13:13" ht="13">
      <c r="M686279" s="17"/>
    </row>
    <row r="686280" spans="13:13">
      <c r="M686280" s="8"/>
    </row>
    <row r="686306" spans="13:13">
      <c r="M686306" s="8"/>
    </row>
    <row r="686307" spans="13:13" ht="13">
      <c r="M686307" s="17"/>
    </row>
    <row r="686308" spans="13:13">
      <c r="M686308" s="8"/>
    </row>
    <row r="686334" spans="13:13">
      <c r="M686334" s="8"/>
    </row>
    <row r="686335" spans="13:13" ht="13">
      <c r="M686335" s="17"/>
    </row>
    <row r="686336" spans="13:13">
      <c r="M686336" s="8"/>
    </row>
    <row r="686362" spans="13:13">
      <c r="M686362" s="8"/>
    </row>
    <row r="686363" spans="13:13" ht="13">
      <c r="M686363" s="17"/>
    </row>
    <row r="686364" spans="13:13">
      <c r="M686364" s="8"/>
    </row>
    <row r="686390" spans="13:13">
      <c r="M686390" s="8"/>
    </row>
    <row r="686391" spans="13:13" ht="13">
      <c r="M686391" s="17"/>
    </row>
    <row r="686392" spans="13:13">
      <c r="M686392" s="8"/>
    </row>
    <row r="686418" spans="13:13">
      <c r="M686418" s="8"/>
    </row>
    <row r="686419" spans="13:13" ht="13">
      <c r="M686419" s="17"/>
    </row>
    <row r="686420" spans="13:13">
      <c r="M686420" s="8"/>
    </row>
    <row r="686446" spans="13:13">
      <c r="M686446" s="8"/>
    </row>
    <row r="686447" spans="13:13" ht="13">
      <c r="M686447" s="17"/>
    </row>
    <row r="686448" spans="13:13">
      <c r="M686448" s="8"/>
    </row>
    <row r="686474" spans="13:13">
      <c r="M686474" s="8"/>
    </row>
    <row r="686475" spans="13:13" ht="13">
      <c r="M686475" s="17"/>
    </row>
    <row r="686476" spans="13:13">
      <c r="M686476" s="8"/>
    </row>
    <row r="686502" spans="13:13">
      <c r="M686502" s="8"/>
    </row>
    <row r="686503" spans="13:13" ht="13">
      <c r="M686503" s="17"/>
    </row>
    <row r="686504" spans="13:13">
      <c r="M686504" s="8"/>
    </row>
    <row r="686530" spans="13:13">
      <c r="M686530" s="8"/>
    </row>
    <row r="686531" spans="13:13" ht="13">
      <c r="M686531" s="17"/>
    </row>
    <row r="686532" spans="13:13">
      <c r="M686532" s="8"/>
    </row>
    <row r="686558" spans="13:13">
      <c r="M686558" s="8"/>
    </row>
    <row r="686559" spans="13:13" ht="13">
      <c r="M686559" s="17"/>
    </row>
    <row r="686560" spans="13:13">
      <c r="M686560" s="8"/>
    </row>
    <row r="686586" spans="13:13">
      <c r="M686586" s="8"/>
    </row>
    <row r="686587" spans="13:13" ht="13">
      <c r="M686587" s="17"/>
    </row>
    <row r="686588" spans="13:13">
      <c r="M686588" s="8"/>
    </row>
    <row r="686614" spans="13:13">
      <c r="M686614" s="8"/>
    </row>
    <row r="686615" spans="13:13" ht="13">
      <c r="M686615" s="17"/>
    </row>
    <row r="686616" spans="13:13">
      <c r="M686616" s="8"/>
    </row>
    <row r="686642" spans="13:13">
      <c r="M686642" s="8"/>
    </row>
    <row r="686643" spans="13:13" ht="13">
      <c r="M686643" s="17"/>
    </row>
    <row r="686644" spans="13:13">
      <c r="M686644" s="8"/>
    </row>
    <row r="686670" spans="13:13">
      <c r="M686670" s="8"/>
    </row>
    <row r="686671" spans="13:13" ht="13">
      <c r="M686671" s="17"/>
    </row>
    <row r="686672" spans="13:13">
      <c r="M686672" s="8"/>
    </row>
    <row r="686698" spans="13:13">
      <c r="M686698" s="8"/>
    </row>
    <row r="686699" spans="13:13" ht="13">
      <c r="M686699" s="17"/>
    </row>
    <row r="686700" spans="13:13">
      <c r="M686700" s="8"/>
    </row>
    <row r="686726" spans="13:13">
      <c r="M686726" s="8"/>
    </row>
    <row r="686727" spans="13:13" ht="13">
      <c r="M686727" s="17"/>
    </row>
    <row r="686728" spans="13:13">
      <c r="M686728" s="8"/>
    </row>
    <row r="686754" spans="13:13">
      <c r="M686754" s="8"/>
    </row>
    <row r="686755" spans="13:13" ht="13">
      <c r="M686755" s="17"/>
    </row>
    <row r="686756" spans="13:13">
      <c r="M686756" s="8"/>
    </row>
    <row r="686782" spans="13:13">
      <c r="M686782" s="8"/>
    </row>
    <row r="686783" spans="13:13" ht="13">
      <c r="M686783" s="17"/>
    </row>
    <row r="686784" spans="13:13">
      <c r="M686784" s="8"/>
    </row>
    <row r="686810" spans="13:13">
      <c r="M686810" s="8"/>
    </row>
    <row r="686811" spans="13:13" ht="13">
      <c r="M686811" s="17"/>
    </row>
    <row r="686812" spans="13:13">
      <c r="M686812" s="8"/>
    </row>
    <row r="686838" spans="13:13">
      <c r="M686838" s="8"/>
    </row>
    <row r="686839" spans="13:13" ht="13">
      <c r="M686839" s="17"/>
    </row>
    <row r="686840" spans="13:13">
      <c r="M686840" s="8"/>
    </row>
    <row r="686866" spans="13:13">
      <c r="M686866" s="8"/>
    </row>
    <row r="686867" spans="13:13" ht="13">
      <c r="M686867" s="17"/>
    </row>
    <row r="686868" spans="13:13">
      <c r="M686868" s="8"/>
    </row>
    <row r="686894" spans="13:13">
      <c r="M686894" s="8"/>
    </row>
    <row r="686895" spans="13:13" ht="13">
      <c r="M686895" s="17"/>
    </row>
    <row r="686896" spans="13:13">
      <c r="M686896" s="8"/>
    </row>
    <row r="686922" spans="13:13">
      <c r="M686922" s="8"/>
    </row>
    <row r="686923" spans="13:13" ht="13">
      <c r="M686923" s="17"/>
    </row>
    <row r="686924" spans="13:13">
      <c r="M686924" s="8"/>
    </row>
    <row r="686950" spans="13:13">
      <c r="M686950" s="8"/>
    </row>
    <row r="686951" spans="13:13" ht="13">
      <c r="M686951" s="17"/>
    </row>
    <row r="686952" spans="13:13">
      <c r="M686952" s="8"/>
    </row>
    <row r="686978" spans="13:13">
      <c r="M686978" s="8"/>
    </row>
    <row r="686979" spans="13:13" ht="13">
      <c r="M686979" s="17"/>
    </row>
    <row r="686980" spans="13:13">
      <c r="M686980" s="8"/>
    </row>
    <row r="687006" spans="13:13">
      <c r="M687006" s="8"/>
    </row>
    <row r="687007" spans="13:13" ht="13">
      <c r="M687007" s="17"/>
    </row>
    <row r="687008" spans="13:13">
      <c r="M687008" s="8"/>
    </row>
    <row r="687034" spans="13:13">
      <c r="M687034" s="8"/>
    </row>
    <row r="687035" spans="13:13" ht="13">
      <c r="M687035" s="17"/>
    </row>
    <row r="687036" spans="13:13">
      <c r="M687036" s="8"/>
    </row>
    <row r="687062" spans="13:13">
      <c r="M687062" s="8"/>
    </row>
    <row r="687063" spans="13:13" ht="13">
      <c r="M687063" s="17"/>
    </row>
    <row r="687064" spans="13:13">
      <c r="M687064" s="8"/>
    </row>
    <row r="687090" spans="13:13">
      <c r="M687090" s="8"/>
    </row>
    <row r="687091" spans="13:13" ht="13">
      <c r="M687091" s="17"/>
    </row>
    <row r="687092" spans="13:13">
      <c r="M687092" s="8"/>
    </row>
    <row r="687118" spans="13:13">
      <c r="M687118" s="8"/>
    </row>
    <row r="687119" spans="13:13" ht="13">
      <c r="M687119" s="17"/>
    </row>
    <row r="687120" spans="13:13">
      <c r="M687120" s="8"/>
    </row>
    <row r="687146" spans="13:13">
      <c r="M687146" s="8"/>
    </row>
    <row r="687147" spans="13:13" ht="13">
      <c r="M687147" s="17"/>
    </row>
    <row r="687148" spans="13:13">
      <c r="M687148" s="8"/>
    </row>
    <row r="687174" spans="13:13">
      <c r="M687174" s="8"/>
    </row>
    <row r="687175" spans="13:13" ht="13">
      <c r="M687175" s="17"/>
    </row>
    <row r="687176" spans="13:13">
      <c r="M687176" s="8"/>
    </row>
    <row r="687202" spans="13:13">
      <c r="M687202" s="8"/>
    </row>
    <row r="687203" spans="13:13" ht="13">
      <c r="M687203" s="17"/>
    </row>
    <row r="687204" spans="13:13">
      <c r="M687204" s="8"/>
    </row>
    <row r="687230" spans="13:13">
      <c r="M687230" s="8"/>
    </row>
    <row r="687231" spans="13:13" ht="13">
      <c r="M687231" s="17"/>
    </row>
    <row r="687232" spans="13:13">
      <c r="M687232" s="8"/>
    </row>
    <row r="687258" spans="13:13">
      <c r="M687258" s="8"/>
    </row>
    <row r="687259" spans="13:13" ht="13">
      <c r="M687259" s="17"/>
    </row>
    <row r="687260" spans="13:13">
      <c r="M687260" s="8"/>
    </row>
    <row r="687286" spans="13:13">
      <c r="M687286" s="8"/>
    </row>
    <row r="687287" spans="13:13" ht="13">
      <c r="M687287" s="17"/>
    </row>
    <row r="687288" spans="13:13">
      <c r="M687288" s="8"/>
    </row>
    <row r="687314" spans="13:13">
      <c r="M687314" s="8"/>
    </row>
    <row r="687315" spans="13:13" ht="13">
      <c r="M687315" s="17"/>
    </row>
    <row r="687316" spans="13:13">
      <c r="M687316" s="8"/>
    </row>
    <row r="687342" spans="13:13">
      <c r="M687342" s="8"/>
    </row>
    <row r="687343" spans="13:13" ht="13">
      <c r="M687343" s="17"/>
    </row>
    <row r="687344" spans="13:13">
      <c r="M687344" s="8"/>
    </row>
    <row r="687370" spans="13:13">
      <c r="M687370" s="8"/>
    </row>
    <row r="687371" spans="13:13" ht="13">
      <c r="M687371" s="17"/>
    </row>
    <row r="687372" spans="13:13">
      <c r="M687372" s="8"/>
    </row>
    <row r="687398" spans="13:13">
      <c r="M687398" s="8"/>
    </row>
    <row r="687399" spans="13:13" ht="13">
      <c r="M687399" s="17"/>
    </row>
    <row r="687400" spans="13:13">
      <c r="M687400" s="8"/>
    </row>
    <row r="687426" spans="13:13">
      <c r="M687426" s="8"/>
    </row>
    <row r="687427" spans="13:13" ht="13">
      <c r="M687427" s="17"/>
    </row>
    <row r="687428" spans="13:13">
      <c r="M687428" s="8"/>
    </row>
    <row r="687454" spans="13:13">
      <c r="M687454" s="8"/>
    </row>
    <row r="687455" spans="13:13" ht="13">
      <c r="M687455" s="17"/>
    </row>
    <row r="687456" spans="13:13">
      <c r="M687456" s="8"/>
    </row>
    <row r="687482" spans="13:13">
      <c r="M687482" s="8"/>
    </row>
    <row r="687483" spans="13:13" ht="13">
      <c r="M687483" s="17"/>
    </row>
    <row r="687484" spans="13:13">
      <c r="M687484" s="8"/>
    </row>
    <row r="687510" spans="13:13">
      <c r="M687510" s="8"/>
    </row>
    <row r="687511" spans="13:13" ht="13">
      <c r="M687511" s="17"/>
    </row>
    <row r="687512" spans="13:13">
      <c r="M687512" s="8"/>
    </row>
    <row r="687538" spans="13:13">
      <c r="M687538" s="8"/>
    </row>
    <row r="687539" spans="13:13" ht="13">
      <c r="M687539" s="17"/>
    </row>
    <row r="687540" spans="13:13">
      <c r="M687540" s="8"/>
    </row>
    <row r="687566" spans="13:13">
      <c r="M687566" s="8"/>
    </row>
    <row r="687567" spans="13:13" ht="13">
      <c r="M687567" s="17"/>
    </row>
    <row r="687568" spans="13:13">
      <c r="M687568" s="8"/>
    </row>
    <row r="687594" spans="13:13">
      <c r="M687594" s="8"/>
    </row>
    <row r="687595" spans="13:13" ht="13">
      <c r="M687595" s="17"/>
    </row>
    <row r="687596" spans="13:13">
      <c r="M687596" s="8"/>
    </row>
    <row r="687622" spans="13:13">
      <c r="M687622" s="8"/>
    </row>
    <row r="687623" spans="13:13" ht="13">
      <c r="M687623" s="17"/>
    </row>
    <row r="687624" spans="13:13">
      <c r="M687624" s="8"/>
    </row>
    <row r="687650" spans="13:13">
      <c r="M687650" s="8"/>
    </row>
    <row r="687651" spans="13:13" ht="13">
      <c r="M687651" s="17"/>
    </row>
    <row r="687652" spans="13:13">
      <c r="M687652" s="8"/>
    </row>
    <row r="687678" spans="13:13">
      <c r="M687678" s="8"/>
    </row>
    <row r="687679" spans="13:13" ht="13">
      <c r="M687679" s="17"/>
    </row>
    <row r="687680" spans="13:13">
      <c r="M687680" s="8"/>
    </row>
    <row r="687706" spans="13:13">
      <c r="M687706" s="8"/>
    </row>
    <row r="687707" spans="13:13" ht="13">
      <c r="M687707" s="17"/>
    </row>
    <row r="687708" spans="13:13">
      <c r="M687708" s="8"/>
    </row>
    <row r="687734" spans="13:13">
      <c r="M687734" s="8"/>
    </row>
    <row r="687735" spans="13:13" ht="13">
      <c r="M687735" s="17"/>
    </row>
    <row r="687736" spans="13:13">
      <c r="M687736" s="8"/>
    </row>
    <row r="687762" spans="13:13">
      <c r="M687762" s="8"/>
    </row>
    <row r="687763" spans="13:13" ht="13">
      <c r="M687763" s="17"/>
    </row>
    <row r="687764" spans="13:13">
      <c r="M687764" s="8"/>
    </row>
    <row r="687790" spans="13:13">
      <c r="M687790" s="8"/>
    </row>
    <row r="687791" spans="13:13" ht="13">
      <c r="M687791" s="17"/>
    </row>
    <row r="687792" spans="13:13">
      <c r="M687792" s="8"/>
    </row>
    <row r="687818" spans="13:13">
      <c r="M687818" s="8"/>
    </row>
    <row r="687819" spans="13:13" ht="13">
      <c r="M687819" s="17"/>
    </row>
    <row r="687820" spans="13:13">
      <c r="M687820" s="8"/>
    </row>
    <row r="687846" spans="13:13">
      <c r="M687846" s="8"/>
    </row>
    <row r="687847" spans="13:13" ht="13">
      <c r="M687847" s="17"/>
    </row>
    <row r="687848" spans="13:13">
      <c r="M687848" s="8"/>
    </row>
    <row r="687874" spans="13:13">
      <c r="M687874" s="8"/>
    </row>
    <row r="687875" spans="13:13" ht="13">
      <c r="M687875" s="17"/>
    </row>
    <row r="687876" spans="13:13">
      <c r="M687876" s="8"/>
    </row>
    <row r="687902" spans="13:13">
      <c r="M687902" s="8"/>
    </row>
    <row r="687903" spans="13:13" ht="13">
      <c r="M687903" s="17"/>
    </row>
    <row r="687904" spans="13:13">
      <c r="M687904" s="8"/>
    </row>
    <row r="687930" spans="13:13">
      <c r="M687930" s="8"/>
    </row>
    <row r="687931" spans="13:13" ht="13">
      <c r="M687931" s="17"/>
    </row>
    <row r="687932" spans="13:13">
      <c r="M687932" s="8"/>
    </row>
    <row r="687958" spans="13:13">
      <c r="M687958" s="8"/>
    </row>
    <row r="687959" spans="13:13" ht="13">
      <c r="M687959" s="17"/>
    </row>
    <row r="687960" spans="13:13">
      <c r="M687960" s="8"/>
    </row>
    <row r="687986" spans="13:13">
      <c r="M687986" s="8"/>
    </row>
    <row r="687987" spans="13:13" ht="13">
      <c r="M687987" s="17"/>
    </row>
    <row r="687988" spans="13:13">
      <c r="M687988" s="8"/>
    </row>
    <row r="688014" spans="13:13">
      <c r="M688014" s="8"/>
    </row>
    <row r="688015" spans="13:13" ht="13">
      <c r="M688015" s="17"/>
    </row>
    <row r="688016" spans="13:13">
      <c r="M688016" s="8"/>
    </row>
    <row r="688042" spans="13:13">
      <c r="M688042" s="8"/>
    </row>
    <row r="688043" spans="13:13" ht="13">
      <c r="M688043" s="17"/>
    </row>
    <row r="688044" spans="13:13">
      <c r="M688044" s="8"/>
    </row>
    <row r="688070" spans="13:13">
      <c r="M688070" s="8"/>
    </row>
    <row r="688071" spans="13:13" ht="13">
      <c r="M688071" s="17"/>
    </row>
    <row r="688072" spans="13:13">
      <c r="M688072" s="8"/>
    </row>
    <row r="688098" spans="13:13">
      <c r="M688098" s="8"/>
    </row>
    <row r="688099" spans="13:13" ht="13">
      <c r="M688099" s="17"/>
    </row>
    <row r="688100" spans="13:13">
      <c r="M688100" s="8"/>
    </row>
    <row r="688126" spans="13:13">
      <c r="M688126" s="8"/>
    </row>
    <row r="688127" spans="13:13" ht="13">
      <c r="M688127" s="17"/>
    </row>
    <row r="688128" spans="13:13">
      <c r="M688128" s="8"/>
    </row>
    <row r="688154" spans="13:13">
      <c r="M688154" s="8"/>
    </row>
    <row r="688155" spans="13:13" ht="13">
      <c r="M688155" s="17"/>
    </row>
    <row r="688156" spans="13:13">
      <c r="M688156" s="8"/>
    </row>
    <row r="688182" spans="13:13">
      <c r="M688182" s="8"/>
    </row>
    <row r="688183" spans="13:13" ht="13">
      <c r="M688183" s="17"/>
    </row>
    <row r="688184" spans="13:13">
      <c r="M688184" s="8"/>
    </row>
    <row r="688210" spans="13:13">
      <c r="M688210" s="8"/>
    </row>
    <row r="688211" spans="13:13" ht="13">
      <c r="M688211" s="17"/>
    </row>
    <row r="688212" spans="13:13">
      <c r="M688212" s="8"/>
    </row>
    <row r="688238" spans="13:13">
      <c r="M688238" s="8"/>
    </row>
    <row r="688239" spans="13:13" ht="13">
      <c r="M688239" s="17"/>
    </row>
    <row r="688240" spans="13:13">
      <c r="M688240" s="8"/>
    </row>
    <row r="688266" spans="13:13">
      <c r="M688266" s="8"/>
    </row>
    <row r="688267" spans="13:13" ht="13">
      <c r="M688267" s="17"/>
    </row>
    <row r="688268" spans="13:13">
      <c r="M688268" s="8"/>
    </row>
    <row r="688294" spans="13:13">
      <c r="M688294" s="8"/>
    </row>
    <row r="688295" spans="13:13" ht="13">
      <c r="M688295" s="17"/>
    </row>
    <row r="688296" spans="13:13">
      <c r="M688296" s="8"/>
    </row>
    <row r="688322" spans="13:13">
      <c r="M688322" s="8"/>
    </row>
    <row r="688323" spans="13:13" ht="13">
      <c r="M688323" s="17"/>
    </row>
    <row r="688324" spans="13:13">
      <c r="M688324" s="8"/>
    </row>
    <row r="688350" spans="13:13">
      <c r="M688350" s="8"/>
    </row>
    <row r="688351" spans="13:13" ht="13">
      <c r="M688351" s="17"/>
    </row>
    <row r="688352" spans="13:13">
      <c r="M688352" s="8"/>
    </row>
    <row r="688378" spans="13:13">
      <c r="M688378" s="8"/>
    </row>
    <row r="688379" spans="13:13" ht="13">
      <c r="M688379" s="17"/>
    </row>
    <row r="688380" spans="13:13">
      <c r="M688380" s="8"/>
    </row>
    <row r="688406" spans="13:13">
      <c r="M688406" s="8"/>
    </row>
    <row r="688407" spans="13:13" ht="13">
      <c r="M688407" s="17"/>
    </row>
    <row r="688408" spans="13:13">
      <c r="M688408" s="8"/>
    </row>
    <row r="688434" spans="13:13">
      <c r="M688434" s="8"/>
    </row>
    <row r="688435" spans="13:13" ht="13">
      <c r="M688435" s="17"/>
    </row>
    <row r="688436" spans="13:13">
      <c r="M688436" s="8"/>
    </row>
    <row r="688462" spans="13:13">
      <c r="M688462" s="8"/>
    </row>
    <row r="688463" spans="13:13" ht="13">
      <c r="M688463" s="17"/>
    </row>
    <row r="688464" spans="13:13">
      <c r="M688464" s="8"/>
    </row>
    <row r="688490" spans="13:13">
      <c r="M688490" s="8"/>
    </row>
    <row r="688491" spans="13:13" ht="13">
      <c r="M688491" s="17"/>
    </row>
    <row r="688492" spans="13:13">
      <c r="M688492" s="8"/>
    </row>
    <row r="688518" spans="13:13">
      <c r="M688518" s="8"/>
    </row>
    <row r="688519" spans="13:13" ht="13">
      <c r="M688519" s="17"/>
    </row>
    <row r="688520" spans="13:13">
      <c r="M688520" s="8"/>
    </row>
    <row r="688546" spans="13:13">
      <c r="M688546" s="8"/>
    </row>
    <row r="688547" spans="13:13" ht="13">
      <c r="M688547" s="17"/>
    </row>
    <row r="688548" spans="13:13">
      <c r="M688548" s="8"/>
    </row>
    <row r="688574" spans="13:13">
      <c r="M688574" s="8"/>
    </row>
    <row r="688575" spans="13:13" ht="13">
      <c r="M688575" s="17"/>
    </row>
    <row r="688576" spans="13:13">
      <c r="M688576" s="8"/>
    </row>
    <row r="688602" spans="13:13">
      <c r="M688602" s="8"/>
    </row>
    <row r="688603" spans="13:13" ht="13">
      <c r="M688603" s="17"/>
    </row>
    <row r="688604" spans="13:13">
      <c r="M688604" s="8"/>
    </row>
    <row r="688630" spans="13:13">
      <c r="M688630" s="8"/>
    </row>
    <row r="688631" spans="13:13" ht="13">
      <c r="M688631" s="17"/>
    </row>
    <row r="688632" spans="13:13">
      <c r="M688632" s="8"/>
    </row>
    <row r="688658" spans="13:13">
      <c r="M688658" s="8"/>
    </row>
    <row r="688659" spans="13:13" ht="13">
      <c r="M688659" s="17"/>
    </row>
    <row r="688660" spans="13:13">
      <c r="M688660" s="8"/>
    </row>
    <row r="688686" spans="13:13">
      <c r="M688686" s="8"/>
    </row>
    <row r="688687" spans="13:13" ht="13">
      <c r="M688687" s="17"/>
    </row>
    <row r="688688" spans="13:13">
      <c r="M688688" s="8"/>
    </row>
    <row r="688714" spans="13:13">
      <c r="M688714" s="8"/>
    </row>
    <row r="688715" spans="13:13" ht="13">
      <c r="M688715" s="17"/>
    </row>
    <row r="688716" spans="13:13">
      <c r="M688716" s="8"/>
    </row>
    <row r="688742" spans="13:13">
      <c r="M688742" s="8"/>
    </row>
    <row r="688743" spans="13:13" ht="13">
      <c r="M688743" s="17"/>
    </row>
    <row r="688744" spans="13:13">
      <c r="M688744" s="8"/>
    </row>
    <row r="688770" spans="13:13">
      <c r="M688770" s="8"/>
    </row>
    <row r="688771" spans="13:13" ht="13">
      <c r="M688771" s="17"/>
    </row>
    <row r="688772" spans="13:13">
      <c r="M688772" s="8"/>
    </row>
    <row r="688798" spans="13:13">
      <c r="M688798" s="8"/>
    </row>
    <row r="688799" spans="13:13" ht="13">
      <c r="M688799" s="17"/>
    </row>
    <row r="688800" spans="13:13">
      <c r="M688800" s="8"/>
    </row>
    <row r="688826" spans="13:13">
      <c r="M688826" s="8"/>
    </row>
    <row r="688827" spans="13:13" ht="13">
      <c r="M688827" s="17"/>
    </row>
    <row r="688828" spans="13:13">
      <c r="M688828" s="8"/>
    </row>
    <row r="688854" spans="13:13">
      <c r="M688854" s="8"/>
    </row>
    <row r="688855" spans="13:13" ht="13">
      <c r="M688855" s="17"/>
    </row>
    <row r="688856" spans="13:13">
      <c r="M688856" s="8"/>
    </row>
    <row r="688882" spans="13:13">
      <c r="M688882" s="8"/>
    </row>
    <row r="688883" spans="13:13" ht="13">
      <c r="M688883" s="17"/>
    </row>
    <row r="688884" spans="13:13">
      <c r="M688884" s="8"/>
    </row>
    <row r="688910" spans="13:13">
      <c r="M688910" s="8"/>
    </row>
    <row r="688911" spans="13:13" ht="13">
      <c r="M688911" s="17"/>
    </row>
    <row r="688912" spans="13:13">
      <c r="M688912" s="8"/>
    </row>
    <row r="688938" spans="13:13">
      <c r="M688938" s="8"/>
    </row>
    <row r="688939" spans="13:13" ht="13">
      <c r="M688939" s="17"/>
    </row>
    <row r="688940" spans="13:13">
      <c r="M688940" s="8"/>
    </row>
    <row r="688966" spans="13:13">
      <c r="M688966" s="8"/>
    </row>
    <row r="688967" spans="13:13" ht="13">
      <c r="M688967" s="17"/>
    </row>
    <row r="688968" spans="13:13">
      <c r="M688968" s="8"/>
    </row>
    <row r="688994" spans="13:13">
      <c r="M688994" s="8"/>
    </row>
    <row r="688995" spans="13:13" ht="13">
      <c r="M688995" s="17"/>
    </row>
    <row r="688996" spans="13:13">
      <c r="M688996" s="8"/>
    </row>
    <row r="689022" spans="13:13">
      <c r="M689022" s="8"/>
    </row>
    <row r="689023" spans="13:13" ht="13">
      <c r="M689023" s="17"/>
    </row>
    <row r="689024" spans="13:13">
      <c r="M689024" s="8"/>
    </row>
    <row r="689050" spans="13:13">
      <c r="M689050" s="8"/>
    </row>
    <row r="689051" spans="13:13" ht="13">
      <c r="M689051" s="17"/>
    </row>
    <row r="689052" spans="13:13">
      <c r="M689052" s="8"/>
    </row>
    <row r="689078" spans="13:13">
      <c r="M689078" s="8"/>
    </row>
    <row r="689079" spans="13:13" ht="13">
      <c r="M689079" s="17"/>
    </row>
    <row r="689080" spans="13:13">
      <c r="M689080" s="8"/>
    </row>
    <row r="689106" spans="13:13">
      <c r="M689106" s="8"/>
    </row>
    <row r="689107" spans="13:13" ht="13">
      <c r="M689107" s="17"/>
    </row>
    <row r="689108" spans="13:13">
      <c r="M689108" s="8"/>
    </row>
    <row r="689134" spans="13:13">
      <c r="M689134" s="8"/>
    </row>
    <row r="689135" spans="13:13" ht="13">
      <c r="M689135" s="17"/>
    </row>
    <row r="689136" spans="13:13">
      <c r="M689136" s="8"/>
    </row>
    <row r="689162" spans="13:13">
      <c r="M689162" s="8"/>
    </row>
    <row r="689163" spans="13:13" ht="13">
      <c r="M689163" s="17"/>
    </row>
    <row r="689164" spans="13:13">
      <c r="M689164" s="8"/>
    </row>
    <row r="689190" spans="13:13">
      <c r="M689190" s="8"/>
    </row>
    <row r="689191" spans="13:13" ht="13">
      <c r="M689191" s="17"/>
    </row>
    <row r="689192" spans="13:13">
      <c r="M689192" s="8"/>
    </row>
    <row r="689218" spans="13:13">
      <c r="M689218" s="8"/>
    </row>
    <row r="689219" spans="13:13" ht="13">
      <c r="M689219" s="17"/>
    </row>
    <row r="689220" spans="13:13">
      <c r="M689220" s="8"/>
    </row>
    <row r="689246" spans="13:13">
      <c r="M689246" s="8"/>
    </row>
    <row r="689247" spans="13:13" ht="13">
      <c r="M689247" s="17"/>
    </row>
    <row r="689248" spans="13:13">
      <c r="M689248" s="8"/>
    </row>
    <row r="689274" spans="13:13">
      <c r="M689274" s="8"/>
    </row>
    <row r="689275" spans="13:13" ht="13">
      <c r="M689275" s="17"/>
    </row>
    <row r="689276" spans="13:13">
      <c r="M689276" s="8"/>
    </row>
    <row r="689302" spans="13:13">
      <c r="M689302" s="8"/>
    </row>
    <row r="689303" spans="13:13" ht="13">
      <c r="M689303" s="17"/>
    </row>
    <row r="689304" spans="13:13">
      <c r="M689304" s="8"/>
    </row>
    <row r="689330" spans="13:13">
      <c r="M689330" s="8"/>
    </row>
    <row r="689331" spans="13:13" ht="13">
      <c r="M689331" s="17"/>
    </row>
    <row r="689332" spans="13:13">
      <c r="M689332" s="8"/>
    </row>
    <row r="689358" spans="13:13">
      <c r="M689358" s="8"/>
    </row>
    <row r="689359" spans="13:13" ht="13">
      <c r="M689359" s="17"/>
    </row>
    <row r="689360" spans="13:13">
      <c r="M689360" s="8"/>
    </row>
    <row r="689386" spans="13:13">
      <c r="M689386" s="8"/>
    </row>
    <row r="689387" spans="13:13" ht="13">
      <c r="M689387" s="17"/>
    </row>
    <row r="689388" spans="13:13">
      <c r="M689388" s="8"/>
    </row>
    <row r="689414" spans="13:13">
      <c r="M689414" s="8"/>
    </row>
    <row r="689415" spans="13:13" ht="13">
      <c r="M689415" s="17"/>
    </row>
    <row r="689416" spans="13:13">
      <c r="M689416" s="8"/>
    </row>
    <row r="689442" spans="13:13">
      <c r="M689442" s="8"/>
    </row>
    <row r="689443" spans="13:13" ht="13">
      <c r="M689443" s="17"/>
    </row>
    <row r="689444" spans="13:13">
      <c r="M689444" s="8"/>
    </row>
    <row r="689470" spans="13:13">
      <c r="M689470" s="8"/>
    </row>
    <row r="689471" spans="13:13" ht="13">
      <c r="M689471" s="17"/>
    </row>
    <row r="689472" spans="13:13">
      <c r="M689472" s="8"/>
    </row>
    <row r="689498" spans="13:13">
      <c r="M689498" s="8"/>
    </row>
    <row r="689499" spans="13:13" ht="13">
      <c r="M689499" s="17"/>
    </row>
    <row r="689500" spans="13:13">
      <c r="M689500" s="8"/>
    </row>
    <row r="689526" spans="13:13">
      <c r="M689526" s="8"/>
    </row>
    <row r="689527" spans="13:13" ht="13">
      <c r="M689527" s="17"/>
    </row>
    <row r="689528" spans="13:13">
      <c r="M689528" s="8"/>
    </row>
    <row r="689554" spans="13:13">
      <c r="M689554" s="8"/>
    </row>
    <row r="689555" spans="13:13" ht="13">
      <c r="M689555" s="17"/>
    </row>
    <row r="689556" spans="13:13">
      <c r="M689556" s="8"/>
    </row>
    <row r="689582" spans="13:13">
      <c r="M689582" s="8"/>
    </row>
    <row r="689583" spans="13:13" ht="13">
      <c r="M689583" s="17"/>
    </row>
    <row r="689584" spans="13:13">
      <c r="M689584" s="8"/>
    </row>
    <row r="689610" spans="13:13">
      <c r="M689610" s="8"/>
    </row>
    <row r="689611" spans="13:13" ht="13">
      <c r="M689611" s="17"/>
    </row>
    <row r="689612" spans="13:13">
      <c r="M689612" s="8"/>
    </row>
    <row r="689638" spans="13:13">
      <c r="M689638" s="8"/>
    </row>
    <row r="689639" spans="13:13" ht="13">
      <c r="M689639" s="17"/>
    </row>
    <row r="689640" spans="13:13">
      <c r="M689640" s="8"/>
    </row>
    <row r="689666" spans="13:13">
      <c r="M689666" s="8"/>
    </row>
    <row r="689667" spans="13:13" ht="13">
      <c r="M689667" s="17"/>
    </row>
    <row r="689668" spans="13:13">
      <c r="M689668" s="8"/>
    </row>
    <row r="689694" spans="13:13">
      <c r="M689694" s="8"/>
    </row>
    <row r="689695" spans="13:13" ht="13">
      <c r="M689695" s="17"/>
    </row>
    <row r="689696" spans="13:13">
      <c r="M689696" s="8"/>
    </row>
    <row r="689722" spans="13:13">
      <c r="M689722" s="8"/>
    </row>
    <row r="689723" spans="13:13" ht="13">
      <c r="M689723" s="17"/>
    </row>
    <row r="689724" spans="13:13">
      <c r="M689724" s="8"/>
    </row>
    <row r="689750" spans="13:13">
      <c r="M689750" s="8"/>
    </row>
    <row r="689751" spans="13:13" ht="13">
      <c r="M689751" s="17"/>
    </row>
    <row r="689752" spans="13:13">
      <c r="M689752" s="8"/>
    </row>
    <row r="689778" spans="13:13">
      <c r="M689778" s="8"/>
    </row>
    <row r="689779" spans="13:13" ht="13">
      <c r="M689779" s="17"/>
    </row>
    <row r="689780" spans="13:13">
      <c r="M689780" s="8"/>
    </row>
    <row r="689806" spans="13:13">
      <c r="M689806" s="8"/>
    </row>
    <row r="689807" spans="13:13" ht="13">
      <c r="M689807" s="17"/>
    </row>
    <row r="689808" spans="13:13">
      <c r="M689808" s="8"/>
    </row>
    <row r="689834" spans="13:13">
      <c r="M689834" s="8"/>
    </row>
    <row r="689835" spans="13:13" ht="13">
      <c r="M689835" s="17"/>
    </row>
    <row r="689836" spans="13:13">
      <c r="M689836" s="8"/>
    </row>
    <row r="689862" spans="13:13">
      <c r="M689862" s="8"/>
    </row>
    <row r="689863" spans="13:13" ht="13">
      <c r="M689863" s="17"/>
    </row>
    <row r="689864" spans="13:13">
      <c r="M689864" s="8"/>
    </row>
    <row r="689890" spans="13:13">
      <c r="M689890" s="8"/>
    </row>
    <row r="689891" spans="13:13" ht="13">
      <c r="M689891" s="17"/>
    </row>
    <row r="689892" spans="13:13">
      <c r="M689892" s="8"/>
    </row>
    <row r="689918" spans="13:13">
      <c r="M689918" s="8"/>
    </row>
    <row r="689919" spans="13:13" ht="13">
      <c r="M689919" s="17"/>
    </row>
    <row r="689920" spans="13:13">
      <c r="M689920" s="8"/>
    </row>
    <row r="689946" spans="13:13">
      <c r="M689946" s="8"/>
    </row>
    <row r="689947" spans="13:13" ht="13">
      <c r="M689947" s="17"/>
    </row>
    <row r="689948" spans="13:13">
      <c r="M689948" s="8"/>
    </row>
    <row r="689974" spans="13:13">
      <c r="M689974" s="8"/>
    </row>
    <row r="689975" spans="13:13" ht="13">
      <c r="M689975" s="17"/>
    </row>
    <row r="689976" spans="13:13">
      <c r="M689976" s="8"/>
    </row>
    <row r="690002" spans="13:13">
      <c r="M690002" s="8"/>
    </row>
    <row r="690003" spans="13:13" ht="13">
      <c r="M690003" s="17"/>
    </row>
    <row r="690004" spans="13:13">
      <c r="M690004" s="8"/>
    </row>
    <row r="690030" spans="13:13">
      <c r="M690030" s="8"/>
    </row>
    <row r="690031" spans="13:13" ht="13">
      <c r="M690031" s="17"/>
    </row>
    <row r="690032" spans="13:13">
      <c r="M690032" s="8"/>
    </row>
    <row r="690058" spans="13:13">
      <c r="M690058" s="8"/>
    </row>
    <row r="690059" spans="13:13" ht="13">
      <c r="M690059" s="17"/>
    </row>
    <row r="690060" spans="13:13">
      <c r="M690060" s="8"/>
    </row>
    <row r="690086" spans="13:13">
      <c r="M690086" s="8"/>
    </row>
    <row r="690087" spans="13:13" ht="13">
      <c r="M690087" s="17"/>
    </row>
    <row r="690088" spans="13:13">
      <c r="M690088" s="8"/>
    </row>
    <row r="690114" spans="13:13">
      <c r="M690114" s="8"/>
    </row>
    <row r="690115" spans="13:13" ht="13">
      <c r="M690115" s="17"/>
    </row>
    <row r="690116" spans="13:13">
      <c r="M690116" s="8"/>
    </row>
    <row r="690142" spans="13:13">
      <c r="M690142" s="8"/>
    </row>
    <row r="690143" spans="13:13" ht="13">
      <c r="M690143" s="17"/>
    </row>
    <row r="690144" spans="13:13">
      <c r="M690144" s="8"/>
    </row>
    <row r="690170" spans="13:13">
      <c r="M690170" s="8"/>
    </row>
    <row r="690171" spans="13:13" ht="13">
      <c r="M690171" s="17"/>
    </row>
    <row r="690172" spans="13:13">
      <c r="M690172" s="8"/>
    </row>
    <row r="690198" spans="13:13">
      <c r="M690198" s="8"/>
    </row>
    <row r="690199" spans="13:13" ht="13">
      <c r="M690199" s="17"/>
    </row>
    <row r="690200" spans="13:13">
      <c r="M690200" s="8"/>
    </row>
    <row r="690226" spans="13:13">
      <c r="M690226" s="8"/>
    </row>
    <row r="690227" spans="13:13" ht="13">
      <c r="M690227" s="17"/>
    </row>
    <row r="690228" spans="13:13">
      <c r="M690228" s="8"/>
    </row>
    <row r="690254" spans="13:13">
      <c r="M690254" s="8"/>
    </row>
    <row r="690255" spans="13:13" ht="13">
      <c r="M690255" s="17"/>
    </row>
    <row r="690256" spans="13:13">
      <c r="M690256" s="8"/>
    </row>
    <row r="690282" spans="13:13">
      <c r="M690282" s="8"/>
    </row>
    <row r="690283" spans="13:13" ht="13">
      <c r="M690283" s="17"/>
    </row>
    <row r="690284" spans="13:13">
      <c r="M690284" s="8"/>
    </row>
    <row r="690310" spans="13:13">
      <c r="M690310" s="8"/>
    </row>
    <row r="690311" spans="13:13" ht="13">
      <c r="M690311" s="17"/>
    </row>
    <row r="690312" spans="13:13">
      <c r="M690312" s="8"/>
    </row>
    <row r="690338" spans="13:13">
      <c r="M690338" s="8"/>
    </row>
    <row r="690339" spans="13:13" ht="13">
      <c r="M690339" s="17"/>
    </row>
    <row r="690340" spans="13:13">
      <c r="M690340" s="8"/>
    </row>
    <row r="690366" spans="13:13">
      <c r="M690366" s="8"/>
    </row>
    <row r="690367" spans="13:13" ht="13">
      <c r="M690367" s="17"/>
    </row>
    <row r="690368" spans="13:13">
      <c r="M690368" s="8"/>
    </row>
    <row r="690394" spans="13:13">
      <c r="M690394" s="8"/>
    </row>
    <row r="690395" spans="13:13" ht="13">
      <c r="M690395" s="17"/>
    </row>
    <row r="690396" spans="13:13">
      <c r="M690396" s="8"/>
    </row>
    <row r="690422" spans="13:13">
      <c r="M690422" s="8"/>
    </row>
    <row r="690423" spans="13:13" ht="13">
      <c r="M690423" s="17"/>
    </row>
    <row r="690424" spans="13:13">
      <c r="M690424" s="8"/>
    </row>
    <row r="690450" spans="13:13">
      <c r="M690450" s="8"/>
    </row>
    <row r="690451" spans="13:13" ht="13">
      <c r="M690451" s="17"/>
    </row>
    <row r="690452" spans="13:13">
      <c r="M690452" s="8"/>
    </row>
    <row r="690478" spans="13:13">
      <c r="M690478" s="8"/>
    </row>
    <row r="690479" spans="13:13" ht="13">
      <c r="M690479" s="17"/>
    </row>
    <row r="690480" spans="13:13">
      <c r="M690480" s="8"/>
    </row>
    <row r="690506" spans="13:13">
      <c r="M690506" s="8"/>
    </row>
    <row r="690507" spans="13:13" ht="13">
      <c r="M690507" s="17"/>
    </row>
    <row r="690508" spans="13:13">
      <c r="M690508" s="8"/>
    </row>
    <row r="690534" spans="13:13">
      <c r="M690534" s="8"/>
    </row>
    <row r="690535" spans="13:13" ht="13">
      <c r="M690535" s="17"/>
    </row>
    <row r="690536" spans="13:13">
      <c r="M690536" s="8"/>
    </row>
    <row r="690562" spans="13:13">
      <c r="M690562" s="8"/>
    </row>
    <row r="690563" spans="13:13" ht="13">
      <c r="M690563" s="17"/>
    </row>
    <row r="690564" spans="13:13">
      <c r="M690564" s="8"/>
    </row>
    <row r="690590" spans="13:13">
      <c r="M690590" s="8"/>
    </row>
    <row r="690591" spans="13:13" ht="13">
      <c r="M690591" s="17"/>
    </row>
    <row r="690592" spans="13:13">
      <c r="M690592" s="8"/>
    </row>
    <row r="690618" spans="13:13">
      <c r="M690618" s="8"/>
    </row>
    <row r="690619" spans="13:13" ht="13">
      <c r="M690619" s="17"/>
    </row>
    <row r="690620" spans="13:13">
      <c r="M690620" s="8"/>
    </row>
    <row r="690646" spans="13:13">
      <c r="M690646" s="8"/>
    </row>
    <row r="690647" spans="13:13" ht="13">
      <c r="M690647" s="17"/>
    </row>
    <row r="690648" spans="13:13">
      <c r="M690648" s="8"/>
    </row>
    <row r="690674" spans="13:13">
      <c r="M690674" s="8"/>
    </row>
    <row r="690675" spans="13:13" ht="13">
      <c r="M690675" s="17"/>
    </row>
    <row r="690676" spans="13:13">
      <c r="M690676" s="8"/>
    </row>
    <row r="690702" spans="13:13">
      <c r="M690702" s="8"/>
    </row>
    <row r="690703" spans="13:13" ht="13">
      <c r="M690703" s="17"/>
    </row>
    <row r="690704" spans="13:13">
      <c r="M690704" s="8"/>
    </row>
    <row r="690730" spans="13:13">
      <c r="M690730" s="8"/>
    </row>
    <row r="690731" spans="13:13" ht="13">
      <c r="M690731" s="17"/>
    </row>
    <row r="690732" spans="13:13">
      <c r="M690732" s="8"/>
    </row>
    <row r="690758" spans="13:13">
      <c r="M690758" s="8"/>
    </row>
    <row r="690759" spans="13:13" ht="13">
      <c r="M690759" s="17"/>
    </row>
    <row r="690760" spans="13:13">
      <c r="M690760" s="8"/>
    </row>
    <row r="690786" spans="13:13">
      <c r="M690786" s="8"/>
    </row>
    <row r="690787" spans="13:13" ht="13">
      <c r="M690787" s="17"/>
    </row>
    <row r="690788" spans="13:13">
      <c r="M690788" s="8"/>
    </row>
    <row r="690814" spans="13:13">
      <c r="M690814" s="8"/>
    </row>
    <row r="690815" spans="13:13" ht="13">
      <c r="M690815" s="17"/>
    </row>
    <row r="690816" spans="13:13">
      <c r="M690816" s="8"/>
    </row>
    <row r="690842" spans="13:13">
      <c r="M690842" s="8"/>
    </row>
    <row r="690843" spans="13:13" ht="13">
      <c r="M690843" s="17"/>
    </row>
    <row r="690844" spans="13:13">
      <c r="M690844" s="8"/>
    </row>
    <row r="690870" spans="13:13">
      <c r="M690870" s="8"/>
    </row>
    <row r="690871" spans="13:13" ht="13">
      <c r="M690871" s="17"/>
    </row>
    <row r="690872" spans="13:13">
      <c r="M690872" s="8"/>
    </row>
    <row r="690898" spans="13:13">
      <c r="M690898" s="8"/>
    </row>
    <row r="690899" spans="13:13" ht="13">
      <c r="M690899" s="17"/>
    </row>
    <row r="690900" spans="13:13">
      <c r="M690900" s="8"/>
    </row>
    <row r="690926" spans="13:13">
      <c r="M690926" s="8"/>
    </row>
    <row r="690927" spans="13:13" ht="13">
      <c r="M690927" s="17"/>
    </row>
    <row r="690928" spans="13:13">
      <c r="M690928" s="8"/>
    </row>
    <row r="690954" spans="13:13">
      <c r="M690954" s="8"/>
    </row>
    <row r="690955" spans="13:13" ht="13">
      <c r="M690955" s="17"/>
    </row>
    <row r="690956" spans="13:13">
      <c r="M690956" s="8"/>
    </row>
    <row r="690982" spans="13:13">
      <c r="M690982" s="8"/>
    </row>
    <row r="690983" spans="13:13" ht="13">
      <c r="M690983" s="17"/>
    </row>
    <row r="690984" spans="13:13">
      <c r="M690984" s="8"/>
    </row>
    <row r="691010" spans="13:13">
      <c r="M691010" s="8"/>
    </row>
    <row r="691011" spans="13:13" ht="13">
      <c r="M691011" s="17"/>
    </row>
    <row r="691012" spans="13:13">
      <c r="M691012" s="8"/>
    </row>
    <row r="691038" spans="13:13">
      <c r="M691038" s="8"/>
    </row>
    <row r="691039" spans="13:13" ht="13">
      <c r="M691039" s="17"/>
    </row>
    <row r="691040" spans="13:13">
      <c r="M691040" s="8"/>
    </row>
    <row r="691066" spans="13:13">
      <c r="M691066" s="8"/>
    </row>
    <row r="691067" spans="13:13" ht="13">
      <c r="M691067" s="17"/>
    </row>
    <row r="691068" spans="13:13">
      <c r="M691068" s="8"/>
    </row>
    <row r="691094" spans="13:13">
      <c r="M691094" s="8"/>
    </row>
    <row r="691095" spans="13:13" ht="13">
      <c r="M691095" s="17"/>
    </row>
    <row r="691096" spans="13:13">
      <c r="M691096" s="8"/>
    </row>
    <row r="691122" spans="13:13">
      <c r="M691122" s="8"/>
    </row>
    <row r="691123" spans="13:13" ht="13">
      <c r="M691123" s="17"/>
    </row>
    <row r="691124" spans="13:13">
      <c r="M691124" s="8"/>
    </row>
    <row r="691150" spans="13:13">
      <c r="M691150" s="8"/>
    </row>
    <row r="691151" spans="13:13" ht="13">
      <c r="M691151" s="17"/>
    </row>
    <row r="691152" spans="13:13">
      <c r="M691152" s="8"/>
    </row>
    <row r="691178" spans="13:13">
      <c r="M691178" s="8"/>
    </row>
    <row r="691179" spans="13:13" ht="13">
      <c r="M691179" s="17"/>
    </row>
    <row r="691180" spans="13:13">
      <c r="M691180" s="8"/>
    </row>
    <row r="691206" spans="13:13">
      <c r="M691206" s="8"/>
    </row>
    <row r="691207" spans="13:13" ht="13">
      <c r="M691207" s="17"/>
    </row>
    <row r="691208" spans="13:13">
      <c r="M691208" s="8"/>
    </row>
    <row r="691234" spans="13:13">
      <c r="M691234" s="8"/>
    </row>
    <row r="691235" spans="13:13" ht="13">
      <c r="M691235" s="17"/>
    </row>
    <row r="691236" spans="13:13">
      <c r="M691236" s="8"/>
    </row>
    <row r="691262" spans="13:13">
      <c r="M691262" s="8"/>
    </row>
    <row r="691263" spans="13:13" ht="13">
      <c r="M691263" s="17"/>
    </row>
    <row r="691264" spans="13:13">
      <c r="M691264" s="8"/>
    </row>
    <row r="691290" spans="13:13">
      <c r="M691290" s="8"/>
    </row>
    <row r="691291" spans="13:13" ht="13">
      <c r="M691291" s="17"/>
    </row>
    <row r="691292" spans="13:13">
      <c r="M691292" s="8"/>
    </row>
    <row r="691318" spans="13:13">
      <c r="M691318" s="8"/>
    </row>
    <row r="691319" spans="13:13" ht="13">
      <c r="M691319" s="17"/>
    </row>
    <row r="691320" spans="13:13">
      <c r="M691320" s="8"/>
    </row>
    <row r="691346" spans="13:13">
      <c r="M691346" s="8"/>
    </row>
    <row r="691347" spans="13:13" ht="13">
      <c r="M691347" s="17"/>
    </row>
    <row r="691348" spans="13:13">
      <c r="M691348" s="8"/>
    </row>
    <row r="691374" spans="13:13">
      <c r="M691374" s="8"/>
    </row>
    <row r="691375" spans="13:13" ht="13">
      <c r="M691375" s="17"/>
    </row>
    <row r="691376" spans="13:13">
      <c r="M691376" s="8"/>
    </row>
    <row r="691402" spans="13:13">
      <c r="M691402" s="8"/>
    </row>
    <row r="691403" spans="13:13" ht="13">
      <c r="M691403" s="17"/>
    </row>
    <row r="691404" spans="13:13">
      <c r="M691404" s="8"/>
    </row>
    <row r="691430" spans="13:13">
      <c r="M691430" s="8"/>
    </row>
    <row r="691431" spans="13:13" ht="13">
      <c r="M691431" s="17"/>
    </row>
    <row r="691432" spans="13:13">
      <c r="M691432" s="8"/>
    </row>
    <row r="691458" spans="13:13">
      <c r="M691458" s="8"/>
    </row>
    <row r="691459" spans="13:13" ht="13">
      <c r="M691459" s="17"/>
    </row>
    <row r="691460" spans="13:13">
      <c r="M691460" s="8"/>
    </row>
    <row r="691486" spans="13:13">
      <c r="M691486" s="8"/>
    </row>
    <row r="691487" spans="13:13" ht="13">
      <c r="M691487" s="17"/>
    </row>
    <row r="691488" spans="13:13">
      <c r="M691488" s="8"/>
    </row>
    <row r="691514" spans="13:13">
      <c r="M691514" s="8"/>
    </row>
    <row r="691515" spans="13:13" ht="13">
      <c r="M691515" s="17"/>
    </row>
    <row r="691516" spans="13:13">
      <c r="M691516" s="8"/>
    </row>
    <row r="691542" spans="13:13">
      <c r="M691542" s="8"/>
    </row>
    <row r="691543" spans="13:13" ht="13">
      <c r="M691543" s="17"/>
    </row>
    <row r="691544" spans="13:13">
      <c r="M691544" s="8"/>
    </row>
    <row r="691570" spans="13:13">
      <c r="M691570" s="8"/>
    </row>
    <row r="691571" spans="13:13" ht="13">
      <c r="M691571" s="17"/>
    </row>
    <row r="691572" spans="13:13">
      <c r="M691572" s="8"/>
    </row>
    <row r="691598" spans="13:13">
      <c r="M691598" s="8"/>
    </row>
    <row r="691599" spans="13:13" ht="13">
      <c r="M691599" s="17"/>
    </row>
    <row r="691600" spans="13:13">
      <c r="M691600" s="8"/>
    </row>
    <row r="691626" spans="13:13">
      <c r="M691626" s="8"/>
    </row>
    <row r="691627" spans="13:13" ht="13">
      <c r="M691627" s="17"/>
    </row>
    <row r="691628" spans="13:13">
      <c r="M691628" s="8"/>
    </row>
    <row r="691654" spans="13:13">
      <c r="M691654" s="8"/>
    </row>
    <row r="691655" spans="13:13" ht="13">
      <c r="M691655" s="17"/>
    </row>
    <row r="691656" spans="13:13">
      <c r="M691656" s="8"/>
    </row>
    <row r="691682" spans="13:13">
      <c r="M691682" s="8"/>
    </row>
    <row r="691683" spans="13:13" ht="13">
      <c r="M691683" s="17"/>
    </row>
    <row r="691684" spans="13:13">
      <c r="M691684" s="8"/>
    </row>
    <row r="691710" spans="13:13">
      <c r="M691710" s="8"/>
    </row>
    <row r="691711" spans="13:13" ht="13">
      <c r="M691711" s="17"/>
    </row>
    <row r="691712" spans="13:13">
      <c r="M691712" s="8"/>
    </row>
    <row r="691738" spans="13:13">
      <c r="M691738" s="8"/>
    </row>
    <row r="691739" spans="13:13" ht="13">
      <c r="M691739" s="17"/>
    </row>
    <row r="691740" spans="13:13">
      <c r="M691740" s="8"/>
    </row>
    <row r="691766" spans="13:13">
      <c r="M691766" s="8"/>
    </row>
    <row r="691767" spans="13:13" ht="13">
      <c r="M691767" s="17"/>
    </row>
    <row r="691768" spans="13:13">
      <c r="M691768" s="8"/>
    </row>
    <row r="691794" spans="13:13">
      <c r="M691794" s="8"/>
    </row>
    <row r="691795" spans="13:13" ht="13">
      <c r="M691795" s="17"/>
    </row>
    <row r="691796" spans="13:13">
      <c r="M691796" s="8"/>
    </row>
    <row r="691822" spans="13:13">
      <c r="M691822" s="8"/>
    </row>
    <row r="691823" spans="13:13" ht="13">
      <c r="M691823" s="17"/>
    </row>
    <row r="691824" spans="13:13">
      <c r="M691824" s="8"/>
    </row>
    <row r="691850" spans="13:13">
      <c r="M691850" s="8"/>
    </row>
    <row r="691851" spans="13:13" ht="13">
      <c r="M691851" s="17"/>
    </row>
    <row r="691852" spans="13:13">
      <c r="M691852" s="8"/>
    </row>
    <row r="691878" spans="13:13">
      <c r="M691878" s="8"/>
    </row>
    <row r="691879" spans="13:13" ht="13">
      <c r="M691879" s="17"/>
    </row>
    <row r="691880" spans="13:13">
      <c r="M691880" s="8"/>
    </row>
    <row r="691906" spans="13:13">
      <c r="M691906" s="8"/>
    </row>
    <row r="691907" spans="13:13" ht="13">
      <c r="M691907" s="17"/>
    </row>
    <row r="691908" spans="13:13">
      <c r="M691908" s="8"/>
    </row>
    <row r="691934" spans="13:13">
      <c r="M691934" s="8"/>
    </row>
    <row r="691935" spans="13:13" ht="13">
      <c r="M691935" s="17"/>
    </row>
    <row r="691936" spans="13:13">
      <c r="M691936" s="8"/>
    </row>
    <row r="691962" spans="13:13">
      <c r="M691962" s="8"/>
    </row>
    <row r="691963" spans="13:13" ht="13">
      <c r="M691963" s="17"/>
    </row>
    <row r="691964" spans="13:13">
      <c r="M691964" s="8"/>
    </row>
    <row r="691990" spans="13:13">
      <c r="M691990" s="8"/>
    </row>
    <row r="691991" spans="13:13" ht="13">
      <c r="M691991" s="17"/>
    </row>
    <row r="691992" spans="13:13">
      <c r="M691992" s="8"/>
    </row>
    <row r="692018" spans="13:13">
      <c r="M692018" s="8"/>
    </row>
    <row r="692019" spans="13:13" ht="13">
      <c r="M692019" s="17"/>
    </row>
    <row r="692020" spans="13:13">
      <c r="M692020" s="8"/>
    </row>
    <row r="692046" spans="13:13">
      <c r="M692046" s="8"/>
    </row>
    <row r="692047" spans="13:13" ht="13">
      <c r="M692047" s="17"/>
    </row>
    <row r="692048" spans="13:13">
      <c r="M692048" s="8"/>
    </row>
    <row r="692074" spans="13:13">
      <c r="M692074" s="8"/>
    </row>
    <row r="692075" spans="13:13" ht="13">
      <c r="M692075" s="17"/>
    </row>
    <row r="692076" spans="13:13">
      <c r="M692076" s="8"/>
    </row>
    <row r="692102" spans="13:13">
      <c r="M692102" s="8"/>
    </row>
    <row r="692103" spans="13:13" ht="13">
      <c r="M692103" s="17"/>
    </row>
    <row r="692104" spans="13:13">
      <c r="M692104" s="8"/>
    </row>
    <row r="692130" spans="13:13">
      <c r="M692130" s="8"/>
    </row>
    <row r="692131" spans="13:13" ht="13">
      <c r="M692131" s="17"/>
    </row>
    <row r="692132" spans="13:13">
      <c r="M692132" s="8"/>
    </row>
    <row r="692158" spans="13:13">
      <c r="M692158" s="8"/>
    </row>
    <row r="692159" spans="13:13" ht="13">
      <c r="M692159" s="17"/>
    </row>
    <row r="692160" spans="13:13">
      <c r="M692160" s="8"/>
    </row>
    <row r="692186" spans="13:13">
      <c r="M692186" s="8"/>
    </row>
    <row r="692187" spans="13:13" ht="13">
      <c r="M692187" s="17"/>
    </row>
    <row r="692188" spans="13:13">
      <c r="M692188" s="8"/>
    </row>
    <row r="692214" spans="13:13">
      <c r="M692214" s="8"/>
    </row>
    <row r="692215" spans="13:13" ht="13">
      <c r="M692215" s="17"/>
    </row>
    <row r="692216" spans="13:13">
      <c r="M692216" s="8"/>
    </row>
    <row r="692242" spans="13:13">
      <c r="M692242" s="8"/>
    </row>
    <row r="692243" spans="13:13" ht="13">
      <c r="M692243" s="17"/>
    </row>
    <row r="692244" spans="13:13">
      <c r="M692244" s="8"/>
    </row>
    <row r="692270" spans="13:13">
      <c r="M692270" s="8"/>
    </row>
    <row r="692271" spans="13:13" ht="13">
      <c r="M692271" s="17"/>
    </row>
    <row r="692272" spans="13:13">
      <c r="M692272" s="8"/>
    </row>
    <row r="692298" spans="13:13">
      <c r="M692298" s="8"/>
    </row>
    <row r="692299" spans="13:13" ht="13">
      <c r="M692299" s="17"/>
    </row>
    <row r="692300" spans="13:13">
      <c r="M692300" s="8"/>
    </row>
    <row r="692326" spans="13:13">
      <c r="M692326" s="8"/>
    </row>
    <row r="692327" spans="13:13" ht="13">
      <c r="M692327" s="17"/>
    </row>
    <row r="692328" spans="13:13">
      <c r="M692328" s="8"/>
    </row>
    <row r="692354" spans="13:13">
      <c r="M692354" s="8"/>
    </row>
    <row r="692355" spans="13:13" ht="13">
      <c r="M692355" s="17"/>
    </row>
    <row r="692356" spans="13:13">
      <c r="M692356" s="8"/>
    </row>
    <row r="692382" spans="13:13">
      <c r="M692382" s="8"/>
    </row>
    <row r="692383" spans="13:13" ht="13">
      <c r="M692383" s="17"/>
    </row>
    <row r="692384" spans="13:13">
      <c r="M692384" s="8"/>
    </row>
    <row r="692410" spans="13:13">
      <c r="M692410" s="8"/>
    </row>
    <row r="692411" spans="13:13" ht="13">
      <c r="M692411" s="17"/>
    </row>
    <row r="692412" spans="13:13">
      <c r="M692412" s="8"/>
    </row>
    <row r="692438" spans="13:13">
      <c r="M692438" s="8"/>
    </row>
    <row r="692439" spans="13:13" ht="13">
      <c r="M692439" s="17"/>
    </row>
    <row r="692440" spans="13:13">
      <c r="M692440" s="8"/>
    </row>
    <row r="692466" spans="13:13">
      <c r="M692466" s="8"/>
    </row>
    <row r="692467" spans="13:13" ht="13">
      <c r="M692467" s="17"/>
    </row>
    <row r="692468" spans="13:13">
      <c r="M692468" s="8"/>
    </row>
    <row r="692494" spans="13:13">
      <c r="M692494" s="8"/>
    </row>
    <row r="692495" spans="13:13" ht="13">
      <c r="M692495" s="17"/>
    </row>
    <row r="692496" spans="13:13">
      <c r="M692496" s="8"/>
    </row>
    <row r="692522" spans="13:13">
      <c r="M692522" s="8"/>
    </row>
    <row r="692523" spans="13:13" ht="13">
      <c r="M692523" s="17"/>
    </row>
    <row r="692524" spans="13:13">
      <c r="M692524" s="8"/>
    </row>
    <row r="692550" spans="13:13">
      <c r="M692550" s="8"/>
    </row>
    <row r="692551" spans="13:13" ht="13">
      <c r="M692551" s="17"/>
    </row>
    <row r="692552" spans="13:13">
      <c r="M692552" s="8"/>
    </row>
    <row r="692578" spans="13:13">
      <c r="M692578" s="8"/>
    </row>
    <row r="692579" spans="13:13" ht="13">
      <c r="M692579" s="17"/>
    </row>
    <row r="692580" spans="13:13">
      <c r="M692580" s="8"/>
    </row>
    <row r="692606" spans="13:13">
      <c r="M692606" s="8"/>
    </row>
    <row r="692607" spans="13:13" ht="13">
      <c r="M692607" s="17"/>
    </row>
    <row r="692608" spans="13:13">
      <c r="M692608" s="8"/>
    </row>
    <row r="692634" spans="13:13">
      <c r="M692634" s="8"/>
    </row>
    <row r="692635" spans="13:13" ht="13">
      <c r="M692635" s="17"/>
    </row>
    <row r="692636" spans="13:13">
      <c r="M692636" s="8"/>
    </row>
    <row r="692662" spans="13:13">
      <c r="M692662" s="8"/>
    </row>
    <row r="692663" spans="13:13" ht="13">
      <c r="M692663" s="17"/>
    </row>
    <row r="692664" spans="13:13">
      <c r="M692664" s="8"/>
    </row>
    <row r="692690" spans="13:13">
      <c r="M692690" s="8"/>
    </row>
    <row r="692691" spans="13:13" ht="13">
      <c r="M692691" s="17"/>
    </row>
    <row r="692692" spans="13:13">
      <c r="M692692" s="8"/>
    </row>
    <row r="692718" spans="13:13">
      <c r="M692718" s="8"/>
    </row>
    <row r="692719" spans="13:13" ht="13">
      <c r="M692719" s="17"/>
    </row>
    <row r="692720" spans="13:13">
      <c r="M692720" s="8"/>
    </row>
    <row r="692746" spans="13:13">
      <c r="M692746" s="8"/>
    </row>
    <row r="692747" spans="13:13" ht="13">
      <c r="M692747" s="17"/>
    </row>
    <row r="692748" spans="13:13">
      <c r="M692748" s="8"/>
    </row>
    <row r="692774" spans="13:13">
      <c r="M692774" s="8"/>
    </row>
    <row r="692775" spans="13:13" ht="13">
      <c r="M692775" s="17"/>
    </row>
    <row r="692776" spans="13:13">
      <c r="M692776" s="8"/>
    </row>
    <row r="692802" spans="13:13">
      <c r="M692802" s="8"/>
    </row>
    <row r="692803" spans="13:13" ht="13">
      <c r="M692803" s="17"/>
    </row>
    <row r="692804" spans="13:13">
      <c r="M692804" s="8"/>
    </row>
    <row r="692830" spans="13:13">
      <c r="M692830" s="8"/>
    </row>
    <row r="692831" spans="13:13" ht="13">
      <c r="M692831" s="17"/>
    </row>
    <row r="692832" spans="13:13">
      <c r="M692832" s="8"/>
    </row>
    <row r="692858" spans="13:13">
      <c r="M692858" s="8"/>
    </row>
    <row r="692859" spans="13:13" ht="13">
      <c r="M692859" s="17"/>
    </row>
    <row r="692860" spans="13:13">
      <c r="M692860" s="8"/>
    </row>
    <row r="692886" spans="13:13">
      <c r="M692886" s="8"/>
    </row>
    <row r="692887" spans="13:13" ht="13">
      <c r="M692887" s="17"/>
    </row>
    <row r="692888" spans="13:13">
      <c r="M692888" s="8"/>
    </row>
    <row r="692914" spans="13:13">
      <c r="M692914" s="8"/>
    </row>
    <row r="692915" spans="13:13" ht="13">
      <c r="M692915" s="17"/>
    </row>
    <row r="692916" spans="13:13">
      <c r="M692916" s="8"/>
    </row>
    <row r="692942" spans="13:13">
      <c r="M692942" s="8"/>
    </row>
    <row r="692943" spans="13:13" ht="13">
      <c r="M692943" s="17"/>
    </row>
    <row r="692944" spans="13:13">
      <c r="M692944" s="8"/>
    </row>
    <row r="692970" spans="13:13">
      <c r="M692970" s="8"/>
    </row>
    <row r="692971" spans="13:13" ht="13">
      <c r="M692971" s="17"/>
    </row>
    <row r="692972" spans="13:13">
      <c r="M692972" s="8"/>
    </row>
    <row r="692998" spans="13:13">
      <c r="M692998" s="8"/>
    </row>
    <row r="692999" spans="13:13" ht="13">
      <c r="M692999" s="17"/>
    </row>
    <row r="693000" spans="13:13">
      <c r="M693000" s="8"/>
    </row>
    <row r="693026" spans="13:13">
      <c r="M693026" s="8"/>
    </row>
    <row r="693027" spans="13:13" ht="13">
      <c r="M693027" s="17"/>
    </row>
    <row r="693028" spans="13:13">
      <c r="M693028" s="8"/>
    </row>
    <row r="693054" spans="13:13">
      <c r="M693054" s="8"/>
    </row>
    <row r="693055" spans="13:13" ht="13">
      <c r="M693055" s="17"/>
    </row>
    <row r="693056" spans="13:13">
      <c r="M693056" s="8"/>
    </row>
    <row r="693082" spans="13:13">
      <c r="M693082" s="8"/>
    </row>
    <row r="693083" spans="13:13" ht="13">
      <c r="M693083" s="17"/>
    </row>
    <row r="693084" spans="13:13">
      <c r="M693084" s="8"/>
    </row>
    <row r="693110" spans="13:13">
      <c r="M693110" s="8"/>
    </row>
    <row r="693111" spans="13:13" ht="13">
      <c r="M693111" s="17"/>
    </row>
    <row r="693112" spans="13:13">
      <c r="M693112" s="8"/>
    </row>
    <row r="693138" spans="13:13">
      <c r="M693138" s="8"/>
    </row>
    <row r="693139" spans="13:13" ht="13">
      <c r="M693139" s="17"/>
    </row>
    <row r="693140" spans="13:13">
      <c r="M693140" s="8"/>
    </row>
    <row r="693166" spans="13:13">
      <c r="M693166" s="8"/>
    </row>
    <row r="693167" spans="13:13" ht="13">
      <c r="M693167" s="17"/>
    </row>
    <row r="693168" spans="13:13">
      <c r="M693168" s="8"/>
    </row>
    <row r="693194" spans="13:13">
      <c r="M693194" s="8"/>
    </row>
    <row r="693195" spans="13:13" ht="13">
      <c r="M693195" s="17"/>
    </row>
    <row r="693196" spans="13:13">
      <c r="M693196" s="8"/>
    </row>
    <row r="693222" spans="13:13">
      <c r="M693222" s="8"/>
    </row>
    <row r="693223" spans="13:13" ht="13">
      <c r="M693223" s="17"/>
    </row>
    <row r="693224" spans="13:13">
      <c r="M693224" s="8"/>
    </row>
    <row r="693250" spans="13:13">
      <c r="M693250" s="8"/>
    </row>
    <row r="693251" spans="13:13" ht="13">
      <c r="M693251" s="17"/>
    </row>
    <row r="693252" spans="13:13">
      <c r="M693252" s="8"/>
    </row>
    <row r="693278" spans="13:13">
      <c r="M693278" s="8"/>
    </row>
    <row r="693279" spans="13:13" ht="13">
      <c r="M693279" s="17"/>
    </row>
    <row r="693280" spans="13:13">
      <c r="M693280" s="8"/>
    </row>
    <row r="693306" spans="13:13">
      <c r="M693306" s="8"/>
    </row>
    <row r="693307" spans="13:13" ht="13">
      <c r="M693307" s="17"/>
    </row>
    <row r="693308" spans="13:13">
      <c r="M693308" s="8"/>
    </row>
    <row r="693334" spans="13:13">
      <c r="M693334" s="8"/>
    </row>
    <row r="693335" spans="13:13" ht="13">
      <c r="M693335" s="17"/>
    </row>
    <row r="693336" spans="13:13">
      <c r="M693336" s="8"/>
    </row>
    <row r="693362" spans="13:13">
      <c r="M693362" s="8"/>
    </row>
    <row r="693363" spans="13:13" ht="13">
      <c r="M693363" s="17"/>
    </row>
    <row r="693364" spans="13:13">
      <c r="M693364" s="8"/>
    </row>
    <row r="693390" spans="13:13">
      <c r="M693390" s="8"/>
    </row>
    <row r="693391" spans="13:13" ht="13">
      <c r="M693391" s="17"/>
    </row>
    <row r="693392" spans="13:13">
      <c r="M693392" s="8"/>
    </row>
    <row r="693418" spans="13:13">
      <c r="M693418" s="8"/>
    </row>
    <row r="693419" spans="13:13" ht="13">
      <c r="M693419" s="17"/>
    </row>
    <row r="693420" spans="13:13">
      <c r="M693420" s="8"/>
    </row>
    <row r="693446" spans="13:13">
      <c r="M693446" s="8"/>
    </row>
    <row r="693447" spans="13:13" ht="13">
      <c r="M693447" s="17"/>
    </row>
    <row r="693448" spans="13:13">
      <c r="M693448" s="8"/>
    </row>
    <row r="693474" spans="13:13">
      <c r="M693474" s="8"/>
    </row>
    <row r="693475" spans="13:13" ht="13">
      <c r="M693475" s="17"/>
    </row>
    <row r="693476" spans="13:13">
      <c r="M693476" s="8"/>
    </row>
    <row r="693502" spans="13:13">
      <c r="M693502" s="8"/>
    </row>
    <row r="693503" spans="13:13" ht="13">
      <c r="M693503" s="17"/>
    </row>
    <row r="693504" spans="13:13">
      <c r="M693504" s="8"/>
    </row>
    <row r="693530" spans="13:13">
      <c r="M693530" s="8"/>
    </row>
    <row r="693531" spans="13:13" ht="13">
      <c r="M693531" s="17"/>
    </row>
    <row r="693532" spans="13:13">
      <c r="M693532" s="8"/>
    </row>
    <row r="693558" spans="13:13">
      <c r="M693558" s="8"/>
    </row>
    <row r="693559" spans="13:13" ht="13">
      <c r="M693559" s="17"/>
    </row>
    <row r="693560" spans="13:13">
      <c r="M693560" s="8"/>
    </row>
    <row r="693586" spans="13:13">
      <c r="M693586" s="8"/>
    </row>
    <row r="693587" spans="13:13" ht="13">
      <c r="M693587" s="17"/>
    </row>
    <row r="693588" spans="13:13">
      <c r="M693588" s="8"/>
    </row>
    <row r="693614" spans="13:13">
      <c r="M693614" s="8"/>
    </row>
    <row r="693615" spans="13:13" ht="13">
      <c r="M693615" s="17"/>
    </row>
    <row r="693616" spans="13:13">
      <c r="M693616" s="8"/>
    </row>
    <row r="693642" spans="13:13">
      <c r="M693642" s="8"/>
    </row>
    <row r="693643" spans="13:13" ht="13">
      <c r="M693643" s="17"/>
    </row>
    <row r="693644" spans="13:13">
      <c r="M693644" s="8"/>
    </row>
    <row r="693670" spans="13:13">
      <c r="M693670" s="8"/>
    </row>
    <row r="693671" spans="13:13" ht="13">
      <c r="M693671" s="17"/>
    </row>
    <row r="693672" spans="13:13">
      <c r="M693672" s="8"/>
    </row>
    <row r="693698" spans="13:13">
      <c r="M693698" s="8"/>
    </row>
    <row r="693699" spans="13:13" ht="13">
      <c r="M693699" s="17"/>
    </row>
    <row r="693700" spans="13:13">
      <c r="M693700" s="8"/>
    </row>
    <row r="693726" spans="13:13">
      <c r="M693726" s="8"/>
    </row>
    <row r="693727" spans="13:13" ht="13">
      <c r="M693727" s="17"/>
    </row>
    <row r="693728" spans="13:13">
      <c r="M693728" s="8"/>
    </row>
    <row r="693754" spans="13:13">
      <c r="M693754" s="8"/>
    </row>
    <row r="693755" spans="13:13" ht="13">
      <c r="M693755" s="17"/>
    </row>
    <row r="693756" spans="13:13">
      <c r="M693756" s="8"/>
    </row>
    <row r="693782" spans="13:13">
      <c r="M693782" s="8"/>
    </row>
    <row r="693783" spans="13:13" ht="13">
      <c r="M693783" s="17"/>
    </row>
    <row r="693784" spans="13:13">
      <c r="M693784" s="8"/>
    </row>
    <row r="693810" spans="13:13">
      <c r="M693810" s="8"/>
    </row>
    <row r="693811" spans="13:13" ht="13">
      <c r="M693811" s="17"/>
    </row>
    <row r="693812" spans="13:13">
      <c r="M693812" s="8"/>
    </row>
    <row r="693838" spans="13:13">
      <c r="M693838" s="8"/>
    </row>
    <row r="693839" spans="13:13" ht="13">
      <c r="M693839" s="17"/>
    </row>
    <row r="693840" spans="13:13">
      <c r="M693840" s="8"/>
    </row>
    <row r="693866" spans="13:13">
      <c r="M693866" s="8"/>
    </row>
    <row r="693867" spans="13:13" ht="13">
      <c r="M693867" s="17"/>
    </row>
    <row r="693868" spans="13:13">
      <c r="M693868" s="8"/>
    </row>
    <row r="693894" spans="13:13">
      <c r="M693894" s="8"/>
    </row>
    <row r="693895" spans="13:13" ht="13">
      <c r="M693895" s="17"/>
    </row>
    <row r="693896" spans="13:13">
      <c r="M693896" s="8"/>
    </row>
    <row r="693922" spans="13:13">
      <c r="M693922" s="8"/>
    </row>
    <row r="693923" spans="13:13" ht="13">
      <c r="M693923" s="17"/>
    </row>
    <row r="693924" spans="13:13">
      <c r="M693924" s="8"/>
    </row>
    <row r="693950" spans="13:13">
      <c r="M693950" s="8"/>
    </row>
    <row r="693951" spans="13:13" ht="13">
      <c r="M693951" s="17"/>
    </row>
    <row r="693952" spans="13:13">
      <c r="M693952" s="8"/>
    </row>
    <row r="693978" spans="13:13">
      <c r="M693978" s="8"/>
    </row>
    <row r="693979" spans="13:13" ht="13">
      <c r="M693979" s="17"/>
    </row>
    <row r="693980" spans="13:13">
      <c r="M693980" s="8"/>
    </row>
    <row r="694006" spans="13:13">
      <c r="M694006" s="8"/>
    </row>
    <row r="694007" spans="13:13" ht="13">
      <c r="M694007" s="17"/>
    </row>
    <row r="694008" spans="13:13">
      <c r="M694008" s="8"/>
    </row>
    <row r="694034" spans="13:13">
      <c r="M694034" s="8"/>
    </row>
    <row r="694035" spans="13:13" ht="13">
      <c r="M694035" s="17"/>
    </row>
    <row r="694036" spans="13:13">
      <c r="M694036" s="8"/>
    </row>
    <row r="694062" spans="13:13">
      <c r="M694062" s="8"/>
    </row>
    <row r="694063" spans="13:13" ht="13">
      <c r="M694063" s="17"/>
    </row>
    <row r="694064" spans="13:13">
      <c r="M694064" s="8"/>
    </row>
    <row r="694090" spans="13:13">
      <c r="M694090" s="8"/>
    </row>
    <row r="694091" spans="13:13" ht="13">
      <c r="M694091" s="17"/>
    </row>
    <row r="694092" spans="13:13">
      <c r="M694092" s="8"/>
    </row>
    <row r="694118" spans="13:13">
      <c r="M694118" s="8"/>
    </row>
    <row r="694119" spans="13:13" ht="13">
      <c r="M694119" s="17"/>
    </row>
    <row r="694120" spans="13:13">
      <c r="M694120" s="8"/>
    </row>
    <row r="694146" spans="13:13">
      <c r="M694146" s="8"/>
    </row>
    <row r="694147" spans="13:13" ht="13">
      <c r="M694147" s="17"/>
    </row>
    <row r="694148" spans="13:13">
      <c r="M694148" s="8"/>
    </row>
    <row r="694174" spans="13:13">
      <c r="M694174" s="8"/>
    </row>
    <row r="694175" spans="13:13" ht="13">
      <c r="M694175" s="17"/>
    </row>
    <row r="694176" spans="13:13">
      <c r="M694176" s="8"/>
    </row>
    <row r="694202" spans="13:13">
      <c r="M694202" s="8"/>
    </row>
    <row r="694203" spans="13:13" ht="13">
      <c r="M694203" s="17"/>
    </row>
    <row r="694204" spans="13:13">
      <c r="M694204" s="8"/>
    </row>
    <row r="694230" spans="13:13">
      <c r="M694230" s="8"/>
    </row>
    <row r="694231" spans="13:13" ht="13">
      <c r="M694231" s="17"/>
    </row>
    <row r="694232" spans="13:13">
      <c r="M694232" s="8"/>
    </row>
    <row r="694258" spans="13:13">
      <c r="M694258" s="8"/>
    </row>
    <row r="694259" spans="13:13" ht="13">
      <c r="M694259" s="17"/>
    </row>
    <row r="694260" spans="13:13">
      <c r="M694260" s="8"/>
    </row>
    <row r="694286" spans="13:13">
      <c r="M694286" s="8"/>
    </row>
    <row r="694287" spans="13:13" ht="13">
      <c r="M694287" s="17"/>
    </row>
    <row r="694288" spans="13:13">
      <c r="M694288" s="8"/>
    </row>
    <row r="694314" spans="13:13">
      <c r="M694314" s="8"/>
    </row>
    <row r="694315" spans="13:13" ht="13">
      <c r="M694315" s="17"/>
    </row>
    <row r="694316" spans="13:13">
      <c r="M694316" s="8"/>
    </row>
    <row r="694342" spans="13:13">
      <c r="M694342" s="8"/>
    </row>
    <row r="694343" spans="13:13" ht="13">
      <c r="M694343" s="17"/>
    </row>
    <row r="694344" spans="13:13">
      <c r="M694344" s="8"/>
    </row>
    <row r="694370" spans="13:13">
      <c r="M694370" s="8"/>
    </row>
    <row r="694371" spans="13:13" ht="13">
      <c r="M694371" s="17"/>
    </row>
    <row r="694372" spans="13:13">
      <c r="M694372" s="8"/>
    </row>
    <row r="694398" spans="13:13">
      <c r="M694398" s="8"/>
    </row>
    <row r="694399" spans="13:13" ht="13">
      <c r="M694399" s="17"/>
    </row>
    <row r="694400" spans="13:13">
      <c r="M694400" s="8"/>
    </row>
    <row r="694426" spans="13:13">
      <c r="M694426" s="8"/>
    </row>
    <row r="694427" spans="13:13" ht="13">
      <c r="M694427" s="17"/>
    </row>
    <row r="694428" spans="13:13">
      <c r="M694428" s="8"/>
    </row>
    <row r="694454" spans="13:13">
      <c r="M694454" s="8"/>
    </row>
    <row r="694455" spans="13:13" ht="13">
      <c r="M694455" s="17"/>
    </row>
    <row r="694456" spans="13:13">
      <c r="M694456" s="8"/>
    </row>
    <row r="694482" spans="13:13">
      <c r="M694482" s="8"/>
    </row>
    <row r="694483" spans="13:13" ht="13">
      <c r="M694483" s="17"/>
    </row>
    <row r="694484" spans="13:13">
      <c r="M694484" s="8"/>
    </row>
    <row r="694510" spans="13:13">
      <c r="M694510" s="8"/>
    </row>
    <row r="694511" spans="13:13" ht="13">
      <c r="M694511" s="17"/>
    </row>
    <row r="694512" spans="13:13">
      <c r="M694512" s="8"/>
    </row>
    <row r="694538" spans="13:13">
      <c r="M694538" s="8"/>
    </row>
    <row r="694539" spans="13:13" ht="13">
      <c r="M694539" s="17"/>
    </row>
    <row r="694540" spans="13:13">
      <c r="M694540" s="8"/>
    </row>
    <row r="694566" spans="13:13">
      <c r="M694566" s="8"/>
    </row>
    <row r="694567" spans="13:13" ht="13">
      <c r="M694567" s="17"/>
    </row>
    <row r="694568" spans="13:13">
      <c r="M694568" s="8"/>
    </row>
    <row r="694594" spans="13:13">
      <c r="M694594" s="8"/>
    </row>
    <row r="694595" spans="13:13" ht="13">
      <c r="M694595" s="17"/>
    </row>
    <row r="694596" spans="13:13">
      <c r="M694596" s="8"/>
    </row>
    <row r="694622" spans="13:13">
      <c r="M694622" s="8"/>
    </row>
    <row r="694623" spans="13:13" ht="13">
      <c r="M694623" s="17"/>
    </row>
    <row r="694624" spans="13:13">
      <c r="M694624" s="8"/>
    </row>
    <row r="694650" spans="13:13">
      <c r="M694650" s="8"/>
    </row>
    <row r="694651" spans="13:13" ht="13">
      <c r="M694651" s="17"/>
    </row>
    <row r="694652" spans="13:13">
      <c r="M694652" s="8"/>
    </row>
    <row r="694678" spans="13:13">
      <c r="M694678" s="8"/>
    </row>
    <row r="694679" spans="13:13" ht="13">
      <c r="M694679" s="17"/>
    </row>
    <row r="694680" spans="13:13">
      <c r="M694680" s="8"/>
    </row>
    <row r="694706" spans="13:13">
      <c r="M694706" s="8"/>
    </row>
    <row r="694707" spans="13:13" ht="13">
      <c r="M694707" s="17"/>
    </row>
    <row r="694708" spans="13:13">
      <c r="M694708" s="8"/>
    </row>
    <row r="694734" spans="13:13">
      <c r="M694734" s="8"/>
    </row>
    <row r="694735" spans="13:13" ht="13">
      <c r="M694735" s="17"/>
    </row>
    <row r="694736" spans="13:13">
      <c r="M694736" s="8"/>
    </row>
    <row r="694762" spans="13:13">
      <c r="M694762" s="8"/>
    </row>
    <row r="694763" spans="13:13" ht="13">
      <c r="M694763" s="17"/>
    </row>
    <row r="694764" spans="13:13">
      <c r="M694764" s="8"/>
    </row>
    <row r="694790" spans="13:13">
      <c r="M694790" s="8"/>
    </row>
    <row r="694791" spans="13:13" ht="13">
      <c r="M694791" s="17"/>
    </row>
    <row r="694792" spans="13:13">
      <c r="M694792" s="8"/>
    </row>
    <row r="694818" spans="13:13">
      <c r="M694818" s="8"/>
    </row>
    <row r="694819" spans="13:13" ht="13">
      <c r="M694819" s="17"/>
    </row>
    <row r="694820" spans="13:13">
      <c r="M694820" s="8"/>
    </row>
    <row r="694846" spans="13:13">
      <c r="M694846" s="8"/>
    </row>
    <row r="694847" spans="13:13" ht="13">
      <c r="M694847" s="17"/>
    </row>
    <row r="694848" spans="13:13">
      <c r="M694848" s="8"/>
    </row>
    <row r="694874" spans="13:13">
      <c r="M694874" s="8"/>
    </row>
    <row r="694875" spans="13:13" ht="13">
      <c r="M694875" s="17"/>
    </row>
    <row r="694876" spans="13:13">
      <c r="M694876" s="8"/>
    </row>
    <row r="694902" spans="13:13">
      <c r="M694902" s="8"/>
    </row>
    <row r="694903" spans="13:13" ht="13">
      <c r="M694903" s="17"/>
    </row>
    <row r="694904" spans="13:13">
      <c r="M694904" s="8"/>
    </row>
    <row r="694930" spans="13:13">
      <c r="M694930" s="8"/>
    </row>
    <row r="694931" spans="13:13" ht="13">
      <c r="M694931" s="17"/>
    </row>
    <row r="694932" spans="13:13">
      <c r="M694932" s="8"/>
    </row>
    <row r="694958" spans="13:13">
      <c r="M694958" s="8"/>
    </row>
    <row r="694959" spans="13:13" ht="13">
      <c r="M694959" s="17"/>
    </row>
    <row r="694960" spans="13:13">
      <c r="M694960" s="8"/>
    </row>
    <row r="694986" spans="13:13">
      <c r="M694986" s="8"/>
    </row>
    <row r="694987" spans="13:13" ht="13">
      <c r="M694987" s="17"/>
    </row>
    <row r="694988" spans="13:13">
      <c r="M694988" s="8"/>
    </row>
    <row r="695014" spans="13:13">
      <c r="M695014" s="8"/>
    </row>
    <row r="695015" spans="13:13" ht="13">
      <c r="M695015" s="17"/>
    </row>
    <row r="695016" spans="13:13">
      <c r="M695016" s="8"/>
    </row>
    <row r="695042" spans="13:13">
      <c r="M695042" s="8"/>
    </row>
    <row r="695043" spans="13:13" ht="13">
      <c r="M695043" s="17"/>
    </row>
    <row r="695044" spans="13:13">
      <c r="M695044" s="8"/>
    </row>
    <row r="695070" spans="13:13">
      <c r="M695070" s="8"/>
    </row>
    <row r="695071" spans="13:13" ht="13">
      <c r="M695071" s="17"/>
    </row>
    <row r="695072" spans="13:13">
      <c r="M695072" s="8"/>
    </row>
    <row r="695098" spans="13:13">
      <c r="M695098" s="8"/>
    </row>
    <row r="695099" spans="13:13" ht="13">
      <c r="M695099" s="17"/>
    </row>
    <row r="695100" spans="13:13">
      <c r="M695100" s="8"/>
    </row>
    <row r="695126" spans="13:13">
      <c r="M695126" s="8"/>
    </row>
    <row r="695127" spans="13:13" ht="13">
      <c r="M695127" s="17"/>
    </row>
    <row r="695128" spans="13:13">
      <c r="M695128" s="8"/>
    </row>
    <row r="695154" spans="13:13">
      <c r="M695154" s="8"/>
    </row>
    <row r="695155" spans="13:13" ht="13">
      <c r="M695155" s="17"/>
    </row>
    <row r="695156" spans="13:13">
      <c r="M695156" s="8"/>
    </row>
    <row r="695182" spans="13:13">
      <c r="M695182" s="8"/>
    </row>
    <row r="695183" spans="13:13" ht="13">
      <c r="M695183" s="17"/>
    </row>
    <row r="695184" spans="13:13">
      <c r="M695184" s="8"/>
    </row>
    <row r="695210" spans="13:13">
      <c r="M695210" s="8"/>
    </row>
    <row r="695211" spans="13:13" ht="13">
      <c r="M695211" s="17"/>
    </row>
    <row r="695212" spans="13:13">
      <c r="M695212" s="8"/>
    </row>
    <row r="695238" spans="13:13">
      <c r="M695238" s="8"/>
    </row>
    <row r="695239" spans="13:13" ht="13">
      <c r="M695239" s="17"/>
    </row>
    <row r="695240" spans="13:13">
      <c r="M695240" s="8"/>
    </row>
    <row r="695266" spans="13:13">
      <c r="M695266" s="8"/>
    </row>
    <row r="695267" spans="13:13" ht="13">
      <c r="M695267" s="17"/>
    </row>
    <row r="695268" spans="13:13">
      <c r="M695268" s="8"/>
    </row>
    <row r="695294" spans="13:13">
      <c r="M695294" s="8"/>
    </row>
    <row r="695295" spans="13:13" ht="13">
      <c r="M695295" s="17"/>
    </row>
    <row r="695296" spans="13:13">
      <c r="M695296" s="8"/>
    </row>
    <row r="695322" spans="13:13">
      <c r="M695322" s="8"/>
    </row>
    <row r="695323" spans="13:13" ht="13">
      <c r="M695323" s="17"/>
    </row>
    <row r="695324" spans="13:13">
      <c r="M695324" s="8"/>
    </row>
    <row r="695350" spans="13:13">
      <c r="M695350" s="8"/>
    </row>
    <row r="695351" spans="13:13" ht="13">
      <c r="M695351" s="17"/>
    </row>
    <row r="695352" spans="13:13">
      <c r="M695352" s="8"/>
    </row>
    <row r="695378" spans="13:13">
      <c r="M695378" s="8"/>
    </row>
    <row r="695379" spans="13:13" ht="13">
      <c r="M695379" s="17"/>
    </row>
    <row r="695380" spans="13:13">
      <c r="M695380" s="8"/>
    </row>
    <row r="695406" spans="13:13">
      <c r="M695406" s="8"/>
    </row>
    <row r="695407" spans="13:13" ht="13">
      <c r="M695407" s="17"/>
    </row>
    <row r="695408" spans="13:13">
      <c r="M695408" s="8"/>
    </row>
    <row r="695434" spans="13:13">
      <c r="M695434" s="8"/>
    </row>
    <row r="695435" spans="13:13" ht="13">
      <c r="M695435" s="17"/>
    </row>
    <row r="695436" spans="13:13">
      <c r="M695436" s="8"/>
    </row>
    <row r="695462" spans="13:13">
      <c r="M695462" s="8"/>
    </row>
    <row r="695463" spans="13:13" ht="13">
      <c r="M695463" s="17"/>
    </row>
    <row r="695464" spans="13:13">
      <c r="M695464" s="8"/>
    </row>
    <row r="695490" spans="13:13">
      <c r="M695490" s="8"/>
    </row>
    <row r="695491" spans="13:13" ht="13">
      <c r="M695491" s="17"/>
    </row>
    <row r="695492" spans="13:13">
      <c r="M695492" s="8"/>
    </row>
    <row r="695518" spans="13:13">
      <c r="M695518" s="8"/>
    </row>
    <row r="695519" spans="13:13" ht="13">
      <c r="M695519" s="17"/>
    </row>
    <row r="695520" spans="13:13">
      <c r="M695520" s="8"/>
    </row>
    <row r="695546" spans="13:13">
      <c r="M695546" s="8"/>
    </row>
    <row r="695547" spans="13:13" ht="13">
      <c r="M695547" s="17"/>
    </row>
    <row r="695548" spans="13:13">
      <c r="M695548" s="8"/>
    </row>
    <row r="695574" spans="13:13">
      <c r="M695574" s="8"/>
    </row>
    <row r="695575" spans="13:13" ht="13">
      <c r="M695575" s="17"/>
    </row>
    <row r="695576" spans="13:13">
      <c r="M695576" s="8"/>
    </row>
    <row r="695602" spans="13:13">
      <c r="M695602" s="8"/>
    </row>
    <row r="695603" spans="13:13" ht="13">
      <c r="M695603" s="17"/>
    </row>
    <row r="695604" spans="13:13">
      <c r="M695604" s="8"/>
    </row>
    <row r="695630" spans="13:13">
      <c r="M695630" s="8"/>
    </row>
    <row r="695631" spans="13:13" ht="13">
      <c r="M695631" s="17"/>
    </row>
    <row r="695632" spans="13:13">
      <c r="M695632" s="8"/>
    </row>
    <row r="695658" spans="13:13">
      <c r="M695658" s="8"/>
    </row>
    <row r="695659" spans="13:13" ht="13">
      <c r="M695659" s="17"/>
    </row>
    <row r="695660" spans="13:13">
      <c r="M695660" s="8"/>
    </row>
    <row r="695686" spans="13:13">
      <c r="M695686" s="8"/>
    </row>
    <row r="695687" spans="13:13" ht="13">
      <c r="M695687" s="17"/>
    </row>
    <row r="695688" spans="13:13">
      <c r="M695688" s="8"/>
    </row>
    <row r="695714" spans="13:13">
      <c r="M695714" s="8"/>
    </row>
    <row r="695715" spans="13:13" ht="13">
      <c r="M695715" s="17"/>
    </row>
    <row r="695716" spans="13:13">
      <c r="M695716" s="8"/>
    </row>
    <row r="695742" spans="13:13">
      <c r="M695742" s="8"/>
    </row>
    <row r="695743" spans="13:13" ht="13">
      <c r="M695743" s="17"/>
    </row>
    <row r="695744" spans="13:13">
      <c r="M695744" s="8"/>
    </row>
    <row r="695770" spans="13:13">
      <c r="M695770" s="8"/>
    </row>
    <row r="695771" spans="13:13" ht="13">
      <c r="M695771" s="17"/>
    </row>
    <row r="695772" spans="13:13">
      <c r="M695772" s="8"/>
    </row>
    <row r="695798" spans="13:13">
      <c r="M695798" s="8"/>
    </row>
    <row r="695799" spans="13:13" ht="13">
      <c r="M695799" s="17"/>
    </row>
    <row r="695800" spans="13:13">
      <c r="M695800" s="8"/>
    </row>
    <row r="695826" spans="13:13">
      <c r="M695826" s="8"/>
    </row>
    <row r="695827" spans="13:13" ht="13">
      <c r="M695827" s="17"/>
    </row>
    <row r="695828" spans="13:13">
      <c r="M695828" s="8"/>
    </row>
    <row r="695854" spans="13:13">
      <c r="M695854" s="8"/>
    </row>
    <row r="695855" spans="13:13" ht="13">
      <c r="M695855" s="17"/>
    </row>
    <row r="695856" spans="13:13">
      <c r="M695856" s="8"/>
    </row>
    <row r="695882" spans="13:13">
      <c r="M695882" s="8"/>
    </row>
    <row r="695883" spans="13:13" ht="13">
      <c r="M695883" s="17"/>
    </row>
    <row r="695884" spans="13:13">
      <c r="M695884" s="8"/>
    </row>
    <row r="695910" spans="13:13">
      <c r="M695910" s="8"/>
    </row>
    <row r="695911" spans="13:13" ht="13">
      <c r="M695911" s="17"/>
    </row>
    <row r="695912" spans="13:13">
      <c r="M695912" s="8"/>
    </row>
    <row r="695938" spans="13:13">
      <c r="M695938" s="8"/>
    </row>
    <row r="695939" spans="13:13" ht="13">
      <c r="M695939" s="17"/>
    </row>
    <row r="695940" spans="13:13">
      <c r="M695940" s="8"/>
    </row>
    <row r="695966" spans="13:13">
      <c r="M695966" s="8"/>
    </row>
    <row r="695967" spans="13:13" ht="13">
      <c r="M695967" s="17"/>
    </row>
    <row r="695968" spans="13:13">
      <c r="M695968" s="8"/>
    </row>
    <row r="695994" spans="13:13">
      <c r="M695994" s="8"/>
    </row>
    <row r="695995" spans="13:13" ht="13">
      <c r="M695995" s="17"/>
    </row>
    <row r="695996" spans="13:13">
      <c r="M695996" s="8"/>
    </row>
    <row r="696022" spans="13:13">
      <c r="M696022" s="8"/>
    </row>
    <row r="696023" spans="13:13" ht="13">
      <c r="M696023" s="17"/>
    </row>
    <row r="696024" spans="13:13">
      <c r="M696024" s="8"/>
    </row>
    <row r="696050" spans="13:13">
      <c r="M696050" s="8"/>
    </row>
    <row r="696051" spans="13:13" ht="13">
      <c r="M696051" s="17"/>
    </row>
    <row r="696052" spans="13:13">
      <c r="M696052" s="8"/>
    </row>
    <row r="696078" spans="13:13">
      <c r="M696078" s="8"/>
    </row>
    <row r="696079" spans="13:13" ht="13">
      <c r="M696079" s="17"/>
    </row>
    <row r="696080" spans="13:13">
      <c r="M696080" s="8"/>
    </row>
    <row r="696106" spans="13:13">
      <c r="M696106" s="8"/>
    </row>
    <row r="696107" spans="13:13" ht="13">
      <c r="M696107" s="17"/>
    </row>
    <row r="696108" spans="13:13">
      <c r="M696108" s="8"/>
    </row>
    <row r="696134" spans="13:13">
      <c r="M696134" s="8"/>
    </row>
    <row r="696135" spans="13:13" ht="13">
      <c r="M696135" s="17"/>
    </row>
    <row r="696136" spans="13:13">
      <c r="M696136" s="8"/>
    </row>
    <row r="696162" spans="13:13">
      <c r="M696162" s="8"/>
    </row>
    <row r="696163" spans="13:13" ht="13">
      <c r="M696163" s="17"/>
    </row>
    <row r="696164" spans="13:13">
      <c r="M696164" s="8"/>
    </row>
    <row r="696190" spans="13:13">
      <c r="M696190" s="8"/>
    </row>
    <row r="696191" spans="13:13" ht="13">
      <c r="M696191" s="17"/>
    </row>
    <row r="696192" spans="13:13">
      <c r="M696192" s="8"/>
    </row>
    <row r="696218" spans="13:13">
      <c r="M696218" s="8"/>
    </row>
    <row r="696219" spans="13:13" ht="13">
      <c r="M696219" s="17"/>
    </row>
    <row r="696220" spans="13:13">
      <c r="M696220" s="8"/>
    </row>
    <row r="696246" spans="13:13">
      <c r="M696246" s="8"/>
    </row>
    <row r="696247" spans="13:13" ht="13">
      <c r="M696247" s="17"/>
    </row>
    <row r="696248" spans="13:13">
      <c r="M696248" s="8"/>
    </row>
    <row r="696274" spans="13:13">
      <c r="M696274" s="8"/>
    </row>
    <row r="696275" spans="13:13" ht="13">
      <c r="M696275" s="17"/>
    </row>
    <row r="696276" spans="13:13">
      <c r="M696276" s="8"/>
    </row>
    <row r="696302" spans="13:13">
      <c r="M696302" s="8"/>
    </row>
    <row r="696303" spans="13:13" ht="13">
      <c r="M696303" s="17"/>
    </row>
    <row r="696304" spans="13:13">
      <c r="M696304" s="8"/>
    </row>
    <row r="696330" spans="13:13">
      <c r="M696330" s="8"/>
    </row>
    <row r="696331" spans="13:13" ht="13">
      <c r="M696331" s="17"/>
    </row>
    <row r="696332" spans="13:13">
      <c r="M696332" s="8"/>
    </row>
    <row r="696358" spans="13:13">
      <c r="M696358" s="8"/>
    </row>
    <row r="696359" spans="13:13" ht="13">
      <c r="M696359" s="17"/>
    </row>
    <row r="696360" spans="13:13">
      <c r="M696360" s="8"/>
    </row>
    <row r="696386" spans="13:13">
      <c r="M696386" s="8"/>
    </row>
    <row r="696387" spans="13:13" ht="13">
      <c r="M696387" s="17"/>
    </row>
    <row r="696388" spans="13:13">
      <c r="M696388" s="8"/>
    </row>
    <row r="696414" spans="13:13">
      <c r="M696414" s="8"/>
    </row>
    <row r="696415" spans="13:13" ht="13">
      <c r="M696415" s="17"/>
    </row>
    <row r="696416" spans="13:13">
      <c r="M696416" s="8"/>
    </row>
    <row r="696442" spans="13:13">
      <c r="M696442" s="8"/>
    </row>
    <row r="696443" spans="13:13" ht="13">
      <c r="M696443" s="17"/>
    </row>
    <row r="696444" spans="13:13">
      <c r="M696444" s="8"/>
    </row>
    <row r="696470" spans="13:13">
      <c r="M696470" s="8"/>
    </row>
    <row r="696471" spans="13:13" ht="13">
      <c r="M696471" s="17"/>
    </row>
    <row r="696472" spans="13:13">
      <c r="M696472" s="8"/>
    </row>
    <row r="696498" spans="13:13">
      <c r="M696498" s="8"/>
    </row>
    <row r="696499" spans="13:13" ht="13">
      <c r="M696499" s="17"/>
    </row>
    <row r="696500" spans="13:13">
      <c r="M696500" s="8"/>
    </row>
    <row r="696526" spans="13:13">
      <c r="M696526" s="8"/>
    </row>
    <row r="696527" spans="13:13" ht="13">
      <c r="M696527" s="17"/>
    </row>
    <row r="696528" spans="13:13">
      <c r="M696528" s="8"/>
    </row>
    <row r="696554" spans="13:13">
      <c r="M696554" s="8"/>
    </row>
    <row r="696555" spans="13:13" ht="13">
      <c r="M696555" s="17"/>
    </row>
    <row r="696556" spans="13:13">
      <c r="M696556" s="8"/>
    </row>
    <row r="696582" spans="13:13">
      <c r="M696582" s="8"/>
    </row>
    <row r="696583" spans="13:13" ht="13">
      <c r="M696583" s="17"/>
    </row>
    <row r="696584" spans="13:13">
      <c r="M696584" s="8"/>
    </row>
    <row r="696610" spans="13:13">
      <c r="M696610" s="8"/>
    </row>
    <row r="696611" spans="13:13" ht="13">
      <c r="M696611" s="17"/>
    </row>
    <row r="696612" spans="13:13">
      <c r="M696612" s="8"/>
    </row>
    <row r="696638" spans="13:13">
      <c r="M696638" s="8"/>
    </row>
    <row r="696639" spans="13:13" ht="13">
      <c r="M696639" s="17"/>
    </row>
    <row r="696640" spans="13:13">
      <c r="M696640" s="8"/>
    </row>
    <row r="696666" spans="13:13">
      <c r="M696666" s="8"/>
    </row>
    <row r="696667" spans="13:13" ht="13">
      <c r="M696667" s="17"/>
    </row>
    <row r="696668" spans="13:13">
      <c r="M696668" s="8"/>
    </row>
    <row r="696694" spans="13:13">
      <c r="M696694" s="8"/>
    </row>
    <row r="696695" spans="13:13" ht="13">
      <c r="M696695" s="17"/>
    </row>
    <row r="696696" spans="13:13">
      <c r="M696696" s="8"/>
    </row>
    <row r="696722" spans="13:13">
      <c r="M696722" s="8"/>
    </row>
    <row r="696723" spans="13:13" ht="13">
      <c r="M696723" s="17"/>
    </row>
    <row r="696724" spans="13:13">
      <c r="M696724" s="8"/>
    </row>
    <row r="696750" spans="13:13">
      <c r="M696750" s="8"/>
    </row>
    <row r="696751" spans="13:13" ht="13">
      <c r="M696751" s="17"/>
    </row>
    <row r="696752" spans="13:13">
      <c r="M696752" s="8"/>
    </row>
    <row r="696778" spans="13:13">
      <c r="M696778" s="8"/>
    </row>
    <row r="696779" spans="13:13" ht="13">
      <c r="M696779" s="17"/>
    </row>
    <row r="696780" spans="13:13">
      <c r="M696780" s="8"/>
    </row>
    <row r="696806" spans="13:13">
      <c r="M696806" s="8"/>
    </row>
    <row r="696807" spans="13:13" ht="13">
      <c r="M696807" s="17"/>
    </row>
    <row r="696808" spans="13:13">
      <c r="M696808" s="8"/>
    </row>
    <row r="696834" spans="13:13">
      <c r="M696834" s="8"/>
    </row>
    <row r="696835" spans="13:13" ht="13">
      <c r="M696835" s="17"/>
    </row>
    <row r="696836" spans="13:13">
      <c r="M696836" s="8"/>
    </row>
    <row r="696862" spans="13:13">
      <c r="M696862" s="8"/>
    </row>
    <row r="696863" spans="13:13" ht="13">
      <c r="M696863" s="17"/>
    </row>
    <row r="696864" spans="13:13">
      <c r="M696864" s="8"/>
    </row>
    <row r="696890" spans="13:13">
      <c r="M696890" s="8"/>
    </row>
    <row r="696891" spans="13:13" ht="13">
      <c r="M696891" s="17"/>
    </row>
    <row r="696892" spans="13:13">
      <c r="M696892" s="8"/>
    </row>
    <row r="696918" spans="13:13">
      <c r="M696918" s="8"/>
    </row>
    <row r="696919" spans="13:13" ht="13">
      <c r="M696919" s="17"/>
    </row>
    <row r="696920" spans="13:13">
      <c r="M696920" s="8"/>
    </row>
    <row r="696946" spans="13:13">
      <c r="M696946" s="8"/>
    </row>
    <row r="696947" spans="13:13" ht="13">
      <c r="M696947" s="17"/>
    </row>
    <row r="696948" spans="13:13">
      <c r="M696948" s="8"/>
    </row>
    <row r="696974" spans="13:13">
      <c r="M696974" s="8"/>
    </row>
    <row r="696975" spans="13:13" ht="13">
      <c r="M696975" s="17"/>
    </row>
    <row r="696976" spans="13:13">
      <c r="M696976" s="8"/>
    </row>
    <row r="697002" spans="13:13">
      <c r="M697002" s="8"/>
    </row>
    <row r="697003" spans="13:13" ht="13">
      <c r="M697003" s="17"/>
    </row>
    <row r="697004" spans="13:13">
      <c r="M697004" s="8"/>
    </row>
    <row r="697030" spans="13:13">
      <c r="M697030" s="8"/>
    </row>
    <row r="697031" spans="13:13" ht="13">
      <c r="M697031" s="17"/>
    </row>
    <row r="697032" spans="13:13">
      <c r="M697032" s="8"/>
    </row>
    <row r="697058" spans="13:13">
      <c r="M697058" s="8"/>
    </row>
    <row r="697059" spans="13:13" ht="13">
      <c r="M697059" s="17"/>
    </row>
    <row r="697060" spans="13:13">
      <c r="M697060" s="8"/>
    </row>
    <row r="697086" spans="13:13">
      <c r="M697086" s="8"/>
    </row>
    <row r="697087" spans="13:13" ht="13">
      <c r="M697087" s="17"/>
    </row>
    <row r="697088" spans="13:13">
      <c r="M697088" s="8"/>
    </row>
    <row r="697114" spans="13:13">
      <c r="M697114" s="8"/>
    </row>
    <row r="697115" spans="13:13" ht="13">
      <c r="M697115" s="17"/>
    </row>
    <row r="697116" spans="13:13">
      <c r="M697116" s="8"/>
    </row>
    <row r="697142" spans="13:13">
      <c r="M697142" s="8"/>
    </row>
    <row r="697143" spans="13:13" ht="13">
      <c r="M697143" s="17"/>
    </row>
    <row r="697144" spans="13:13">
      <c r="M697144" s="8"/>
    </row>
    <row r="697170" spans="13:13">
      <c r="M697170" s="8"/>
    </row>
    <row r="697171" spans="13:13" ht="13">
      <c r="M697171" s="17"/>
    </row>
    <row r="697172" spans="13:13">
      <c r="M697172" s="8"/>
    </row>
    <row r="697198" spans="13:13">
      <c r="M697198" s="8"/>
    </row>
    <row r="697199" spans="13:13" ht="13">
      <c r="M697199" s="17"/>
    </row>
    <row r="697200" spans="13:13">
      <c r="M697200" s="8"/>
    </row>
    <row r="697226" spans="13:13">
      <c r="M697226" s="8"/>
    </row>
    <row r="697227" spans="13:13" ht="13">
      <c r="M697227" s="17"/>
    </row>
    <row r="697228" spans="13:13">
      <c r="M697228" s="8"/>
    </row>
    <row r="697254" spans="13:13">
      <c r="M697254" s="8"/>
    </row>
    <row r="697255" spans="13:13" ht="13">
      <c r="M697255" s="17"/>
    </row>
    <row r="697256" spans="13:13">
      <c r="M697256" s="8"/>
    </row>
    <row r="697282" spans="13:13">
      <c r="M697282" s="8"/>
    </row>
    <row r="697283" spans="13:13" ht="13">
      <c r="M697283" s="17"/>
    </row>
    <row r="697284" spans="13:13">
      <c r="M697284" s="8"/>
    </row>
    <row r="697310" spans="13:13">
      <c r="M697310" s="8"/>
    </row>
    <row r="697311" spans="13:13" ht="13">
      <c r="M697311" s="17"/>
    </row>
    <row r="697312" spans="13:13">
      <c r="M697312" s="8"/>
    </row>
    <row r="697338" spans="13:13">
      <c r="M697338" s="8"/>
    </row>
    <row r="697339" spans="13:13" ht="13">
      <c r="M697339" s="17"/>
    </row>
    <row r="697340" spans="13:13">
      <c r="M697340" s="8"/>
    </row>
    <row r="697366" spans="13:13">
      <c r="M697366" s="8"/>
    </row>
    <row r="697367" spans="13:13" ht="13">
      <c r="M697367" s="17"/>
    </row>
    <row r="697368" spans="13:13">
      <c r="M697368" s="8"/>
    </row>
    <row r="697394" spans="13:13">
      <c r="M697394" s="8"/>
    </row>
    <row r="697395" spans="13:13" ht="13">
      <c r="M697395" s="17"/>
    </row>
    <row r="697396" spans="13:13">
      <c r="M697396" s="8"/>
    </row>
    <row r="697422" spans="13:13">
      <c r="M697422" s="8"/>
    </row>
    <row r="697423" spans="13:13" ht="13">
      <c r="M697423" s="17"/>
    </row>
    <row r="697424" spans="13:13">
      <c r="M697424" s="8"/>
    </row>
    <row r="697450" spans="13:13">
      <c r="M697450" s="8"/>
    </row>
    <row r="697451" spans="13:13" ht="13">
      <c r="M697451" s="17"/>
    </row>
    <row r="697452" spans="13:13">
      <c r="M697452" s="8"/>
    </row>
    <row r="697478" spans="13:13">
      <c r="M697478" s="8"/>
    </row>
    <row r="697479" spans="13:13" ht="13">
      <c r="M697479" s="17"/>
    </row>
    <row r="697480" spans="13:13">
      <c r="M697480" s="8"/>
    </row>
    <row r="697506" spans="13:13">
      <c r="M697506" s="8"/>
    </row>
    <row r="697507" spans="13:13" ht="13">
      <c r="M697507" s="17"/>
    </row>
    <row r="697508" spans="13:13">
      <c r="M697508" s="8"/>
    </row>
    <row r="697534" spans="13:13">
      <c r="M697534" s="8"/>
    </row>
    <row r="697535" spans="13:13" ht="13">
      <c r="M697535" s="17"/>
    </row>
    <row r="697536" spans="13:13">
      <c r="M697536" s="8"/>
    </row>
    <row r="697562" spans="13:13">
      <c r="M697562" s="8"/>
    </row>
    <row r="697563" spans="13:13" ht="13">
      <c r="M697563" s="17"/>
    </row>
    <row r="697564" spans="13:13">
      <c r="M697564" s="8"/>
    </row>
    <row r="697590" spans="13:13">
      <c r="M697590" s="8"/>
    </row>
    <row r="697591" spans="13:13" ht="13">
      <c r="M697591" s="17"/>
    </row>
    <row r="697592" spans="13:13">
      <c r="M697592" s="8"/>
    </row>
    <row r="697618" spans="13:13">
      <c r="M697618" s="8"/>
    </row>
    <row r="697619" spans="13:13" ht="13">
      <c r="M697619" s="17"/>
    </row>
    <row r="697620" spans="13:13">
      <c r="M697620" s="8"/>
    </row>
    <row r="697646" spans="13:13">
      <c r="M697646" s="8"/>
    </row>
    <row r="697647" spans="13:13" ht="13">
      <c r="M697647" s="17"/>
    </row>
    <row r="697648" spans="13:13">
      <c r="M697648" s="8"/>
    </row>
    <row r="697674" spans="13:13">
      <c r="M697674" s="8"/>
    </row>
    <row r="697675" spans="13:13" ht="13">
      <c r="M697675" s="17"/>
    </row>
    <row r="697676" spans="13:13">
      <c r="M697676" s="8"/>
    </row>
    <row r="697702" spans="13:13">
      <c r="M697702" s="8"/>
    </row>
    <row r="697703" spans="13:13" ht="13">
      <c r="M697703" s="17"/>
    </row>
    <row r="697704" spans="13:13">
      <c r="M697704" s="8"/>
    </row>
    <row r="697730" spans="13:13">
      <c r="M697730" s="8"/>
    </row>
    <row r="697731" spans="13:13" ht="13">
      <c r="M697731" s="17"/>
    </row>
    <row r="697732" spans="13:13">
      <c r="M697732" s="8"/>
    </row>
    <row r="697758" spans="13:13">
      <c r="M697758" s="8"/>
    </row>
    <row r="697759" spans="13:13" ht="13">
      <c r="M697759" s="17"/>
    </row>
    <row r="697760" spans="13:13">
      <c r="M697760" s="8"/>
    </row>
    <row r="697786" spans="13:13">
      <c r="M697786" s="8"/>
    </row>
    <row r="697787" spans="13:13" ht="13">
      <c r="M697787" s="17"/>
    </row>
    <row r="697788" spans="13:13">
      <c r="M697788" s="8"/>
    </row>
    <row r="697814" spans="13:13">
      <c r="M697814" s="8"/>
    </row>
    <row r="697815" spans="13:13" ht="13">
      <c r="M697815" s="17"/>
    </row>
    <row r="697816" spans="13:13">
      <c r="M697816" s="8"/>
    </row>
    <row r="697842" spans="13:13">
      <c r="M697842" s="8"/>
    </row>
    <row r="697843" spans="13:13" ht="13">
      <c r="M697843" s="17"/>
    </row>
    <row r="697844" spans="13:13">
      <c r="M697844" s="8"/>
    </row>
    <row r="697870" spans="13:13">
      <c r="M697870" s="8"/>
    </row>
    <row r="697871" spans="13:13" ht="13">
      <c r="M697871" s="17"/>
    </row>
    <row r="697872" spans="13:13">
      <c r="M697872" s="8"/>
    </row>
    <row r="697898" spans="13:13">
      <c r="M697898" s="8"/>
    </row>
    <row r="697899" spans="13:13" ht="13">
      <c r="M697899" s="17"/>
    </row>
    <row r="697900" spans="13:13">
      <c r="M697900" s="8"/>
    </row>
    <row r="697926" spans="13:13">
      <c r="M697926" s="8"/>
    </row>
    <row r="697927" spans="13:13" ht="13">
      <c r="M697927" s="17"/>
    </row>
    <row r="697928" spans="13:13">
      <c r="M697928" s="8"/>
    </row>
    <row r="697954" spans="13:13">
      <c r="M697954" s="8"/>
    </row>
    <row r="697955" spans="13:13" ht="13">
      <c r="M697955" s="17"/>
    </row>
    <row r="697956" spans="13:13">
      <c r="M697956" s="8"/>
    </row>
    <row r="697982" spans="13:13">
      <c r="M697982" s="8"/>
    </row>
    <row r="697983" spans="13:13" ht="13">
      <c r="M697983" s="17"/>
    </row>
    <row r="697984" spans="13:13">
      <c r="M697984" s="8"/>
    </row>
    <row r="698010" spans="13:13">
      <c r="M698010" s="8"/>
    </row>
    <row r="698011" spans="13:13" ht="13">
      <c r="M698011" s="17"/>
    </row>
    <row r="698012" spans="13:13">
      <c r="M698012" s="8"/>
    </row>
    <row r="698038" spans="13:13">
      <c r="M698038" s="8"/>
    </row>
    <row r="698039" spans="13:13" ht="13">
      <c r="M698039" s="17"/>
    </row>
    <row r="698040" spans="13:13">
      <c r="M698040" s="8"/>
    </row>
    <row r="698066" spans="13:13">
      <c r="M698066" s="8"/>
    </row>
    <row r="698067" spans="13:13" ht="13">
      <c r="M698067" s="17"/>
    </row>
    <row r="698068" spans="13:13">
      <c r="M698068" s="8"/>
    </row>
    <row r="698094" spans="13:13">
      <c r="M698094" s="8"/>
    </row>
    <row r="698095" spans="13:13" ht="13">
      <c r="M698095" s="17"/>
    </row>
    <row r="698096" spans="13:13">
      <c r="M698096" s="8"/>
    </row>
    <row r="698122" spans="13:13">
      <c r="M698122" s="8"/>
    </row>
    <row r="698123" spans="13:13" ht="13">
      <c r="M698123" s="17"/>
    </row>
    <row r="698124" spans="13:13">
      <c r="M698124" s="8"/>
    </row>
    <row r="698150" spans="13:13">
      <c r="M698150" s="8"/>
    </row>
    <row r="698151" spans="13:13" ht="13">
      <c r="M698151" s="17"/>
    </row>
    <row r="698152" spans="13:13">
      <c r="M698152" s="8"/>
    </row>
    <row r="698178" spans="13:13">
      <c r="M698178" s="8"/>
    </row>
    <row r="698179" spans="13:13" ht="13">
      <c r="M698179" s="17"/>
    </row>
    <row r="698180" spans="13:13">
      <c r="M698180" s="8"/>
    </row>
    <row r="698206" spans="13:13">
      <c r="M698206" s="8"/>
    </row>
    <row r="698207" spans="13:13" ht="13">
      <c r="M698207" s="17"/>
    </row>
    <row r="698208" spans="13:13">
      <c r="M698208" s="8"/>
    </row>
    <row r="698234" spans="13:13">
      <c r="M698234" s="8"/>
    </row>
    <row r="698235" spans="13:13" ht="13">
      <c r="M698235" s="17"/>
    </row>
    <row r="698236" spans="13:13">
      <c r="M698236" s="8"/>
    </row>
    <row r="698262" spans="13:13">
      <c r="M698262" s="8"/>
    </row>
    <row r="698263" spans="13:13" ht="13">
      <c r="M698263" s="17"/>
    </row>
    <row r="698264" spans="13:13">
      <c r="M698264" s="8"/>
    </row>
    <row r="698290" spans="13:13">
      <c r="M698290" s="8"/>
    </row>
    <row r="698291" spans="13:13" ht="13">
      <c r="M698291" s="17"/>
    </row>
    <row r="698292" spans="13:13">
      <c r="M698292" s="8"/>
    </row>
    <row r="698318" spans="13:13">
      <c r="M698318" s="8"/>
    </row>
    <row r="698319" spans="13:13" ht="13">
      <c r="M698319" s="17"/>
    </row>
    <row r="698320" spans="13:13">
      <c r="M698320" s="8"/>
    </row>
    <row r="698346" spans="13:13">
      <c r="M698346" s="8"/>
    </row>
    <row r="698347" spans="13:13" ht="13">
      <c r="M698347" s="17"/>
    </row>
    <row r="698348" spans="13:13">
      <c r="M698348" s="8"/>
    </row>
    <row r="698374" spans="13:13">
      <c r="M698374" s="8"/>
    </row>
    <row r="698375" spans="13:13" ht="13">
      <c r="M698375" s="17"/>
    </row>
    <row r="698376" spans="13:13">
      <c r="M698376" s="8"/>
    </row>
    <row r="698402" spans="13:13">
      <c r="M698402" s="8"/>
    </row>
    <row r="698403" spans="13:13" ht="13">
      <c r="M698403" s="17"/>
    </row>
    <row r="698404" spans="13:13">
      <c r="M698404" s="8"/>
    </row>
    <row r="698430" spans="13:13">
      <c r="M698430" s="8"/>
    </row>
    <row r="698431" spans="13:13" ht="13">
      <c r="M698431" s="17"/>
    </row>
    <row r="698432" spans="13:13">
      <c r="M698432" s="8"/>
    </row>
    <row r="698458" spans="13:13">
      <c r="M698458" s="8"/>
    </row>
    <row r="698459" spans="13:13" ht="13">
      <c r="M698459" s="17"/>
    </row>
    <row r="698460" spans="13:13">
      <c r="M698460" s="8"/>
    </row>
    <row r="698486" spans="13:13">
      <c r="M698486" s="8"/>
    </row>
    <row r="698487" spans="13:13" ht="13">
      <c r="M698487" s="17"/>
    </row>
    <row r="698488" spans="13:13">
      <c r="M698488" s="8"/>
    </row>
    <row r="698514" spans="13:13">
      <c r="M698514" s="8"/>
    </row>
    <row r="698515" spans="13:13" ht="13">
      <c r="M698515" s="17"/>
    </row>
    <row r="698516" spans="13:13">
      <c r="M698516" s="8"/>
    </row>
    <row r="698542" spans="13:13">
      <c r="M698542" s="8"/>
    </row>
    <row r="698543" spans="13:13" ht="13">
      <c r="M698543" s="17"/>
    </row>
    <row r="698544" spans="13:13">
      <c r="M698544" s="8"/>
    </row>
    <row r="698570" spans="13:13">
      <c r="M698570" s="8"/>
    </row>
    <row r="698571" spans="13:13" ht="13">
      <c r="M698571" s="17"/>
    </row>
    <row r="698572" spans="13:13">
      <c r="M698572" s="8"/>
    </row>
    <row r="698598" spans="13:13">
      <c r="M698598" s="8"/>
    </row>
    <row r="698599" spans="13:13" ht="13">
      <c r="M698599" s="17"/>
    </row>
    <row r="698600" spans="13:13">
      <c r="M698600" s="8"/>
    </row>
    <row r="698626" spans="13:13">
      <c r="M698626" s="8"/>
    </row>
    <row r="698627" spans="13:13" ht="13">
      <c r="M698627" s="17"/>
    </row>
    <row r="698628" spans="13:13">
      <c r="M698628" s="8"/>
    </row>
    <row r="698654" spans="13:13">
      <c r="M698654" s="8"/>
    </row>
    <row r="698655" spans="13:13" ht="13">
      <c r="M698655" s="17"/>
    </row>
    <row r="698656" spans="13:13">
      <c r="M698656" s="8"/>
    </row>
    <row r="698682" spans="13:13">
      <c r="M698682" s="8"/>
    </row>
    <row r="698683" spans="13:13" ht="13">
      <c r="M698683" s="17"/>
    </row>
    <row r="698684" spans="13:13">
      <c r="M698684" s="8"/>
    </row>
    <row r="698710" spans="13:13">
      <c r="M698710" s="8"/>
    </row>
    <row r="698711" spans="13:13" ht="13">
      <c r="M698711" s="17"/>
    </row>
    <row r="698712" spans="13:13">
      <c r="M698712" s="8"/>
    </row>
    <row r="698738" spans="13:13">
      <c r="M698738" s="8"/>
    </row>
    <row r="698739" spans="13:13" ht="13">
      <c r="M698739" s="17"/>
    </row>
    <row r="698740" spans="13:13">
      <c r="M698740" s="8"/>
    </row>
    <row r="698766" spans="13:13">
      <c r="M698766" s="8"/>
    </row>
    <row r="698767" spans="13:13" ht="13">
      <c r="M698767" s="17"/>
    </row>
    <row r="698768" spans="13:13">
      <c r="M698768" s="8"/>
    </row>
    <row r="698794" spans="13:13">
      <c r="M698794" s="8"/>
    </row>
    <row r="698795" spans="13:13" ht="13">
      <c r="M698795" s="17"/>
    </row>
    <row r="698796" spans="13:13">
      <c r="M698796" s="8"/>
    </row>
    <row r="698822" spans="13:13">
      <c r="M698822" s="8"/>
    </row>
    <row r="698823" spans="13:13" ht="13">
      <c r="M698823" s="17"/>
    </row>
    <row r="698824" spans="13:13">
      <c r="M698824" s="8"/>
    </row>
    <row r="698850" spans="13:13">
      <c r="M698850" s="8"/>
    </row>
    <row r="698851" spans="13:13" ht="13">
      <c r="M698851" s="17"/>
    </row>
    <row r="698852" spans="13:13">
      <c r="M698852" s="8"/>
    </row>
    <row r="698878" spans="13:13">
      <c r="M698878" s="8"/>
    </row>
    <row r="698879" spans="13:13" ht="13">
      <c r="M698879" s="17"/>
    </row>
    <row r="698880" spans="13:13">
      <c r="M698880" s="8"/>
    </row>
    <row r="698906" spans="13:13">
      <c r="M698906" s="8"/>
    </row>
    <row r="698907" spans="13:13" ht="13">
      <c r="M698907" s="17"/>
    </row>
    <row r="698908" spans="13:13">
      <c r="M698908" s="8"/>
    </row>
    <row r="698934" spans="13:13">
      <c r="M698934" s="8"/>
    </row>
    <row r="698935" spans="13:13" ht="13">
      <c r="M698935" s="17"/>
    </row>
    <row r="698936" spans="13:13">
      <c r="M698936" s="8"/>
    </row>
    <row r="698962" spans="13:13">
      <c r="M698962" s="8"/>
    </row>
    <row r="698963" spans="13:13" ht="13">
      <c r="M698963" s="17"/>
    </row>
    <row r="698964" spans="13:13">
      <c r="M698964" s="8"/>
    </row>
    <row r="698990" spans="13:13">
      <c r="M698990" s="8"/>
    </row>
    <row r="698991" spans="13:13" ht="13">
      <c r="M698991" s="17"/>
    </row>
    <row r="698992" spans="13:13">
      <c r="M698992" s="8"/>
    </row>
    <row r="699018" spans="13:13">
      <c r="M699018" s="8"/>
    </row>
    <row r="699019" spans="13:13" ht="13">
      <c r="M699019" s="17"/>
    </row>
    <row r="699020" spans="13:13">
      <c r="M699020" s="8"/>
    </row>
    <row r="699046" spans="13:13">
      <c r="M699046" s="8"/>
    </row>
    <row r="699047" spans="13:13" ht="13">
      <c r="M699047" s="17"/>
    </row>
    <row r="699048" spans="13:13">
      <c r="M699048" s="8"/>
    </row>
    <row r="699074" spans="13:13">
      <c r="M699074" s="8"/>
    </row>
    <row r="699075" spans="13:13" ht="13">
      <c r="M699075" s="17"/>
    </row>
    <row r="699076" spans="13:13">
      <c r="M699076" s="8"/>
    </row>
    <row r="699102" spans="13:13">
      <c r="M699102" s="8"/>
    </row>
    <row r="699103" spans="13:13" ht="13">
      <c r="M699103" s="17"/>
    </row>
    <row r="699104" spans="13:13">
      <c r="M699104" s="8"/>
    </row>
    <row r="699130" spans="13:13">
      <c r="M699130" s="8"/>
    </row>
    <row r="699131" spans="13:13" ht="13">
      <c r="M699131" s="17"/>
    </row>
    <row r="699132" spans="13:13">
      <c r="M699132" s="8"/>
    </row>
    <row r="699158" spans="13:13">
      <c r="M699158" s="8"/>
    </row>
    <row r="699159" spans="13:13" ht="13">
      <c r="M699159" s="17"/>
    </row>
    <row r="699160" spans="13:13">
      <c r="M699160" s="8"/>
    </row>
    <row r="699186" spans="13:13">
      <c r="M699186" s="8"/>
    </row>
    <row r="699187" spans="13:13" ht="13">
      <c r="M699187" s="17"/>
    </row>
    <row r="699188" spans="13:13">
      <c r="M699188" s="8"/>
    </row>
    <row r="699214" spans="13:13">
      <c r="M699214" s="8"/>
    </row>
    <row r="699215" spans="13:13" ht="13">
      <c r="M699215" s="17"/>
    </row>
    <row r="699216" spans="13:13">
      <c r="M699216" s="8"/>
    </row>
    <row r="699242" spans="13:13">
      <c r="M699242" s="8"/>
    </row>
    <row r="699243" spans="13:13" ht="13">
      <c r="M699243" s="17"/>
    </row>
    <row r="699244" spans="13:13">
      <c r="M699244" s="8"/>
    </row>
    <row r="699270" spans="13:13">
      <c r="M699270" s="8"/>
    </row>
    <row r="699271" spans="13:13" ht="13">
      <c r="M699271" s="17"/>
    </row>
    <row r="699272" spans="13:13">
      <c r="M699272" s="8"/>
    </row>
    <row r="699298" spans="13:13">
      <c r="M699298" s="8"/>
    </row>
    <row r="699299" spans="13:13" ht="13">
      <c r="M699299" s="17"/>
    </row>
    <row r="699300" spans="13:13">
      <c r="M699300" s="8"/>
    </row>
    <row r="699326" spans="13:13">
      <c r="M699326" s="8"/>
    </row>
    <row r="699327" spans="13:13" ht="13">
      <c r="M699327" s="17"/>
    </row>
    <row r="699328" spans="13:13">
      <c r="M699328" s="8"/>
    </row>
    <row r="699354" spans="13:13">
      <c r="M699354" s="8"/>
    </row>
    <row r="699355" spans="13:13" ht="13">
      <c r="M699355" s="17"/>
    </row>
    <row r="699356" spans="13:13">
      <c r="M699356" s="8"/>
    </row>
    <row r="699382" spans="13:13">
      <c r="M699382" s="8"/>
    </row>
    <row r="699383" spans="13:13" ht="13">
      <c r="M699383" s="17"/>
    </row>
    <row r="699384" spans="13:13">
      <c r="M699384" s="8"/>
    </row>
    <row r="699410" spans="13:13">
      <c r="M699410" s="8"/>
    </row>
    <row r="699411" spans="13:13" ht="13">
      <c r="M699411" s="17"/>
    </row>
    <row r="699412" spans="13:13">
      <c r="M699412" s="8"/>
    </row>
    <row r="699438" spans="13:13">
      <c r="M699438" s="8"/>
    </row>
    <row r="699439" spans="13:13" ht="13">
      <c r="M699439" s="17"/>
    </row>
    <row r="699440" spans="13:13">
      <c r="M699440" s="8"/>
    </row>
    <row r="699466" spans="13:13">
      <c r="M699466" s="8"/>
    </row>
    <row r="699467" spans="13:13" ht="13">
      <c r="M699467" s="17"/>
    </row>
    <row r="699468" spans="13:13">
      <c r="M699468" s="8"/>
    </row>
    <row r="699494" spans="13:13">
      <c r="M699494" s="8"/>
    </row>
    <row r="699495" spans="13:13" ht="13">
      <c r="M699495" s="17"/>
    </row>
    <row r="699496" spans="13:13">
      <c r="M699496" s="8"/>
    </row>
    <row r="699522" spans="13:13">
      <c r="M699522" s="8"/>
    </row>
    <row r="699523" spans="13:13" ht="13">
      <c r="M699523" s="17"/>
    </row>
    <row r="699524" spans="13:13">
      <c r="M699524" s="8"/>
    </row>
    <row r="699550" spans="13:13">
      <c r="M699550" s="8"/>
    </row>
    <row r="699551" spans="13:13" ht="13">
      <c r="M699551" s="17"/>
    </row>
    <row r="699552" spans="13:13">
      <c r="M699552" s="8"/>
    </row>
    <row r="699578" spans="13:13">
      <c r="M699578" s="8"/>
    </row>
    <row r="699579" spans="13:13" ht="13">
      <c r="M699579" s="17"/>
    </row>
    <row r="699580" spans="13:13">
      <c r="M699580" s="8"/>
    </row>
    <row r="699606" spans="13:13">
      <c r="M699606" s="8"/>
    </row>
    <row r="699607" spans="13:13" ht="13">
      <c r="M699607" s="17"/>
    </row>
    <row r="699608" spans="13:13">
      <c r="M699608" s="8"/>
    </row>
    <row r="699634" spans="13:13">
      <c r="M699634" s="8"/>
    </row>
    <row r="699635" spans="13:13" ht="13">
      <c r="M699635" s="17"/>
    </row>
    <row r="699636" spans="13:13">
      <c r="M699636" s="8"/>
    </row>
    <row r="699662" spans="13:13">
      <c r="M699662" s="8"/>
    </row>
    <row r="699663" spans="13:13" ht="13">
      <c r="M699663" s="17"/>
    </row>
    <row r="699664" spans="13:13">
      <c r="M699664" s="8"/>
    </row>
    <row r="699690" spans="13:13">
      <c r="M699690" s="8"/>
    </row>
    <row r="699691" spans="13:13" ht="13">
      <c r="M699691" s="17"/>
    </row>
    <row r="699692" spans="13:13">
      <c r="M699692" s="8"/>
    </row>
    <row r="699718" spans="13:13">
      <c r="M699718" s="8"/>
    </row>
    <row r="699719" spans="13:13" ht="13">
      <c r="M699719" s="17"/>
    </row>
    <row r="699720" spans="13:13">
      <c r="M699720" s="8"/>
    </row>
    <row r="699746" spans="13:13">
      <c r="M699746" s="8"/>
    </row>
    <row r="699747" spans="13:13" ht="13">
      <c r="M699747" s="17"/>
    </row>
    <row r="699748" spans="13:13">
      <c r="M699748" s="8"/>
    </row>
    <row r="699774" spans="13:13">
      <c r="M699774" s="8"/>
    </row>
    <row r="699775" spans="13:13" ht="13">
      <c r="M699775" s="17"/>
    </row>
    <row r="699776" spans="13:13">
      <c r="M699776" s="8"/>
    </row>
    <row r="699802" spans="13:13">
      <c r="M699802" s="8"/>
    </row>
    <row r="699803" spans="13:13" ht="13">
      <c r="M699803" s="17"/>
    </row>
    <row r="699804" spans="13:13">
      <c r="M699804" s="8"/>
    </row>
    <row r="699830" spans="13:13">
      <c r="M699830" s="8"/>
    </row>
    <row r="699831" spans="13:13" ht="13">
      <c r="M699831" s="17"/>
    </row>
    <row r="699832" spans="13:13">
      <c r="M699832" s="8"/>
    </row>
    <row r="699858" spans="13:13">
      <c r="M699858" s="8"/>
    </row>
    <row r="699859" spans="13:13" ht="13">
      <c r="M699859" s="17"/>
    </row>
    <row r="699860" spans="13:13">
      <c r="M699860" s="8"/>
    </row>
    <row r="699886" spans="13:13">
      <c r="M699886" s="8"/>
    </row>
    <row r="699887" spans="13:13" ht="13">
      <c r="M699887" s="17"/>
    </row>
    <row r="699888" spans="13:13">
      <c r="M699888" s="8"/>
    </row>
    <row r="699914" spans="13:13">
      <c r="M699914" s="8"/>
    </row>
    <row r="699915" spans="13:13" ht="13">
      <c r="M699915" s="17"/>
    </row>
    <row r="699916" spans="13:13">
      <c r="M699916" s="8"/>
    </row>
    <row r="699942" spans="13:13">
      <c r="M699942" s="8"/>
    </row>
    <row r="699943" spans="13:13" ht="13">
      <c r="M699943" s="17"/>
    </row>
    <row r="699944" spans="13:13">
      <c r="M699944" s="8"/>
    </row>
    <row r="699970" spans="13:13">
      <c r="M699970" s="8"/>
    </row>
    <row r="699971" spans="13:13" ht="13">
      <c r="M699971" s="17"/>
    </row>
    <row r="699972" spans="13:13">
      <c r="M699972" s="8"/>
    </row>
    <row r="699998" spans="13:13">
      <c r="M699998" s="8"/>
    </row>
    <row r="699999" spans="13:13" ht="13">
      <c r="M699999" s="17"/>
    </row>
    <row r="700000" spans="13:13">
      <c r="M700000" s="8"/>
    </row>
    <row r="700026" spans="13:13">
      <c r="M700026" s="8"/>
    </row>
    <row r="700027" spans="13:13" ht="13">
      <c r="M700027" s="17"/>
    </row>
    <row r="700028" spans="13:13">
      <c r="M700028" s="8"/>
    </row>
    <row r="700054" spans="13:13">
      <c r="M700054" s="8"/>
    </row>
    <row r="700055" spans="13:13" ht="13">
      <c r="M700055" s="17"/>
    </row>
    <row r="700056" spans="13:13">
      <c r="M700056" s="8"/>
    </row>
    <row r="700082" spans="13:13">
      <c r="M700082" s="8"/>
    </row>
    <row r="700083" spans="13:13" ht="13">
      <c r="M700083" s="17"/>
    </row>
    <row r="700084" spans="13:13">
      <c r="M700084" s="8"/>
    </row>
    <row r="700110" spans="13:13">
      <c r="M700110" s="8"/>
    </row>
    <row r="700111" spans="13:13" ht="13">
      <c r="M700111" s="17"/>
    </row>
    <row r="700112" spans="13:13">
      <c r="M700112" s="8"/>
    </row>
    <row r="700138" spans="13:13">
      <c r="M700138" s="8"/>
    </row>
    <row r="700139" spans="13:13" ht="13">
      <c r="M700139" s="17"/>
    </row>
    <row r="700140" spans="13:13">
      <c r="M700140" s="8"/>
    </row>
    <row r="700166" spans="13:13">
      <c r="M700166" s="8"/>
    </row>
    <row r="700167" spans="13:13" ht="13">
      <c r="M700167" s="17"/>
    </row>
    <row r="700168" spans="13:13">
      <c r="M700168" s="8"/>
    </row>
    <row r="700194" spans="13:13">
      <c r="M700194" s="8"/>
    </row>
    <row r="700195" spans="13:13" ht="13">
      <c r="M700195" s="17"/>
    </row>
    <row r="700196" spans="13:13">
      <c r="M700196" s="8"/>
    </row>
    <row r="700222" spans="13:13">
      <c r="M700222" s="8"/>
    </row>
    <row r="700223" spans="13:13" ht="13">
      <c r="M700223" s="17"/>
    </row>
    <row r="700224" spans="13:13">
      <c r="M700224" s="8"/>
    </row>
    <row r="700250" spans="13:13">
      <c r="M700250" s="8"/>
    </row>
    <row r="700251" spans="13:13" ht="13">
      <c r="M700251" s="17"/>
    </row>
    <row r="700252" spans="13:13">
      <c r="M700252" s="8"/>
    </row>
    <row r="700278" spans="13:13">
      <c r="M700278" s="8"/>
    </row>
    <row r="700279" spans="13:13" ht="13">
      <c r="M700279" s="17"/>
    </row>
    <row r="700280" spans="13:13">
      <c r="M700280" s="8"/>
    </row>
    <row r="700306" spans="13:13">
      <c r="M700306" s="8"/>
    </row>
    <row r="700307" spans="13:13" ht="13">
      <c r="M700307" s="17"/>
    </row>
    <row r="700308" spans="13:13">
      <c r="M700308" s="8"/>
    </row>
    <row r="700334" spans="13:13">
      <c r="M700334" s="8"/>
    </row>
    <row r="700335" spans="13:13" ht="13">
      <c r="M700335" s="17"/>
    </row>
    <row r="700336" spans="13:13">
      <c r="M700336" s="8"/>
    </row>
    <row r="700362" spans="13:13">
      <c r="M700362" s="8"/>
    </row>
    <row r="700363" spans="13:13" ht="13">
      <c r="M700363" s="17"/>
    </row>
    <row r="700364" spans="13:13">
      <c r="M700364" s="8"/>
    </row>
    <row r="700390" spans="13:13">
      <c r="M700390" s="8"/>
    </row>
    <row r="700391" spans="13:13" ht="13">
      <c r="M700391" s="17"/>
    </row>
    <row r="700392" spans="13:13">
      <c r="M700392" s="8"/>
    </row>
    <row r="700418" spans="13:13">
      <c r="M700418" s="8"/>
    </row>
    <row r="700419" spans="13:13" ht="13">
      <c r="M700419" s="17"/>
    </row>
    <row r="700420" spans="13:13">
      <c r="M700420" s="8"/>
    </row>
    <row r="700446" spans="13:13">
      <c r="M700446" s="8"/>
    </row>
    <row r="700447" spans="13:13" ht="13">
      <c r="M700447" s="17"/>
    </row>
    <row r="700448" spans="13:13">
      <c r="M700448" s="8"/>
    </row>
    <row r="700474" spans="13:13">
      <c r="M700474" s="8"/>
    </row>
    <row r="700475" spans="13:13" ht="13">
      <c r="M700475" s="17"/>
    </row>
    <row r="700476" spans="13:13">
      <c r="M700476" s="8"/>
    </row>
    <row r="700502" spans="13:13">
      <c r="M700502" s="8"/>
    </row>
    <row r="700503" spans="13:13" ht="13">
      <c r="M700503" s="17"/>
    </row>
    <row r="700504" spans="13:13">
      <c r="M700504" s="8"/>
    </row>
    <row r="700530" spans="13:13">
      <c r="M700530" s="8"/>
    </row>
    <row r="700531" spans="13:13" ht="13">
      <c r="M700531" s="17"/>
    </row>
    <row r="700532" spans="13:13">
      <c r="M700532" s="8"/>
    </row>
    <row r="700558" spans="13:13">
      <c r="M700558" s="8"/>
    </row>
    <row r="700559" spans="13:13" ht="13">
      <c r="M700559" s="17"/>
    </row>
    <row r="700560" spans="13:13">
      <c r="M700560" s="8"/>
    </row>
    <row r="700586" spans="13:13">
      <c r="M700586" s="8"/>
    </row>
    <row r="700587" spans="13:13" ht="13">
      <c r="M700587" s="17"/>
    </row>
    <row r="700588" spans="13:13">
      <c r="M700588" s="8"/>
    </row>
    <row r="700614" spans="13:13">
      <c r="M700614" s="8"/>
    </row>
    <row r="700615" spans="13:13" ht="13">
      <c r="M700615" s="17"/>
    </row>
    <row r="700616" spans="13:13">
      <c r="M700616" s="8"/>
    </row>
    <row r="700642" spans="13:13">
      <c r="M700642" s="8"/>
    </row>
    <row r="700643" spans="13:13" ht="13">
      <c r="M700643" s="17"/>
    </row>
    <row r="700644" spans="13:13">
      <c r="M700644" s="8"/>
    </row>
    <row r="700670" spans="13:13">
      <c r="M700670" s="8"/>
    </row>
    <row r="700671" spans="13:13" ht="13">
      <c r="M700671" s="17"/>
    </row>
    <row r="700672" spans="13:13">
      <c r="M700672" s="8"/>
    </row>
    <row r="700698" spans="13:13">
      <c r="M700698" s="8"/>
    </row>
    <row r="700699" spans="13:13" ht="13">
      <c r="M700699" s="17"/>
    </row>
    <row r="700700" spans="13:13">
      <c r="M700700" s="8"/>
    </row>
    <row r="700726" spans="13:13">
      <c r="M700726" s="8"/>
    </row>
    <row r="700727" spans="13:13" ht="13">
      <c r="M700727" s="17"/>
    </row>
    <row r="700728" spans="13:13">
      <c r="M700728" s="8"/>
    </row>
    <row r="700754" spans="13:13">
      <c r="M700754" s="8"/>
    </row>
    <row r="700755" spans="13:13" ht="13">
      <c r="M700755" s="17"/>
    </row>
    <row r="700756" spans="13:13">
      <c r="M700756" s="8"/>
    </row>
    <row r="700782" spans="13:13">
      <c r="M700782" s="8"/>
    </row>
    <row r="700783" spans="13:13" ht="13">
      <c r="M700783" s="17"/>
    </row>
    <row r="700784" spans="13:13">
      <c r="M700784" s="8"/>
    </row>
    <row r="700810" spans="13:13">
      <c r="M700810" s="8"/>
    </row>
    <row r="700811" spans="13:13" ht="13">
      <c r="M700811" s="17"/>
    </row>
    <row r="700812" spans="13:13">
      <c r="M700812" s="8"/>
    </row>
    <row r="700838" spans="13:13">
      <c r="M700838" s="8"/>
    </row>
    <row r="700839" spans="13:13" ht="13">
      <c r="M700839" s="17"/>
    </row>
    <row r="700840" spans="13:13">
      <c r="M700840" s="8"/>
    </row>
    <row r="700866" spans="13:13">
      <c r="M700866" s="8"/>
    </row>
    <row r="700867" spans="13:13" ht="13">
      <c r="M700867" s="17"/>
    </row>
    <row r="700868" spans="13:13">
      <c r="M700868" s="8"/>
    </row>
    <row r="700894" spans="13:13">
      <c r="M700894" s="8"/>
    </row>
    <row r="700895" spans="13:13" ht="13">
      <c r="M700895" s="17"/>
    </row>
    <row r="700896" spans="13:13">
      <c r="M700896" s="8"/>
    </row>
    <row r="700922" spans="13:13">
      <c r="M700922" s="8"/>
    </row>
    <row r="700923" spans="13:13" ht="13">
      <c r="M700923" s="17"/>
    </row>
    <row r="700924" spans="13:13">
      <c r="M700924" s="8"/>
    </row>
    <row r="700950" spans="13:13">
      <c r="M700950" s="8"/>
    </row>
    <row r="700951" spans="13:13" ht="13">
      <c r="M700951" s="17"/>
    </row>
    <row r="700952" spans="13:13">
      <c r="M700952" s="8"/>
    </row>
    <row r="700978" spans="13:13">
      <c r="M700978" s="8"/>
    </row>
    <row r="700979" spans="13:13" ht="13">
      <c r="M700979" s="17"/>
    </row>
    <row r="700980" spans="13:13">
      <c r="M700980" s="8"/>
    </row>
    <row r="701006" spans="13:13">
      <c r="M701006" s="8"/>
    </row>
    <row r="701007" spans="13:13" ht="13">
      <c r="M701007" s="17"/>
    </row>
    <row r="701008" spans="13:13">
      <c r="M701008" s="8"/>
    </row>
    <row r="701034" spans="13:13">
      <c r="M701034" s="8"/>
    </row>
    <row r="701035" spans="13:13" ht="13">
      <c r="M701035" s="17"/>
    </row>
    <row r="701036" spans="13:13">
      <c r="M701036" s="8"/>
    </row>
    <row r="701062" spans="13:13">
      <c r="M701062" s="8"/>
    </row>
    <row r="701063" spans="13:13" ht="13">
      <c r="M701063" s="17"/>
    </row>
    <row r="701064" spans="13:13">
      <c r="M701064" s="8"/>
    </row>
    <row r="701090" spans="13:13">
      <c r="M701090" s="8"/>
    </row>
    <row r="701091" spans="13:13" ht="13">
      <c r="M701091" s="17"/>
    </row>
    <row r="701092" spans="13:13">
      <c r="M701092" s="8"/>
    </row>
    <row r="701118" spans="13:13">
      <c r="M701118" s="8"/>
    </row>
    <row r="701119" spans="13:13" ht="13">
      <c r="M701119" s="17"/>
    </row>
    <row r="701120" spans="13:13">
      <c r="M701120" s="8"/>
    </row>
    <row r="701146" spans="13:13">
      <c r="M701146" s="8"/>
    </row>
    <row r="701147" spans="13:13" ht="13">
      <c r="M701147" s="17"/>
    </row>
    <row r="701148" spans="13:13">
      <c r="M701148" s="8"/>
    </row>
    <row r="701174" spans="13:13">
      <c r="M701174" s="8"/>
    </row>
    <row r="701175" spans="13:13" ht="13">
      <c r="M701175" s="17"/>
    </row>
    <row r="701176" spans="13:13">
      <c r="M701176" s="8"/>
    </row>
    <row r="701202" spans="13:13">
      <c r="M701202" s="8"/>
    </row>
    <row r="701203" spans="13:13" ht="13">
      <c r="M701203" s="17"/>
    </row>
    <row r="701204" spans="13:13">
      <c r="M701204" s="8"/>
    </row>
    <row r="701230" spans="13:13">
      <c r="M701230" s="8"/>
    </row>
    <row r="701231" spans="13:13" ht="13">
      <c r="M701231" s="17"/>
    </row>
    <row r="701232" spans="13:13">
      <c r="M701232" s="8"/>
    </row>
    <row r="701258" spans="13:13">
      <c r="M701258" s="8"/>
    </row>
    <row r="701259" spans="13:13" ht="13">
      <c r="M701259" s="17"/>
    </row>
    <row r="701260" spans="13:13">
      <c r="M701260" s="8"/>
    </row>
    <row r="701286" spans="13:13">
      <c r="M701286" s="8"/>
    </row>
    <row r="701287" spans="13:13" ht="13">
      <c r="M701287" s="17"/>
    </row>
    <row r="701288" spans="13:13">
      <c r="M701288" s="8"/>
    </row>
    <row r="701314" spans="13:13">
      <c r="M701314" s="8"/>
    </row>
    <row r="701315" spans="13:13" ht="13">
      <c r="M701315" s="17"/>
    </row>
    <row r="701316" spans="13:13">
      <c r="M701316" s="8"/>
    </row>
    <row r="701342" spans="13:13">
      <c r="M701342" s="8"/>
    </row>
    <row r="701343" spans="13:13" ht="13">
      <c r="M701343" s="17"/>
    </row>
    <row r="701344" spans="13:13">
      <c r="M701344" s="8"/>
    </row>
    <row r="701370" spans="13:13">
      <c r="M701370" s="8"/>
    </row>
    <row r="701371" spans="13:13" ht="13">
      <c r="M701371" s="17"/>
    </row>
    <row r="701372" spans="13:13">
      <c r="M701372" s="8"/>
    </row>
    <row r="701398" spans="13:13">
      <c r="M701398" s="8"/>
    </row>
    <row r="701399" spans="13:13" ht="13">
      <c r="M701399" s="17"/>
    </row>
    <row r="701400" spans="13:13">
      <c r="M701400" s="8"/>
    </row>
    <row r="701426" spans="13:13">
      <c r="M701426" s="8"/>
    </row>
    <row r="701427" spans="13:13" ht="13">
      <c r="M701427" s="17"/>
    </row>
    <row r="701428" spans="13:13">
      <c r="M701428" s="8"/>
    </row>
    <row r="701454" spans="13:13">
      <c r="M701454" s="8"/>
    </row>
    <row r="701455" spans="13:13" ht="13">
      <c r="M701455" s="17"/>
    </row>
    <row r="701456" spans="13:13">
      <c r="M701456" s="8"/>
    </row>
    <row r="701482" spans="13:13">
      <c r="M701482" s="8"/>
    </row>
    <row r="701483" spans="13:13" ht="13">
      <c r="M701483" s="17"/>
    </row>
    <row r="701484" spans="13:13">
      <c r="M701484" s="8"/>
    </row>
    <row r="701510" spans="13:13">
      <c r="M701510" s="8"/>
    </row>
    <row r="701511" spans="13:13" ht="13">
      <c r="M701511" s="17"/>
    </row>
    <row r="701512" spans="13:13">
      <c r="M701512" s="8"/>
    </row>
    <row r="701538" spans="13:13">
      <c r="M701538" s="8"/>
    </row>
    <row r="701539" spans="13:13" ht="13">
      <c r="M701539" s="17"/>
    </row>
    <row r="701540" spans="13:13">
      <c r="M701540" s="8"/>
    </row>
    <row r="701566" spans="13:13">
      <c r="M701566" s="8"/>
    </row>
    <row r="701567" spans="13:13" ht="13">
      <c r="M701567" s="17"/>
    </row>
    <row r="701568" spans="13:13">
      <c r="M701568" s="8"/>
    </row>
    <row r="701594" spans="13:13">
      <c r="M701594" s="8"/>
    </row>
    <row r="701595" spans="13:13" ht="13">
      <c r="M701595" s="17"/>
    </row>
    <row r="701596" spans="13:13">
      <c r="M701596" s="8"/>
    </row>
    <row r="701622" spans="13:13">
      <c r="M701622" s="8"/>
    </row>
    <row r="701623" spans="13:13" ht="13">
      <c r="M701623" s="17"/>
    </row>
    <row r="701624" spans="13:13">
      <c r="M701624" s="8"/>
    </row>
    <row r="701650" spans="13:13">
      <c r="M701650" s="8"/>
    </row>
    <row r="701651" spans="13:13" ht="13">
      <c r="M701651" s="17"/>
    </row>
    <row r="701652" spans="13:13">
      <c r="M701652" s="8"/>
    </row>
    <row r="701678" spans="13:13">
      <c r="M701678" s="8"/>
    </row>
    <row r="701679" spans="13:13" ht="13">
      <c r="M701679" s="17"/>
    </row>
    <row r="701680" spans="13:13">
      <c r="M701680" s="8"/>
    </row>
    <row r="701706" spans="13:13">
      <c r="M701706" s="8"/>
    </row>
    <row r="701707" spans="13:13" ht="13">
      <c r="M701707" s="17"/>
    </row>
    <row r="701708" spans="13:13">
      <c r="M701708" s="8"/>
    </row>
    <row r="701734" spans="13:13">
      <c r="M701734" s="8"/>
    </row>
    <row r="701735" spans="13:13" ht="13">
      <c r="M701735" s="17"/>
    </row>
    <row r="701736" spans="13:13">
      <c r="M701736" s="8"/>
    </row>
    <row r="701762" spans="13:13">
      <c r="M701762" s="8"/>
    </row>
    <row r="701763" spans="13:13" ht="13">
      <c r="M701763" s="17"/>
    </row>
    <row r="701764" spans="13:13">
      <c r="M701764" s="8"/>
    </row>
    <row r="701790" spans="13:13">
      <c r="M701790" s="8"/>
    </row>
    <row r="701791" spans="13:13" ht="13">
      <c r="M701791" s="17"/>
    </row>
    <row r="701792" spans="13:13">
      <c r="M701792" s="8"/>
    </row>
    <row r="701818" spans="13:13">
      <c r="M701818" s="8"/>
    </row>
    <row r="701819" spans="13:13" ht="13">
      <c r="M701819" s="17"/>
    </row>
    <row r="701820" spans="13:13">
      <c r="M701820" s="8"/>
    </row>
    <row r="701846" spans="13:13">
      <c r="M701846" s="8"/>
    </row>
    <row r="701847" spans="13:13" ht="13">
      <c r="M701847" s="17"/>
    </row>
    <row r="701848" spans="13:13">
      <c r="M701848" s="8"/>
    </row>
    <row r="701874" spans="13:13">
      <c r="M701874" s="8"/>
    </row>
    <row r="701875" spans="13:13" ht="13">
      <c r="M701875" s="17"/>
    </row>
    <row r="701876" spans="13:13">
      <c r="M701876" s="8"/>
    </row>
    <row r="701902" spans="13:13">
      <c r="M701902" s="8"/>
    </row>
    <row r="701903" spans="13:13" ht="13">
      <c r="M701903" s="17"/>
    </row>
    <row r="701904" spans="13:13">
      <c r="M701904" s="8"/>
    </row>
    <row r="701930" spans="13:13">
      <c r="M701930" s="8"/>
    </row>
    <row r="701931" spans="13:13" ht="13">
      <c r="M701931" s="17"/>
    </row>
    <row r="701932" spans="13:13">
      <c r="M701932" s="8"/>
    </row>
    <row r="701958" spans="13:13">
      <c r="M701958" s="8"/>
    </row>
    <row r="701959" spans="13:13" ht="13">
      <c r="M701959" s="17"/>
    </row>
    <row r="701960" spans="13:13">
      <c r="M701960" s="8"/>
    </row>
    <row r="701986" spans="13:13">
      <c r="M701986" s="8"/>
    </row>
    <row r="701987" spans="13:13" ht="13">
      <c r="M701987" s="17"/>
    </row>
    <row r="701988" spans="13:13">
      <c r="M701988" s="8"/>
    </row>
    <row r="702014" spans="13:13">
      <c r="M702014" s="8"/>
    </row>
    <row r="702015" spans="13:13" ht="13">
      <c r="M702015" s="17"/>
    </row>
    <row r="702016" spans="13:13">
      <c r="M702016" s="8"/>
    </row>
    <row r="702042" spans="13:13">
      <c r="M702042" s="8"/>
    </row>
    <row r="702043" spans="13:13" ht="13">
      <c r="M702043" s="17"/>
    </row>
    <row r="702044" spans="13:13">
      <c r="M702044" s="8"/>
    </row>
    <row r="702070" spans="13:13">
      <c r="M702070" s="8"/>
    </row>
    <row r="702071" spans="13:13" ht="13">
      <c r="M702071" s="17"/>
    </row>
    <row r="702072" spans="13:13">
      <c r="M702072" s="8"/>
    </row>
    <row r="702098" spans="13:13">
      <c r="M702098" s="8"/>
    </row>
    <row r="702099" spans="13:13" ht="13">
      <c r="M702099" s="17"/>
    </row>
    <row r="702100" spans="13:13">
      <c r="M702100" s="8"/>
    </row>
    <row r="702126" spans="13:13">
      <c r="M702126" s="8"/>
    </row>
    <row r="702127" spans="13:13" ht="13">
      <c r="M702127" s="17"/>
    </row>
    <row r="702128" spans="13:13">
      <c r="M702128" s="8"/>
    </row>
    <row r="702154" spans="13:13">
      <c r="M702154" s="8"/>
    </row>
    <row r="702155" spans="13:13" ht="13">
      <c r="M702155" s="17"/>
    </row>
    <row r="702156" spans="13:13">
      <c r="M702156" s="8"/>
    </row>
    <row r="702182" spans="13:13">
      <c r="M702182" s="8"/>
    </row>
    <row r="702183" spans="13:13" ht="13">
      <c r="M702183" s="17"/>
    </row>
    <row r="702184" spans="13:13">
      <c r="M702184" s="8"/>
    </row>
    <row r="702210" spans="13:13">
      <c r="M702210" s="8"/>
    </row>
    <row r="702211" spans="13:13" ht="13">
      <c r="M702211" s="17"/>
    </row>
    <row r="702212" spans="13:13">
      <c r="M702212" s="8"/>
    </row>
    <row r="702238" spans="13:13">
      <c r="M702238" s="8"/>
    </row>
    <row r="702239" spans="13:13" ht="13">
      <c r="M702239" s="17"/>
    </row>
    <row r="702240" spans="13:13">
      <c r="M702240" s="8"/>
    </row>
    <row r="702266" spans="13:13">
      <c r="M702266" s="8"/>
    </row>
    <row r="702267" spans="13:13" ht="13">
      <c r="M702267" s="17"/>
    </row>
    <row r="702268" spans="13:13">
      <c r="M702268" s="8"/>
    </row>
    <row r="702294" spans="13:13">
      <c r="M702294" s="8"/>
    </row>
    <row r="702295" spans="13:13" ht="13">
      <c r="M702295" s="17"/>
    </row>
    <row r="702296" spans="13:13">
      <c r="M702296" s="8"/>
    </row>
    <row r="702322" spans="13:13">
      <c r="M702322" s="8"/>
    </row>
    <row r="702323" spans="13:13" ht="13">
      <c r="M702323" s="17"/>
    </row>
    <row r="702324" spans="13:13">
      <c r="M702324" s="8"/>
    </row>
    <row r="702350" spans="13:13">
      <c r="M702350" s="8"/>
    </row>
    <row r="702351" spans="13:13" ht="13">
      <c r="M702351" s="17"/>
    </row>
    <row r="702352" spans="13:13">
      <c r="M702352" s="8"/>
    </row>
    <row r="702378" spans="13:13">
      <c r="M702378" s="8"/>
    </row>
    <row r="702379" spans="13:13" ht="13">
      <c r="M702379" s="17"/>
    </row>
    <row r="702380" spans="13:13">
      <c r="M702380" s="8"/>
    </row>
    <row r="702406" spans="13:13">
      <c r="M702406" s="8"/>
    </row>
    <row r="702407" spans="13:13" ht="13">
      <c r="M702407" s="17"/>
    </row>
    <row r="702408" spans="13:13">
      <c r="M702408" s="8"/>
    </row>
    <row r="702434" spans="13:13">
      <c r="M702434" s="8"/>
    </row>
    <row r="702435" spans="13:13" ht="13">
      <c r="M702435" s="17"/>
    </row>
    <row r="702436" spans="13:13">
      <c r="M702436" s="8"/>
    </row>
    <row r="702462" spans="13:13">
      <c r="M702462" s="8"/>
    </row>
    <row r="702463" spans="13:13" ht="13">
      <c r="M702463" s="17"/>
    </row>
    <row r="702464" spans="13:13">
      <c r="M702464" s="8"/>
    </row>
    <row r="702490" spans="13:13">
      <c r="M702490" s="8"/>
    </row>
    <row r="702491" spans="13:13" ht="13">
      <c r="M702491" s="17"/>
    </row>
    <row r="702492" spans="13:13">
      <c r="M702492" s="8"/>
    </row>
    <row r="702518" spans="13:13">
      <c r="M702518" s="8"/>
    </row>
    <row r="702519" spans="13:13" ht="13">
      <c r="M702519" s="17"/>
    </row>
    <row r="702520" spans="13:13">
      <c r="M702520" s="8"/>
    </row>
    <row r="702546" spans="13:13">
      <c r="M702546" s="8"/>
    </row>
    <row r="702547" spans="13:13" ht="13">
      <c r="M702547" s="17"/>
    </row>
    <row r="702548" spans="13:13">
      <c r="M702548" s="8"/>
    </row>
    <row r="702574" spans="13:13">
      <c r="M702574" s="8"/>
    </row>
    <row r="702575" spans="13:13" ht="13">
      <c r="M702575" s="17"/>
    </row>
    <row r="702576" spans="13:13">
      <c r="M702576" s="8"/>
    </row>
    <row r="702602" spans="13:13">
      <c r="M702602" s="8"/>
    </row>
    <row r="702603" spans="13:13" ht="13">
      <c r="M702603" s="17"/>
    </row>
    <row r="702604" spans="13:13">
      <c r="M702604" s="8"/>
    </row>
    <row r="702630" spans="13:13">
      <c r="M702630" s="8"/>
    </row>
    <row r="702631" spans="13:13" ht="13">
      <c r="M702631" s="17"/>
    </row>
    <row r="702632" spans="13:13">
      <c r="M702632" s="8"/>
    </row>
    <row r="702658" spans="13:13">
      <c r="M702658" s="8"/>
    </row>
    <row r="702659" spans="13:13" ht="13">
      <c r="M702659" s="17"/>
    </row>
    <row r="702660" spans="13:13">
      <c r="M702660" s="8"/>
    </row>
    <row r="702686" spans="13:13">
      <c r="M702686" s="8"/>
    </row>
    <row r="702687" spans="13:13" ht="13">
      <c r="M702687" s="17"/>
    </row>
    <row r="702688" spans="13:13">
      <c r="M702688" s="8"/>
    </row>
    <row r="702714" spans="13:13">
      <c r="M702714" s="8"/>
    </row>
    <row r="702715" spans="13:13" ht="13">
      <c r="M702715" s="17"/>
    </row>
    <row r="702716" spans="13:13">
      <c r="M702716" s="8"/>
    </row>
    <row r="702742" spans="13:13">
      <c r="M702742" s="8"/>
    </row>
    <row r="702743" spans="13:13" ht="13">
      <c r="M702743" s="17"/>
    </row>
    <row r="702744" spans="13:13">
      <c r="M702744" s="8"/>
    </row>
    <row r="702770" spans="13:13">
      <c r="M702770" s="8"/>
    </row>
    <row r="702771" spans="13:13" ht="13">
      <c r="M702771" s="17"/>
    </row>
    <row r="702772" spans="13:13">
      <c r="M702772" s="8"/>
    </row>
    <row r="702798" spans="13:13">
      <c r="M702798" s="8"/>
    </row>
    <row r="702799" spans="13:13" ht="13">
      <c r="M702799" s="17"/>
    </row>
    <row r="702800" spans="13:13">
      <c r="M702800" s="8"/>
    </row>
    <row r="702826" spans="13:13">
      <c r="M702826" s="8"/>
    </row>
    <row r="702827" spans="13:13" ht="13">
      <c r="M702827" s="17"/>
    </row>
    <row r="702828" spans="13:13">
      <c r="M702828" s="8"/>
    </row>
    <row r="702854" spans="13:13">
      <c r="M702854" s="8"/>
    </row>
    <row r="702855" spans="13:13" ht="13">
      <c r="M702855" s="17"/>
    </row>
    <row r="702856" spans="13:13">
      <c r="M702856" s="8"/>
    </row>
    <row r="702882" spans="13:13">
      <c r="M702882" s="8"/>
    </row>
    <row r="702883" spans="13:13" ht="13">
      <c r="M702883" s="17"/>
    </row>
    <row r="702884" spans="13:13">
      <c r="M702884" s="8"/>
    </row>
    <row r="702910" spans="13:13">
      <c r="M702910" s="8"/>
    </row>
    <row r="702911" spans="13:13" ht="13">
      <c r="M702911" s="17"/>
    </row>
    <row r="702912" spans="13:13">
      <c r="M702912" s="8"/>
    </row>
    <row r="702938" spans="13:13">
      <c r="M702938" s="8"/>
    </row>
    <row r="702939" spans="13:13" ht="13">
      <c r="M702939" s="17"/>
    </row>
    <row r="702940" spans="13:13">
      <c r="M702940" s="8"/>
    </row>
    <row r="702966" spans="13:13">
      <c r="M702966" s="8"/>
    </row>
    <row r="702967" spans="13:13" ht="13">
      <c r="M702967" s="17"/>
    </row>
    <row r="702968" spans="13:13">
      <c r="M702968" s="8"/>
    </row>
    <row r="702994" spans="13:13">
      <c r="M702994" s="8"/>
    </row>
    <row r="702995" spans="13:13" ht="13">
      <c r="M702995" s="17"/>
    </row>
    <row r="702996" spans="13:13">
      <c r="M702996" s="8"/>
    </row>
    <row r="703022" spans="13:13">
      <c r="M703022" s="8"/>
    </row>
    <row r="703023" spans="13:13" ht="13">
      <c r="M703023" s="17"/>
    </row>
    <row r="703024" spans="13:13">
      <c r="M703024" s="8"/>
    </row>
    <row r="703050" spans="13:13">
      <c r="M703050" s="8"/>
    </row>
    <row r="703051" spans="13:13" ht="13">
      <c r="M703051" s="17"/>
    </row>
    <row r="703052" spans="13:13">
      <c r="M703052" s="8"/>
    </row>
    <row r="703078" spans="13:13">
      <c r="M703078" s="8"/>
    </row>
    <row r="703079" spans="13:13" ht="13">
      <c r="M703079" s="17"/>
    </row>
    <row r="703080" spans="13:13">
      <c r="M703080" s="8"/>
    </row>
    <row r="703106" spans="13:13">
      <c r="M703106" s="8"/>
    </row>
    <row r="703107" spans="13:13" ht="13">
      <c r="M703107" s="17"/>
    </row>
    <row r="703108" spans="13:13">
      <c r="M703108" s="8"/>
    </row>
    <row r="703134" spans="13:13">
      <c r="M703134" s="8"/>
    </row>
    <row r="703135" spans="13:13" ht="13">
      <c r="M703135" s="17"/>
    </row>
    <row r="703136" spans="13:13">
      <c r="M703136" s="8"/>
    </row>
    <row r="703162" spans="13:13">
      <c r="M703162" s="8"/>
    </row>
    <row r="703163" spans="13:13" ht="13">
      <c r="M703163" s="17"/>
    </row>
    <row r="703164" spans="13:13">
      <c r="M703164" s="8"/>
    </row>
    <row r="703190" spans="13:13">
      <c r="M703190" s="8"/>
    </row>
    <row r="703191" spans="13:13" ht="13">
      <c r="M703191" s="17"/>
    </row>
    <row r="703192" spans="13:13">
      <c r="M703192" s="8"/>
    </row>
    <row r="703218" spans="13:13">
      <c r="M703218" s="8"/>
    </row>
    <row r="703219" spans="13:13" ht="13">
      <c r="M703219" s="17"/>
    </row>
    <row r="703220" spans="13:13">
      <c r="M703220" s="8"/>
    </row>
    <row r="703246" spans="13:13">
      <c r="M703246" s="8"/>
    </row>
    <row r="703247" spans="13:13" ht="13">
      <c r="M703247" s="17"/>
    </row>
    <row r="703248" spans="13:13">
      <c r="M703248" s="8"/>
    </row>
    <row r="703274" spans="13:13">
      <c r="M703274" s="8"/>
    </row>
    <row r="703275" spans="13:13" ht="13">
      <c r="M703275" s="17"/>
    </row>
    <row r="703276" spans="13:13">
      <c r="M703276" s="8"/>
    </row>
    <row r="703302" spans="13:13">
      <c r="M703302" s="8"/>
    </row>
    <row r="703303" spans="13:13" ht="13">
      <c r="M703303" s="17"/>
    </row>
    <row r="703304" spans="13:13">
      <c r="M703304" s="8"/>
    </row>
    <row r="703330" spans="13:13">
      <c r="M703330" s="8"/>
    </row>
    <row r="703331" spans="13:13" ht="13">
      <c r="M703331" s="17"/>
    </row>
    <row r="703332" spans="13:13">
      <c r="M703332" s="8"/>
    </row>
    <row r="703358" spans="13:13">
      <c r="M703358" s="8"/>
    </row>
    <row r="703359" spans="13:13" ht="13">
      <c r="M703359" s="17"/>
    </row>
    <row r="703360" spans="13:13">
      <c r="M703360" s="8"/>
    </row>
    <row r="703386" spans="13:13">
      <c r="M703386" s="8"/>
    </row>
    <row r="703387" spans="13:13" ht="13">
      <c r="M703387" s="17"/>
    </row>
    <row r="703388" spans="13:13">
      <c r="M703388" s="8"/>
    </row>
    <row r="703414" spans="13:13">
      <c r="M703414" s="8"/>
    </row>
    <row r="703415" spans="13:13" ht="13">
      <c r="M703415" s="17"/>
    </row>
    <row r="703416" spans="13:13">
      <c r="M703416" s="8"/>
    </row>
    <row r="703442" spans="13:13">
      <c r="M703442" s="8"/>
    </row>
    <row r="703443" spans="13:13" ht="13">
      <c r="M703443" s="17"/>
    </row>
    <row r="703444" spans="13:13">
      <c r="M703444" s="8"/>
    </row>
    <row r="703470" spans="13:13">
      <c r="M703470" s="8"/>
    </row>
    <row r="703471" spans="13:13" ht="13">
      <c r="M703471" s="17"/>
    </row>
    <row r="703472" spans="13:13">
      <c r="M703472" s="8"/>
    </row>
    <row r="703498" spans="13:13">
      <c r="M703498" s="8"/>
    </row>
    <row r="703499" spans="13:13" ht="13">
      <c r="M703499" s="17"/>
    </row>
    <row r="703500" spans="13:13">
      <c r="M703500" s="8"/>
    </row>
    <row r="703526" spans="13:13">
      <c r="M703526" s="8"/>
    </row>
    <row r="703527" spans="13:13" ht="13">
      <c r="M703527" s="17"/>
    </row>
    <row r="703528" spans="13:13">
      <c r="M703528" s="8"/>
    </row>
    <row r="703554" spans="13:13">
      <c r="M703554" s="8"/>
    </row>
    <row r="703555" spans="13:13" ht="13">
      <c r="M703555" s="17"/>
    </row>
    <row r="703556" spans="13:13">
      <c r="M703556" s="8"/>
    </row>
    <row r="703582" spans="13:13">
      <c r="M703582" s="8"/>
    </row>
    <row r="703583" spans="13:13" ht="13">
      <c r="M703583" s="17"/>
    </row>
    <row r="703584" spans="13:13">
      <c r="M703584" s="8"/>
    </row>
    <row r="703610" spans="13:13">
      <c r="M703610" s="8"/>
    </row>
    <row r="703611" spans="13:13" ht="13">
      <c r="M703611" s="17"/>
    </row>
    <row r="703612" spans="13:13">
      <c r="M703612" s="8"/>
    </row>
    <row r="703638" spans="13:13">
      <c r="M703638" s="8"/>
    </row>
    <row r="703639" spans="13:13" ht="13">
      <c r="M703639" s="17"/>
    </row>
    <row r="703640" spans="13:13">
      <c r="M703640" s="8"/>
    </row>
    <row r="703666" spans="13:13">
      <c r="M703666" s="8"/>
    </row>
    <row r="703667" spans="13:13" ht="13">
      <c r="M703667" s="17"/>
    </row>
    <row r="703668" spans="13:13">
      <c r="M703668" s="8"/>
    </row>
    <row r="703694" spans="13:13">
      <c r="M703694" s="8"/>
    </row>
    <row r="703695" spans="13:13" ht="13">
      <c r="M703695" s="17"/>
    </row>
    <row r="703696" spans="13:13">
      <c r="M703696" s="8"/>
    </row>
    <row r="703722" spans="13:13">
      <c r="M703722" s="8"/>
    </row>
    <row r="703723" spans="13:13" ht="13">
      <c r="M703723" s="17"/>
    </row>
    <row r="703724" spans="13:13">
      <c r="M703724" s="8"/>
    </row>
    <row r="703750" spans="13:13">
      <c r="M703750" s="8"/>
    </row>
    <row r="703751" spans="13:13" ht="13">
      <c r="M703751" s="17"/>
    </row>
    <row r="703752" spans="13:13">
      <c r="M703752" s="8"/>
    </row>
    <row r="703778" spans="13:13">
      <c r="M703778" s="8"/>
    </row>
    <row r="703779" spans="13:13" ht="13">
      <c r="M703779" s="17"/>
    </row>
    <row r="703780" spans="13:13">
      <c r="M703780" s="8"/>
    </row>
    <row r="703806" spans="13:13">
      <c r="M703806" s="8"/>
    </row>
    <row r="703807" spans="13:13" ht="13">
      <c r="M703807" s="17"/>
    </row>
    <row r="703808" spans="13:13">
      <c r="M703808" s="8"/>
    </row>
    <row r="703834" spans="13:13">
      <c r="M703834" s="8"/>
    </row>
    <row r="703835" spans="13:13" ht="13">
      <c r="M703835" s="17"/>
    </row>
    <row r="703836" spans="13:13">
      <c r="M703836" s="8"/>
    </row>
    <row r="703862" spans="13:13">
      <c r="M703862" s="8"/>
    </row>
    <row r="703863" spans="13:13" ht="13">
      <c r="M703863" s="17"/>
    </row>
    <row r="703864" spans="13:13">
      <c r="M703864" s="8"/>
    </row>
    <row r="703890" spans="13:13">
      <c r="M703890" s="8"/>
    </row>
    <row r="703891" spans="13:13" ht="13">
      <c r="M703891" s="17"/>
    </row>
    <row r="703892" spans="13:13">
      <c r="M703892" s="8"/>
    </row>
    <row r="703918" spans="13:13">
      <c r="M703918" s="8"/>
    </row>
    <row r="703919" spans="13:13" ht="13">
      <c r="M703919" s="17"/>
    </row>
    <row r="703920" spans="13:13">
      <c r="M703920" s="8"/>
    </row>
    <row r="703946" spans="13:13">
      <c r="M703946" s="8"/>
    </row>
    <row r="703947" spans="13:13" ht="13">
      <c r="M703947" s="17"/>
    </row>
    <row r="703948" spans="13:13">
      <c r="M703948" s="8"/>
    </row>
    <row r="703974" spans="13:13">
      <c r="M703974" s="8"/>
    </row>
    <row r="703975" spans="13:13" ht="13">
      <c r="M703975" s="17"/>
    </row>
    <row r="703976" spans="13:13">
      <c r="M703976" s="8"/>
    </row>
    <row r="704002" spans="13:13">
      <c r="M704002" s="8"/>
    </row>
    <row r="704003" spans="13:13" ht="13">
      <c r="M704003" s="17"/>
    </row>
    <row r="704004" spans="13:13">
      <c r="M704004" s="8"/>
    </row>
    <row r="704030" spans="13:13">
      <c r="M704030" s="8"/>
    </row>
    <row r="704031" spans="13:13" ht="13">
      <c r="M704031" s="17"/>
    </row>
    <row r="704032" spans="13:13">
      <c r="M704032" s="8"/>
    </row>
    <row r="704058" spans="13:13">
      <c r="M704058" s="8"/>
    </row>
    <row r="704059" spans="13:13" ht="13">
      <c r="M704059" s="17"/>
    </row>
    <row r="704060" spans="13:13">
      <c r="M704060" s="8"/>
    </row>
    <row r="704086" spans="13:13">
      <c r="M704086" s="8"/>
    </row>
    <row r="704087" spans="13:13" ht="13">
      <c r="M704087" s="17"/>
    </row>
    <row r="704088" spans="13:13">
      <c r="M704088" s="8"/>
    </row>
    <row r="704114" spans="13:13">
      <c r="M704114" s="8"/>
    </row>
    <row r="704115" spans="13:13" ht="13">
      <c r="M704115" s="17"/>
    </row>
    <row r="704116" spans="13:13">
      <c r="M704116" s="8"/>
    </row>
    <row r="704142" spans="13:13">
      <c r="M704142" s="8"/>
    </row>
    <row r="704143" spans="13:13" ht="13">
      <c r="M704143" s="17"/>
    </row>
    <row r="704144" spans="13:13">
      <c r="M704144" s="8"/>
    </row>
    <row r="704170" spans="13:13">
      <c r="M704170" s="8"/>
    </row>
    <row r="704171" spans="13:13" ht="13">
      <c r="M704171" s="17"/>
    </row>
    <row r="704172" spans="13:13">
      <c r="M704172" s="8"/>
    </row>
    <row r="704198" spans="13:13">
      <c r="M704198" s="8"/>
    </row>
    <row r="704199" spans="13:13" ht="13">
      <c r="M704199" s="17"/>
    </row>
    <row r="704200" spans="13:13">
      <c r="M704200" s="8"/>
    </row>
    <row r="704226" spans="13:13">
      <c r="M704226" s="8"/>
    </row>
    <row r="704227" spans="13:13" ht="13">
      <c r="M704227" s="17"/>
    </row>
    <row r="704228" spans="13:13">
      <c r="M704228" s="8"/>
    </row>
    <row r="704254" spans="13:13">
      <c r="M704254" s="8"/>
    </row>
    <row r="704255" spans="13:13" ht="13">
      <c r="M704255" s="17"/>
    </row>
    <row r="704256" spans="13:13">
      <c r="M704256" s="8"/>
    </row>
    <row r="704282" spans="13:13">
      <c r="M704282" s="8"/>
    </row>
    <row r="704283" spans="13:13" ht="13">
      <c r="M704283" s="17"/>
    </row>
    <row r="704284" spans="13:13">
      <c r="M704284" s="8"/>
    </row>
    <row r="704310" spans="13:13">
      <c r="M704310" s="8"/>
    </row>
    <row r="704311" spans="13:13" ht="13">
      <c r="M704311" s="17"/>
    </row>
    <row r="704312" spans="13:13">
      <c r="M704312" s="8"/>
    </row>
    <row r="704338" spans="13:13">
      <c r="M704338" s="8"/>
    </row>
    <row r="704339" spans="13:13" ht="13">
      <c r="M704339" s="17"/>
    </row>
    <row r="704340" spans="13:13">
      <c r="M704340" s="8"/>
    </row>
    <row r="704366" spans="13:13">
      <c r="M704366" s="8"/>
    </row>
    <row r="704367" spans="13:13" ht="13">
      <c r="M704367" s="17"/>
    </row>
    <row r="704368" spans="13:13">
      <c r="M704368" s="8"/>
    </row>
    <row r="704394" spans="13:13">
      <c r="M704394" s="8"/>
    </row>
    <row r="704395" spans="13:13" ht="13">
      <c r="M704395" s="17"/>
    </row>
    <row r="704396" spans="13:13">
      <c r="M704396" s="8"/>
    </row>
    <row r="704422" spans="13:13">
      <c r="M704422" s="8"/>
    </row>
    <row r="704423" spans="13:13" ht="13">
      <c r="M704423" s="17"/>
    </row>
    <row r="704424" spans="13:13">
      <c r="M704424" s="8"/>
    </row>
    <row r="704450" spans="13:13">
      <c r="M704450" s="8"/>
    </row>
    <row r="704451" spans="13:13" ht="13">
      <c r="M704451" s="17"/>
    </row>
    <row r="704452" spans="13:13">
      <c r="M704452" s="8"/>
    </row>
    <row r="704478" spans="13:13">
      <c r="M704478" s="8"/>
    </row>
    <row r="704479" spans="13:13" ht="13">
      <c r="M704479" s="17"/>
    </row>
    <row r="704480" spans="13:13">
      <c r="M704480" s="8"/>
    </row>
    <row r="704506" spans="13:13">
      <c r="M704506" s="8"/>
    </row>
    <row r="704507" spans="13:13" ht="13">
      <c r="M704507" s="17"/>
    </row>
    <row r="704508" spans="13:13">
      <c r="M704508" s="8"/>
    </row>
    <row r="704534" spans="13:13">
      <c r="M704534" s="8"/>
    </row>
    <row r="704535" spans="13:13" ht="13">
      <c r="M704535" s="17"/>
    </row>
    <row r="704536" spans="13:13">
      <c r="M704536" s="8"/>
    </row>
    <row r="704562" spans="13:13">
      <c r="M704562" s="8"/>
    </row>
    <row r="704563" spans="13:13" ht="13">
      <c r="M704563" s="17"/>
    </row>
    <row r="704564" spans="13:13">
      <c r="M704564" s="8"/>
    </row>
    <row r="704590" spans="13:13">
      <c r="M704590" s="8"/>
    </row>
    <row r="704591" spans="13:13" ht="13">
      <c r="M704591" s="17"/>
    </row>
    <row r="704592" spans="13:13">
      <c r="M704592" s="8"/>
    </row>
    <row r="704618" spans="13:13">
      <c r="M704618" s="8"/>
    </row>
    <row r="704619" spans="13:13" ht="13">
      <c r="M704619" s="17"/>
    </row>
    <row r="704620" spans="13:13">
      <c r="M704620" s="8"/>
    </row>
    <row r="704646" spans="13:13">
      <c r="M704646" s="8"/>
    </row>
    <row r="704647" spans="13:13" ht="13">
      <c r="M704647" s="17"/>
    </row>
    <row r="704648" spans="13:13">
      <c r="M704648" s="8"/>
    </row>
    <row r="704674" spans="13:13">
      <c r="M704674" s="8"/>
    </row>
    <row r="704675" spans="13:13" ht="13">
      <c r="M704675" s="17"/>
    </row>
    <row r="704676" spans="13:13">
      <c r="M704676" s="8"/>
    </row>
    <row r="704702" spans="13:13">
      <c r="M704702" s="8"/>
    </row>
    <row r="704703" spans="13:13" ht="13">
      <c r="M704703" s="17"/>
    </row>
    <row r="704704" spans="13:13">
      <c r="M704704" s="8"/>
    </row>
    <row r="704730" spans="13:13">
      <c r="M704730" s="8"/>
    </row>
    <row r="704731" spans="13:13" ht="13">
      <c r="M704731" s="17"/>
    </row>
    <row r="704732" spans="13:13">
      <c r="M704732" s="8"/>
    </row>
    <row r="704758" spans="13:13">
      <c r="M704758" s="8"/>
    </row>
    <row r="704759" spans="13:13" ht="13">
      <c r="M704759" s="17"/>
    </row>
    <row r="704760" spans="13:13">
      <c r="M704760" s="8"/>
    </row>
    <row r="704786" spans="13:13">
      <c r="M704786" s="8"/>
    </row>
    <row r="704787" spans="13:13" ht="13">
      <c r="M704787" s="17"/>
    </row>
    <row r="704788" spans="13:13">
      <c r="M704788" s="8"/>
    </row>
    <row r="704814" spans="13:13">
      <c r="M704814" s="8"/>
    </row>
    <row r="704815" spans="13:13" ht="13">
      <c r="M704815" s="17"/>
    </row>
    <row r="704816" spans="13:13">
      <c r="M704816" s="8"/>
    </row>
    <row r="704842" spans="13:13">
      <c r="M704842" s="8"/>
    </row>
    <row r="704843" spans="13:13" ht="13">
      <c r="M704843" s="17"/>
    </row>
    <row r="704844" spans="13:13">
      <c r="M704844" s="8"/>
    </row>
    <row r="704870" spans="13:13">
      <c r="M704870" s="8"/>
    </row>
    <row r="704871" spans="13:13" ht="13">
      <c r="M704871" s="17"/>
    </row>
    <row r="704872" spans="13:13">
      <c r="M704872" s="8"/>
    </row>
    <row r="704898" spans="13:13">
      <c r="M704898" s="8"/>
    </row>
    <row r="704899" spans="13:13" ht="13">
      <c r="M704899" s="17"/>
    </row>
    <row r="704900" spans="13:13">
      <c r="M704900" s="8"/>
    </row>
    <row r="704926" spans="13:13">
      <c r="M704926" s="8"/>
    </row>
    <row r="704927" spans="13:13" ht="13">
      <c r="M704927" s="17"/>
    </row>
    <row r="704928" spans="13:13">
      <c r="M704928" s="8"/>
    </row>
    <row r="704954" spans="13:13">
      <c r="M704954" s="8"/>
    </row>
    <row r="704955" spans="13:13" ht="13">
      <c r="M704955" s="17"/>
    </row>
    <row r="704956" spans="13:13">
      <c r="M704956" s="8"/>
    </row>
    <row r="704982" spans="13:13">
      <c r="M704982" s="8"/>
    </row>
    <row r="704983" spans="13:13" ht="13">
      <c r="M704983" s="17"/>
    </row>
    <row r="704984" spans="13:13">
      <c r="M704984" s="8"/>
    </row>
    <row r="705010" spans="13:13">
      <c r="M705010" s="8"/>
    </row>
    <row r="705011" spans="13:13" ht="13">
      <c r="M705011" s="17"/>
    </row>
    <row r="705012" spans="13:13">
      <c r="M705012" s="8"/>
    </row>
    <row r="705038" spans="13:13">
      <c r="M705038" s="8"/>
    </row>
    <row r="705039" spans="13:13" ht="13">
      <c r="M705039" s="17"/>
    </row>
    <row r="705040" spans="13:13">
      <c r="M705040" s="8"/>
    </row>
    <row r="705066" spans="13:13">
      <c r="M705066" s="8"/>
    </row>
    <row r="705067" spans="13:13" ht="13">
      <c r="M705067" s="17"/>
    </row>
    <row r="705068" spans="13:13">
      <c r="M705068" s="8"/>
    </row>
    <row r="705094" spans="13:13">
      <c r="M705094" s="8"/>
    </row>
    <row r="705095" spans="13:13" ht="13">
      <c r="M705095" s="17"/>
    </row>
    <row r="705096" spans="13:13">
      <c r="M705096" s="8"/>
    </row>
    <row r="705122" spans="13:13">
      <c r="M705122" s="8"/>
    </row>
    <row r="705123" spans="13:13" ht="13">
      <c r="M705123" s="17"/>
    </row>
    <row r="705124" spans="13:13">
      <c r="M705124" s="8"/>
    </row>
    <row r="705150" spans="13:13">
      <c r="M705150" s="8"/>
    </row>
    <row r="705151" spans="13:13" ht="13">
      <c r="M705151" s="17"/>
    </row>
    <row r="705152" spans="13:13">
      <c r="M705152" s="8"/>
    </row>
    <row r="705178" spans="13:13">
      <c r="M705178" s="8"/>
    </row>
    <row r="705179" spans="13:13" ht="13">
      <c r="M705179" s="17"/>
    </row>
    <row r="705180" spans="13:13">
      <c r="M705180" s="8"/>
    </row>
    <row r="705206" spans="13:13">
      <c r="M705206" s="8"/>
    </row>
    <row r="705207" spans="13:13" ht="13">
      <c r="M705207" s="17"/>
    </row>
    <row r="705208" spans="13:13">
      <c r="M705208" s="8"/>
    </row>
    <row r="705234" spans="13:13">
      <c r="M705234" s="8"/>
    </row>
    <row r="705235" spans="13:13" ht="13">
      <c r="M705235" s="17"/>
    </row>
    <row r="705236" spans="13:13">
      <c r="M705236" s="8"/>
    </row>
    <row r="705262" spans="13:13">
      <c r="M705262" s="8"/>
    </row>
    <row r="705263" spans="13:13" ht="13">
      <c r="M705263" s="17"/>
    </row>
    <row r="705264" spans="13:13">
      <c r="M705264" s="8"/>
    </row>
    <row r="705290" spans="13:13">
      <c r="M705290" s="8"/>
    </row>
    <row r="705291" spans="13:13" ht="13">
      <c r="M705291" s="17"/>
    </row>
    <row r="705292" spans="13:13">
      <c r="M705292" s="8"/>
    </row>
    <row r="705318" spans="13:13">
      <c r="M705318" s="8"/>
    </row>
    <row r="705319" spans="13:13" ht="13">
      <c r="M705319" s="17"/>
    </row>
    <row r="705320" spans="13:13">
      <c r="M705320" s="8"/>
    </row>
    <row r="705346" spans="13:13">
      <c r="M705346" s="8"/>
    </row>
    <row r="705347" spans="13:13" ht="13">
      <c r="M705347" s="17"/>
    </row>
    <row r="705348" spans="13:13">
      <c r="M705348" s="8"/>
    </row>
    <row r="705374" spans="13:13">
      <c r="M705374" s="8"/>
    </row>
    <row r="705375" spans="13:13" ht="13">
      <c r="M705375" s="17"/>
    </row>
    <row r="705376" spans="13:13">
      <c r="M705376" s="8"/>
    </row>
    <row r="705402" spans="13:13">
      <c r="M705402" s="8"/>
    </row>
    <row r="705403" spans="13:13" ht="13">
      <c r="M705403" s="17"/>
    </row>
    <row r="705404" spans="13:13">
      <c r="M705404" s="8"/>
    </row>
    <row r="705430" spans="13:13">
      <c r="M705430" s="8"/>
    </row>
    <row r="705431" spans="13:13" ht="13">
      <c r="M705431" s="17"/>
    </row>
    <row r="705432" spans="13:13">
      <c r="M705432" s="8"/>
    </row>
    <row r="705458" spans="13:13">
      <c r="M705458" s="8"/>
    </row>
    <row r="705459" spans="13:13" ht="13">
      <c r="M705459" s="17"/>
    </row>
    <row r="705460" spans="13:13">
      <c r="M705460" s="8"/>
    </row>
    <row r="705486" spans="13:13">
      <c r="M705486" s="8"/>
    </row>
    <row r="705487" spans="13:13" ht="13">
      <c r="M705487" s="17"/>
    </row>
    <row r="705488" spans="13:13">
      <c r="M705488" s="8"/>
    </row>
    <row r="705514" spans="13:13">
      <c r="M705514" s="8"/>
    </row>
    <row r="705515" spans="13:13" ht="13">
      <c r="M705515" s="17"/>
    </row>
    <row r="705516" spans="13:13">
      <c r="M705516" s="8"/>
    </row>
    <row r="705542" spans="13:13">
      <c r="M705542" s="8"/>
    </row>
    <row r="705543" spans="13:13" ht="13">
      <c r="M705543" s="17"/>
    </row>
    <row r="705544" spans="13:13">
      <c r="M705544" s="8"/>
    </row>
    <row r="705570" spans="13:13">
      <c r="M705570" s="8"/>
    </row>
    <row r="705571" spans="13:13" ht="13">
      <c r="M705571" s="17"/>
    </row>
    <row r="705572" spans="13:13">
      <c r="M705572" s="8"/>
    </row>
    <row r="705598" spans="13:13">
      <c r="M705598" s="8"/>
    </row>
    <row r="705599" spans="13:13" ht="13">
      <c r="M705599" s="17"/>
    </row>
    <row r="705600" spans="13:13">
      <c r="M705600" s="8"/>
    </row>
    <row r="705626" spans="13:13">
      <c r="M705626" s="8"/>
    </row>
    <row r="705627" spans="13:13" ht="13">
      <c r="M705627" s="17"/>
    </row>
    <row r="705628" spans="13:13">
      <c r="M705628" s="8"/>
    </row>
    <row r="705654" spans="13:13">
      <c r="M705654" s="8"/>
    </row>
    <row r="705655" spans="13:13" ht="13">
      <c r="M705655" s="17"/>
    </row>
    <row r="705656" spans="13:13">
      <c r="M705656" s="8"/>
    </row>
    <row r="705682" spans="13:13">
      <c r="M705682" s="8"/>
    </row>
    <row r="705683" spans="13:13" ht="13">
      <c r="M705683" s="17"/>
    </row>
    <row r="705684" spans="13:13">
      <c r="M705684" s="8"/>
    </row>
    <row r="705710" spans="13:13">
      <c r="M705710" s="8"/>
    </row>
    <row r="705711" spans="13:13" ht="13">
      <c r="M705711" s="17"/>
    </row>
    <row r="705712" spans="13:13">
      <c r="M705712" s="8"/>
    </row>
    <row r="705738" spans="13:13">
      <c r="M705738" s="8"/>
    </row>
    <row r="705739" spans="13:13" ht="13">
      <c r="M705739" s="17"/>
    </row>
    <row r="705740" spans="13:13">
      <c r="M705740" s="8"/>
    </row>
    <row r="705766" spans="13:13">
      <c r="M705766" s="8"/>
    </row>
    <row r="705767" spans="13:13" ht="13">
      <c r="M705767" s="17"/>
    </row>
    <row r="705768" spans="13:13">
      <c r="M705768" s="8"/>
    </row>
    <row r="705794" spans="13:13">
      <c r="M705794" s="8"/>
    </row>
    <row r="705795" spans="13:13" ht="13">
      <c r="M705795" s="17"/>
    </row>
    <row r="705796" spans="13:13">
      <c r="M705796" s="8"/>
    </row>
    <row r="705822" spans="13:13">
      <c r="M705822" s="8"/>
    </row>
    <row r="705823" spans="13:13" ht="13">
      <c r="M705823" s="17"/>
    </row>
    <row r="705824" spans="13:13">
      <c r="M705824" s="8"/>
    </row>
    <row r="705850" spans="13:13">
      <c r="M705850" s="8"/>
    </row>
    <row r="705851" spans="13:13" ht="13">
      <c r="M705851" s="17"/>
    </row>
    <row r="705852" spans="13:13">
      <c r="M705852" s="8"/>
    </row>
    <row r="705878" spans="13:13">
      <c r="M705878" s="8"/>
    </row>
    <row r="705879" spans="13:13" ht="13">
      <c r="M705879" s="17"/>
    </row>
    <row r="705880" spans="13:13">
      <c r="M705880" s="8"/>
    </row>
    <row r="705906" spans="13:13">
      <c r="M705906" s="8"/>
    </row>
    <row r="705907" spans="13:13" ht="13">
      <c r="M705907" s="17"/>
    </row>
    <row r="705908" spans="13:13">
      <c r="M705908" s="8"/>
    </row>
    <row r="705934" spans="13:13">
      <c r="M705934" s="8"/>
    </row>
    <row r="705935" spans="13:13" ht="13">
      <c r="M705935" s="17"/>
    </row>
    <row r="705936" spans="13:13">
      <c r="M705936" s="8"/>
    </row>
    <row r="705962" spans="13:13">
      <c r="M705962" s="8"/>
    </row>
    <row r="705963" spans="13:13" ht="13">
      <c r="M705963" s="17"/>
    </row>
    <row r="705964" spans="13:13">
      <c r="M705964" s="8"/>
    </row>
    <row r="705990" spans="13:13">
      <c r="M705990" s="8"/>
    </row>
    <row r="705991" spans="13:13" ht="13">
      <c r="M705991" s="17"/>
    </row>
    <row r="705992" spans="13:13">
      <c r="M705992" s="8"/>
    </row>
    <row r="706018" spans="13:13">
      <c r="M706018" s="8"/>
    </row>
    <row r="706019" spans="13:13" ht="13">
      <c r="M706019" s="17"/>
    </row>
    <row r="706020" spans="13:13">
      <c r="M706020" s="8"/>
    </row>
    <row r="706046" spans="13:13">
      <c r="M706046" s="8"/>
    </row>
    <row r="706047" spans="13:13" ht="13">
      <c r="M706047" s="17"/>
    </row>
    <row r="706048" spans="13:13">
      <c r="M706048" s="8"/>
    </row>
    <row r="706074" spans="13:13">
      <c r="M706074" s="8"/>
    </row>
    <row r="706075" spans="13:13" ht="13">
      <c r="M706075" s="17"/>
    </row>
    <row r="706076" spans="13:13">
      <c r="M706076" s="8"/>
    </row>
    <row r="706102" spans="13:13">
      <c r="M706102" s="8"/>
    </row>
    <row r="706103" spans="13:13" ht="13">
      <c r="M706103" s="17"/>
    </row>
    <row r="706104" spans="13:13">
      <c r="M706104" s="8"/>
    </row>
    <row r="706130" spans="13:13">
      <c r="M706130" s="8"/>
    </row>
    <row r="706131" spans="13:13" ht="13">
      <c r="M706131" s="17"/>
    </row>
    <row r="706132" spans="13:13">
      <c r="M706132" s="8"/>
    </row>
    <row r="706158" spans="13:13">
      <c r="M706158" s="8"/>
    </row>
    <row r="706159" spans="13:13" ht="13">
      <c r="M706159" s="17"/>
    </row>
    <row r="706160" spans="13:13">
      <c r="M706160" s="8"/>
    </row>
    <row r="706186" spans="13:13">
      <c r="M706186" s="8"/>
    </row>
    <row r="706187" spans="13:13" ht="13">
      <c r="M706187" s="17"/>
    </row>
    <row r="706188" spans="13:13">
      <c r="M706188" s="8"/>
    </row>
    <row r="706214" spans="13:13">
      <c r="M706214" s="8"/>
    </row>
    <row r="706215" spans="13:13" ht="13">
      <c r="M706215" s="17"/>
    </row>
    <row r="706216" spans="13:13">
      <c r="M706216" s="8"/>
    </row>
    <row r="706242" spans="13:13">
      <c r="M706242" s="8"/>
    </row>
    <row r="706243" spans="13:13" ht="13">
      <c r="M706243" s="17"/>
    </row>
    <row r="706244" spans="13:13">
      <c r="M706244" s="8"/>
    </row>
    <row r="706270" spans="13:13">
      <c r="M706270" s="8"/>
    </row>
    <row r="706271" spans="13:13" ht="13">
      <c r="M706271" s="17"/>
    </row>
    <row r="706272" spans="13:13">
      <c r="M706272" s="8"/>
    </row>
    <row r="706298" spans="13:13">
      <c r="M706298" s="8"/>
    </row>
    <row r="706299" spans="13:13" ht="13">
      <c r="M706299" s="17"/>
    </row>
    <row r="706300" spans="13:13">
      <c r="M706300" s="8"/>
    </row>
    <row r="706326" spans="13:13">
      <c r="M706326" s="8"/>
    </row>
    <row r="706327" spans="13:13" ht="13">
      <c r="M706327" s="17"/>
    </row>
    <row r="706328" spans="13:13">
      <c r="M706328" s="8"/>
    </row>
    <row r="706354" spans="13:13">
      <c r="M706354" s="8"/>
    </row>
    <row r="706355" spans="13:13" ht="13">
      <c r="M706355" s="17"/>
    </row>
    <row r="706356" spans="13:13">
      <c r="M706356" s="8"/>
    </row>
    <row r="706382" spans="13:13">
      <c r="M706382" s="8"/>
    </row>
    <row r="706383" spans="13:13" ht="13">
      <c r="M706383" s="17"/>
    </row>
    <row r="706384" spans="13:13">
      <c r="M706384" s="8"/>
    </row>
    <row r="706410" spans="13:13">
      <c r="M706410" s="8"/>
    </row>
    <row r="706411" spans="13:13" ht="13">
      <c r="M706411" s="17"/>
    </row>
    <row r="706412" spans="13:13">
      <c r="M706412" s="8"/>
    </row>
    <row r="706438" spans="13:13">
      <c r="M706438" s="8"/>
    </row>
    <row r="706439" spans="13:13" ht="13">
      <c r="M706439" s="17"/>
    </row>
    <row r="706440" spans="13:13">
      <c r="M706440" s="8"/>
    </row>
    <row r="706466" spans="13:13">
      <c r="M706466" s="8"/>
    </row>
    <row r="706467" spans="13:13" ht="13">
      <c r="M706467" s="17"/>
    </row>
    <row r="706468" spans="13:13">
      <c r="M706468" s="8"/>
    </row>
    <row r="706494" spans="13:13">
      <c r="M706494" s="8"/>
    </row>
    <row r="706495" spans="13:13" ht="13">
      <c r="M706495" s="17"/>
    </row>
    <row r="706496" spans="13:13">
      <c r="M706496" s="8"/>
    </row>
    <row r="706522" spans="13:13">
      <c r="M706522" s="8"/>
    </row>
    <row r="706523" spans="13:13" ht="13">
      <c r="M706523" s="17"/>
    </row>
    <row r="706524" spans="13:13">
      <c r="M706524" s="8"/>
    </row>
    <row r="706550" spans="13:13">
      <c r="M706550" s="8"/>
    </row>
    <row r="706551" spans="13:13" ht="13">
      <c r="M706551" s="17"/>
    </row>
    <row r="706552" spans="13:13">
      <c r="M706552" s="8"/>
    </row>
    <row r="706578" spans="13:13">
      <c r="M706578" s="8"/>
    </row>
    <row r="706579" spans="13:13" ht="13">
      <c r="M706579" s="17"/>
    </row>
    <row r="706580" spans="13:13">
      <c r="M706580" s="8"/>
    </row>
    <row r="706606" spans="13:13">
      <c r="M706606" s="8"/>
    </row>
    <row r="706607" spans="13:13" ht="13">
      <c r="M706607" s="17"/>
    </row>
    <row r="706608" spans="13:13">
      <c r="M706608" s="8"/>
    </row>
    <row r="706634" spans="13:13">
      <c r="M706634" s="8"/>
    </row>
    <row r="706635" spans="13:13" ht="13">
      <c r="M706635" s="17"/>
    </row>
    <row r="706636" spans="13:13">
      <c r="M706636" s="8"/>
    </row>
    <row r="706662" spans="13:13">
      <c r="M706662" s="8"/>
    </row>
    <row r="706663" spans="13:13" ht="13">
      <c r="M706663" s="17"/>
    </row>
    <row r="706664" spans="13:13">
      <c r="M706664" s="8"/>
    </row>
    <row r="706690" spans="13:13">
      <c r="M706690" s="8"/>
    </row>
    <row r="706691" spans="13:13" ht="13">
      <c r="M706691" s="17"/>
    </row>
    <row r="706692" spans="13:13">
      <c r="M706692" s="8"/>
    </row>
    <row r="706718" spans="13:13">
      <c r="M706718" s="8"/>
    </row>
    <row r="706719" spans="13:13" ht="13">
      <c r="M706719" s="17"/>
    </row>
    <row r="706720" spans="13:13">
      <c r="M706720" s="8"/>
    </row>
    <row r="706746" spans="13:13">
      <c r="M706746" s="8"/>
    </row>
    <row r="706747" spans="13:13" ht="13">
      <c r="M706747" s="17"/>
    </row>
    <row r="706748" spans="13:13">
      <c r="M706748" s="8"/>
    </row>
    <row r="706774" spans="13:13">
      <c r="M706774" s="8"/>
    </row>
    <row r="706775" spans="13:13" ht="13">
      <c r="M706775" s="17"/>
    </row>
    <row r="706776" spans="13:13">
      <c r="M706776" s="8"/>
    </row>
    <row r="706802" spans="13:13">
      <c r="M706802" s="8"/>
    </row>
    <row r="706803" spans="13:13" ht="13">
      <c r="M706803" s="17"/>
    </row>
    <row r="706804" spans="13:13">
      <c r="M706804" s="8"/>
    </row>
    <row r="706830" spans="13:13">
      <c r="M706830" s="8"/>
    </row>
    <row r="706831" spans="13:13" ht="13">
      <c r="M706831" s="17"/>
    </row>
    <row r="706832" spans="13:13">
      <c r="M706832" s="8"/>
    </row>
    <row r="706858" spans="13:13">
      <c r="M706858" s="8"/>
    </row>
    <row r="706859" spans="13:13" ht="13">
      <c r="M706859" s="17"/>
    </row>
    <row r="706860" spans="13:13">
      <c r="M706860" s="8"/>
    </row>
    <row r="706886" spans="13:13">
      <c r="M706886" s="8"/>
    </row>
    <row r="706887" spans="13:13" ht="13">
      <c r="M706887" s="17"/>
    </row>
    <row r="706888" spans="13:13">
      <c r="M706888" s="8"/>
    </row>
    <row r="706914" spans="13:13">
      <c r="M706914" s="8"/>
    </row>
    <row r="706915" spans="13:13" ht="13">
      <c r="M706915" s="17"/>
    </row>
    <row r="706916" spans="13:13">
      <c r="M706916" s="8"/>
    </row>
    <row r="706942" spans="13:13">
      <c r="M706942" s="8"/>
    </row>
    <row r="706943" spans="13:13" ht="13">
      <c r="M706943" s="17"/>
    </row>
    <row r="706944" spans="13:13">
      <c r="M706944" s="8"/>
    </row>
    <row r="706970" spans="13:13">
      <c r="M706970" s="8"/>
    </row>
    <row r="706971" spans="13:13" ht="13">
      <c r="M706971" s="17"/>
    </row>
    <row r="706972" spans="13:13">
      <c r="M706972" s="8"/>
    </row>
    <row r="706998" spans="13:13">
      <c r="M706998" s="8"/>
    </row>
    <row r="706999" spans="13:13" ht="13">
      <c r="M706999" s="17"/>
    </row>
    <row r="707000" spans="13:13">
      <c r="M707000" s="8"/>
    </row>
    <row r="707026" spans="13:13">
      <c r="M707026" s="8"/>
    </row>
    <row r="707027" spans="13:13" ht="13">
      <c r="M707027" s="17"/>
    </row>
    <row r="707028" spans="13:13">
      <c r="M707028" s="8"/>
    </row>
    <row r="707054" spans="13:13">
      <c r="M707054" s="8"/>
    </row>
    <row r="707055" spans="13:13" ht="13">
      <c r="M707055" s="17"/>
    </row>
    <row r="707056" spans="13:13">
      <c r="M707056" s="8"/>
    </row>
    <row r="707082" spans="13:13">
      <c r="M707082" s="8"/>
    </row>
    <row r="707083" spans="13:13" ht="13">
      <c r="M707083" s="17"/>
    </row>
    <row r="707084" spans="13:13">
      <c r="M707084" s="8"/>
    </row>
    <row r="707110" spans="13:13">
      <c r="M707110" s="8"/>
    </row>
    <row r="707111" spans="13:13" ht="13">
      <c r="M707111" s="17"/>
    </row>
    <row r="707112" spans="13:13">
      <c r="M707112" s="8"/>
    </row>
    <row r="707138" spans="13:13">
      <c r="M707138" s="8"/>
    </row>
    <row r="707139" spans="13:13" ht="13">
      <c r="M707139" s="17"/>
    </row>
    <row r="707140" spans="13:13">
      <c r="M707140" s="8"/>
    </row>
    <row r="707166" spans="13:13">
      <c r="M707166" s="8"/>
    </row>
    <row r="707167" spans="13:13" ht="13">
      <c r="M707167" s="17"/>
    </row>
    <row r="707168" spans="13:13">
      <c r="M707168" s="8"/>
    </row>
    <row r="707194" spans="13:13">
      <c r="M707194" s="8"/>
    </row>
    <row r="707195" spans="13:13" ht="13">
      <c r="M707195" s="17"/>
    </row>
    <row r="707196" spans="13:13">
      <c r="M707196" s="8"/>
    </row>
    <row r="707222" spans="13:13">
      <c r="M707222" s="8"/>
    </row>
    <row r="707223" spans="13:13" ht="13">
      <c r="M707223" s="17"/>
    </row>
    <row r="707224" spans="13:13">
      <c r="M707224" s="8"/>
    </row>
    <row r="707250" spans="13:13">
      <c r="M707250" s="8"/>
    </row>
    <row r="707251" spans="13:13" ht="13">
      <c r="M707251" s="17"/>
    </row>
    <row r="707252" spans="13:13">
      <c r="M707252" s="8"/>
    </row>
    <row r="707278" spans="13:13">
      <c r="M707278" s="8"/>
    </row>
    <row r="707279" spans="13:13" ht="13">
      <c r="M707279" s="17"/>
    </row>
    <row r="707280" spans="13:13">
      <c r="M707280" s="8"/>
    </row>
    <row r="707306" spans="13:13">
      <c r="M707306" s="8"/>
    </row>
    <row r="707307" spans="13:13" ht="13">
      <c r="M707307" s="17"/>
    </row>
    <row r="707308" spans="13:13">
      <c r="M707308" s="8"/>
    </row>
    <row r="707334" spans="13:13">
      <c r="M707334" s="8"/>
    </row>
    <row r="707335" spans="13:13" ht="13">
      <c r="M707335" s="17"/>
    </row>
    <row r="707336" spans="13:13">
      <c r="M707336" s="8"/>
    </row>
    <row r="707362" spans="13:13">
      <c r="M707362" s="8"/>
    </row>
    <row r="707363" spans="13:13" ht="13">
      <c r="M707363" s="17"/>
    </row>
    <row r="707364" spans="13:13">
      <c r="M707364" s="8"/>
    </row>
    <row r="707390" spans="13:13">
      <c r="M707390" s="8"/>
    </row>
    <row r="707391" spans="13:13" ht="13">
      <c r="M707391" s="17"/>
    </row>
    <row r="707392" spans="13:13">
      <c r="M707392" s="8"/>
    </row>
    <row r="707418" spans="13:13">
      <c r="M707418" s="8"/>
    </row>
    <row r="707419" spans="13:13" ht="13">
      <c r="M707419" s="17"/>
    </row>
    <row r="707420" spans="13:13">
      <c r="M707420" s="8"/>
    </row>
    <row r="707446" spans="13:13">
      <c r="M707446" s="8"/>
    </row>
    <row r="707447" spans="13:13" ht="13">
      <c r="M707447" s="17"/>
    </row>
    <row r="707448" spans="13:13">
      <c r="M707448" s="8"/>
    </row>
    <row r="707474" spans="13:13">
      <c r="M707474" s="8"/>
    </row>
    <row r="707475" spans="13:13" ht="13">
      <c r="M707475" s="17"/>
    </row>
    <row r="707476" spans="13:13">
      <c r="M707476" s="8"/>
    </row>
    <row r="707502" spans="13:13">
      <c r="M707502" s="8"/>
    </row>
    <row r="707503" spans="13:13" ht="13">
      <c r="M707503" s="17"/>
    </row>
    <row r="707504" spans="13:13">
      <c r="M707504" s="8"/>
    </row>
    <row r="707530" spans="13:13">
      <c r="M707530" s="8"/>
    </row>
    <row r="707531" spans="13:13" ht="13">
      <c r="M707531" s="17"/>
    </row>
    <row r="707532" spans="13:13">
      <c r="M707532" s="8"/>
    </row>
    <row r="707558" spans="13:13">
      <c r="M707558" s="8"/>
    </row>
    <row r="707559" spans="13:13" ht="13">
      <c r="M707559" s="17"/>
    </row>
    <row r="707560" spans="13:13">
      <c r="M707560" s="8"/>
    </row>
    <row r="707586" spans="13:13">
      <c r="M707586" s="8"/>
    </row>
    <row r="707587" spans="13:13" ht="13">
      <c r="M707587" s="17"/>
    </row>
    <row r="707588" spans="13:13">
      <c r="M707588" s="8"/>
    </row>
    <row r="707614" spans="13:13">
      <c r="M707614" s="8"/>
    </row>
    <row r="707615" spans="13:13" ht="13">
      <c r="M707615" s="17"/>
    </row>
    <row r="707616" spans="13:13">
      <c r="M707616" s="8"/>
    </row>
    <row r="707642" spans="13:13">
      <c r="M707642" s="8"/>
    </row>
    <row r="707643" spans="13:13" ht="13">
      <c r="M707643" s="17"/>
    </row>
    <row r="707644" spans="13:13">
      <c r="M707644" s="8"/>
    </row>
    <row r="707670" spans="13:13">
      <c r="M707670" s="8"/>
    </row>
    <row r="707671" spans="13:13" ht="13">
      <c r="M707671" s="17"/>
    </row>
    <row r="707672" spans="13:13">
      <c r="M707672" s="8"/>
    </row>
    <row r="707698" spans="13:13">
      <c r="M707698" s="8"/>
    </row>
    <row r="707699" spans="13:13" ht="13">
      <c r="M707699" s="17"/>
    </row>
    <row r="707700" spans="13:13">
      <c r="M707700" s="8"/>
    </row>
    <row r="707726" spans="13:13">
      <c r="M707726" s="8"/>
    </row>
    <row r="707727" spans="13:13" ht="13">
      <c r="M707727" s="17"/>
    </row>
    <row r="707728" spans="13:13">
      <c r="M707728" s="8"/>
    </row>
    <row r="707754" spans="13:13">
      <c r="M707754" s="8"/>
    </row>
    <row r="707755" spans="13:13" ht="13">
      <c r="M707755" s="17"/>
    </row>
    <row r="707756" spans="13:13">
      <c r="M707756" s="8"/>
    </row>
    <row r="707782" spans="13:13">
      <c r="M707782" s="8"/>
    </row>
    <row r="707783" spans="13:13" ht="13">
      <c r="M707783" s="17"/>
    </row>
    <row r="707784" spans="13:13">
      <c r="M707784" s="8"/>
    </row>
    <row r="707810" spans="13:13">
      <c r="M707810" s="8"/>
    </row>
    <row r="707811" spans="13:13" ht="13">
      <c r="M707811" s="17"/>
    </row>
    <row r="707812" spans="13:13">
      <c r="M707812" s="8"/>
    </row>
    <row r="707838" spans="13:13">
      <c r="M707838" s="8"/>
    </row>
    <row r="707839" spans="13:13" ht="13">
      <c r="M707839" s="17"/>
    </row>
    <row r="707840" spans="13:13">
      <c r="M707840" s="8"/>
    </row>
    <row r="707866" spans="13:13">
      <c r="M707866" s="8"/>
    </row>
    <row r="707867" spans="13:13" ht="13">
      <c r="M707867" s="17"/>
    </row>
    <row r="707868" spans="13:13">
      <c r="M707868" s="8"/>
    </row>
    <row r="707894" spans="13:13">
      <c r="M707894" s="8"/>
    </row>
    <row r="707895" spans="13:13" ht="13">
      <c r="M707895" s="17"/>
    </row>
    <row r="707896" spans="13:13">
      <c r="M707896" s="8"/>
    </row>
    <row r="707922" spans="13:13">
      <c r="M707922" s="8"/>
    </row>
    <row r="707923" spans="13:13" ht="13">
      <c r="M707923" s="17"/>
    </row>
    <row r="707924" spans="13:13">
      <c r="M707924" s="8"/>
    </row>
    <row r="707950" spans="13:13">
      <c r="M707950" s="8"/>
    </row>
    <row r="707951" spans="13:13" ht="13">
      <c r="M707951" s="17"/>
    </row>
    <row r="707952" spans="13:13">
      <c r="M707952" s="8"/>
    </row>
    <row r="707978" spans="13:13">
      <c r="M707978" s="8"/>
    </row>
    <row r="707979" spans="13:13" ht="13">
      <c r="M707979" s="17"/>
    </row>
    <row r="707980" spans="13:13">
      <c r="M707980" s="8"/>
    </row>
    <row r="708006" spans="13:13">
      <c r="M708006" s="8"/>
    </row>
    <row r="708007" spans="13:13" ht="13">
      <c r="M708007" s="17"/>
    </row>
    <row r="708008" spans="13:13">
      <c r="M708008" s="8"/>
    </row>
    <row r="708034" spans="13:13">
      <c r="M708034" s="8"/>
    </row>
    <row r="708035" spans="13:13" ht="13">
      <c r="M708035" s="17"/>
    </row>
    <row r="708036" spans="13:13">
      <c r="M708036" s="8"/>
    </row>
    <row r="708062" spans="13:13">
      <c r="M708062" s="8"/>
    </row>
    <row r="708063" spans="13:13" ht="13">
      <c r="M708063" s="17"/>
    </row>
    <row r="708064" spans="13:13">
      <c r="M708064" s="8"/>
    </row>
    <row r="708090" spans="13:13">
      <c r="M708090" s="8"/>
    </row>
    <row r="708091" spans="13:13" ht="13">
      <c r="M708091" s="17"/>
    </row>
    <row r="708092" spans="13:13">
      <c r="M708092" s="8"/>
    </row>
    <row r="708118" spans="13:13">
      <c r="M708118" s="8"/>
    </row>
    <row r="708119" spans="13:13" ht="13">
      <c r="M708119" s="17"/>
    </row>
    <row r="708120" spans="13:13">
      <c r="M708120" s="8"/>
    </row>
    <row r="708146" spans="13:13">
      <c r="M708146" s="8"/>
    </row>
    <row r="708147" spans="13:13" ht="13">
      <c r="M708147" s="17"/>
    </row>
    <row r="708148" spans="13:13">
      <c r="M708148" s="8"/>
    </row>
    <row r="708174" spans="13:13">
      <c r="M708174" s="8"/>
    </row>
    <row r="708175" spans="13:13" ht="13">
      <c r="M708175" s="17"/>
    </row>
    <row r="708176" spans="13:13">
      <c r="M708176" s="8"/>
    </row>
    <row r="708202" spans="13:13">
      <c r="M708202" s="8"/>
    </row>
    <row r="708203" spans="13:13" ht="13">
      <c r="M708203" s="17"/>
    </row>
    <row r="708204" spans="13:13">
      <c r="M708204" s="8"/>
    </row>
    <row r="708230" spans="13:13">
      <c r="M708230" s="8"/>
    </row>
    <row r="708231" spans="13:13" ht="13">
      <c r="M708231" s="17"/>
    </row>
    <row r="708232" spans="13:13">
      <c r="M708232" s="8"/>
    </row>
    <row r="708258" spans="13:13">
      <c r="M708258" s="8"/>
    </row>
    <row r="708259" spans="13:13" ht="13">
      <c r="M708259" s="17"/>
    </row>
    <row r="708260" spans="13:13">
      <c r="M708260" s="8"/>
    </row>
    <row r="708286" spans="13:13">
      <c r="M708286" s="8"/>
    </row>
    <row r="708287" spans="13:13" ht="13">
      <c r="M708287" s="17"/>
    </row>
    <row r="708288" spans="13:13">
      <c r="M708288" s="8"/>
    </row>
    <row r="708314" spans="13:13">
      <c r="M708314" s="8"/>
    </row>
    <row r="708315" spans="13:13" ht="13">
      <c r="M708315" s="17"/>
    </row>
    <row r="708316" spans="13:13">
      <c r="M708316" s="8"/>
    </row>
    <row r="708342" spans="13:13">
      <c r="M708342" s="8"/>
    </row>
    <row r="708343" spans="13:13" ht="13">
      <c r="M708343" s="17"/>
    </row>
    <row r="708344" spans="13:13">
      <c r="M708344" s="8"/>
    </row>
    <row r="708370" spans="13:13">
      <c r="M708370" s="8"/>
    </row>
    <row r="708371" spans="13:13" ht="13">
      <c r="M708371" s="17"/>
    </row>
    <row r="708372" spans="13:13">
      <c r="M708372" s="8"/>
    </row>
    <row r="708398" spans="13:13">
      <c r="M708398" s="8"/>
    </row>
    <row r="708399" spans="13:13" ht="13">
      <c r="M708399" s="17"/>
    </row>
    <row r="708400" spans="13:13">
      <c r="M708400" s="8"/>
    </row>
    <row r="708426" spans="13:13">
      <c r="M708426" s="8"/>
    </row>
    <row r="708427" spans="13:13" ht="13">
      <c r="M708427" s="17"/>
    </row>
    <row r="708428" spans="13:13">
      <c r="M708428" s="8"/>
    </row>
    <row r="708454" spans="13:13">
      <c r="M708454" s="8"/>
    </row>
    <row r="708455" spans="13:13" ht="13">
      <c r="M708455" s="17"/>
    </row>
    <row r="708456" spans="13:13">
      <c r="M708456" s="8"/>
    </row>
    <row r="708482" spans="13:13">
      <c r="M708482" s="8"/>
    </row>
    <row r="708483" spans="13:13" ht="13">
      <c r="M708483" s="17"/>
    </row>
    <row r="708484" spans="13:13">
      <c r="M708484" s="8"/>
    </row>
    <row r="708510" spans="13:13">
      <c r="M708510" s="8"/>
    </row>
    <row r="708511" spans="13:13" ht="13">
      <c r="M708511" s="17"/>
    </row>
    <row r="708512" spans="13:13">
      <c r="M708512" s="8"/>
    </row>
    <row r="708538" spans="13:13">
      <c r="M708538" s="8"/>
    </row>
    <row r="708539" spans="13:13" ht="13">
      <c r="M708539" s="17"/>
    </row>
    <row r="708540" spans="13:13">
      <c r="M708540" s="8"/>
    </row>
    <row r="708566" spans="13:13">
      <c r="M708566" s="8"/>
    </row>
    <row r="708567" spans="13:13" ht="13">
      <c r="M708567" s="17"/>
    </row>
    <row r="708568" spans="13:13">
      <c r="M708568" s="8"/>
    </row>
    <row r="708594" spans="13:13">
      <c r="M708594" s="8"/>
    </row>
    <row r="708595" spans="13:13" ht="13">
      <c r="M708595" s="17"/>
    </row>
    <row r="708596" spans="13:13">
      <c r="M708596" s="8"/>
    </row>
    <row r="708622" spans="13:13">
      <c r="M708622" s="8"/>
    </row>
    <row r="708623" spans="13:13" ht="13">
      <c r="M708623" s="17"/>
    </row>
    <row r="708624" spans="13:13">
      <c r="M708624" s="8"/>
    </row>
    <row r="708650" spans="13:13">
      <c r="M708650" s="8"/>
    </row>
    <row r="708651" spans="13:13" ht="13">
      <c r="M708651" s="17"/>
    </row>
    <row r="708652" spans="13:13">
      <c r="M708652" s="8"/>
    </row>
    <row r="708678" spans="13:13">
      <c r="M708678" s="8"/>
    </row>
    <row r="708679" spans="13:13" ht="13">
      <c r="M708679" s="17"/>
    </row>
    <row r="708680" spans="13:13">
      <c r="M708680" s="8"/>
    </row>
    <row r="708706" spans="13:13">
      <c r="M708706" s="8"/>
    </row>
    <row r="708707" spans="13:13" ht="13">
      <c r="M708707" s="17"/>
    </row>
    <row r="708708" spans="13:13">
      <c r="M708708" s="8"/>
    </row>
    <row r="708734" spans="13:13">
      <c r="M708734" s="8"/>
    </row>
    <row r="708735" spans="13:13" ht="13">
      <c r="M708735" s="17"/>
    </row>
    <row r="708736" spans="13:13">
      <c r="M708736" s="8"/>
    </row>
    <row r="708762" spans="13:13">
      <c r="M708762" s="8"/>
    </row>
    <row r="708763" spans="13:13" ht="13">
      <c r="M708763" s="17"/>
    </row>
    <row r="708764" spans="13:13">
      <c r="M708764" s="8"/>
    </row>
    <row r="708790" spans="13:13">
      <c r="M708790" s="8"/>
    </row>
    <row r="708791" spans="13:13" ht="13">
      <c r="M708791" s="17"/>
    </row>
    <row r="708792" spans="13:13">
      <c r="M708792" s="8"/>
    </row>
    <row r="708818" spans="13:13">
      <c r="M708818" s="8"/>
    </row>
    <row r="708819" spans="13:13" ht="13">
      <c r="M708819" s="17"/>
    </row>
    <row r="708820" spans="13:13">
      <c r="M708820" s="8"/>
    </row>
    <row r="708846" spans="13:13">
      <c r="M708846" s="8"/>
    </row>
    <row r="708847" spans="13:13" ht="13">
      <c r="M708847" s="17"/>
    </row>
    <row r="708848" spans="13:13">
      <c r="M708848" s="8"/>
    </row>
    <row r="708874" spans="13:13">
      <c r="M708874" s="8"/>
    </row>
    <row r="708875" spans="13:13" ht="13">
      <c r="M708875" s="17"/>
    </row>
    <row r="708876" spans="13:13">
      <c r="M708876" s="8"/>
    </row>
    <row r="708902" spans="13:13">
      <c r="M708902" s="8"/>
    </row>
    <row r="708903" spans="13:13" ht="13">
      <c r="M708903" s="17"/>
    </row>
    <row r="708904" spans="13:13">
      <c r="M708904" s="8"/>
    </row>
    <row r="708930" spans="13:13">
      <c r="M708930" s="8"/>
    </row>
    <row r="708931" spans="13:13" ht="13">
      <c r="M708931" s="17"/>
    </row>
    <row r="708932" spans="13:13">
      <c r="M708932" s="8"/>
    </row>
    <row r="708958" spans="13:13">
      <c r="M708958" s="8"/>
    </row>
    <row r="708959" spans="13:13" ht="13">
      <c r="M708959" s="17"/>
    </row>
    <row r="708960" spans="13:13">
      <c r="M708960" s="8"/>
    </row>
    <row r="708986" spans="13:13">
      <c r="M708986" s="8"/>
    </row>
    <row r="708987" spans="13:13" ht="13">
      <c r="M708987" s="17"/>
    </row>
    <row r="708988" spans="13:13">
      <c r="M708988" s="8"/>
    </row>
    <row r="709014" spans="13:13">
      <c r="M709014" s="8"/>
    </row>
    <row r="709015" spans="13:13" ht="13">
      <c r="M709015" s="17"/>
    </row>
    <row r="709016" spans="13:13">
      <c r="M709016" s="8"/>
    </row>
    <row r="709042" spans="13:13">
      <c r="M709042" s="8"/>
    </row>
    <row r="709043" spans="13:13" ht="13">
      <c r="M709043" s="17"/>
    </row>
    <row r="709044" spans="13:13">
      <c r="M709044" s="8"/>
    </row>
    <row r="709070" spans="13:13">
      <c r="M709070" s="8"/>
    </row>
    <row r="709071" spans="13:13" ht="13">
      <c r="M709071" s="17"/>
    </row>
    <row r="709072" spans="13:13">
      <c r="M709072" s="8"/>
    </row>
    <row r="709098" spans="13:13">
      <c r="M709098" s="8"/>
    </row>
    <row r="709099" spans="13:13" ht="13">
      <c r="M709099" s="17"/>
    </row>
    <row r="709100" spans="13:13">
      <c r="M709100" s="8"/>
    </row>
    <row r="709126" spans="13:13">
      <c r="M709126" s="8"/>
    </row>
    <row r="709127" spans="13:13" ht="13">
      <c r="M709127" s="17"/>
    </row>
    <row r="709128" spans="13:13">
      <c r="M709128" s="8"/>
    </row>
    <row r="709154" spans="13:13">
      <c r="M709154" s="8"/>
    </row>
    <row r="709155" spans="13:13" ht="13">
      <c r="M709155" s="17"/>
    </row>
    <row r="709156" spans="13:13">
      <c r="M709156" s="8"/>
    </row>
    <row r="709182" spans="13:13">
      <c r="M709182" s="8"/>
    </row>
    <row r="709183" spans="13:13" ht="13">
      <c r="M709183" s="17"/>
    </row>
    <row r="709184" spans="13:13">
      <c r="M709184" s="8"/>
    </row>
    <row r="709210" spans="13:13">
      <c r="M709210" s="8"/>
    </row>
    <row r="709211" spans="13:13" ht="13">
      <c r="M709211" s="17"/>
    </row>
    <row r="709212" spans="13:13">
      <c r="M709212" s="8"/>
    </row>
    <row r="709238" spans="13:13">
      <c r="M709238" s="8"/>
    </row>
    <row r="709239" spans="13:13" ht="13">
      <c r="M709239" s="17"/>
    </row>
    <row r="709240" spans="13:13">
      <c r="M709240" s="8"/>
    </row>
    <row r="709266" spans="13:13">
      <c r="M709266" s="8"/>
    </row>
    <row r="709267" spans="13:13" ht="13">
      <c r="M709267" s="17"/>
    </row>
    <row r="709268" spans="13:13">
      <c r="M709268" s="8"/>
    </row>
    <row r="709294" spans="13:13">
      <c r="M709294" s="8"/>
    </row>
    <row r="709295" spans="13:13" ht="13">
      <c r="M709295" s="17"/>
    </row>
    <row r="709296" spans="13:13">
      <c r="M709296" s="8"/>
    </row>
    <row r="709322" spans="13:13">
      <c r="M709322" s="8"/>
    </row>
    <row r="709323" spans="13:13" ht="13">
      <c r="M709323" s="17"/>
    </row>
    <row r="709324" spans="13:13">
      <c r="M709324" s="8"/>
    </row>
    <row r="709350" spans="13:13">
      <c r="M709350" s="8"/>
    </row>
    <row r="709351" spans="13:13" ht="13">
      <c r="M709351" s="17"/>
    </row>
    <row r="709352" spans="13:13">
      <c r="M709352" s="8"/>
    </row>
    <row r="709378" spans="13:13">
      <c r="M709378" s="8"/>
    </row>
    <row r="709379" spans="13:13" ht="13">
      <c r="M709379" s="17"/>
    </row>
    <row r="709380" spans="13:13">
      <c r="M709380" s="8"/>
    </row>
    <row r="709406" spans="13:13">
      <c r="M709406" s="8"/>
    </row>
    <row r="709407" spans="13:13" ht="13">
      <c r="M709407" s="17"/>
    </row>
    <row r="709408" spans="13:13">
      <c r="M709408" s="8"/>
    </row>
    <row r="709434" spans="13:13">
      <c r="M709434" s="8"/>
    </row>
    <row r="709435" spans="13:13" ht="13">
      <c r="M709435" s="17"/>
    </row>
    <row r="709436" spans="13:13">
      <c r="M709436" s="8"/>
    </row>
    <row r="709462" spans="13:13">
      <c r="M709462" s="8"/>
    </row>
    <row r="709463" spans="13:13" ht="13">
      <c r="M709463" s="17"/>
    </row>
    <row r="709464" spans="13:13">
      <c r="M709464" s="8"/>
    </row>
    <row r="709490" spans="13:13">
      <c r="M709490" s="8"/>
    </row>
    <row r="709491" spans="13:13" ht="13">
      <c r="M709491" s="17"/>
    </row>
    <row r="709492" spans="13:13">
      <c r="M709492" s="8"/>
    </row>
    <row r="709518" spans="13:13">
      <c r="M709518" s="8"/>
    </row>
    <row r="709519" spans="13:13" ht="13">
      <c r="M709519" s="17"/>
    </row>
    <row r="709520" spans="13:13">
      <c r="M709520" s="8"/>
    </row>
    <row r="709546" spans="13:13">
      <c r="M709546" s="8"/>
    </row>
    <row r="709547" spans="13:13" ht="13">
      <c r="M709547" s="17"/>
    </row>
    <row r="709548" spans="13:13">
      <c r="M709548" s="8"/>
    </row>
    <row r="709574" spans="13:13">
      <c r="M709574" s="8"/>
    </row>
    <row r="709575" spans="13:13" ht="13">
      <c r="M709575" s="17"/>
    </row>
    <row r="709576" spans="13:13">
      <c r="M709576" s="8"/>
    </row>
    <row r="709602" spans="13:13">
      <c r="M709602" s="8"/>
    </row>
    <row r="709603" spans="13:13" ht="13">
      <c r="M709603" s="17"/>
    </row>
    <row r="709604" spans="13:13">
      <c r="M709604" s="8"/>
    </row>
    <row r="709630" spans="13:13">
      <c r="M709630" s="8"/>
    </row>
    <row r="709631" spans="13:13" ht="13">
      <c r="M709631" s="17"/>
    </row>
    <row r="709632" spans="13:13">
      <c r="M709632" s="8"/>
    </row>
    <row r="709658" spans="13:13">
      <c r="M709658" s="8"/>
    </row>
    <row r="709659" spans="13:13" ht="13">
      <c r="M709659" s="17"/>
    </row>
    <row r="709660" spans="13:13">
      <c r="M709660" s="8"/>
    </row>
    <row r="709686" spans="13:13">
      <c r="M709686" s="8"/>
    </row>
    <row r="709687" spans="13:13" ht="13">
      <c r="M709687" s="17"/>
    </row>
    <row r="709688" spans="13:13">
      <c r="M709688" s="8"/>
    </row>
    <row r="709714" spans="13:13">
      <c r="M709714" s="8"/>
    </row>
    <row r="709715" spans="13:13" ht="13">
      <c r="M709715" s="17"/>
    </row>
    <row r="709716" spans="13:13">
      <c r="M709716" s="8"/>
    </row>
    <row r="709742" spans="13:13">
      <c r="M709742" s="8"/>
    </row>
    <row r="709743" spans="13:13" ht="13">
      <c r="M709743" s="17"/>
    </row>
    <row r="709744" spans="13:13">
      <c r="M709744" s="8"/>
    </row>
    <row r="709770" spans="13:13">
      <c r="M709770" s="8"/>
    </row>
    <row r="709771" spans="13:13" ht="13">
      <c r="M709771" s="17"/>
    </row>
    <row r="709772" spans="13:13">
      <c r="M709772" s="8"/>
    </row>
    <row r="709798" spans="13:13">
      <c r="M709798" s="8"/>
    </row>
    <row r="709799" spans="13:13" ht="13">
      <c r="M709799" s="17"/>
    </row>
    <row r="709800" spans="13:13">
      <c r="M709800" s="8"/>
    </row>
    <row r="709826" spans="13:13">
      <c r="M709826" s="8"/>
    </row>
    <row r="709827" spans="13:13" ht="13">
      <c r="M709827" s="17"/>
    </row>
    <row r="709828" spans="13:13">
      <c r="M709828" s="8"/>
    </row>
    <row r="709854" spans="13:13">
      <c r="M709854" s="8"/>
    </row>
    <row r="709855" spans="13:13" ht="13">
      <c r="M709855" s="17"/>
    </row>
    <row r="709856" spans="13:13">
      <c r="M709856" s="8"/>
    </row>
    <row r="709882" spans="13:13">
      <c r="M709882" s="8"/>
    </row>
    <row r="709883" spans="13:13" ht="13">
      <c r="M709883" s="17"/>
    </row>
    <row r="709884" spans="13:13">
      <c r="M709884" s="8"/>
    </row>
    <row r="709910" spans="13:13">
      <c r="M709910" s="8"/>
    </row>
    <row r="709911" spans="13:13" ht="13">
      <c r="M709911" s="17"/>
    </row>
    <row r="709912" spans="13:13">
      <c r="M709912" s="8"/>
    </row>
    <row r="709938" spans="13:13">
      <c r="M709938" s="8"/>
    </row>
    <row r="709939" spans="13:13" ht="13">
      <c r="M709939" s="17"/>
    </row>
    <row r="709940" spans="13:13">
      <c r="M709940" s="8"/>
    </row>
    <row r="709966" spans="13:13">
      <c r="M709966" s="8"/>
    </row>
    <row r="709967" spans="13:13" ht="13">
      <c r="M709967" s="17"/>
    </row>
    <row r="709968" spans="13:13">
      <c r="M709968" s="8"/>
    </row>
    <row r="709994" spans="13:13">
      <c r="M709994" s="8"/>
    </row>
    <row r="709995" spans="13:13" ht="13">
      <c r="M709995" s="17"/>
    </row>
    <row r="709996" spans="13:13">
      <c r="M709996" s="8"/>
    </row>
    <row r="710022" spans="13:13">
      <c r="M710022" s="8"/>
    </row>
    <row r="710023" spans="13:13" ht="13">
      <c r="M710023" s="17"/>
    </row>
    <row r="710024" spans="13:13">
      <c r="M710024" s="8"/>
    </row>
    <row r="710050" spans="13:13">
      <c r="M710050" s="8"/>
    </row>
    <row r="710051" spans="13:13" ht="13">
      <c r="M710051" s="17"/>
    </row>
    <row r="710052" spans="13:13">
      <c r="M710052" s="8"/>
    </row>
    <row r="710078" spans="13:13">
      <c r="M710078" s="8"/>
    </row>
    <row r="710079" spans="13:13" ht="13">
      <c r="M710079" s="17"/>
    </row>
    <row r="710080" spans="13:13">
      <c r="M710080" s="8"/>
    </row>
    <row r="710106" spans="13:13">
      <c r="M710106" s="8"/>
    </row>
    <row r="710107" spans="13:13" ht="13">
      <c r="M710107" s="17"/>
    </row>
    <row r="710108" spans="13:13">
      <c r="M710108" s="8"/>
    </row>
    <row r="710134" spans="13:13">
      <c r="M710134" s="8"/>
    </row>
    <row r="710135" spans="13:13" ht="13">
      <c r="M710135" s="17"/>
    </row>
    <row r="710136" spans="13:13">
      <c r="M710136" s="8"/>
    </row>
    <row r="710162" spans="13:13">
      <c r="M710162" s="8"/>
    </row>
    <row r="710163" spans="13:13" ht="13">
      <c r="M710163" s="17"/>
    </row>
    <row r="710164" spans="13:13">
      <c r="M710164" s="8"/>
    </row>
    <row r="710190" spans="13:13">
      <c r="M710190" s="8"/>
    </row>
    <row r="710191" spans="13:13" ht="13">
      <c r="M710191" s="17"/>
    </row>
    <row r="710192" spans="13:13">
      <c r="M710192" s="8"/>
    </row>
    <row r="710218" spans="13:13">
      <c r="M710218" s="8"/>
    </row>
    <row r="710219" spans="13:13" ht="13">
      <c r="M710219" s="17"/>
    </row>
    <row r="710220" spans="13:13">
      <c r="M710220" s="8"/>
    </row>
    <row r="710246" spans="13:13">
      <c r="M710246" s="8"/>
    </row>
    <row r="710247" spans="13:13" ht="13">
      <c r="M710247" s="17"/>
    </row>
    <row r="710248" spans="13:13">
      <c r="M710248" s="8"/>
    </row>
    <row r="710274" spans="13:13">
      <c r="M710274" s="8"/>
    </row>
    <row r="710275" spans="13:13" ht="13">
      <c r="M710275" s="17"/>
    </row>
    <row r="710276" spans="13:13">
      <c r="M710276" s="8"/>
    </row>
    <row r="710302" spans="13:13">
      <c r="M710302" s="8"/>
    </row>
    <row r="710303" spans="13:13" ht="13">
      <c r="M710303" s="17"/>
    </row>
    <row r="710304" spans="13:13">
      <c r="M710304" s="8"/>
    </row>
    <row r="710330" spans="13:13">
      <c r="M710330" s="8"/>
    </row>
    <row r="710331" spans="13:13" ht="13">
      <c r="M710331" s="17"/>
    </row>
    <row r="710332" spans="13:13">
      <c r="M710332" s="8"/>
    </row>
    <row r="710358" spans="13:13">
      <c r="M710358" s="8"/>
    </row>
    <row r="710359" spans="13:13" ht="13">
      <c r="M710359" s="17"/>
    </row>
    <row r="710360" spans="13:13">
      <c r="M710360" s="8"/>
    </row>
    <row r="710386" spans="13:13">
      <c r="M710386" s="8"/>
    </row>
    <row r="710387" spans="13:13" ht="13">
      <c r="M710387" s="17"/>
    </row>
    <row r="710388" spans="13:13">
      <c r="M710388" s="8"/>
    </row>
    <row r="710414" spans="13:13">
      <c r="M710414" s="8"/>
    </row>
    <row r="710415" spans="13:13" ht="13">
      <c r="M710415" s="17"/>
    </row>
    <row r="710416" spans="13:13">
      <c r="M710416" s="8"/>
    </row>
    <row r="710442" spans="13:13">
      <c r="M710442" s="8"/>
    </row>
    <row r="710443" spans="13:13" ht="13">
      <c r="M710443" s="17"/>
    </row>
    <row r="710444" spans="13:13">
      <c r="M710444" s="8"/>
    </row>
    <row r="710470" spans="13:13">
      <c r="M710470" s="8"/>
    </row>
    <row r="710471" spans="13:13" ht="13">
      <c r="M710471" s="17"/>
    </row>
    <row r="710472" spans="13:13">
      <c r="M710472" s="8"/>
    </row>
    <row r="710498" spans="13:13">
      <c r="M710498" s="8"/>
    </row>
    <row r="710499" spans="13:13" ht="13">
      <c r="M710499" s="17"/>
    </row>
    <row r="710500" spans="13:13">
      <c r="M710500" s="8"/>
    </row>
    <row r="710526" spans="13:13">
      <c r="M710526" s="8"/>
    </row>
    <row r="710527" spans="13:13" ht="13">
      <c r="M710527" s="17"/>
    </row>
    <row r="710528" spans="13:13">
      <c r="M710528" s="8"/>
    </row>
    <row r="710554" spans="13:13">
      <c r="M710554" s="8"/>
    </row>
    <row r="710555" spans="13:13" ht="13">
      <c r="M710555" s="17"/>
    </row>
    <row r="710556" spans="13:13">
      <c r="M710556" s="8"/>
    </row>
    <row r="710582" spans="13:13">
      <c r="M710582" s="8"/>
    </row>
    <row r="710583" spans="13:13" ht="13">
      <c r="M710583" s="17"/>
    </row>
    <row r="710584" spans="13:13">
      <c r="M710584" s="8"/>
    </row>
    <row r="710610" spans="13:13">
      <c r="M710610" s="8"/>
    </row>
    <row r="710611" spans="13:13" ht="13">
      <c r="M710611" s="17"/>
    </row>
    <row r="710612" spans="13:13">
      <c r="M710612" s="8"/>
    </row>
    <row r="710638" spans="13:13">
      <c r="M710638" s="8"/>
    </row>
    <row r="710639" spans="13:13" ht="13">
      <c r="M710639" s="17"/>
    </row>
    <row r="710640" spans="13:13">
      <c r="M710640" s="8"/>
    </row>
    <row r="710666" spans="13:13">
      <c r="M710666" s="8"/>
    </row>
    <row r="710667" spans="13:13" ht="13">
      <c r="M710667" s="17"/>
    </row>
    <row r="710668" spans="13:13">
      <c r="M710668" s="8"/>
    </row>
    <row r="710694" spans="13:13">
      <c r="M710694" s="8"/>
    </row>
    <row r="710695" spans="13:13" ht="13">
      <c r="M710695" s="17"/>
    </row>
    <row r="710696" spans="13:13">
      <c r="M710696" s="8"/>
    </row>
    <row r="710722" spans="13:13">
      <c r="M710722" s="8"/>
    </row>
    <row r="710723" spans="13:13" ht="13">
      <c r="M710723" s="17"/>
    </row>
    <row r="710724" spans="13:13">
      <c r="M710724" s="8"/>
    </row>
    <row r="710750" spans="13:13">
      <c r="M710750" s="8"/>
    </row>
    <row r="710751" spans="13:13" ht="13">
      <c r="M710751" s="17"/>
    </row>
    <row r="710752" spans="13:13">
      <c r="M710752" s="8"/>
    </row>
    <row r="710778" spans="13:13">
      <c r="M710778" s="8"/>
    </row>
    <row r="710779" spans="13:13" ht="13">
      <c r="M710779" s="17"/>
    </row>
    <row r="710780" spans="13:13">
      <c r="M710780" s="8"/>
    </row>
    <row r="710806" spans="13:13">
      <c r="M710806" s="8"/>
    </row>
    <row r="710807" spans="13:13" ht="13">
      <c r="M710807" s="17"/>
    </row>
    <row r="710808" spans="13:13">
      <c r="M710808" s="8"/>
    </row>
    <row r="710834" spans="13:13">
      <c r="M710834" s="8"/>
    </row>
    <row r="710835" spans="13:13" ht="13">
      <c r="M710835" s="17"/>
    </row>
    <row r="710836" spans="13:13">
      <c r="M710836" s="8"/>
    </row>
    <row r="710862" spans="13:13">
      <c r="M710862" s="8"/>
    </row>
    <row r="710863" spans="13:13" ht="13">
      <c r="M710863" s="17"/>
    </row>
    <row r="710864" spans="13:13">
      <c r="M710864" s="8"/>
    </row>
    <row r="710890" spans="13:13">
      <c r="M710890" s="8"/>
    </row>
    <row r="710891" spans="13:13" ht="13">
      <c r="M710891" s="17"/>
    </row>
    <row r="710892" spans="13:13">
      <c r="M710892" s="8"/>
    </row>
    <row r="710918" spans="13:13">
      <c r="M710918" s="8"/>
    </row>
    <row r="710919" spans="13:13" ht="13">
      <c r="M710919" s="17"/>
    </row>
    <row r="710920" spans="13:13">
      <c r="M710920" s="8"/>
    </row>
    <row r="710946" spans="13:13">
      <c r="M710946" s="8"/>
    </row>
    <row r="710947" spans="13:13" ht="13">
      <c r="M710947" s="17"/>
    </row>
    <row r="710948" spans="13:13">
      <c r="M710948" s="8"/>
    </row>
    <row r="710974" spans="13:13">
      <c r="M710974" s="8"/>
    </row>
    <row r="710975" spans="13:13" ht="13">
      <c r="M710975" s="17"/>
    </row>
    <row r="710976" spans="13:13">
      <c r="M710976" s="8"/>
    </row>
    <row r="711002" spans="13:13">
      <c r="M711002" s="8"/>
    </row>
    <row r="711003" spans="13:13" ht="13">
      <c r="M711003" s="17"/>
    </row>
    <row r="711004" spans="13:13">
      <c r="M711004" s="8"/>
    </row>
    <row r="711030" spans="13:13">
      <c r="M711030" s="8"/>
    </row>
    <row r="711031" spans="13:13" ht="13">
      <c r="M711031" s="17"/>
    </row>
    <row r="711032" spans="13:13">
      <c r="M711032" s="8"/>
    </row>
    <row r="711058" spans="13:13">
      <c r="M711058" s="8"/>
    </row>
    <row r="711059" spans="13:13" ht="13">
      <c r="M711059" s="17"/>
    </row>
    <row r="711060" spans="13:13">
      <c r="M711060" s="8"/>
    </row>
    <row r="711086" spans="13:13">
      <c r="M711086" s="8"/>
    </row>
    <row r="711087" spans="13:13" ht="13">
      <c r="M711087" s="17"/>
    </row>
    <row r="711088" spans="13:13">
      <c r="M711088" s="8"/>
    </row>
    <row r="711114" spans="13:13">
      <c r="M711114" s="8"/>
    </row>
    <row r="711115" spans="13:13" ht="13">
      <c r="M711115" s="17"/>
    </row>
    <row r="711116" spans="13:13">
      <c r="M711116" s="8"/>
    </row>
    <row r="711142" spans="13:13">
      <c r="M711142" s="8"/>
    </row>
    <row r="711143" spans="13:13" ht="13">
      <c r="M711143" s="17"/>
    </row>
    <row r="711144" spans="13:13">
      <c r="M711144" s="8"/>
    </row>
    <row r="711170" spans="13:13">
      <c r="M711170" s="8"/>
    </row>
    <row r="711171" spans="13:13" ht="13">
      <c r="M711171" s="17"/>
    </row>
    <row r="711172" spans="13:13">
      <c r="M711172" s="8"/>
    </row>
    <row r="711198" spans="13:13">
      <c r="M711198" s="8"/>
    </row>
    <row r="711199" spans="13:13" ht="13">
      <c r="M711199" s="17"/>
    </row>
    <row r="711200" spans="13:13">
      <c r="M711200" s="8"/>
    </row>
    <row r="711226" spans="13:13">
      <c r="M711226" s="8"/>
    </row>
    <row r="711227" spans="13:13" ht="13">
      <c r="M711227" s="17"/>
    </row>
    <row r="711228" spans="13:13">
      <c r="M711228" s="8"/>
    </row>
    <row r="711254" spans="13:13">
      <c r="M711254" s="8"/>
    </row>
    <row r="711255" spans="13:13" ht="13">
      <c r="M711255" s="17"/>
    </row>
    <row r="711256" spans="13:13">
      <c r="M711256" s="8"/>
    </row>
    <row r="711282" spans="13:13">
      <c r="M711282" s="8"/>
    </row>
    <row r="711283" spans="13:13" ht="13">
      <c r="M711283" s="17"/>
    </row>
    <row r="711284" spans="13:13">
      <c r="M711284" s="8"/>
    </row>
    <row r="711310" spans="13:13">
      <c r="M711310" s="8"/>
    </row>
    <row r="711311" spans="13:13" ht="13">
      <c r="M711311" s="17"/>
    </row>
    <row r="711312" spans="13:13">
      <c r="M711312" s="8"/>
    </row>
    <row r="711338" spans="13:13">
      <c r="M711338" s="8"/>
    </row>
    <row r="711339" spans="13:13" ht="13">
      <c r="M711339" s="17"/>
    </row>
    <row r="711340" spans="13:13">
      <c r="M711340" s="8"/>
    </row>
    <row r="711366" spans="13:13">
      <c r="M711366" s="8"/>
    </row>
    <row r="711367" spans="13:13" ht="13">
      <c r="M711367" s="17"/>
    </row>
    <row r="711368" spans="13:13">
      <c r="M711368" s="8"/>
    </row>
    <row r="711394" spans="13:13">
      <c r="M711394" s="8"/>
    </row>
    <row r="711395" spans="13:13" ht="13">
      <c r="M711395" s="17"/>
    </row>
    <row r="711396" spans="13:13">
      <c r="M711396" s="8"/>
    </row>
    <row r="711422" spans="13:13">
      <c r="M711422" s="8"/>
    </row>
    <row r="711423" spans="13:13" ht="13">
      <c r="M711423" s="17"/>
    </row>
    <row r="711424" spans="13:13">
      <c r="M711424" s="8"/>
    </row>
    <row r="711450" spans="13:13">
      <c r="M711450" s="8"/>
    </row>
    <row r="711451" spans="13:13" ht="13">
      <c r="M711451" s="17"/>
    </row>
    <row r="711452" spans="13:13">
      <c r="M711452" s="8"/>
    </row>
    <row r="711478" spans="13:13">
      <c r="M711478" s="8"/>
    </row>
    <row r="711479" spans="13:13" ht="13">
      <c r="M711479" s="17"/>
    </row>
    <row r="711480" spans="13:13">
      <c r="M711480" s="8"/>
    </row>
    <row r="711506" spans="13:13">
      <c r="M711506" s="8"/>
    </row>
    <row r="711507" spans="13:13" ht="13">
      <c r="M711507" s="17"/>
    </row>
    <row r="711508" spans="13:13">
      <c r="M711508" s="8"/>
    </row>
    <row r="711534" spans="13:13">
      <c r="M711534" s="8"/>
    </row>
    <row r="711535" spans="13:13" ht="13">
      <c r="M711535" s="17"/>
    </row>
    <row r="711536" spans="13:13">
      <c r="M711536" s="8"/>
    </row>
    <row r="711562" spans="13:13">
      <c r="M711562" s="8"/>
    </row>
    <row r="711563" spans="13:13" ht="13">
      <c r="M711563" s="17"/>
    </row>
    <row r="711564" spans="13:13">
      <c r="M711564" s="8"/>
    </row>
    <row r="711590" spans="13:13">
      <c r="M711590" s="8"/>
    </row>
    <row r="711591" spans="13:13" ht="13">
      <c r="M711591" s="17"/>
    </row>
    <row r="711592" spans="13:13">
      <c r="M711592" s="8"/>
    </row>
    <row r="711618" spans="13:13">
      <c r="M711618" s="8"/>
    </row>
    <row r="711619" spans="13:13" ht="13">
      <c r="M711619" s="17"/>
    </row>
    <row r="711620" spans="13:13">
      <c r="M711620" s="8"/>
    </row>
    <row r="711646" spans="13:13">
      <c r="M711646" s="8"/>
    </row>
    <row r="711647" spans="13:13" ht="13">
      <c r="M711647" s="17"/>
    </row>
    <row r="711648" spans="13:13">
      <c r="M711648" s="8"/>
    </row>
    <row r="711674" spans="13:13">
      <c r="M711674" s="8"/>
    </row>
    <row r="711675" spans="13:13" ht="13">
      <c r="M711675" s="17"/>
    </row>
    <row r="711676" spans="13:13">
      <c r="M711676" s="8"/>
    </row>
    <row r="711702" spans="13:13">
      <c r="M711702" s="8"/>
    </row>
    <row r="711703" spans="13:13" ht="13">
      <c r="M711703" s="17"/>
    </row>
    <row r="711704" spans="13:13">
      <c r="M711704" s="8"/>
    </row>
    <row r="711730" spans="13:13">
      <c r="M711730" s="8"/>
    </row>
    <row r="711731" spans="13:13" ht="13">
      <c r="M711731" s="17"/>
    </row>
    <row r="711732" spans="13:13">
      <c r="M711732" s="8"/>
    </row>
    <row r="711758" spans="13:13">
      <c r="M711758" s="8"/>
    </row>
    <row r="711759" spans="13:13" ht="13">
      <c r="M711759" s="17"/>
    </row>
    <row r="711760" spans="13:13">
      <c r="M711760" s="8"/>
    </row>
    <row r="711786" spans="13:13">
      <c r="M711786" s="8"/>
    </row>
    <row r="711787" spans="13:13" ht="13">
      <c r="M711787" s="17"/>
    </row>
    <row r="711788" spans="13:13">
      <c r="M711788" s="8"/>
    </row>
    <row r="711814" spans="13:13">
      <c r="M711814" s="8"/>
    </row>
    <row r="711815" spans="13:13" ht="13">
      <c r="M711815" s="17"/>
    </row>
    <row r="711816" spans="13:13">
      <c r="M711816" s="8"/>
    </row>
    <row r="711842" spans="13:13">
      <c r="M711842" s="8"/>
    </row>
    <row r="711843" spans="13:13" ht="13">
      <c r="M711843" s="17"/>
    </row>
    <row r="711844" spans="13:13">
      <c r="M711844" s="8"/>
    </row>
    <row r="711870" spans="13:13">
      <c r="M711870" s="8"/>
    </row>
    <row r="711871" spans="13:13" ht="13">
      <c r="M711871" s="17"/>
    </row>
    <row r="711872" spans="13:13">
      <c r="M711872" s="8"/>
    </row>
    <row r="711898" spans="13:13">
      <c r="M711898" s="8"/>
    </row>
    <row r="711899" spans="13:13" ht="13">
      <c r="M711899" s="17"/>
    </row>
    <row r="711900" spans="13:13">
      <c r="M711900" s="8"/>
    </row>
    <row r="711926" spans="13:13">
      <c r="M711926" s="8"/>
    </row>
    <row r="711927" spans="13:13" ht="13">
      <c r="M711927" s="17"/>
    </row>
    <row r="711928" spans="13:13">
      <c r="M711928" s="8"/>
    </row>
    <row r="711954" spans="13:13">
      <c r="M711954" s="8"/>
    </row>
    <row r="711955" spans="13:13" ht="13">
      <c r="M711955" s="17"/>
    </row>
    <row r="711956" spans="13:13">
      <c r="M711956" s="8"/>
    </row>
    <row r="711982" spans="13:13">
      <c r="M711982" s="8"/>
    </row>
    <row r="711983" spans="13:13" ht="13">
      <c r="M711983" s="17"/>
    </row>
    <row r="711984" spans="13:13">
      <c r="M711984" s="8"/>
    </row>
    <row r="712010" spans="13:13">
      <c r="M712010" s="8"/>
    </row>
    <row r="712011" spans="13:13" ht="13">
      <c r="M712011" s="17"/>
    </row>
    <row r="712012" spans="13:13">
      <c r="M712012" s="8"/>
    </row>
    <row r="712038" spans="13:13">
      <c r="M712038" s="8"/>
    </row>
    <row r="712039" spans="13:13" ht="13">
      <c r="M712039" s="17"/>
    </row>
    <row r="712040" spans="13:13">
      <c r="M712040" s="8"/>
    </row>
    <row r="712066" spans="13:13">
      <c r="M712066" s="8"/>
    </row>
    <row r="712067" spans="13:13" ht="13">
      <c r="M712067" s="17"/>
    </row>
    <row r="712068" spans="13:13">
      <c r="M712068" s="8"/>
    </row>
    <row r="712094" spans="13:13">
      <c r="M712094" s="8"/>
    </row>
    <row r="712095" spans="13:13" ht="13">
      <c r="M712095" s="17"/>
    </row>
    <row r="712096" spans="13:13">
      <c r="M712096" s="8"/>
    </row>
    <row r="712122" spans="13:13">
      <c r="M712122" s="8"/>
    </row>
    <row r="712123" spans="13:13" ht="13">
      <c r="M712123" s="17"/>
    </row>
    <row r="712124" spans="13:13">
      <c r="M712124" s="8"/>
    </row>
    <row r="712150" spans="13:13">
      <c r="M712150" s="8"/>
    </row>
    <row r="712151" spans="13:13" ht="13">
      <c r="M712151" s="17"/>
    </row>
    <row r="712152" spans="13:13">
      <c r="M712152" s="8"/>
    </row>
    <row r="712178" spans="13:13">
      <c r="M712178" s="8"/>
    </row>
    <row r="712179" spans="13:13" ht="13">
      <c r="M712179" s="17"/>
    </row>
    <row r="712180" spans="13:13">
      <c r="M712180" s="8"/>
    </row>
    <row r="712206" spans="13:13">
      <c r="M712206" s="8"/>
    </row>
    <row r="712207" spans="13:13" ht="13">
      <c r="M712207" s="17"/>
    </row>
    <row r="712208" spans="13:13">
      <c r="M712208" s="8"/>
    </row>
    <row r="712234" spans="13:13">
      <c r="M712234" s="8"/>
    </row>
    <row r="712235" spans="13:13" ht="13">
      <c r="M712235" s="17"/>
    </row>
    <row r="712236" spans="13:13">
      <c r="M712236" s="8"/>
    </row>
    <row r="712262" spans="13:13">
      <c r="M712262" s="8"/>
    </row>
    <row r="712263" spans="13:13" ht="13">
      <c r="M712263" s="17"/>
    </row>
    <row r="712264" spans="13:13">
      <c r="M712264" s="8"/>
    </row>
    <row r="712290" spans="13:13">
      <c r="M712290" s="8"/>
    </row>
    <row r="712291" spans="13:13" ht="13">
      <c r="M712291" s="17"/>
    </row>
    <row r="712292" spans="13:13">
      <c r="M712292" s="8"/>
    </row>
    <row r="712318" spans="13:13">
      <c r="M712318" s="8"/>
    </row>
    <row r="712319" spans="13:13" ht="13">
      <c r="M712319" s="17"/>
    </row>
    <row r="712320" spans="13:13">
      <c r="M712320" s="8"/>
    </row>
    <row r="712346" spans="13:13">
      <c r="M712346" s="8"/>
    </row>
    <row r="712347" spans="13:13" ht="13">
      <c r="M712347" s="17"/>
    </row>
    <row r="712348" spans="13:13">
      <c r="M712348" s="8"/>
    </row>
    <row r="712374" spans="13:13">
      <c r="M712374" s="8"/>
    </row>
    <row r="712375" spans="13:13" ht="13">
      <c r="M712375" s="17"/>
    </row>
    <row r="712376" spans="13:13">
      <c r="M712376" s="8"/>
    </row>
    <row r="712402" spans="13:13">
      <c r="M712402" s="8"/>
    </row>
    <row r="712403" spans="13:13" ht="13">
      <c r="M712403" s="17"/>
    </row>
    <row r="712404" spans="13:13">
      <c r="M712404" s="8"/>
    </row>
    <row r="712430" spans="13:13">
      <c r="M712430" s="8"/>
    </row>
    <row r="712431" spans="13:13" ht="13">
      <c r="M712431" s="17"/>
    </row>
    <row r="712432" spans="13:13">
      <c r="M712432" s="8"/>
    </row>
    <row r="712458" spans="13:13">
      <c r="M712458" s="8"/>
    </row>
    <row r="712459" spans="13:13" ht="13">
      <c r="M712459" s="17"/>
    </row>
    <row r="712460" spans="13:13">
      <c r="M712460" s="8"/>
    </row>
    <row r="712486" spans="13:13">
      <c r="M712486" s="8"/>
    </row>
    <row r="712487" spans="13:13" ht="13">
      <c r="M712487" s="17"/>
    </row>
    <row r="712488" spans="13:13">
      <c r="M712488" s="8"/>
    </row>
    <row r="712514" spans="13:13">
      <c r="M712514" s="8"/>
    </row>
    <row r="712515" spans="13:13" ht="13">
      <c r="M712515" s="17"/>
    </row>
    <row r="712516" spans="13:13">
      <c r="M712516" s="8"/>
    </row>
    <row r="712542" spans="13:13">
      <c r="M712542" s="8"/>
    </row>
    <row r="712543" spans="13:13" ht="13">
      <c r="M712543" s="17"/>
    </row>
    <row r="712544" spans="13:13">
      <c r="M712544" s="8"/>
    </row>
    <row r="712570" spans="13:13">
      <c r="M712570" s="8"/>
    </row>
    <row r="712571" spans="13:13" ht="13">
      <c r="M712571" s="17"/>
    </row>
    <row r="712572" spans="13:13">
      <c r="M712572" s="8"/>
    </row>
    <row r="712598" spans="13:13">
      <c r="M712598" s="8"/>
    </row>
    <row r="712599" spans="13:13" ht="13">
      <c r="M712599" s="17"/>
    </row>
    <row r="712600" spans="13:13">
      <c r="M712600" s="8"/>
    </row>
    <row r="712626" spans="13:13">
      <c r="M712626" s="8"/>
    </row>
    <row r="712627" spans="13:13" ht="13">
      <c r="M712627" s="17"/>
    </row>
    <row r="712628" spans="13:13">
      <c r="M712628" s="8"/>
    </row>
    <row r="712654" spans="13:13">
      <c r="M712654" s="8"/>
    </row>
    <row r="712655" spans="13:13" ht="13">
      <c r="M712655" s="17"/>
    </row>
    <row r="712656" spans="13:13">
      <c r="M712656" s="8"/>
    </row>
    <row r="712682" spans="13:13">
      <c r="M712682" s="8"/>
    </row>
    <row r="712683" spans="13:13" ht="13">
      <c r="M712683" s="17"/>
    </row>
    <row r="712684" spans="13:13">
      <c r="M712684" s="8"/>
    </row>
    <row r="712710" spans="13:13">
      <c r="M712710" s="8"/>
    </row>
    <row r="712711" spans="13:13" ht="13">
      <c r="M712711" s="17"/>
    </row>
    <row r="712712" spans="13:13">
      <c r="M712712" s="8"/>
    </row>
    <row r="712738" spans="13:13">
      <c r="M712738" s="8"/>
    </row>
    <row r="712739" spans="13:13" ht="13">
      <c r="M712739" s="17"/>
    </row>
    <row r="712740" spans="13:13">
      <c r="M712740" s="8"/>
    </row>
    <row r="712766" spans="13:13">
      <c r="M712766" s="8"/>
    </row>
    <row r="712767" spans="13:13" ht="13">
      <c r="M712767" s="17"/>
    </row>
    <row r="712768" spans="13:13">
      <c r="M712768" s="8"/>
    </row>
    <row r="712794" spans="13:13">
      <c r="M712794" s="8"/>
    </row>
    <row r="712795" spans="13:13" ht="13">
      <c r="M712795" s="17"/>
    </row>
    <row r="712796" spans="13:13">
      <c r="M712796" s="8"/>
    </row>
    <row r="712822" spans="13:13">
      <c r="M712822" s="8"/>
    </row>
    <row r="712823" spans="13:13" ht="13">
      <c r="M712823" s="17"/>
    </row>
    <row r="712824" spans="13:13">
      <c r="M712824" s="8"/>
    </row>
    <row r="712850" spans="13:13">
      <c r="M712850" s="8"/>
    </row>
    <row r="712851" spans="13:13" ht="13">
      <c r="M712851" s="17"/>
    </row>
    <row r="712852" spans="13:13">
      <c r="M712852" s="8"/>
    </row>
    <row r="712878" spans="13:13">
      <c r="M712878" s="8"/>
    </row>
    <row r="712879" spans="13:13" ht="13">
      <c r="M712879" s="17"/>
    </row>
    <row r="712880" spans="13:13">
      <c r="M712880" s="8"/>
    </row>
    <row r="712906" spans="13:13">
      <c r="M712906" s="8"/>
    </row>
    <row r="712907" spans="13:13" ht="13">
      <c r="M712907" s="17"/>
    </row>
    <row r="712908" spans="13:13">
      <c r="M712908" s="8"/>
    </row>
    <row r="712934" spans="13:13">
      <c r="M712934" s="8"/>
    </row>
    <row r="712935" spans="13:13" ht="13">
      <c r="M712935" s="17"/>
    </row>
    <row r="712936" spans="13:13">
      <c r="M712936" s="8"/>
    </row>
    <row r="712962" spans="13:13">
      <c r="M712962" s="8"/>
    </row>
    <row r="712963" spans="13:13" ht="13">
      <c r="M712963" s="17"/>
    </row>
    <row r="712964" spans="13:13">
      <c r="M712964" s="8"/>
    </row>
    <row r="712990" spans="13:13">
      <c r="M712990" s="8"/>
    </row>
    <row r="712991" spans="13:13" ht="13">
      <c r="M712991" s="17"/>
    </row>
    <row r="712992" spans="13:13">
      <c r="M712992" s="8"/>
    </row>
    <row r="713018" spans="13:13">
      <c r="M713018" s="8"/>
    </row>
    <row r="713019" spans="13:13" ht="13">
      <c r="M713019" s="17"/>
    </row>
    <row r="713020" spans="13:13">
      <c r="M713020" s="8"/>
    </row>
    <row r="713046" spans="13:13">
      <c r="M713046" s="8"/>
    </row>
    <row r="713047" spans="13:13" ht="13">
      <c r="M713047" s="17"/>
    </row>
    <row r="713048" spans="13:13">
      <c r="M713048" s="8"/>
    </row>
    <row r="713074" spans="13:13">
      <c r="M713074" s="8"/>
    </row>
    <row r="713075" spans="13:13" ht="13">
      <c r="M713075" s="17"/>
    </row>
    <row r="713076" spans="13:13">
      <c r="M713076" s="8"/>
    </row>
    <row r="713102" spans="13:13">
      <c r="M713102" s="8"/>
    </row>
    <row r="713103" spans="13:13" ht="13">
      <c r="M713103" s="17"/>
    </row>
    <row r="713104" spans="13:13">
      <c r="M713104" s="8"/>
    </row>
    <row r="713130" spans="13:13">
      <c r="M713130" s="8"/>
    </row>
    <row r="713131" spans="13:13" ht="13">
      <c r="M713131" s="17"/>
    </row>
    <row r="713132" spans="13:13">
      <c r="M713132" s="8"/>
    </row>
    <row r="713158" spans="13:13">
      <c r="M713158" s="8"/>
    </row>
    <row r="713159" spans="13:13" ht="13">
      <c r="M713159" s="17"/>
    </row>
    <row r="713160" spans="13:13">
      <c r="M713160" s="8"/>
    </row>
    <row r="713186" spans="13:13">
      <c r="M713186" s="8"/>
    </row>
    <row r="713187" spans="13:13" ht="13">
      <c r="M713187" s="17"/>
    </row>
    <row r="713188" spans="13:13">
      <c r="M713188" s="8"/>
    </row>
    <row r="713214" spans="13:13">
      <c r="M713214" s="8"/>
    </row>
    <row r="713215" spans="13:13" ht="13">
      <c r="M713215" s="17"/>
    </row>
    <row r="713216" spans="13:13">
      <c r="M713216" s="8"/>
    </row>
    <row r="713242" spans="13:13">
      <c r="M713242" s="8"/>
    </row>
    <row r="713243" spans="13:13" ht="13">
      <c r="M713243" s="17"/>
    </row>
    <row r="713244" spans="13:13">
      <c r="M713244" s="8"/>
    </row>
    <row r="713270" spans="13:13">
      <c r="M713270" s="8"/>
    </row>
    <row r="713271" spans="13:13" ht="13">
      <c r="M713271" s="17"/>
    </row>
    <row r="713272" spans="13:13">
      <c r="M713272" s="8"/>
    </row>
    <row r="713298" spans="13:13">
      <c r="M713298" s="8"/>
    </row>
    <row r="713299" spans="13:13" ht="13">
      <c r="M713299" s="17"/>
    </row>
    <row r="713300" spans="13:13">
      <c r="M713300" s="8"/>
    </row>
    <row r="713326" spans="13:13">
      <c r="M713326" s="8"/>
    </row>
    <row r="713327" spans="13:13" ht="13">
      <c r="M713327" s="17"/>
    </row>
    <row r="713328" spans="13:13">
      <c r="M713328" s="8"/>
    </row>
    <row r="713354" spans="13:13">
      <c r="M713354" s="8"/>
    </row>
    <row r="713355" spans="13:13" ht="13">
      <c r="M713355" s="17"/>
    </row>
    <row r="713356" spans="13:13">
      <c r="M713356" s="8"/>
    </row>
    <row r="713382" spans="13:13">
      <c r="M713382" s="8"/>
    </row>
    <row r="713383" spans="13:13" ht="13">
      <c r="M713383" s="17"/>
    </row>
    <row r="713384" spans="13:13">
      <c r="M713384" s="8"/>
    </row>
    <row r="713410" spans="13:13">
      <c r="M713410" s="8"/>
    </row>
    <row r="713411" spans="13:13" ht="13">
      <c r="M713411" s="17"/>
    </row>
    <row r="713412" spans="13:13">
      <c r="M713412" s="8"/>
    </row>
    <row r="713438" spans="13:13">
      <c r="M713438" s="8"/>
    </row>
    <row r="713439" spans="13:13" ht="13">
      <c r="M713439" s="17"/>
    </row>
    <row r="713440" spans="13:13">
      <c r="M713440" s="8"/>
    </row>
    <row r="713466" spans="13:13">
      <c r="M713466" s="8"/>
    </row>
    <row r="713467" spans="13:13" ht="13">
      <c r="M713467" s="17"/>
    </row>
    <row r="713468" spans="13:13">
      <c r="M713468" s="8"/>
    </row>
    <row r="713494" spans="13:13">
      <c r="M713494" s="8"/>
    </row>
    <row r="713495" spans="13:13" ht="13">
      <c r="M713495" s="17"/>
    </row>
    <row r="713496" spans="13:13">
      <c r="M713496" s="8"/>
    </row>
    <row r="713522" spans="13:13">
      <c r="M713522" s="8"/>
    </row>
    <row r="713523" spans="13:13" ht="13">
      <c r="M713523" s="17"/>
    </row>
    <row r="713524" spans="13:13">
      <c r="M713524" s="8"/>
    </row>
    <row r="713550" spans="13:13">
      <c r="M713550" s="8"/>
    </row>
    <row r="713551" spans="13:13" ht="13">
      <c r="M713551" s="17"/>
    </row>
    <row r="713552" spans="13:13">
      <c r="M713552" s="8"/>
    </row>
    <row r="713578" spans="13:13">
      <c r="M713578" s="8"/>
    </row>
    <row r="713579" spans="13:13" ht="13">
      <c r="M713579" s="17"/>
    </row>
    <row r="713580" spans="13:13">
      <c r="M713580" s="8"/>
    </row>
    <row r="713606" spans="13:13">
      <c r="M713606" s="8"/>
    </row>
    <row r="713607" spans="13:13" ht="13">
      <c r="M713607" s="17"/>
    </row>
    <row r="713608" spans="13:13">
      <c r="M713608" s="8"/>
    </row>
    <row r="713634" spans="13:13">
      <c r="M713634" s="8"/>
    </row>
    <row r="713635" spans="13:13" ht="13">
      <c r="M713635" s="17"/>
    </row>
    <row r="713636" spans="13:13">
      <c r="M713636" s="8"/>
    </row>
    <row r="713662" spans="13:13">
      <c r="M713662" s="8"/>
    </row>
    <row r="713663" spans="13:13" ht="13">
      <c r="M713663" s="17"/>
    </row>
    <row r="713664" spans="13:13">
      <c r="M713664" s="8"/>
    </row>
    <row r="713690" spans="13:13">
      <c r="M713690" s="8"/>
    </row>
    <row r="713691" spans="13:13" ht="13">
      <c r="M713691" s="17"/>
    </row>
    <row r="713692" spans="13:13">
      <c r="M713692" s="8"/>
    </row>
    <row r="713718" spans="13:13">
      <c r="M713718" s="8"/>
    </row>
    <row r="713719" spans="13:13" ht="13">
      <c r="M713719" s="17"/>
    </row>
    <row r="713720" spans="13:13">
      <c r="M713720" s="8"/>
    </row>
    <row r="713746" spans="13:13">
      <c r="M713746" s="8"/>
    </row>
    <row r="713747" spans="13:13" ht="13">
      <c r="M713747" s="17"/>
    </row>
    <row r="713748" spans="13:13">
      <c r="M713748" s="8"/>
    </row>
    <row r="713774" spans="13:13">
      <c r="M713774" s="8"/>
    </row>
    <row r="713775" spans="13:13" ht="13">
      <c r="M713775" s="17"/>
    </row>
    <row r="713776" spans="13:13">
      <c r="M713776" s="8"/>
    </row>
    <row r="713802" spans="13:13">
      <c r="M713802" s="8"/>
    </row>
    <row r="713803" spans="13:13" ht="13">
      <c r="M713803" s="17"/>
    </row>
    <row r="713804" spans="13:13">
      <c r="M713804" s="8"/>
    </row>
    <row r="713830" spans="13:13">
      <c r="M713830" s="8"/>
    </row>
    <row r="713831" spans="13:13" ht="13">
      <c r="M713831" s="17"/>
    </row>
    <row r="713832" spans="13:13">
      <c r="M713832" s="8"/>
    </row>
    <row r="713858" spans="13:13">
      <c r="M713858" s="8"/>
    </row>
    <row r="713859" spans="13:13" ht="13">
      <c r="M713859" s="17"/>
    </row>
    <row r="713860" spans="13:13">
      <c r="M713860" s="8"/>
    </row>
    <row r="713886" spans="13:13">
      <c r="M713886" s="8"/>
    </row>
    <row r="713887" spans="13:13" ht="13">
      <c r="M713887" s="17"/>
    </row>
    <row r="713888" spans="13:13">
      <c r="M713888" s="8"/>
    </row>
    <row r="713914" spans="13:13">
      <c r="M713914" s="8"/>
    </row>
    <row r="713915" spans="13:13" ht="13">
      <c r="M713915" s="17"/>
    </row>
    <row r="713916" spans="13:13">
      <c r="M713916" s="8"/>
    </row>
    <row r="713942" spans="13:13">
      <c r="M713942" s="8"/>
    </row>
    <row r="713943" spans="13:13" ht="13">
      <c r="M713943" s="17"/>
    </row>
    <row r="713944" spans="13:13">
      <c r="M713944" s="8"/>
    </row>
    <row r="713970" spans="13:13">
      <c r="M713970" s="8"/>
    </row>
    <row r="713971" spans="13:13" ht="13">
      <c r="M713971" s="17"/>
    </row>
    <row r="713972" spans="13:13">
      <c r="M713972" s="8"/>
    </row>
    <row r="713998" spans="13:13">
      <c r="M713998" s="8"/>
    </row>
    <row r="713999" spans="13:13" ht="13">
      <c r="M713999" s="17"/>
    </row>
    <row r="714000" spans="13:13">
      <c r="M714000" s="8"/>
    </row>
    <row r="714026" spans="13:13">
      <c r="M714026" s="8"/>
    </row>
    <row r="714027" spans="13:13" ht="13">
      <c r="M714027" s="17"/>
    </row>
    <row r="714028" spans="13:13">
      <c r="M714028" s="8"/>
    </row>
    <row r="714054" spans="13:13">
      <c r="M714054" s="8"/>
    </row>
    <row r="714055" spans="13:13" ht="13">
      <c r="M714055" s="17"/>
    </row>
    <row r="714056" spans="13:13">
      <c r="M714056" s="8"/>
    </row>
    <row r="714082" spans="13:13">
      <c r="M714082" s="8"/>
    </row>
    <row r="714083" spans="13:13" ht="13">
      <c r="M714083" s="17"/>
    </row>
    <row r="714084" spans="13:13">
      <c r="M714084" s="8"/>
    </row>
    <row r="714110" spans="13:13">
      <c r="M714110" s="8"/>
    </row>
    <row r="714111" spans="13:13" ht="13">
      <c r="M714111" s="17"/>
    </row>
    <row r="714112" spans="13:13">
      <c r="M714112" s="8"/>
    </row>
    <row r="714138" spans="13:13">
      <c r="M714138" s="8"/>
    </row>
    <row r="714139" spans="13:13" ht="13">
      <c r="M714139" s="17"/>
    </row>
    <row r="714140" spans="13:13">
      <c r="M714140" s="8"/>
    </row>
    <row r="714166" spans="13:13">
      <c r="M714166" s="8"/>
    </row>
    <row r="714167" spans="13:13" ht="13">
      <c r="M714167" s="17"/>
    </row>
    <row r="714168" spans="13:13">
      <c r="M714168" s="8"/>
    </row>
    <row r="714194" spans="13:13">
      <c r="M714194" s="8"/>
    </row>
    <row r="714195" spans="13:13" ht="13">
      <c r="M714195" s="17"/>
    </row>
    <row r="714196" spans="13:13">
      <c r="M714196" s="8"/>
    </row>
    <row r="714222" spans="13:13">
      <c r="M714222" s="8"/>
    </row>
    <row r="714223" spans="13:13" ht="13">
      <c r="M714223" s="17"/>
    </row>
    <row r="714224" spans="13:13">
      <c r="M714224" s="8"/>
    </row>
    <row r="714250" spans="13:13">
      <c r="M714250" s="8"/>
    </row>
    <row r="714251" spans="13:13" ht="13">
      <c r="M714251" s="17"/>
    </row>
    <row r="714252" spans="13:13">
      <c r="M714252" s="8"/>
    </row>
    <row r="714278" spans="13:13">
      <c r="M714278" s="8"/>
    </row>
    <row r="714279" spans="13:13" ht="13">
      <c r="M714279" s="17"/>
    </row>
    <row r="714280" spans="13:13">
      <c r="M714280" s="8"/>
    </row>
    <row r="714306" spans="13:13">
      <c r="M714306" s="8"/>
    </row>
    <row r="714307" spans="13:13" ht="13">
      <c r="M714307" s="17"/>
    </row>
    <row r="714308" spans="13:13">
      <c r="M714308" s="8"/>
    </row>
    <row r="714334" spans="13:13">
      <c r="M714334" s="8"/>
    </row>
    <row r="714335" spans="13:13" ht="13">
      <c r="M714335" s="17"/>
    </row>
    <row r="714336" spans="13:13">
      <c r="M714336" s="8"/>
    </row>
    <row r="714362" spans="13:13">
      <c r="M714362" s="8"/>
    </row>
    <row r="714363" spans="13:13" ht="13">
      <c r="M714363" s="17"/>
    </row>
    <row r="714364" spans="13:13">
      <c r="M714364" s="8"/>
    </row>
    <row r="714390" spans="13:13">
      <c r="M714390" s="8"/>
    </row>
    <row r="714391" spans="13:13" ht="13">
      <c r="M714391" s="17"/>
    </row>
    <row r="714392" spans="13:13">
      <c r="M714392" s="8"/>
    </row>
    <row r="714418" spans="13:13">
      <c r="M714418" s="8"/>
    </row>
    <row r="714419" spans="13:13" ht="13">
      <c r="M714419" s="17"/>
    </row>
    <row r="714420" spans="13:13">
      <c r="M714420" s="8"/>
    </row>
    <row r="714446" spans="13:13">
      <c r="M714446" s="8"/>
    </row>
    <row r="714447" spans="13:13" ht="13">
      <c r="M714447" s="17"/>
    </row>
    <row r="714448" spans="13:13">
      <c r="M714448" s="8"/>
    </row>
    <row r="714474" spans="13:13">
      <c r="M714474" s="8"/>
    </row>
    <row r="714475" spans="13:13" ht="13">
      <c r="M714475" s="17"/>
    </row>
    <row r="714476" spans="13:13">
      <c r="M714476" s="8"/>
    </row>
    <row r="714502" spans="13:13">
      <c r="M714502" s="8"/>
    </row>
    <row r="714503" spans="13:13" ht="13">
      <c r="M714503" s="17"/>
    </row>
    <row r="714504" spans="13:13">
      <c r="M714504" s="8"/>
    </row>
    <row r="714530" spans="13:13">
      <c r="M714530" s="8"/>
    </row>
    <row r="714531" spans="13:13" ht="13">
      <c r="M714531" s="17"/>
    </row>
    <row r="714532" spans="13:13">
      <c r="M714532" s="8"/>
    </row>
    <row r="714558" spans="13:13">
      <c r="M714558" s="8"/>
    </row>
    <row r="714559" spans="13:13" ht="13">
      <c r="M714559" s="17"/>
    </row>
    <row r="714560" spans="13:13">
      <c r="M714560" s="8"/>
    </row>
    <row r="714586" spans="13:13">
      <c r="M714586" s="8"/>
    </row>
    <row r="714587" spans="13:13" ht="13">
      <c r="M714587" s="17"/>
    </row>
    <row r="714588" spans="13:13">
      <c r="M714588" s="8"/>
    </row>
    <row r="714614" spans="13:13">
      <c r="M714614" s="8"/>
    </row>
    <row r="714615" spans="13:13" ht="13">
      <c r="M714615" s="17"/>
    </row>
    <row r="714616" spans="13:13">
      <c r="M714616" s="8"/>
    </row>
    <row r="714642" spans="13:13">
      <c r="M714642" s="8"/>
    </row>
    <row r="714643" spans="13:13" ht="13">
      <c r="M714643" s="17"/>
    </row>
    <row r="714644" spans="13:13">
      <c r="M714644" s="8"/>
    </row>
    <row r="714670" spans="13:13">
      <c r="M714670" s="8"/>
    </row>
    <row r="714671" spans="13:13" ht="13">
      <c r="M714671" s="17"/>
    </row>
    <row r="714672" spans="13:13">
      <c r="M714672" s="8"/>
    </row>
    <row r="714698" spans="13:13">
      <c r="M714698" s="8"/>
    </row>
    <row r="714699" spans="13:13" ht="13">
      <c r="M714699" s="17"/>
    </row>
    <row r="714700" spans="13:13">
      <c r="M714700" s="8"/>
    </row>
    <row r="714726" spans="13:13">
      <c r="M714726" s="8"/>
    </row>
    <row r="714727" spans="13:13" ht="13">
      <c r="M714727" s="17"/>
    </row>
    <row r="714728" spans="13:13">
      <c r="M714728" s="8"/>
    </row>
    <row r="714754" spans="13:13">
      <c r="M714754" s="8"/>
    </row>
    <row r="714755" spans="13:13" ht="13">
      <c r="M714755" s="17"/>
    </row>
    <row r="714756" spans="13:13">
      <c r="M714756" s="8"/>
    </row>
    <row r="714782" spans="13:13">
      <c r="M714782" s="8"/>
    </row>
    <row r="714783" spans="13:13" ht="13">
      <c r="M714783" s="17"/>
    </row>
    <row r="714784" spans="13:13">
      <c r="M714784" s="8"/>
    </row>
    <row r="714810" spans="13:13">
      <c r="M714810" s="8"/>
    </row>
    <row r="714811" spans="13:13" ht="13">
      <c r="M714811" s="17"/>
    </row>
    <row r="714812" spans="13:13">
      <c r="M714812" s="8"/>
    </row>
    <row r="714838" spans="13:13">
      <c r="M714838" s="8"/>
    </row>
    <row r="714839" spans="13:13" ht="13">
      <c r="M714839" s="17"/>
    </row>
    <row r="714840" spans="13:13">
      <c r="M714840" s="8"/>
    </row>
    <row r="714866" spans="13:13">
      <c r="M714866" s="8"/>
    </row>
    <row r="714867" spans="13:13" ht="13">
      <c r="M714867" s="17"/>
    </row>
    <row r="714868" spans="13:13">
      <c r="M714868" s="8"/>
    </row>
    <row r="714894" spans="13:13">
      <c r="M714894" s="8"/>
    </row>
    <row r="714895" spans="13:13" ht="13">
      <c r="M714895" s="17"/>
    </row>
    <row r="714896" spans="13:13">
      <c r="M714896" s="8"/>
    </row>
    <row r="714922" spans="13:13">
      <c r="M714922" s="8"/>
    </row>
    <row r="714923" spans="13:13" ht="13">
      <c r="M714923" s="17"/>
    </row>
    <row r="714924" spans="13:13">
      <c r="M714924" s="8"/>
    </row>
    <row r="714950" spans="13:13">
      <c r="M714950" s="8"/>
    </row>
    <row r="714951" spans="13:13" ht="13">
      <c r="M714951" s="17"/>
    </row>
    <row r="714952" spans="13:13">
      <c r="M714952" s="8"/>
    </row>
    <row r="714978" spans="13:13">
      <c r="M714978" s="8"/>
    </row>
    <row r="714979" spans="13:13" ht="13">
      <c r="M714979" s="17"/>
    </row>
    <row r="714980" spans="13:13">
      <c r="M714980" s="8"/>
    </row>
    <row r="715006" spans="13:13">
      <c r="M715006" s="8"/>
    </row>
    <row r="715007" spans="13:13" ht="13">
      <c r="M715007" s="17"/>
    </row>
    <row r="715008" spans="13:13">
      <c r="M715008" s="8"/>
    </row>
    <row r="715034" spans="13:13">
      <c r="M715034" s="8"/>
    </row>
    <row r="715035" spans="13:13" ht="13">
      <c r="M715035" s="17"/>
    </row>
    <row r="715036" spans="13:13">
      <c r="M715036" s="8"/>
    </row>
    <row r="715062" spans="13:13">
      <c r="M715062" s="8"/>
    </row>
    <row r="715063" spans="13:13" ht="13">
      <c r="M715063" s="17"/>
    </row>
    <row r="715064" spans="13:13">
      <c r="M715064" s="8"/>
    </row>
    <row r="715090" spans="13:13">
      <c r="M715090" s="8"/>
    </row>
    <row r="715091" spans="13:13" ht="13">
      <c r="M715091" s="17"/>
    </row>
    <row r="715092" spans="13:13">
      <c r="M715092" s="8"/>
    </row>
    <row r="715118" spans="13:13">
      <c r="M715118" s="8"/>
    </row>
    <row r="715119" spans="13:13" ht="13">
      <c r="M715119" s="17"/>
    </row>
    <row r="715120" spans="13:13">
      <c r="M715120" s="8"/>
    </row>
    <row r="715146" spans="13:13">
      <c r="M715146" s="8"/>
    </row>
    <row r="715147" spans="13:13" ht="13">
      <c r="M715147" s="17"/>
    </row>
    <row r="715148" spans="13:13">
      <c r="M715148" s="8"/>
    </row>
    <row r="715174" spans="13:13">
      <c r="M715174" s="8"/>
    </row>
    <row r="715175" spans="13:13" ht="13">
      <c r="M715175" s="17"/>
    </row>
    <row r="715176" spans="13:13">
      <c r="M715176" s="8"/>
    </row>
    <row r="715202" spans="13:13">
      <c r="M715202" s="8"/>
    </row>
    <row r="715203" spans="13:13" ht="13">
      <c r="M715203" s="17"/>
    </row>
    <row r="715204" spans="13:13">
      <c r="M715204" s="8"/>
    </row>
    <row r="715230" spans="13:13">
      <c r="M715230" s="8"/>
    </row>
    <row r="715231" spans="13:13" ht="13">
      <c r="M715231" s="17"/>
    </row>
    <row r="715232" spans="13:13">
      <c r="M715232" s="8"/>
    </row>
    <row r="715258" spans="13:13">
      <c r="M715258" s="8"/>
    </row>
    <row r="715259" spans="13:13" ht="13">
      <c r="M715259" s="17"/>
    </row>
    <row r="715260" spans="13:13">
      <c r="M715260" s="8"/>
    </row>
    <row r="715286" spans="13:13">
      <c r="M715286" s="8"/>
    </row>
    <row r="715287" spans="13:13" ht="13">
      <c r="M715287" s="17"/>
    </row>
    <row r="715288" spans="13:13">
      <c r="M715288" s="8"/>
    </row>
    <row r="715314" spans="13:13">
      <c r="M715314" s="8"/>
    </row>
    <row r="715315" spans="13:13" ht="13">
      <c r="M715315" s="17"/>
    </row>
    <row r="715316" spans="13:13">
      <c r="M715316" s="8"/>
    </row>
    <row r="715342" spans="13:13">
      <c r="M715342" s="8"/>
    </row>
    <row r="715343" spans="13:13" ht="13">
      <c r="M715343" s="17"/>
    </row>
    <row r="715344" spans="13:13">
      <c r="M715344" s="8"/>
    </row>
    <row r="715370" spans="13:13">
      <c r="M715370" s="8"/>
    </row>
    <row r="715371" spans="13:13" ht="13">
      <c r="M715371" s="17"/>
    </row>
    <row r="715372" spans="13:13">
      <c r="M715372" s="8"/>
    </row>
    <row r="715398" spans="13:13">
      <c r="M715398" s="8"/>
    </row>
    <row r="715399" spans="13:13" ht="13">
      <c r="M715399" s="17"/>
    </row>
    <row r="715400" spans="13:13">
      <c r="M715400" s="8"/>
    </row>
    <row r="715426" spans="13:13">
      <c r="M715426" s="8"/>
    </row>
    <row r="715427" spans="13:13" ht="13">
      <c r="M715427" s="17"/>
    </row>
    <row r="715428" spans="13:13">
      <c r="M715428" s="8"/>
    </row>
    <row r="715454" spans="13:13">
      <c r="M715454" s="8"/>
    </row>
    <row r="715455" spans="13:13" ht="13">
      <c r="M715455" s="17"/>
    </row>
    <row r="715456" spans="13:13">
      <c r="M715456" s="8"/>
    </row>
    <row r="715482" spans="13:13">
      <c r="M715482" s="8"/>
    </row>
    <row r="715483" spans="13:13" ht="13">
      <c r="M715483" s="17"/>
    </row>
    <row r="715484" spans="13:13">
      <c r="M715484" s="8"/>
    </row>
    <row r="715510" spans="13:13">
      <c r="M715510" s="8"/>
    </row>
    <row r="715511" spans="13:13" ht="13">
      <c r="M715511" s="17"/>
    </row>
    <row r="715512" spans="13:13">
      <c r="M715512" s="8"/>
    </row>
    <row r="715538" spans="13:13">
      <c r="M715538" s="8"/>
    </row>
    <row r="715539" spans="13:13" ht="13">
      <c r="M715539" s="17"/>
    </row>
    <row r="715540" spans="13:13">
      <c r="M715540" s="8"/>
    </row>
    <row r="715566" spans="13:13">
      <c r="M715566" s="8"/>
    </row>
    <row r="715567" spans="13:13" ht="13">
      <c r="M715567" s="17"/>
    </row>
    <row r="715568" spans="13:13">
      <c r="M715568" s="8"/>
    </row>
    <row r="715594" spans="13:13">
      <c r="M715594" s="8"/>
    </row>
    <row r="715595" spans="13:13" ht="13">
      <c r="M715595" s="17"/>
    </row>
    <row r="715596" spans="13:13">
      <c r="M715596" s="8"/>
    </row>
    <row r="715622" spans="13:13">
      <c r="M715622" s="8"/>
    </row>
    <row r="715623" spans="13:13" ht="13">
      <c r="M715623" s="17"/>
    </row>
    <row r="715624" spans="13:13">
      <c r="M715624" s="8"/>
    </row>
    <row r="715650" spans="13:13">
      <c r="M715650" s="8"/>
    </row>
    <row r="715651" spans="13:13" ht="13">
      <c r="M715651" s="17"/>
    </row>
    <row r="715652" spans="13:13">
      <c r="M715652" s="8"/>
    </row>
    <row r="715678" spans="13:13">
      <c r="M715678" s="8"/>
    </row>
    <row r="715679" spans="13:13" ht="13">
      <c r="M715679" s="17"/>
    </row>
    <row r="715680" spans="13:13">
      <c r="M715680" s="8"/>
    </row>
    <row r="715706" spans="13:13">
      <c r="M715706" s="8"/>
    </row>
    <row r="715707" spans="13:13" ht="13">
      <c r="M715707" s="17"/>
    </row>
    <row r="715708" spans="13:13">
      <c r="M715708" s="8"/>
    </row>
    <row r="715734" spans="13:13">
      <c r="M715734" s="8"/>
    </row>
    <row r="715735" spans="13:13" ht="13">
      <c r="M715735" s="17"/>
    </row>
    <row r="715736" spans="13:13">
      <c r="M715736" s="8"/>
    </row>
    <row r="715762" spans="13:13">
      <c r="M715762" s="8"/>
    </row>
    <row r="715763" spans="13:13" ht="13">
      <c r="M715763" s="17"/>
    </row>
    <row r="715764" spans="13:13">
      <c r="M715764" s="8"/>
    </row>
    <row r="715790" spans="13:13">
      <c r="M715790" s="8"/>
    </row>
    <row r="715791" spans="13:13" ht="13">
      <c r="M715791" s="17"/>
    </row>
    <row r="715792" spans="13:13">
      <c r="M715792" s="8"/>
    </row>
    <row r="715818" spans="13:13">
      <c r="M715818" s="8"/>
    </row>
    <row r="715819" spans="13:13" ht="13">
      <c r="M715819" s="17"/>
    </row>
    <row r="715820" spans="13:13">
      <c r="M715820" s="8"/>
    </row>
    <row r="715846" spans="13:13">
      <c r="M715846" s="8"/>
    </row>
    <row r="715847" spans="13:13" ht="13">
      <c r="M715847" s="17"/>
    </row>
    <row r="715848" spans="13:13">
      <c r="M715848" s="8"/>
    </row>
    <row r="715874" spans="13:13">
      <c r="M715874" s="8"/>
    </row>
    <row r="715875" spans="13:13" ht="13">
      <c r="M715875" s="17"/>
    </row>
    <row r="715876" spans="13:13">
      <c r="M715876" s="8"/>
    </row>
    <row r="715902" spans="13:13">
      <c r="M715902" s="8"/>
    </row>
    <row r="715903" spans="13:13" ht="13">
      <c r="M715903" s="17"/>
    </row>
    <row r="715904" spans="13:13">
      <c r="M715904" s="8"/>
    </row>
    <row r="715930" spans="13:13">
      <c r="M715930" s="8"/>
    </row>
    <row r="715931" spans="13:13" ht="13">
      <c r="M715931" s="17"/>
    </row>
    <row r="715932" spans="13:13">
      <c r="M715932" s="8"/>
    </row>
    <row r="715958" spans="13:13">
      <c r="M715958" s="8"/>
    </row>
    <row r="715959" spans="13:13" ht="13">
      <c r="M715959" s="17"/>
    </row>
    <row r="715960" spans="13:13">
      <c r="M715960" s="8"/>
    </row>
    <row r="715986" spans="13:13">
      <c r="M715986" s="8"/>
    </row>
    <row r="715987" spans="13:13" ht="13">
      <c r="M715987" s="17"/>
    </row>
    <row r="715988" spans="13:13">
      <c r="M715988" s="8"/>
    </row>
    <row r="716014" spans="13:13">
      <c r="M716014" s="8"/>
    </row>
    <row r="716015" spans="13:13" ht="13">
      <c r="M716015" s="17"/>
    </row>
    <row r="716016" spans="13:13">
      <c r="M716016" s="8"/>
    </row>
    <row r="716042" spans="13:13">
      <c r="M716042" s="8"/>
    </row>
    <row r="716043" spans="13:13" ht="13">
      <c r="M716043" s="17"/>
    </row>
    <row r="716044" spans="13:13">
      <c r="M716044" s="8"/>
    </row>
    <row r="716070" spans="13:13">
      <c r="M716070" s="8"/>
    </row>
    <row r="716071" spans="13:13" ht="13">
      <c r="M716071" s="17"/>
    </row>
    <row r="716072" spans="13:13">
      <c r="M716072" s="8"/>
    </row>
    <row r="716098" spans="13:13">
      <c r="M716098" s="8"/>
    </row>
    <row r="716099" spans="13:13" ht="13">
      <c r="M716099" s="17"/>
    </row>
    <row r="716100" spans="13:13">
      <c r="M716100" s="8"/>
    </row>
    <row r="716126" spans="13:13">
      <c r="M716126" s="8"/>
    </row>
    <row r="716127" spans="13:13" ht="13">
      <c r="M716127" s="17"/>
    </row>
    <row r="716128" spans="13:13">
      <c r="M716128" s="8"/>
    </row>
    <row r="716154" spans="13:13">
      <c r="M716154" s="8"/>
    </row>
    <row r="716155" spans="13:13" ht="13">
      <c r="M716155" s="17"/>
    </row>
    <row r="716156" spans="13:13">
      <c r="M716156" s="8"/>
    </row>
    <row r="716182" spans="13:13">
      <c r="M716182" s="8"/>
    </row>
    <row r="716183" spans="13:13" ht="13">
      <c r="M716183" s="17"/>
    </row>
    <row r="716184" spans="13:13">
      <c r="M716184" s="8"/>
    </row>
    <row r="716210" spans="13:13">
      <c r="M716210" s="8"/>
    </row>
    <row r="716211" spans="13:13" ht="13">
      <c r="M716211" s="17"/>
    </row>
    <row r="716212" spans="13:13">
      <c r="M716212" s="8"/>
    </row>
    <row r="716238" spans="13:13">
      <c r="M716238" s="8"/>
    </row>
    <row r="716239" spans="13:13" ht="13">
      <c r="M716239" s="17"/>
    </row>
    <row r="716240" spans="13:13">
      <c r="M716240" s="8"/>
    </row>
    <row r="716266" spans="13:13">
      <c r="M716266" s="8"/>
    </row>
    <row r="716267" spans="13:13" ht="13">
      <c r="M716267" s="17"/>
    </row>
    <row r="716268" spans="13:13">
      <c r="M716268" s="8"/>
    </row>
    <row r="716294" spans="13:13">
      <c r="M716294" s="8"/>
    </row>
    <row r="716295" spans="13:13" ht="13">
      <c r="M716295" s="17"/>
    </row>
    <row r="716296" spans="13:13">
      <c r="M716296" s="8"/>
    </row>
    <row r="716322" spans="13:13">
      <c r="M716322" s="8"/>
    </row>
    <row r="716323" spans="13:13" ht="13">
      <c r="M716323" s="17"/>
    </row>
    <row r="716324" spans="13:13">
      <c r="M716324" s="8"/>
    </row>
    <row r="716350" spans="13:13">
      <c r="M716350" s="8"/>
    </row>
    <row r="716351" spans="13:13" ht="13">
      <c r="M716351" s="17"/>
    </row>
    <row r="716352" spans="13:13">
      <c r="M716352" s="8"/>
    </row>
    <row r="716378" spans="13:13">
      <c r="M716378" s="8"/>
    </row>
    <row r="716379" spans="13:13" ht="13">
      <c r="M716379" s="17"/>
    </row>
    <row r="716380" spans="13:13">
      <c r="M716380" s="8"/>
    </row>
    <row r="716406" spans="13:13">
      <c r="M716406" s="8"/>
    </row>
    <row r="716407" spans="13:13" ht="13">
      <c r="M716407" s="17"/>
    </row>
    <row r="716408" spans="13:13">
      <c r="M716408" s="8"/>
    </row>
    <row r="716434" spans="13:13">
      <c r="M716434" s="8"/>
    </row>
    <row r="716435" spans="13:13" ht="13">
      <c r="M716435" s="17"/>
    </row>
    <row r="716436" spans="13:13">
      <c r="M716436" s="8"/>
    </row>
    <row r="716462" spans="13:13">
      <c r="M716462" s="8"/>
    </row>
    <row r="716463" spans="13:13" ht="13">
      <c r="M716463" s="17"/>
    </row>
    <row r="716464" spans="13:13">
      <c r="M716464" s="8"/>
    </row>
    <row r="716490" spans="13:13">
      <c r="M716490" s="8"/>
    </row>
    <row r="716491" spans="13:13" ht="13">
      <c r="M716491" s="17"/>
    </row>
    <row r="716492" spans="13:13">
      <c r="M716492" s="8"/>
    </row>
    <row r="716518" spans="13:13">
      <c r="M716518" s="8"/>
    </row>
    <row r="716519" spans="13:13" ht="13">
      <c r="M716519" s="17"/>
    </row>
    <row r="716520" spans="13:13">
      <c r="M716520" s="8"/>
    </row>
    <row r="716546" spans="13:13">
      <c r="M716546" s="8"/>
    </row>
    <row r="716547" spans="13:13" ht="13">
      <c r="M716547" s="17"/>
    </row>
    <row r="716548" spans="13:13">
      <c r="M716548" s="8"/>
    </row>
    <row r="716574" spans="13:13">
      <c r="M716574" s="8"/>
    </row>
    <row r="716575" spans="13:13" ht="13">
      <c r="M716575" s="17"/>
    </row>
    <row r="716576" spans="13:13">
      <c r="M716576" s="8"/>
    </row>
    <row r="716602" spans="13:13">
      <c r="M716602" s="8"/>
    </row>
    <row r="716603" spans="13:13" ht="13">
      <c r="M716603" s="17"/>
    </row>
    <row r="716604" spans="13:13">
      <c r="M716604" s="8"/>
    </row>
    <row r="716630" spans="13:13">
      <c r="M716630" s="8"/>
    </row>
    <row r="716631" spans="13:13" ht="13">
      <c r="M716631" s="17"/>
    </row>
    <row r="716632" spans="13:13">
      <c r="M716632" s="8"/>
    </row>
    <row r="716658" spans="13:13">
      <c r="M716658" s="8"/>
    </row>
    <row r="716659" spans="13:13" ht="13">
      <c r="M716659" s="17"/>
    </row>
    <row r="716660" spans="13:13">
      <c r="M716660" s="8"/>
    </row>
    <row r="716686" spans="13:13">
      <c r="M716686" s="8"/>
    </row>
    <row r="716687" spans="13:13" ht="13">
      <c r="M716687" s="17"/>
    </row>
    <row r="716688" spans="13:13">
      <c r="M716688" s="8"/>
    </row>
    <row r="716714" spans="13:13">
      <c r="M716714" s="8"/>
    </row>
    <row r="716715" spans="13:13" ht="13">
      <c r="M716715" s="17"/>
    </row>
    <row r="716716" spans="13:13">
      <c r="M716716" s="8"/>
    </row>
    <row r="716742" spans="13:13">
      <c r="M716742" s="8"/>
    </row>
    <row r="716743" spans="13:13" ht="13">
      <c r="M716743" s="17"/>
    </row>
    <row r="716744" spans="13:13">
      <c r="M716744" s="8"/>
    </row>
    <row r="716770" spans="13:13">
      <c r="M716770" s="8"/>
    </row>
    <row r="716771" spans="13:13" ht="13">
      <c r="M716771" s="17"/>
    </row>
    <row r="716772" spans="13:13">
      <c r="M716772" s="8"/>
    </row>
    <row r="716798" spans="13:13">
      <c r="M716798" s="8"/>
    </row>
    <row r="716799" spans="13:13" ht="13">
      <c r="M716799" s="17"/>
    </row>
    <row r="716800" spans="13:13">
      <c r="M716800" s="8"/>
    </row>
    <row r="716826" spans="13:13">
      <c r="M716826" s="8"/>
    </row>
    <row r="716827" spans="13:13" ht="13">
      <c r="M716827" s="17"/>
    </row>
    <row r="716828" spans="13:13">
      <c r="M716828" s="8"/>
    </row>
    <row r="716854" spans="13:13">
      <c r="M716854" s="8"/>
    </row>
    <row r="716855" spans="13:13" ht="13">
      <c r="M716855" s="17"/>
    </row>
    <row r="716856" spans="13:13">
      <c r="M716856" s="8"/>
    </row>
    <row r="716882" spans="13:13">
      <c r="M716882" s="8"/>
    </row>
    <row r="716883" spans="13:13" ht="13">
      <c r="M716883" s="17"/>
    </row>
    <row r="716884" spans="13:13">
      <c r="M716884" s="8"/>
    </row>
    <row r="716910" spans="13:13">
      <c r="M716910" s="8"/>
    </row>
    <row r="716911" spans="13:13" ht="13">
      <c r="M716911" s="17"/>
    </row>
    <row r="716912" spans="13:13">
      <c r="M716912" s="8"/>
    </row>
    <row r="716938" spans="13:13">
      <c r="M716938" s="8"/>
    </row>
    <row r="716939" spans="13:13" ht="13">
      <c r="M716939" s="17"/>
    </row>
    <row r="716940" spans="13:13">
      <c r="M716940" s="8"/>
    </row>
    <row r="716966" spans="13:13">
      <c r="M716966" s="8"/>
    </row>
    <row r="716967" spans="13:13" ht="13">
      <c r="M716967" s="17"/>
    </row>
    <row r="716968" spans="13:13">
      <c r="M716968" s="8"/>
    </row>
    <row r="716994" spans="13:13">
      <c r="M716994" s="8"/>
    </row>
    <row r="716995" spans="13:13" ht="13">
      <c r="M716995" s="17"/>
    </row>
    <row r="716996" spans="13:13">
      <c r="M716996" s="8"/>
    </row>
    <row r="717022" spans="13:13">
      <c r="M717022" s="8"/>
    </row>
    <row r="717023" spans="13:13" ht="13">
      <c r="M717023" s="17"/>
    </row>
    <row r="717024" spans="13:13">
      <c r="M717024" s="8"/>
    </row>
    <row r="717050" spans="13:13">
      <c r="M717050" s="8"/>
    </row>
    <row r="717051" spans="13:13" ht="13">
      <c r="M717051" s="17"/>
    </row>
    <row r="717052" spans="13:13">
      <c r="M717052" s="8"/>
    </row>
    <row r="717078" spans="13:13">
      <c r="M717078" s="8"/>
    </row>
    <row r="717079" spans="13:13" ht="13">
      <c r="M717079" s="17"/>
    </row>
    <row r="717080" spans="13:13">
      <c r="M717080" s="8"/>
    </row>
    <row r="717106" spans="13:13">
      <c r="M717106" s="8"/>
    </row>
    <row r="717107" spans="13:13" ht="13">
      <c r="M717107" s="17"/>
    </row>
    <row r="717108" spans="13:13">
      <c r="M717108" s="8"/>
    </row>
    <row r="717134" spans="13:13">
      <c r="M717134" s="8"/>
    </row>
    <row r="717135" spans="13:13" ht="13">
      <c r="M717135" s="17"/>
    </row>
    <row r="717136" spans="13:13">
      <c r="M717136" s="8"/>
    </row>
    <row r="717162" spans="13:13">
      <c r="M717162" s="8"/>
    </row>
    <row r="717163" spans="13:13" ht="13">
      <c r="M717163" s="17"/>
    </row>
    <row r="717164" spans="13:13">
      <c r="M717164" s="8"/>
    </row>
    <row r="717190" spans="13:13">
      <c r="M717190" s="8"/>
    </row>
    <row r="717191" spans="13:13" ht="13">
      <c r="M717191" s="17"/>
    </row>
    <row r="717192" spans="13:13">
      <c r="M717192" s="8"/>
    </row>
    <row r="717218" spans="13:13">
      <c r="M717218" s="8"/>
    </row>
    <row r="717219" spans="13:13" ht="13">
      <c r="M717219" s="17"/>
    </row>
    <row r="717220" spans="13:13">
      <c r="M717220" s="8"/>
    </row>
    <row r="717246" spans="13:13">
      <c r="M717246" s="8"/>
    </row>
    <row r="717247" spans="13:13" ht="13">
      <c r="M717247" s="17"/>
    </row>
    <row r="717248" spans="13:13">
      <c r="M717248" s="8"/>
    </row>
    <row r="717274" spans="13:13">
      <c r="M717274" s="8"/>
    </row>
    <row r="717275" spans="13:13" ht="13">
      <c r="M717275" s="17"/>
    </row>
    <row r="717276" spans="13:13">
      <c r="M717276" s="8"/>
    </row>
    <row r="717302" spans="13:13">
      <c r="M717302" s="8"/>
    </row>
    <row r="717303" spans="13:13" ht="13">
      <c r="M717303" s="17"/>
    </row>
    <row r="717304" spans="13:13">
      <c r="M717304" s="8"/>
    </row>
    <row r="717330" spans="13:13">
      <c r="M717330" s="8"/>
    </row>
    <row r="717331" spans="13:13" ht="13">
      <c r="M717331" s="17"/>
    </row>
    <row r="717332" spans="13:13">
      <c r="M717332" s="8"/>
    </row>
    <row r="717358" spans="13:13">
      <c r="M717358" s="8"/>
    </row>
    <row r="717359" spans="13:13" ht="13">
      <c r="M717359" s="17"/>
    </row>
    <row r="717360" spans="13:13">
      <c r="M717360" s="8"/>
    </row>
    <row r="717386" spans="13:13">
      <c r="M717386" s="8"/>
    </row>
    <row r="717387" spans="13:13" ht="13">
      <c r="M717387" s="17"/>
    </row>
    <row r="717388" spans="13:13">
      <c r="M717388" s="8"/>
    </row>
    <row r="717414" spans="13:13">
      <c r="M717414" s="8"/>
    </row>
    <row r="717415" spans="13:13" ht="13">
      <c r="M717415" s="17"/>
    </row>
    <row r="717416" spans="13:13">
      <c r="M717416" s="8"/>
    </row>
    <row r="717442" spans="13:13">
      <c r="M717442" s="8"/>
    </row>
    <row r="717443" spans="13:13" ht="13">
      <c r="M717443" s="17"/>
    </row>
    <row r="717444" spans="13:13">
      <c r="M717444" s="8"/>
    </row>
    <row r="717470" spans="13:13">
      <c r="M717470" s="8"/>
    </row>
    <row r="717471" spans="13:13" ht="13">
      <c r="M717471" s="17"/>
    </row>
    <row r="717472" spans="13:13">
      <c r="M717472" s="8"/>
    </row>
    <row r="717498" spans="13:13">
      <c r="M717498" s="8"/>
    </row>
    <row r="717499" spans="13:13" ht="13">
      <c r="M717499" s="17"/>
    </row>
    <row r="717500" spans="13:13">
      <c r="M717500" s="8"/>
    </row>
    <row r="717526" spans="13:13">
      <c r="M717526" s="8"/>
    </row>
    <row r="717527" spans="13:13" ht="13">
      <c r="M717527" s="17"/>
    </row>
    <row r="717528" spans="13:13">
      <c r="M717528" s="8"/>
    </row>
    <row r="717554" spans="13:13">
      <c r="M717554" s="8"/>
    </row>
    <row r="717555" spans="13:13" ht="13">
      <c r="M717555" s="17"/>
    </row>
    <row r="717556" spans="13:13">
      <c r="M717556" s="8"/>
    </row>
    <row r="717582" spans="13:13">
      <c r="M717582" s="8"/>
    </row>
    <row r="717583" spans="13:13" ht="13">
      <c r="M717583" s="17"/>
    </row>
    <row r="717584" spans="13:13">
      <c r="M717584" s="8"/>
    </row>
    <row r="717610" spans="13:13">
      <c r="M717610" s="8"/>
    </row>
    <row r="717611" spans="13:13" ht="13">
      <c r="M717611" s="17"/>
    </row>
    <row r="717612" spans="13:13">
      <c r="M717612" s="8"/>
    </row>
    <row r="717638" spans="13:13">
      <c r="M717638" s="8"/>
    </row>
    <row r="717639" spans="13:13" ht="13">
      <c r="M717639" s="17"/>
    </row>
    <row r="717640" spans="13:13">
      <c r="M717640" s="8"/>
    </row>
    <row r="717666" spans="13:13">
      <c r="M717666" s="8"/>
    </row>
    <row r="717667" spans="13:13" ht="13">
      <c r="M717667" s="17"/>
    </row>
    <row r="717668" spans="13:13">
      <c r="M717668" s="8"/>
    </row>
    <row r="717694" spans="13:13">
      <c r="M717694" s="8"/>
    </row>
    <row r="717695" spans="13:13" ht="13">
      <c r="M717695" s="17"/>
    </row>
    <row r="717696" spans="13:13">
      <c r="M717696" s="8"/>
    </row>
    <row r="717722" spans="13:13">
      <c r="M717722" s="8"/>
    </row>
    <row r="717723" spans="13:13" ht="13">
      <c r="M717723" s="17"/>
    </row>
    <row r="717724" spans="13:13">
      <c r="M717724" s="8"/>
    </row>
    <row r="717750" spans="13:13">
      <c r="M717750" s="8"/>
    </row>
    <row r="717751" spans="13:13" ht="13">
      <c r="M717751" s="17"/>
    </row>
    <row r="717752" spans="13:13">
      <c r="M717752" s="8"/>
    </row>
    <row r="717778" spans="13:13">
      <c r="M717778" s="8"/>
    </row>
    <row r="717779" spans="13:13" ht="13">
      <c r="M717779" s="17"/>
    </row>
    <row r="717780" spans="13:13">
      <c r="M717780" s="8"/>
    </row>
    <row r="717806" spans="13:13">
      <c r="M717806" s="8"/>
    </row>
    <row r="717807" spans="13:13" ht="13">
      <c r="M717807" s="17"/>
    </row>
    <row r="717808" spans="13:13">
      <c r="M717808" s="8"/>
    </row>
    <row r="717834" spans="13:13">
      <c r="M717834" s="8"/>
    </row>
    <row r="717835" spans="13:13" ht="13">
      <c r="M717835" s="17"/>
    </row>
    <row r="717836" spans="13:13">
      <c r="M717836" s="8"/>
    </row>
    <row r="717862" spans="13:13">
      <c r="M717862" s="8"/>
    </row>
    <row r="717863" spans="13:13" ht="13">
      <c r="M717863" s="17"/>
    </row>
    <row r="717864" spans="13:13">
      <c r="M717864" s="8"/>
    </row>
    <row r="717890" spans="13:13">
      <c r="M717890" s="8"/>
    </row>
    <row r="717891" spans="13:13" ht="13">
      <c r="M717891" s="17"/>
    </row>
    <row r="717892" spans="13:13">
      <c r="M717892" s="8"/>
    </row>
    <row r="717918" spans="13:13">
      <c r="M717918" s="8"/>
    </row>
    <row r="717919" spans="13:13" ht="13">
      <c r="M717919" s="17"/>
    </row>
    <row r="717920" spans="13:13">
      <c r="M717920" s="8"/>
    </row>
    <row r="717946" spans="13:13">
      <c r="M717946" s="8"/>
    </row>
    <row r="717947" spans="13:13" ht="13">
      <c r="M717947" s="17"/>
    </row>
    <row r="717948" spans="13:13">
      <c r="M717948" s="8"/>
    </row>
    <row r="717974" spans="13:13">
      <c r="M717974" s="8"/>
    </row>
    <row r="717975" spans="13:13" ht="13">
      <c r="M717975" s="17"/>
    </row>
    <row r="717976" spans="13:13">
      <c r="M717976" s="8"/>
    </row>
    <row r="718002" spans="13:13">
      <c r="M718002" s="8"/>
    </row>
    <row r="718003" spans="13:13" ht="13">
      <c r="M718003" s="17"/>
    </row>
    <row r="718004" spans="13:13">
      <c r="M718004" s="8"/>
    </row>
    <row r="718030" spans="13:13">
      <c r="M718030" s="8"/>
    </row>
    <row r="718031" spans="13:13" ht="13">
      <c r="M718031" s="17"/>
    </row>
    <row r="718032" spans="13:13">
      <c r="M718032" s="8"/>
    </row>
    <row r="718058" spans="13:13">
      <c r="M718058" s="8"/>
    </row>
    <row r="718059" spans="13:13" ht="13">
      <c r="M718059" s="17"/>
    </row>
    <row r="718060" spans="13:13">
      <c r="M718060" s="8"/>
    </row>
    <row r="718086" spans="13:13">
      <c r="M718086" s="8"/>
    </row>
    <row r="718087" spans="13:13" ht="13">
      <c r="M718087" s="17"/>
    </row>
    <row r="718088" spans="13:13">
      <c r="M718088" s="8"/>
    </row>
    <row r="718114" spans="13:13">
      <c r="M718114" s="8"/>
    </row>
    <row r="718115" spans="13:13" ht="13">
      <c r="M718115" s="17"/>
    </row>
    <row r="718116" spans="13:13">
      <c r="M718116" s="8"/>
    </row>
    <row r="718142" spans="13:13">
      <c r="M718142" s="8"/>
    </row>
    <row r="718143" spans="13:13" ht="13">
      <c r="M718143" s="17"/>
    </row>
    <row r="718144" spans="13:13">
      <c r="M718144" s="8"/>
    </row>
    <row r="718170" spans="13:13">
      <c r="M718170" s="8"/>
    </row>
    <row r="718171" spans="13:13" ht="13">
      <c r="M718171" s="17"/>
    </row>
    <row r="718172" spans="13:13">
      <c r="M718172" s="8"/>
    </row>
    <row r="718198" spans="13:13">
      <c r="M718198" s="8"/>
    </row>
    <row r="718199" spans="13:13" ht="13">
      <c r="M718199" s="17"/>
    </row>
    <row r="718200" spans="13:13">
      <c r="M718200" s="8"/>
    </row>
    <row r="718226" spans="13:13">
      <c r="M718226" s="8"/>
    </row>
    <row r="718227" spans="13:13" ht="13">
      <c r="M718227" s="17"/>
    </row>
    <row r="718228" spans="13:13">
      <c r="M718228" s="8"/>
    </row>
    <row r="718254" spans="13:13">
      <c r="M718254" s="8"/>
    </row>
    <row r="718255" spans="13:13" ht="13">
      <c r="M718255" s="17"/>
    </row>
    <row r="718256" spans="13:13">
      <c r="M718256" s="8"/>
    </row>
    <row r="718282" spans="13:13">
      <c r="M718282" s="8"/>
    </row>
    <row r="718283" spans="13:13" ht="13">
      <c r="M718283" s="17"/>
    </row>
    <row r="718284" spans="13:13">
      <c r="M718284" s="8"/>
    </row>
    <row r="718310" spans="13:13">
      <c r="M718310" s="8"/>
    </row>
    <row r="718311" spans="13:13" ht="13">
      <c r="M718311" s="17"/>
    </row>
    <row r="718312" spans="13:13">
      <c r="M718312" s="8"/>
    </row>
    <row r="718338" spans="13:13">
      <c r="M718338" s="8"/>
    </row>
    <row r="718339" spans="13:13" ht="13">
      <c r="M718339" s="17"/>
    </row>
    <row r="718340" spans="13:13">
      <c r="M718340" s="8"/>
    </row>
    <row r="718366" spans="13:13">
      <c r="M718366" s="8"/>
    </row>
    <row r="718367" spans="13:13" ht="13">
      <c r="M718367" s="17"/>
    </row>
    <row r="718368" spans="13:13">
      <c r="M718368" s="8"/>
    </row>
    <row r="718394" spans="13:13">
      <c r="M718394" s="8"/>
    </row>
    <row r="718395" spans="13:13" ht="13">
      <c r="M718395" s="17"/>
    </row>
    <row r="718396" spans="13:13">
      <c r="M718396" s="8"/>
    </row>
    <row r="718422" spans="13:13">
      <c r="M718422" s="8"/>
    </row>
    <row r="718423" spans="13:13" ht="13">
      <c r="M718423" s="17"/>
    </row>
    <row r="718424" spans="13:13">
      <c r="M718424" s="8"/>
    </row>
    <row r="718450" spans="13:13">
      <c r="M718450" s="8"/>
    </row>
    <row r="718451" spans="13:13" ht="13">
      <c r="M718451" s="17"/>
    </row>
    <row r="718452" spans="13:13">
      <c r="M718452" s="8"/>
    </row>
    <row r="718478" spans="13:13">
      <c r="M718478" s="8"/>
    </row>
    <row r="718479" spans="13:13" ht="13">
      <c r="M718479" s="17"/>
    </row>
    <row r="718480" spans="13:13">
      <c r="M718480" s="8"/>
    </row>
    <row r="718506" spans="13:13">
      <c r="M718506" s="8"/>
    </row>
    <row r="718507" spans="13:13" ht="13">
      <c r="M718507" s="17"/>
    </row>
    <row r="718508" spans="13:13">
      <c r="M718508" s="8"/>
    </row>
    <row r="718534" spans="13:13">
      <c r="M718534" s="8"/>
    </row>
    <row r="718535" spans="13:13" ht="13">
      <c r="M718535" s="17"/>
    </row>
    <row r="718536" spans="13:13">
      <c r="M718536" s="8"/>
    </row>
    <row r="718562" spans="13:13">
      <c r="M718562" s="8"/>
    </row>
    <row r="718563" spans="13:13" ht="13">
      <c r="M718563" s="17"/>
    </row>
    <row r="718564" spans="13:13">
      <c r="M718564" s="8"/>
    </row>
    <row r="718590" spans="13:13">
      <c r="M718590" s="8"/>
    </row>
    <row r="718591" spans="13:13" ht="13">
      <c r="M718591" s="17"/>
    </row>
    <row r="718592" spans="13:13">
      <c r="M718592" s="8"/>
    </row>
    <row r="718618" spans="13:13">
      <c r="M718618" s="8"/>
    </row>
    <row r="718619" spans="13:13" ht="13">
      <c r="M718619" s="17"/>
    </row>
    <row r="718620" spans="13:13">
      <c r="M718620" s="8"/>
    </row>
    <row r="718646" spans="13:13">
      <c r="M718646" s="8"/>
    </row>
    <row r="718647" spans="13:13" ht="13">
      <c r="M718647" s="17"/>
    </row>
    <row r="718648" spans="13:13">
      <c r="M718648" s="8"/>
    </row>
    <row r="718674" spans="13:13">
      <c r="M718674" s="8"/>
    </row>
    <row r="718675" spans="13:13" ht="13">
      <c r="M718675" s="17"/>
    </row>
    <row r="718676" spans="13:13">
      <c r="M718676" s="8"/>
    </row>
    <row r="718702" spans="13:13">
      <c r="M718702" s="8"/>
    </row>
    <row r="718703" spans="13:13" ht="13">
      <c r="M718703" s="17"/>
    </row>
    <row r="718704" spans="13:13">
      <c r="M718704" s="8"/>
    </row>
    <row r="718730" spans="13:13">
      <c r="M718730" s="8"/>
    </row>
    <row r="718731" spans="13:13" ht="13">
      <c r="M718731" s="17"/>
    </row>
    <row r="718732" spans="13:13">
      <c r="M718732" s="8"/>
    </row>
    <row r="718758" spans="13:13">
      <c r="M718758" s="8"/>
    </row>
    <row r="718759" spans="13:13" ht="13">
      <c r="M718759" s="17"/>
    </row>
    <row r="718760" spans="13:13">
      <c r="M718760" s="8"/>
    </row>
    <row r="718786" spans="13:13">
      <c r="M718786" s="8"/>
    </row>
    <row r="718787" spans="13:13" ht="13">
      <c r="M718787" s="17"/>
    </row>
    <row r="718788" spans="13:13">
      <c r="M718788" s="8"/>
    </row>
    <row r="718814" spans="13:13">
      <c r="M718814" s="8"/>
    </row>
    <row r="718815" spans="13:13" ht="13">
      <c r="M718815" s="17"/>
    </row>
    <row r="718816" spans="13:13">
      <c r="M718816" s="8"/>
    </row>
    <row r="718842" spans="13:13">
      <c r="M718842" s="8"/>
    </row>
    <row r="718843" spans="13:13" ht="13">
      <c r="M718843" s="17"/>
    </row>
    <row r="718844" spans="13:13">
      <c r="M718844" s="8"/>
    </row>
    <row r="718870" spans="13:13">
      <c r="M718870" s="8"/>
    </row>
    <row r="718871" spans="13:13" ht="13">
      <c r="M718871" s="17"/>
    </row>
    <row r="718872" spans="13:13">
      <c r="M718872" s="8"/>
    </row>
    <row r="718898" spans="13:13">
      <c r="M718898" s="8"/>
    </row>
    <row r="718899" spans="13:13" ht="13">
      <c r="M718899" s="17"/>
    </row>
    <row r="718900" spans="13:13">
      <c r="M718900" s="8"/>
    </row>
    <row r="718926" spans="13:13">
      <c r="M718926" s="8"/>
    </row>
    <row r="718927" spans="13:13" ht="13">
      <c r="M718927" s="17"/>
    </row>
    <row r="718928" spans="13:13">
      <c r="M718928" s="8"/>
    </row>
    <row r="718954" spans="13:13">
      <c r="M718954" s="8"/>
    </row>
    <row r="718955" spans="13:13" ht="13">
      <c r="M718955" s="17"/>
    </row>
    <row r="718956" spans="13:13">
      <c r="M718956" s="8"/>
    </row>
    <row r="718982" spans="13:13">
      <c r="M718982" s="8"/>
    </row>
    <row r="718983" spans="13:13" ht="13">
      <c r="M718983" s="17"/>
    </row>
    <row r="718984" spans="13:13">
      <c r="M718984" s="8"/>
    </row>
    <row r="719010" spans="13:13">
      <c r="M719010" s="8"/>
    </row>
    <row r="719011" spans="13:13" ht="13">
      <c r="M719011" s="17"/>
    </row>
    <row r="719012" spans="13:13">
      <c r="M719012" s="8"/>
    </row>
    <row r="719038" spans="13:13">
      <c r="M719038" s="8"/>
    </row>
    <row r="719039" spans="13:13" ht="13">
      <c r="M719039" s="17"/>
    </row>
    <row r="719040" spans="13:13">
      <c r="M719040" s="8"/>
    </row>
    <row r="719066" spans="13:13">
      <c r="M719066" s="8"/>
    </row>
    <row r="719067" spans="13:13" ht="13">
      <c r="M719067" s="17"/>
    </row>
    <row r="719068" spans="13:13">
      <c r="M719068" s="8"/>
    </row>
    <row r="719094" spans="13:13">
      <c r="M719094" s="8"/>
    </row>
    <row r="719095" spans="13:13" ht="13">
      <c r="M719095" s="17"/>
    </row>
    <row r="719096" spans="13:13">
      <c r="M719096" s="8"/>
    </row>
    <row r="719122" spans="13:13">
      <c r="M719122" s="8"/>
    </row>
    <row r="719123" spans="13:13" ht="13">
      <c r="M719123" s="17"/>
    </row>
    <row r="719124" spans="13:13">
      <c r="M719124" s="8"/>
    </row>
    <row r="719150" spans="13:13">
      <c r="M719150" s="8"/>
    </row>
    <row r="719151" spans="13:13" ht="13">
      <c r="M719151" s="17"/>
    </row>
    <row r="719152" spans="13:13">
      <c r="M719152" s="8"/>
    </row>
    <row r="719178" spans="13:13">
      <c r="M719178" s="8"/>
    </row>
    <row r="719179" spans="13:13" ht="13">
      <c r="M719179" s="17"/>
    </row>
    <row r="719180" spans="13:13">
      <c r="M719180" s="8"/>
    </row>
    <row r="719206" spans="13:13">
      <c r="M719206" s="8"/>
    </row>
    <row r="719207" spans="13:13" ht="13">
      <c r="M719207" s="17"/>
    </row>
    <row r="719208" spans="13:13">
      <c r="M719208" s="8"/>
    </row>
    <row r="719234" spans="13:13">
      <c r="M719234" s="8"/>
    </row>
    <row r="719235" spans="13:13" ht="13">
      <c r="M719235" s="17"/>
    </row>
    <row r="719236" spans="13:13">
      <c r="M719236" s="8"/>
    </row>
    <row r="719262" spans="13:13">
      <c r="M719262" s="8"/>
    </row>
    <row r="719263" spans="13:13" ht="13">
      <c r="M719263" s="17"/>
    </row>
    <row r="719264" spans="13:13">
      <c r="M719264" s="8"/>
    </row>
    <row r="719290" spans="13:13">
      <c r="M719290" s="8"/>
    </row>
    <row r="719291" spans="13:13" ht="13">
      <c r="M719291" s="17"/>
    </row>
    <row r="719292" spans="13:13">
      <c r="M719292" s="8"/>
    </row>
    <row r="719318" spans="13:13">
      <c r="M719318" s="8"/>
    </row>
    <row r="719319" spans="13:13" ht="13">
      <c r="M719319" s="17"/>
    </row>
    <row r="719320" spans="13:13">
      <c r="M719320" s="8"/>
    </row>
    <row r="719346" spans="13:13">
      <c r="M719346" s="8"/>
    </row>
    <row r="719347" spans="13:13" ht="13">
      <c r="M719347" s="17"/>
    </row>
    <row r="719348" spans="13:13">
      <c r="M719348" s="8"/>
    </row>
    <row r="719374" spans="13:13">
      <c r="M719374" s="8"/>
    </row>
    <row r="719375" spans="13:13" ht="13">
      <c r="M719375" s="17"/>
    </row>
    <row r="719376" spans="13:13">
      <c r="M719376" s="8"/>
    </row>
    <row r="719402" spans="13:13">
      <c r="M719402" s="8"/>
    </row>
    <row r="719403" spans="13:13" ht="13">
      <c r="M719403" s="17"/>
    </row>
    <row r="719404" spans="13:13">
      <c r="M719404" s="8"/>
    </row>
    <row r="719430" spans="13:13">
      <c r="M719430" s="8"/>
    </row>
    <row r="719431" spans="13:13" ht="13">
      <c r="M719431" s="17"/>
    </row>
    <row r="719432" spans="13:13">
      <c r="M719432" s="8"/>
    </row>
    <row r="719458" spans="13:13">
      <c r="M719458" s="8"/>
    </row>
    <row r="719459" spans="13:13" ht="13">
      <c r="M719459" s="17"/>
    </row>
    <row r="719460" spans="13:13">
      <c r="M719460" s="8"/>
    </row>
    <row r="719486" spans="13:13">
      <c r="M719486" s="8"/>
    </row>
    <row r="719487" spans="13:13" ht="13">
      <c r="M719487" s="17"/>
    </row>
    <row r="719488" spans="13:13">
      <c r="M719488" s="8"/>
    </row>
    <row r="719514" spans="13:13">
      <c r="M719514" s="8"/>
    </row>
    <row r="719515" spans="13:13" ht="13">
      <c r="M719515" s="17"/>
    </row>
    <row r="719516" spans="13:13">
      <c r="M719516" s="8"/>
    </row>
    <row r="719542" spans="13:13">
      <c r="M719542" s="8"/>
    </row>
    <row r="719543" spans="13:13" ht="13">
      <c r="M719543" s="17"/>
    </row>
    <row r="719544" spans="13:13">
      <c r="M719544" s="8"/>
    </row>
    <row r="719570" spans="13:13">
      <c r="M719570" s="8"/>
    </row>
    <row r="719571" spans="13:13" ht="13">
      <c r="M719571" s="17"/>
    </row>
    <row r="719572" spans="13:13">
      <c r="M719572" s="8"/>
    </row>
    <row r="719598" spans="13:13">
      <c r="M719598" s="8"/>
    </row>
    <row r="719599" spans="13:13" ht="13">
      <c r="M719599" s="17"/>
    </row>
    <row r="719600" spans="13:13">
      <c r="M719600" s="8"/>
    </row>
    <row r="719626" spans="13:13">
      <c r="M719626" s="8"/>
    </row>
    <row r="719627" spans="13:13" ht="13">
      <c r="M719627" s="17"/>
    </row>
    <row r="719628" spans="13:13">
      <c r="M719628" s="8"/>
    </row>
    <row r="719654" spans="13:13">
      <c r="M719654" s="8"/>
    </row>
    <row r="719655" spans="13:13" ht="13">
      <c r="M719655" s="17"/>
    </row>
    <row r="719656" spans="13:13">
      <c r="M719656" s="8"/>
    </row>
    <row r="719682" spans="13:13">
      <c r="M719682" s="8"/>
    </row>
    <row r="719683" spans="13:13" ht="13">
      <c r="M719683" s="17"/>
    </row>
    <row r="719684" spans="13:13">
      <c r="M719684" s="8"/>
    </row>
    <row r="719710" spans="13:13">
      <c r="M719710" s="8"/>
    </row>
    <row r="719711" spans="13:13" ht="13">
      <c r="M719711" s="17"/>
    </row>
    <row r="719712" spans="13:13">
      <c r="M719712" s="8"/>
    </row>
    <row r="719738" spans="13:13">
      <c r="M719738" s="8"/>
    </row>
    <row r="719739" spans="13:13" ht="13">
      <c r="M719739" s="17"/>
    </row>
    <row r="719740" spans="13:13">
      <c r="M719740" s="8"/>
    </row>
    <row r="719766" spans="13:13">
      <c r="M719766" s="8"/>
    </row>
    <row r="719767" spans="13:13" ht="13">
      <c r="M719767" s="17"/>
    </row>
    <row r="719768" spans="13:13">
      <c r="M719768" s="8"/>
    </row>
    <row r="719794" spans="13:13">
      <c r="M719794" s="8"/>
    </row>
    <row r="719795" spans="13:13" ht="13">
      <c r="M719795" s="17"/>
    </row>
    <row r="719796" spans="13:13">
      <c r="M719796" s="8"/>
    </row>
    <row r="719822" spans="13:13">
      <c r="M719822" s="8"/>
    </row>
    <row r="719823" spans="13:13" ht="13">
      <c r="M719823" s="17"/>
    </row>
    <row r="719824" spans="13:13">
      <c r="M719824" s="8"/>
    </row>
    <row r="719850" spans="13:13">
      <c r="M719850" s="8"/>
    </row>
    <row r="719851" spans="13:13" ht="13">
      <c r="M719851" s="17"/>
    </row>
    <row r="719852" spans="13:13">
      <c r="M719852" s="8"/>
    </row>
    <row r="719878" spans="13:13">
      <c r="M719878" s="8"/>
    </row>
    <row r="719879" spans="13:13" ht="13">
      <c r="M719879" s="17"/>
    </row>
    <row r="719880" spans="13:13">
      <c r="M719880" s="8"/>
    </row>
    <row r="719906" spans="13:13">
      <c r="M719906" s="8"/>
    </row>
    <row r="719907" spans="13:13" ht="13">
      <c r="M719907" s="17"/>
    </row>
    <row r="719908" spans="13:13">
      <c r="M719908" s="8"/>
    </row>
    <row r="719934" spans="13:13">
      <c r="M719934" s="8"/>
    </row>
    <row r="719935" spans="13:13" ht="13">
      <c r="M719935" s="17"/>
    </row>
    <row r="719936" spans="13:13">
      <c r="M719936" s="8"/>
    </row>
    <row r="719962" spans="13:13">
      <c r="M719962" s="8"/>
    </row>
    <row r="719963" spans="13:13" ht="13">
      <c r="M719963" s="17"/>
    </row>
    <row r="719964" spans="13:13">
      <c r="M719964" s="8"/>
    </row>
    <row r="719990" spans="13:13">
      <c r="M719990" s="8"/>
    </row>
    <row r="719991" spans="13:13" ht="13">
      <c r="M719991" s="17"/>
    </row>
    <row r="719992" spans="13:13">
      <c r="M719992" s="8"/>
    </row>
    <row r="720018" spans="13:13">
      <c r="M720018" s="8"/>
    </row>
    <row r="720019" spans="13:13" ht="13">
      <c r="M720019" s="17"/>
    </row>
    <row r="720020" spans="13:13">
      <c r="M720020" s="8"/>
    </row>
    <row r="720046" spans="13:13">
      <c r="M720046" s="8"/>
    </row>
    <row r="720047" spans="13:13" ht="13">
      <c r="M720047" s="17"/>
    </row>
    <row r="720048" spans="13:13">
      <c r="M720048" s="8"/>
    </row>
    <row r="720074" spans="13:13">
      <c r="M720074" s="8"/>
    </row>
    <row r="720075" spans="13:13" ht="13">
      <c r="M720075" s="17"/>
    </row>
    <row r="720076" spans="13:13">
      <c r="M720076" s="8"/>
    </row>
    <row r="720102" spans="13:13">
      <c r="M720102" s="8"/>
    </row>
    <row r="720103" spans="13:13" ht="13">
      <c r="M720103" s="17"/>
    </row>
    <row r="720104" spans="13:13">
      <c r="M720104" s="8"/>
    </row>
    <row r="720130" spans="13:13">
      <c r="M720130" s="8"/>
    </row>
    <row r="720131" spans="13:13" ht="13">
      <c r="M720131" s="17"/>
    </row>
    <row r="720132" spans="13:13">
      <c r="M720132" s="8"/>
    </row>
    <row r="720158" spans="13:13">
      <c r="M720158" s="8"/>
    </row>
    <row r="720159" spans="13:13" ht="13">
      <c r="M720159" s="17"/>
    </row>
    <row r="720160" spans="13:13">
      <c r="M720160" s="8"/>
    </row>
    <row r="720186" spans="13:13">
      <c r="M720186" s="8"/>
    </row>
    <row r="720187" spans="13:13" ht="13">
      <c r="M720187" s="17"/>
    </row>
    <row r="720188" spans="13:13">
      <c r="M720188" s="8"/>
    </row>
    <row r="720214" spans="13:13">
      <c r="M720214" s="8"/>
    </row>
    <row r="720215" spans="13:13" ht="13">
      <c r="M720215" s="17"/>
    </row>
    <row r="720216" spans="13:13">
      <c r="M720216" s="8"/>
    </row>
    <row r="720242" spans="13:13">
      <c r="M720242" s="8"/>
    </row>
    <row r="720243" spans="13:13" ht="13">
      <c r="M720243" s="17"/>
    </row>
    <row r="720244" spans="13:13">
      <c r="M720244" s="8"/>
    </row>
    <row r="720270" spans="13:13">
      <c r="M720270" s="8"/>
    </row>
    <row r="720271" spans="13:13" ht="13">
      <c r="M720271" s="17"/>
    </row>
    <row r="720272" spans="13:13">
      <c r="M720272" s="8"/>
    </row>
    <row r="720298" spans="13:13">
      <c r="M720298" s="8"/>
    </row>
    <row r="720299" spans="13:13" ht="13">
      <c r="M720299" s="17"/>
    </row>
    <row r="720300" spans="13:13">
      <c r="M720300" s="8"/>
    </row>
    <row r="720326" spans="13:13">
      <c r="M720326" s="8"/>
    </row>
    <row r="720327" spans="13:13" ht="13">
      <c r="M720327" s="17"/>
    </row>
    <row r="720328" spans="13:13">
      <c r="M720328" s="8"/>
    </row>
    <row r="720354" spans="13:13">
      <c r="M720354" s="8"/>
    </row>
    <row r="720355" spans="13:13" ht="13">
      <c r="M720355" s="17"/>
    </row>
    <row r="720356" spans="13:13">
      <c r="M720356" s="8"/>
    </row>
    <row r="720382" spans="13:13">
      <c r="M720382" s="8"/>
    </row>
    <row r="720383" spans="13:13" ht="13">
      <c r="M720383" s="17"/>
    </row>
    <row r="720384" spans="13:13">
      <c r="M720384" s="8"/>
    </row>
    <row r="720410" spans="13:13">
      <c r="M720410" s="8"/>
    </row>
    <row r="720411" spans="13:13" ht="13">
      <c r="M720411" s="17"/>
    </row>
    <row r="720412" spans="13:13">
      <c r="M720412" s="8"/>
    </row>
    <row r="720438" spans="13:13">
      <c r="M720438" s="8"/>
    </row>
    <row r="720439" spans="13:13" ht="13">
      <c r="M720439" s="17"/>
    </row>
    <row r="720440" spans="13:13">
      <c r="M720440" s="8"/>
    </row>
    <row r="720466" spans="13:13">
      <c r="M720466" s="8"/>
    </row>
    <row r="720467" spans="13:13" ht="13">
      <c r="M720467" s="17"/>
    </row>
    <row r="720468" spans="13:13">
      <c r="M720468" s="8"/>
    </row>
    <row r="720494" spans="13:13">
      <c r="M720494" s="8"/>
    </row>
    <row r="720495" spans="13:13" ht="13">
      <c r="M720495" s="17"/>
    </row>
    <row r="720496" spans="13:13">
      <c r="M720496" s="8"/>
    </row>
    <row r="720522" spans="13:13">
      <c r="M720522" s="8"/>
    </row>
    <row r="720523" spans="13:13" ht="13">
      <c r="M720523" s="17"/>
    </row>
    <row r="720524" spans="13:13">
      <c r="M720524" s="8"/>
    </row>
    <row r="720550" spans="13:13">
      <c r="M720550" s="8"/>
    </row>
    <row r="720551" spans="13:13" ht="13">
      <c r="M720551" s="17"/>
    </row>
    <row r="720552" spans="13:13">
      <c r="M720552" s="8"/>
    </row>
    <row r="720578" spans="13:13">
      <c r="M720578" s="8"/>
    </row>
    <row r="720579" spans="13:13" ht="13">
      <c r="M720579" s="17"/>
    </row>
    <row r="720580" spans="13:13">
      <c r="M720580" s="8"/>
    </row>
    <row r="720606" spans="13:13">
      <c r="M720606" s="8"/>
    </row>
    <row r="720607" spans="13:13" ht="13">
      <c r="M720607" s="17"/>
    </row>
    <row r="720608" spans="13:13">
      <c r="M720608" s="8"/>
    </row>
    <row r="720634" spans="13:13">
      <c r="M720634" s="8"/>
    </row>
    <row r="720635" spans="13:13" ht="13">
      <c r="M720635" s="17"/>
    </row>
    <row r="720636" spans="13:13">
      <c r="M720636" s="8"/>
    </row>
    <row r="720662" spans="13:13">
      <c r="M720662" s="8"/>
    </row>
    <row r="720663" spans="13:13" ht="13">
      <c r="M720663" s="17"/>
    </row>
    <row r="720664" spans="13:13">
      <c r="M720664" s="8"/>
    </row>
    <row r="720690" spans="13:13">
      <c r="M720690" s="8"/>
    </row>
    <row r="720691" spans="13:13" ht="13">
      <c r="M720691" s="17"/>
    </row>
    <row r="720692" spans="13:13">
      <c r="M720692" s="8"/>
    </row>
    <row r="720718" spans="13:13">
      <c r="M720718" s="8"/>
    </row>
    <row r="720719" spans="13:13" ht="13">
      <c r="M720719" s="17"/>
    </row>
    <row r="720720" spans="13:13">
      <c r="M720720" s="8"/>
    </row>
    <row r="720746" spans="13:13">
      <c r="M720746" s="8"/>
    </row>
    <row r="720747" spans="13:13" ht="13">
      <c r="M720747" s="17"/>
    </row>
    <row r="720748" spans="13:13">
      <c r="M720748" s="8"/>
    </row>
    <row r="720774" spans="13:13">
      <c r="M720774" s="8"/>
    </row>
    <row r="720775" spans="13:13" ht="13">
      <c r="M720775" s="17"/>
    </row>
    <row r="720776" spans="13:13">
      <c r="M720776" s="8"/>
    </row>
    <row r="720802" spans="13:13">
      <c r="M720802" s="8"/>
    </row>
    <row r="720803" spans="13:13" ht="13">
      <c r="M720803" s="17"/>
    </row>
    <row r="720804" spans="13:13">
      <c r="M720804" s="8"/>
    </row>
    <row r="720830" spans="13:13">
      <c r="M720830" s="8"/>
    </row>
    <row r="720831" spans="13:13" ht="13">
      <c r="M720831" s="17"/>
    </row>
    <row r="720832" spans="13:13">
      <c r="M720832" s="8"/>
    </row>
    <row r="720858" spans="13:13">
      <c r="M720858" s="8"/>
    </row>
    <row r="720859" spans="13:13" ht="13">
      <c r="M720859" s="17"/>
    </row>
    <row r="720860" spans="13:13">
      <c r="M720860" s="8"/>
    </row>
    <row r="720886" spans="13:13">
      <c r="M720886" s="8"/>
    </row>
    <row r="720887" spans="13:13" ht="13">
      <c r="M720887" s="17"/>
    </row>
    <row r="720888" spans="13:13">
      <c r="M720888" s="8"/>
    </row>
    <row r="720914" spans="13:13">
      <c r="M720914" s="8"/>
    </row>
    <row r="720915" spans="13:13" ht="13">
      <c r="M720915" s="17"/>
    </row>
    <row r="720916" spans="13:13">
      <c r="M720916" s="8"/>
    </row>
    <row r="720942" spans="13:13">
      <c r="M720942" s="8"/>
    </row>
    <row r="720943" spans="13:13" ht="13">
      <c r="M720943" s="17"/>
    </row>
    <row r="720944" spans="13:13">
      <c r="M720944" s="8"/>
    </row>
    <row r="720970" spans="13:13">
      <c r="M720970" s="8"/>
    </row>
    <row r="720971" spans="13:13" ht="13">
      <c r="M720971" s="17"/>
    </row>
    <row r="720972" spans="13:13">
      <c r="M720972" s="8"/>
    </row>
    <row r="720998" spans="13:13">
      <c r="M720998" s="8"/>
    </row>
    <row r="720999" spans="13:13" ht="13">
      <c r="M720999" s="17"/>
    </row>
    <row r="721000" spans="13:13">
      <c r="M721000" s="8"/>
    </row>
    <row r="721026" spans="13:13">
      <c r="M721026" s="8"/>
    </row>
    <row r="721027" spans="13:13" ht="13">
      <c r="M721027" s="17"/>
    </row>
    <row r="721028" spans="13:13">
      <c r="M721028" s="8"/>
    </row>
    <row r="721054" spans="13:13">
      <c r="M721054" s="8"/>
    </row>
    <row r="721055" spans="13:13" ht="13">
      <c r="M721055" s="17"/>
    </row>
    <row r="721056" spans="13:13">
      <c r="M721056" s="8"/>
    </row>
    <row r="721082" spans="13:13">
      <c r="M721082" s="8"/>
    </row>
    <row r="721083" spans="13:13" ht="13">
      <c r="M721083" s="17"/>
    </row>
    <row r="721084" spans="13:13">
      <c r="M721084" s="8"/>
    </row>
    <row r="721110" spans="13:13">
      <c r="M721110" s="8"/>
    </row>
    <row r="721111" spans="13:13" ht="13">
      <c r="M721111" s="17"/>
    </row>
    <row r="721112" spans="13:13">
      <c r="M721112" s="8"/>
    </row>
    <row r="721138" spans="13:13">
      <c r="M721138" s="8"/>
    </row>
    <row r="721139" spans="13:13" ht="13">
      <c r="M721139" s="17"/>
    </row>
    <row r="721140" spans="13:13">
      <c r="M721140" s="8"/>
    </row>
    <row r="721166" spans="13:13">
      <c r="M721166" s="8"/>
    </row>
    <row r="721167" spans="13:13" ht="13">
      <c r="M721167" s="17"/>
    </row>
    <row r="721168" spans="13:13">
      <c r="M721168" s="8"/>
    </row>
    <row r="721194" spans="13:13">
      <c r="M721194" s="8"/>
    </row>
    <row r="721195" spans="13:13" ht="13">
      <c r="M721195" s="17"/>
    </row>
    <row r="721196" spans="13:13">
      <c r="M721196" s="8"/>
    </row>
    <row r="721222" spans="13:13">
      <c r="M721222" s="8"/>
    </row>
    <row r="721223" spans="13:13" ht="13">
      <c r="M721223" s="17"/>
    </row>
    <row r="721224" spans="13:13">
      <c r="M721224" s="8"/>
    </row>
    <row r="721250" spans="13:13">
      <c r="M721250" s="8"/>
    </row>
    <row r="721251" spans="13:13" ht="13">
      <c r="M721251" s="17"/>
    </row>
    <row r="721252" spans="13:13">
      <c r="M721252" s="8"/>
    </row>
    <row r="721278" spans="13:13">
      <c r="M721278" s="8"/>
    </row>
    <row r="721279" spans="13:13" ht="13">
      <c r="M721279" s="17"/>
    </row>
    <row r="721280" spans="13:13">
      <c r="M721280" s="8"/>
    </row>
    <row r="721306" spans="13:13">
      <c r="M721306" s="8"/>
    </row>
    <row r="721307" spans="13:13" ht="13">
      <c r="M721307" s="17"/>
    </row>
    <row r="721308" spans="13:13">
      <c r="M721308" s="8"/>
    </row>
    <row r="721334" spans="13:13">
      <c r="M721334" s="8"/>
    </row>
    <row r="721335" spans="13:13" ht="13">
      <c r="M721335" s="17"/>
    </row>
    <row r="721336" spans="13:13">
      <c r="M721336" s="8"/>
    </row>
    <row r="721362" spans="13:13">
      <c r="M721362" s="8"/>
    </row>
    <row r="721363" spans="13:13" ht="13">
      <c r="M721363" s="17"/>
    </row>
    <row r="721364" spans="13:13">
      <c r="M721364" s="8"/>
    </row>
    <row r="721390" spans="13:13">
      <c r="M721390" s="8"/>
    </row>
    <row r="721391" spans="13:13" ht="13">
      <c r="M721391" s="17"/>
    </row>
    <row r="721392" spans="13:13">
      <c r="M721392" s="8"/>
    </row>
    <row r="721418" spans="13:13">
      <c r="M721418" s="8"/>
    </row>
    <row r="721419" spans="13:13" ht="13">
      <c r="M721419" s="17"/>
    </row>
    <row r="721420" spans="13:13">
      <c r="M721420" s="8"/>
    </row>
    <row r="721446" spans="13:13">
      <c r="M721446" s="8"/>
    </row>
    <row r="721447" spans="13:13" ht="13">
      <c r="M721447" s="17"/>
    </row>
    <row r="721448" spans="13:13">
      <c r="M721448" s="8"/>
    </row>
    <row r="721474" spans="13:13">
      <c r="M721474" s="8"/>
    </row>
    <row r="721475" spans="13:13" ht="13">
      <c r="M721475" s="17"/>
    </row>
    <row r="721476" spans="13:13">
      <c r="M721476" s="8"/>
    </row>
    <row r="721502" spans="13:13">
      <c r="M721502" s="8"/>
    </row>
    <row r="721503" spans="13:13" ht="13">
      <c r="M721503" s="17"/>
    </row>
    <row r="721504" spans="13:13">
      <c r="M721504" s="8"/>
    </row>
    <row r="721530" spans="13:13">
      <c r="M721530" s="8"/>
    </row>
    <row r="721531" spans="13:13" ht="13">
      <c r="M721531" s="17"/>
    </row>
    <row r="721532" spans="13:13">
      <c r="M721532" s="8"/>
    </row>
    <row r="721558" spans="13:13">
      <c r="M721558" s="8"/>
    </row>
    <row r="721559" spans="13:13" ht="13">
      <c r="M721559" s="17"/>
    </row>
    <row r="721560" spans="13:13">
      <c r="M721560" s="8"/>
    </row>
    <row r="721586" spans="13:13">
      <c r="M721586" s="8"/>
    </row>
    <row r="721587" spans="13:13" ht="13">
      <c r="M721587" s="17"/>
    </row>
    <row r="721588" spans="13:13">
      <c r="M721588" s="8"/>
    </row>
    <row r="721614" spans="13:13">
      <c r="M721614" s="8"/>
    </row>
    <row r="721615" spans="13:13" ht="13">
      <c r="M721615" s="17"/>
    </row>
    <row r="721616" spans="13:13">
      <c r="M721616" s="8"/>
    </row>
    <row r="721642" spans="13:13">
      <c r="M721642" s="8"/>
    </row>
    <row r="721643" spans="13:13" ht="13">
      <c r="M721643" s="17"/>
    </row>
    <row r="721644" spans="13:13">
      <c r="M721644" s="8"/>
    </row>
    <row r="721670" spans="13:13">
      <c r="M721670" s="8"/>
    </row>
    <row r="721671" spans="13:13" ht="13">
      <c r="M721671" s="17"/>
    </row>
    <row r="721672" spans="13:13">
      <c r="M721672" s="8"/>
    </row>
    <row r="721698" spans="13:13">
      <c r="M721698" s="8"/>
    </row>
    <row r="721699" spans="13:13" ht="13">
      <c r="M721699" s="17"/>
    </row>
    <row r="721700" spans="13:13">
      <c r="M721700" s="8"/>
    </row>
    <row r="721726" spans="13:13">
      <c r="M721726" s="8"/>
    </row>
    <row r="721727" spans="13:13" ht="13">
      <c r="M721727" s="17"/>
    </row>
    <row r="721728" spans="13:13">
      <c r="M721728" s="8"/>
    </row>
    <row r="721754" spans="13:13">
      <c r="M721754" s="8"/>
    </row>
    <row r="721755" spans="13:13" ht="13">
      <c r="M721755" s="17"/>
    </row>
    <row r="721756" spans="13:13">
      <c r="M721756" s="8"/>
    </row>
    <row r="721782" spans="13:13">
      <c r="M721782" s="8"/>
    </row>
    <row r="721783" spans="13:13" ht="13">
      <c r="M721783" s="17"/>
    </row>
    <row r="721784" spans="13:13">
      <c r="M721784" s="8"/>
    </row>
    <row r="721810" spans="13:13">
      <c r="M721810" s="8"/>
    </row>
    <row r="721811" spans="13:13" ht="13">
      <c r="M721811" s="17"/>
    </row>
    <row r="721812" spans="13:13">
      <c r="M721812" s="8"/>
    </row>
    <row r="721838" spans="13:13">
      <c r="M721838" s="8"/>
    </row>
    <row r="721839" spans="13:13" ht="13">
      <c r="M721839" s="17"/>
    </row>
    <row r="721840" spans="13:13">
      <c r="M721840" s="8"/>
    </row>
    <row r="721866" spans="13:13">
      <c r="M721866" s="8"/>
    </row>
    <row r="721867" spans="13:13" ht="13">
      <c r="M721867" s="17"/>
    </row>
    <row r="721868" spans="13:13">
      <c r="M721868" s="8"/>
    </row>
    <row r="721894" spans="13:13">
      <c r="M721894" s="8"/>
    </row>
    <row r="721895" spans="13:13" ht="13">
      <c r="M721895" s="17"/>
    </row>
    <row r="721896" spans="13:13">
      <c r="M721896" s="8"/>
    </row>
    <row r="721922" spans="13:13">
      <c r="M721922" s="8"/>
    </row>
    <row r="721923" spans="13:13" ht="13">
      <c r="M721923" s="17"/>
    </row>
    <row r="721924" spans="13:13">
      <c r="M721924" s="8"/>
    </row>
    <row r="721950" spans="13:13">
      <c r="M721950" s="8"/>
    </row>
    <row r="721951" spans="13:13" ht="13">
      <c r="M721951" s="17"/>
    </row>
    <row r="721952" spans="13:13">
      <c r="M721952" s="8"/>
    </row>
    <row r="721978" spans="13:13">
      <c r="M721978" s="8"/>
    </row>
    <row r="721979" spans="13:13" ht="13">
      <c r="M721979" s="17"/>
    </row>
    <row r="721980" spans="13:13">
      <c r="M721980" s="8"/>
    </row>
    <row r="722006" spans="13:13">
      <c r="M722006" s="8"/>
    </row>
    <row r="722007" spans="13:13" ht="13">
      <c r="M722007" s="17"/>
    </row>
    <row r="722008" spans="13:13">
      <c r="M722008" s="8"/>
    </row>
    <row r="722034" spans="13:13">
      <c r="M722034" s="8"/>
    </row>
    <row r="722035" spans="13:13" ht="13">
      <c r="M722035" s="17"/>
    </row>
    <row r="722036" spans="13:13">
      <c r="M722036" s="8"/>
    </row>
    <row r="722062" spans="13:13">
      <c r="M722062" s="8"/>
    </row>
    <row r="722063" spans="13:13" ht="13">
      <c r="M722063" s="17"/>
    </row>
    <row r="722064" spans="13:13">
      <c r="M722064" s="8"/>
    </row>
    <row r="722090" spans="13:13">
      <c r="M722090" s="8"/>
    </row>
    <row r="722091" spans="13:13" ht="13">
      <c r="M722091" s="17"/>
    </row>
    <row r="722092" spans="13:13">
      <c r="M722092" s="8"/>
    </row>
    <row r="722118" spans="13:13">
      <c r="M722118" s="8"/>
    </row>
    <row r="722119" spans="13:13" ht="13">
      <c r="M722119" s="17"/>
    </row>
    <row r="722120" spans="13:13">
      <c r="M722120" s="8"/>
    </row>
    <row r="722146" spans="13:13">
      <c r="M722146" s="8"/>
    </row>
    <row r="722147" spans="13:13" ht="13">
      <c r="M722147" s="17"/>
    </row>
    <row r="722148" spans="13:13">
      <c r="M722148" s="8"/>
    </row>
    <row r="722174" spans="13:13">
      <c r="M722174" s="8"/>
    </row>
    <row r="722175" spans="13:13" ht="13">
      <c r="M722175" s="17"/>
    </row>
    <row r="722176" spans="13:13">
      <c r="M722176" s="8"/>
    </row>
    <row r="722202" spans="13:13">
      <c r="M722202" s="8"/>
    </row>
    <row r="722203" spans="13:13" ht="13">
      <c r="M722203" s="17"/>
    </row>
    <row r="722204" spans="13:13">
      <c r="M722204" s="8"/>
    </row>
    <row r="722230" spans="13:13">
      <c r="M722230" s="8"/>
    </row>
    <row r="722231" spans="13:13" ht="13">
      <c r="M722231" s="17"/>
    </row>
    <row r="722232" spans="13:13">
      <c r="M722232" s="8"/>
    </row>
    <row r="722258" spans="13:13">
      <c r="M722258" s="8"/>
    </row>
    <row r="722259" spans="13:13" ht="13">
      <c r="M722259" s="17"/>
    </row>
    <row r="722260" spans="13:13">
      <c r="M722260" s="8"/>
    </row>
    <row r="722286" spans="13:13">
      <c r="M722286" s="8"/>
    </row>
    <row r="722287" spans="13:13" ht="13">
      <c r="M722287" s="17"/>
    </row>
    <row r="722288" spans="13:13">
      <c r="M722288" s="8"/>
    </row>
    <row r="722314" spans="13:13">
      <c r="M722314" s="8"/>
    </row>
    <row r="722315" spans="13:13" ht="13">
      <c r="M722315" s="17"/>
    </row>
    <row r="722316" spans="13:13">
      <c r="M722316" s="8"/>
    </row>
    <row r="722342" spans="13:13">
      <c r="M722342" s="8"/>
    </row>
    <row r="722343" spans="13:13" ht="13">
      <c r="M722343" s="17"/>
    </row>
    <row r="722344" spans="13:13">
      <c r="M722344" s="8"/>
    </row>
    <row r="722370" spans="13:13">
      <c r="M722370" s="8"/>
    </row>
    <row r="722371" spans="13:13" ht="13">
      <c r="M722371" s="17"/>
    </row>
    <row r="722372" spans="13:13">
      <c r="M722372" s="8"/>
    </row>
    <row r="722398" spans="13:13">
      <c r="M722398" s="8"/>
    </row>
    <row r="722399" spans="13:13" ht="13">
      <c r="M722399" s="17"/>
    </row>
    <row r="722400" spans="13:13">
      <c r="M722400" s="8"/>
    </row>
    <row r="722426" spans="13:13">
      <c r="M722426" s="8"/>
    </row>
    <row r="722427" spans="13:13" ht="13">
      <c r="M722427" s="17"/>
    </row>
    <row r="722428" spans="13:13">
      <c r="M722428" s="8"/>
    </row>
    <row r="722454" spans="13:13">
      <c r="M722454" s="8"/>
    </row>
    <row r="722455" spans="13:13" ht="13">
      <c r="M722455" s="17"/>
    </row>
    <row r="722456" spans="13:13">
      <c r="M722456" s="8"/>
    </row>
    <row r="722482" spans="13:13">
      <c r="M722482" s="8"/>
    </row>
    <row r="722483" spans="13:13" ht="13">
      <c r="M722483" s="17"/>
    </row>
    <row r="722484" spans="13:13">
      <c r="M722484" s="8"/>
    </row>
    <row r="722510" spans="13:13">
      <c r="M722510" s="8"/>
    </row>
    <row r="722511" spans="13:13" ht="13">
      <c r="M722511" s="17"/>
    </row>
    <row r="722512" spans="13:13">
      <c r="M722512" s="8"/>
    </row>
    <row r="722538" spans="13:13">
      <c r="M722538" s="8"/>
    </row>
    <row r="722539" spans="13:13" ht="13">
      <c r="M722539" s="17"/>
    </row>
    <row r="722540" spans="13:13">
      <c r="M722540" s="8"/>
    </row>
    <row r="722566" spans="13:13">
      <c r="M722566" s="8"/>
    </row>
    <row r="722567" spans="13:13" ht="13">
      <c r="M722567" s="17"/>
    </row>
    <row r="722568" spans="13:13">
      <c r="M722568" s="8"/>
    </row>
    <row r="722594" spans="13:13">
      <c r="M722594" s="8"/>
    </row>
    <row r="722595" spans="13:13" ht="13">
      <c r="M722595" s="17"/>
    </row>
    <row r="722596" spans="13:13">
      <c r="M722596" s="8"/>
    </row>
    <row r="722622" spans="13:13">
      <c r="M722622" s="8"/>
    </row>
    <row r="722623" spans="13:13" ht="13">
      <c r="M722623" s="17"/>
    </row>
    <row r="722624" spans="13:13">
      <c r="M722624" s="8"/>
    </row>
    <row r="722650" spans="13:13">
      <c r="M722650" s="8"/>
    </row>
    <row r="722651" spans="13:13" ht="13">
      <c r="M722651" s="17"/>
    </row>
    <row r="722652" spans="13:13">
      <c r="M722652" s="8"/>
    </row>
    <row r="722678" spans="13:13">
      <c r="M722678" s="8"/>
    </row>
    <row r="722679" spans="13:13" ht="13">
      <c r="M722679" s="17"/>
    </row>
    <row r="722680" spans="13:13">
      <c r="M722680" s="8"/>
    </row>
    <row r="722706" spans="13:13">
      <c r="M722706" s="8"/>
    </row>
    <row r="722707" spans="13:13" ht="13">
      <c r="M722707" s="17"/>
    </row>
    <row r="722708" spans="13:13">
      <c r="M722708" s="8"/>
    </row>
    <row r="722734" spans="13:13">
      <c r="M722734" s="8"/>
    </row>
    <row r="722735" spans="13:13" ht="13">
      <c r="M722735" s="17"/>
    </row>
    <row r="722736" spans="13:13">
      <c r="M722736" s="8"/>
    </row>
    <row r="722762" spans="13:13">
      <c r="M722762" s="8"/>
    </row>
    <row r="722763" spans="13:13" ht="13">
      <c r="M722763" s="17"/>
    </row>
    <row r="722764" spans="13:13">
      <c r="M722764" s="8"/>
    </row>
    <row r="722790" spans="13:13">
      <c r="M722790" s="8"/>
    </row>
    <row r="722791" spans="13:13" ht="13">
      <c r="M722791" s="17"/>
    </row>
    <row r="722792" spans="13:13">
      <c r="M722792" s="8"/>
    </row>
    <row r="722818" spans="13:13">
      <c r="M722818" s="8"/>
    </row>
    <row r="722819" spans="13:13" ht="13">
      <c r="M722819" s="17"/>
    </row>
    <row r="722820" spans="13:13">
      <c r="M722820" s="8"/>
    </row>
    <row r="722846" spans="13:13">
      <c r="M722846" s="8"/>
    </row>
    <row r="722847" spans="13:13" ht="13">
      <c r="M722847" s="17"/>
    </row>
    <row r="722848" spans="13:13">
      <c r="M722848" s="8"/>
    </row>
    <row r="722874" spans="13:13">
      <c r="M722874" s="8"/>
    </row>
    <row r="722875" spans="13:13" ht="13">
      <c r="M722875" s="17"/>
    </row>
    <row r="722876" spans="13:13">
      <c r="M722876" s="8"/>
    </row>
    <row r="722902" spans="13:13">
      <c r="M722902" s="8"/>
    </row>
    <row r="722903" spans="13:13" ht="13">
      <c r="M722903" s="17"/>
    </row>
    <row r="722904" spans="13:13">
      <c r="M722904" s="8"/>
    </row>
    <row r="722930" spans="13:13">
      <c r="M722930" s="8"/>
    </row>
    <row r="722931" spans="13:13" ht="13">
      <c r="M722931" s="17"/>
    </row>
    <row r="722932" spans="13:13">
      <c r="M722932" s="8"/>
    </row>
    <row r="722958" spans="13:13">
      <c r="M722958" s="8"/>
    </row>
    <row r="722959" spans="13:13" ht="13">
      <c r="M722959" s="17"/>
    </row>
    <row r="722960" spans="13:13">
      <c r="M722960" s="8"/>
    </row>
    <row r="722986" spans="13:13">
      <c r="M722986" s="8"/>
    </row>
    <row r="722987" spans="13:13" ht="13">
      <c r="M722987" s="17"/>
    </row>
    <row r="722988" spans="13:13">
      <c r="M722988" s="8"/>
    </row>
    <row r="723014" spans="13:13">
      <c r="M723014" s="8"/>
    </row>
    <row r="723015" spans="13:13" ht="13">
      <c r="M723015" s="17"/>
    </row>
    <row r="723016" spans="13:13">
      <c r="M723016" s="8"/>
    </row>
    <row r="723042" spans="13:13">
      <c r="M723042" s="8"/>
    </row>
    <row r="723043" spans="13:13" ht="13">
      <c r="M723043" s="17"/>
    </row>
    <row r="723044" spans="13:13">
      <c r="M723044" s="8"/>
    </row>
    <row r="723070" spans="13:13">
      <c r="M723070" s="8"/>
    </row>
    <row r="723071" spans="13:13" ht="13">
      <c r="M723071" s="17"/>
    </row>
    <row r="723072" spans="13:13">
      <c r="M723072" s="8"/>
    </row>
    <row r="723098" spans="13:13">
      <c r="M723098" s="8"/>
    </row>
    <row r="723099" spans="13:13" ht="13">
      <c r="M723099" s="17"/>
    </row>
    <row r="723100" spans="13:13">
      <c r="M723100" s="8"/>
    </row>
    <row r="723126" spans="13:13">
      <c r="M723126" s="8"/>
    </row>
    <row r="723127" spans="13:13" ht="13">
      <c r="M723127" s="17"/>
    </row>
    <row r="723128" spans="13:13">
      <c r="M723128" s="8"/>
    </row>
    <row r="723154" spans="13:13">
      <c r="M723154" s="8"/>
    </row>
    <row r="723155" spans="13:13" ht="13">
      <c r="M723155" s="17"/>
    </row>
    <row r="723156" spans="13:13">
      <c r="M723156" s="8"/>
    </row>
    <row r="723182" spans="13:13">
      <c r="M723182" s="8"/>
    </row>
    <row r="723183" spans="13:13" ht="13">
      <c r="M723183" s="17"/>
    </row>
    <row r="723184" spans="13:13">
      <c r="M723184" s="8"/>
    </row>
    <row r="723210" spans="13:13">
      <c r="M723210" s="8"/>
    </row>
    <row r="723211" spans="13:13" ht="13">
      <c r="M723211" s="17"/>
    </row>
    <row r="723212" spans="13:13">
      <c r="M723212" s="8"/>
    </row>
    <row r="723238" spans="13:13">
      <c r="M723238" s="8"/>
    </row>
    <row r="723239" spans="13:13" ht="13">
      <c r="M723239" s="17"/>
    </row>
    <row r="723240" spans="13:13">
      <c r="M723240" s="8"/>
    </row>
    <row r="723266" spans="13:13">
      <c r="M723266" s="8"/>
    </row>
    <row r="723267" spans="13:13" ht="13">
      <c r="M723267" s="17"/>
    </row>
    <row r="723268" spans="13:13">
      <c r="M723268" s="8"/>
    </row>
    <row r="723294" spans="13:13">
      <c r="M723294" s="8"/>
    </row>
    <row r="723295" spans="13:13" ht="13">
      <c r="M723295" s="17"/>
    </row>
    <row r="723296" spans="13:13">
      <c r="M723296" s="8"/>
    </row>
    <row r="723322" spans="13:13">
      <c r="M723322" s="8"/>
    </row>
    <row r="723323" spans="13:13" ht="13">
      <c r="M723323" s="17"/>
    </row>
    <row r="723324" spans="13:13">
      <c r="M723324" s="8"/>
    </row>
    <row r="723350" spans="13:13">
      <c r="M723350" s="8"/>
    </row>
    <row r="723351" spans="13:13" ht="13">
      <c r="M723351" s="17"/>
    </row>
    <row r="723352" spans="13:13">
      <c r="M723352" s="8"/>
    </row>
    <row r="723378" spans="13:13">
      <c r="M723378" s="8"/>
    </row>
    <row r="723379" spans="13:13" ht="13">
      <c r="M723379" s="17"/>
    </row>
    <row r="723380" spans="13:13">
      <c r="M723380" s="8"/>
    </row>
    <row r="723406" spans="13:13">
      <c r="M723406" s="8"/>
    </row>
    <row r="723407" spans="13:13" ht="13">
      <c r="M723407" s="17"/>
    </row>
    <row r="723408" spans="13:13">
      <c r="M723408" s="8"/>
    </row>
    <row r="723434" spans="13:13">
      <c r="M723434" s="8"/>
    </row>
    <row r="723435" spans="13:13" ht="13">
      <c r="M723435" s="17"/>
    </row>
    <row r="723436" spans="13:13">
      <c r="M723436" s="8"/>
    </row>
    <row r="723462" spans="13:13">
      <c r="M723462" s="8"/>
    </row>
    <row r="723463" spans="13:13" ht="13">
      <c r="M723463" s="17"/>
    </row>
    <row r="723464" spans="13:13">
      <c r="M723464" s="8"/>
    </row>
    <row r="723490" spans="13:13">
      <c r="M723490" s="8"/>
    </row>
    <row r="723491" spans="13:13" ht="13">
      <c r="M723491" s="17"/>
    </row>
    <row r="723492" spans="13:13">
      <c r="M723492" s="8"/>
    </row>
    <row r="723518" spans="13:13">
      <c r="M723518" s="8"/>
    </row>
    <row r="723519" spans="13:13" ht="13">
      <c r="M723519" s="17"/>
    </row>
    <row r="723520" spans="13:13">
      <c r="M723520" s="8"/>
    </row>
    <row r="723546" spans="13:13">
      <c r="M723546" s="8"/>
    </row>
    <row r="723547" spans="13:13" ht="13">
      <c r="M723547" s="17"/>
    </row>
    <row r="723548" spans="13:13">
      <c r="M723548" s="8"/>
    </row>
    <row r="723574" spans="13:13">
      <c r="M723574" s="8"/>
    </row>
    <row r="723575" spans="13:13" ht="13">
      <c r="M723575" s="17"/>
    </row>
    <row r="723576" spans="13:13">
      <c r="M723576" s="8"/>
    </row>
    <row r="723602" spans="13:13">
      <c r="M723602" s="8"/>
    </row>
    <row r="723603" spans="13:13" ht="13">
      <c r="M723603" s="17"/>
    </row>
    <row r="723604" spans="13:13">
      <c r="M723604" s="8"/>
    </row>
    <row r="723630" spans="13:13">
      <c r="M723630" s="8"/>
    </row>
    <row r="723631" spans="13:13" ht="13">
      <c r="M723631" s="17"/>
    </row>
    <row r="723632" spans="13:13">
      <c r="M723632" s="8"/>
    </row>
    <row r="723658" spans="13:13">
      <c r="M723658" s="8"/>
    </row>
    <row r="723659" spans="13:13" ht="13">
      <c r="M723659" s="17"/>
    </row>
    <row r="723660" spans="13:13">
      <c r="M723660" s="8"/>
    </row>
    <row r="723686" spans="13:13">
      <c r="M723686" s="8"/>
    </row>
    <row r="723687" spans="13:13" ht="13">
      <c r="M723687" s="17"/>
    </row>
    <row r="723688" spans="13:13">
      <c r="M723688" s="8"/>
    </row>
    <row r="723714" spans="13:13">
      <c r="M723714" s="8"/>
    </row>
    <row r="723715" spans="13:13" ht="13">
      <c r="M723715" s="17"/>
    </row>
    <row r="723716" spans="13:13">
      <c r="M723716" s="8"/>
    </row>
    <row r="723742" spans="13:13">
      <c r="M723742" s="8"/>
    </row>
    <row r="723743" spans="13:13" ht="13">
      <c r="M723743" s="17"/>
    </row>
    <row r="723744" spans="13:13">
      <c r="M723744" s="8"/>
    </row>
    <row r="723770" spans="13:13">
      <c r="M723770" s="8"/>
    </row>
    <row r="723771" spans="13:13" ht="13">
      <c r="M723771" s="17"/>
    </row>
    <row r="723772" spans="13:13">
      <c r="M723772" s="8"/>
    </row>
    <row r="723798" spans="13:13">
      <c r="M723798" s="8"/>
    </row>
    <row r="723799" spans="13:13" ht="13">
      <c r="M723799" s="17"/>
    </row>
    <row r="723800" spans="13:13">
      <c r="M723800" s="8"/>
    </row>
    <row r="723826" spans="13:13">
      <c r="M723826" s="8"/>
    </row>
    <row r="723827" spans="13:13" ht="13">
      <c r="M723827" s="17"/>
    </row>
    <row r="723828" spans="13:13">
      <c r="M723828" s="8"/>
    </row>
    <row r="723854" spans="13:13">
      <c r="M723854" s="8"/>
    </row>
    <row r="723855" spans="13:13" ht="13">
      <c r="M723855" s="17"/>
    </row>
    <row r="723856" spans="13:13">
      <c r="M723856" s="8"/>
    </row>
    <row r="723882" spans="13:13">
      <c r="M723882" s="8"/>
    </row>
    <row r="723883" spans="13:13" ht="13">
      <c r="M723883" s="17"/>
    </row>
    <row r="723884" spans="13:13">
      <c r="M723884" s="8"/>
    </row>
    <row r="723910" spans="13:13">
      <c r="M723910" s="8"/>
    </row>
    <row r="723911" spans="13:13" ht="13">
      <c r="M723911" s="17"/>
    </row>
    <row r="723912" spans="13:13">
      <c r="M723912" s="8"/>
    </row>
    <row r="723938" spans="13:13">
      <c r="M723938" s="8"/>
    </row>
    <row r="723939" spans="13:13" ht="13">
      <c r="M723939" s="17"/>
    </row>
    <row r="723940" spans="13:13">
      <c r="M723940" s="8"/>
    </row>
    <row r="723966" spans="13:13">
      <c r="M723966" s="8"/>
    </row>
    <row r="723967" spans="13:13" ht="13">
      <c r="M723967" s="17"/>
    </row>
    <row r="723968" spans="13:13">
      <c r="M723968" s="8"/>
    </row>
    <row r="723994" spans="13:13">
      <c r="M723994" s="8"/>
    </row>
    <row r="723995" spans="13:13" ht="13">
      <c r="M723995" s="17"/>
    </row>
    <row r="723996" spans="13:13">
      <c r="M723996" s="8"/>
    </row>
    <row r="724022" spans="13:13">
      <c r="M724022" s="8"/>
    </row>
    <row r="724023" spans="13:13" ht="13">
      <c r="M724023" s="17"/>
    </row>
    <row r="724024" spans="13:13">
      <c r="M724024" s="8"/>
    </row>
    <row r="724050" spans="13:13">
      <c r="M724050" s="8"/>
    </row>
    <row r="724051" spans="13:13" ht="13">
      <c r="M724051" s="17"/>
    </row>
    <row r="724052" spans="13:13">
      <c r="M724052" s="8"/>
    </row>
    <row r="724078" spans="13:13">
      <c r="M724078" s="8"/>
    </row>
    <row r="724079" spans="13:13" ht="13">
      <c r="M724079" s="17"/>
    </row>
    <row r="724080" spans="13:13">
      <c r="M724080" s="8"/>
    </row>
    <row r="724106" spans="13:13">
      <c r="M724106" s="8"/>
    </row>
    <row r="724107" spans="13:13" ht="13">
      <c r="M724107" s="17"/>
    </row>
    <row r="724108" spans="13:13">
      <c r="M724108" s="8"/>
    </row>
    <row r="724134" spans="13:13">
      <c r="M724134" s="8"/>
    </row>
    <row r="724135" spans="13:13" ht="13">
      <c r="M724135" s="17"/>
    </row>
    <row r="724136" spans="13:13">
      <c r="M724136" s="8"/>
    </row>
    <row r="724162" spans="13:13">
      <c r="M724162" s="8"/>
    </row>
    <row r="724163" spans="13:13" ht="13">
      <c r="M724163" s="17"/>
    </row>
    <row r="724164" spans="13:13">
      <c r="M724164" s="8"/>
    </row>
    <row r="724190" spans="13:13">
      <c r="M724190" s="8"/>
    </row>
    <row r="724191" spans="13:13" ht="13">
      <c r="M724191" s="17"/>
    </row>
    <row r="724192" spans="13:13">
      <c r="M724192" s="8"/>
    </row>
    <row r="724218" spans="13:13">
      <c r="M724218" s="8"/>
    </row>
    <row r="724219" spans="13:13" ht="13">
      <c r="M724219" s="17"/>
    </row>
    <row r="724220" spans="13:13">
      <c r="M724220" s="8"/>
    </row>
    <row r="724246" spans="13:13">
      <c r="M724246" s="8"/>
    </row>
    <row r="724247" spans="13:13" ht="13">
      <c r="M724247" s="17"/>
    </row>
    <row r="724248" spans="13:13">
      <c r="M724248" s="8"/>
    </row>
    <row r="724274" spans="13:13">
      <c r="M724274" s="8"/>
    </row>
    <row r="724275" spans="13:13" ht="13">
      <c r="M724275" s="17"/>
    </row>
    <row r="724276" spans="13:13">
      <c r="M724276" s="8"/>
    </row>
    <row r="724302" spans="13:13">
      <c r="M724302" s="8"/>
    </row>
    <row r="724303" spans="13:13" ht="13">
      <c r="M724303" s="17"/>
    </row>
    <row r="724304" spans="13:13">
      <c r="M724304" s="8"/>
    </row>
    <row r="724330" spans="13:13">
      <c r="M724330" s="8"/>
    </row>
    <row r="724331" spans="13:13" ht="13">
      <c r="M724331" s="17"/>
    </row>
    <row r="724332" spans="13:13">
      <c r="M724332" s="8"/>
    </row>
    <row r="724358" spans="13:13">
      <c r="M724358" s="8"/>
    </row>
    <row r="724359" spans="13:13" ht="13">
      <c r="M724359" s="17"/>
    </row>
    <row r="724360" spans="13:13">
      <c r="M724360" s="8"/>
    </row>
    <row r="724386" spans="13:13">
      <c r="M724386" s="8"/>
    </row>
    <row r="724387" spans="13:13" ht="13">
      <c r="M724387" s="17"/>
    </row>
    <row r="724388" spans="13:13">
      <c r="M724388" s="8"/>
    </row>
    <row r="724414" spans="13:13">
      <c r="M724414" s="8"/>
    </row>
    <row r="724415" spans="13:13" ht="13">
      <c r="M724415" s="17"/>
    </row>
    <row r="724416" spans="13:13">
      <c r="M724416" s="8"/>
    </row>
    <row r="724442" spans="13:13">
      <c r="M724442" s="8"/>
    </row>
    <row r="724443" spans="13:13" ht="13">
      <c r="M724443" s="17"/>
    </row>
    <row r="724444" spans="13:13">
      <c r="M724444" s="8"/>
    </row>
    <row r="724470" spans="13:13">
      <c r="M724470" s="8"/>
    </row>
    <row r="724471" spans="13:13" ht="13">
      <c r="M724471" s="17"/>
    </row>
    <row r="724472" spans="13:13">
      <c r="M724472" s="8"/>
    </row>
    <row r="724498" spans="13:13">
      <c r="M724498" s="8"/>
    </row>
    <row r="724499" spans="13:13" ht="13">
      <c r="M724499" s="17"/>
    </row>
    <row r="724500" spans="13:13">
      <c r="M724500" s="8"/>
    </row>
    <row r="724526" spans="13:13">
      <c r="M724526" s="8"/>
    </row>
    <row r="724527" spans="13:13" ht="13">
      <c r="M724527" s="17"/>
    </row>
    <row r="724528" spans="13:13">
      <c r="M724528" s="8"/>
    </row>
    <row r="724554" spans="13:13">
      <c r="M724554" s="8"/>
    </row>
    <row r="724555" spans="13:13" ht="13">
      <c r="M724555" s="17"/>
    </row>
    <row r="724556" spans="13:13">
      <c r="M724556" s="8"/>
    </row>
    <row r="724582" spans="13:13">
      <c r="M724582" s="8"/>
    </row>
    <row r="724583" spans="13:13" ht="13">
      <c r="M724583" s="17"/>
    </row>
    <row r="724584" spans="13:13">
      <c r="M724584" s="8"/>
    </row>
    <row r="724610" spans="13:13">
      <c r="M724610" s="8"/>
    </row>
    <row r="724611" spans="13:13" ht="13">
      <c r="M724611" s="17"/>
    </row>
    <row r="724612" spans="13:13">
      <c r="M724612" s="8"/>
    </row>
    <row r="724638" spans="13:13">
      <c r="M724638" s="8"/>
    </row>
    <row r="724639" spans="13:13" ht="13">
      <c r="M724639" s="17"/>
    </row>
    <row r="724640" spans="13:13">
      <c r="M724640" s="8"/>
    </row>
    <row r="724666" spans="13:13">
      <c r="M724666" s="8"/>
    </row>
    <row r="724667" spans="13:13" ht="13">
      <c r="M724667" s="17"/>
    </row>
    <row r="724668" spans="13:13">
      <c r="M724668" s="8"/>
    </row>
    <row r="724694" spans="13:13">
      <c r="M724694" s="8"/>
    </row>
    <row r="724695" spans="13:13" ht="13">
      <c r="M724695" s="17"/>
    </row>
    <row r="724696" spans="13:13">
      <c r="M724696" s="8"/>
    </row>
    <row r="724722" spans="13:13">
      <c r="M724722" s="8"/>
    </row>
    <row r="724723" spans="13:13" ht="13">
      <c r="M724723" s="17"/>
    </row>
    <row r="724724" spans="13:13">
      <c r="M724724" s="8"/>
    </row>
    <row r="724750" spans="13:13">
      <c r="M724750" s="8"/>
    </row>
    <row r="724751" spans="13:13" ht="13">
      <c r="M724751" s="17"/>
    </row>
    <row r="724752" spans="13:13">
      <c r="M724752" s="8"/>
    </row>
    <row r="724778" spans="13:13">
      <c r="M724778" s="8"/>
    </row>
    <row r="724779" spans="13:13" ht="13">
      <c r="M724779" s="17"/>
    </row>
    <row r="724780" spans="13:13">
      <c r="M724780" s="8"/>
    </row>
    <row r="724806" spans="13:13">
      <c r="M724806" s="8"/>
    </row>
    <row r="724807" spans="13:13" ht="13">
      <c r="M724807" s="17"/>
    </row>
    <row r="724808" spans="13:13">
      <c r="M724808" s="8"/>
    </row>
    <row r="724834" spans="13:13">
      <c r="M724834" s="8"/>
    </row>
    <row r="724835" spans="13:13" ht="13">
      <c r="M724835" s="17"/>
    </row>
    <row r="724836" spans="13:13">
      <c r="M724836" s="8"/>
    </row>
    <row r="724862" spans="13:13">
      <c r="M724862" s="8"/>
    </row>
    <row r="724863" spans="13:13" ht="13">
      <c r="M724863" s="17"/>
    </row>
    <row r="724864" spans="13:13">
      <c r="M724864" s="8"/>
    </row>
    <row r="724890" spans="13:13">
      <c r="M724890" s="8"/>
    </row>
    <row r="724891" spans="13:13" ht="13">
      <c r="M724891" s="17"/>
    </row>
    <row r="724892" spans="13:13">
      <c r="M724892" s="8"/>
    </row>
    <row r="724918" spans="13:13">
      <c r="M724918" s="8"/>
    </row>
    <row r="724919" spans="13:13" ht="13">
      <c r="M724919" s="17"/>
    </row>
    <row r="724920" spans="13:13">
      <c r="M724920" s="8"/>
    </row>
    <row r="724946" spans="13:13">
      <c r="M724946" s="8"/>
    </row>
    <row r="724947" spans="13:13" ht="13">
      <c r="M724947" s="17"/>
    </row>
    <row r="724948" spans="13:13">
      <c r="M724948" s="8"/>
    </row>
    <row r="724974" spans="13:13">
      <c r="M724974" s="8"/>
    </row>
    <row r="724975" spans="13:13" ht="13">
      <c r="M724975" s="17"/>
    </row>
    <row r="724976" spans="13:13">
      <c r="M724976" s="8"/>
    </row>
    <row r="725002" spans="13:13">
      <c r="M725002" s="8"/>
    </row>
    <row r="725003" spans="13:13" ht="13">
      <c r="M725003" s="17"/>
    </row>
    <row r="725004" spans="13:13">
      <c r="M725004" s="8"/>
    </row>
    <row r="725030" spans="13:13">
      <c r="M725030" s="8"/>
    </row>
    <row r="725031" spans="13:13" ht="13">
      <c r="M725031" s="17"/>
    </row>
    <row r="725032" spans="13:13">
      <c r="M725032" s="8"/>
    </row>
    <row r="725058" spans="13:13">
      <c r="M725058" s="8"/>
    </row>
    <row r="725059" spans="13:13" ht="13">
      <c r="M725059" s="17"/>
    </row>
    <row r="725060" spans="13:13">
      <c r="M725060" s="8"/>
    </row>
    <row r="725086" spans="13:13">
      <c r="M725086" s="8"/>
    </row>
    <row r="725087" spans="13:13" ht="13">
      <c r="M725087" s="17"/>
    </row>
    <row r="725088" spans="13:13">
      <c r="M725088" s="8"/>
    </row>
    <row r="725114" spans="13:13">
      <c r="M725114" s="8"/>
    </row>
    <row r="725115" spans="13:13" ht="13">
      <c r="M725115" s="17"/>
    </row>
    <row r="725116" spans="13:13">
      <c r="M725116" s="8"/>
    </row>
    <row r="725142" spans="13:13">
      <c r="M725142" s="8"/>
    </row>
    <row r="725143" spans="13:13" ht="13">
      <c r="M725143" s="17"/>
    </row>
    <row r="725144" spans="13:13">
      <c r="M725144" s="8"/>
    </row>
    <row r="725170" spans="13:13">
      <c r="M725170" s="8"/>
    </row>
    <row r="725171" spans="13:13" ht="13">
      <c r="M725171" s="17"/>
    </row>
    <row r="725172" spans="13:13">
      <c r="M725172" s="8"/>
    </row>
    <row r="725198" spans="13:13">
      <c r="M725198" s="8"/>
    </row>
    <row r="725199" spans="13:13" ht="13">
      <c r="M725199" s="17"/>
    </row>
    <row r="725200" spans="13:13">
      <c r="M725200" s="8"/>
    </row>
    <row r="725226" spans="13:13">
      <c r="M725226" s="8"/>
    </row>
    <row r="725227" spans="13:13" ht="13">
      <c r="M725227" s="17"/>
    </row>
    <row r="725228" spans="13:13">
      <c r="M725228" s="8"/>
    </row>
    <row r="725254" spans="13:13">
      <c r="M725254" s="8"/>
    </row>
    <row r="725255" spans="13:13" ht="13">
      <c r="M725255" s="17"/>
    </row>
    <row r="725256" spans="13:13">
      <c r="M725256" s="8"/>
    </row>
    <row r="725282" spans="13:13">
      <c r="M725282" s="8"/>
    </row>
    <row r="725283" spans="13:13" ht="13">
      <c r="M725283" s="17"/>
    </row>
    <row r="725284" spans="13:13">
      <c r="M725284" s="8"/>
    </row>
    <row r="725310" spans="13:13">
      <c r="M725310" s="8"/>
    </row>
    <row r="725311" spans="13:13" ht="13">
      <c r="M725311" s="17"/>
    </row>
    <row r="725312" spans="13:13">
      <c r="M725312" s="8"/>
    </row>
    <row r="725338" spans="13:13">
      <c r="M725338" s="8"/>
    </row>
    <row r="725339" spans="13:13" ht="13">
      <c r="M725339" s="17"/>
    </row>
    <row r="725340" spans="13:13">
      <c r="M725340" s="8"/>
    </row>
    <row r="725366" spans="13:13">
      <c r="M725366" s="8"/>
    </row>
    <row r="725367" spans="13:13" ht="13">
      <c r="M725367" s="17"/>
    </row>
    <row r="725368" spans="13:13">
      <c r="M725368" s="8"/>
    </row>
    <row r="725394" spans="13:13">
      <c r="M725394" s="8"/>
    </row>
    <row r="725395" spans="13:13" ht="13">
      <c r="M725395" s="17"/>
    </row>
    <row r="725396" spans="13:13">
      <c r="M725396" s="8"/>
    </row>
    <row r="725422" spans="13:13">
      <c r="M725422" s="8"/>
    </row>
    <row r="725423" spans="13:13" ht="13">
      <c r="M725423" s="17"/>
    </row>
    <row r="725424" spans="13:13">
      <c r="M725424" s="8"/>
    </row>
    <row r="725450" spans="13:13">
      <c r="M725450" s="8"/>
    </row>
    <row r="725451" spans="13:13" ht="13">
      <c r="M725451" s="17"/>
    </row>
    <row r="725452" spans="13:13">
      <c r="M725452" s="8"/>
    </row>
    <row r="725478" spans="13:13">
      <c r="M725478" s="8"/>
    </row>
    <row r="725479" spans="13:13" ht="13">
      <c r="M725479" s="17"/>
    </row>
    <row r="725480" spans="13:13">
      <c r="M725480" s="8"/>
    </row>
    <row r="725506" spans="13:13">
      <c r="M725506" s="8"/>
    </row>
    <row r="725507" spans="13:13" ht="13">
      <c r="M725507" s="17"/>
    </row>
    <row r="725508" spans="13:13">
      <c r="M725508" s="8"/>
    </row>
    <row r="725534" spans="13:13">
      <c r="M725534" s="8"/>
    </row>
    <row r="725535" spans="13:13" ht="13">
      <c r="M725535" s="17"/>
    </row>
    <row r="725536" spans="13:13">
      <c r="M725536" s="8"/>
    </row>
    <row r="725562" spans="13:13">
      <c r="M725562" s="8"/>
    </row>
    <row r="725563" spans="13:13" ht="13">
      <c r="M725563" s="17"/>
    </row>
    <row r="725564" spans="13:13">
      <c r="M725564" s="8"/>
    </row>
    <row r="725590" spans="13:13">
      <c r="M725590" s="8"/>
    </row>
    <row r="725591" spans="13:13" ht="13">
      <c r="M725591" s="17"/>
    </row>
    <row r="725592" spans="13:13">
      <c r="M725592" s="8"/>
    </row>
    <row r="725618" spans="13:13">
      <c r="M725618" s="8"/>
    </row>
    <row r="725619" spans="13:13" ht="13">
      <c r="M725619" s="17"/>
    </row>
    <row r="725620" spans="13:13">
      <c r="M725620" s="8"/>
    </row>
    <row r="725646" spans="13:13">
      <c r="M725646" s="8"/>
    </row>
    <row r="725647" spans="13:13" ht="13">
      <c r="M725647" s="17"/>
    </row>
    <row r="725648" spans="13:13">
      <c r="M725648" s="8"/>
    </row>
    <row r="725674" spans="13:13">
      <c r="M725674" s="8"/>
    </row>
    <row r="725675" spans="13:13" ht="13">
      <c r="M725675" s="17"/>
    </row>
    <row r="725676" spans="13:13">
      <c r="M725676" s="8"/>
    </row>
    <row r="725702" spans="13:13">
      <c r="M725702" s="8"/>
    </row>
    <row r="725703" spans="13:13" ht="13">
      <c r="M725703" s="17"/>
    </row>
    <row r="725704" spans="13:13">
      <c r="M725704" s="8"/>
    </row>
    <row r="725730" spans="13:13">
      <c r="M725730" s="8"/>
    </row>
    <row r="725731" spans="13:13" ht="13">
      <c r="M725731" s="17"/>
    </row>
    <row r="725732" spans="13:13">
      <c r="M725732" s="8"/>
    </row>
    <row r="725758" spans="13:13">
      <c r="M725758" s="8"/>
    </row>
    <row r="725759" spans="13:13" ht="13">
      <c r="M725759" s="17"/>
    </row>
    <row r="725760" spans="13:13">
      <c r="M725760" s="8"/>
    </row>
    <row r="725786" spans="13:13">
      <c r="M725786" s="8"/>
    </row>
    <row r="725787" spans="13:13" ht="13">
      <c r="M725787" s="17"/>
    </row>
    <row r="725788" spans="13:13">
      <c r="M725788" s="8"/>
    </row>
    <row r="725814" spans="13:13">
      <c r="M725814" s="8"/>
    </row>
    <row r="725815" spans="13:13" ht="13">
      <c r="M725815" s="17"/>
    </row>
    <row r="725816" spans="13:13">
      <c r="M725816" s="8"/>
    </row>
    <row r="725842" spans="13:13">
      <c r="M725842" s="8"/>
    </row>
    <row r="725843" spans="13:13" ht="13">
      <c r="M725843" s="17"/>
    </row>
    <row r="725844" spans="13:13">
      <c r="M725844" s="8"/>
    </row>
    <row r="725870" spans="13:13">
      <c r="M725870" s="8"/>
    </row>
    <row r="725871" spans="13:13" ht="13">
      <c r="M725871" s="17"/>
    </row>
    <row r="725872" spans="13:13">
      <c r="M725872" s="8"/>
    </row>
    <row r="725898" spans="13:13">
      <c r="M725898" s="8"/>
    </row>
    <row r="725899" spans="13:13" ht="13">
      <c r="M725899" s="17"/>
    </row>
    <row r="725900" spans="13:13">
      <c r="M725900" s="8"/>
    </row>
    <row r="725926" spans="13:13">
      <c r="M725926" s="8"/>
    </row>
    <row r="725927" spans="13:13" ht="13">
      <c r="M725927" s="17"/>
    </row>
    <row r="725928" spans="13:13">
      <c r="M725928" s="8"/>
    </row>
    <row r="725954" spans="13:13">
      <c r="M725954" s="8"/>
    </row>
    <row r="725955" spans="13:13" ht="13">
      <c r="M725955" s="17"/>
    </row>
    <row r="725956" spans="13:13">
      <c r="M725956" s="8"/>
    </row>
    <row r="725982" spans="13:13">
      <c r="M725982" s="8"/>
    </row>
    <row r="725983" spans="13:13" ht="13">
      <c r="M725983" s="17"/>
    </row>
    <row r="725984" spans="13:13">
      <c r="M725984" s="8"/>
    </row>
    <row r="726010" spans="13:13">
      <c r="M726010" s="8"/>
    </row>
    <row r="726011" spans="13:13" ht="13">
      <c r="M726011" s="17"/>
    </row>
    <row r="726012" spans="13:13">
      <c r="M726012" s="8"/>
    </row>
    <row r="726038" spans="13:13">
      <c r="M726038" s="8"/>
    </row>
    <row r="726039" spans="13:13" ht="13">
      <c r="M726039" s="17"/>
    </row>
    <row r="726040" spans="13:13">
      <c r="M726040" s="8"/>
    </row>
    <row r="726066" spans="13:13">
      <c r="M726066" s="8"/>
    </row>
    <row r="726067" spans="13:13" ht="13">
      <c r="M726067" s="17"/>
    </row>
    <row r="726068" spans="13:13">
      <c r="M726068" s="8"/>
    </row>
    <row r="726094" spans="13:13">
      <c r="M726094" s="8"/>
    </row>
    <row r="726095" spans="13:13" ht="13">
      <c r="M726095" s="17"/>
    </row>
    <row r="726096" spans="13:13">
      <c r="M726096" s="8"/>
    </row>
    <row r="726122" spans="13:13">
      <c r="M726122" s="8"/>
    </row>
    <row r="726123" spans="13:13" ht="13">
      <c r="M726123" s="17"/>
    </row>
    <row r="726124" spans="13:13">
      <c r="M726124" s="8"/>
    </row>
    <row r="726150" spans="13:13">
      <c r="M726150" s="8"/>
    </row>
    <row r="726151" spans="13:13" ht="13">
      <c r="M726151" s="17"/>
    </row>
    <row r="726152" spans="13:13">
      <c r="M726152" s="8"/>
    </row>
    <row r="726178" spans="13:13">
      <c r="M726178" s="8"/>
    </row>
    <row r="726179" spans="13:13" ht="13">
      <c r="M726179" s="17"/>
    </row>
    <row r="726180" spans="13:13">
      <c r="M726180" s="8"/>
    </row>
    <row r="726206" spans="13:13">
      <c r="M726206" s="8"/>
    </row>
    <row r="726207" spans="13:13" ht="13">
      <c r="M726207" s="17"/>
    </row>
    <row r="726208" spans="13:13">
      <c r="M726208" s="8"/>
    </row>
    <row r="726234" spans="13:13">
      <c r="M726234" s="8"/>
    </row>
    <row r="726235" spans="13:13" ht="13">
      <c r="M726235" s="17"/>
    </row>
    <row r="726236" spans="13:13">
      <c r="M726236" s="8"/>
    </row>
    <row r="726262" spans="13:13">
      <c r="M726262" s="8"/>
    </row>
    <row r="726263" spans="13:13" ht="13">
      <c r="M726263" s="17"/>
    </row>
    <row r="726264" spans="13:13">
      <c r="M726264" s="8"/>
    </row>
    <row r="726290" spans="13:13">
      <c r="M726290" s="8"/>
    </row>
    <row r="726291" spans="13:13" ht="13">
      <c r="M726291" s="17"/>
    </row>
    <row r="726292" spans="13:13">
      <c r="M726292" s="8"/>
    </row>
    <row r="726318" spans="13:13">
      <c r="M726318" s="8"/>
    </row>
    <row r="726319" spans="13:13" ht="13">
      <c r="M726319" s="17"/>
    </row>
    <row r="726320" spans="13:13">
      <c r="M726320" s="8"/>
    </row>
    <row r="726346" spans="13:13">
      <c r="M726346" s="8"/>
    </row>
    <row r="726347" spans="13:13" ht="13">
      <c r="M726347" s="17"/>
    </row>
    <row r="726348" spans="13:13">
      <c r="M726348" s="8"/>
    </row>
    <row r="726374" spans="13:13">
      <c r="M726374" s="8"/>
    </row>
    <row r="726375" spans="13:13" ht="13">
      <c r="M726375" s="17"/>
    </row>
    <row r="726376" spans="13:13">
      <c r="M726376" s="8"/>
    </row>
    <row r="726402" spans="13:13">
      <c r="M726402" s="8"/>
    </row>
    <row r="726403" spans="13:13" ht="13">
      <c r="M726403" s="17"/>
    </row>
    <row r="726404" spans="13:13">
      <c r="M726404" s="8"/>
    </row>
    <row r="726430" spans="13:13">
      <c r="M726430" s="8"/>
    </row>
    <row r="726431" spans="13:13" ht="13">
      <c r="M726431" s="17"/>
    </row>
    <row r="726432" spans="13:13">
      <c r="M726432" s="8"/>
    </row>
    <row r="726458" spans="13:13">
      <c r="M726458" s="8"/>
    </row>
    <row r="726459" spans="13:13" ht="13">
      <c r="M726459" s="17"/>
    </row>
    <row r="726460" spans="13:13">
      <c r="M726460" s="8"/>
    </row>
    <row r="726486" spans="13:13">
      <c r="M726486" s="8"/>
    </row>
    <row r="726487" spans="13:13" ht="13">
      <c r="M726487" s="17"/>
    </row>
    <row r="726488" spans="13:13">
      <c r="M726488" s="8"/>
    </row>
    <row r="726514" spans="13:13">
      <c r="M726514" s="8"/>
    </row>
    <row r="726515" spans="13:13" ht="13">
      <c r="M726515" s="17"/>
    </row>
    <row r="726516" spans="13:13">
      <c r="M726516" s="8"/>
    </row>
    <row r="726542" spans="13:13">
      <c r="M726542" s="8"/>
    </row>
    <row r="726543" spans="13:13" ht="13">
      <c r="M726543" s="17"/>
    </row>
    <row r="726544" spans="13:13">
      <c r="M726544" s="8"/>
    </row>
    <row r="726570" spans="13:13">
      <c r="M726570" s="8"/>
    </row>
    <row r="726571" spans="13:13" ht="13">
      <c r="M726571" s="17"/>
    </row>
    <row r="726572" spans="13:13">
      <c r="M726572" s="8"/>
    </row>
    <row r="726598" spans="13:13">
      <c r="M726598" s="8"/>
    </row>
    <row r="726599" spans="13:13" ht="13">
      <c r="M726599" s="17"/>
    </row>
    <row r="726600" spans="13:13">
      <c r="M726600" s="8"/>
    </row>
    <row r="726626" spans="13:13">
      <c r="M726626" s="8"/>
    </row>
    <row r="726627" spans="13:13" ht="13">
      <c r="M726627" s="17"/>
    </row>
    <row r="726628" spans="13:13">
      <c r="M726628" s="8"/>
    </row>
    <row r="726654" spans="13:13">
      <c r="M726654" s="8"/>
    </row>
    <row r="726655" spans="13:13" ht="13">
      <c r="M726655" s="17"/>
    </row>
    <row r="726656" spans="13:13">
      <c r="M726656" s="8"/>
    </row>
    <row r="726682" spans="13:13">
      <c r="M726682" s="8"/>
    </row>
    <row r="726683" spans="13:13" ht="13">
      <c r="M726683" s="17"/>
    </row>
    <row r="726684" spans="13:13">
      <c r="M726684" s="8"/>
    </row>
    <row r="726710" spans="13:13">
      <c r="M726710" s="8"/>
    </row>
    <row r="726711" spans="13:13" ht="13">
      <c r="M726711" s="17"/>
    </row>
    <row r="726712" spans="13:13">
      <c r="M726712" s="8"/>
    </row>
    <row r="726738" spans="13:13">
      <c r="M726738" s="8"/>
    </row>
    <row r="726739" spans="13:13" ht="13">
      <c r="M726739" s="17"/>
    </row>
    <row r="726740" spans="13:13">
      <c r="M726740" s="8"/>
    </row>
    <row r="726766" spans="13:13">
      <c r="M726766" s="8"/>
    </row>
    <row r="726767" spans="13:13" ht="13">
      <c r="M726767" s="17"/>
    </row>
    <row r="726768" spans="13:13">
      <c r="M726768" s="8"/>
    </row>
    <row r="726794" spans="13:13">
      <c r="M726794" s="8"/>
    </row>
    <row r="726795" spans="13:13" ht="13">
      <c r="M726795" s="17"/>
    </row>
    <row r="726796" spans="13:13">
      <c r="M726796" s="8"/>
    </row>
    <row r="726822" spans="13:13">
      <c r="M726822" s="8"/>
    </row>
    <row r="726823" spans="13:13" ht="13">
      <c r="M726823" s="17"/>
    </row>
    <row r="726824" spans="13:13">
      <c r="M726824" s="8"/>
    </row>
    <row r="726850" spans="13:13">
      <c r="M726850" s="8"/>
    </row>
    <row r="726851" spans="13:13" ht="13">
      <c r="M726851" s="17"/>
    </row>
    <row r="726852" spans="13:13">
      <c r="M726852" s="8"/>
    </row>
    <row r="726878" spans="13:13">
      <c r="M726878" s="8"/>
    </row>
    <row r="726879" spans="13:13" ht="13">
      <c r="M726879" s="17"/>
    </row>
    <row r="726880" spans="13:13">
      <c r="M726880" s="8"/>
    </row>
    <row r="726906" spans="13:13">
      <c r="M726906" s="8"/>
    </row>
    <row r="726907" spans="13:13" ht="13">
      <c r="M726907" s="17"/>
    </row>
    <row r="726908" spans="13:13">
      <c r="M726908" s="8"/>
    </row>
    <row r="726934" spans="13:13">
      <c r="M726934" s="8"/>
    </row>
    <row r="726935" spans="13:13" ht="13">
      <c r="M726935" s="17"/>
    </row>
    <row r="726936" spans="13:13">
      <c r="M726936" s="8"/>
    </row>
    <row r="726962" spans="13:13">
      <c r="M726962" s="8"/>
    </row>
    <row r="726963" spans="13:13" ht="13">
      <c r="M726963" s="17"/>
    </row>
    <row r="726964" spans="13:13">
      <c r="M726964" s="8"/>
    </row>
    <row r="726990" spans="13:13">
      <c r="M726990" s="8"/>
    </row>
    <row r="726991" spans="13:13" ht="13">
      <c r="M726991" s="17"/>
    </row>
    <row r="726992" spans="13:13">
      <c r="M726992" s="8"/>
    </row>
    <row r="727018" spans="13:13">
      <c r="M727018" s="8"/>
    </row>
    <row r="727019" spans="13:13" ht="13">
      <c r="M727019" s="17"/>
    </row>
    <row r="727020" spans="13:13">
      <c r="M727020" s="8"/>
    </row>
    <row r="727046" spans="13:13">
      <c r="M727046" s="8"/>
    </row>
    <row r="727047" spans="13:13" ht="13">
      <c r="M727047" s="17"/>
    </row>
    <row r="727048" spans="13:13">
      <c r="M727048" s="8"/>
    </row>
    <row r="727074" spans="13:13">
      <c r="M727074" s="8"/>
    </row>
    <row r="727075" spans="13:13" ht="13">
      <c r="M727075" s="17"/>
    </row>
    <row r="727076" spans="13:13">
      <c r="M727076" s="8"/>
    </row>
    <row r="727102" spans="13:13">
      <c r="M727102" s="8"/>
    </row>
    <row r="727103" spans="13:13" ht="13">
      <c r="M727103" s="17"/>
    </row>
    <row r="727104" spans="13:13">
      <c r="M727104" s="8"/>
    </row>
    <row r="727130" spans="13:13">
      <c r="M727130" s="8"/>
    </row>
    <row r="727131" spans="13:13" ht="13">
      <c r="M727131" s="17"/>
    </row>
    <row r="727132" spans="13:13">
      <c r="M727132" s="8"/>
    </row>
    <row r="727158" spans="13:13">
      <c r="M727158" s="8"/>
    </row>
    <row r="727159" spans="13:13" ht="13">
      <c r="M727159" s="17"/>
    </row>
    <row r="727160" spans="13:13">
      <c r="M727160" s="8"/>
    </row>
    <row r="727186" spans="13:13">
      <c r="M727186" s="8"/>
    </row>
    <row r="727187" spans="13:13" ht="13">
      <c r="M727187" s="17"/>
    </row>
    <row r="727188" spans="13:13">
      <c r="M727188" s="8"/>
    </row>
    <row r="727214" spans="13:13">
      <c r="M727214" s="8"/>
    </row>
    <row r="727215" spans="13:13" ht="13">
      <c r="M727215" s="17"/>
    </row>
    <row r="727216" spans="13:13">
      <c r="M727216" s="8"/>
    </row>
    <row r="727242" spans="13:13">
      <c r="M727242" s="8"/>
    </row>
    <row r="727243" spans="13:13" ht="13">
      <c r="M727243" s="17"/>
    </row>
    <row r="727244" spans="13:13">
      <c r="M727244" s="8"/>
    </row>
    <row r="727270" spans="13:13">
      <c r="M727270" s="8"/>
    </row>
    <row r="727271" spans="13:13" ht="13">
      <c r="M727271" s="17"/>
    </row>
    <row r="727272" spans="13:13">
      <c r="M727272" s="8"/>
    </row>
    <row r="727298" spans="13:13">
      <c r="M727298" s="8"/>
    </row>
    <row r="727299" spans="13:13" ht="13">
      <c r="M727299" s="17"/>
    </row>
    <row r="727300" spans="13:13">
      <c r="M727300" s="8"/>
    </row>
    <row r="727326" spans="13:13">
      <c r="M727326" s="8"/>
    </row>
    <row r="727327" spans="13:13" ht="13">
      <c r="M727327" s="17"/>
    </row>
    <row r="727328" spans="13:13">
      <c r="M727328" s="8"/>
    </row>
    <row r="727354" spans="13:13">
      <c r="M727354" s="8"/>
    </row>
    <row r="727355" spans="13:13" ht="13">
      <c r="M727355" s="17"/>
    </row>
    <row r="727356" spans="13:13">
      <c r="M727356" s="8"/>
    </row>
    <row r="727382" spans="13:13">
      <c r="M727382" s="8"/>
    </row>
    <row r="727383" spans="13:13" ht="13">
      <c r="M727383" s="17"/>
    </row>
    <row r="727384" spans="13:13">
      <c r="M727384" s="8"/>
    </row>
    <row r="727410" spans="13:13">
      <c r="M727410" s="8"/>
    </row>
    <row r="727411" spans="13:13" ht="13">
      <c r="M727411" s="17"/>
    </row>
    <row r="727412" spans="13:13">
      <c r="M727412" s="8"/>
    </row>
    <row r="727438" spans="13:13">
      <c r="M727438" s="8"/>
    </row>
    <row r="727439" spans="13:13" ht="13">
      <c r="M727439" s="17"/>
    </row>
    <row r="727440" spans="13:13">
      <c r="M727440" s="8"/>
    </row>
    <row r="727466" spans="13:13">
      <c r="M727466" s="8"/>
    </row>
    <row r="727467" spans="13:13" ht="13">
      <c r="M727467" s="17"/>
    </row>
    <row r="727468" spans="13:13">
      <c r="M727468" s="8"/>
    </row>
    <row r="727494" spans="13:13">
      <c r="M727494" s="8"/>
    </row>
    <row r="727495" spans="13:13" ht="13">
      <c r="M727495" s="17"/>
    </row>
    <row r="727496" spans="13:13">
      <c r="M727496" s="8"/>
    </row>
    <row r="727522" spans="13:13">
      <c r="M727522" s="8"/>
    </row>
    <row r="727523" spans="13:13" ht="13">
      <c r="M727523" s="17"/>
    </row>
    <row r="727524" spans="13:13">
      <c r="M727524" s="8"/>
    </row>
    <row r="727550" spans="13:13">
      <c r="M727550" s="8"/>
    </row>
    <row r="727551" spans="13:13" ht="13">
      <c r="M727551" s="17"/>
    </row>
    <row r="727552" spans="13:13">
      <c r="M727552" s="8"/>
    </row>
    <row r="727578" spans="13:13">
      <c r="M727578" s="8"/>
    </row>
    <row r="727579" spans="13:13" ht="13">
      <c r="M727579" s="17"/>
    </row>
    <row r="727580" spans="13:13">
      <c r="M727580" s="8"/>
    </row>
    <row r="727606" spans="13:13">
      <c r="M727606" s="8"/>
    </row>
    <row r="727607" spans="13:13" ht="13">
      <c r="M727607" s="17"/>
    </row>
    <row r="727608" spans="13:13">
      <c r="M727608" s="8"/>
    </row>
    <row r="727634" spans="13:13">
      <c r="M727634" s="8"/>
    </row>
    <row r="727635" spans="13:13" ht="13">
      <c r="M727635" s="17"/>
    </row>
    <row r="727636" spans="13:13">
      <c r="M727636" s="8"/>
    </row>
    <row r="727662" spans="13:13">
      <c r="M727662" s="8"/>
    </row>
    <row r="727663" spans="13:13" ht="13">
      <c r="M727663" s="17"/>
    </row>
    <row r="727664" spans="13:13">
      <c r="M727664" s="8"/>
    </row>
    <row r="727690" spans="13:13">
      <c r="M727690" s="8"/>
    </row>
    <row r="727691" spans="13:13" ht="13">
      <c r="M727691" s="17"/>
    </row>
    <row r="727692" spans="13:13">
      <c r="M727692" s="8"/>
    </row>
    <row r="727718" spans="13:13">
      <c r="M727718" s="8"/>
    </row>
    <row r="727719" spans="13:13" ht="13">
      <c r="M727719" s="17"/>
    </row>
    <row r="727720" spans="13:13">
      <c r="M727720" s="8"/>
    </row>
    <row r="727746" spans="13:13">
      <c r="M727746" s="8"/>
    </row>
    <row r="727747" spans="13:13" ht="13">
      <c r="M727747" s="17"/>
    </row>
    <row r="727748" spans="13:13">
      <c r="M727748" s="8"/>
    </row>
    <row r="727774" spans="13:13">
      <c r="M727774" s="8"/>
    </row>
    <row r="727775" spans="13:13" ht="13">
      <c r="M727775" s="17"/>
    </row>
    <row r="727776" spans="13:13">
      <c r="M727776" s="8"/>
    </row>
    <row r="727802" spans="13:13">
      <c r="M727802" s="8"/>
    </row>
    <row r="727803" spans="13:13" ht="13">
      <c r="M727803" s="17"/>
    </row>
    <row r="727804" spans="13:13">
      <c r="M727804" s="8"/>
    </row>
    <row r="727830" spans="13:13">
      <c r="M727830" s="8"/>
    </row>
    <row r="727831" spans="13:13" ht="13">
      <c r="M727831" s="17"/>
    </row>
    <row r="727832" spans="13:13">
      <c r="M727832" s="8"/>
    </row>
    <row r="727858" spans="13:13">
      <c r="M727858" s="8"/>
    </row>
    <row r="727859" spans="13:13" ht="13">
      <c r="M727859" s="17"/>
    </row>
    <row r="727860" spans="13:13">
      <c r="M727860" s="8"/>
    </row>
    <row r="727886" spans="13:13">
      <c r="M727886" s="8"/>
    </row>
    <row r="727887" spans="13:13" ht="13">
      <c r="M727887" s="17"/>
    </row>
    <row r="727888" spans="13:13">
      <c r="M727888" s="8"/>
    </row>
    <row r="727914" spans="13:13">
      <c r="M727914" s="8"/>
    </row>
    <row r="727915" spans="13:13" ht="13">
      <c r="M727915" s="17"/>
    </row>
    <row r="727916" spans="13:13">
      <c r="M727916" s="8"/>
    </row>
    <row r="727942" spans="13:13">
      <c r="M727942" s="8"/>
    </row>
    <row r="727943" spans="13:13" ht="13">
      <c r="M727943" s="17"/>
    </row>
    <row r="727944" spans="13:13">
      <c r="M727944" s="8"/>
    </row>
    <row r="727970" spans="13:13">
      <c r="M727970" s="8"/>
    </row>
    <row r="727971" spans="13:13" ht="13">
      <c r="M727971" s="17"/>
    </row>
    <row r="727972" spans="13:13">
      <c r="M727972" s="8"/>
    </row>
    <row r="727998" spans="13:13">
      <c r="M727998" s="8"/>
    </row>
    <row r="727999" spans="13:13" ht="13">
      <c r="M727999" s="17"/>
    </row>
    <row r="728000" spans="13:13">
      <c r="M728000" s="8"/>
    </row>
    <row r="728026" spans="13:13">
      <c r="M728026" s="8"/>
    </row>
    <row r="728027" spans="13:13" ht="13">
      <c r="M728027" s="17"/>
    </row>
    <row r="728028" spans="13:13">
      <c r="M728028" s="8"/>
    </row>
    <row r="728054" spans="13:13">
      <c r="M728054" s="8"/>
    </row>
    <row r="728055" spans="13:13" ht="13">
      <c r="M728055" s="17"/>
    </row>
    <row r="728056" spans="13:13">
      <c r="M728056" s="8"/>
    </row>
    <row r="728082" spans="13:13">
      <c r="M728082" s="8"/>
    </row>
    <row r="728083" spans="13:13" ht="13">
      <c r="M728083" s="17"/>
    </row>
    <row r="728084" spans="13:13">
      <c r="M728084" s="8"/>
    </row>
    <row r="728110" spans="13:13">
      <c r="M728110" s="8"/>
    </row>
    <row r="728111" spans="13:13" ht="13">
      <c r="M728111" s="17"/>
    </row>
    <row r="728112" spans="13:13">
      <c r="M728112" s="8"/>
    </row>
    <row r="728138" spans="13:13">
      <c r="M728138" s="8"/>
    </row>
    <row r="728139" spans="13:13" ht="13">
      <c r="M728139" s="17"/>
    </row>
    <row r="728140" spans="13:13">
      <c r="M728140" s="8"/>
    </row>
    <row r="728166" spans="13:13">
      <c r="M728166" s="8"/>
    </row>
    <row r="728167" spans="13:13" ht="13">
      <c r="M728167" s="17"/>
    </row>
    <row r="728168" spans="13:13">
      <c r="M728168" s="8"/>
    </row>
    <row r="728194" spans="13:13">
      <c r="M728194" s="8"/>
    </row>
    <row r="728195" spans="13:13" ht="13">
      <c r="M728195" s="17"/>
    </row>
    <row r="728196" spans="13:13">
      <c r="M728196" s="8"/>
    </row>
    <row r="728222" spans="13:13">
      <c r="M728222" s="8"/>
    </row>
    <row r="728223" spans="13:13" ht="13">
      <c r="M728223" s="17"/>
    </row>
    <row r="728224" spans="13:13">
      <c r="M728224" s="8"/>
    </row>
    <row r="728250" spans="13:13">
      <c r="M728250" s="8"/>
    </row>
    <row r="728251" spans="13:13" ht="13">
      <c r="M728251" s="17"/>
    </row>
    <row r="728252" spans="13:13">
      <c r="M728252" s="8"/>
    </row>
    <row r="728278" spans="13:13">
      <c r="M728278" s="8"/>
    </row>
    <row r="728279" spans="13:13" ht="13">
      <c r="M728279" s="17"/>
    </row>
    <row r="728280" spans="13:13">
      <c r="M728280" s="8"/>
    </row>
    <row r="728306" spans="13:13">
      <c r="M728306" s="8"/>
    </row>
    <row r="728307" spans="13:13" ht="13">
      <c r="M728307" s="17"/>
    </row>
    <row r="728308" spans="13:13">
      <c r="M728308" s="8"/>
    </row>
    <row r="728334" spans="13:13">
      <c r="M728334" s="8"/>
    </row>
    <row r="728335" spans="13:13" ht="13">
      <c r="M728335" s="17"/>
    </row>
    <row r="728336" spans="13:13">
      <c r="M728336" s="8"/>
    </row>
    <row r="728362" spans="13:13">
      <c r="M728362" s="8"/>
    </row>
    <row r="728363" spans="13:13" ht="13">
      <c r="M728363" s="17"/>
    </row>
    <row r="728364" spans="13:13">
      <c r="M728364" s="8"/>
    </row>
    <row r="728390" spans="13:13">
      <c r="M728390" s="8"/>
    </row>
    <row r="728391" spans="13:13" ht="13">
      <c r="M728391" s="17"/>
    </row>
    <row r="728392" spans="13:13">
      <c r="M728392" s="8"/>
    </row>
    <row r="728418" spans="13:13">
      <c r="M728418" s="8"/>
    </row>
    <row r="728419" spans="13:13" ht="13">
      <c r="M728419" s="17"/>
    </row>
    <row r="728420" spans="13:13">
      <c r="M728420" s="8"/>
    </row>
    <row r="728446" spans="13:13">
      <c r="M728446" s="8"/>
    </row>
    <row r="728447" spans="13:13" ht="13">
      <c r="M728447" s="17"/>
    </row>
    <row r="728448" spans="13:13">
      <c r="M728448" s="8"/>
    </row>
    <row r="728474" spans="13:13">
      <c r="M728474" s="8"/>
    </row>
    <row r="728475" spans="13:13" ht="13">
      <c r="M728475" s="17"/>
    </row>
    <row r="728476" spans="13:13">
      <c r="M728476" s="8"/>
    </row>
    <row r="728502" spans="13:13">
      <c r="M728502" s="8"/>
    </row>
    <row r="728503" spans="13:13" ht="13">
      <c r="M728503" s="17"/>
    </row>
    <row r="728504" spans="13:13">
      <c r="M728504" s="8"/>
    </row>
    <row r="728530" spans="13:13">
      <c r="M728530" s="8"/>
    </row>
    <row r="728531" spans="13:13" ht="13">
      <c r="M728531" s="17"/>
    </row>
    <row r="728532" spans="13:13">
      <c r="M728532" s="8"/>
    </row>
    <row r="728558" spans="13:13">
      <c r="M728558" s="8"/>
    </row>
    <row r="728559" spans="13:13" ht="13">
      <c r="M728559" s="17"/>
    </row>
    <row r="728560" spans="13:13">
      <c r="M728560" s="8"/>
    </row>
    <row r="728586" spans="13:13">
      <c r="M728586" s="8"/>
    </row>
    <row r="728587" spans="13:13" ht="13">
      <c r="M728587" s="17"/>
    </row>
    <row r="728588" spans="13:13">
      <c r="M728588" s="8"/>
    </row>
    <row r="728614" spans="13:13">
      <c r="M728614" s="8"/>
    </row>
    <row r="728615" spans="13:13" ht="13">
      <c r="M728615" s="17"/>
    </row>
    <row r="728616" spans="13:13">
      <c r="M728616" s="8"/>
    </row>
    <row r="728642" spans="13:13">
      <c r="M728642" s="8"/>
    </row>
    <row r="728643" spans="13:13" ht="13">
      <c r="M728643" s="17"/>
    </row>
    <row r="728644" spans="13:13">
      <c r="M728644" s="8"/>
    </row>
    <row r="728670" spans="13:13">
      <c r="M728670" s="8"/>
    </row>
    <row r="728671" spans="13:13" ht="13">
      <c r="M728671" s="17"/>
    </row>
    <row r="728672" spans="13:13">
      <c r="M728672" s="8"/>
    </row>
    <row r="728698" spans="13:13">
      <c r="M728698" s="8"/>
    </row>
    <row r="728699" spans="13:13" ht="13">
      <c r="M728699" s="17"/>
    </row>
    <row r="728700" spans="13:13">
      <c r="M728700" s="8"/>
    </row>
    <row r="728726" spans="13:13">
      <c r="M728726" s="8"/>
    </row>
    <row r="728727" spans="13:13" ht="13">
      <c r="M728727" s="17"/>
    </row>
    <row r="728728" spans="13:13">
      <c r="M728728" s="8"/>
    </row>
    <row r="728754" spans="13:13">
      <c r="M728754" s="8"/>
    </row>
    <row r="728755" spans="13:13" ht="13">
      <c r="M728755" s="17"/>
    </row>
    <row r="728756" spans="13:13">
      <c r="M728756" s="8"/>
    </row>
    <row r="728782" spans="13:13">
      <c r="M728782" s="8"/>
    </row>
    <row r="728783" spans="13:13" ht="13">
      <c r="M728783" s="17"/>
    </row>
    <row r="728784" spans="13:13">
      <c r="M728784" s="8"/>
    </row>
    <row r="728810" spans="13:13">
      <c r="M728810" s="8"/>
    </row>
    <row r="728811" spans="13:13" ht="13">
      <c r="M728811" s="17"/>
    </row>
    <row r="728812" spans="13:13">
      <c r="M728812" s="8"/>
    </row>
    <row r="728838" spans="13:13">
      <c r="M728838" s="8"/>
    </row>
    <row r="728839" spans="13:13" ht="13">
      <c r="M728839" s="17"/>
    </row>
    <row r="728840" spans="13:13">
      <c r="M728840" s="8"/>
    </row>
    <row r="728866" spans="13:13">
      <c r="M728866" s="8"/>
    </row>
    <row r="728867" spans="13:13" ht="13">
      <c r="M728867" s="17"/>
    </row>
    <row r="728868" spans="13:13">
      <c r="M728868" s="8"/>
    </row>
    <row r="728894" spans="13:13">
      <c r="M728894" s="8"/>
    </row>
    <row r="728895" spans="13:13" ht="13">
      <c r="M728895" s="17"/>
    </row>
    <row r="728896" spans="13:13">
      <c r="M728896" s="8"/>
    </row>
    <row r="728922" spans="13:13">
      <c r="M728922" s="8"/>
    </row>
    <row r="728923" spans="13:13" ht="13">
      <c r="M728923" s="17"/>
    </row>
    <row r="728924" spans="13:13">
      <c r="M728924" s="8"/>
    </row>
    <row r="728950" spans="13:13">
      <c r="M728950" s="8"/>
    </row>
    <row r="728951" spans="13:13" ht="13">
      <c r="M728951" s="17"/>
    </row>
    <row r="728952" spans="13:13">
      <c r="M728952" s="8"/>
    </row>
    <row r="728978" spans="13:13">
      <c r="M728978" s="8"/>
    </row>
    <row r="728979" spans="13:13" ht="13">
      <c r="M728979" s="17"/>
    </row>
    <row r="728980" spans="13:13">
      <c r="M728980" s="8"/>
    </row>
    <row r="729006" spans="13:13">
      <c r="M729006" s="8"/>
    </row>
    <row r="729007" spans="13:13" ht="13">
      <c r="M729007" s="17"/>
    </row>
    <row r="729008" spans="13:13">
      <c r="M729008" s="8"/>
    </row>
    <row r="729034" spans="13:13">
      <c r="M729034" s="8"/>
    </row>
    <row r="729035" spans="13:13" ht="13">
      <c r="M729035" s="17"/>
    </row>
    <row r="729036" spans="13:13">
      <c r="M729036" s="8"/>
    </row>
    <row r="729062" spans="13:13">
      <c r="M729062" s="8"/>
    </row>
    <row r="729063" spans="13:13" ht="13">
      <c r="M729063" s="17"/>
    </row>
    <row r="729064" spans="13:13">
      <c r="M729064" s="8"/>
    </row>
    <row r="729090" spans="13:13">
      <c r="M729090" s="8"/>
    </row>
    <row r="729091" spans="13:13" ht="13">
      <c r="M729091" s="17"/>
    </row>
    <row r="729092" spans="13:13">
      <c r="M729092" s="8"/>
    </row>
    <row r="729118" spans="13:13">
      <c r="M729118" s="8"/>
    </row>
    <row r="729119" spans="13:13" ht="13">
      <c r="M729119" s="17"/>
    </row>
    <row r="729120" spans="13:13">
      <c r="M729120" s="8"/>
    </row>
    <row r="729146" spans="13:13">
      <c r="M729146" s="8"/>
    </row>
    <row r="729147" spans="13:13" ht="13">
      <c r="M729147" s="17"/>
    </row>
    <row r="729148" spans="13:13">
      <c r="M729148" s="8"/>
    </row>
    <row r="729174" spans="13:13">
      <c r="M729174" s="8"/>
    </row>
    <row r="729175" spans="13:13" ht="13">
      <c r="M729175" s="17"/>
    </row>
    <row r="729176" spans="13:13">
      <c r="M729176" s="8"/>
    </row>
    <row r="729202" spans="13:13">
      <c r="M729202" s="8"/>
    </row>
    <row r="729203" spans="13:13" ht="13">
      <c r="M729203" s="17"/>
    </row>
    <row r="729204" spans="13:13">
      <c r="M729204" s="8"/>
    </row>
    <row r="729230" spans="13:13">
      <c r="M729230" s="8"/>
    </row>
    <row r="729231" spans="13:13" ht="13">
      <c r="M729231" s="17"/>
    </row>
    <row r="729232" spans="13:13">
      <c r="M729232" s="8"/>
    </row>
    <row r="729258" spans="13:13">
      <c r="M729258" s="8"/>
    </row>
    <row r="729259" spans="13:13" ht="13">
      <c r="M729259" s="17"/>
    </row>
    <row r="729260" spans="13:13">
      <c r="M729260" s="8"/>
    </row>
    <row r="729286" spans="13:13">
      <c r="M729286" s="8"/>
    </row>
    <row r="729287" spans="13:13" ht="13">
      <c r="M729287" s="17"/>
    </row>
    <row r="729288" spans="13:13">
      <c r="M729288" s="8"/>
    </row>
    <row r="729314" spans="13:13">
      <c r="M729314" s="8"/>
    </row>
    <row r="729315" spans="13:13" ht="13">
      <c r="M729315" s="17"/>
    </row>
    <row r="729316" spans="13:13">
      <c r="M729316" s="8"/>
    </row>
    <row r="729342" spans="13:13">
      <c r="M729342" s="8"/>
    </row>
    <row r="729343" spans="13:13" ht="13">
      <c r="M729343" s="17"/>
    </row>
    <row r="729344" spans="13:13">
      <c r="M729344" s="8"/>
    </row>
    <row r="729370" spans="13:13">
      <c r="M729370" s="8"/>
    </row>
    <row r="729371" spans="13:13" ht="13">
      <c r="M729371" s="17"/>
    </row>
    <row r="729372" spans="13:13">
      <c r="M729372" s="8"/>
    </row>
    <row r="729398" spans="13:13">
      <c r="M729398" s="8"/>
    </row>
    <row r="729399" spans="13:13" ht="13">
      <c r="M729399" s="17"/>
    </row>
    <row r="729400" spans="13:13">
      <c r="M729400" s="8"/>
    </row>
    <row r="729426" spans="13:13">
      <c r="M729426" s="8"/>
    </row>
    <row r="729427" spans="13:13" ht="13">
      <c r="M729427" s="17"/>
    </row>
    <row r="729428" spans="13:13">
      <c r="M729428" s="8"/>
    </row>
    <row r="729454" spans="13:13">
      <c r="M729454" s="8"/>
    </row>
    <row r="729455" spans="13:13" ht="13">
      <c r="M729455" s="17"/>
    </row>
    <row r="729456" spans="13:13">
      <c r="M729456" s="8"/>
    </row>
    <row r="729482" spans="13:13">
      <c r="M729482" s="8"/>
    </row>
    <row r="729483" spans="13:13" ht="13">
      <c r="M729483" s="17"/>
    </row>
    <row r="729484" spans="13:13">
      <c r="M729484" s="8"/>
    </row>
    <row r="729510" spans="13:13">
      <c r="M729510" s="8"/>
    </row>
    <row r="729511" spans="13:13" ht="13">
      <c r="M729511" s="17"/>
    </row>
    <row r="729512" spans="13:13">
      <c r="M729512" s="8"/>
    </row>
    <row r="729538" spans="13:13">
      <c r="M729538" s="8"/>
    </row>
    <row r="729539" spans="13:13" ht="13">
      <c r="M729539" s="17"/>
    </row>
    <row r="729540" spans="13:13">
      <c r="M729540" s="8"/>
    </row>
    <row r="729566" spans="13:13">
      <c r="M729566" s="8"/>
    </row>
    <row r="729567" spans="13:13" ht="13">
      <c r="M729567" s="17"/>
    </row>
    <row r="729568" spans="13:13">
      <c r="M729568" s="8"/>
    </row>
    <row r="729594" spans="13:13">
      <c r="M729594" s="8"/>
    </row>
    <row r="729595" spans="13:13" ht="13">
      <c r="M729595" s="17"/>
    </row>
    <row r="729596" spans="13:13">
      <c r="M729596" s="8"/>
    </row>
    <row r="729622" spans="13:13">
      <c r="M729622" s="8"/>
    </row>
    <row r="729623" spans="13:13" ht="13">
      <c r="M729623" s="17"/>
    </row>
    <row r="729624" spans="13:13">
      <c r="M729624" s="8"/>
    </row>
    <row r="729650" spans="13:13">
      <c r="M729650" s="8"/>
    </row>
    <row r="729651" spans="13:13" ht="13">
      <c r="M729651" s="17"/>
    </row>
    <row r="729652" spans="13:13">
      <c r="M729652" s="8"/>
    </row>
    <row r="729678" spans="13:13">
      <c r="M729678" s="8"/>
    </row>
    <row r="729679" spans="13:13" ht="13">
      <c r="M729679" s="17"/>
    </row>
    <row r="729680" spans="13:13">
      <c r="M729680" s="8"/>
    </row>
    <row r="729706" spans="13:13">
      <c r="M729706" s="8"/>
    </row>
    <row r="729707" spans="13:13" ht="13">
      <c r="M729707" s="17"/>
    </row>
    <row r="729708" spans="13:13">
      <c r="M729708" s="8"/>
    </row>
    <row r="729734" spans="13:13">
      <c r="M729734" s="8"/>
    </row>
    <row r="729735" spans="13:13" ht="13">
      <c r="M729735" s="17"/>
    </row>
    <row r="729736" spans="13:13">
      <c r="M729736" s="8"/>
    </row>
    <row r="729762" spans="13:13">
      <c r="M729762" s="8"/>
    </row>
    <row r="729763" spans="13:13" ht="13">
      <c r="M729763" s="17"/>
    </row>
    <row r="729764" spans="13:13">
      <c r="M729764" s="8"/>
    </row>
    <row r="729790" spans="13:13">
      <c r="M729790" s="8"/>
    </row>
    <row r="729791" spans="13:13" ht="13">
      <c r="M729791" s="17"/>
    </row>
    <row r="729792" spans="13:13">
      <c r="M729792" s="8"/>
    </row>
    <row r="729818" spans="13:13">
      <c r="M729818" s="8"/>
    </row>
    <row r="729819" spans="13:13" ht="13">
      <c r="M729819" s="17"/>
    </row>
    <row r="729820" spans="13:13">
      <c r="M729820" s="8"/>
    </row>
    <row r="729846" spans="13:13">
      <c r="M729846" s="8"/>
    </row>
    <row r="729847" spans="13:13" ht="13">
      <c r="M729847" s="17"/>
    </row>
    <row r="729848" spans="13:13">
      <c r="M729848" s="8"/>
    </row>
    <row r="729874" spans="13:13">
      <c r="M729874" s="8"/>
    </row>
    <row r="729875" spans="13:13" ht="13">
      <c r="M729875" s="17"/>
    </row>
    <row r="729876" spans="13:13">
      <c r="M729876" s="8"/>
    </row>
    <row r="729902" spans="13:13">
      <c r="M729902" s="8"/>
    </row>
    <row r="729903" spans="13:13" ht="13">
      <c r="M729903" s="17"/>
    </row>
    <row r="729904" spans="13:13">
      <c r="M729904" s="8"/>
    </row>
    <row r="729930" spans="13:13">
      <c r="M729930" s="8"/>
    </row>
    <row r="729931" spans="13:13" ht="13">
      <c r="M729931" s="17"/>
    </row>
    <row r="729932" spans="13:13">
      <c r="M729932" s="8"/>
    </row>
    <row r="729958" spans="13:13">
      <c r="M729958" s="8"/>
    </row>
    <row r="729959" spans="13:13" ht="13">
      <c r="M729959" s="17"/>
    </row>
    <row r="729960" spans="13:13">
      <c r="M729960" s="8"/>
    </row>
    <row r="729986" spans="13:13">
      <c r="M729986" s="8"/>
    </row>
    <row r="729987" spans="13:13" ht="13">
      <c r="M729987" s="17"/>
    </row>
    <row r="729988" spans="13:13">
      <c r="M729988" s="8"/>
    </row>
    <row r="730014" spans="13:13">
      <c r="M730014" s="8"/>
    </row>
    <row r="730015" spans="13:13" ht="13">
      <c r="M730015" s="17"/>
    </row>
    <row r="730016" spans="13:13">
      <c r="M730016" s="8"/>
    </row>
    <row r="730042" spans="13:13">
      <c r="M730042" s="8"/>
    </row>
    <row r="730043" spans="13:13" ht="13">
      <c r="M730043" s="17"/>
    </row>
    <row r="730044" spans="13:13">
      <c r="M730044" s="8"/>
    </row>
    <row r="730070" spans="13:13">
      <c r="M730070" s="8"/>
    </row>
    <row r="730071" spans="13:13" ht="13">
      <c r="M730071" s="17"/>
    </row>
    <row r="730072" spans="13:13">
      <c r="M730072" s="8"/>
    </row>
    <row r="730098" spans="13:13">
      <c r="M730098" s="8"/>
    </row>
    <row r="730099" spans="13:13" ht="13">
      <c r="M730099" s="17"/>
    </row>
    <row r="730100" spans="13:13">
      <c r="M730100" s="8"/>
    </row>
    <row r="730126" spans="13:13">
      <c r="M730126" s="8"/>
    </row>
    <row r="730127" spans="13:13" ht="13">
      <c r="M730127" s="17"/>
    </row>
    <row r="730128" spans="13:13">
      <c r="M730128" s="8"/>
    </row>
    <row r="730154" spans="13:13">
      <c r="M730154" s="8"/>
    </row>
    <row r="730155" spans="13:13" ht="13">
      <c r="M730155" s="17"/>
    </row>
    <row r="730156" spans="13:13">
      <c r="M730156" s="8"/>
    </row>
    <row r="730182" spans="13:13">
      <c r="M730182" s="8"/>
    </row>
    <row r="730183" spans="13:13" ht="13">
      <c r="M730183" s="17"/>
    </row>
    <row r="730184" spans="13:13">
      <c r="M730184" s="8"/>
    </row>
    <row r="730210" spans="13:13">
      <c r="M730210" s="8"/>
    </row>
    <row r="730211" spans="13:13" ht="13">
      <c r="M730211" s="17"/>
    </row>
    <row r="730212" spans="13:13">
      <c r="M730212" s="8"/>
    </row>
    <row r="730238" spans="13:13">
      <c r="M730238" s="8"/>
    </row>
    <row r="730239" spans="13:13" ht="13">
      <c r="M730239" s="17"/>
    </row>
    <row r="730240" spans="13:13">
      <c r="M730240" s="8"/>
    </row>
    <row r="730266" spans="13:13">
      <c r="M730266" s="8"/>
    </row>
    <row r="730267" spans="13:13" ht="13">
      <c r="M730267" s="17"/>
    </row>
    <row r="730268" spans="13:13">
      <c r="M730268" s="8"/>
    </row>
    <row r="730294" spans="13:13">
      <c r="M730294" s="8"/>
    </row>
    <row r="730295" spans="13:13" ht="13">
      <c r="M730295" s="17"/>
    </row>
    <row r="730296" spans="13:13">
      <c r="M730296" s="8"/>
    </row>
    <row r="730322" spans="13:13">
      <c r="M730322" s="8"/>
    </row>
    <row r="730323" spans="13:13" ht="13">
      <c r="M730323" s="17"/>
    </row>
    <row r="730324" spans="13:13">
      <c r="M730324" s="8"/>
    </row>
    <row r="730350" spans="13:13">
      <c r="M730350" s="8"/>
    </row>
    <row r="730351" spans="13:13" ht="13">
      <c r="M730351" s="17"/>
    </row>
    <row r="730352" spans="13:13">
      <c r="M730352" s="8"/>
    </row>
    <row r="730378" spans="13:13">
      <c r="M730378" s="8"/>
    </row>
    <row r="730379" spans="13:13" ht="13">
      <c r="M730379" s="17"/>
    </row>
    <row r="730380" spans="13:13">
      <c r="M730380" s="8"/>
    </row>
    <row r="730406" spans="13:13">
      <c r="M730406" s="8"/>
    </row>
    <row r="730407" spans="13:13" ht="13">
      <c r="M730407" s="17"/>
    </row>
    <row r="730408" spans="13:13">
      <c r="M730408" s="8"/>
    </row>
    <row r="730434" spans="13:13">
      <c r="M730434" s="8"/>
    </row>
    <row r="730435" spans="13:13" ht="13">
      <c r="M730435" s="17"/>
    </row>
    <row r="730436" spans="13:13">
      <c r="M730436" s="8"/>
    </row>
    <row r="730462" spans="13:13">
      <c r="M730462" s="8"/>
    </row>
    <row r="730463" spans="13:13" ht="13">
      <c r="M730463" s="17"/>
    </row>
    <row r="730464" spans="13:13">
      <c r="M730464" s="8"/>
    </row>
    <row r="730490" spans="13:13">
      <c r="M730490" s="8"/>
    </row>
    <row r="730491" spans="13:13" ht="13">
      <c r="M730491" s="17"/>
    </row>
    <row r="730492" spans="13:13">
      <c r="M730492" s="8"/>
    </row>
    <row r="730518" spans="13:13">
      <c r="M730518" s="8"/>
    </row>
    <row r="730519" spans="13:13" ht="13">
      <c r="M730519" s="17"/>
    </row>
    <row r="730520" spans="13:13">
      <c r="M730520" s="8"/>
    </row>
    <row r="730546" spans="13:13">
      <c r="M730546" s="8"/>
    </row>
    <row r="730547" spans="13:13" ht="13">
      <c r="M730547" s="17"/>
    </row>
    <row r="730548" spans="13:13">
      <c r="M730548" s="8"/>
    </row>
    <row r="730574" spans="13:13">
      <c r="M730574" s="8"/>
    </row>
    <row r="730575" spans="13:13" ht="13">
      <c r="M730575" s="17"/>
    </row>
    <row r="730576" spans="13:13">
      <c r="M730576" s="8"/>
    </row>
    <row r="730602" spans="13:13">
      <c r="M730602" s="8"/>
    </row>
    <row r="730603" spans="13:13" ht="13">
      <c r="M730603" s="17"/>
    </row>
    <row r="730604" spans="13:13">
      <c r="M730604" s="8"/>
    </row>
    <row r="730630" spans="13:13">
      <c r="M730630" s="8"/>
    </row>
    <row r="730631" spans="13:13" ht="13">
      <c r="M730631" s="17"/>
    </row>
    <row r="730632" spans="13:13">
      <c r="M730632" s="8"/>
    </row>
    <row r="730658" spans="13:13">
      <c r="M730658" s="8"/>
    </row>
    <row r="730659" spans="13:13" ht="13">
      <c r="M730659" s="17"/>
    </row>
    <row r="730660" spans="13:13">
      <c r="M730660" s="8"/>
    </row>
    <row r="730686" spans="13:13">
      <c r="M730686" s="8"/>
    </row>
    <row r="730687" spans="13:13" ht="13">
      <c r="M730687" s="17"/>
    </row>
    <row r="730688" spans="13:13">
      <c r="M730688" s="8"/>
    </row>
    <row r="730714" spans="13:13">
      <c r="M730714" s="8"/>
    </row>
    <row r="730715" spans="13:13" ht="13">
      <c r="M730715" s="17"/>
    </row>
    <row r="730716" spans="13:13">
      <c r="M730716" s="8"/>
    </row>
    <row r="730742" spans="13:13">
      <c r="M730742" s="8"/>
    </row>
    <row r="730743" spans="13:13" ht="13">
      <c r="M730743" s="17"/>
    </row>
    <row r="730744" spans="13:13">
      <c r="M730744" s="8"/>
    </row>
    <row r="730770" spans="13:13">
      <c r="M730770" s="8"/>
    </row>
    <row r="730771" spans="13:13" ht="13">
      <c r="M730771" s="17"/>
    </row>
    <row r="730772" spans="13:13">
      <c r="M730772" s="8"/>
    </row>
    <row r="730798" spans="13:13">
      <c r="M730798" s="8"/>
    </row>
    <row r="730799" spans="13:13" ht="13">
      <c r="M730799" s="17"/>
    </row>
    <row r="730800" spans="13:13">
      <c r="M730800" s="8"/>
    </row>
    <row r="730826" spans="13:13">
      <c r="M730826" s="8"/>
    </row>
    <row r="730827" spans="13:13" ht="13">
      <c r="M730827" s="17"/>
    </row>
    <row r="730828" spans="13:13">
      <c r="M730828" s="8"/>
    </row>
    <row r="730854" spans="13:13">
      <c r="M730854" s="8"/>
    </row>
    <row r="730855" spans="13:13" ht="13">
      <c r="M730855" s="17"/>
    </row>
    <row r="730856" spans="13:13">
      <c r="M730856" s="8"/>
    </row>
    <row r="730882" spans="13:13">
      <c r="M730882" s="8"/>
    </row>
    <row r="730883" spans="13:13" ht="13">
      <c r="M730883" s="17"/>
    </row>
    <row r="730884" spans="13:13">
      <c r="M730884" s="8"/>
    </row>
    <row r="730910" spans="13:13">
      <c r="M730910" s="8"/>
    </row>
    <row r="730911" spans="13:13" ht="13">
      <c r="M730911" s="17"/>
    </row>
    <row r="730912" spans="13:13">
      <c r="M730912" s="8"/>
    </row>
    <row r="730938" spans="13:13">
      <c r="M730938" s="8"/>
    </row>
    <row r="730939" spans="13:13" ht="13">
      <c r="M730939" s="17"/>
    </row>
    <row r="730940" spans="13:13">
      <c r="M730940" s="8"/>
    </row>
    <row r="730966" spans="13:13">
      <c r="M730966" s="8"/>
    </row>
    <row r="730967" spans="13:13" ht="13">
      <c r="M730967" s="17"/>
    </row>
    <row r="730968" spans="13:13">
      <c r="M730968" s="8"/>
    </row>
    <row r="730994" spans="13:13">
      <c r="M730994" s="8"/>
    </row>
    <row r="730995" spans="13:13" ht="13">
      <c r="M730995" s="17"/>
    </row>
    <row r="730996" spans="13:13">
      <c r="M730996" s="8"/>
    </row>
    <row r="731022" spans="13:13">
      <c r="M731022" s="8"/>
    </row>
    <row r="731023" spans="13:13" ht="13">
      <c r="M731023" s="17"/>
    </row>
    <row r="731024" spans="13:13">
      <c r="M731024" s="8"/>
    </row>
    <row r="731050" spans="13:13">
      <c r="M731050" s="8"/>
    </row>
    <row r="731051" spans="13:13" ht="13">
      <c r="M731051" s="17"/>
    </row>
    <row r="731052" spans="13:13">
      <c r="M731052" s="8"/>
    </row>
    <row r="731078" spans="13:13">
      <c r="M731078" s="8"/>
    </row>
    <row r="731079" spans="13:13" ht="13">
      <c r="M731079" s="17"/>
    </row>
    <row r="731080" spans="13:13">
      <c r="M731080" s="8"/>
    </row>
    <row r="731106" spans="13:13">
      <c r="M731106" s="8"/>
    </row>
    <row r="731107" spans="13:13" ht="13">
      <c r="M731107" s="17"/>
    </row>
    <row r="731108" spans="13:13">
      <c r="M731108" s="8"/>
    </row>
    <row r="731134" spans="13:13">
      <c r="M731134" s="8"/>
    </row>
    <row r="731135" spans="13:13" ht="13">
      <c r="M731135" s="17"/>
    </row>
    <row r="731136" spans="13:13">
      <c r="M731136" s="8"/>
    </row>
    <row r="731162" spans="13:13">
      <c r="M731162" s="8"/>
    </row>
    <row r="731163" spans="13:13" ht="13">
      <c r="M731163" s="17"/>
    </row>
    <row r="731164" spans="13:13">
      <c r="M731164" s="8"/>
    </row>
    <row r="731190" spans="13:13">
      <c r="M731190" s="8"/>
    </row>
    <row r="731191" spans="13:13" ht="13">
      <c r="M731191" s="17"/>
    </row>
    <row r="731192" spans="13:13">
      <c r="M731192" s="8"/>
    </row>
    <row r="731218" spans="13:13">
      <c r="M731218" s="8"/>
    </row>
    <row r="731219" spans="13:13" ht="13">
      <c r="M731219" s="17"/>
    </row>
    <row r="731220" spans="13:13">
      <c r="M731220" s="8"/>
    </row>
    <row r="731246" spans="13:13">
      <c r="M731246" s="8"/>
    </row>
    <row r="731247" spans="13:13" ht="13">
      <c r="M731247" s="17"/>
    </row>
    <row r="731248" spans="13:13">
      <c r="M731248" s="8"/>
    </row>
    <row r="731274" spans="13:13">
      <c r="M731274" s="8"/>
    </row>
    <row r="731275" spans="13:13" ht="13">
      <c r="M731275" s="17"/>
    </row>
    <row r="731276" spans="13:13">
      <c r="M731276" s="8"/>
    </row>
    <row r="731302" spans="13:13">
      <c r="M731302" s="8"/>
    </row>
    <row r="731303" spans="13:13" ht="13">
      <c r="M731303" s="17"/>
    </row>
    <row r="731304" spans="13:13">
      <c r="M731304" s="8"/>
    </row>
    <row r="731330" spans="13:13">
      <c r="M731330" s="8"/>
    </row>
    <row r="731331" spans="13:13" ht="13">
      <c r="M731331" s="17"/>
    </row>
    <row r="731332" spans="13:13">
      <c r="M731332" s="8"/>
    </row>
    <row r="731358" spans="13:13">
      <c r="M731358" s="8"/>
    </row>
    <row r="731359" spans="13:13" ht="13">
      <c r="M731359" s="17"/>
    </row>
    <row r="731360" spans="13:13">
      <c r="M731360" s="8"/>
    </row>
    <row r="731386" spans="13:13">
      <c r="M731386" s="8"/>
    </row>
    <row r="731387" spans="13:13" ht="13">
      <c r="M731387" s="17"/>
    </row>
    <row r="731388" spans="13:13">
      <c r="M731388" s="8"/>
    </row>
    <row r="731414" spans="13:13">
      <c r="M731414" s="8"/>
    </row>
    <row r="731415" spans="13:13" ht="13">
      <c r="M731415" s="17"/>
    </row>
    <row r="731416" spans="13:13">
      <c r="M731416" s="8"/>
    </row>
    <row r="731442" spans="13:13">
      <c r="M731442" s="8"/>
    </row>
    <row r="731443" spans="13:13" ht="13">
      <c r="M731443" s="17"/>
    </row>
    <row r="731444" spans="13:13">
      <c r="M731444" s="8"/>
    </row>
    <row r="731470" spans="13:13">
      <c r="M731470" s="8"/>
    </row>
    <row r="731471" spans="13:13" ht="13">
      <c r="M731471" s="17"/>
    </row>
    <row r="731472" spans="13:13">
      <c r="M731472" s="8"/>
    </row>
    <row r="731498" spans="13:13">
      <c r="M731498" s="8"/>
    </row>
    <row r="731499" spans="13:13" ht="13">
      <c r="M731499" s="17"/>
    </row>
    <row r="731500" spans="13:13">
      <c r="M731500" s="8"/>
    </row>
    <row r="731526" spans="13:13">
      <c r="M731526" s="8"/>
    </row>
    <row r="731527" spans="13:13" ht="13">
      <c r="M731527" s="17"/>
    </row>
    <row r="731528" spans="13:13">
      <c r="M731528" s="8"/>
    </row>
    <row r="731554" spans="13:13">
      <c r="M731554" s="8"/>
    </row>
    <row r="731555" spans="13:13" ht="13">
      <c r="M731555" s="17"/>
    </row>
    <row r="731556" spans="13:13">
      <c r="M731556" s="8"/>
    </row>
    <row r="731582" spans="13:13">
      <c r="M731582" s="8"/>
    </row>
    <row r="731583" spans="13:13" ht="13">
      <c r="M731583" s="17"/>
    </row>
    <row r="731584" spans="13:13">
      <c r="M731584" s="8"/>
    </row>
    <row r="731610" spans="13:13">
      <c r="M731610" s="8"/>
    </row>
    <row r="731611" spans="13:13" ht="13">
      <c r="M731611" s="17"/>
    </row>
    <row r="731612" spans="13:13">
      <c r="M731612" s="8"/>
    </row>
    <row r="731638" spans="13:13">
      <c r="M731638" s="8"/>
    </row>
    <row r="731639" spans="13:13" ht="13">
      <c r="M731639" s="17"/>
    </row>
    <row r="731640" spans="13:13">
      <c r="M731640" s="8"/>
    </row>
    <row r="731666" spans="13:13">
      <c r="M731666" s="8"/>
    </row>
    <row r="731667" spans="13:13" ht="13">
      <c r="M731667" s="17"/>
    </row>
    <row r="731668" spans="13:13">
      <c r="M731668" s="8"/>
    </row>
    <row r="731694" spans="13:13">
      <c r="M731694" s="8"/>
    </row>
    <row r="731695" spans="13:13" ht="13">
      <c r="M731695" s="17"/>
    </row>
    <row r="731696" spans="13:13">
      <c r="M731696" s="8"/>
    </row>
    <row r="731722" spans="13:13">
      <c r="M731722" s="8"/>
    </row>
    <row r="731723" spans="13:13" ht="13">
      <c r="M731723" s="17"/>
    </row>
    <row r="731724" spans="13:13">
      <c r="M731724" s="8"/>
    </row>
    <row r="731750" spans="13:13">
      <c r="M731750" s="8"/>
    </row>
    <row r="731751" spans="13:13" ht="13">
      <c r="M731751" s="17"/>
    </row>
    <row r="731752" spans="13:13">
      <c r="M731752" s="8"/>
    </row>
    <row r="731778" spans="13:13">
      <c r="M731778" s="8"/>
    </row>
    <row r="731779" spans="13:13" ht="13">
      <c r="M731779" s="17"/>
    </row>
    <row r="731780" spans="13:13">
      <c r="M731780" s="8"/>
    </row>
    <row r="731806" spans="13:13">
      <c r="M731806" s="8"/>
    </row>
    <row r="731807" spans="13:13" ht="13">
      <c r="M731807" s="17"/>
    </row>
    <row r="731808" spans="13:13">
      <c r="M731808" s="8"/>
    </row>
    <row r="731834" spans="13:13">
      <c r="M731834" s="8"/>
    </row>
    <row r="731835" spans="13:13" ht="13">
      <c r="M731835" s="17"/>
    </row>
    <row r="731836" spans="13:13">
      <c r="M731836" s="8"/>
    </row>
    <row r="731862" spans="13:13">
      <c r="M731862" s="8"/>
    </row>
    <row r="731863" spans="13:13" ht="13">
      <c r="M731863" s="17"/>
    </row>
    <row r="731864" spans="13:13">
      <c r="M731864" s="8"/>
    </row>
    <row r="731890" spans="13:13">
      <c r="M731890" s="8"/>
    </row>
    <row r="731891" spans="13:13" ht="13">
      <c r="M731891" s="17"/>
    </row>
    <row r="731892" spans="13:13">
      <c r="M731892" s="8"/>
    </row>
    <row r="731918" spans="13:13">
      <c r="M731918" s="8"/>
    </row>
    <row r="731919" spans="13:13" ht="13">
      <c r="M731919" s="17"/>
    </row>
    <row r="731920" spans="13:13">
      <c r="M731920" s="8"/>
    </row>
    <row r="731946" spans="13:13">
      <c r="M731946" s="8"/>
    </row>
    <row r="731947" spans="13:13" ht="13">
      <c r="M731947" s="17"/>
    </row>
    <row r="731948" spans="13:13">
      <c r="M731948" s="8"/>
    </row>
    <row r="731974" spans="13:13">
      <c r="M731974" s="8"/>
    </row>
    <row r="731975" spans="13:13" ht="13">
      <c r="M731975" s="17"/>
    </row>
    <row r="731976" spans="13:13">
      <c r="M731976" s="8"/>
    </row>
    <row r="732002" spans="13:13">
      <c r="M732002" s="8"/>
    </row>
    <row r="732003" spans="13:13" ht="13">
      <c r="M732003" s="17"/>
    </row>
    <row r="732004" spans="13:13">
      <c r="M732004" s="8"/>
    </row>
    <row r="732030" spans="13:13">
      <c r="M732030" s="8"/>
    </row>
    <row r="732031" spans="13:13" ht="13">
      <c r="M732031" s="17"/>
    </row>
    <row r="732032" spans="13:13">
      <c r="M732032" s="8"/>
    </row>
    <row r="732058" spans="13:13">
      <c r="M732058" s="8"/>
    </row>
    <row r="732059" spans="13:13" ht="13">
      <c r="M732059" s="17"/>
    </row>
    <row r="732060" spans="13:13">
      <c r="M732060" s="8"/>
    </row>
    <row r="732086" spans="13:13">
      <c r="M732086" s="8"/>
    </row>
    <row r="732087" spans="13:13" ht="13">
      <c r="M732087" s="17"/>
    </row>
    <row r="732088" spans="13:13">
      <c r="M732088" s="8"/>
    </row>
    <row r="732114" spans="13:13">
      <c r="M732114" s="8"/>
    </row>
    <row r="732115" spans="13:13" ht="13">
      <c r="M732115" s="17"/>
    </row>
    <row r="732116" spans="13:13">
      <c r="M732116" s="8"/>
    </row>
    <row r="732142" spans="13:13">
      <c r="M732142" s="8"/>
    </row>
    <row r="732143" spans="13:13" ht="13">
      <c r="M732143" s="17"/>
    </row>
    <row r="732144" spans="13:13">
      <c r="M732144" s="8"/>
    </row>
    <row r="732170" spans="13:13">
      <c r="M732170" s="8"/>
    </row>
    <row r="732171" spans="13:13" ht="13">
      <c r="M732171" s="17"/>
    </row>
    <row r="732172" spans="13:13">
      <c r="M732172" s="8"/>
    </row>
    <row r="732198" spans="13:13">
      <c r="M732198" s="8"/>
    </row>
    <row r="732199" spans="13:13" ht="13">
      <c r="M732199" s="17"/>
    </row>
    <row r="732200" spans="13:13">
      <c r="M732200" s="8"/>
    </row>
    <row r="732226" spans="13:13">
      <c r="M732226" s="8"/>
    </row>
    <row r="732227" spans="13:13" ht="13">
      <c r="M732227" s="17"/>
    </row>
    <row r="732228" spans="13:13">
      <c r="M732228" s="8"/>
    </row>
    <row r="732254" spans="13:13">
      <c r="M732254" s="8"/>
    </row>
    <row r="732255" spans="13:13" ht="13">
      <c r="M732255" s="17"/>
    </row>
    <row r="732256" spans="13:13">
      <c r="M732256" s="8"/>
    </row>
    <row r="732282" spans="13:13">
      <c r="M732282" s="8"/>
    </row>
    <row r="732283" spans="13:13" ht="13">
      <c r="M732283" s="17"/>
    </row>
    <row r="732284" spans="13:13">
      <c r="M732284" s="8"/>
    </row>
    <row r="732310" spans="13:13">
      <c r="M732310" s="8"/>
    </row>
    <row r="732311" spans="13:13" ht="13">
      <c r="M732311" s="17"/>
    </row>
    <row r="732312" spans="13:13">
      <c r="M732312" s="8"/>
    </row>
    <row r="732338" spans="13:13">
      <c r="M732338" s="8"/>
    </row>
    <row r="732339" spans="13:13" ht="13">
      <c r="M732339" s="17"/>
    </row>
    <row r="732340" spans="13:13">
      <c r="M732340" s="8"/>
    </row>
    <row r="732366" spans="13:13">
      <c r="M732366" s="8"/>
    </row>
    <row r="732367" spans="13:13" ht="13">
      <c r="M732367" s="17"/>
    </row>
    <row r="732368" spans="13:13">
      <c r="M732368" s="8"/>
    </row>
    <row r="732394" spans="13:13">
      <c r="M732394" s="8"/>
    </row>
    <row r="732395" spans="13:13" ht="13">
      <c r="M732395" s="17"/>
    </row>
    <row r="732396" spans="13:13">
      <c r="M732396" s="8"/>
    </row>
    <row r="732422" spans="13:13">
      <c r="M732422" s="8"/>
    </row>
    <row r="732423" spans="13:13" ht="13">
      <c r="M732423" s="17"/>
    </row>
    <row r="732424" spans="13:13">
      <c r="M732424" s="8"/>
    </row>
    <row r="732450" spans="13:13">
      <c r="M732450" s="8"/>
    </row>
    <row r="732451" spans="13:13" ht="13">
      <c r="M732451" s="17"/>
    </row>
    <row r="732452" spans="13:13">
      <c r="M732452" s="8"/>
    </row>
    <row r="732478" spans="13:13">
      <c r="M732478" s="8"/>
    </row>
    <row r="732479" spans="13:13" ht="13">
      <c r="M732479" s="17"/>
    </row>
    <row r="732480" spans="13:13">
      <c r="M732480" s="8"/>
    </row>
    <row r="732506" spans="13:13">
      <c r="M732506" s="8"/>
    </row>
    <row r="732507" spans="13:13" ht="13">
      <c r="M732507" s="17"/>
    </row>
    <row r="732508" spans="13:13">
      <c r="M732508" s="8"/>
    </row>
    <row r="732534" spans="13:13">
      <c r="M732534" s="8"/>
    </row>
    <row r="732535" spans="13:13" ht="13">
      <c r="M732535" s="17"/>
    </row>
    <row r="732536" spans="13:13">
      <c r="M732536" s="8"/>
    </row>
    <row r="732562" spans="13:13">
      <c r="M732562" s="8"/>
    </row>
    <row r="732563" spans="13:13" ht="13">
      <c r="M732563" s="17"/>
    </row>
    <row r="732564" spans="13:13">
      <c r="M732564" s="8"/>
    </row>
    <row r="732590" spans="13:13">
      <c r="M732590" s="8"/>
    </row>
    <row r="732591" spans="13:13" ht="13">
      <c r="M732591" s="17"/>
    </row>
    <row r="732592" spans="13:13">
      <c r="M732592" s="8"/>
    </row>
    <row r="732618" spans="13:13">
      <c r="M732618" s="8"/>
    </row>
    <row r="732619" spans="13:13" ht="13">
      <c r="M732619" s="17"/>
    </row>
    <row r="732620" spans="13:13">
      <c r="M732620" s="8"/>
    </row>
    <row r="732646" spans="13:13">
      <c r="M732646" s="8"/>
    </row>
    <row r="732647" spans="13:13" ht="13">
      <c r="M732647" s="17"/>
    </row>
    <row r="732648" spans="13:13">
      <c r="M732648" s="8"/>
    </row>
    <row r="732674" spans="13:13">
      <c r="M732674" s="8"/>
    </row>
    <row r="732675" spans="13:13" ht="13">
      <c r="M732675" s="17"/>
    </row>
    <row r="732676" spans="13:13">
      <c r="M732676" s="8"/>
    </row>
    <row r="732702" spans="13:13">
      <c r="M732702" s="8"/>
    </row>
    <row r="732703" spans="13:13" ht="13">
      <c r="M732703" s="17"/>
    </row>
    <row r="732704" spans="13:13">
      <c r="M732704" s="8"/>
    </row>
    <row r="732730" spans="13:13">
      <c r="M732730" s="8"/>
    </row>
    <row r="732731" spans="13:13" ht="13">
      <c r="M732731" s="17"/>
    </row>
    <row r="732732" spans="13:13">
      <c r="M732732" s="8"/>
    </row>
    <row r="732758" spans="13:13">
      <c r="M732758" s="8"/>
    </row>
    <row r="732759" spans="13:13" ht="13">
      <c r="M732759" s="17"/>
    </row>
    <row r="732760" spans="13:13">
      <c r="M732760" s="8"/>
    </row>
    <row r="732786" spans="13:13">
      <c r="M732786" s="8"/>
    </row>
    <row r="732787" spans="13:13" ht="13">
      <c r="M732787" s="17"/>
    </row>
    <row r="732788" spans="13:13">
      <c r="M732788" s="8"/>
    </row>
    <row r="732814" spans="13:13">
      <c r="M732814" s="8"/>
    </row>
    <row r="732815" spans="13:13" ht="13">
      <c r="M732815" s="17"/>
    </row>
    <row r="732816" spans="13:13">
      <c r="M732816" s="8"/>
    </row>
    <row r="732842" spans="13:13">
      <c r="M732842" s="8"/>
    </row>
    <row r="732843" spans="13:13" ht="13">
      <c r="M732843" s="17"/>
    </row>
    <row r="732844" spans="13:13">
      <c r="M732844" s="8"/>
    </row>
    <row r="732870" spans="13:13">
      <c r="M732870" s="8"/>
    </row>
    <row r="732871" spans="13:13" ht="13">
      <c r="M732871" s="17"/>
    </row>
    <row r="732872" spans="13:13">
      <c r="M732872" s="8"/>
    </row>
    <row r="732898" spans="13:13">
      <c r="M732898" s="8"/>
    </row>
    <row r="732899" spans="13:13" ht="13">
      <c r="M732899" s="17"/>
    </row>
    <row r="732900" spans="13:13">
      <c r="M732900" s="8"/>
    </row>
    <row r="732926" spans="13:13">
      <c r="M732926" s="8"/>
    </row>
    <row r="732927" spans="13:13" ht="13">
      <c r="M732927" s="17"/>
    </row>
    <row r="732928" spans="13:13">
      <c r="M732928" s="8"/>
    </row>
    <row r="732954" spans="13:13">
      <c r="M732954" s="8"/>
    </row>
    <row r="732955" spans="13:13" ht="13">
      <c r="M732955" s="17"/>
    </row>
    <row r="732956" spans="13:13">
      <c r="M732956" s="8"/>
    </row>
    <row r="732982" spans="13:13">
      <c r="M732982" s="8"/>
    </row>
    <row r="732983" spans="13:13" ht="13">
      <c r="M732983" s="17"/>
    </row>
    <row r="732984" spans="13:13">
      <c r="M732984" s="8"/>
    </row>
    <row r="733010" spans="13:13">
      <c r="M733010" s="8"/>
    </row>
    <row r="733011" spans="13:13" ht="13">
      <c r="M733011" s="17"/>
    </row>
    <row r="733012" spans="13:13">
      <c r="M733012" s="8"/>
    </row>
    <row r="733038" spans="13:13">
      <c r="M733038" s="8"/>
    </row>
    <row r="733039" spans="13:13" ht="13">
      <c r="M733039" s="17"/>
    </row>
    <row r="733040" spans="13:13">
      <c r="M733040" s="8"/>
    </row>
    <row r="733066" spans="13:13">
      <c r="M733066" s="8"/>
    </row>
    <row r="733067" spans="13:13" ht="13">
      <c r="M733067" s="17"/>
    </row>
    <row r="733068" spans="13:13">
      <c r="M733068" s="8"/>
    </row>
    <row r="733094" spans="13:13">
      <c r="M733094" s="8"/>
    </row>
    <row r="733095" spans="13:13" ht="13">
      <c r="M733095" s="17"/>
    </row>
    <row r="733096" spans="13:13">
      <c r="M733096" s="8"/>
    </row>
    <row r="733122" spans="13:13">
      <c r="M733122" s="8"/>
    </row>
    <row r="733123" spans="13:13" ht="13">
      <c r="M733123" s="17"/>
    </row>
    <row r="733124" spans="13:13">
      <c r="M733124" s="8"/>
    </row>
    <row r="733150" spans="13:13">
      <c r="M733150" s="8"/>
    </row>
    <row r="733151" spans="13:13" ht="13">
      <c r="M733151" s="17"/>
    </row>
    <row r="733152" spans="13:13">
      <c r="M733152" s="8"/>
    </row>
    <row r="733178" spans="13:13">
      <c r="M733178" s="8"/>
    </row>
    <row r="733179" spans="13:13" ht="13">
      <c r="M733179" s="17"/>
    </row>
    <row r="733180" spans="13:13">
      <c r="M733180" s="8"/>
    </row>
    <row r="733206" spans="13:13">
      <c r="M733206" s="8"/>
    </row>
    <row r="733207" spans="13:13" ht="13">
      <c r="M733207" s="17"/>
    </row>
    <row r="733208" spans="13:13">
      <c r="M733208" s="8"/>
    </row>
    <row r="733234" spans="13:13">
      <c r="M733234" s="8"/>
    </row>
    <row r="733235" spans="13:13" ht="13">
      <c r="M733235" s="17"/>
    </row>
    <row r="733236" spans="13:13">
      <c r="M733236" s="8"/>
    </row>
    <row r="733262" spans="13:13">
      <c r="M733262" s="8"/>
    </row>
    <row r="733263" spans="13:13" ht="13">
      <c r="M733263" s="17"/>
    </row>
    <row r="733264" spans="13:13">
      <c r="M733264" s="8"/>
    </row>
    <row r="733290" spans="13:13">
      <c r="M733290" s="8"/>
    </row>
    <row r="733291" spans="13:13" ht="13">
      <c r="M733291" s="17"/>
    </row>
    <row r="733292" spans="13:13">
      <c r="M733292" s="8"/>
    </row>
    <row r="733318" spans="13:13">
      <c r="M733318" s="8"/>
    </row>
    <row r="733319" spans="13:13" ht="13">
      <c r="M733319" s="17"/>
    </row>
    <row r="733320" spans="13:13">
      <c r="M733320" s="8"/>
    </row>
    <row r="733346" spans="13:13">
      <c r="M733346" s="8"/>
    </row>
    <row r="733347" spans="13:13" ht="13">
      <c r="M733347" s="17"/>
    </row>
    <row r="733348" spans="13:13">
      <c r="M733348" s="8"/>
    </row>
    <row r="733374" spans="13:13">
      <c r="M733374" s="8"/>
    </row>
    <row r="733375" spans="13:13" ht="13">
      <c r="M733375" s="17"/>
    </row>
    <row r="733376" spans="13:13">
      <c r="M733376" s="8"/>
    </row>
    <row r="733402" spans="13:13">
      <c r="M733402" s="8"/>
    </row>
    <row r="733403" spans="13:13" ht="13">
      <c r="M733403" s="17"/>
    </row>
    <row r="733404" spans="13:13">
      <c r="M733404" s="8"/>
    </row>
    <row r="733430" spans="13:13">
      <c r="M733430" s="8"/>
    </row>
    <row r="733431" spans="13:13" ht="13">
      <c r="M733431" s="17"/>
    </row>
    <row r="733432" spans="13:13">
      <c r="M733432" s="8"/>
    </row>
    <row r="733458" spans="13:13">
      <c r="M733458" s="8"/>
    </row>
    <row r="733459" spans="13:13" ht="13">
      <c r="M733459" s="17"/>
    </row>
    <row r="733460" spans="13:13">
      <c r="M733460" s="8"/>
    </row>
    <row r="733486" spans="13:13">
      <c r="M733486" s="8"/>
    </row>
    <row r="733487" spans="13:13" ht="13">
      <c r="M733487" s="17"/>
    </row>
    <row r="733488" spans="13:13">
      <c r="M733488" s="8"/>
    </row>
    <row r="733514" spans="13:13">
      <c r="M733514" s="8"/>
    </row>
    <row r="733515" spans="13:13" ht="13">
      <c r="M733515" s="17"/>
    </row>
    <row r="733516" spans="13:13">
      <c r="M733516" s="8"/>
    </row>
    <row r="733542" spans="13:13">
      <c r="M733542" s="8"/>
    </row>
    <row r="733543" spans="13:13" ht="13">
      <c r="M733543" s="17"/>
    </row>
    <row r="733544" spans="13:13">
      <c r="M733544" s="8"/>
    </row>
    <row r="733570" spans="13:13">
      <c r="M733570" s="8"/>
    </row>
    <row r="733571" spans="13:13" ht="13">
      <c r="M733571" s="17"/>
    </row>
    <row r="733572" spans="13:13">
      <c r="M733572" s="8"/>
    </row>
    <row r="733598" spans="13:13">
      <c r="M733598" s="8"/>
    </row>
    <row r="733599" spans="13:13" ht="13">
      <c r="M733599" s="17"/>
    </row>
    <row r="733600" spans="13:13">
      <c r="M733600" s="8"/>
    </row>
    <row r="733626" spans="13:13">
      <c r="M733626" s="8"/>
    </row>
    <row r="733627" spans="13:13" ht="13">
      <c r="M733627" s="17"/>
    </row>
    <row r="733628" spans="13:13">
      <c r="M733628" s="8"/>
    </row>
    <row r="733654" spans="13:13">
      <c r="M733654" s="8"/>
    </row>
    <row r="733655" spans="13:13" ht="13">
      <c r="M733655" s="17"/>
    </row>
    <row r="733656" spans="13:13">
      <c r="M733656" s="8"/>
    </row>
    <row r="733682" spans="13:13">
      <c r="M733682" s="8"/>
    </row>
    <row r="733683" spans="13:13" ht="13">
      <c r="M733683" s="17"/>
    </row>
    <row r="733684" spans="13:13">
      <c r="M733684" s="8"/>
    </row>
    <row r="733710" spans="13:13">
      <c r="M733710" s="8"/>
    </row>
    <row r="733711" spans="13:13" ht="13">
      <c r="M733711" s="17"/>
    </row>
    <row r="733712" spans="13:13">
      <c r="M733712" s="8"/>
    </row>
    <row r="733738" spans="13:13">
      <c r="M733738" s="8"/>
    </row>
    <row r="733739" spans="13:13" ht="13">
      <c r="M733739" s="17"/>
    </row>
    <row r="733740" spans="13:13">
      <c r="M733740" s="8"/>
    </row>
    <row r="733766" spans="13:13">
      <c r="M733766" s="8"/>
    </row>
    <row r="733767" spans="13:13" ht="13">
      <c r="M733767" s="17"/>
    </row>
    <row r="733768" spans="13:13">
      <c r="M733768" s="8"/>
    </row>
    <row r="733794" spans="13:13">
      <c r="M733794" s="8"/>
    </row>
    <row r="733795" spans="13:13" ht="13">
      <c r="M733795" s="17"/>
    </row>
    <row r="733796" spans="13:13">
      <c r="M733796" s="8"/>
    </row>
    <row r="733822" spans="13:13">
      <c r="M733822" s="8"/>
    </row>
    <row r="733823" spans="13:13" ht="13">
      <c r="M733823" s="17"/>
    </row>
    <row r="733824" spans="13:13">
      <c r="M733824" s="8"/>
    </row>
    <row r="733850" spans="13:13">
      <c r="M733850" s="8"/>
    </row>
    <row r="733851" spans="13:13" ht="13">
      <c r="M733851" s="17"/>
    </row>
    <row r="733852" spans="13:13">
      <c r="M733852" s="8"/>
    </row>
    <row r="733878" spans="13:13">
      <c r="M733878" s="8"/>
    </row>
    <row r="733879" spans="13:13" ht="13">
      <c r="M733879" s="17"/>
    </row>
    <row r="733880" spans="13:13">
      <c r="M733880" s="8"/>
    </row>
    <row r="733906" spans="13:13">
      <c r="M733906" s="8"/>
    </row>
    <row r="733907" spans="13:13" ht="13">
      <c r="M733907" s="17"/>
    </row>
    <row r="733908" spans="13:13">
      <c r="M733908" s="8"/>
    </row>
    <row r="733934" spans="13:13">
      <c r="M733934" s="8"/>
    </row>
    <row r="733935" spans="13:13" ht="13">
      <c r="M733935" s="17"/>
    </row>
    <row r="733936" spans="13:13">
      <c r="M733936" s="8"/>
    </row>
    <row r="733962" spans="13:13">
      <c r="M733962" s="8"/>
    </row>
    <row r="733963" spans="13:13" ht="13">
      <c r="M733963" s="17"/>
    </row>
    <row r="733964" spans="13:13">
      <c r="M733964" s="8"/>
    </row>
    <row r="733990" spans="13:13">
      <c r="M733990" s="8"/>
    </row>
    <row r="733991" spans="13:13" ht="13">
      <c r="M733991" s="17"/>
    </row>
    <row r="733992" spans="13:13">
      <c r="M733992" s="8"/>
    </row>
    <row r="734018" spans="13:13">
      <c r="M734018" s="8"/>
    </row>
    <row r="734019" spans="13:13" ht="13">
      <c r="M734019" s="17"/>
    </row>
    <row r="734020" spans="13:13">
      <c r="M734020" s="8"/>
    </row>
    <row r="734046" spans="13:13">
      <c r="M734046" s="8"/>
    </row>
    <row r="734047" spans="13:13" ht="13">
      <c r="M734047" s="17"/>
    </row>
    <row r="734048" spans="13:13">
      <c r="M734048" s="8"/>
    </row>
    <row r="734074" spans="13:13">
      <c r="M734074" s="8"/>
    </row>
    <row r="734075" spans="13:13" ht="13">
      <c r="M734075" s="17"/>
    </row>
    <row r="734076" spans="13:13">
      <c r="M734076" s="8"/>
    </row>
    <row r="734102" spans="13:13">
      <c r="M734102" s="8"/>
    </row>
    <row r="734103" spans="13:13" ht="13">
      <c r="M734103" s="17"/>
    </row>
    <row r="734104" spans="13:13">
      <c r="M734104" s="8"/>
    </row>
    <row r="734130" spans="13:13">
      <c r="M734130" s="8"/>
    </row>
    <row r="734131" spans="13:13" ht="13">
      <c r="M734131" s="17"/>
    </row>
    <row r="734132" spans="13:13">
      <c r="M734132" s="8"/>
    </row>
    <row r="734158" spans="13:13">
      <c r="M734158" s="8"/>
    </row>
    <row r="734159" spans="13:13" ht="13">
      <c r="M734159" s="17"/>
    </row>
    <row r="734160" spans="13:13">
      <c r="M734160" s="8"/>
    </row>
    <row r="734186" spans="13:13">
      <c r="M734186" s="8"/>
    </row>
    <row r="734187" spans="13:13" ht="13">
      <c r="M734187" s="17"/>
    </row>
    <row r="734188" spans="13:13">
      <c r="M734188" s="8"/>
    </row>
    <row r="734214" spans="13:13">
      <c r="M734214" s="8"/>
    </row>
    <row r="734215" spans="13:13" ht="13">
      <c r="M734215" s="17"/>
    </row>
    <row r="734216" spans="13:13">
      <c r="M734216" s="8"/>
    </row>
    <row r="734242" spans="13:13">
      <c r="M734242" s="8"/>
    </row>
    <row r="734243" spans="13:13" ht="13">
      <c r="M734243" s="17"/>
    </row>
    <row r="734244" spans="13:13">
      <c r="M734244" s="8"/>
    </row>
    <row r="734270" spans="13:13">
      <c r="M734270" s="8"/>
    </row>
    <row r="734271" spans="13:13" ht="13">
      <c r="M734271" s="17"/>
    </row>
    <row r="734272" spans="13:13">
      <c r="M734272" s="8"/>
    </row>
    <row r="734298" spans="13:13">
      <c r="M734298" s="8"/>
    </row>
    <row r="734299" spans="13:13" ht="13">
      <c r="M734299" s="17"/>
    </row>
    <row r="734300" spans="13:13">
      <c r="M734300" s="8"/>
    </row>
    <row r="734326" spans="13:13">
      <c r="M734326" s="8"/>
    </row>
    <row r="734327" spans="13:13" ht="13">
      <c r="M734327" s="17"/>
    </row>
    <row r="734328" spans="13:13">
      <c r="M734328" s="8"/>
    </row>
    <row r="734354" spans="13:13">
      <c r="M734354" s="8"/>
    </row>
    <row r="734355" spans="13:13" ht="13">
      <c r="M734355" s="17"/>
    </row>
    <row r="734356" spans="13:13">
      <c r="M734356" s="8"/>
    </row>
    <row r="734382" spans="13:13">
      <c r="M734382" s="8"/>
    </row>
    <row r="734383" spans="13:13" ht="13">
      <c r="M734383" s="17"/>
    </row>
    <row r="734384" spans="13:13">
      <c r="M734384" s="8"/>
    </row>
    <row r="734410" spans="13:13">
      <c r="M734410" s="8"/>
    </row>
    <row r="734411" spans="13:13" ht="13">
      <c r="M734411" s="17"/>
    </row>
    <row r="734412" spans="13:13">
      <c r="M734412" s="8"/>
    </row>
    <row r="734438" spans="13:13">
      <c r="M734438" s="8"/>
    </row>
    <row r="734439" spans="13:13" ht="13">
      <c r="M734439" s="17"/>
    </row>
    <row r="734440" spans="13:13">
      <c r="M734440" s="8"/>
    </row>
    <row r="734466" spans="13:13">
      <c r="M734466" s="8"/>
    </row>
    <row r="734467" spans="13:13" ht="13">
      <c r="M734467" s="17"/>
    </row>
    <row r="734468" spans="13:13">
      <c r="M734468" s="8"/>
    </row>
    <row r="734494" spans="13:13">
      <c r="M734494" s="8"/>
    </row>
    <row r="734495" spans="13:13" ht="13">
      <c r="M734495" s="17"/>
    </row>
    <row r="734496" spans="13:13">
      <c r="M734496" s="8"/>
    </row>
    <row r="734522" spans="13:13">
      <c r="M734522" s="8"/>
    </row>
    <row r="734523" spans="13:13" ht="13">
      <c r="M734523" s="17"/>
    </row>
    <row r="734524" spans="13:13">
      <c r="M734524" s="8"/>
    </row>
    <row r="734550" spans="13:13">
      <c r="M734550" s="8"/>
    </row>
    <row r="734551" spans="13:13" ht="13">
      <c r="M734551" s="17"/>
    </row>
    <row r="734552" spans="13:13">
      <c r="M734552" s="8"/>
    </row>
    <row r="734578" spans="13:13">
      <c r="M734578" s="8"/>
    </row>
    <row r="734579" spans="13:13" ht="13">
      <c r="M734579" s="17"/>
    </row>
    <row r="734580" spans="13:13">
      <c r="M734580" s="8"/>
    </row>
    <row r="734606" spans="13:13">
      <c r="M734606" s="8"/>
    </row>
    <row r="734607" spans="13:13" ht="13">
      <c r="M734607" s="17"/>
    </row>
    <row r="734608" spans="13:13">
      <c r="M734608" s="8"/>
    </row>
    <row r="734634" spans="13:13">
      <c r="M734634" s="8"/>
    </row>
    <row r="734635" spans="13:13" ht="13">
      <c r="M734635" s="17"/>
    </row>
    <row r="734636" spans="13:13">
      <c r="M734636" s="8"/>
    </row>
    <row r="734662" spans="13:13">
      <c r="M734662" s="8"/>
    </row>
    <row r="734663" spans="13:13" ht="13">
      <c r="M734663" s="17"/>
    </row>
    <row r="734664" spans="13:13">
      <c r="M734664" s="8"/>
    </row>
    <row r="734690" spans="13:13">
      <c r="M734690" s="8"/>
    </row>
    <row r="734691" spans="13:13" ht="13">
      <c r="M734691" s="17"/>
    </row>
    <row r="734692" spans="13:13">
      <c r="M734692" s="8"/>
    </row>
    <row r="734718" spans="13:13">
      <c r="M734718" s="8"/>
    </row>
    <row r="734719" spans="13:13" ht="13">
      <c r="M734719" s="17"/>
    </row>
    <row r="734720" spans="13:13">
      <c r="M734720" s="8"/>
    </row>
    <row r="734746" spans="13:13">
      <c r="M734746" s="8"/>
    </row>
    <row r="734747" spans="13:13" ht="13">
      <c r="M734747" s="17"/>
    </row>
    <row r="734748" spans="13:13">
      <c r="M734748" s="8"/>
    </row>
    <row r="734774" spans="13:13">
      <c r="M734774" s="8"/>
    </row>
    <row r="734775" spans="13:13" ht="13">
      <c r="M734775" s="17"/>
    </row>
    <row r="734776" spans="13:13">
      <c r="M734776" s="8"/>
    </row>
    <row r="734802" spans="13:13">
      <c r="M734802" s="8"/>
    </row>
    <row r="734803" spans="13:13" ht="13">
      <c r="M734803" s="17"/>
    </row>
    <row r="734804" spans="13:13">
      <c r="M734804" s="8"/>
    </row>
    <row r="734830" spans="13:13">
      <c r="M734830" s="8"/>
    </row>
    <row r="734831" spans="13:13" ht="13">
      <c r="M734831" s="17"/>
    </row>
    <row r="734832" spans="13:13">
      <c r="M734832" s="8"/>
    </row>
    <row r="734858" spans="13:13">
      <c r="M734858" s="8"/>
    </row>
    <row r="734859" spans="13:13" ht="13">
      <c r="M734859" s="17"/>
    </row>
    <row r="734860" spans="13:13">
      <c r="M734860" s="8"/>
    </row>
    <row r="734886" spans="13:13">
      <c r="M734886" s="8"/>
    </row>
    <row r="734887" spans="13:13" ht="13">
      <c r="M734887" s="17"/>
    </row>
    <row r="734888" spans="13:13">
      <c r="M734888" s="8"/>
    </row>
    <row r="734914" spans="13:13">
      <c r="M734914" s="8"/>
    </row>
    <row r="734915" spans="13:13" ht="13">
      <c r="M734915" s="17"/>
    </row>
    <row r="734916" spans="13:13">
      <c r="M734916" s="8"/>
    </row>
    <row r="734942" spans="13:13">
      <c r="M734942" s="8"/>
    </row>
    <row r="734943" spans="13:13" ht="13">
      <c r="M734943" s="17"/>
    </row>
    <row r="734944" spans="13:13">
      <c r="M734944" s="8"/>
    </row>
    <row r="734970" spans="13:13">
      <c r="M734970" s="8"/>
    </row>
    <row r="734971" spans="13:13" ht="13">
      <c r="M734971" s="17"/>
    </row>
    <row r="734972" spans="13:13">
      <c r="M734972" s="8"/>
    </row>
    <row r="734998" spans="13:13">
      <c r="M734998" s="8"/>
    </row>
    <row r="734999" spans="13:13" ht="13">
      <c r="M734999" s="17"/>
    </row>
    <row r="735000" spans="13:13">
      <c r="M735000" s="8"/>
    </row>
    <row r="735026" spans="13:13">
      <c r="M735026" s="8"/>
    </row>
    <row r="735027" spans="13:13" ht="13">
      <c r="M735027" s="17"/>
    </row>
    <row r="735028" spans="13:13">
      <c r="M735028" s="8"/>
    </row>
    <row r="735054" spans="13:13">
      <c r="M735054" s="8"/>
    </row>
    <row r="735055" spans="13:13" ht="13">
      <c r="M735055" s="17"/>
    </row>
    <row r="735056" spans="13:13">
      <c r="M735056" s="8"/>
    </row>
    <row r="735082" spans="13:13">
      <c r="M735082" s="8"/>
    </row>
    <row r="735083" spans="13:13" ht="13">
      <c r="M735083" s="17"/>
    </row>
    <row r="735084" spans="13:13">
      <c r="M735084" s="8"/>
    </row>
    <row r="735110" spans="13:13">
      <c r="M735110" s="8"/>
    </row>
    <row r="735111" spans="13:13" ht="13">
      <c r="M735111" s="17"/>
    </row>
    <row r="735112" spans="13:13">
      <c r="M735112" s="8"/>
    </row>
    <row r="735138" spans="13:13">
      <c r="M735138" s="8"/>
    </row>
    <row r="735139" spans="13:13" ht="13">
      <c r="M735139" s="17"/>
    </row>
    <row r="735140" spans="13:13">
      <c r="M735140" s="8"/>
    </row>
    <row r="735166" spans="13:13">
      <c r="M735166" s="8"/>
    </row>
    <row r="735167" spans="13:13" ht="13">
      <c r="M735167" s="17"/>
    </row>
    <row r="735168" spans="13:13">
      <c r="M735168" s="8"/>
    </row>
    <row r="735194" spans="13:13">
      <c r="M735194" s="8"/>
    </row>
    <row r="735195" spans="13:13" ht="13">
      <c r="M735195" s="17"/>
    </row>
    <row r="735196" spans="13:13">
      <c r="M735196" s="8"/>
    </row>
    <row r="735222" spans="13:13">
      <c r="M735222" s="8"/>
    </row>
    <row r="735223" spans="13:13" ht="13">
      <c r="M735223" s="17"/>
    </row>
    <row r="735224" spans="13:13">
      <c r="M735224" s="8"/>
    </row>
    <row r="735250" spans="13:13">
      <c r="M735250" s="8"/>
    </row>
    <row r="735251" spans="13:13" ht="13">
      <c r="M735251" s="17"/>
    </row>
    <row r="735252" spans="13:13">
      <c r="M735252" s="8"/>
    </row>
    <row r="735278" spans="13:13">
      <c r="M735278" s="8"/>
    </row>
    <row r="735279" spans="13:13" ht="13">
      <c r="M735279" s="17"/>
    </row>
    <row r="735280" spans="13:13">
      <c r="M735280" s="8"/>
    </row>
    <row r="735306" spans="13:13">
      <c r="M735306" s="8"/>
    </row>
    <row r="735307" spans="13:13" ht="13">
      <c r="M735307" s="17"/>
    </row>
    <row r="735308" spans="13:13">
      <c r="M735308" s="8"/>
    </row>
    <row r="735334" spans="13:13">
      <c r="M735334" s="8"/>
    </row>
    <row r="735335" spans="13:13" ht="13">
      <c r="M735335" s="17"/>
    </row>
    <row r="735336" spans="13:13">
      <c r="M735336" s="8"/>
    </row>
    <row r="735362" spans="13:13">
      <c r="M735362" s="8"/>
    </row>
    <row r="735363" spans="13:13" ht="13">
      <c r="M735363" s="17"/>
    </row>
    <row r="735364" spans="13:13">
      <c r="M735364" s="8"/>
    </row>
    <row r="735390" spans="13:13">
      <c r="M735390" s="8"/>
    </row>
    <row r="735391" spans="13:13" ht="13">
      <c r="M735391" s="17"/>
    </row>
    <row r="735392" spans="13:13">
      <c r="M735392" s="8"/>
    </row>
    <row r="735418" spans="13:13">
      <c r="M735418" s="8"/>
    </row>
    <row r="735419" spans="13:13" ht="13">
      <c r="M735419" s="17"/>
    </row>
    <row r="735420" spans="13:13">
      <c r="M735420" s="8"/>
    </row>
    <row r="735446" spans="13:13">
      <c r="M735446" s="8"/>
    </row>
    <row r="735447" spans="13:13" ht="13">
      <c r="M735447" s="17"/>
    </row>
    <row r="735448" spans="13:13">
      <c r="M735448" s="8"/>
    </row>
    <row r="735474" spans="13:13">
      <c r="M735474" s="8"/>
    </row>
    <row r="735475" spans="13:13" ht="13">
      <c r="M735475" s="17"/>
    </row>
    <row r="735476" spans="13:13">
      <c r="M735476" s="8"/>
    </row>
    <row r="735502" spans="13:13">
      <c r="M735502" s="8"/>
    </row>
    <row r="735503" spans="13:13" ht="13">
      <c r="M735503" s="17"/>
    </row>
    <row r="735504" spans="13:13">
      <c r="M735504" s="8"/>
    </row>
    <row r="735530" spans="13:13">
      <c r="M735530" s="8"/>
    </row>
    <row r="735531" spans="13:13" ht="13">
      <c r="M735531" s="17"/>
    </row>
    <row r="735532" spans="13:13">
      <c r="M735532" s="8"/>
    </row>
    <row r="735558" spans="13:13">
      <c r="M735558" s="8"/>
    </row>
    <row r="735559" spans="13:13" ht="13">
      <c r="M735559" s="17"/>
    </row>
    <row r="735560" spans="13:13">
      <c r="M735560" s="8"/>
    </row>
    <row r="735586" spans="13:13">
      <c r="M735586" s="8"/>
    </row>
    <row r="735587" spans="13:13" ht="13">
      <c r="M735587" s="17"/>
    </row>
    <row r="735588" spans="13:13">
      <c r="M735588" s="8"/>
    </row>
    <row r="735614" spans="13:13">
      <c r="M735614" s="8"/>
    </row>
    <row r="735615" spans="13:13" ht="13">
      <c r="M735615" s="17"/>
    </row>
    <row r="735616" spans="13:13">
      <c r="M735616" s="8"/>
    </row>
    <row r="735642" spans="13:13">
      <c r="M735642" s="8"/>
    </row>
    <row r="735643" spans="13:13" ht="13">
      <c r="M735643" s="17"/>
    </row>
    <row r="735644" spans="13:13">
      <c r="M735644" s="8"/>
    </row>
    <row r="735670" spans="13:13">
      <c r="M735670" s="8"/>
    </row>
    <row r="735671" spans="13:13" ht="13">
      <c r="M735671" s="17"/>
    </row>
    <row r="735672" spans="13:13">
      <c r="M735672" s="8"/>
    </row>
    <row r="735698" spans="13:13">
      <c r="M735698" s="8"/>
    </row>
    <row r="735699" spans="13:13" ht="13">
      <c r="M735699" s="17"/>
    </row>
    <row r="735700" spans="13:13">
      <c r="M735700" s="8"/>
    </row>
    <row r="735726" spans="13:13">
      <c r="M735726" s="8"/>
    </row>
    <row r="735727" spans="13:13" ht="13">
      <c r="M735727" s="17"/>
    </row>
    <row r="735728" spans="13:13">
      <c r="M735728" s="8"/>
    </row>
    <row r="735754" spans="13:13">
      <c r="M735754" s="8"/>
    </row>
    <row r="735755" spans="13:13" ht="13">
      <c r="M735755" s="17"/>
    </row>
    <row r="735756" spans="13:13">
      <c r="M735756" s="8"/>
    </row>
    <row r="735782" spans="13:13">
      <c r="M735782" s="8"/>
    </row>
    <row r="735783" spans="13:13" ht="13">
      <c r="M735783" s="17"/>
    </row>
    <row r="735784" spans="13:13">
      <c r="M735784" s="8"/>
    </row>
    <row r="735810" spans="13:13">
      <c r="M735810" s="8"/>
    </row>
    <row r="735811" spans="13:13" ht="13">
      <c r="M735811" s="17"/>
    </row>
    <row r="735812" spans="13:13">
      <c r="M735812" s="8"/>
    </row>
    <row r="735838" spans="13:13">
      <c r="M735838" s="8"/>
    </row>
    <row r="735839" spans="13:13" ht="13">
      <c r="M735839" s="17"/>
    </row>
    <row r="735840" spans="13:13">
      <c r="M735840" s="8"/>
    </row>
    <row r="735866" spans="13:13">
      <c r="M735866" s="8"/>
    </row>
    <row r="735867" spans="13:13" ht="13">
      <c r="M735867" s="17"/>
    </row>
    <row r="735868" spans="13:13">
      <c r="M735868" s="8"/>
    </row>
    <row r="735894" spans="13:13">
      <c r="M735894" s="8"/>
    </row>
    <row r="735895" spans="13:13" ht="13">
      <c r="M735895" s="17"/>
    </row>
    <row r="735896" spans="13:13">
      <c r="M735896" s="8"/>
    </row>
    <row r="735922" spans="13:13">
      <c r="M735922" s="8"/>
    </row>
    <row r="735923" spans="13:13" ht="13">
      <c r="M735923" s="17"/>
    </row>
    <row r="735924" spans="13:13">
      <c r="M735924" s="8"/>
    </row>
    <row r="735950" spans="13:13">
      <c r="M735950" s="8"/>
    </row>
    <row r="735951" spans="13:13" ht="13">
      <c r="M735951" s="17"/>
    </row>
    <row r="735952" spans="13:13">
      <c r="M735952" s="8"/>
    </row>
    <row r="735978" spans="13:13">
      <c r="M735978" s="8"/>
    </row>
    <row r="735979" spans="13:13" ht="13">
      <c r="M735979" s="17"/>
    </row>
    <row r="735980" spans="13:13">
      <c r="M735980" s="8"/>
    </row>
    <row r="736006" spans="13:13">
      <c r="M736006" s="8"/>
    </row>
    <row r="736007" spans="13:13" ht="13">
      <c r="M736007" s="17"/>
    </row>
    <row r="736008" spans="13:13">
      <c r="M736008" s="8"/>
    </row>
    <row r="736034" spans="13:13">
      <c r="M736034" s="8"/>
    </row>
    <row r="736035" spans="13:13" ht="13">
      <c r="M736035" s="17"/>
    </row>
    <row r="736036" spans="13:13">
      <c r="M736036" s="8"/>
    </row>
    <row r="736062" spans="13:13">
      <c r="M736062" s="8"/>
    </row>
    <row r="736063" spans="13:13" ht="13">
      <c r="M736063" s="17"/>
    </row>
    <row r="736064" spans="13:13">
      <c r="M736064" s="8"/>
    </row>
    <row r="736090" spans="13:13">
      <c r="M736090" s="8"/>
    </row>
    <row r="736091" spans="13:13" ht="13">
      <c r="M736091" s="17"/>
    </row>
    <row r="736092" spans="13:13">
      <c r="M736092" s="8"/>
    </row>
    <row r="736118" spans="13:13">
      <c r="M736118" s="8"/>
    </row>
    <row r="736119" spans="13:13" ht="13">
      <c r="M736119" s="17"/>
    </row>
    <row r="736120" spans="13:13">
      <c r="M736120" s="8"/>
    </row>
    <row r="736146" spans="13:13">
      <c r="M736146" s="8"/>
    </row>
    <row r="736147" spans="13:13" ht="13">
      <c r="M736147" s="17"/>
    </row>
    <row r="736148" spans="13:13">
      <c r="M736148" s="8"/>
    </row>
    <row r="736174" spans="13:13">
      <c r="M736174" s="8"/>
    </row>
    <row r="736175" spans="13:13" ht="13">
      <c r="M736175" s="17"/>
    </row>
    <row r="736176" spans="13:13">
      <c r="M736176" s="8"/>
    </row>
    <row r="736202" spans="13:13">
      <c r="M736202" s="8"/>
    </row>
    <row r="736203" spans="13:13" ht="13">
      <c r="M736203" s="17"/>
    </row>
    <row r="736204" spans="13:13">
      <c r="M736204" s="8"/>
    </row>
    <row r="736230" spans="13:13">
      <c r="M736230" s="8"/>
    </row>
    <row r="736231" spans="13:13" ht="13">
      <c r="M736231" s="17"/>
    </row>
    <row r="736232" spans="13:13">
      <c r="M736232" s="8"/>
    </row>
    <row r="736258" spans="13:13">
      <c r="M736258" s="8"/>
    </row>
    <row r="736259" spans="13:13" ht="13">
      <c r="M736259" s="17"/>
    </row>
    <row r="736260" spans="13:13">
      <c r="M736260" s="8"/>
    </row>
    <row r="736286" spans="13:13">
      <c r="M736286" s="8"/>
    </row>
    <row r="736287" spans="13:13" ht="13">
      <c r="M736287" s="17"/>
    </row>
    <row r="736288" spans="13:13">
      <c r="M736288" s="8"/>
    </row>
    <row r="736314" spans="13:13">
      <c r="M736314" s="8"/>
    </row>
    <row r="736315" spans="13:13" ht="13">
      <c r="M736315" s="17"/>
    </row>
    <row r="736316" spans="13:13">
      <c r="M736316" s="8"/>
    </row>
    <row r="736342" spans="13:13">
      <c r="M736342" s="8"/>
    </row>
    <row r="736343" spans="13:13" ht="13">
      <c r="M736343" s="17"/>
    </row>
    <row r="736344" spans="13:13">
      <c r="M736344" s="8"/>
    </row>
    <row r="736370" spans="13:13">
      <c r="M736370" s="8"/>
    </row>
    <row r="736371" spans="13:13" ht="13">
      <c r="M736371" s="17"/>
    </row>
    <row r="736372" spans="13:13">
      <c r="M736372" s="8"/>
    </row>
    <row r="736398" spans="13:13">
      <c r="M736398" s="8"/>
    </row>
    <row r="736399" spans="13:13" ht="13">
      <c r="M736399" s="17"/>
    </row>
    <row r="736400" spans="13:13">
      <c r="M736400" s="8"/>
    </row>
    <row r="736426" spans="13:13">
      <c r="M736426" s="8"/>
    </row>
    <row r="736427" spans="13:13" ht="13">
      <c r="M736427" s="17"/>
    </row>
    <row r="736428" spans="13:13">
      <c r="M736428" s="8"/>
    </row>
    <row r="736454" spans="13:13">
      <c r="M736454" s="8"/>
    </row>
    <row r="736455" spans="13:13" ht="13">
      <c r="M736455" s="17"/>
    </row>
    <row r="736456" spans="13:13">
      <c r="M736456" s="8"/>
    </row>
    <row r="736482" spans="13:13">
      <c r="M736482" s="8"/>
    </row>
    <row r="736483" spans="13:13" ht="13">
      <c r="M736483" s="17"/>
    </row>
    <row r="736484" spans="13:13">
      <c r="M736484" s="8"/>
    </row>
    <row r="736510" spans="13:13">
      <c r="M736510" s="8"/>
    </row>
    <row r="736511" spans="13:13" ht="13">
      <c r="M736511" s="17"/>
    </row>
    <row r="736512" spans="13:13">
      <c r="M736512" s="8"/>
    </row>
    <row r="736538" spans="13:13">
      <c r="M736538" s="8"/>
    </row>
    <row r="736539" spans="13:13" ht="13">
      <c r="M736539" s="17"/>
    </row>
    <row r="736540" spans="13:13">
      <c r="M736540" s="8"/>
    </row>
    <row r="736566" spans="13:13">
      <c r="M736566" s="8"/>
    </row>
    <row r="736567" spans="13:13" ht="13">
      <c r="M736567" s="17"/>
    </row>
    <row r="736568" spans="13:13">
      <c r="M736568" s="8"/>
    </row>
    <row r="736594" spans="13:13">
      <c r="M736594" s="8"/>
    </row>
    <row r="736595" spans="13:13" ht="13">
      <c r="M736595" s="17"/>
    </row>
    <row r="736596" spans="13:13">
      <c r="M736596" s="8"/>
    </row>
    <row r="736622" spans="13:13">
      <c r="M736622" s="8"/>
    </row>
    <row r="736623" spans="13:13" ht="13">
      <c r="M736623" s="17"/>
    </row>
    <row r="736624" spans="13:13">
      <c r="M736624" s="8"/>
    </row>
    <row r="736650" spans="13:13">
      <c r="M736650" s="8"/>
    </row>
    <row r="736651" spans="13:13" ht="13">
      <c r="M736651" s="17"/>
    </row>
    <row r="736652" spans="13:13">
      <c r="M736652" s="8"/>
    </row>
    <row r="736678" spans="13:13">
      <c r="M736678" s="8"/>
    </row>
    <row r="736679" spans="13:13" ht="13">
      <c r="M736679" s="17"/>
    </row>
    <row r="736680" spans="13:13">
      <c r="M736680" s="8"/>
    </row>
    <row r="736706" spans="13:13">
      <c r="M736706" s="8"/>
    </row>
    <row r="736707" spans="13:13" ht="13">
      <c r="M736707" s="17"/>
    </row>
    <row r="736708" spans="13:13">
      <c r="M736708" s="8"/>
    </row>
    <row r="736734" spans="13:13">
      <c r="M736734" s="8"/>
    </row>
    <row r="736735" spans="13:13" ht="13">
      <c r="M736735" s="17"/>
    </row>
    <row r="736736" spans="13:13">
      <c r="M736736" s="8"/>
    </row>
    <row r="736762" spans="13:13">
      <c r="M736762" s="8"/>
    </row>
    <row r="736763" spans="13:13" ht="13">
      <c r="M736763" s="17"/>
    </row>
    <row r="736764" spans="13:13">
      <c r="M736764" s="8"/>
    </row>
    <row r="736790" spans="13:13">
      <c r="M736790" s="8"/>
    </row>
    <row r="736791" spans="13:13" ht="13">
      <c r="M736791" s="17"/>
    </row>
    <row r="736792" spans="13:13">
      <c r="M736792" s="8"/>
    </row>
    <row r="736818" spans="13:13">
      <c r="M736818" s="8"/>
    </row>
    <row r="736819" spans="13:13" ht="13">
      <c r="M736819" s="17"/>
    </row>
    <row r="736820" spans="13:13">
      <c r="M736820" s="8"/>
    </row>
    <row r="736846" spans="13:13">
      <c r="M736846" s="8"/>
    </row>
    <row r="736847" spans="13:13" ht="13">
      <c r="M736847" s="17"/>
    </row>
    <row r="736848" spans="13:13">
      <c r="M736848" s="8"/>
    </row>
    <row r="736874" spans="13:13">
      <c r="M736874" s="8"/>
    </row>
    <row r="736875" spans="13:13" ht="13">
      <c r="M736875" s="17"/>
    </row>
    <row r="736876" spans="13:13">
      <c r="M736876" s="8"/>
    </row>
    <row r="736902" spans="13:13">
      <c r="M736902" s="8"/>
    </row>
    <row r="736903" spans="13:13" ht="13">
      <c r="M736903" s="17"/>
    </row>
    <row r="736904" spans="13:13">
      <c r="M736904" s="8"/>
    </row>
    <row r="736930" spans="13:13">
      <c r="M736930" s="8"/>
    </row>
    <row r="736931" spans="13:13" ht="13">
      <c r="M736931" s="17"/>
    </row>
    <row r="736932" spans="13:13">
      <c r="M736932" s="8"/>
    </row>
    <row r="736958" spans="13:13">
      <c r="M736958" s="8"/>
    </row>
    <row r="736959" spans="13:13" ht="13">
      <c r="M736959" s="17"/>
    </row>
    <row r="736960" spans="13:13">
      <c r="M736960" s="8"/>
    </row>
    <row r="736986" spans="13:13">
      <c r="M736986" s="8"/>
    </row>
    <row r="736987" spans="13:13" ht="13">
      <c r="M736987" s="17"/>
    </row>
    <row r="736988" spans="13:13">
      <c r="M736988" s="8"/>
    </row>
    <row r="737014" spans="13:13">
      <c r="M737014" s="8"/>
    </row>
    <row r="737015" spans="13:13" ht="13">
      <c r="M737015" s="17"/>
    </row>
    <row r="737016" spans="13:13">
      <c r="M737016" s="8"/>
    </row>
    <row r="737042" spans="13:13">
      <c r="M737042" s="8"/>
    </row>
    <row r="737043" spans="13:13" ht="13">
      <c r="M737043" s="17"/>
    </row>
    <row r="737044" spans="13:13">
      <c r="M737044" s="8"/>
    </row>
    <row r="737070" spans="13:13">
      <c r="M737070" s="8"/>
    </row>
    <row r="737071" spans="13:13" ht="13">
      <c r="M737071" s="17"/>
    </row>
    <row r="737072" spans="13:13">
      <c r="M737072" s="8"/>
    </row>
    <row r="737098" spans="13:13">
      <c r="M737098" s="8"/>
    </row>
    <row r="737099" spans="13:13" ht="13">
      <c r="M737099" s="17"/>
    </row>
    <row r="737100" spans="13:13">
      <c r="M737100" s="8"/>
    </row>
    <row r="737126" spans="13:13">
      <c r="M737126" s="8"/>
    </row>
    <row r="737127" spans="13:13" ht="13">
      <c r="M737127" s="17"/>
    </row>
    <row r="737128" spans="13:13">
      <c r="M737128" s="8"/>
    </row>
    <row r="737154" spans="13:13">
      <c r="M737154" s="8"/>
    </row>
    <row r="737155" spans="13:13" ht="13">
      <c r="M737155" s="17"/>
    </row>
    <row r="737156" spans="13:13">
      <c r="M737156" s="8"/>
    </row>
    <row r="737182" spans="13:13">
      <c r="M737182" s="8"/>
    </row>
    <row r="737183" spans="13:13" ht="13">
      <c r="M737183" s="17"/>
    </row>
    <row r="737184" spans="13:13">
      <c r="M737184" s="8"/>
    </row>
    <row r="737210" spans="13:13">
      <c r="M737210" s="8"/>
    </row>
    <row r="737211" spans="13:13" ht="13">
      <c r="M737211" s="17"/>
    </row>
    <row r="737212" spans="13:13">
      <c r="M737212" s="8"/>
    </row>
    <row r="737238" spans="13:13">
      <c r="M737238" s="8"/>
    </row>
    <row r="737239" spans="13:13" ht="13">
      <c r="M737239" s="17"/>
    </row>
    <row r="737240" spans="13:13">
      <c r="M737240" s="8"/>
    </row>
    <row r="737266" spans="13:13">
      <c r="M737266" s="8"/>
    </row>
    <row r="737267" spans="13:13" ht="13">
      <c r="M737267" s="17"/>
    </row>
    <row r="737268" spans="13:13">
      <c r="M737268" s="8"/>
    </row>
    <row r="737294" spans="13:13">
      <c r="M737294" s="8"/>
    </row>
    <row r="737295" spans="13:13" ht="13">
      <c r="M737295" s="17"/>
    </row>
    <row r="737296" spans="13:13">
      <c r="M737296" s="8"/>
    </row>
    <row r="737322" spans="13:13">
      <c r="M737322" s="8"/>
    </row>
    <row r="737323" spans="13:13" ht="13">
      <c r="M737323" s="17"/>
    </row>
    <row r="737324" spans="13:13">
      <c r="M737324" s="8"/>
    </row>
    <row r="737350" spans="13:13">
      <c r="M737350" s="8"/>
    </row>
    <row r="737351" spans="13:13" ht="13">
      <c r="M737351" s="17"/>
    </row>
    <row r="737352" spans="13:13">
      <c r="M737352" s="8"/>
    </row>
    <row r="737378" spans="13:13">
      <c r="M737378" s="8"/>
    </row>
    <row r="737379" spans="13:13" ht="13">
      <c r="M737379" s="17"/>
    </row>
    <row r="737380" spans="13:13">
      <c r="M737380" s="8"/>
    </row>
    <row r="737406" spans="13:13">
      <c r="M737406" s="8"/>
    </row>
    <row r="737407" spans="13:13" ht="13">
      <c r="M737407" s="17"/>
    </row>
    <row r="737408" spans="13:13">
      <c r="M737408" s="8"/>
    </row>
    <row r="737434" spans="13:13">
      <c r="M737434" s="8"/>
    </row>
    <row r="737435" spans="13:13" ht="13">
      <c r="M737435" s="17"/>
    </row>
    <row r="737436" spans="13:13">
      <c r="M737436" s="8"/>
    </row>
    <row r="737462" spans="13:13">
      <c r="M737462" s="8"/>
    </row>
    <row r="737463" spans="13:13" ht="13">
      <c r="M737463" s="17"/>
    </row>
    <row r="737464" spans="13:13">
      <c r="M737464" s="8"/>
    </row>
    <row r="737490" spans="13:13">
      <c r="M737490" s="8"/>
    </row>
    <row r="737491" spans="13:13" ht="13">
      <c r="M737491" s="17"/>
    </row>
    <row r="737492" spans="13:13">
      <c r="M737492" s="8"/>
    </row>
    <row r="737518" spans="13:13">
      <c r="M737518" s="8"/>
    </row>
    <row r="737519" spans="13:13" ht="13">
      <c r="M737519" s="17"/>
    </row>
    <row r="737520" spans="13:13">
      <c r="M737520" s="8"/>
    </row>
    <row r="737546" spans="13:13">
      <c r="M737546" s="8"/>
    </row>
    <row r="737547" spans="13:13" ht="13">
      <c r="M737547" s="17"/>
    </row>
    <row r="737548" spans="13:13">
      <c r="M737548" s="8"/>
    </row>
    <row r="737574" spans="13:13">
      <c r="M737574" s="8"/>
    </row>
    <row r="737575" spans="13:13" ht="13">
      <c r="M737575" s="17"/>
    </row>
    <row r="737576" spans="13:13">
      <c r="M737576" s="8"/>
    </row>
    <row r="737602" spans="13:13">
      <c r="M737602" s="8"/>
    </row>
    <row r="737603" spans="13:13" ht="13">
      <c r="M737603" s="17"/>
    </row>
    <row r="737604" spans="13:13">
      <c r="M737604" s="8"/>
    </row>
    <row r="737630" spans="13:13">
      <c r="M737630" s="8"/>
    </row>
    <row r="737631" spans="13:13" ht="13">
      <c r="M737631" s="17"/>
    </row>
    <row r="737632" spans="13:13">
      <c r="M737632" s="8"/>
    </row>
    <row r="737658" spans="13:13">
      <c r="M737658" s="8"/>
    </row>
    <row r="737659" spans="13:13" ht="13">
      <c r="M737659" s="17"/>
    </row>
    <row r="737660" spans="13:13">
      <c r="M737660" s="8"/>
    </row>
    <row r="737686" spans="13:13">
      <c r="M737686" s="8"/>
    </row>
    <row r="737687" spans="13:13" ht="13">
      <c r="M737687" s="17"/>
    </row>
    <row r="737688" spans="13:13">
      <c r="M737688" s="8"/>
    </row>
    <row r="737714" spans="13:13">
      <c r="M737714" s="8"/>
    </row>
    <row r="737715" spans="13:13" ht="13">
      <c r="M737715" s="17"/>
    </row>
    <row r="737716" spans="13:13">
      <c r="M737716" s="8"/>
    </row>
    <row r="737742" spans="13:13">
      <c r="M737742" s="8"/>
    </row>
    <row r="737743" spans="13:13" ht="13">
      <c r="M737743" s="17"/>
    </row>
    <row r="737744" spans="13:13">
      <c r="M737744" s="8"/>
    </row>
    <row r="737770" spans="13:13">
      <c r="M737770" s="8"/>
    </row>
    <row r="737771" spans="13:13" ht="13">
      <c r="M737771" s="17"/>
    </row>
    <row r="737772" spans="13:13">
      <c r="M737772" s="8"/>
    </row>
    <row r="737798" spans="13:13">
      <c r="M737798" s="8"/>
    </row>
    <row r="737799" spans="13:13" ht="13">
      <c r="M737799" s="17"/>
    </row>
    <row r="737800" spans="13:13">
      <c r="M737800" s="8"/>
    </row>
    <row r="737826" spans="13:13">
      <c r="M737826" s="8"/>
    </row>
    <row r="737827" spans="13:13" ht="13">
      <c r="M737827" s="17"/>
    </row>
    <row r="737828" spans="13:13">
      <c r="M737828" s="8"/>
    </row>
    <row r="737854" spans="13:13">
      <c r="M737854" s="8"/>
    </row>
    <row r="737855" spans="13:13" ht="13">
      <c r="M737855" s="17"/>
    </row>
    <row r="737856" spans="13:13">
      <c r="M737856" s="8"/>
    </row>
    <row r="737882" spans="13:13">
      <c r="M737882" s="8"/>
    </row>
    <row r="737883" spans="13:13" ht="13">
      <c r="M737883" s="17"/>
    </row>
    <row r="737884" spans="13:13">
      <c r="M737884" s="8"/>
    </row>
    <row r="737910" spans="13:13">
      <c r="M737910" s="8"/>
    </row>
    <row r="737911" spans="13:13" ht="13">
      <c r="M737911" s="17"/>
    </row>
    <row r="737912" spans="13:13">
      <c r="M737912" s="8"/>
    </row>
    <row r="737938" spans="13:13">
      <c r="M737938" s="8"/>
    </row>
    <row r="737939" spans="13:13" ht="13">
      <c r="M737939" s="17"/>
    </row>
    <row r="737940" spans="13:13">
      <c r="M737940" s="8"/>
    </row>
    <row r="737966" spans="13:13">
      <c r="M737966" s="8"/>
    </row>
    <row r="737967" spans="13:13" ht="13">
      <c r="M737967" s="17"/>
    </row>
    <row r="737968" spans="13:13">
      <c r="M737968" s="8"/>
    </row>
    <row r="737994" spans="13:13">
      <c r="M737994" s="8"/>
    </row>
    <row r="737995" spans="13:13" ht="13">
      <c r="M737995" s="17"/>
    </row>
    <row r="737996" spans="13:13">
      <c r="M737996" s="8"/>
    </row>
    <row r="738022" spans="13:13">
      <c r="M738022" s="8"/>
    </row>
    <row r="738023" spans="13:13" ht="13">
      <c r="M738023" s="17"/>
    </row>
    <row r="738024" spans="13:13">
      <c r="M738024" s="8"/>
    </row>
    <row r="738050" spans="13:13">
      <c r="M738050" s="8"/>
    </row>
    <row r="738051" spans="13:13" ht="13">
      <c r="M738051" s="17"/>
    </row>
    <row r="738052" spans="13:13">
      <c r="M738052" s="8"/>
    </row>
    <row r="738078" spans="13:13">
      <c r="M738078" s="8"/>
    </row>
    <row r="738079" spans="13:13" ht="13">
      <c r="M738079" s="17"/>
    </row>
    <row r="738080" spans="13:13">
      <c r="M738080" s="8"/>
    </row>
    <row r="738106" spans="13:13">
      <c r="M738106" s="8"/>
    </row>
    <row r="738107" spans="13:13" ht="13">
      <c r="M738107" s="17"/>
    </row>
    <row r="738108" spans="13:13">
      <c r="M738108" s="8"/>
    </row>
    <row r="738134" spans="13:13">
      <c r="M738134" s="8"/>
    </row>
    <row r="738135" spans="13:13" ht="13">
      <c r="M738135" s="17"/>
    </row>
    <row r="738136" spans="13:13">
      <c r="M738136" s="8"/>
    </row>
    <row r="738162" spans="13:13">
      <c r="M738162" s="8"/>
    </row>
    <row r="738163" spans="13:13" ht="13">
      <c r="M738163" s="17"/>
    </row>
    <row r="738164" spans="13:13">
      <c r="M738164" s="8"/>
    </row>
    <row r="738190" spans="13:13">
      <c r="M738190" s="8"/>
    </row>
    <row r="738191" spans="13:13" ht="13">
      <c r="M738191" s="17"/>
    </row>
    <row r="738192" spans="13:13">
      <c r="M738192" s="8"/>
    </row>
    <row r="738218" spans="13:13">
      <c r="M738218" s="8"/>
    </row>
    <row r="738219" spans="13:13" ht="13">
      <c r="M738219" s="17"/>
    </row>
    <row r="738220" spans="13:13">
      <c r="M738220" s="8"/>
    </row>
    <row r="738246" spans="13:13">
      <c r="M738246" s="8"/>
    </row>
    <row r="738247" spans="13:13" ht="13">
      <c r="M738247" s="17"/>
    </row>
    <row r="738248" spans="13:13">
      <c r="M738248" s="8"/>
    </row>
    <row r="738274" spans="13:13">
      <c r="M738274" s="8"/>
    </row>
    <row r="738275" spans="13:13" ht="13">
      <c r="M738275" s="17"/>
    </row>
    <row r="738276" spans="13:13">
      <c r="M738276" s="8"/>
    </row>
    <row r="738302" spans="13:13">
      <c r="M738302" s="8"/>
    </row>
    <row r="738303" spans="13:13" ht="13">
      <c r="M738303" s="17"/>
    </row>
    <row r="738304" spans="13:13">
      <c r="M738304" s="8"/>
    </row>
    <row r="738330" spans="13:13">
      <c r="M738330" s="8"/>
    </row>
    <row r="738331" spans="13:13" ht="13">
      <c r="M738331" s="17"/>
    </row>
    <row r="738332" spans="13:13">
      <c r="M738332" s="8"/>
    </row>
    <row r="738358" spans="13:13">
      <c r="M738358" s="8"/>
    </row>
    <row r="738359" spans="13:13" ht="13">
      <c r="M738359" s="17"/>
    </row>
    <row r="738360" spans="13:13">
      <c r="M738360" s="8"/>
    </row>
    <row r="738386" spans="13:13">
      <c r="M738386" s="8"/>
    </row>
    <row r="738387" spans="13:13" ht="13">
      <c r="M738387" s="17"/>
    </row>
    <row r="738388" spans="13:13">
      <c r="M738388" s="8"/>
    </row>
    <row r="738414" spans="13:13">
      <c r="M738414" s="8"/>
    </row>
    <row r="738415" spans="13:13" ht="13">
      <c r="M738415" s="17"/>
    </row>
    <row r="738416" spans="13:13">
      <c r="M738416" s="8"/>
    </row>
    <row r="738442" spans="13:13">
      <c r="M738442" s="8"/>
    </row>
    <row r="738443" spans="13:13" ht="13">
      <c r="M738443" s="17"/>
    </row>
    <row r="738444" spans="13:13">
      <c r="M738444" s="8"/>
    </row>
    <row r="738470" spans="13:13">
      <c r="M738470" s="8"/>
    </row>
    <row r="738471" spans="13:13" ht="13">
      <c r="M738471" s="17"/>
    </row>
    <row r="738472" spans="13:13">
      <c r="M738472" s="8"/>
    </row>
    <row r="738498" spans="13:13">
      <c r="M738498" s="8"/>
    </row>
    <row r="738499" spans="13:13" ht="13">
      <c r="M738499" s="17"/>
    </row>
    <row r="738500" spans="13:13">
      <c r="M738500" s="8"/>
    </row>
    <row r="738526" spans="13:13">
      <c r="M738526" s="8"/>
    </row>
    <row r="738527" spans="13:13" ht="13">
      <c r="M738527" s="17"/>
    </row>
    <row r="738528" spans="13:13">
      <c r="M738528" s="8"/>
    </row>
    <row r="738554" spans="13:13">
      <c r="M738554" s="8"/>
    </row>
    <row r="738555" spans="13:13" ht="13">
      <c r="M738555" s="17"/>
    </row>
    <row r="738556" spans="13:13">
      <c r="M738556" s="8"/>
    </row>
    <row r="738582" spans="13:13">
      <c r="M738582" s="8"/>
    </row>
    <row r="738583" spans="13:13" ht="13">
      <c r="M738583" s="17"/>
    </row>
    <row r="738584" spans="13:13">
      <c r="M738584" s="8"/>
    </row>
    <row r="738610" spans="13:13">
      <c r="M738610" s="8"/>
    </row>
    <row r="738611" spans="13:13" ht="13">
      <c r="M738611" s="17"/>
    </row>
    <row r="738612" spans="13:13">
      <c r="M738612" s="8"/>
    </row>
    <row r="738638" spans="13:13">
      <c r="M738638" s="8"/>
    </row>
    <row r="738639" spans="13:13" ht="13">
      <c r="M738639" s="17"/>
    </row>
    <row r="738640" spans="13:13">
      <c r="M738640" s="8"/>
    </row>
    <row r="738666" spans="13:13">
      <c r="M738666" s="8"/>
    </row>
    <row r="738667" spans="13:13" ht="13">
      <c r="M738667" s="17"/>
    </row>
    <row r="738668" spans="13:13">
      <c r="M738668" s="8"/>
    </row>
    <row r="738694" spans="13:13">
      <c r="M738694" s="8"/>
    </row>
    <row r="738695" spans="13:13" ht="13">
      <c r="M738695" s="17"/>
    </row>
    <row r="738696" spans="13:13">
      <c r="M738696" s="8"/>
    </row>
    <row r="738722" spans="13:13">
      <c r="M738722" s="8"/>
    </row>
    <row r="738723" spans="13:13" ht="13">
      <c r="M738723" s="17"/>
    </row>
    <row r="738724" spans="13:13">
      <c r="M738724" s="8"/>
    </row>
    <row r="738750" spans="13:13">
      <c r="M738750" s="8"/>
    </row>
    <row r="738751" spans="13:13" ht="13">
      <c r="M738751" s="17"/>
    </row>
    <row r="738752" spans="13:13">
      <c r="M738752" s="8"/>
    </row>
    <row r="738778" spans="13:13">
      <c r="M738778" s="8"/>
    </row>
    <row r="738779" spans="13:13" ht="13">
      <c r="M738779" s="17"/>
    </row>
    <row r="738780" spans="13:13">
      <c r="M738780" s="8"/>
    </row>
    <row r="738806" spans="13:13">
      <c r="M738806" s="8"/>
    </row>
    <row r="738807" spans="13:13" ht="13">
      <c r="M738807" s="17"/>
    </row>
    <row r="738808" spans="13:13">
      <c r="M738808" s="8"/>
    </row>
    <row r="738834" spans="13:13">
      <c r="M738834" s="8"/>
    </row>
    <row r="738835" spans="13:13" ht="13">
      <c r="M738835" s="17"/>
    </row>
    <row r="738836" spans="13:13">
      <c r="M738836" s="8"/>
    </row>
    <row r="738862" spans="13:13">
      <c r="M738862" s="8"/>
    </row>
    <row r="738863" spans="13:13" ht="13">
      <c r="M738863" s="17"/>
    </row>
    <row r="738864" spans="13:13">
      <c r="M738864" s="8"/>
    </row>
    <row r="738890" spans="13:13">
      <c r="M738890" s="8"/>
    </row>
    <row r="738891" spans="13:13" ht="13">
      <c r="M738891" s="17"/>
    </row>
    <row r="738892" spans="13:13">
      <c r="M738892" s="8"/>
    </row>
    <row r="738918" spans="13:13">
      <c r="M738918" s="8"/>
    </row>
    <row r="738919" spans="13:13" ht="13">
      <c r="M738919" s="17"/>
    </row>
    <row r="738920" spans="13:13">
      <c r="M738920" s="8"/>
    </row>
    <row r="738946" spans="13:13">
      <c r="M738946" s="8"/>
    </row>
    <row r="738947" spans="13:13" ht="13">
      <c r="M738947" s="17"/>
    </row>
    <row r="738948" spans="13:13">
      <c r="M738948" s="8"/>
    </row>
    <row r="738974" spans="13:13">
      <c r="M738974" s="8"/>
    </row>
    <row r="738975" spans="13:13" ht="13">
      <c r="M738975" s="17"/>
    </row>
    <row r="738976" spans="13:13">
      <c r="M738976" s="8"/>
    </row>
    <row r="739002" spans="13:13">
      <c r="M739002" s="8"/>
    </row>
    <row r="739003" spans="13:13" ht="13">
      <c r="M739003" s="17"/>
    </row>
    <row r="739004" spans="13:13">
      <c r="M739004" s="8"/>
    </row>
    <row r="739030" spans="13:13">
      <c r="M739030" s="8"/>
    </row>
    <row r="739031" spans="13:13" ht="13">
      <c r="M739031" s="17"/>
    </row>
    <row r="739032" spans="13:13">
      <c r="M739032" s="8"/>
    </row>
    <row r="739058" spans="13:13">
      <c r="M739058" s="8"/>
    </row>
    <row r="739059" spans="13:13" ht="13">
      <c r="M739059" s="17"/>
    </row>
    <row r="739060" spans="13:13">
      <c r="M739060" s="8"/>
    </row>
    <row r="739086" spans="13:13">
      <c r="M739086" s="8"/>
    </row>
    <row r="739087" spans="13:13" ht="13">
      <c r="M739087" s="17"/>
    </row>
    <row r="739088" spans="13:13">
      <c r="M739088" s="8"/>
    </row>
    <row r="739114" spans="13:13">
      <c r="M739114" s="8"/>
    </row>
    <row r="739115" spans="13:13" ht="13">
      <c r="M739115" s="17"/>
    </row>
    <row r="739116" spans="13:13">
      <c r="M739116" s="8"/>
    </row>
    <row r="739142" spans="13:13">
      <c r="M739142" s="8"/>
    </row>
    <row r="739143" spans="13:13" ht="13">
      <c r="M739143" s="17"/>
    </row>
    <row r="739144" spans="13:13">
      <c r="M739144" s="8"/>
    </row>
    <row r="739170" spans="13:13">
      <c r="M739170" s="8"/>
    </row>
    <row r="739171" spans="13:13" ht="13">
      <c r="M739171" s="17"/>
    </row>
    <row r="739172" spans="13:13">
      <c r="M739172" s="8"/>
    </row>
    <row r="739198" spans="13:13">
      <c r="M739198" s="8"/>
    </row>
    <row r="739199" spans="13:13" ht="13">
      <c r="M739199" s="17"/>
    </row>
    <row r="739200" spans="13:13">
      <c r="M739200" s="8"/>
    </row>
    <row r="739226" spans="13:13">
      <c r="M739226" s="8"/>
    </row>
    <row r="739227" spans="13:13" ht="13">
      <c r="M739227" s="17"/>
    </row>
    <row r="739228" spans="13:13">
      <c r="M739228" s="8"/>
    </row>
    <row r="739254" spans="13:13">
      <c r="M739254" s="8"/>
    </row>
    <row r="739255" spans="13:13" ht="13">
      <c r="M739255" s="17"/>
    </row>
    <row r="739256" spans="13:13">
      <c r="M739256" s="8"/>
    </row>
    <row r="739282" spans="13:13">
      <c r="M739282" s="8"/>
    </row>
    <row r="739283" spans="13:13" ht="13">
      <c r="M739283" s="17"/>
    </row>
    <row r="739284" spans="13:13">
      <c r="M739284" s="8"/>
    </row>
    <row r="739310" spans="13:13">
      <c r="M739310" s="8"/>
    </row>
    <row r="739311" spans="13:13" ht="13">
      <c r="M739311" s="17"/>
    </row>
    <row r="739312" spans="13:13">
      <c r="M739312" s="8"/>
    </row>
    <row r="739338" spans="13:13">
      <c r="M739338" s="8"/>
    </row>
    <row r="739339" spans="13:13" ht="13">
      <c r="M739339" s="17"/>
    </row>
    <row r="739340" spans="13:13">
      <c r="M739340" s="8"/>
    </row>
    <row r="739366" spans="13:13">
      <c r="M739366" s="8"/>
    </row>
    <row r="739367" spans="13:13" ht="13">
      <c r="M739367" s="17"/>
    </row>
    <row r="739368" spans="13:13">
      <c r="M739368" s="8"/>
    </row>
    <row r="739394" spans="13:13">
      <c r="M739394" s="8"/>
    </row>
    <row r="739395" spans="13:13" ht="13">
      <c r="M739395" s="17"/>
    </row>
    <row r="739396" spans="13:13">
      <c r="M739396" s="8"/>
    </row>
    <row r="739422" spans="13:13">
      <c r="M739422" s="8"/>
    </row>
    <row r="739423" spans="13:13" ht="13">
      <c r="M739423" s="17"/>
    </row>
    <row r="739424" spans="13:13">
      <c r="M739424" s="8"/>
    </row>
    <row r="739450" spans="13:13">
      <c r="M739450" s="8"/>
    </row>
    <row r="739451" spans="13:13" ht="13">
      <c r="M739451" s="17"/>
    </row>
    <row r="739452" spans="13:13">
      <c r="M739452" s="8"/>
    </row>
    <row r="739478" spans="13:13">
      <c r="M739478" s="8"/>
    </row>
    <row r="739479" spans="13:13" ht="13">
      <c r="M739479" s="17"/>
    </row>
    <row r="739480" spans="13:13">
      <c r="M739480" s="8"/>
    </row>
    <row r="739506" spans="13:13">
      <c r="M739506" s="8"/>
    </row>
    <row r="739507" spans="13:13" ht="13">
      <c r="M739507" s="17"/>
    </row>
    <row r="739508" spans="13:13">
      <c r="M739508" s="8"/>
    </row>
    <row r="739534" spans="13:13">
      <c r="M739534" s="8"/>
    </row>
    <row r="739535" spans="13:13" ht="13">
      <c r="M739535" s="17"/>
    </row>
    <row r="739536" spans="13:13">
      <c r="M739536" s="8"/>
    </row>
    <row r="739562" spans="13:13">
      <c r="M739562" s="8"/>
    </row>
    <row r="739563" spans="13:13" ht="13">
      <c r="M739563" s="17"/>
    </row>
    <row r="739564" spans="13:13">
      <c r="M739564" s="8"/>
    </row>
    <row r="739590" spans="13:13">
      <c r="M739590" s="8"/>
    </row>
    <row r="739591" spans="13:13" ht="13">
      <c r="M739591" s="17"/>
    </row>
    <row r="739592" spans="13:13">
      <c r="M739592" s="8"/>
    </row>
    <row r="739618" spans="13:13">
      <c r="M739618" s="8"/>
    </row>
    <row r="739619" spans="13:13" ht="13">
      <c r="M739619" s="17"/>
    </row>
    <row r="739620" spans="13:13">
      <c r="M739620" s="8"/>
    </row>
    <row r="739646" spans="13:13">
      <c r="M739646" s="8"/>
    </row>
    <row r="739647" spans="13:13" ht="13">
      <c r="M739647" s="17"/>
    </row>
    <row r="739648" spans="13:13">
      <c r="M739648" s="8"/>
    </row>
    <row r="739674" spans="13:13">
      <c r="M739674" s="8"/>
    </row>
    <row r="739675" spans="13:13" ht="13">
      <c r="M739675" s="17"/>
    </row>
    <row r="739676" spans="13:13">
      <c r="M739676" s="8"/>
    </row>
    <row r="739702" spans="13:13">
      <c r="M739702" s="8"/>
    </row>
    <row r="739703" spans="13:13" ht="13">
      <c r="M739703" s="17"/>
    </row>
    <row r="739704" spans="13:13">
      <c r="M739704" s="8"/>
    </row>
    <row r="739730" spans="13:13">
      <c r="M739730" s="8"/>
    </row>
    <row r="739731" spans="13:13" ht="13">
      <c r="M739731" s="17"/>
    </row>
    <row r="739732" spans="13:13">
      <c r="M739732" s="8"/>
    </row>
    <row r="739758" spans="13:13">
      <c r="M739758" s="8"/>
    </row>
    <row r="739759" spans="13:13" ht="13">
      <c r="M739759" s="17"/>
    </row>
    <row r="739760" spans="13:13">
      <c r="M739760" s="8"/>
    </row>
    <row r="739786" spans="13:13">
      <c r="M739786" s="8"/>
    </row>
    <row r="739787" spans="13:13" ht="13">
      <c r="M739787" s="17"/>
    </row>
    <row r="739788" spans="13:13">
      <c r="M739788" s="8"/>
    </row>
    <row r="739814" spans="13:13">
      <c r="M739814" s="8"/>
    </row>
    <row r="739815" spans="13:13" ht="13">
      <c r="M739815" s="17"/>
    </row>
    <row r="739816" spans="13:13">
      <c r="M739816" s="8"/>
    </row>
    <row r="739842" spans="13:13">
      <c r="M739842" s="8"/>
    </row>
    <row r="739843" spans="13:13" ht="13">
      <c r="M739843" s="17"/>
    </row>
    <row r="739844" spans="13:13">
      <c r="M739844" s="8"/>
    </row>
    <row r="739870" spans="13:13">
      <c r="M739870" s="8"/>
    </row>
    <row r="739871" spans="13:13" ht="13">
      <c r="M739871" s="17"/>
    </row>
    <row r="739872" spans="13:13">
      <c r="M739872" s="8"/>
    </row>
    <row r="739898" spans="13:13">
      <c r="M739898" s="8"/>
    </row>
    <row r="739899" spans="13:13" ht="13">
      <c r="M739899" s="17"/>
    </row>
    <row r="739900" spans="13:13">
      <c r="M739900" s="8"/>
    </row>
    <row r="739926" spans="13:13">
      <c r="M739926" s="8"/>
    </row>
    <row r="739927" spans="13:13" ht="13">
      <c r="M739927" s="17"/>
    </row>
    <row r="739928" spans="13:13">
      <c r="M739928" s="8"/>
    </row>
    <row r="739954" spans="13:13">
      <c r="M739954" s="8"/>
    </row>
    <row r="739955" spans="13:13" ht="13">
      <c r="M739955" s="17"/>
    </row>
    <row r="739956" spans="13:13">
      <c r="M739956" s="8"/>
    </row>
    <row r="739982" spans="13:13">
      <c r="M739982" s="8"/>
    </row>
    <row r="739983" spans="13:13" ht="13">
      <c r="M739983" s="17"/>
    </row>
    <row r="739984" spans="13:13">
      <c r="M739984" s="8"/>
    </row>
    <row r="740010" spans="13:13">
      <c r="M740010" s="8"/>
    </row>
    <row r="740011" spans="13:13" ht="13">
      <c r="M740011" s="17"/>
    </row>
    <row r="740012" spans="13:13">
      <c r="M740012" s="8"/>
    </row>
    <row r="740038" spans="13:13">
      <c r="M740038" s="8"/>
    </row>
    <row r="740039" spans="13:13" ht="13">
      <c r="M740039" s="17"/>
    </row>
    <row r="740040" spans="13:13">
      <c r="M740040" s="8"/>
    </row>
    <row r="740066" spans="13:13">
      <c r="M740066" s="8"/>
    </row>
    <row r="740067" spans="13:13" ht="13">
      <c r="M740067" s="17"/>
    </row>
    <row r="740068" spans="13:13">
      <c r="M740068" s="8"/>
    </row>
    <row r="740094" spans="13:13">
      <c r="M740094" s="8"/>
    </row>
    <row r="740095" spans="13:13" ht="13">
      <c r="M740095" s="17"/>
    </row>
    <row r="740096" spans="13:13">
      <c r="M740096" s="8"/>
    </row>
    <row r="740122" spans="13:13">
      <c r="M740122" s="8"/>
    </row>
    <row r="740123" spans="13:13" ht="13">
      <c r="M740123" s="17"/>
    </row>
    <row r="740124" spans="13:13">
      <c r="M740124" s="8"/>
    </row>
    <row r="740150" spans="13:13">
      <c r="M740150" s="8"/>
    </row>
    <row r="740151" spans="13:13" ht="13">
      <c r="M740151" s="17"/>
    </row>
    <row r="740152" spans="13:13">
      <c r="M740152" s="8"/>
    </row>
    <row r="740178" spans="13:13">
      <c r="M740178" s="8"/>
    </row>
    <row r="740179" spans="13:13" ht="13">
      <c r="M740179" s="17"/>
    </row>
    <row r="740180" spans="13:13">
      <c r="M740180" s="8"/>
    </row>
    <row r="740206" spans="13:13">
      <c r="M740206" s="8"/>
    </row>
    <row r="740207" spans="13:13" ht="13">
      <c r="M740207" s="17"/>
    </row>
    <row r="740208" spans="13:13">
      <c r="M740208" s="8"/>
    </row>
    <row r="740234" spans="13:13">
      <c r="M740234" s="8"/>
    </row>
    <row r="740235" spans="13:13" ht="13">
      <c r="M740235" s="17"/>
    </row>
    <row r="740236" spans="13:13">
      <c r="M740236" s="8"/>
    </row>
    <row r="740262" spans="13:13">
      <c r="M740262" s="8"/>
    </row>
    <row r="740263" spans="13:13" ht="13">
      <c r="M740263" s="17"/>
    </row>
    <row r="740264" spans="13:13">
      <c r="M740264" s="8"/>
    </row>
    <row r="740290" spans="13:13">
      <c r="M740290" s="8"/>
    </row>
    <row r="740291" spans="13:13" ht="13">
      <c r="M740291" s="17"/>
    </row>
    <row r="740292" spans="13:13">
      <c r="M740292" s="8"/>
    </row>
    <row r="740318" spans="13:13">
      <c r="M740318" s="8"/>
    </row>
    <row r="740319" spans="13:13" ht="13">
      <c r="M740319" s="17"/>
    </row>
    <row r="740320" spans="13:13">
      <c r="M740320" s="8"/>
    </row>
    <row r="740346" spans="13:13">
      <c r="M740346" s="8"/>
    </row>
    <row r="740347" spans="13:13" ht="13">
      <c r="M740347" s="17"/>
    </row>
    <row r="740348" spans="13:13">
      <c r="M740348" s="8"/>
    </row>
    <row r="740374" spans="13:13">
      <c r="M740374" s="8"/>
    </row>
    <row r="740375" spans="13:13" ht="13">
      <c r="M740375" s="17"/>
    </row>
    <row r="740376" spans="13:13">
      <c r="M740376" s="8"/>
    </row>
    <row r="740402" spans="13:13">
      <c r="M740402" s="8"/>
    </row>
    <row r="740403" spans="13:13" ht="13">
      <c r="M740403" s="17"/>
    </row>
    <row r="740404" spans="13:13">
      <c r="M740404" s="8"/>
    </row>
    <row r="740430" spans="13:13">
      <c r="M740430" s="8"/>
    </row>
    <row r="740431" spans="13:13" ht="13">
      <c r="M740431" s="17"/>
    </row>
    <row r="740432" spans="13:13">
      <c r="M740432" s="8"/>
    </row>
    <row r="740458" spans="13:13">
      <c r="M740458" s="8"/>
    </row>
    <row r="740459" spans="13:13" ht="13">
      <c r="M740459" s="17"/>
    </row>
    <row r="740460" spans="13:13">
      <c r="M740460" s="8"/>
    </row>
    <row r="740486" spans="13:13">
      <c r="M740486" s="8"/>
    </row>
    <row r="740487" spans="13:13" ht="13">
      <c r="M740487" s="17"/>
    </row>
    <row r="740488" spans="13:13">
      <c r="M740488" s="8"/>
    </row>
    <row r="740514" spans="13:13">
      <c r="M740514" s="8"/>
    </row>
    <row r="740515" spans="13:13" ht="13">
      <c r="M740515" s="17"/>
    </row>
    <row r="740516" spans="13:13">
      <c r="M740516" s="8"/>
    </row>
    <row r="740542" spans="13:13">
      <c r="M740542" s="8"/>
    </row>
    <row r="740543" spans="13:13" ht="13">
      <c r="M740543" s="17"/>
    </row>
    <row r="740544" spans="13:13">
      <c r="M740544" s="8"/>
    </row>
    <row r="740570" spans="13:13">
      <c r="M740570" s="8"/>
    </row>
    <row r="740571" spans="13:13" ht="13">
      <c r="M740571" s="17"/>
    </row>
    <row r="740572" spans="13:13">
      <c r="M740572" s="8"/>
    </row>
    <row r="740598" spans="13:13">
      <c r="M740598" s="8"/>
    </row>
    <row r="740599" spans="13:13" ht="13">
      <c r="M740599" s="17"/>
    </row>
    <row r="740600" spans="13:13">
      <c r="M740600" s="8"/>
    </row>
    <row r="740626" spans="13:13">
      <c r="M740626" s="8"/>
    </row>
    <row r="740627" spans="13:13" ht="13">
      <c r="M740627" s="17"/>
    </row>
    <row r="740628" spans="13:13">
      <c r="M740628" s="8"/>
    </row>
    <row r="740654" spans="13:13">
      <c r="M740654" s="8"/>
    </row>
    <row r="740655" spans="13:13" ht="13">
      <c r="M740655" s="17"/>
    </row>
    <row r="740656" spans="13:13">
      <c r="M740656" s="8"/>
    </row>
    <row r="740682" spans="13:13">
      <c r="M740682" s="8"/>
    </row>
    <row r="740683" spans="13:13" ht="13">
      <c r="M740683" s="17"/>
    </row>
    <row r="740684" spans="13:13">
      <c r="M740684" s="8"/>
    </row>
    <row r="740710" spans="13:13">
      <c r="M740710" s="8"/>
    </row>
    <row r="740711" spans="13:13" ht="13">
      <c r="M740711" s="17"/>
    </row>
    <row r="740712" spans="13:13">
      <c r="M740712" s="8"/>
    </row>
    <row r="740738" spans="13:13">
      <c r="M740738" s="8"/>
    </row>
    <row r="740739" spans="13:13" ht="13">
      <c r="M740739" s="17"/>
    </row>
    <row r="740740" spans="13:13">
      <c r="M740740" s="8"/>
    </row>
    <row r="740766" spans="13:13">
      <c r="M740766" s="8"/>
    </row>
    <row r="740767" spans="13:13" ht="13">
      <c r="M740767" s="17"/>
    </row>
    <row r="740768" spans="13:13">
      <c r="M740768" s="8"/>
    </row>
    <row r="740794" spans="13:13">
      <c r="M740794" s="8"/>
    </row>
    <row r="740795" spans="13:13" ht="13">
      <c r="M740795" s="17"/>
    </row>
    <row r="740796" spans="13:13">
      <c r="M740796" s="8"/>
    </row>
    <row r="740822" spans="13:13">
      <c r="M740822" s="8"/>
    </row>
    <row r="740823" spans="13:13" ht="13">
      <c r="M740823" s="17"/>
    </row>
    <row r="740824" spans="13:13">
      <c r="M740824" s="8"/>
    </row>
    <row r="740850" spans="13:13">
      <c r="M740850" s="8"/>
    </row>
    <row r="740851" spans="13:13" ht="13">
      <c r="M740851" s="17"/>
    </row>
    <row r="740852" spans="13:13">
      <c r="M740852" s="8"/>
    </row>
    <row r="740878" spans="13:13">
      <c r="M740878" s="8"/>
    </row>
    <row r="740879" spans="13:13" ht="13">
      <c r="M740879" s="17"/>
    </row>
    <row r="740880" spans="13:13">
      <c r="M740880" s="8"/>
    </row>
    <row r="740906" spans="13:13">
      <c r="M740906" s="8"/>
    </row>
    <row r="740907" spans="13:13" ht="13">
      <c r="M740907" s="17"/>
    </row>
    <row r="740908" spans="13:13">
      <c r="M740908" s="8"/>
    </row>
    <row r="740934" spans="13:13">
      <c r="M740934" s="8"/>
    </row>
    <row r="740935" spans="13:13" ht="13">
      <c r="M740935" s="17"/>
    </row>
    <row r="740936" spans="13:13">
      <c r="M740936" s="8"/>
    </row>
    <row r="740962" spans="13:13">
      <c r="M740962" s="8"/>
    </row>
    <row r="740963" spans="13:13" ht="13">
      <c r="M740963" s="17"/>
    </row>
    <row r="740964" spans="13:13">
      <c r="M740964" s="8"/>
    </row>
    <row r="740990" spans="13:13">
      <c r="M740990" s="8"/>
    </row>
    <row r="740991" spans="13:13" ht="13">
      <c r="M740991" s="17"/>
    </row>
    <row r="740992" spans="13:13">
      <c r="M740992" s="8"/>
    </row>
    <row r="741018" spans="13:13">
      <c r="M741018" s="8"/>
    </row>
    <row r="741019" spans="13:13" ht="13">
      <c r="M741019" s="17"/>
    </row>
    <row r="741020" spans="13:13">
      <c r="M741020" s="8"/>
    </row>
    <row r="741046" spans="13:13">
      <c r="M741046" s="8"/>
    </row>
    <row r="741047" spans="13:13" ht="13">
      <c r="M741047" s="17"/>
    </row>
    <row r="741048" spans="13:13">
      <c r="M741048" s="8"/>
    </row>
    <row r="741074" spans="13:13">
      <c r="M741074" s="8"/>
    </row>
    <row r="741075" spans="13:13" ht="13">
      <c r="M741075" s="17"/>
    </row>
    <row r="741076" spans="13:13">
      <c r="M741076" s="8"/>
    </row>
    <row r="741102" spans="13:13">
      <c r="M741102" s="8"/>
    </row>
    <row r="741103" spans="13:13" ht="13">
      <c r="M741103" s="17"/>
    </row>
    <row r="741104" spans="13:13">
      <c r="M741104" s="8"/>
    </row>
    <row r="741130" spans="13:13">
      <c r="M741130" s="8"/>
    </row>
    <row r="741131" spans="13:13" ht="13">
      <c r="M741131" s="17"/>
    </row>
    <row r="741132" spans="13:13">
      <c r="M741132" s="8"/>
    </row>
    <row r="741158" spans="13:13">
      <c r="M741158" s="8"/>
    </row>
    <row r="741159" spans="13:13" ht="13">
      <c r="M741159" s="17"/>
    </row>
    <row r="741160" spans="13:13">
      <c r="M741160" s="8"/>
    </row>
    <row r="741186" spans="13:13">
      <c r="M741186" s="8"/>
    </row>
    <row r="741187" spans="13:13" ht="13">
      <c r="M741187" s="17"/>
    </row>
    <row r="741188" spans="13:13">
      <c r="M741188" s="8"/>
    </row>
    <row r="741214" spans="13:13">
      <c r="M741214" s="8"/>
    </row>
    <row r="741215" spans="13:13" ht="13">
      <c r="M741215" s="17"/>
    </row>
    <row r="741216" spans="13:13">
      <c r="M741216" s="8"/>
    </row>
    <row r="741242" spans="13:13">
      <c r="M741242" s="8"/>
    </row>
    <row r="741243" spans="13:13" ht="13">
      <c r="M741243" s="17"/>
    </row>
    <row r="741244" spans="13:13">
      <c r="M741244" s="8"/>
    </row>
    <row r="741270" spans="13:13">
      <c r="M741270" s="8"/>
    </row>
    <row r="741271" spans="13:13" ht="13">
      <c r="M741271" s="17"/>
    </row>
    <row r="741272" spans="13:13">
      <c r="M741272" s="8"/>
    </row>
    <row r="741298" spans="13:13">
      <c r="M741298" s="8"/>
    </row>
    <row r="741299" spans="13:13" ht="13">
      <c r="M741299" s="17"/>
    </row>
    <row r="741300" spans="13:13">
      <c r="M741300" s="8"/>
    </row>
    <row r="741326" spans="13:13">
      <c r="M741326" s="8"/>
    </row>
    <row r="741327" spans="13:13" ht="13">
      <c r="M741327" s="17"/>
    </row>
    <row r="741328" spans="13:13">
      <c r="M741328" s="8"/>
    </row>
    <row r="741354" spans="13:13">
      <c r="M741354" s="8"/>
    </row>
    <row r="741355" spans="13:13" ht="13">
      <c r="M741355" s="17"/>
    </row>
    <row r="741356" spans="13:13">
      <c r="M741356" s="8"/>
    </row>
    <row r="741382" spans="13:13">
      <c r="M741382" s="8"/>
    </row>
    <row r="741383" spans="13:13" ht="13">
      <c r="M741383" s="17"/>
    </row>
    <row r="741384" spans="13:13">
      <c r="M741384" s="8"/>
    </row>
    <row r="741410" spans="13:13">
      <c r="M741410" s="8"/>
    </row>
    <row r="741411" spans="13:13" ht="13">
      <c r="M741411" s="17"/>
    </row>
    <row r="741412" spans="13:13">
      <c r="M741412" s="8"/>
    </row>
    <row r="741438" spans="13:13">
      <c r="M741438" s="8"/>
    </row>
    <row r="741439" spans="13:13" ht="13">
      <c r="M741439" s="17"/>
    </row>
    <row r="741440" spans="13:13">
      <c r="M741440" s="8"/>
    </row>
    <row r="741466" spans="13:13">
      <c r="M741466" s="8"/>
    </row>
    <row r="741467" spans="13:13" ht="13">
      <c r="M741467" s="17"/>
    </row>
    <row r="741468" spans="13:13">
      <c r="M741468" s="8"/>
    </row>
    <row r="741494" spans="13:13">
      <c r="M741494" s="8"/>
    </row>
    <row r="741495" spans="13:13" ht="13">
      <c r="M741495" s="17"/>
    </row>
    <row r="741496" spans="13:13">
      <c r="M741496" s="8"/>
    </row>
    <row r="741522" spans="13:13">
      <c r="M741522" s="8"/>
    </row>
    <row r="741523" spans="13:13" ht="13">
      <c r="M741523" s="17"/>
    </row>
    <row r="741524" spans="13:13">
      <c r="M741524" s="8"/>
    </row>
    <row r="741550" spans="13:13">
      <c r="M741550" s="8"/>
    </row>
    <row r="741551" spans="13:13" ht="13">
      <c r="M741551" s="17"/>
    </row>
    <row r="741552" spans="13:13">
      <c r="M741552" s="8"/>
    </row>
    <row r="741578" spans="13:13">
      <c r="M741578" s="8"/>
    </row>
    <row r="741579" spans="13:13" ht="13">
      <c r="M741579" s="17"/>
    </row>
    <row r="741580" spans="13:13">
      <c r="M741580" s="8"/>
    </row>
    <row r="741606" spans="13:13">
      <c r="M741606" s="8"/>
    </row>
    <row r="741607" spans="13:13" ht="13">
      <c r="M741607" s="17"/>
    </row>
    <row r="741608" spans="13:13">
      <c r="M741608" s="8"/>
    </row>
    <row r="741634" spans="13:13">
      <c r="M741634" s="8"/>
    </row>
    <row r="741635" spans="13:13" ht="13">
      <c r="M741635" s="17"/>
    </row>
    <row r="741636" spans="13:13">
      <c r="M741636" s="8"/>
    </row>
    <row r="741662" spans="13:13">
      <c r="M741662" s="8"/>
    </row>
    <row r="741663" spans="13:13" ht="13">
      <c r="M741663" s="17"/>
    </row>
    <row r="741664" spans="13:13">
      <c r="M741664" s="8"/>
    </row>
    <row r="741690" spans="13:13">
      <c r="M741690" s="8"/>
    </row>
    <row r="741691" spans="13:13" ht="13">
      <c r="M741691" s="17"/>
    </row>
    <row r="741692" spans="13:13">
      <c r="M741692" s="8"/>
    </row>
    <row r="741718" spans="13:13">
      <c r="M741718" s="8"/>
    </row>
    <row r="741719" spans="13:13" ht="13">
      <c r="M741719" s="17"/>
    </row>
    <row r="741720" spans="13:13">
      <c r="M741720" s="8"/>
    </row>
    <row r="741746" spans="13:13">
      <c r="M741746" s="8"/>
    </row>
    <row r="741747" spans="13:13" ht="13">
      <c r="M741747" s="17"/>
    </row>
    <row r="741748" spans="13:13">
      <c r="M741748" s="8"/>
    </row>
    <row r="741774" spans="13:13">
      <c r="M741774" s="8"/>
    </row>
    <row r="741775" spans="13:13" ht="13">
      <c r="M741775" s="17"/>
    </row>
    <row r="741776" spans="13:13">
      <c r="M741776" s="8"/>
    </row>
    <row r="741802" spans="13:13">
      <c r="M741802" s="8"/>
    </row>
    <row r="741803" spans="13:13" ht="13">
      <c r="M741803" s="17"/>
    </row>
    <row r="741804" spans="13:13">
      <c r="M741804" s="8"/>
    </row>
    <row r="741830" spans="13:13">
      <c r="M741830" s="8"/>
    </row>
    <row r="741831" spans="13:13" ht="13">
      <c r="M741831" s="17"/>
    </row>
    <row r="741832" spans="13:13">
      <c r="M741832" s="8"/>
    </row>
    <row r="741858" spans="13:13">
      <c r="M741858" s="8"/>
    </row>
    <row r="741859" spans="13:13" ht="13">
      <c r="M741859" s="17"/>
    </row>
    <row r="741860" spans="13:13">
      <c r="M741860" s="8"/>
    </row>
    <row r="741886" spans="13:13">
      <c r="M741886" s="8"/>
    </row>
    <row r="741887" spans="13:13" ht="13">
      <c r="M741887" s="17"/>
    </row>
    <row r="741888" spans="13:13">
      <c r="M741888" s="8"/>
    </row>
    <row r="741914" spans="13:13">
      <c r="M741914" s="8"/>
    </row>
    <row r="741915" spans="13:13" ht="13">
      <c r="M741915" s="17"/>
    </row>
    <row r="741916" spans="13:13">
      <c r="M741916" s="8"/>
    </row>
    <row r="741942" spans="13:13">
      <c r="M741942" s="8"/>
    </row>
    <row r="741943" spans="13:13" ht="13">
      <c r="M741943" s="17"/>
    </row>
    <row r="741944" spans="13:13">
      <c r="M741944" s="8"/>
    </row>
    <row r="741970" spans="13:13">
      <c r="M741970" s="8"/>
    </row>
    <row r="741971" spans="13:13" ht="13">
      <c r="M741971" s="17"/>
    </row>
    <row r="741972" spans="13:13">
      <c r="M741972" s="8"/>
    </row>
    <row r="741998" spans="13:13">
      <c r="M741998" s="8"/>
    </row>
    <row r="741999" spans="13:13" ht="13">
      <c r="M741999" s="17"/>
    </row>
    <row r="742000" spans="13:13">
      <c r="M742000" s="8"/>
    </row>
    <row r="742026" spans="13:13">
      <c r="M742026" s="8"/>
    </row>
    <row r="742027" spans="13:13" ht="13">
      <c r="M742027" s="17"/>
    </row>
    <row r="742028" spans="13:13">
      <c r="M742028" s="8"/>
    </row>
    <row r="742054" spans="13:13">
      <c r="M742054" s="8"/>
    </row>
    <row r="742055" spans="13:13" ht="13">
      <c r="M742055" s="17"/>
    </row>
    <row r="742056" spans="13:13">
      <c r="M742056" s="8"/>
    </row>
    <row r="742082" spans="13:13">
      <c r="M742082" s="8"/>
    </row>
    <row r="742083" spans="13:13" ht="13">
      <c r="M742083" s="17"/>
    </row>
    <row r="742084" spans="13:13">
      <c r="M742084" s="8"/>
    </row>
    <row r="742110" spans="13:13">
      <c r="M742110" s="8"/>
    </row>
    <row r="742111" spans="13:13" ht="13">
      <c r="M742111" s="17"/>
    </row>
    <row r="742112" spans="13:13">
      <c r="M742112" s="8"/>
    </row>
    <row r="742138" spans="13:13">
      <c r="M742138" s="8"/>
    </row>
    <row r="742139" spans="13:13" ht="13">
      <c r="M742139" s="17"/>
    </row>
    <row r="742140" spans="13:13">
      <c r="M742140" s="8"/>
    </row>
    <row r="742166" spans="13:13">
      <c r="M742166" s="8"/>
    </row>
    <row r="742167" spans="13:13" ht="13">
      <c r="M742167" s="17"/>
    </row>
    <row r="742168" spans="13:13">
      <c r="M742168" s="8"/>
    </row>
    <row r="742194" spans="13:13">
      <c r="M742194" s="8"/>
    </row>
    <row r="742195" spans="13:13" ht="13">
      <c r="M742195" s="17"/>
    </row>
    <row r="742196" spans="13:13">
      <c r="M742196" s="8"/>
    </row>
    <row r="742222" spans="13:13">
      <c r="M742222" s="8"/>
    </row>
    <row r="742223" spans="13:13" ht="13">
      <c r="M742223" s="17"/>
    </row>
    <row r="742224" spans="13:13">
      <c r="M742224" s="8"/>
    </row>
    <row r="742250" spans="13:13">
      <c r="M742250" s="8"/>
    </row>
    <row r="742251" spans="13:13" ht="13">
      <c r="M742251" s="17"/>
    </row>
    <row r="742252" spans="13:13">
      <c r="M742252" s="8"/>
    </row>
    <row r="742278" spans="13:13">
      <c r="M742278" s="8"/>
    </row>
    <row r="742279" spans="13:13" ht="13">
      <c r="M742279" s="17"/>
    </row>
    <row r="742280" spans="13:13">
      <c r="M742280" s="8"/>
    </row>
    <row r="742306" spans="13:13">
      <c r="M742306" s="8"/>
    </row>
    <row r="742307" spans="13:13" ht="13">
      <c r="M742307" s="17"/>
    </row>
    <row r="742308" spans="13:13">
      <c r="M742308" s="8"/>
    </row>
    <row r="742334" spans="13:13">
      <c r="M742334" s="8"/>
    </row>
    <row r="742335" spans="13:13" ht="13">
      <c r="M742335" s="17"/>
    </row>
    <row r="742336" spans="13:13">
      <c r="M742336" s="8"/>
    </row>
    <row r="742362" spans="13:13">
      <c r="M742362" s="8"/>
    </row>
    <row r="742363" spans="13:13" ht="13">
      <c r="M742363" s="17"/>
    </row>
    <row r="742364" spans="13:13">
      <c r="M742364" s="8"/>
    </row>
    <row r="742390" spans="13:13">
      <c r="M742390" s="8"/>
    </row>
    <row r="742391" spans="13:13" ht="13">
      <c r="M742391" s="17"/>
    </row>
    <row r="742392" spans="13:13">
      <c r="M742392" s="8"/>
    </row>
    <row r="742418" spans="13:13">
      <c r="M742418" s="8"/>
    </row>
    <row r="742419" spans="13:13" ht="13">
      <c r="M742419" s="17"/>
    </row>
    <row r="742420" spans="13:13">
      <c r="M742420" s="8"/>
    </row>
    <row r="742446" spans="13:13">
      <c r="M742446" s="8"/>
    </row>
    <row r="742447" spans="13:13" ht="13">
      <c r="M742447" s="17"/>
    </row>
    <row r="742448" spans="13:13">
      <c r="M742448" s="8"/>
    </row>
    <row r="742474" spans="13:13">
      <c r="M742474" s="8"/>
    </row>
    <row r="742475" spans="13:13" ht="13">
      <c r="M742475" s="17"/>
    </row>
    <row r="742476" spans="13:13">
      <c r="M742476" s="8"/>
    </row>
    <row r="742502" spans="13:13">
      <c r="M742502" s="8"/>
    </row>
    <row r="742503" spans="13:13" ht="13">
      <c r="M742503" s="17"/>
    </row>
    <row r="742504" spans="13:13">
      <c r="M742504" s="8"/>
    </row>
    <row r="742530" spans="13:13">
      <c r="M742530" s="8"/>
    </row>
    <row r="742531" spans="13:13" ht="13">
      <c r="M742531" s="17"/>
    </row>
    <row r="742532" spans="13:13">
      <c r="M742532" s="8"/>
    </row>
    <row r="742558" spans="13:13">
      <c r="M742558" s="8"/>
    </row>
    <row r="742559" spans="13:13" ht="13">
      <c r="M742559" s="17"/>
    </row>
    <row r="742560" spans="13:13">
      <c r="M742560" s="8"/>
    </row>
    <row r="742586" spans="13:13">
      <c r="M742586" s="8"/>
    </row>
    <row r="742587" spans="13:13" ht="13">
      <c r="M742587" s="17"/>
    </row>
    <row r="742588" spans="13:13">
      <c r="M742588" s="8"/>
    </row>
    <row r="742614" spans="13:13">
      <c r="M742614" s="8"/>
    </row>
    <row r="742615" spans="13:13" ht="13">
      <c r="M742615" s="17"/>
    </row>
    <row r="742616" spans="13:13">
      <c r="M742616" s="8"/>
    </row>
    <row r="742642" spans="13:13">
      <c r="M742642" s="8"/>
    </row>
    <row r="742643" spans="13:13" ht="13">
      <c r="M742643" s="17"/>
    </row>
    <row r="742644" spans="13:13">
      <c r="M742644" s="8"/>
    </row>
    <row r="742670" spans="13:13">
      <c r="M742670" s="8"/>
    </row>
    <row r="742671" spans="13:13" ht="13">
      <c r="M742671" s="17"/>
    </row>
    <row r="742672" spans="13:13">
      <c r="M742672" s="8"/>
    </row>
    <row r="742698" spans="13:13">
      <c r="M742698" s="8"/>
    </row>
    <row r="742699" spans="13:13" ht="13">
      <c r="M742699" s="17"/>
    </row>
    <row r="742700" spans="13:13">
      <c r="M742700" s="8"/>
    </row>
    <row r="742726" spans="13:13">
      <c r="M742726" s="8"/>
    </row>
    <row r="742727" spans="13:13" ht="13">
      <c r="M742727" s="17"/>
    </row>
    <row r="742728" spans="13:13">
      <c r="M742728" s="8"/>
    </row>
    <row r="742754" spans="13:13">
      <c r="M742754" s="8"/>
    </row>
    <row r="742755" spans="13:13" ht="13">
      <c r="M742755" s="17"/>
    </row>
    <row r="742756" spans="13:13">
      <c r="M742756" s="8"/>
    </row>
    <row r="742782" spans="13:13">
      <c r="M742782" s="8"/>
    </row>
    <row r="742783" spans="13:13" ht="13">
      <c r="M742783" s="17"/>
    </row>
    <row r="742784" spans="13:13">
      <c r="M742784" s="8"/>
    </row>
    <row r="742810" spans="13:13">
      <c r="M742810" s="8"/>
    </row>
    <row r="742811" spans="13:13" ht="13">
      <c r="M742811" s="17"/>
    </row>
    <row r="742812" spans="13:13">
      <c r="M742812" s="8"/>
    </row>
    <row r="742838" spans="13:13">
      <c r="M742838" s="8"/>
    </row>
    <row r="742839" spans="13:13" ht="13">
      <c r="M742839" s="17"/>
    </row>
    <row r="742840" spans="13:13">
      <c r="M742840" s="8"/>
    </row>
    <row r="742866" spans="13:13">
      <c r="M742866" s="8"/>
    </row>
    <row r="742867" spans="13:13" ht="13">
      <c r="M742867" s="17"/>
    </row>
    <row r="742868" spans="13:13">
      <c r="M742868" s="8"/>
    </row>
    <row r="742894" spans="13:13">
      <c r="M742894" s="8"/>
    </row>
    <row r="742895" spans="13:13" ht="13">
      <c r="M742895" s="17"/>
    </row>
    <row r="742896" spans="13:13">
      <c r="M742896" s="8"/>
    </row>
    <row r="742922" spans="13:13">
      <c r="M742922" s="8"/>
    </row>
    <row r="742923" spans="13:13" ht="13">
      <c r="M742923" s="17"/>
    </row>
    <row r="742924" spans="13:13">
      <c r="M742924" s="8"/>
    </row>
    <row r="742950" spans="13:13">
      <c r="M742950" s="8"/>
    </row>
    <row r="742951" spans="13:13" ht="13">
      <c r="M742951" s="17"/>
    </row>
    <row r="742952" spans="13:13">
      <c r="M742952" s="8"/>
    </row>
    <row r="742978" spans="13:13">
      <c r="M742978" s="8"/>
    </row>
    <row r="742979" spans="13:13" ht="13">
      <c r="M742979" s="17"/>
    </row>
    <row r="742980" spans="13:13">
      <c r="M742980" s="8"/>
    </row>
    <row r="743006" spans="13:13">
      <c r="M743006" s="8"/>
    </row>
    <row r="743007" spans="13:13" ht="13">
      <c r="M743007" s="17"/>
    </row>
    <row r="743008" spans="13:13">
      <c r="M743008" s="8"/>
    </row>
    <row r="743034" spans="13:13">
      <c r="M743034" s="8"/>
    </row>
    <row r="743035" spans="13:13" ht="13">
      <c r="M743035" s="17"/>
    </row>
    <row r="743036" spans="13:13">
      <c r="M743036" s="8"/>
    </row>
    <row r="743062" spans="13:13">
      <c r="M743062" s="8"/>
    </row>
    <row r="743063" spans="13:13" ht="13">
      <c r="M743063" s="17"/>
    </row>
    <row r="743064" spans="13:13">
      <c r="M743064" s="8"/>
    </row>
    <row r="743090" spans="13:13">
      <c r="M743090" s="8"/>
    </row>
    <row r="743091" spans="13:13" ht="13">
      <c r="M743091" s="17"/>
    </row>
    <row r="743092" spans="13:13">
      <c r="M743092" s="8"/>
    </row>
    <row r="743118" spans="13:13">
      <c r="M743118" s="8"/>
    </row>
    <row r="743119" spans="13:13" ht="13">
      <c r="M743119" s="17"/>
    </row>
    <row r="743120" spans="13:13">
      <c r="M743120" s="8"/>
    </row>
    <row r="743146" spans="13:13">
      <c r="M743146" s="8"/>
    </row>
    <row r="743147" spans="13:13" ht="13">
      <c r="M743147" s="17"/>
    </row>
    <row r="743148" spans="13:13">
      <c r="M743148" s="8"/>
    </row>
    <row r="743174" spans="13:13">
      <c r="M743174" s="8"/>
    </row>
    <row r="743175" spans="13:13" ht="13">
      <c r="M743175" s="17"/>
    </row>
    <row r="743176" spans="13:13">
      <c r="M743176" s="8"/>
    </row>
    <row r="743202" spans="13:13">
      <c r="M743202" s="8"/>
    </row>
    <row r="743203" spans="13:13" ht="13">
      <c r="M743203" s="17"/>
    </row>
    <row r="743204" spans="13:13">
      <c r="M743204" s="8"/>
    </row>
    <row r="743230" spans="13:13">
      <c r="M743230" s="8"/>
    </row>
    <row r="743231" spans="13:13" ht="13">
      <c r="M743231" s="17"/>
    </row>
    <row r="743232" spans="13:13">
      <c r="M743232" s="8"/>
    </row>
    <row r="743258" spans="13:13">
      <c r="M743258" s="8"/>
    </row>
    <row r="743259" spans="13:13" ht="13">
      <c r="M743259" s="17"/>
    </row>
    <row r="743260" spans="13:13">
      <c r="M743260" s="8"/>
    </row>
    <row r="743286" spans="13:13">
      <c r="M743286" s="8"/>
    </row>
    <row r="743287" spans="13:13" ht="13">
      <c r="M743287" s="17"/>
    </row>
    <row r="743288" spans="13:13">
      <c r="M743288" s="8"/>
    </row>
    <row r="743314" spans="13:13">
      <c r="M743314" s="8"/>
    </row>
    <row r="743315" spans="13:13" ht="13">
      <c r="M743315" s="17"/>
    </row>
    <row r="743316" spans="13:13">
      <c r="M743316" s="8"/>
    </row>
    <row r="743342" spans="13:13">
      <c r="M743342" s="8"/>
    </row>
    <row r="743343" spans="13:13" ht="13">
      <c r="M743343" s="17"/>
    </row>
    <row r="743344" spans="13:13">
      <c r="M743344" s="8"/>
    </row>
    <row r="743370" spans="13:13">
      <c r="M743370" s="8"/>
    </row>
    <row r="743371" spans="13:13" ht="13">
      <c r="M743371" s="17"/>
    </row>
    <row r="743372" spans="13:13">
      <c r="M743372" s="8"/>
    </row>
    <row r="743398" spans="13:13">
      <c r="M743398" s="8"/>
    </row>
    <row r="743399" spans="13:13" ht="13">
      <c r="M743399" s="17"/>
    </row>
    <row r="743400" spans="13:13">
      <c r="M743400" s="8"/>
    </row>
    <row r="743426" spans="13:13">
      <c r="M743426" s="8"/>
    </row>
    <row r="743427" spans="13:13" ht="13">
      <c r="M743427" s="17"/>
    </row>
    <row r="743428" spans="13:13">
      <c r="M743428" s="8"/>
    </row>
    <row r="743454" spans="13:13">
      <c r="M743454" s="8"/>
    </row>
    <row r="743455" spans="13:13" ht="13">
      <c r="M743455" s="17"/>
    </row>
    <row r="743456" spans="13:13">
      <c r="M743456" s="8"/>
    </row>
    <row r="743482" spans="13:13">
      <c r="M743482" s="8"/>
    </row>
    <row r="743483" spans="13:13" ht="13">
      <c r="M743483" s="17"/>
    </row>
    <row r="743484" spans="13:13">
      <c r="M743484" s="8"/>
    </row>
    <row r="743510" spans="13:13">
      <c r="M743510" s="8"/>
    </row>
    <row r="743511" spans="13:13" ht="13">
      <c r="M743511" s="17"/>
    </row>
    <row r="743512" spans="13:13">
      <c r="M743512" s="8"/>
    </row>
    <row r="743538" spans="13:13">
      <c r="M743538" s="8"/>
    </row>
    <row r="743539" spans="13:13" ht="13">
      <c r="M743539" s="17"/>
    </row>
    <row r="743540" spans="13:13">
      <c r="M743540" s="8"/>
    </row>
    <row r="743566" spans="13:13">
      <c r="M743566" s="8"/>
    </row>
    <row r="743567" spans="13:13" ht="13">
      <c r="M743567" s="17"/>
    </row>
    <row r="743568" spans="13:13">
      <c r="M743568" s="8"/>
    </row>
    <row r="743594" spans="13:13">
      <c r="M743594" s="8"/>
    </row>
    <row r="743595" spans="13:13" ht="13">
      <c r="M743595" s="17"/>
    </row>
    <row r="743596" spans="13:13">
      <c r="M743596" s="8"/>
    </row>
    <row r="743622" spans="13:13">
      <c r="M743622" s="8"/>
    </row>
    <row r="743623" spans="13:13" ht="13">
      <c r="M743623" s="17"/>
    </row>
    <row r="743624" spans="13:13">
      <c r="M743624" s="8"/>
    </row>
    <row r="743650" spans="13:13">
      <c r="M743650" s="8"/>
    </row>
    <row r="743651" spans="13:13" ht="13">
      <c r="M743651" s="17"/>
    </row>
    <row r="743652" spans="13:13">
      <c r="M743652" s="8"/>
    </row>
    <row r="743678" spans="13:13">
      <c r="M743678" s="8"/>
    </row>
    <row r="743679" spans="13:13" ht="13">
      <c r="M743679" s="17"/>
    </row>
    <row r="743680" spans="13:13">
      <c r="M743680" s="8"/>
    </row>
    <row r="743706" spans="13:13">
      <c r="M743706" s="8"/>
    </row>
    <row r="743707" spans="13:13" ht="13">
      <c r="M743707" s="17"/>
    </row>
    <row r="743708" spans="13:13">
      <c r="M743708" s="8"/>
    </row>
    <row r="743734" spans="13:13">
      <c r="M743734" s="8"/>
    </row>
    <row r="743735" spans="13:13" ht="13">
      <c r="M743735" s="17"/>
    </row>
    <row r="743736" spans="13:13">
      <c r="M743736" s="8"/>
    </row>
    <row r="743762" spans="13:13">
      <c r="M743762" s="8"/>
    </row>
    <row r="743763" spans="13:13" ht="13">
      <c r="M743763" s="17"/>
    </row>
    <row r="743764" spans="13:13">
      <c r="M743764" s="8"/>
    </row>
    <row r="743790" spans="13:13">
      <c r="M743790" s="8"/>
    </row>
    <row r="743791" spans="13:13" ht="13">
      <c r="M743791" s="17"/>
    </row>
    <row r="743792" spans="13:13">
      <c r="M743792" s="8"/>
    </row>
    <row r="743818" spans="13:13">
      <c r="M743818" s="8"/>
    </row>
    <row r="743819" spans="13:13" ht="13">
      <c r="M743819" s="17"/>
    </row>
    <row r="743820" spans="13:13">
      <c r="M743820" s="8"/>
    </row>
    <row r="743846" spans="13:13">
      <c r="M743846" s="8"/>
    </row>
    <row r="743847" spans="13:13" ht="13">
      <c r="M743847" s="17"/>
    </row>
    <row r="743848" spans="13:13">
      <c r="M743848" s="8"/>
    </row>
    <row r="743874" spans="13:13">
      <c r="M743874" s="8"/>
    </row>
    <row r="743875" spans="13:13" ht="13">
      <c r="M743875" s="17"/>
    </row>
    <row r="743876" spans="13:13">
      <c r="M743876" s="8"/>
    </row>
    <row r="743902" spans="13:13">
      <c r="M743902" s="8"/>
    </row>
    <row r="743903" spans="13:13" ht="13">
      <c r="M743903" s="17"/>
    </row>
    <row r="743904" spans="13:13">
      <c r="M743904" s="8"/>
    </row>
    <row r="743930" spans="13:13">
      <c r="M743930" s="8"/>
    </row>
    <row r="743931" spans="13:13" ht="13">
      <c r="M743931" s="17"/>
    </row>
    <row r="743932" spans="13:13">
      <c r="M743932" s="8"/>
    </row>
    <row r="743958" spans="13:13">
      <c r="M743958" s="8"/>
    </row>
    <row r="743959" spans="13:13" ht="13">
      <c r="M743959" s="17"/>
    </row>
    <row r="743960" spans="13:13">
      <c r="M743960" s="8"/>
    </row>
    <row r="743986" spans="13:13">
      <c r="M743986" s="8"/>
    </row>
    <row r="743987" spans="13:13" ht="13">
      <c r="M743987" s="17"/>
    </row>
    <row r="743988" spans="13:13">
      <c r="M743988" s="8"/>
    </row>
    <row r="744014" spans="13:13">
      <c r="M744014" s="8"/>
    </row>
    <row r="744015" spans="13:13" ht="13">
      <c r="M744015" s="17"/>
    </row>
    <row r="744016" spans="13:13">
      <c r="M744016" s="8"/>
    </row>
    <row r="744042" spans="13:13">
      <c r="M744042" s="8"/>
    </row>
    <row r="744043" spans="13:13" ht="13">
      <c r="M744043" s="17"/>
    </row>
    <row r="744044" spans="13:13">
      <c r="M744044" s="8"/>
    </row>
    <row r="744070" spans="13:13">
      <c r="M744070" s="8"/>
    </row>
    <row r="744071" spans="13:13" ht="13">
      <c r="M744071" s="17"/>
    </row>
    <row r="744072" spans="13:13">
      <c r="M744072" s="8"/>
    </row>
    <row r="744098" spans="13:13">
      <c r="M744098" s="8"/>
    </row>
    <row r="744099" spans="13:13" ht="13">
      <c r="M744099" s="17"/>
    </row>
    <row r="744100" spans="13:13">
      <c r="M744100" s="8"/>
    </row>
    <row r="744126" spans="13:13">
      <c r="M744126" s="8"/>
    </row>
    <row r="744127" spans="13:13" ht="13">
      <c r="M744127" s="17"/>
    </row>
    <row r="744128" spans="13:13">
      <c r="M744128" s="8"/>
    </row>
    <row r="744154" spans="13:13">
      <c r="M744154" s="8"/>
    </row>
    <row r="744155" spans="13:13" ht="13">
      <c r="M744155" s="17"/>
    </row>
    <row r="744156" spans="13:13">
      <c r="M744156" s="8"/>
    </row>
    <row r="744182" spans="13:13">
      <c r="M744182" s="8"/>
    </row>
    <row r="744183" spans="13:13" ht="13">
      <c r="M744183" s="17"/>
    </row>
    <row r="744184" spans="13:13">
      <c r="M744184" s="8"/>
    </row>
    <row r="744210" spans="13:13">
      <c r="M744210" s="8"/>
    </row>
    <row r="744211" spans="13:13" ht="13">
      <c r="M744211" s="17"/>
    </row>
    <row r="744212" spans="13:13">
      <c r="M744212" s="8"/>
    </row>
    <row r="744238" spans="13:13">
      <c r="M744238" s="8"/>
    </row>
    <row r="744239" spans="13:13" ht="13">
      <c r="M744239" s="17"/>
    </row>
    <row r="744240" spans="13:13">
      <c r="M744240" s="8"/>
    </row>
    <row r="744266" spans="13:13">
      <c r="M744266" s="8"/>
    </row>
    <row r="744267" spans="13:13" ht="13">
      <c r="M744267" s="17"/>
    </row>
    <row r="744268" spans="13:13">
      <c r="M744268" s="8"/>
    </row>
    <row r="744294" spans="13:13">
      <c r="M744294" s="8"/>
    </row>
    <row r="744295" spans="13:13" ht="13">
      <c r="M744295" s="17"/>
    </row>
    <row r="744296" spans="13:13">
      <c r="M744296" s="8"/>
    </row>
    <row r="744322" spans="13:13">
      <c r="M744322" s="8"/>
    </row>
    <row r="744323" spans="13:13" ht="13">
      <c r="M744323" s="17"/>
    </row>
    <row r="744324" spans="13:13">
      <c r="M744324" s="8"/>
    </row>
    <row r="744350" spans="13:13">
      <c r="M744350" s="8"/>
    </row>
    <row r="744351" spans="13:13" ht="13">
      <c r="M744351" s="17"/>
    </row>
    <row r="744352" spans="13:13">
      <c r="M744352" s="8"/>
    </row>
    <row r="744378" spans="13:13">
      <c r="M744378" s="8"/>
    </row>
    <row r="744379" spans="13:13" ht="13">
      <c r="M744379" s="17"/>
    </row>
    <row r="744380" spans="13:13">
      <c r="M744380" s="8"/>
    </row>
    <row r="744406" spans="13:13">
      <c r="M744406" s="8"/>
    </row>
    <row r="744407" spans="13:13" ht="13">
      <c r="M744407" s="17"/>
    </row>
    <row r="744408" spans="13:13">
      <c r="M744408" s="8"/>
    </row>
    <row r="744434" spans="13:13">
      <c r="M744434" s="8"/>
    </row>
    <row r="744435" spans="13:13" ht="13">
      <c r="M744435" s="17"/>
    </row>
    <row r="744436" spans="13:13">
      <c r="M744436" s="8"/>
    </row>
    <row r="744462" spans="13:13">
      <c r="M744462" s="8"/>
    </row>
    <row r="744463" spans="13:13" ht="13">
      <c r="M744463" s="17"/>
    </row>
    <row r="744464" spans="13:13">
      <c r="M744464" s="8"/>
    </row>
    <row r="744490" spans="13:13">
      <c r="M744490" s="8"/>
    </row>
    <row r="744491" spans="13:13" ht="13">
      <c r="M744491" s="17"/>
    </row>
    <row r="744492" spans="13:13">
      <c r="M744492" s="8"/>
    </row>
    <row r="744518" spans="13:13">
      <c r="M744518" s="8"/>
    </row>
    <row r="744519" spans="13:13" ht="13">
      <c r="M744519" s="17"/>
    </row>
    <row r="744520" spans="13:13">
      <c r="M744520" s="8"/>
    </row>
    <row r="744546" spans="13:13">
      <c r="M744546" s="8"/>
    </row>
    <row r="744547" spans="13:13" ht="13">
      <c r="M744547" s="17"/>
    </row>
    <row r="744548" spans="13:13">
      <c r="M744548" s="8"/>
    </row>
    <row r="744574" spans="13:13">
      <c r="M744574" s="8"/>
    </row>
    <row r="744575" spans="13:13" ht="13">
      <c r="M744575" s="17"/>
    </row>
    <row r="744576" spans="13:13">
      <c r="M744576" s="8"/>
    </row>
    <row r="744602" spans="13:13">
      <c r="M744602" s="8"/>
    </row>
    <row r="744603" spans="13:13" ht="13">
      <c r="M744603" s="17"/>
    </row>
    <row r="744604" spans="13:13">
      <c r="M744604" s="8"/>
    </row>
    <row r="744630" spans="13:13">
      <c r="M744630" s="8"/>
    </row>
    <row r="744631" spans="13:13" ht="13">
      <c r="M744631" s="17"/>
    </row>
    <row r="744632" spans="13:13">
      <c r="M744632" s="8"/>
    </row>
    <row r="744658" spans="13:13">
      <c r="M744658" s="8"/>
    </row>
    <row r="744659" spans="13:13" ht="13">
      <c r="M744659" s="17"/>
    </row>
    <row r="744660" spans="13:13">
      <c r="M744660" s="8"/>
    </row>
    <row r="744686" spans="13:13">
      <c r="M744686" s="8"/>
    </row>
    <row r="744687" spans="13:13" ht="13">
      <c r="M744687" s="17"/>
    </row>
    <row r="744688" spans="13:13">
      <c r="M744688" s="8"/>
    </row>
    <row r="744714" spans="13:13">
      <c r="M744714" s="8"/>
    </row>
    <row r="744715" spans="13:13" ht="13">
      <c r="M744715" s="17"/>
    </row>
    <row r="744716" spans="13:13">
      <c r="M744716" s="8"/>
    </row>
    <row r="744742" spans="13:13">
      <c r="M744742" s="8"/>
    </row>
    <row r="744743" spans="13:13" ht="13">
      <c r="M744743" s="17"/>
    </row>
    <row r="744744" spans="13:13">
      <c r="M744744" s="8"/>
    </row>
    <row r="744770" spans="13:13">
      <c r="M744770" s="8"/>
    </row>
    <row r="744771" spans="13:13" ht="13">
      <c r="M744771" s="17"/>
    </row>
    <row r="744772" spans="13:13">
      <c r="M744772" s="8"/>
    </row>
    <row r="744798" spans="13:13">
      <c r="M744798" s="8"/>
    </row>
    <row r="744799" spans="13:13" ht="13">
      <c r="M744799" s="17"/>
    </row>
    <row r="744800" spans="13:13">
      <c r="M744800" s="8"/>
    </row>
    <row r="744826" spans="13:13">
      <c r="M744826" s="8"/>
    </row>
    <row r="744827" spans="13:13" ht="13">
      <c r="M744827" s="17"/>
    </row>
    <row r="744828" spans="13:13">
      <c r="M744828" s="8"/>
    </row>
    <row r="744854" spans="13:13">
      <c r="M744854" s="8"/>
    </row>
    <row r="744855" spans="13:13" ht="13">
      <c r="M744855" s="17"/>
    </row>
    <row r="744856" spans="13:13">
      <c r="M744856" s="8"/>
    </row>
    <row r="744882" spans="13:13">
      <c r="M744882" s="8"/>
    </row>
    <row r="744883" spans="13:13" ht="13">
      <c r="M744883" s="17"/>
    </row>
    <row r="744884" spans="13:13">
      <c r="M744884" s="8"/>
    </row>
    <row r="744910" spans="13:13">
      <c r="M744910" s="8"/>
    </row>
    <row r="744911" spans="13:13" ht="13">
      <c r="M744911" s="17"/>
    </row>
    <row r="744912" spans="13:13">
      <c r="M744912" s="8"/>
    </row>
    <row r="744938" spans="13:13">
      <c r="M744938" s="8"/>
    </row>
    <row r="744939" spans="13:13" ht="13">
      <c r="M744939" s="17"/>
    </row>
    <row r="744940" spans="13:13">
      <c r="M744940" s="8"/>
    </row>
    <row r="744966" spans="13:13">
      <c r="M744966" s="8"/>
    </row>
    <row r="744967" spans="13:13" ht="13">
      <c r="M744967" s="17"/>
    </row>
    <row r="744968" spans="13:13">
      <c r="M744968" s="8"/>
    </row>
    <row r="744994" spans="13:13">
      <c r="M744994" s="8"/>
    </row>
    <row r="744995" spans="13:13" ht="13">
      <c r="M744995" s="17"/>
    </row>
    <row r="744996" spans="13:13">
      <c r="M744996" s="8"/>
    </row>
    <row r="745022" spans="13:13">
      <c r="M745022" s="8"/>
    </row>
    <row r="745023" spans="13:13" ht="13">
      <c r="M745023" s="17"/>
    </row>
    <row r="745024" spans="13:13">
      <c r="M745024" s="8"/>
    </row>
    <row r="745050" spans="13:13">
      <c r="M745050" s="8"/>
    </row>
    <row r="745051" spans="13:13" ht="13">
      <c r="M745051" s="17"/>
    </row>
    <row r="745052" spans="13:13">
      <c r="M745052" s="8"/>
    </row>
    <row r="745078" spans="13:13">
      <c r="M745078" s="8"/>
    </row>
    <row r="745079" spans="13:13" ht="13">
      <c r="M745079" s="17"/>
    </row>
    <row r="745080" spans="13:13">
      <c r="M745080" s="8"/>
    </row>
    <row r="745106" spans="13:13">
      <c r="M745106" s="8"/>
    </row>
    <row r="745107" spans="13:13" ht="13">
      <c r="M745107" s="17"/>
    </row>
    <row r="745108" spans="13:13">
      <c r="M745108" s="8"/>
    </row>
    <row r="745134" spans="13:13">
      <c r="M745134" s="8"/>
    </row>
    <row r="745135" spans="13:13" ht="13">
      <c r="M745135" s="17"/>
    </row>
    <row r="745136" spans="13:13">
      <c r="M745136" s="8"/>
    </row>
    <row r="745162" spans="13:13">
      <c r="M745162" s="8"/>
    </row>
    <row r="745163" spans="13:13" ht="13">
      <c r="M745163" s="17"/>
    </row>
    <row r="745164" spans="13:13">
      <c r="M745164" s="8"/>
    </row>
    <row r="745190" spans="13:13">
      <c r="M745190" s="8"/>
    </row>
    <row r="745191" spans="13:13" ht="13">
      <c r="M745191" s="17"/>
    </row>
    <row r="745192" spans="13:13">
      <c r="M745192" s="8"/>
    </row>
    <row r="745218" spans="13:13">
      <c r="M745218" s="8"/>
    </row>
    <row r="745219" spans="13:13" ht="13">
      <c r="M745219" s="17"/>
    </row>
    <row r="745220" spans="13:13">
      <c r="M745220" s="8"/>
    </row>
    <row r="745246" spans="13:13">
      <c r="M745246" s="8"/>
    </row>
    <row r="745247" spans="13:13" ht="13">
      <c r="M745247" s="17"/>
    </row>
    <row r="745248" spans="13:13">
      <c r="M745248" s="8"/>
    </row>
    <row r="745274" spans="13:13">
      <c r="M745274" s="8"/>
    </row>
    <row r="745275" spans="13:13" ht="13">
      <c r="M745275" s="17"/>
    </row>
    <row r="745276" spans="13:13">
      <c r="M745276" s="8"/>
    </row>
    <row r="745302" spans="13:13">
      <c r="M745302" s="8"/>
    </row>
    <row r="745303" spans="13:13" ht="13">
      <c r="M745303" s="17"/>
    </row>
    <row r="745304" spans="13:13">
      <c r="M745304" s="8"/>
    </row>
    <row r="745330" spans="13:13">
      <c r="M745330" s="8"/>
    </row>
    <row r="745331" spans="13:13" ht="13">
      <c r="M745331" s="17"/>
    </row>
    <row r="745332" spans="13:13">
      <c r="M745332" s="8"/>
    </row>
    <row r="745358" spans="13:13">
      <c r="M745358" s="8"/>
    </row>
    <row r="745359" spans="13:13" ht="13">
      <c r="M745359" s="17"/>
    </row>
    <row r="745360" spans="13:13">
      <c r="M745360" s="8"/>
    </row>
    <row r="745386" spans="13:13">
      <c r="M745386" s="8"/>
    </row>
    <row r="745387" spans="13:13" ht="13">
      <c r="M745387" s="17"/>
    </row>
    <row r="745388" spans="13:13">
      <c r="M745388" s="8"/>
    </row>
    <row r="745414" spans="13:13">
      <c r="M745414" s="8"/>
    </row>
    <row r="745415" spans="13:13" ht="13">
      <c r="M745415" s="17"/>
    </row>
    <row r="745416" spans="13:13">
      <c r="M745416" s="8"/>
    </row>
    <row r="745442" spans="13:13">
      <c r="M745442" s="8"/>
    </row>
    <row r="745443" spans="13:13" ht="13">
      <c r="M745443" s="17"/>
    </row>
    <row r="745444" spans="13:13">
      <c r="M745444" s="8"/>
    </row>
    <row r="745470" spans="13:13">
      <c r="M745470" s="8"/>
    </row>
    <row r="745471" spans="13:13" ht="13">
      <c r="M745471" s="17"/>
    </row>
    <row r="745472" spans="13:13">
      <c r="M745472" s="8"/>
    </row>
    <row r="745498" spans="13:13">
      <c r="M745498" s="8"/>
    </row>
    <row r="745499" spans="13:13" ht="13">
      <c r="M745499" s="17"/>
    </row>
    <row r="745500" spans="13:13">
      <c r="M745500" s="8"/>
    </row>
    <row r="745526" spans="13:13">
      <c r="M745526" s="8"/>
    </row>
    <row r="745527" spans="13:13" ht="13">
      <c r="M745527" s="17"/>
    </row>
    <row r="745528" spans="13:13">
      <c r="M745528" s="8"/>
    </row>
    <row r="745554" spans="13:13">
      <c r="M745554" s="8"/>
    </row>
    <row r="745555" spans="13:13" ht="13">
      <c r="M745555" s="17"/>
    </row>
    <row r="745556" spans="13:13">
      <c r="M745556" s="8"/>
    </row>
    <row r="745582" spans="13:13">
      <c r="M745582" s="8"/>
    </row>
    <row r="745583" spans="13:13" ht="13">
      <c r="M745583" s="17"/>
    </row>
    <row r="745584" spans="13:13">
      <c r="M745584" s="8"/>
    </row>
    <row r="745610" spans="13:13">
      <c r="M745610" s="8"/>
    </row>
    <row r="745611" spans="13:13" ht="13">
      <c r="M745611" s="17"/>
    </row>
    <row r="745612" spans="13:13">
      <c r="M745612" s="8"/>
    </row>
    <row r="745638" spans="13:13">
      <c r="M745638" s="8"/>
    </row>
    <row r="745639" spans="13:13" ht="13">
      <c r="M745639" s="17"/>
    </row>
    <row r="745640" spans="13:13">
      <c r="M745640" s="8"/>
    </row>
    <row r="745666" spans="13:13">
      <c r="M745666" s="8"/>
    </row>
    <row r="745667" spans="13:13" ht="13">
      <c r="M745667" s="17"/>
    </row>
    <row r="745668" spans="13:13">
      <c r="M745668" s="8"/>
    </row>
    <row r="745694" spans="13:13">
      <c r="M745694" s="8"/>
    </row>
    <row r="745695" spans="13:13" ht="13">
      <c r="M745695" s="17"/>
    </row>
    <row r="745696" spans="13:13">
      <c r="M745696" s="8"/>
    </row>
    <row r="745722" spans="13:13">
      <c r="M745722" s="8"/>
    </row>
    <row r="745723" spans="13:13" ht="13">
      <c r="M745723" s="17"/>
    </row>
    <row r="745724" spans="13:13">
      <c r="M745724" s="8"/>
    </row>
    <row r="745750" spans="13:13">
      <c r="M745750" s="8"/>
    </row>
    <row r="745751" spans="13:13" ht="13">
      <c r="M745751" s="17"/>
    </row>
    <row r="745752" spans="13:13">
      <c r="M745752" s="8"/>
    </row>
    <row r="745778" spans="13:13">
      <c r="M745778" s="8"/>
    </row>
    <row r="745779" spans="13:13" ht="13">
      <c r="M745779" s="17"/>
    </row>
    <row r="745780" spans="13:13">
      <c r="M745780" s="8"/>
    </row>
    <row r="745806" spans="13:13">
      <c r="M745806" s="8"/>
    </row>
    <row r="745807" spans="13:13" ht="13">
      <c r="M745807" s="17"/>
    </row>
    <row r="745808" spans="13:13">
      <c r="M745808" s="8"/>
    </row>
    <row r="745834" spans="13:13">
      <c r="M745834" s="8"/>
    </row>
    <row r="745835" spans="13:13" ht="13">
      <c r="M745835" s="17"/>
    </row>
    <row r="745836" spans="13:13">
      <c r="M745836" s="8"/>
    </row>
    <row r="745862" spans="13:13">
      <c r="M745862" s="8"/>
    </row>
    <row r="745863" spans="13:13" ht="13">
      <c r="M745863" s="17"/>
    </row>
    <row r="745864" spans="13:13">
      <c r="M745864" s="8"/>
    </row>
    <row r="745890" spans="13:13">
      <c r="M745890" s="8"/>
    </row>
    <row r="745891" spans="13:13" ht="13">
      <c r="M745891" s="17"/>
    </row>
    <row r="745892" spans="13:13">
      <c r="M745892" s="8"/>
    </row>
    <row r="745918" spans="13:13">
      <c r="M745918" s="8"/>
    </row>
    <row r="745919" spans="13:13" ht="13">
      <c r="M745919" s="17"/>
    </row>
    <row r="745920" spans="13:13">
      <c r="M745920" s="8"/>
    </row>
    <row r="745946" spans="13:13">
      <c r="M745946" s="8"/>
    </row>
    <row r="745947" spans="13:13" ht="13">
      <c r="M745947" s="17"/>
    </row>
    <row r="745948" spans="13:13">
      <c r="M745948" s="8"/>
    </row>
    <row r="745974" spans="13:13">
      <c r="M745974" s="8"/>
    </row>
    <row r="745975" spans="13:13" ht="13">
      <c r="M745975" s="17"/>
    </row>
    <row r="745976" spans="13:13">
      <c r="M745976" s="8"/>
    </row>
    <row r="746002" spans="13:13">
      <c r="M746002" s="8"/>
    </row>
    <row r="746003" spans="13:13" ht="13">
      <c r="M746003" s="17"/>
    </row>
    <row r="746004" spans="13:13">
      <c r="M746004" s="8"/>
    </row>
    <row r="746030" spans="13:13">
      <c r="M746030" s="8"/>
    </row>
    <row r="746031" spans="13:13" ht="13">
      <c r="M746031" s="17"/>
    </row>
    <row r="746032" spans="13:13">
      <c r="M746032" s="8"/>
    </row>
    <row r="746058" spans="13:13">
      <c r="M746058" s="8"/>
    </row>
    <row r="746059" spans="13:13" ht="13">
      <c r="M746059" s="17"/>
    </row>
    <row r="746060" spans="13:13">
      <c r="M746060" s="8"/>
    </row>
    <row r="746086" spans="13:13">
      <c r="M746086" s="8"/>
    </row>
    <row r="746087" spans="13:13" ht="13">
      <c r="M746087" s="17"/>
    </row>
    <row r="746088" spans="13:13">
      <c r="M746088" s="8"/>
    </row>
    <row r="746114" spans="13:13">
      <c r="M746114" s="8"/>
    </row>
    <row r="746115" spans="13:13" ht="13">
      <c r="M746115" s="17"/>
    </row>
    <row r="746116" spans="13:13">
      <c r="M746116" s="8"/>
    </row>
    <row r="746142" spans="13:13">
      <c r="M746142" s="8"/>
    </row>
    <row r="746143" spans="13:13" ht="13">
      <c r="M746143" s="17"/>
    </row>
    <row r="746144" spans="13:13">
      <c r="M746144" s="8"/>
    </row>
    <row r="746170" spans="13:13">
      <c r="M746170" s="8"/>
    </row>
    <row r="746171" spans="13:13" ht="13">
      <c r="M746171" s="17"/>
    </row>
    <row r="746172" spans="13:13">
      <c r="M746172" s="8"/>
    </row>
    <row r="746198" spans="13:13">
      <c r="M746198" s="8"/>
    </row>
    <row r="746199" spans="13:13" ht="13">
      <c r="M746199" s="17"/>
    </row>
    <row r="746200" spans="13:13">
      <c r="M746200" s="8"/>
    </row>
    <row r="746226" spans="13:13">
      <c r="M746226" s="8"/>
    </row>
    <row r="746227" spans="13:13" ht="13">
      <c r="M746227" s="17"/>
    </row>
    <row r="746228" spans="13:13">
      <c r="M746228" s="8"/>
    </row>
    <row r="746254" spans="13:13">
      <c r="M746254" s="8"/>
    </row>
    <row r="746255" spans="13:13" ht="13">
      <c r="M746255" s="17"/>
    </row>
    <row r="746256" spans="13:13">
      <c r="M746256" s="8"/>
    </row>
    <row r="746282" spans="13:13">
      <c r="M746282" s="8"/>
    </row>
    <row r="746283" spans="13:13" ht="13">
      <c r="M746283" s="17"/>
    </row>
    <row r="746284" spans="13:13">
      <c r="M746284" s="8"/>
    </row>
    <row r="746310" spans="13:13">
      <c r="M746310" s="8"/>
    </row>
    <row r="746311" spans="13:13" ht="13">
      <c r="M746311" s="17"/>
    </row>
    <row r="746312" spans="13:13">
      <c r="M746312" s="8"/>
    </row>
    <row r="746338" spans="13:13">
      <c r="M746338" s="8"/>
    </row>
    <row r="746339" spans="13:13" ht="13">
      <c r="M746339" s="17"/>
    </row>
    <row r="746340" spans="13:13">
      <c r="M746340" s="8"/>
    </row>
    <row r="746366" spans="13:13">
      <c r="M746366" s="8"/>
    </row>
    <row r="746367" spans="13:13" ht="13">
      <c r="M746367" s="17"/>
    </row>
    <row r="746368" spans="13:13">
      <c r="M746368" s="8"/>
    </row>
    <row r="746394" spans="13:13">
      <c r="M746394" s="8"/>
    </row>
    <row r="746395" spans="13:13" ht="13">
      <c r="M746395" s="17"/>
    </row>
    <row r="746396" spans="13:13">
      <c r="M746396" s="8"/>
    </row>
    <row r="746422" spans="13:13">
      <c r="M746422" s="8"/>
    </row>
    <row r="746423" spans="13:13" ht="13">
      <c r="M746423" s="17"/>
    </row>
    <row r="746424" spans="13:13">
      <c r="M746424" s="8"/>
    </row>
    <row r="746450" spans="13:13">
      <c r="M746450" s="8"/>
    </row>
    <row r="746451" spans="13:13" ht="13">
      <c r="M746451" s="17"/>
    </row>
    <row r="746452" spans="13:13">
      <c r="M746452" s="8"/>
    </row>
    <row r="746478" spans="13:13">
      <c r="M746478" s="8"/>
    </row>
    <row r="746479" spans="13:13" ht="13">
      <c r="M746479" s="17"/>
    </row>
    <row r="746480" spans="13:13">
      <c r="M746480" s="8"/>
    </row>
    <row r="746506" spans="13:13">
      <c r="M746506" s="8"/>
    </row>
    <row r="746507" spans="13:13" ht="13">
      <c r="M746507" s="17"/>
    </row>
    <row r="746508" spans="13:13">
      <c r="M746508" s="8"/>
    </row>
    <row r="746534" spans="13:13">
      <c r="M746534" s="8"/>
    </row>
    <row r="746535" spans="13:13" ht="13">
      <c r="M746535" s="17"/>
    </row>
    <row r="746536" spans="13:13">
      <c r="M746536" s="8"/>
    </row>
    <row r="746562" spans="13:13">
      <c r="M746562" s="8"/>
    </row>
    <row r="746563" spans="13:13" ht="13">
      <c r="M746563" s="17"/>
    </row>
    <row r="746564" spans="13:13">
      <c r="M746564" s="8"/>
    </row>
    <row r="746590" spans="13:13">
      <c r="M746590" s="8"/>
    </row>
    <row r="746591" spans="13:13" ht="13">
      <c r="M746591" s="17"/>
    </row>
    <row r="746592" spans="13:13">
      <c r="M746592" s="8"/>
    </row>
    <row r="746618" spans="13:13">
      <c r="M746618" s="8"/>
    </row>
    <row r="746619" spans="13:13" ht="13">
      <c r="M746619" s="17"/>
    </row>
    <row r="746620" spans="13:13">
      <c r="M746620" s="8"/>
    </row>
    <row r="746646" spans="13:13">
      <c r="M746646" s="8"/>
    </row>
    <row r="746647" spans="13:13" ht="13">
      <c r="M746647" s="17"/>
    </row>
    <row r="746648" spans="13:13">
      <c r="M746648" s="8"/>
    </row>
    <row r="746674" spans="13:13">
      <c r="M746674" s="8"/>
    </row>
    <row r="746675" spans="13:13" ht="13">
      <c r="M746675" s="17"/>
    </row>
    <row r="746676" spans="13:13">
      <c r="M746676" s="8"/>
    </row>
    <row r="746702" spans="13:13">
      <c r="M746702" s="8"/>
    </row>
    <row r="746703" spans="13:13" ht="13">
      <c r="M746703" s="17"/>
    </row>
    <row r="746704" spans="13:13">
      <c r="M746704" s="8"/>
    </row>
    <row r="746730" spans="13:13">
      <c r="M746730" s="8"/>
    </row>
    <row r="746731" spans="13:13" ht="13">
      <c r="M746731" s="17"/>
    </row>
    <row r="746732" spans="13:13">
      <c r="M746732" s="8"/>
    </row>
    <row r="746758" spans="13:13">
      <c r="M746758" s="8"/>
    </row>
    <row r="746759" spans="13:13" ht="13">
      <c r="M746759" s="17"/>
    </row>
    <row r="746760" spans="13:13">
      <c r="M746760" s="8"/>
    </row>
    <row r="746786" spans="13:13">
      <c r="M746786" s="8"/>
    </row>
    <row r="746787" spans="13:13" ht="13">
      <c r="M746787" s="17"/>
    </row>
    <row r="746788" spans="13:13">
      <c r="M746788" s="8"/>
    </row>
    <row r="746814" spans="13:13">
      <c r="M746814" s="8"/>
    </row>
    <row r="746815" spans="13:13" ht="13">
      <c r="M746815" s="17"/>
    </row>
    <row r="746816" spans="13:13">
      <c r="M746816" s="8"/>
    </row>
    <row r="746842" spans="13:13">
      <c r="M746842" s="8"/>
    </row>
    <row r="746843" spans="13:13" ht="13">
      <c r="M746843" s="17"/>
    </row>
    <row r="746844" spans="13:13">
      <c r="M746844" s="8"/>
    </row>
    <row r="746870" spans="13:13">
      <c r="M746870" s="8"/>
    </row>
    <row r="746871" spans="13:13" ht="13">
      <c r="M746871" s="17"/>
    </row>
    <row r="746872" spans="13:13">
      <c r="M746872" s="8"/>
    </row>
    <row r="746898" spans="13:13">
      <c r="M746898" s="8"/>
    </row>
    <row r="746899" spans="13:13" ht="13">
      <c r="M746899" s="17"/>
    </row>
    <row r="746900" spans="13:13">
      <c r="M746900" s="8"/>
    </row>
    <row r="746926" spans="13:13">
      <c r="M746926" s="8"/>
    </row>
    <row r="746927" spans="13:13" ht="13">
      <c r="M746927" s="17"/>
    </row>
    <row r="746928" spans="13:13">
      <c r="M746928" s="8"/>
    </row>
    <row r="746954" spans="13:13">
      <c r="M746954" s="8"/>
    </row>
    <row r="746955" spans="13:13" ht="13">
      <c r="M746955" s="17"/>
    </row>
    <row r="746956" spans="13:13">
      <c r="M746956" s="8"/>
    </row>
    <row r="746982" spans="13:13">
      <c r="M746982" s="8"/>
    </row>
    <row r="746983" spans="13:13" ht="13">
      <c r="M746983" s="17"/>
    </row>
    <row r="746984" spans="13:13">
      <c r="M746984" s="8"/>
    </row>
    <row r="747010" spans="13:13">
      <c r="M747010" s="8"/>
    </row>
    <row r="747011" spans="13:13" ht="13">
      <c r="M747011" s="17"/>
    </row>
    <row r="747012" spans="13:13">
      <c r="M747012" s="8"/>
    </row>
    <row r="747038" spans="13:13">
      <c r="M747038" s="8"/>
    </row>
    <row r="747039" spans="13:13" ht="13">
      <c r="M747039" s="17"/>
    </row>
    <row r="747040" spans="13:13">
      <c r="M747040" s="8"/>
    </row>
    <row r="747066" spans="13:13">
      <c r="M747066" s="8"/>
    </row>
    <row r="747067" spans="13:13" ht="13">
      <c r="M747067" s="17"/>
    </row>
    <row r="747068" spans="13:13">
      <c r="M747068" s="8"/>
    </row>
    <row r="747094" spans="13:13">
      <c r="M747094" s="8"/>
    </row>
    <row r="747095" spans="13:13" ht="13">
      <c r="M747095" s="17"/>
    </row>
    <row r="747096" spans="13:13">
      <c r="M747096" s="8"/>
    </row>
    <row r="747122" spans="13:13">
      <c r="M747122" s="8"/>
    </row>
    <row r="747123" spans="13:13" ht="13">
      <c r="M747123" s="17"/>
    </row>
    <row r="747124" spans="13:13">
      <c r="M747124" s="8"/>
    </row>
    <row r="747150" spans="13:13">
      <c r="M747150" s="8"/>
    </row>
    <row r="747151" spans="13:13" ht="13">
      <c r="M747151" s="17"/>
    </row>
    <row r="747152" spans="13:13">
      <c r="M747152" s="8"/>
    </row>
    <row r="747178" spans="13:13">
      <c r="M747178" s="8"/>
    </row>
    <row r="747179" spans="13:13" ht="13">
      <c r="M747179" s="17"/>
    </row>
    <row r="747180" spans="13:13">
      <c r="M747180" s="8"/>
    </row>
    <row r="747206" spans="13:13">
      <c r="M747206" s="8"/>
    </row>
    <row r="747207" spans="13:13" ht="13">
      <c r="M747207" s="17"/>
    </row>
    <row r="747208" spans="13:13">
      <c r="M747208" s="8"/>
    </row>
    <row r="747234" spans="13:13">
      <c r="M747234" s="8"/>
    </row>
    <row r="747235" spans="13:13" ht="13">
      <c r="M747235" s="17"/>
    </row>
    <row r="747236" spans="13:13">
      <c r="M747236" s="8"/>
    </row>
    <row r="747262" spans="13:13">
      <c r="M747262" s="8"/>
    </row>
    <row r="747263" spans="13:13" ht="13">
      <c r="M747263" s="17"/>
    </row>
    <row r="747264" spans="13:13">
      <c r="M747264" s="8"/>
    </row>
    <row r="747290" spans="13:13">
      <c r="M747290" s="8"/>
    </row>
    <row r="747291" spans="13:13" ht="13">
      <c r="M747291" s="17"/>
    </row>
    <row r="747292" spans="13:13">
      <c r="M747292" s="8"/>
    </row>
    <row r="747318" spans="13:13">
      <c r="M747318" s="8"/>
    </row>
    <row r="747319" spans="13:13" ht="13">
      <c r="M747319" s="17"/>
    </row>
    <row r="747320" spans="13:13">
      <c r="M747320" s="8"/>
    </row>
    <row r="747346" spans="13:13">
      <c r="M747346" s="8"/>
    </row>
    <row r="747347" spans="13:13" ht="13">
      <c r="M747347" s="17"/>
    </row>
    <row r="747348" spans="13:13">
      <c r="M747348" s="8"/>
    </row>
    <row r="747374" spans="13:13">
      <c r="M747374" s="8"/>
    </row>
    <row r="747375" spans="13:13" ht="13">
      <c r="M747375" s="17"/>
    </row>
    <row r="747376" spans="13:13">
      <c r="M747376" s="8"/>
    </row>
    <row r="747402" spans="13:13">
      <c r="M747402" s="8"/>
    </row>
    <row r="747403" spans="13:13" ht="13">
      <c r="M747403" s="17"/>
    </row>
    <row r="747404" spans="13:13">
      <c r="M747404" s="8"/>
    </row>
    <row r="747430" spans="13:13">
      <c r="M747430" s="8"/>
    </row>
    <row r="747431" spans="13:13" ht="13">
      <c r="M747431" s="17"/>
    </row>
    <row r="747432" spans="13:13">
      <c r="M747432" s="8"/>
    </row>
    <row r="747458" spans="13:13">
      <c r="M747458" s="8"/>
    </row>
    <row r="747459" spans="13:13" ht="13">
      <c r="M747459" s="17"/>
    </row>
    <row r="747460" spans="13:13">
      <c r="M747460" s="8"/>
    </row>
    <row r="747486" spans="13:13">
      <c r="M747486" s="8"/>
    </row>
    <row r="747487" spans="13:13" ht="13">
      <c r="M747487" s="17"/>
    </row>
    <row r="747488" spans="13:13">
      <c r="M747488" s="8"/>
    </row>
    <row r="747514" spans="13:13">
      <c r="M747514" s="8"/>
    </row>
    <row r="747515" spans="13:13" ht="13">
      <c r="M747515" s="17"/>
    </row>
    <row r="747516" spans="13:13">
      <c r="M747516" s="8"/>
    </row>
    <row r="747542" spans="13:13">
      <c r="M747542" s="8"/>
    </row>
    <row r="747543" spans="13:13" ht="13">
      <c r="M747543" s="17"/>
    </row>
    <row r="747544" spans="13:13">
      <c r="M747544" s="8"/>
    </row>
    <row r="747570" spans="13:13">
      <c r="M747570" s="8"/>
    </row>
    <row r="747571" spans="13:13" ht="13">
      <c r="M747571" s="17"/>
    </row>
    <row r="747572" spans="13:13">
      <c r="M747572" s="8"/>
    </row>
    <row r="747598" spans="13:13">
      <c r="M747598" s="8"/>
    </row>
    <row r="747599" spans="13:13" ht="13">
      <c r="M747599" s="17"/>
    </row>
    <row r="747600" spans="13:13">
      <c r="M747600" s="8"/>
    </row>
    <row r="747626" spans="13:13">
      <c r="M747626" s="8"/>
    </row>
    <row r="747627" spans="13:13" ht="13">
      <c r="M747627" s="17"/>
    </row>
    <row r="747628" spans="13:13">
      <c r="M747628" s="8"/>
    </row>
    <row r="747654" spans="13:13">
      <c r="M747654" s="8"/>
    </row>
    <row r="747655" spans="13:13" ht="13">
      <c r="M747655" s="17"/>
    </row>
    <row r="747656" spans="13:13">
      <c r="M747656" s="8"/>
    </row>
    <row r="747682" spans="13:13">
      <c r="M747682" s="8"/>
    </row>
    <row r="747683" spans="13:13" ht="13">
      <c r="M747683" s="17"/>
    </row>
    <row r="747684" spans="13:13">
      <c r="M747684" s="8"/>
    </row>
    <row r="747710" spans="13:13">
      <c r="M747710" s="8"/>
    </row>
    <row r="747711" spans="13:13" ht="13">
      <c r="M747711" s="17"/>
    </row>
    <row r="747712" spans="13:13">
      <c r="M747712" s="8"/>
    </row>
    <row r="747738" spans="13:13">
      <c r="M747738" s="8"/>
    </row>
    <row r="747739" spans="13:13" ht="13">
      <c r="M747739" s="17"/>
    </row>
    <row r="747740" spans="13:13">
      <c r="M747740" s="8"/>
    </row>
    <row r="747766" spans="13:13">
      <c r="M747766" s="8"/>
    </row>
    <row r="747767" spans="13:13" ht="13">
      <c r="M747767" s="17"/>
    </row>
    <row r="747768" spans="13:13">
      <c r="M747768" s="8"/>
    </row>
    <row r="747794" spans="13:13">
      <c r="M747794" s="8"/>
    </row>
    <row r="747795" spans="13:13" ht="13">
      <c r="M747795" s="17"/>
    </row>
    <row r="747796" spans="13:13">
      <c r="M747796" s="8"/>
    </row>
    <row r="747822" spans="13:13">
      <c r="M747822" s="8"/>
    </row>
    <row r="747823" spans="13:13" ht="13">
      <c r="M747823" s="17"/>
    </row>
    <row r="747824" spans="13:13">
      <c r="M747824" s="8"/>
    </row>
    <row r="747850" spans="13:13">
      <c r="M747850" s="8"/>
    </row>
    <row r="747851" spans="13:13" ht="13">
      <c r="M747851" s="17"/>
    </row>
    <row r="747852" spans="13:13">
      <c r="M747852" s="8"/>
    </row>
    <row r="747878" spans="13:13">
      <c r="M747878" s="8"/>
    </row>
    <row r="747879" spans="13:13" ht="13">
      <c r="M747879" s="17"/>
    </row>
    <row r="747880" spans="13:13">
      <c r="M747880" s="8"/>
    </row>
    <row r="747906" spans="13:13">
      <c r="M747906" s="8"/>
    </row>
    <row r="747907" spans="13:13" ht="13">
      <c r="M747907" s="17"/>
    </row>
    <row r="747908" spans="13:13">
      <c r="M747908" s="8"/>
    </row>
    <row r="747934" spans="13:13">
      <c r="M747934" s="8"/>
    </row>
    <row r="747935" spans="13:13" ht="13">
      <c r="M747935" s="17"/>
    </row>
    <row r="747936" spans="13:13">
      <c r="M747936" s="8"/>
    </row>
    <row r="747962" spans="13:13">
      <c r="M747962" s="8"/>
    </row>
    <row r="747963" spans="13:13" ht="13">
      <c r="M747963" s="17"/>
    </row>
    <row r="747964" spans="13:13">
      <c r="M747964" s="8"/>
    </row>
    <row r="747990" spans="13:13">
      <c r="M747990" s="8"/>
    </row>
    <row r="747991" spans="13:13" ht="13">
      <c r="M747991" s="17"/>
    </row>
    <row r="747992" spans="13:13">
      <c r="M747992" s="8"/>
    </row>
    <row r="748018" spans="13:13">
      <c r="M748018" s="8"/>
    </row>
    <row r="748019" spans="13:13" ht="13">
      <c r="M748019" s="17"/>
    </row>
    <row r="748020" spans="13:13">
      <c r="M748020" s="8"/>
    </row>
    <row r="748046" spans="13:13">
      <c r="M748046" s="8"/>
    </row>
    <row r="748047" spans="13:13" ht="13">
      <c r="M748047" s="17"/>
    </row>
    <row r="748048" spans="13:13">
      <c r="M748048" s="8"/>
    </row>
    <row r="748074" spans="13:13">
      <c r="M748074" s="8"/>
    </row>
    <row r="748075" spans="13:13" ht="13">
      <c r="M748075" s="17"/>
    </row>
    <row r="748076" spans="13:13">
      <c r="M748076" s="8"/>
    </row>
    <row r="748102" spans="13:13">
      <c r="M748102" s="8"/>
    </row>
    <row r="748103" spans="13:13" ht="13">
      <c r="M748103" s="17"/>
    </row>
    <row r="748104" spans="13:13">
      <c r="M748104" s="8"/>
    </row>
    <row r="748130" spans="13:13">
      <c r="M748130" s="8"/>
    </row>
    <row r="748131" spans="13:13" ht="13">
      <c r="M748131" s="17"/>
    </row>
    <row r="748132" spans="13:13">
      <c r="M748132" s="8"/>
    </row>
    <row r="748158" spans="13:13">
      <c r="M748158" s="8"/>
    </row>
    <row r="748159" spans="13:13" ht="13">
      <c r="M748159" s="17"/>
    </row>
    <row r="748160" spans="13:13">
      <c r="M748160" s="8"/>
    </row>
    <row r="748186" spans="13:13">
      <c r="M748186" s="8"/>
    </row>
    <row r="748187" spans="13:13" ht="13">
      <c r="M748187" s="17"/>
    </row>
    <row r="748188" spans="13:13">
      <c r="M748188" s="8"/>
    </row>
    <row r="748214" spans="13:13">
      <c r="M748214" s="8"/>
    </row>
    <row r="748215" spans="13:13" ht="13">
      <c r="M748215" s="17"/>
    </row>
    <row r="748216" spans="13:13">
      <c r="M748216" s="8"/>
    </row>
    <row r="748242" spans="13:13">
      <c r="M748242" s="8"/>
    </row>
    <row r="748243" spans="13:13" ht="13">
      <c r="M748243" s="17"/>
    </row>
    <row r="748244" spans="13:13">
      <c r="M748244" s="8"/>
    </row>
    <row r="748270" spans="13:13">
      <c r="M748270" s="8"/>
    </row>
    <row r="748271" spans="13:13" ht="13">
      <c r="M748271" s="17"/>
    </row>
    <row r="748272" spans="13:13">
      <c r="M748272" s="8"/>
    </row>
    <row r="748298" spans="13:13">
      <c r="M748298" s="8"/>
    </row>
    <row r="748299" spans="13:13" ht="13">
      <c r="M748299" s="17"/>
    </row>
    <row r="748300" spans="13:13">
      <c r="M748300" s="8"/>
    </row>
    <row r="748326" spans="13:13">
      <c r="M748326" s="8"/>
    </row>
    <row r="748327" spans="13:13" ht="13">
      <c r="M748327" s="17"/>
    </row>
    <row r="748328" spans="13:13">
      <c r="M748328" s="8"/>
    </row>
    <row r="748354" spans="13:13">
      <c r="M748354" s="8"/>
    </row>
    <row r="748355" spans="13:13" ht="13">
      <c r="M748355" s="17"/>
    </row>
    <row r="748356" spans="13:13">
      <c r="M748356" s="8"/>
    </row>
    <row r="748382" spans="13:13">
      <c r="M748382" s="8"/>
    </row>
    <row r="748383" spans="13:13" ht="13">
      <c r="M748383" s="17"/>
    </row>
    <row r="748384" spans="13:13">
      <c r="M748384" s="8"/>
    </row>
    <row r="748410" spans="13:13">
      <c r="M748410" s="8"/>
    </row>
    <row r="748411" spans="13:13" ht="13">
      <c r="M748411" s="17"/>
    </row>
    <row r="748412" spans="13:13">
      <c r="M748412" s="8"/>
    </row>
    <row r="748438" spans="13:13">
      <c r="M748438" s="8"/>
    </row>
    <row r="748439" spans="13:13" ht="13">
      <c r="M748439" s="17"/>
    </row>
    <row r="748440" spans="13:13">
      <c r="M748440" s="8"/>
    </row>
    <row r="748466" spans="13:13">
      <c r="M748466" s="8"/>
    </row>
    <row r="748467" spans="13:13" ht="13">
      <c r="M748467" s="17"/>
    </row>
    <row r="748468" spans="13:13">
      <c r="M748468" s="8"/>
    </row>
    <row r="748494" spans="13:13">
      <c r="M748494" s="8"/>
    </row>
    <row r="748495" spans="13:13" ht="13">
      <c r="M748495" s="17"/>
    </row>
    <row r="748496" spans="13:13">
      <c r="M748496" s="8"/>
    </row>
    <row r="748522" spans="13:13">
      <c r="M748522" s="8"/>
    </row>
    <row r="748523" spans="13:13" ht="13">
      <c r="M748523" s="17"/>
    </row>
    <row r="748524" spans="13:13">
      <c r="M748524" s="8"/>
    </row>
    <row r="748550" spans="13:13">
      <c r="M748550" s="8"/>
    </row>
    <row r="748551" spans="13:13" ht="13">
      <c r="M748551" s="17"/>
    </row>
    <row r="748552" spans="13:13">
      <c r="M748552" s="8"/>
    </row>
    <row r="748578" spans="13:13">
      <c r="M748578" s="8"/>
    </row>
    <row r="748579" spans="13:13" ht="13">
      <c r="M748579" s="17"/>
    </row>
    <row r="748580" spans="13:13">
      <c r="M748580" s="8"/>
    </row>
    <row r="748606" spans="13:13">
      <c r="M748606" s="8"/>
    </row>
    <row r="748607" spans="13:13" ht="13">
      <c r="M748607" s="17"/>
    </row>
    <row r="748608" spans="13:13">
      <c r="M748608" s="8"/>
    </row>
    <row r="748634" spans="13:13">
      <c r="M748634" s="8"/>
    </row>
    <row r="748635" spans="13:13" ht="13">
      <c r="M748635" s="17"/>
    </row>
    <row r="748636" spans="13:13">
      <c r="M748636" s="8"/>
    </row>
    <row r="748662" spans="13:13">
      <c r="M748662" s="8"/>
    </row>
    <row r="748663" spans="13:13" ht="13">
      <c r="M748663" s="17"/>
    </row>
    <row r="748664" spans="13:13">
      <c r="M748664" s="8"/>
    </row>
    <row r="748690" spans="13:13">
      <c r="M748690" s="8"/>
    </row>
    <row r="748691" spans="13:13" ht="13">
      <c r="M748691" s="17"/>
    </row>
    <row r="748692" spans="13:13">
      <c r="M748692" s="8"/>
    </row>
    <row r="748718" spans="13:13">
      <c r="M748718" s="8"/>
    </row>
    <row r="748719" spans="13:13" ht="13">
      <c r="M748719" s="17"/>
    </row>
    <row r="748720" spans="13:13">
      <c r="M748720" s="8"/>
    </row>
    <row r="748746" spans="13:13">
      <c r="M748746" s="8"/>
    </row>
    <row r="748747" spans="13:13" ht="13">
      <c r="M748747" s="17"/>
    </row>
    <row r="748748" spans="13:13">
      <c r="M748748" s="8"/>
    </row>
    <row r="748774" spans="13:13">
      <c r="M748774" s="8"/>
    </row>
    <row r="748775" spans="13:13" ht="13">
      <c r="M748775" s="17"/>
    </row>
    <row r="748776" spans="13:13">
      <c r="M748776" s="8"/>
    </row>
    <row r="748802" spans="13:13">
      <c r="M748802" s="8"/>
    </row>
    <row r="748803" spans="13:13" ht="13">
      <c r="M748803" s="17"/>
    </row>
    <row r="748804" spans="13:13">
      <c r="M748804" s="8"/>
    </row>
    <row r="748830" spans="13:13">
      <c r="M748830" s="8"/>
    </row>
    <row r="748831" spans="13:13" ht="13">
      <c r="M748831" s="17"/>
    </row>
    <row r="748832" spans="13:13">
      <c r="M748832" s="8"/>
    </row>
    <row r="748858" spans="13:13">
      <c r="M748858" s="8"/>
    </row>
    <row r="748859" spans="13:13" ht="13">
      <c r="M748859" s="17"/>
    </row>
    <row r="748860" spans="13:13">
      <c r="M748860" s="8"/>
    </row>
    <row r="748886" spans="13:13">
      <c r="M748886" s="8"/>
    </row>
    <row r="748887" spans="13:13" ht="13">
      <c r="M748887" s="17"/>
    </row>
    <row r="748888" spans="13:13">
      <c r="M748888" s="8"/>
    </row>
    <row r="748914" spans="13:13">
      <c r="M748914" s="8"/>
    </row>
    <row r="748915" spans="13:13" ht="13">
      <c r="M748915" s="17"/>
    </row>
    <row r="748916" spans="13:13">
      <c r="M748916" s="8"/>
    </row>
    <row r="748942" spans="13:13">
      <c r="M748942" s="8"/>
    </row>
    <row r="748943" spans="13:13" ht="13">
      <c r="M748943" s="17"/>
    </row>
    <row r="748944" spans="13:13">
      <c r="M748944" s="8"/>
    </row>
    <row r="748970" spans="13:13">
      <c r="M748970" s="8"/>
    </row>
    <row r="748971" spans="13:13" ht="13">
      <c r="M748971" s="17"/>
    </row>
    <row r="748972" spans="13:13">
      <c r="M748972" s="8"/>
    </row>
    <row r="748998" spans="13:13">
      <c r="M748998" s="8"/>
    </row>
    <row r="748999" spans="13:13" ht="13">
      <c r="M748999" s="17"/>
    </row>
    <row r="749000" spans="13:13">
      <c r="M749000" s="8"/>
    </row>
    <row r="749026" spans="13:13">
      <c r="M749026" s="8"/>
    </row>
    <row r="749027" spans="13:13" ht="13">
      <c r="M749027" s="17"/>
    </row>
    <row r="749028" spans="13:13">
      <c r="M749028" s="8"/>
    </row>
    <row r="749054" spans="13:13">
      <c r="M749054" s="8"/>
    </row>
    <row r="749055" spans="13:13" ht="13">
      <c r="M749055" s="17"/>
    </row>
    <row r="749056" spans="13:13">
      <c r="M749056" s="8"/>
    </row>
    <row r="749082" spans="13:13">
      <c r="M749082" s="8"/>
    </row>
    <row r="749083" spans="13:13" ht="13">
      <c r="M749083" s="17"/>
    </row>
    <row r="749084" spans="13:13">
      <c r="M749084" s="8"/>
    </row>
    <row r="749110" spans="13:13">
      <c r="M749110" s="8"/>
    </row>
    <row r="749111" spans="13:13" ht="13">
      <c r="M749111" s="17"/>
    </row>
    <row r="749112" spans="13:13">
      <c r="M749112" s="8"/>
    </row>
    <row r="749138" spans="13:13">
      <c r="M749138" s="8"/>
    </row>
    <row r="749139" spans="13:13" ht="13">
      <c r="M749139" s="17"/>
    </row>
    <row r="749140" spans="13:13">
      <c r="M749140" s="8"/>
    </row>
    <row r="749166" spans="13:13">
      <c r="M749166" s="8"/>
    </row>
    <row r="749167" spans="13:13" ht="13">
      <c r="M749167" s="17"/>
    </row>
    <row r="749168" spans="13:13">
      <c r="M749168" s="8"/>
    </row>
    <row r="749194" spans="13:13">
      <c r="M749194" s="8"/>
    </row>
    <row r="749195" spans="13:13" ht="13">
      <c r="M749195" s="17"/>
    </row>
    <row r="749196" spans="13:13">
      <c r="M749196" s="8"/>
    </row>
    <row r="749222" spans="13:13">
      <c r="M749222" s="8"/>
    </row>
    <row r="749223" spans="13:13" ht="13">
      <c r="M749223" s="17"/>
    </row>
    <row r="749224" spans="13:13">
      <c r="M749224" s="8"/>
    </row>
    <row r="749250" spans="13:13">
      <c r="M749250" s="8"/>
    </row>
    <row r="749251" spans="13:13" ht="13">
      <c r="M749251" s="17"/>
    </row>
    <row r="749252" spans="13:13">
      <c r="M749252" s="8"/>
    </row>
    <row r="749278" spans="13:13">
      <c r="M749278" s="8"/>
    </row>
    <row r="749279" spans="13:13" ht="13">
      <c r="M749279" s="17"/>
    </row>
    <row r="749280" spans="13:13">
      <c r="M749280" s="8"/>
    </row>
    <row r="749306" spans="13:13">
      <c r="M749306" s="8"/>
    </row>
    <row r="749307" spans="13:13" ht="13">
      <c r="M749307" s="17"/>
    </row>
    <row r="749308" spans="13:13">
      <c r="M749308" s="8"/>
    </row>
    <row r="749334" spans="13:13">
      <c r="M749334" s="8"/>
    </row>
    <row r="749335" spans="13:13" ht="13">
      <c r="M749335" s="17"/>
    </row>
    <row r="749336" spans="13:13">
      <c r="M749336" s="8"/>
    </row>
    <row r="749362" spans="13:13">
      <c r="M749362" s="8"/>
    </row>
    <row r="749363" spans="13:13" ht="13">
      <c r="M749363" s="17"/>
    </row>
    <row r="749364" spans="13:13">
      <c r="M749364" s="8"/>
    </row>
    <row r="749390" spans="13:13">
      <c r="M749390" s="8"/>
    </row>
    <row r="749391" spans="13:13" ht="13">
      <c r="M749391" s="17"/>
    </row>
    <row r="749392" spans="13:13">
      <c r="M749392" s="8"/>
    </row>
    <row r="749418" spans="13:13">
      <c r="M749418" s="8"/>
    </row>
    <row r="749419" spans="13:13" ht="13">
      <c r="M749419" s="17"/>
    </row>
    <row r="749420" spans="13:13">
      <c r="M749420" s="8"/>
    </row>
    <row r="749446" spans="13:13">
      <c r="M749446" s="8"/>
    </row>
    <row r="749447" spans="13:13" ht="13">
      <c r="M749447" s="17"/>
    </row>
    <row r="749448" spans="13:13">
      <c r="M749448" s="8"/>
    </row>
    <row r="749474" spans="13:13">
      <c r="M749474" s="8"/>
    </row>
    <row r="749475" spans="13:13" ht="13">
      <c r="M749475" s="17"/>
    </row>
    <row r="749476" spans="13:13">
      <c r="M749476" s="8"/>
    </row>
    <row r="749502" spans="13:13">
      <c r="M749502" s="8"/>
    </row>
    <row r="749503" spans="13:13" ht="13">
      <c r="M749503" s="17"/>
    </row>
    <row r="749504" spans="13:13">
      <c r="M749504" s="8"/>
    </row>
    <row r="749530" spans="13:13">
      <c r="M749530" s="8"/>
    </row>
    <row r="749531" spans="13:13" ht="13">
      <c r="M749531" s="17"/>
    </row>
    <row r="749532" spans="13:13">
      <c r="M749532" s="8"/>
    </row>
    <row r="749558" spans="13:13">
      <c r="M749558" s="8"/>
    </row>
    <row r="749559" spans="13:13" ht="13">
      <c r="M749559" s="17"/>
    </row>
    <row r="749560" spans="13:13">
      <c r="M749560" s="8"/>
    </row>
    <row r="749586" spans="13:13">
      <c r="M749586" s="8"/>
    </row>
    <row r="749587" spans="13:13" ht="13">
      <c r="M749587" s="17"/>
    </row>
    <row r="749588" spans="13:13">
      <c r="M749588" s="8"/>
    </row>
    <row r="749614" spans="13:13">
      <c r="M749614" s="8"/>
    </row>
    <row r="749615" spans="13:13" ht="13">
      <c r="M749615" s="17"/>
    </row>
    <row r="749616" spans="13:13">
      <c r="M749616" s="8"/>
    </row>
    <row r="749642" spans="13:13">
      <c r="M749642" s="8"/>
    </row>
    <row r="749643" spans="13:13" ht="13">
      <c r="M749643" s="17"/>
    </row>
    <row r="749644" spans="13:13">
      <c r="M749644" s="8"/>
    </row>
    <row r="749670" spans="13:13">
      <c r="M749670" s="8"/>
    </row>
    <row r="749671" spans="13:13" ht="13">
      <c r="M749671" s="17"/>
    </row>
    <row r="749672" spans="13:13">
      <c r="M749672" s="8"/>
    </row>
    <row r="749698" spans="13:13">
      <c r="M749698" s="8"/>
    </row>
    <row r="749699" spans="13:13" ht="13">
      <c r="M749699" s="17"/>
    </row>
    <row r="749700" spans="13:13">
      <c r="M749700" s="8"/>
    </row>
    <row r="749726" spans="13:13">
      <c r="M749726" s="8"/>
    </row>
    <row r="749727" spans="13:13" ht="13">
      <c r="M749727" s="17"/>
    </row>
    <row r="749728" spans="13:13">
      <c r="M749728" s="8"/>
    </row>
    <row r="749754" spans="13:13">
      <c r="M749754" s="8"/>
    </row>
    <row r="749755" spans="13:13" ht="13">
      <c r="M749755" s="17"/>
    </row>
    <row r="749756" spans="13:13">
      <c r="M749756" s="8"/>
    </row>
    <row r="749782" spans="13:13">
      <c r="M749782" s="8"/>
    </row>
    <row r="749783" spans="13:13" ht="13">
      <c r="M749783" s="17"/>
    </row>
    <row r="749784" spans="13:13">
      <c r="M749784" s="8"/>
    </row>
    <row r="749810" spans="13:13">
      <c r="M749810" s="8"/>
    </row>
    <row r="749811" spans="13:13" ht="13">
      <c r="M749811" s="17"/>
    </row>
    <row r="749812" spans="13:13">
      <c r="M749812" s="8"/>
    </row>
    <row r="749838" spans="13:13">
      <c r="M749838" s="8"/>
    </row>
    <row r="749839" spans="13:13" ht="13">
      <c r="M749839" s="17"/>
    </row>
    <row r="749840" spans="13:13">
      <c r="M749840" s="8"/>
    </row>
    <row r="749866" spans="13:13">
      <c r="M749866" s="8"/>
    </row>
    <row r="749867" spans="13:13" ht="13">
      <c r="M749867" s="17"/>
    </row>
    <row r="749868" spans="13:13">
      <c r="M749868" s="8"/>
    </row>
    <row r="749894" spans="13:13">
      <c r="M749894" s="8"/>
    </row>
    <row r="749895" spans="13:13" ht="13">
      <c r="M749895" s="17"/>
    </row>
    <row r="749896" spans="13:13">
      <c r="M749896" s="8"/>
    </row>
    <row r="749922" spans="13:13">
      <c r="M749922" s="8"/>
    </row>
    <row r="749923" spans="13:13" ht="13">
      <c r="M749923" s="17"/>
    </row>
    <row r="749924" spans="13:13">
      <c r="M749924" s="8"/>
    </row>
    <row r="749950" spans="13:13">
      <c r="M749950" s="8"/>
    </row>
    <row r="749951" spans="13:13" ht="13">
      <c r="M749951" s="17"/>
    </row>
    <row r="749952" spans="13:13">
      <c r="M749952" s="8"/>
    </row>
    <row r="749978" spans="13:13">
      <c r="M749978" s="8"/>
    </row>
    <row r="749979" spans="13:13" ht="13">
      <c r="M749979" s="17"/>
    </row>
    <row r="749980" spans="13:13">
      <c r="M749980" s="8"/>
    </row>
    <row r="750006" spans="13:13">
      <c r="M750006" s="8"/>
    </row>
    <row r="750007" spans="13:13" ht="13">
      <c r="M750007" s="17"/>
    </row>
    <row r="750008" spans="13:13">
      <c r="M750008" s="8"/>
    </row>
    <row r="750034" spans="13:13">
      <c r="M750034" s="8"/>
    </row>
    <row r="750035" spans="13:13" ht="13">
      <c r="M750035" s="17"/>
    </row>
    <row r="750036" spans="13:13">
      <c r="M750036" s="8"/>
    </row>
    <row r="750062" spans="13:13">
      <c r="M750062" s="8"/>
    </row>
    <row r="750063" spans="13:13" ht="13">
      <c r="M750063" s="17"/>
    </row>
    <row r="750064" spans="13:13">
      <c r="M750064" s="8"/>
    </row>
    <row r="750090" spans="13:13">
      <c r="M750090" s="8"/>
    </row>
    <row r="750091" spans="13:13" ht="13">
      <c r="M750091" s="17"/>
    </row>
    <row r="750092" spans="13:13">
      <c r="M750092" s="8"/>
    </row>
    <row r="750118" spans="13:13">
      <c r="M750118" s="8"/>
    </row>
    <row r="750119" spans="13:13" ht="13">
      <c r="M750119" s="17"/>
    </row>
    <row r="750120" spans="13:13">
      <c r="M750120" s="8"/>
    </row>
    <row r="750146" spans="13:13">
      <c r="M750146" s="8"/>
    </row>
    <row r="750147" spans="13:13" ht="13">
      <c r="M750147" s="17"/>
    </row>
    <row r="750148" spans="13:13">
      <c r="M750148" s="8"/>
    </row>
    <row r="750174" spans="13:13">
      <c r="M750174" s="8"/>
    </row>
    <row r="750175" spans="13:13" ht="13">
      <c r="M750175" s="17"/>
    </row>
    <row r="750176" spans="13:13">
      <c r="M750176" s="8"/>
    </row>
    <row r="750202" spans="13:13">
      <c r="M750202" s="8"/>
    </row>
    <row r="750203" spans="13:13" ht="13">
      <c r="M750203" s="17"/>
    </row>
    <row r="750204" spans="13:13">
      <c r="M750204" s="8"/>
    </row>
    <row r="750230" spans="13:13">
      <c r="M750230" s="8"/>
    </row>
    <row r="750231" spans="13:13" ht="13">
      <c r="M750231" s="17"/>
    </row>
    <row r="750232" spans="13:13">
      <c r="M750232" s="8"/>
    </row>
    <row r="750258" spans="13:13">
      <c r="M750258" s="8"/>
    </row>
    <row r="750259" spans="13:13" ht="13">
      <c r="M750259" s="17"/>
    </row>
    <row r="750260" spans="13:13">
      <c r="M750260" s="8"/>
    </row>
    <row r="750286" spans="13:13">
      <c r="M750286" s="8"/>
    </row>
    <row r="750287" spans="13:13" ht="13">
      <c r="M750287" s="17"/>
    </row>
    <row r="750288" spans="13:13">
      <c r="M750288" s="8"/>
    </row>
    <row r="750314" spans="13:13">
      <c r="M750314" s="8"/>
    </row>
    <row r="750315" spans="13:13" ht="13">
      <c r="M750315" s="17"/>
    </row>
    <row r="750316" spans="13:13">
      <c r="M750316" s="8"/>
    </row>
    <row r="750342" spans="13:13">
      <c r="M750342" s="8"/>
    </row>
    <row r="750343" spans="13:13" ht="13">
      <c r="M750343" s="17"/>
    </row>
    <row r="750344" spans="13:13">
      <c r="M750344" s="8"/>
    </row>
    <row r="750370" spans="13:13">
      <c r="M750370" s="8"/>
    </row>
    <row r="750371" spans="13:13" ht="13">
      <c r="M750371" s="17"/>
    </row>
    <row r="750372" spans="13:13">
      <c r="M750372" s="8"/>
    </row>
    <row r="750398" spans="13:13">
      <c r="M750398" s="8"/>
    </row>
    <row r="750399" spans="13:13" ht="13">
      <c r="M750399" s="17"/>
    </row>
    <row r="750400" spans="13:13">
      <c r="M750400" s="8"/>
    </row>
    <row r="750426" spans="13:13">
      <c r="M750426" s="8"/>
    </row>
    <row r="750427" spans="13:13" ht="13">
      <c r="M750427" s="17"/>
    </row>
    <row r="750428" spans="13:13">
      <c r="M750428" s="8"/>
    </row>
    <row r="750454" spans="13:13">
      <c r="M750454" s="8"/>
    </row>
    <row r="750455" spans="13:13" ht="13">
      <c r="M750455" s="17"/>
    </row>
    <row r="750456" spans="13:13">
      <c r="M750456" s="8"/>
    </row>
    <row r="750482" spans="13:13">
      <c r="M750482" s="8"/>
    </row>
    <row r="750483" spans="13:13" ht="13">
      <c r="M750483" s="17"/>
    </row>
    <row r="750484" spans="13:13">
      <c r="M750484" s="8"/>
    </row>
    <row r="750510" spans="13:13">
      <c r="M750510" s="8"/>
    </row>
    <row r="750511" spans="13:13" ht="13">
      <c r="M750511" s="17"/>
    </row>
    <row r="750512" spans="13:13">
      <c r="M750512" s="8"/>
    </row>
    <row r="750538" spans="13:13">
      <c r="M750538" s="8"/>
    </row>
    <row r="750539" spans="13:13" ht="13">
      <c r="M750539" s="17"/>
    </row>
    <row r="750540" spans="13:13">
      <c r="M750540" s="8"/>
    </row>
    <row r="750566" spans="13:13">
      <c r="M750566" s="8"/>
    </row>
    <row r="750567" spans="13:13" ht="13">
      <c r="M750567" s="17"/>
    </row>
    <row r="750568" spans="13:13">
      <c r="M750568" s="8"/>
    </row>
    <row r="750594" spans="13:13">
      <c r="M750594" s="8"/>
    </row>
    <row r="750595" spans="13:13" ht="13">
      <c r="M750595" s="17"/>
    </row>
    <row r="750596" spans="13:13">
      <c r="M750596" s="8"/>
    </row>
    <row r="750622" spans="13:13">
      <c r="M750622" s="8"/>
    </row>
    <row r="750623" spans="13:13" ht="13">
      <c r="M750623" s="17"/>
    </row>
    <row r="750624" spans="13:13">
      <c r="M750624" s="8"/>
    </row>
    <row r="750650" spans="13:13">
      <c r="M750650" s="8"/>
    </row>
    <row r="750651" spans="13:13" ht="13">
      <c r="M750651" s="17"/>
    </row>
    <row r="750652" spans="13:13">
      <c r="M750652" s="8"/>
    </row>
    <row r="750678" spans="13:13">
      <c r="M750678" s="8"/>
    </row>
    <row r="750679" spans="13:13" ht="13">
      <c r="M750679" s="17"/>
    </row>
    <row r="750680" spans="13:13">
      <c r="M750680" s="8"/>
    </row>
    <row r="750706" spans="13:13">
      <c r="M750706" s="8"/>
    </row>
    <row r="750707" spans="13:13" ht="13">
      <c r="M750707" s="17"/>
    </row>
    <row r="750708" spans="13:13">
      <c r="M750708" s="8"/>
    </row>
    <row r="750734" spans="13:13">
      <c r="M750734" s="8"/>
    </row>
    <row r="750735" spans="13:13" ht="13">
      <c r="M750735" s="17"/>
    </row>
    <row r="750736" spans="13:13">
      <c r="M750736" s="8"/>
    </row>
    <row r="750762" spans="13:13">
      <c r="M750762" s="8"/>
    </row>
    <row r="750763" spans="13:13" ht="13">
      <c r="M750763" s="17"/>
    </row>
    <row r="750764" spans="13:13">
      <c r="M750764" s="8"/>
    </row>
    <row r="750790" spans="13:13">
      <c r="M750790" s="8"/>
    </row>
    <row r="750791" spans="13:13" ht="13">
      <c r="M750791" s="17"/>
    </row>
    <row r="750792" spans="13:13">
      <c r="M750792" s="8"/>
    </row>
    <row r="750818" spans="13:13">
      <c r="M750818" s="8"/>
    </row>
    <row r="750819" spans="13:13" ht="13">
      <c r="M750819" s="17"/>
    </row>
    <row r="750820" spans="13:13">
      <c r="M750820" s="8"/>
    </row>
    <row r="750846" spans="13:13">
      <c r="M750846" s="8"/>
    </row>
    <row r="750847" spans="13:13" ht="13">
      <c r="M750847" s="17"/>
    </row>
    <row r="750848" spans="13:13">
      <c r="M750848" s="8"/>
    </row>
    <row r="750874" spans="13:13">
      <c r="M750874" s="8"/>
    </row>
    <row r="750875" spans="13:13" ht="13">
      <c r="M750875" s="17"/>
    </row>
    <row r="750876" spans="13:13">
      <c r="M750876" s="8"/>
    </row>
    <row r="750902" spans="13:13">
      <c r="M750902" s="8"/>
    </row>
    <row r="750903" spans="13:13" ht="13">
      <c r="M750903" s="17"/>
    </row>
    <row r="750904" spans="13:13">
      <c r="M750904" s="8"/>
    </row>
    <row r="750930" spans="13:13">
      <c r="M750930" s="8"/>
    </row>
    <row r="750931" spans="13:13" ht="13">
      <c r="M750931" s="17"/>
    </row>
    <row r="750932" spans="13:13">
      <c r="M750932" s="8"/>
    </row>
    <row r="750958" spans="13:13">
      <c r="M750958" s="8"/>
    </row>
    <row r="750959" spans="13:13" ht="13">
      <c r="M750959" s="17"/>
    </row>
    <row r="750960" spans="13:13">
      <c r="M750960" s="8"/>
    </row>
    <row r="750986" spans="13:13">
      <c r="M750986" s="8"/>
    </row>
    <row r="750987" spans="13:13" ht="13">
      <c r="M750987" s="17"/>
    </row>
    <row r="750988" spans="13:13">
      <c r="M750988" s="8"/>
    </row>
    <row r="751014" spans="13:13">
      <c r="M751014" s="8"/>
    </row>
    <row r="751015" spans="13:13" ht="13">
      <c r="M751015" s="17"/>
    </row>
    <row r="751016" spans="13:13">
      <c r="M751016" s="8"/>
    </row>
    <row r="751042" spans="13:13">
      <c r="M751042" s="8"/>
    </row>
    <row r="751043" spans="13:13" ht="13">
      <c r="M751043" s="17"/>
    </row>
    <row r="751044" spans="13:13">
      <c r="M751044" s="8"/>
    </row>
    <row r="751070" spans="13:13">
      <c r="M751070" s="8"/>
    </row>
    <row r="751071" spans="13:13" ht="13">
      <c r="M751071" s="17"/>
    </row>
    <row r="751072" spans="13:13">
      <c r="M751072" s="8"/>
    </row>
    <row r="751098" spans="13:13">
      <c r="M751098" s="8"/>
    </row>
    <row r="751099" spans="13:13" ht="13">
      <c r="M751099" s="17"/>
    </row>
    <row r="751100" spans="13:13">
      <c r="M751100" s="8"/>
    </row>
    <row r="751126" spans="13:13">
      <c r="M751126" s="8"/>
    </row>
    <row r="751127" spans="13:13" ht="13">
      <c r="M751127" s="17"/>
    </row>
    <row r="751128" spans="13:13">
      <c r="M751128" s="8"/>
    </row>
    <row r="751154" spans="13:13">
      <c r="M751154" s="8"/>
    </row>
    <row r="751155" spans="13:13" ht="13">
      <c r="M751155" s="17"/>
    </row>
    <row r="751156" spans="13:13">
      <c r="M751156" s="8"/>
    </row>
    <row r="751182" spans="13:13">
      <c r="M751182" s="8"/>
    </row>
    <row r="751183" spans="13:13" ht="13">
      <c r="M751183" s="17"/>
    </row>
    <row r="751184" spans="13:13">
      <c r="M751184" s="8"/>
    </row>
    <row r="751210" spans="13:13">
      <c r="M751210" s="8"/>
    </row>
    <row r="751211" spans="13:13" ht="13">
      <c r="M751211" s="17"/>
    </row>
    <row r="751212" spans="13:13">
      <c r="M751212" s="8"/>
    </row>
    <row r="751238" spans="13:13">
      <c r="M751238" s="8"/>
    </row>
    <row r="751239" spans="13:13" ht="13">
      <c r="M751239" s="17"/>
    </row>
    <row r="751240" spans="13:13">
      <c r="M751240" s="8"/>
    </row>
    <row r="751266" spans="13:13">
      <c r="M751266" s="8"/>
    </row>
    <row r="751267" spans="13:13" ht="13">
      <c r="M751267" s="17"/>
    </row>
    <row r="751268" spans="13:13">
      <c r="M751268" s="8"/>
    </row>
    <row r="751294" spans="13:13">
      <c r="M751294" s="8"/>
    </row>
    <row r="751295" spans="13:13" ht="13">
      <c r="M751295" s="17"/>
    </row>
    <row r="751296" spans="13:13">
      <c r="M751296" s="8"/>
    </row>
    <row r="751322" spans="13:13">
      <c r="M751322" s="8"/>
    </row>
    <row r="751323" spans="13:13" ht="13">
      <c r="M751323" s="17"/>
    </row>
    <row r="751324" spans="13:13">
      <c r="M751324" s="8"/>
    </row>
    <row r="751350" spans="13:13">
      <c r="M751350" s="8"/>
    </row>
    <row r="751351" spans="13:13" ht="13">
      <c r="M751351" s="17"/>
    </row>
    <row r="751352" spans="13:13">
      <c r="M751352" s="8"/>
    </row>
    <row r="751378" spans="13:13">
      <c r="M751378" s="8"/>
    </row>
    <row r="751379" spans="13:13" ht="13">
      <c r="M751379" s="17"/>
    </row>
    <row r="751380" spans="13:13">
      <c r="M751380" s="8"/>
    </row>
    <row r="751406" spans="13:13">
      <c r="M751406" s="8"/>
    </row>
    <row r="751407" spans="13:13" ht="13">
      <c r="M751407" s="17"/>
    </row>
    <row r="751408" spans="13:13">
      <c r="M751408" s="8"/>
    </row>
    <row r="751434" spans="13:13">
      <c r="M751434" s="8"/>
    </row>
    <row r="751435" spans="13:13" ht="13">
      <c r="M751435" s="17"/>
    </row>
    <row r="751436" spans="13:13">
      <c r="M751436" s="8"/>
    </row>
    <row r="751462" spans="13:13">
      <c r="M751462" s="8"/>
    </row>
    <row r="751463" spans="13:13" ht="13">
      <c r="M751463" s="17"/>
    </row>
    <row r="751464" spans="13:13">
      <c r="M751464" s="8"/>
    </row>
    <row r="751490" spans="13:13">
      <c r="M751490" s="8"/>
    </row>
    <row r="751491" spans="13:13" ht="13">
      <c r="M751491" s="17"/>
    </row>
    <row r="751492" spans="13:13">
      <c r="M751492" s="8"/>
    </row>
    <row r="751518" spans="13:13">
      <c r="M751518" s="8"/>
    </row>
    <row r="751519" spans="13:13" ht="13">
      <c r="M751519" s="17"/>
    </row>
    <row r="751520" spans="13:13">
      <c r="M751520" s="8"/>
    </row>
    <row r="751546" spans="13:13">
      <c r="M751546" s="8"/>
    </row>
    <row r="751547" spans="13:13" ht="13">
      <c r="M751547" s="17"/>
    </row>
    <row r="751548" spans="13:13">
      <c r="M751548" s="8"/>
    </row>
    <row r="751574" spans="13:13">
      <c r="M751574" s="8"/>
    </row>
    <row r="751575" spans="13:13" ht="13">
      <c r="M751575" s="17"/>
    </row>
    <row r="751576" spans="13:13">
      <c r="M751576" s="8"/>
    </row>
    <row r="751602" spans="13:13">
      <c r="M751602" s="8"/>
    </row>
    <row r="751603" spans="13:13" ht="13">
      <c r="M751603" s="17"/>
    </row>
    <row r="751604" spans="13:13">
      <c r="M751604" s="8"/>
    </row>
    <row r="751630" spans="13:13">
      <c r="M751630" s="8"/>
    </row>
    <row r="751631" spans="13:13" ht="13">
      <c r="M751631" s="17"/>
    </row>
    <row r="751632" spans="13:13">
      <c r="M751632" s="8"/>
    </row>
    <row r="751658" spans="13:13">
      <c r="M751658" s="8"/>
    </row>
    <row r="751659" spans="13:13" ht="13">
      <c r="M751659" s="17"/>
    </row>
    <row r="751660" spans="13:13">
      <c r="M751660" s="8"/>
    </row>
    <row r="751686" spans="13:13">
      <c r="M751686" s="8"/>
    </row>
    <row r="751687" spans="13:13" ht="13">
      <c r="M751687" s="17"/>
    </row>
    <row r="751688" spans="13:13">
      <c r="M751688" s="8"/>
    </row>
    <row r="751714" spans="13:13">
      <c r="M751714" s="8"/>
    </row>
    <row r="751715" spans="13:13" ht="13">
      <c r="M751715" s="17"/>
    </row>
    <row r="751716" spans="13:13">
      <c r="M751716" s="8"/>
    </row>
    <row r="751742" spans="13:13">
      <c r="M751742" s="8"/>
    </row>
    <row r="751743" spans="13:13" ht="13">
      <c r="M751743" s="17"/>
    </row>
    <row r="751744" spans="13:13">
      <c r="M751744" s="8"/>
    </row>
    <row r="751770" spans="13:13">
      <c r="M751770" s="8"/>
    </row>
    <row r="751771" spans="13:13" ht="13">
      <c r="M751771" s="17"/>
    </row>
    <row r="751772" spans="13:13">
      <c r="M751772" s="8"/>
    </row>
    <row r="751798" spans="13:13">
      <c r="M751798" s="8"/>
    </row>
    <row r="751799" spans="13:13" ht="13">
      <c r="M751799" s="17"/>
    </row>
    <row r="751800" spans="13:13">
      <c r="M751800" s="8"/>
    </row>
    <row r="751826" spans="13:13">
      <c r="M751826" s="8"/>
    </row>
    <row r="751827" spans="13:13" ht="13">
      <c r="M751827" s="17"/>
    </row>
    <row r="751828" spans="13:13">
      <c r="M751828" s="8"/>
    </row>
    <row r="751854" spans="13:13">
      <c r="M751854" s="8"/>
    </row>
    <row r="751855" spans="13:13" ht="13">
      <c r="M751855" s="17"/>
    </row>
    <row r="751856" spans="13:13">
      <c r="M751856" s="8"/>
    </row>
    <row r="751882" spans="13:13">
      <c r="M751882" s="8"/>
    </row>
    <row r="751883" spans="13:13" ht="13">
      <c r="M751883" s="17"/>
    </row>
    <row r="751884" spans="13:13">
      <c r="M751884" s="8"/>
    </row>
    <row r="751910" spans="13:13">
      <c r="M751910" s="8"/>
    </row>
    <row r="751911" spans="13:13" ht="13">
      <c r="M751911" s="17"/>
    </row>
    <row r="751912" spans="13:13">
      <c r="M751912" s="8"/>
    </row>
    <row r="751938" spans="13:13">
      <c r="M751938" s="8"/>
    </row>
    <row r="751939" spans="13:13" ht="13">
      <c r="M751939" s="17"/>
    </row>
    <row r="751940" spans="13:13">
      <c r="M751940" s="8"/>
    </row>
    <row r="751966" spans="13:13">
      <c r="M751966" s="8"/>
    </row>
    <row r="751967" spans="13:13" ht="13">
      <c r="M751967" s="17"/>
    </row>
    <row r="751968" spans="13:13">
      <c r="M751968" s="8"/>
    </row>
    <row r="751994" spans="13:13">
      <c r="M751994" s="8"/>
    </row>
    <row r="751995" spans="13:13" ht="13">
      <c r="M751995" s="17"/>
    </row>
    <row r="751996" spans="13:13">
      <c r="M751996" s="8"/>
    </row>
    <row r="752022" spans="13:13">
      <c r="M752022" s="8"/>
    </row>
    <row r="752023" spans="13:13" ht="13">
      <c r="M752023" s="17"/>
    </row>
    <row r="752024" spans="13:13">
      <c r="M752024" s="8"/>
    </row>
    <row r="752050" spans="13:13">
      <c r="M752050" s="8"/>
    </row>
    <row r="752051" spans="13:13" ht="13">
      <c r="M752051" s="17"/>
    </row>
    <row r="752052" spans="13:13">
      <c r="M752052" s="8"/>
    </row>
    <row r="752078" spans="13:13">
      <c r="M752078" s="8"/>
    </row>
    <row r="752079" spans="13:13" ht="13">
      <c r="M752079" s="17"/>
    </row>
    <row r="752080" spans="13:13">
      <c r="M752080" s="8"/>
    </row>
    <row r="752106" spans="13:13">
      <c r="M752106" s="8"/>
    </row>
    <row r="752107" spans="13:13" ht="13">
      <c r="M752107" s="17"/>
    </row>
    <row r="752108" spans="13:13">
      <c r="M752108" s="8"/>
    </row>
    <row r="752134" spans="13:13">
      <c r="M752134" s="8"/>
    </row>
    <row r="752135" spans="13:13" ht="13">
      <c r="M752135" s="17"/>
    </row>
    <row r="752136" spans="13:13">
      <c r="M752136" s="8"/>
    </row>
    <row r="752162" spans="13:13">
      <c r="M752162" s="8"/>
    </row>
    <row r="752163" spans="13:13" ht="13">
      <c r="M752163" s="17"/>
    </row>
    <row r="752164" spans="13:13">
      <c r="M752164" s="8"/>
    </row>
    <row r="752190" spans="13:13">
      <c r="M752190" s="8"/>
    </row>
    <row r="752191" spans="13:13" ht="13">
      <c r="M752191" s="17"/>
    </row>
    <row r="752192" spans="13:13">
      <c r="M752192" s="8"/>
    </row>
    <row r="752218" spans="13:13">
      <c r="M752218" s="8"/>
    </row>
    <row r="752219" spans="13:13" ht="13">
      <c r="M752219" s="17"/>
    </row>
    <row r="752220" spans="13:13">
      <c r="M752220" s="8"/>
    </row>
    <row r="752246" spans="13:13">
      <c r="M752246" s="8"/>
    </row>
    <row r="752247" spans="13:13" ht="13">
      <c r="M752247" s="17"/>
    </row>
    <row r="752248" spans="13:13">
      <c r="M752248" s="8"/>
    </row>
    <row r="752274" spans="13:13">
      <c r="M752274" s="8"/>
    </row>
    <row r="752275" spans="13:13" ht="13">
      <c r="M752275" s="17"/>
    </row>
    <row r="752276" spans="13:13">
      <c r="M752276" s="8"/>
    </row>
    <row r="752302" spans="13:13">
      <c r="M752302" s="8"/>
    </row>
    <row r="752303" spans="13:13" ht="13">
      <c r="M752303" s="17"/>
    </row>
    <row r="752304" spans="13:13">
      <c r="M752304" s="8"/>
    </row>
    <row r="752330" spans="13:13">
      <c r="M752330" s="8"/>
    </row>
    <row r="752331" spans="13:13" ht="13">
      <c r="M752331" s="17"/>
    </row>
    <row r="752332" spans="13:13">
      <c r="M752332" s="8"/>
    </row>
    <row r="752358" spans="13:13">
      <c r="M752358" s="8"/>
    </row>
    <row r="752359" spans="13:13" ht="13">
      <c r="M752359" s="17"/>
    </row>
    <row r="752360" spans="13:13">
      <c r="M752360" s="8"/>
    </row>
    <row r="752386" spans="13:13">
      <c r="M752386" s="8"/>
    </row>
    <row r="752387" spans="13:13" ht="13">
      <c r="M752387" s="17"/>
    </row>
    <row r="752388" spans="13:13">
      <c r="M752388" s="8"/>
    </row>
    <row r="752414" spans="13:13">
      <c r="M752414" s="8"/>
    </row>
    <row r="752415" spans="13:13" ht="13">
      <c r="M752415" s="17"/>
    </row>
    <row r="752416" spans="13:13">
      <c r="M752416" s="8"/>
    </row>
    <row r="752442" spans="13:13">
      <c r="M752442" s="8"/>
    </row>
    <row r="752443" spans="13:13" ht="13">
      <c r="M752443" s="17"/>
    </row>
    <row r="752444" spans="13:13">
      <c r="M752444" s="8"/>
    </row>
    <row r="752470" spans="13:13">
      <c r="M752470" s="8"/>
    </row>
    <row r="752471" spans="13:13" ht="13">
      <c r="M752471" s="17"/>
    </row>
    <row r="752472" spans="13:13">
      <c r="M752472" s="8"/>
    </row>
    <row r="752498" spans="13:13">
      <c r="M752498" s="8"/>
    </row>
    <row r="752499" spans="13:13" ht="13">
      <c r="M752499" s="17"/>
    </row>
    <row r="752500" spans="13:13">
      <c r="M752500" s="8"/>
    </row>
    <row r="752526" spans="13:13">
      <c r="M752526" s="8"/>
    </row>
    <row r="752527" spans="13:13" ht="13">
      <c r="M752527" s="17"/>
    </row>
    <row r="752528" spans="13:13">
      <c r="M752528" s="8"/>
    </row>
    <row r="752554" spans="13:13">
      <c r="M752554" s="8"/>
    </row>
    <row r="752555" spans="13:13" ht="13">
      <c r="M752555" s="17"/>
    </row>
    <row r="752556" spans="13:13">
      <c r="M752556" s="8"/>
    </row>
    <row r="752582" spans="13:13">
      <c r="M752582" s="8"/>
    </row>
    <row r="752583" spans="13:13" ht="13">
      <c r="M752583" s="17"/>
    </row>
    <row r="752584" spans="13:13">
      <c r="M752584" s="8"/>
    </row>
    <row r="752610" spans="13:13">
      <c r="M752610" s="8"/>
    </row>
    <row r="752611" spans="13:13" ht="13">
      <c r="M752611" s="17"/>
    </row>
    <row r="752612" spans="13:13">
      <c r="M752612" s="8"/>
    </row>
    <row r="752638" spans="13:13">
      <c r="M752638" s="8"/>
    </row>
    <row r="752639" spans="13:13" ht="13">
      <c r="M752639" s="17"/>
    </row>
    <row r="752640" spans="13:13">
      <c r="M752640" s="8"/>
    </row>
    <row r="752666" spans="13:13">
      <c r="M752666" s="8"/>
    </row>
    <row r="752667" spans="13:13" ht="13">
      <c r="M752667" s="17"/>
    </row>
    <row r="752668" spans="13:13">
      <c r="M752668" s="8"/>
    </row>
    <row r="752694" spans="13:13">
      <c r="M752694" s="8"/>
    </row>
    <row r="752695" spans="13:13" ht="13">
      <c r="M752695" s="17"/>
    </row>
    <row r="752696" spans="13:13">
      <c r="M752696" s="8"/>
    </row>
    <row r="752722" spans="13:13">
      <c r="M752722" s="8"/>
    </row>
    <row r="752723" spans="13:13" ht="13">
      <c r="M752723" s="17"/>
    </row>
    <row r="752724" spans="13:13">
      <c r="M752724" s="8"/>
    </row>
    <row r="752750" spans="13:13">
      <c r="M752750" s="8"/>
    </row>
    <row r="752751" spans="13:13" ht="13">
      <c r="M752751" s="17"/>
    </row>
    <row r="752752" spans="13:13">
      <c r="M752752" s="8"/>
    </row>
    <row r="752778" spans="13:13">
      <c r="M752778" s="8"/>
    </row>
    <row r="752779" spans="13:13" ht="13">
      <c r="M752779" s="17"/>
    </row>
    <row r="752780" spans="13:13">
      <c r="M752780" s="8"/>
    </row>
    <row r="752806" spans="13:13">
      <c r="M752806" s="8"/>
    </row>
    <row r="752807" spans="13:13" ht="13">
      <c r="M752807" s="17"/>
    </row>
    <row r="752808" spans="13:13">
      <c r="M752808" s="8"/>
    </row>
    <row r="752834" spans="13:13">
      <c r="M752834" s="8"/>
    </row>
    <row r="752835" spans="13:13" ht="13">
      <c r="M752835" s="17"/>
    </row>
    <row r="752836" spans="13:13">
      <c r="M752836" s="8"/>
    </row>
    <row r="752862" spans="13:13">
      <c r="M752862" s="8"/>
    </row>
    <row r="752863" spans="13:13" ht="13">
      <c r="M752863" s="17"/>
    </row>
    <row r="752864" spans="13:13">
      <c r="M752864" s="8"/>
    </row>
    <row r="752890" spans="13:13">
      <c r="M752890" s="8"/>
    </row>
    <row r="752891" spans="13:13" ht="13">
      <c r="M752891" s="17"/>
    </row>
    <row r="752892" spans="13:13">
      <c r="M752892" s="8"/>
    </row>
    <row r="752918" spans="13:13">
      <c r="M752918" s="8"/>
    </row>
    <row r="752919" spans="13:13" ht="13">
      <c r="M752919" s="17"/>
    </row>
    <row r="752920" spans="13:13">
      <c r="M752920" s="8"/>
    </row>
    <row r="752946" spans="13:13">
      <c r="M752946" s="8"/>
    </row>
    <row r="752947" spans="13:13" ht="13">
      <c r="M752947" s="17"/>
    </row>
    <row r="752948" spans="13:13">
      <c r="M752948" s="8"/>
    </row>
    <row r="752974" spans="13:13">
      <c r="M752974" s="8"/>
    </row>
    <row r="752975" spans="13:13" ht="13">
      <c r="M752975" s="17"/>
    </row>
    <row r="752976" spans="13:13">
      <c r="M752976" s="8"/>
    </row>
    <row r="753002" spans="13:13">
      <c r="M753002" s="8"/>
    </row>
    <row r="753003" spans="13:13" ht="13">
      <c r="M753003" s="17"/>
    </row>
    <row r="753004" spans="13:13">
      <c r="M753004" s="8"/>
    </row>
    <row r="753030" spans="13:13">
      <c r="M753030" s="8"/>
    </row>
    <row r="753031" spans="13:13" ht="13">
      <c r="M753031" s="17"/>
    </row>
    <row r="753032" spans="13:13">
      <c r="M753032" s="8"/>
    </row>
    <row r="753058" spans="13:13">
      <c r="M753058" s="8"/>
    </row>
    <row r="753059" spans="13:13" ht="13">
      <c r="M753059" s="17"/>
    </row>
    <row r="753060" spans="13:13">
      <c r="M753060" s="8"/>
    </row>
    <row r="753086" spans="13:13">
      <c r="M753086" s="8"/>
    </row>
    <row r="753087" spans="13:13" ht="13">
      <c r="M753087" s="17"/>
    </row>
    <row r="753088" spans="13:13">
      <c r="M753088" s="8"/>
    </row>
    <row r="753114" spans="13:13">
      <c r="M753114" s="8"/>
    </row>
    <row r="753115" spans="13:13" ht="13">
      <c r="M753115" s="17"/>
    </row>
    <row r="753116" spans="13:13">
      <c r="M753116" s="8"/>
    </row>
    <row r="753142" spans="13:13">
      <c r="M753142" s="8"/>
    </row>
    <row r="753143" spans="13:13" ht="13">
      <c r="M753143" s="17"/>
    </row>
    <row r="753144" spans="13:13">
      <c r="M753144" s="8"/>
    </row>
    <row r="753170" spans="13:13">
      <c r="M753170" s="8"/>
    </row>
    <row r="753171" spans="13:13" ht="13">
      <c r="M753171" s="17"/>
    </row>
    <row r="753172" spans="13:13">
      <c r="M753172" s="8"/>
    </row>
    <row r="753198" spans="13:13">
      <c r="M753198" s="8"/>
    </row>
    <row r="753199" spans="13:13" ht="13">
      <c r="M753199" s="17"/>
    </row>
    <row r="753200" spans="13:13">
      <c r="M753200" s="8"/>
    </row>
    <row r="753226" spans="13:13">
      <c r="M753226" s="8"/>
    </row>
    <row r="753227" spans="13:13" ht="13">
      <c r="M753227" s="17"/>
    </row>
    <row r="753228" spans="13:13">
      <c r="M753228" s="8"/>
    </row>
    <row r="753254" spans="13:13">
      <c r="M753254" s="8"/>
    </row>
    <row r="753255" spans="13:13" ht="13">
      <c r="M753255" s="17"/>
    </row>
    <row r="753256" spans="13:13">
      <c r="M753256" s="8"/>
    </row>
    <row r="753282" spans="13:13">
      <c r="M753282" s="8"/>
    </row>
    <row r="753283" spans="13:13" ht="13">
      <c r="M753283" s="17"/>
    </row>
    <row r="753284" spans="13:13">
      <c r="M753284" s="8"/>
    </row>
    <row r="753310" spans="13:13">
      <c r="M753310" s="8"/>
    </row>
    <row r="753311" spans="13:13" ht="13">
      <c r="M753311" s="17"/>
    </row>
    <row r="753312" spans="13:13">
      <c r="M753312" s="8"/>
    </row>
    <row r="753338" spans="13:13">
      <c r="M753338" s="8"/>
    </row>
    <row r="753339" spans="13:13" ht="13">
      <c r="M753339" s="17"/>
    </row>
    <row r="753340" spans="13:13">
      <c r="M753340" s="8"/>
    </row>
    <row r="753366" spans="13:13">
      <c r="M753366" s="8"/>
    </row>
    <row r="753367" spans="13:13" ht="13">
      <c r="M753367" s="17"/>
    </row>
    <row r="753368" spans="13:13">
      <c r="M753368" s="8"/>
    </row>
    <row r="753394" spans="13:13">
      <c r="M753394" s="8"/>
    </row>
    <row r="753395" spans="13:13" ht="13">
      <c r="M753395" s="17"/>
    </row>
    <row r="753396" spans="13:13">
      <c r="M753396" s="8"/>
    </row>
    <row r="753422" spans="13:13">
      <c r="M753422" s="8"/>
    </row>
    <row r="753423" spans="13:13" ht="13">
      <c r="M753423" s="17"/>
    </row>
    <row r="753424" spans="13:13">
      <c r="M753424" s="8"/>
    </row>
    <row r="753450" spans="13:13">
      <c r="M753450" s="8"/>
    </row>
    <row r="753451" spans="13:13" ht="13">
      <c r="M753451" s="17"/>
    </row>
    <row r="753452" spans="13:13">
      <c r="M753452" s="8"/>
    </row>
    <row r="753478" spans="13:13">
      <c r="M753478" s="8"/>
    </row>
    <row r="753479" spans="13:13" ht="13">
      <c r="M753479" s="17"/>
    </row>
    <row r="753480" spans="13:13">
      <c r="M753480" s="8"/>
    </row>
    <row r="753506" spans="13:13">
      <c r="M753506" s="8"/>
    </row>
    <row r="753507" spans="13:13" ht="13">
      <c r="M753507" s="17"/>
    </row>
    <row r="753508" spans="13:13">
      <c r="M753508" s="8"/>
    </row>
    <row r="753534" spans="13:13">
      <c r="M753534" s="8"/>
    </row>
    <row r="753535" spans="13:13" ht="13">
      <c r="M753535" s="17"/>
    </row>
    <row r="753536" spans="13:13">
      <c r="M753536" s="8"/>
    </row>
    <row r="753562" spans="13:13">
      <c r="M753562" s="8"/>
    </row>
    <row r="753563" spans="13:13" ht="13">
      <c r="M753563" s="17"/>
    </row>
    <row r="753564" spans="13:13">
      <c r="M753564" s="8"/>
    </row>
    <row r="753590" spans="13:13">
      <c r="M753590" s="8"/>
    </row>
    <row r="753591" spans="13:13" ht="13">
      <c r="M753591" s="17"/>
    </row>
    <row r="753592" spans="13:13">
      <c r="M753592" s="8"/>
    </row>
    <row r="753618" spans="13:13">
      <c r="M753618" s="8"/>
    </row>
    <row r="753619" spans="13:13" ht="13">
      <c r="M753619" s="17"/>
    </row>
    <row r="753620" spans="13:13">
      <c r="M753620" s="8"/>
    </row>
    <row r="753646" spans="13:13">
      <c r="M753646" s="8"/>
    </row>
    <row r="753647" spans="13:13" ht="13">
      <c r="M753647" s="17"/>
    </row>
    <row r="753648" spans="13:13">
      <c r="M753648" s="8"/>
    </row>
    <row r="753674" spans="13:13">
      <c r="M753674" s="8"/>
    </row>
    <row r="753675" spans="13:13" ht="13">
      <c r="M753675" s="17"/>
    </row>
    <row r="753676" spans="13:13">
      <c r="M753676" s="8"/>
    </row>
    <row r="753702" spans="13:13">
      <c r="M753702" s="8"/>
    </row>
    <row r="753703" spans="13:13" ht="13">
      <c r="M753703" s="17"/>
    </row>
    <row r="753704" spans="13:13">
      <c r="M753704" s="8"/>
    </row>
    <row r="753730" spans="13:13">
      <c r="M753730" s="8"/>
    </row>
    <row r="753731" spans="13:13" ht="13">
      <c r="M753731" s="17"/>
    </row>
    <row r="753732" spans="13:13">
      <c r="M753732" s="8"/>
    </row>
    <row r="753758" spans="13:13">
      <c r="M753758" s="8"/>
    </row>
    <row r="753759" spans="13:13" ht="13">
      <c r="M753759" s="17"/>
    </row>
    <row r="753760" spans="13:13">
      <c r="M753760" s="8"/>
    </row>
    <row r="753786" spans="13:13">
      <c r="M753786" s="8"/>
    </row>
    <row r="753787" spans="13:13" ht="13">
      <c r="M753787" s="17"/>
    </row>
    <row r="753788" spans="13:13">
      <c r="M753788" s="8"/>
    </row>
    <row r="753814" spans="13:13">
      <c r="M753814" s="8"/>
    </row>
    <row r="753815" spans="13:13" ht="13">
      <c r="M753815" s="17"/>
    </row>
    <row r="753816" spans="13:13">
      <c r="M753816" s="8"/>
    </row>
    <row r="753842" spans="13:13">
      <c r="M753842" s="8"/>
    </row>
    <row r="753843" spans="13:13" ht="13">
      <c r="M753843" s="17"/>
    </row>
    <row r="753844" spans="13:13">
      <c r="M753844" s="8"/>
    </row>
    <row r="753870" spans="13:13">
      <c r="M753870" s="8"/>
    </row>
    <row r="753871" spans="13:13" ht="13">
      <c r="M753871" s="17"/>
    </row>
    <row r="753872" spans="13:13">
      <c r="M753872" s="8"/>
    </row>
    <row r="753898" spans="13:13">
      <c r="M753898" s="8"/>
    </row>
    <row r="753899" spans="13:13" ht="13">
      <c r="M753899" s="17"/>
    </row>
    <row r="753900" spans="13:13">
      <c r="M753900" s="8"/>
    </row>
    <row r="753926" spans="13:13">
      <c r="M753926" s="8"/>
    </row>
    <row r="753927" spans="13:13" ht="13">
      <c r="M753927" s="17"/>
    </row>
    <row r="753928" spans="13:13">
      <c r="M753928" s="8"/>
    </row>
    <row r="753954" spans="13:13">
      <c r="M753954" s="8"/>
    </row>
    <row r="753955" spans="13:13" ht="13">
      <c r="M753955" s="17"/>
    </row>
    <row r="753956" spans="13:13">
      <c r="M753956" s="8"/>
    </row>
    <row r="753982" spans="13:13">
      <c r="M753982" s="8"/>
    </row>
    <row r="753983" spans="13:13" ht="13">
      <c r="M753983" s="17"/>
    </row>
    <row r="753984" spans="13:13">
      <c r="M753984" s="8"/>
    </row>
    <row r="754010" spans="13:13">
      <c r="M754010" s="8"/>
    </row>
    <row r="754011" spans="13:13" ht="13">
      <c r="M754011" s="17"/>
    </row>
    <row r="754012" spans="13:13">
      <c r="M754012" s="8"/>
    </row>
    <row r="754038" spans="13:13">
      <c r="M754038" s="8"/>
    </row>
    <row r="754039" spans="13:13" ht="13">
      <c r="M754039" s="17"/>
    </row>
    <row r="754040" spans="13:13">
      <c r="M754040" s="8"/>
    </row>
    <row r="754066" spans="13:13">
      <c r="M754066" s="8"/>
    </row>
    <row r="754067" spans="13:13" ht="13">
      <c r="M754067" s="17"/>
    </row>
    <row r="754068" spans="13:13">
      <c r="M754068" s="8"/>
    </row>
    <row r="754094" spans="13:13">
      <c r="M754094" s="8"/>
    </row>
    <row r="754095" spans="13:13" ht="13">
      <c r="M754095" s="17"/>
    </row>
    <row r="754096" spans="13:13">
      <c r="M754096" s="8"/>
    </row>
    <row r="754122" spans="13:13">
      <c r="M754122" s="8"/>
    </row>
    <row r="754123" spans="13:13" ht="13">
      <c r="M754123" s="17"/>
    </row>
    <row r="754124" spans="13:13">
      <c r="M754124" s="8"/>
    </row>
    <row r="754150" spans="13:13">
      <c r="M754150" s="8"/>
    </row>
    <row r="754151" spans="13:13" ht="13">
      <c r="M754151" s="17"/>
    </row>
    <row r="754152" spans="13:13">
      <c r="M754152" s="8"/>
    </row>
    <row r="754178" spans="13:13">
      <c r="M754178" s="8"/>
    </row>
    <row r="754179" spans="13:13" ht="13">
      <c r="M754179" s="17"/>
    </row>
    <row r="754180" spans="13:13">
      <c r="M754180" s="8"/>
    </row>
    <row r="754206" spans="13:13">
      <c r="M754206" s="8"/>
    </row>
    <row r="754207" spans="13:13" ht="13">
      <c r="M754207" s="17"/>
    </row>
    <row r="754208" spans="13:13">
      <c r="M754208" s="8"/>
    </row>
    <row r="754234" spans="13:13">
      <c r="M754234" s="8"/>
    </row>
    <row r="754235" spans="13:13" ht="13">
      <c r="M754235" s="17"/>
    </row>
    <row r="754236" spans="13:13">
      <c r="M754236" s="8"/>
    </row>
    <row r="754262" spans="13:13">
      <c r="M754262" s="8"/>
    </row>
    <row r="754263" spans="13:13" ht="13">
      <c r="M754263" s="17"/>
    </row>
    <row r="754264" spans="13:13">
      <c r="M754264" s="8"/>
    </row>
    <row r="754290" spans="13:13">
      <c r="M754290" s="8"/>
    </row>
    <row r="754291" spans="13:13" ht="13">
      <c r="M754291" s="17"/>
    </row>
    <row r="754292" spans="13:13">
      <c r="M754292" s="8"/>
    </row>
    <row r="754318" spans="13:13">
      <c r="M754318" s="8"/>
    </row>
    <row r="754319" spans="13:13" ht="13">
      <c r="M754319" s="17"/>
    </row>
    <row r="754320" spans="13:13">
      <c r="M754320" s="8"/>
    </row>
    <row r="754346" spans="13:13">
      <c r="M754346" s="8"/>
    </row>
    <row r="754347" spans="13:13" ht="13">
      <c r="M754347" s="17"/>
    </row>
    <row r="754348" spans="13:13">
      <c r="M754348" s="8"/>
    </row>
    <row r="754374" spans="13:13">
      <c r="M754374" s="8"/>
    </row>
    <row r="754375" spans="13:13" ht="13">
      <c r="M754375" s="17"/>
    </row>
    <row r="754376" spans="13:13">
      <c r="M754376" s="8"/>
    </row>
    <row r="754402" spans="13:13">
      <c r="M754402" s="8"/>
    </row>
    <row r="754403" spans="13:13" ht="13">
      <c r="M754403" s="17"/>
    </row>
    <row r="754404" spans="13:13">
      <c r="M754404" s="8"/>
    </row>
    <row r="754430" spans="13:13">
      <c r="M754430" s="8"/>
    </row>
    <row r="754431" spans="13:13" ht="13">
      <c r="M754431" s="17"/>
    </row>
    <row r="754432" spans="13:13">
      <c r="M754432" s="8"/>
    </row>
    <row r="754458" spans="13:13">
      <c r="M754458" s="8"/>
    </row>
    <row r="754459" spans="13:13" ht="13">
      <c r="M754459" s="17"/>
    </row>
    <row r="754460" spans="13:13">
      <c r="M754460" s="8"/>
    </row>
    <row r="754486" spans="13:13">
      <c r="M754486" s="8"/>
    </row>
    <row r="754487" spans="13:13" ht="13">
      <c r="M754487" s="17"/>
    </row>
    <row r="754488" spans="13:13">
      <c r="M754488" s="8"/>
    </row>
    <row r="754514" spans="13:13">
      <c r="M754514" s="8"/>
    </row>
    <row r="754515" spans="13:13" ht="13">
      <c r="M754515" s="17"/>
    </row>
    <row r="754516" spans="13:13">
      <c r="M754516" s="8"/>
    </row>
    <row r="754542" spans="13:13">
      <c r="M754542" s="8"/>
    </row>
    <row r="754543" spans="13:13" ht="13">
      <c r="M754543" s="17"/>
    </row>
    <row r="754544" spans="13:13">
      <c r="M754544" s="8"/>
    </row>
    <row r="754570" spans="13:13">
      <c r="M754570" s="8"/>
    </row>
    <row r="754571" spans="13:13" ht="13">
      <c r="M754571" s="17"/>
    </row>
    <row r="754572" spans="13:13">
      <c r="M754572" s="8"/>
    </row>
    <row r="754598" spans="13:13">
      <c r="M754598" s="8"/>
    </row>
    <row r="754599" spans="13:13" ht="13">
      <c r="M754599" s="17"/>
    </row>
    <row r="754600" spans="13:13">
      <c r="M754600" s="8"/>
    </row>
    <row r="754626" spans="13:13">
      <c r="M754626" s="8"/>
    </row>
    <row r="754627" spans="13:13" ht="13">
      <c r="M754627" s="17"/>
    </row>
    <row r="754628" spans="13:13">
      <c r="M754628" s="8"/>
    </row>
    <row r="754654" spans="13:13">
      <c r="M754654" s="8"/>
    </row>
    <row r="754655" spans="13:13" ht="13">
      <c r="M754655" s="17"/>
    </row>
    <row r="754656" spans="13:13">
      <c r="M754656" s="8"/>
    </row>
    <row r="754682" spans="13:13">
      <c r="M754682" s="8"/>
    </row>
    <row r="754683" spans="13:13" ht="13">
      <c r="M754683" s="17"/>
    </row>
    <row r="754684" spans="13:13">
      <c r="M754684" s="8"/>
    </row>
    <row r="754710" spans="13:13">
      <c r="M754710" s="8"/>
    </row>
    <row r="754711" spans="13:13" ht="13">
      <c r="M754711" s="17"/>
    </row>
    <row r="754712" spans="13:13">
      <c r="M754712" s="8"/>
    </row>
    <row r="754738" spans="13:13">
      <c r="M754738" s="8"/>
    </row>
    <row r="754739" spans="13:13" ht="13">
      <c r="M754739" s="17"/>
    </row>
    <row r="754740" spans="13:13">
      <c r="M754740" s="8"/>
    </row>
    <row r="754766" spans="13:13">
      <c r="M754766" s="8"/>
    </row>
    <row r="754767" spans="13:13" ht="13">
      <c r="M754767" s="17"/>
    </row>
    <row r="754768" spans="13:13">
      <c r="M754768" s="8"/>
    </row>
    <row r="754794" spans="13:13">
      <c r="M754794" s="8"/>
    </row>
    <row r="754795" spans="13:13" ht="13">
      <c r="M754795" s="17"/>
    </row>
    <row r="754796" spans="13:13">
      <c r="M754796" s="8"/>
    </row>
    <row r="754822" spans="13:13">
      <c r="M754822" s="8"/>
    </row>
    <row r="754823" spans="13:13" ht="13">
      <c r="M754823" s="17"/>
    </row>
    <row r="754824" spans="13:13">
      <c r="M754824" s="8"/>
    </row>
    <row r="754850" spans="13:13">
      <c r="M754850" s="8"/>
    </row>
    <row r="754851" spans="13:13" ht="13">
      <c r="M754851" s="17"/>
    </row>
    <row r="754852" spans="13:13">
      <c r="M754852" s="8"/>
    </row>
    <row r="754878" spans="13:13">
      <c r="M754878" s="8"/>
    </row>
    <row r="754879" spans="13:13" ht="13">
      <c r="M754879" s="17"/>
    </row>
    <row r="754880" spans="13:13">
      <c r="M754880" s="8"/>
    </row>
    <row r="754906" spans="13:13">
      <c r="M754906" s="8"/>
    </row>
    <row r="754907" spans="13:13" ht="13">
      <c r="M754907" s="17"/>
    </row>
    <row r="754908" spans="13:13">
      <c r="M754908" s="8"/>
    </row>
    <row r="754934" spans="13:13">
      <c r="M754934" s="8"/>
    </row>
    <row r="754935" spans="13:13" ht="13">
      <c r="M754935" s="17"/>
    </row>
    <row r="754936" spans="13:13">
      <c r="M754936" s="8"/>
    </row>
    <row r="754962" spans="13:13">
      <c r="M754962" s="8"/>
    </row>
    <row r="754963" spans="13:13" ht="13">
      <c r="M754963" s="17"/>
    </row>
    <row r="754964" spans="13:13">
      <c r="M754964" s="8"/>
    </row>
    <row r="754990" spans="13:13">
      <c r="M754990" s="8"/>
    </row>
    <row r="754991" spans="13:13" ht="13">
      <c r="M754991" s="17"/>
    </row>
    <row r="754992" spans="13:13">
      <c r="M754992" s="8"/>
    </row>
    <row r="755018" spans="13:13">
      <c r="M755018" s="8"/>
    </row>
    <row r="755019" spans="13:13" ht="13">
      <c r="M755019" s="17"/>
    </row>
    <row r="755020" spans="13:13">
      <c r="M755020" s="8"/>
    </row>
    <row r="755046" spans="13:13">
      <c r="M755046" s="8"/>
    </row>
    <row r="755047" spans="13:13" ht="13">
      <c r="M755047" s="17"/>
    </row>
    <row r="755048" spans="13:13">
      <c r="M755048" s="8"/>
    </row>
    <row r="755074" spans="13:13">
      <c r="M755074" s="8"/>
    </row>
    <row r="755075" spans="13:13" ht="13">
      <c r="M755075" s="17"/>
    </row>
    <row r="755076" spans="13:13">
      <c r="M755076" s="8"/>
    </row>
    <row r="755102" spans="13:13">
      <c r="M755102" s="8"/>
    </row>
    <row r="755103" spans="13:13" ht="13">
      <c r="M755103" s="17"/>
    </row>
    <row r="755104" spans="13:13">
      <c r="M755104" s="8"/>
    </row>
    <row r="755130" spans="13:13">
      <c r="M755130" s="8"/>
    </row>
    <row r="755131" spans="13:13" ht="13">
      <c r="M755131" s="17"/>
    </row>
    <row r="755132" spans="13:13">
      <c r="M755132" s="8"/>
    </row>
    <row r="755158" spans="13:13">
      <c r="M755158" s="8"/>
    </row>
    <row r="755159" spans="13:13" ht="13">
      <c r="M755159" s="17"/>
    </row>
    <row r="755160" spans="13:13">
      <c r="M755160" s="8"/>
    </row>
    <row r="755186" spans="13:13">
      <c r="M755186" s="8"/>
    </row>
    <row r="755187" spans="13:13" ht="13">
      <c r="M755187" s="17"/>
    </row>
    <row r="755188" spans="13:13">
      <c r="M755188" s="8"/>
    </row>
    <row r="755214" spans="13:13">
      <c r="M755214" s="8"/>
    </row>
    <row r="755215" spans="13:13" ht="13">
      <c r="M755215" s="17"/>
    </row>
    <row r="755216" spans="13:13">
      <c r="M755216" s="8"/>
    </row>
    <row r="755242" spans="13:13">
      <c r="M755242" s="8"/>
    </row>
    <row r="755243" spans="13:13" ht="13">
      <c r="M755243" s="17"/>
    </row>
    <row r="755244" spans="13:13">
      <c r="M755244" s="8"/>
    </row>
    <row r="755270" spans="13:13">
      <c r="M755270" s="8"/>
    </row>
    <row r="755271" spans="13:13" ht="13">
      <c r="M755271" s="17"/>
    </row>
    <row r="755272" spans="13:13">
      <c r="M755272" s="8"/>
    </row>
    <row r="755298" spans="13:13">
      <c r="M755298" s="8"/>
    </row>
    <row r="755299" spans="13:13" ht="13">
      <c r="M755299" s="17"/>
    </row>
    <row r="755300" spans="13:13">
      <c r="M755300" s="8"/>
    </row>
    <row r="755326" spans="13:13">
      <c r="M755326" s="8"/>
    </row>
    <row r="755327" spans="13:13" ht="13">
      <c r="M755327" s="17"/>
    </row>
    <row r="755328" spans="13:13">
      <c r="M755328" s="8"/>
    </row>
    <row r="755354" spans="13:13">
      <c r="M755354" s="8"/>
    </row>
    <row r="755355" spans="13:13" ht="13">
      <c r="M755355" s="17"/>
    </row>
    <row r="755356" spans="13:13">
      <c r="M755356" s="8"/>
    </row>
    <row r="755382" spans="13:13">
      <c r="M755382" s="8"/>
    </row>
    <row r="755383" spans="13:13" ht="13">
      <c r="M755383" s="17"/>
    </row>
    <row r="755384" spans="13:13">
      <c r="M755384" s="8"/>
    </row>
    <row r="755410" spans="13:13">
      <c r="M755410" s="8"/>
    </row>
    <row r="755411" spans="13:13" ht="13">
      <c r="M755411" s="17"/>
    </row>
    <row r="755412" spans="13:13">
      <c r="M755412" s="8"/>
    </row>
    <row r="755438" spans="13:13">
      <c r="M755438" s="8"/>
    </row>
    <row r="755439" spans="13:13" ht="13">
      <c r="M755439" s="17"/>
    </row>
    <row r="755440" spans="13:13">
      <c r="M755440" s="8"/>
    </row>
    <row r="755466" spans="13:13">
      <c r="M755466" s="8"/>
    </row>
    <row r="755467" spans="13:13" ht="13">
      <c r="M755467" s="17"/>
    </row>
    <row r="755468" spans="13:13">
      <c r="M755468" s="8"/>
    </row>
    <row r="755494" spans="13:13">
      <c r="M755494" s="8"/>
    </row>
    <row r="755495" spans="13:13" ht="13">
      <c r="M755495" s="17"/>
    </row>
    <row r="755496" spans="13:13">
      <c r="M755496" s="8"/>
    </row>
    <row r="755522" spans="13:13">
      <c r="M755522" s="8"/>
    </row>
    <row r="755523" spans="13:13" ht="13">
      <c r="M755523" s="17"/>
    </row>
    <row r="755524" spans="13:13">
      <c r="M755524" s="8"/>
    </row>
    <row r="755550" spans="13:13">
      <c r="M755550" s="8"/>
    </row>
    <row r="755551" spans="13:13" ht="13">
      <c r="M755551" s="17"/>
    </row>
    <row r="755552" spans="13:13">
      <c r="M755552" s="8"/>
    </row>
    <row r="755578" spans="13:13">
      <c r="M755578" s="8"/>
    </row>
    <row r="755579" spans="13:13" ht="13">
      <c r="M755579" s="17"/>
    </row>
    <row r="755580" spans="13:13">
      <c r="M755580" s="8"/>
    </row>
    <row r="755606" spans="13:13">
      <c r="M755606" s="8"/>
    </row>
    <row r="755607" spans="13:13" ht="13">
      <c r="M755607" s="17"/>
    </row>
    <row r="755608" spans="13:13">
      <c r="M755608" s="8"/>
    </row>
    <row r="755634" spans="13:13">
      <c r="M755634" s="8"/>
    </row>
    <row r="755635" spans="13:13" ht="13">
      <c r="M755635" s="17"/>
    </row>
    <row r="755636" spans="13:13">
      <c r="M755636" s="8"/>
    </row>
    <row r="755662" spans="13:13">
      <c r="M755662" s="8"/>
    </row>
    <row r="755663" spans="13:13" ht="13">
      <c r="M755663" s="17"/>
    </row>
    <row r="755664" spans="13:13">
      <c r="M755664" s="8"/>
    </row>
    <row r="755690" spans="13:13">
      <c r="M755690" s="8"/>
    </row>
    <row r="755691" spans="13:13" ht="13">
      <c r="M755691" s="17"/>
    </row>
    <row r="755692" spans="13:13">
      <c r="M755692" s="8"/>
    </row>
    <row r="755718" spans="13:13">
      <c r="M755718" s="8"/>
    </row>
    <row r="755719" spans="13:13" ht="13">
      <c r="M755719" s="17"/>
    </row>
    <row r="755720" spans="13:13">
      <c r="M755720" s="8"/>
    </row>
    <row r="755746" spans="13:13">
      <c r="M755746" s="8"/>
    </row>
    <row r="755747" spans="13:13" ht="13">
      <c r="M755747" s="17"/>
    </row>
    <row r="755748" spans="13:13">
      <c r="M755748" s="8"/>
    </row>
    <row r="755774" spans="13:13">
      <c r="M755774" s="8"/>
    </row>
    <row r="755775" spans="13:13" ht="13">
      <c r="M755775" s="17"/>
    </row>
    <row r="755776" spans="13:13">
      <c r="M755776" s="8"/>
    </row>
    <row r="755802" spans="13:13">
      <c r="M755802" s="8"/>
    </row>
    <row r="755803" spans="13:13" ht="13">
      <c r="M755803" s="17"/>
    </row>
    <row r="755804" spans="13:13">
      <c r="M755804" s="8"/>
    </row>
    <row r="755830" spans="13:13">
      <c r="M755830" s="8"/>
    </row>
    <row r="755831" spans="13:13" ht="13">
      <c r="M755831" s="17"/>
    </row>
    <row r="755832" spans="13:13">
      <c r="M755832" s="8"/>
    </row>
    <row r="755858" spans="13:13">
      <c r="M755858" s="8"/>
    </row>
    <row r="755859" spans="13:13" ht="13">
      <c r="M755859" s="17"/>
    </row>
    <row r="755860" spans="13:13">
      <c r="M755860" s="8"/>
    </row>
    <row r="755886" spans="13:13">
      <c r="M755886" s="8"/>
    </row>
    <row r="755887" spans="13:13" ht="13">
      <c r="M755887" s="17"/>
    </row>
    <row r="755888" spans="13:13">
      <c r="M755888" s="8"/>
    </row>
    <row r="755914" spans="13:13">
      <c r="M755914" s="8"/>
    </row>
    <row r="755915" spans="13:13" ht="13">
      <c r="M755915" s="17"/>
    </row>
    <row r="755916" spans="13:13">
      <c r="M755916" s="8"/>
    </row>
    <row r="755942" spans="13:13">
      <c r="M755942" s="8"/>
    </row>
    <row r="755943" spans="13:13" ht="13">
      <c r="M755943" s="17"/>
    </row>
    <row r="755944" spans="13:13">
      <c r="M755944" s="8"/>
    </row>
    <row r="755970" spans="13:13">
      <c r="M755970" s="8"/>
    </row>
    <row r="755971" spans="13:13" ht="13">
      <c r="M755971" s="17"/>
    </row>
    <row r="755972" spans="13:13">
      <c r="M755972" s="8"/>
    </row>
    <row r="755998" spans="13:13">
      <c r="M755998" s="8"/>
    </row>
    <row r="755999" spans="13:13" ht="13">
      <c r="M755999" s="17"/>
    </row>
    <row r="756000" spans="13:13">
      <c r="M756000" s="8"/>
    </row>
    <row r="756026" spans="13:13">
      <c r="M756026" s="8"/>
    </row>
    <row r="756027" spans="13:13" ht="13">
      <c r="M756027" s="17"/>
    </row>
    <row r="756028" spans="13:13">
      <c r="M756028" s="8"/>
    </row>
    <row r="756054" spans="13:13">
      <c r="M756054" s="8"/>
    </row>
    <row r="756055" spans="13:13" ht="13">
      <c r="M756055" s="17"/>
    </row>
    <row r="756056" spans="13:13">
      <c r="M756056" s="8"/>
    </row>
    <row r="756082" spans="13:13">
      <c r="M756082" s="8"/>
    </row>
    <row r="756083" spans="13:13" ht="13">
      <c r="M756083" s="17"/>
    </row>
    <row r="756084" spans="13:13">
      <c r="M756084" s="8"/>
    </row>
    <row r="756110" spans="13:13">
      <c r="M756110" s="8"/>
    </row>
    <row r="756111" spans="13:13" ht="13">
      <c r="M756111" s="17"/>
    </row>
    <row r="756112" spans="13:13">
      <c r="M756112" s="8"/>
    </row>
    <row r="756138" spans="13:13">
      <c r="M756138" s="8"/>
    </row>
    <row r="756139" spans="13:13" ht="13">
      <c r="M756139" s="17"/>
    </row>
    <row r="756140" spans="13:13">
      <c r="M756140" s="8"/>
    </row>
    <row r="756166" spans="13:13">
      <c r="M756166" s="8"/>
    </row>
    <row r="756167" spans="13:13" ht="13">
      <c r="M756167" s="17"/>
    </row>
    <row r="756168" spans="13:13">
      <c r="M756168" s="8"/>
    </row>
    <row r="756194" spans="13:13">
      <c r="M756194" s="8"/>
    </row>
    <row r="756195" spans="13:13" ht="13">
      <c r="M756195" s="17"/>
    </row>
    <row r="756196" spans="13:13">
      <c r="M756196" s="8"/>
    </row>
    <row r="756222" spans="13:13">
      <c r="M756222" s="8"/>
    </row>
    <row r="756223" spans="13:13" ht="13">
      <c r="M756223" s="17"/>
    </row>
    <row r="756224" spans="13:13">
      <c r="M756224" s="8"/>
    </row>
    <row r="756250" spans="13:13">
      <c r="M756250" s="8"/>
    </row>
    <row r="756251" spans="13:13" ht="13">
      <c r="M756251" s="17"/>
    </row>
    <row r="756252" spans="13:13">
      <c r="M756252" s="8"/>
    </row>
    <row r="756278" spans="13:13">
      <c r="M756278" s="8"/>
    </row>
    <row r="756279" spans="13:13" ht="13">
      <c r="M756279" s="17"/>
    </row>
    <row r="756280" spans="13:13">
      <c r="M756280" s="8"/>
    </row>
    <row r="756306" spans="13:13">
      <c r="M756306" s="8"/>
    </row>
    <row r="756307" spans="13:13" ht="13">
      <c r="M756307" s="17"/>
    </row>
    <row r="756308" spans="13:13">
      <c r="M756308" s="8"/>
    </row>
    <row r="756334" spans="13:13">
      <c r="M756334" s="8"/>
    </row>
    <row r="756335" spans="13:13" ht="13">
      <c r="M756335" s="17"/>
    </row>
    <row r="756336" spans="13:13">
      <c r="M756336" s="8"/>
    </row>
    <row r="756362" spans="13:13">
      <c r="M756362" s="8"/>
    </row>
    <row r="756363" spans="13:13" ht="13">
      <c r="M756363" s="17"/>
    </row>
    <row r="756364" spans="13:13">
      <c r="M756364" s="8"/>
    </row>
    <row r="756390" spans="13:13">
      <c r="M756390" s="8"/>
    </row>
    <row r="756391" spans="13:13" ht="13">
      <c r="M756391" s="17"/>
    </row>
    <row r="756392" spans="13:13">
      <c r="M756392" s="8"/>
    </row>
    <row r="756418" spans="13:13">
      <c r="M756418" s="8"/>
    </row>
    <row r="756419" spans="13:13" ht="13">
      <c r="M756419" s="17"/>
    </row>
    <row r="756420" spans="13:13">
      <c r="M756420" s="8"/>
    </row>
    <row r="756446" spans="13:13">
      <c r="M756446" s="8"/>
    </row>
    <row r="756447" spans="13:13" ht="13">
      <c r="M756447" s="17"/>
    </row>
    <row r="756448" spans="13:13">
      <c r="M756448" s="8"/>
    </row>
    <row r="756474" spans="13:13">
      <c r="M756474" s="8"/>
    </row>
    <row r="756475" spans="13:13" ht="13">
      <c r="M756475" s="17"/>
    </row>
    <row r="756476" spans="13:13">
      <c r="M756476" s="8"/>
    </row>
    <row r="756502" spans="13:13">
      <c r="M756502" s="8"/>
    </row>
    <row r="756503" spans="13:13" ht="13">
      <c r="M756503" s="17"/>
    </row>
    <row r="756504" spans="13:13">
      <c r="M756504" s="8"/>
    </row>
    <row r="756530" spans="13:13">
      <c r="M756530" s="8"/>
    </row>
    <row r="756531" spans="13:13" ht="13">
      <c r="M756531" s="17"/>
    </row>
    <row r="756532" spans="13:13">
      <c r="M756532" s="8"/>
    </row>
    <row r="756558" spans="13:13">
      <c r="M756558" s="8"/>
    </row>
    <row r="756559" spans="13:13" ht="13">
      <c r="M756559" s="17"/>
    </row>
    <row r="756560" spans="13:13">
      <c r="M756560" s="8"/>
    </row>
    <row r="756586" spans="13:13">
      <c r="M756586" s="8"/>
    </row>
    <row r="756587" spans="13:13" ht="13">
      <c r="M756587" s="17"/>
    </row>
    <row r="756588" spans="13:13">
      <c r="M756588" s="8"/>
    </row>
    <row r="756614" spans="13:13">
      <c r="M756614" s="8"/>
    </row>
    <row r="756615" spans="13:13" ht="13">
      <c r="M756615" s="17"/>
    </row>
    <row r="756616" spans="13:13">
      <c r="M756616" s="8"/>
    </row>
    <row r="756642" spans="13:13">
      <c r="M756642" s="8"/>
    </row>
    <row r="756643" spans="13:13" ht="13">
      <c r="M756643" s="17"/>
    </row>
    <row r="756644" spans="13:13">
      <c r="M756644" s="8"/>
    </row>
    <row r="756670" spans="13:13">
      <c r="M756670" s="8"/>
    </row>
    <row r="756671" spans="13:13" ht="13">
      <c r="M756671" s="17"/>
    </row>
    <row r="756672" spans="13:13">
      <c r="M756672" s="8"/>
    </row>
    <row r="756698" spans="13:13">
      <c r="M756698" s="8"/>
    </row>
    <row r="756699" spans="13:13" ht="13">
      <c r="M756699" s="17"/>
    </row>
    <row r="756700" spans="13:13">
      <c r="M756700" s="8"/>
    </row>
    <row r="756726" spans="13:13">
      <c r="M756726" s="8"/>
    </row>
    <row r="756727" spans="13:13" ht="13">
      <c r="M756727" s="17"/>
    </row>
    <row r="756728" spans="13:13">
      <c r="M756728" s="8"/>
    </row>
    <row r="756754" spans="13:13">
      <c r="M756754" s="8"/>
    </row>
    <row r="756755" spans="13:13" ht="13">
      <c r="M756755" s="17"/>
    </row>
    <row r="756756" spans="13:13">
      <c r="M756756" s="8"/>
    </row>
    <row r="756782" spans="13:13">
      <c r="M756782" s="8"/>
    </row>
    <row r="756783" spans="13:13" ht="13">
      <c r="M756783" s="17"/>
    </row>
    <row r="756784" spans="13:13">
      <c r="M756784" s="8"/>
    </row>
    <row r="756810" spans="13:13">
      <c r="M756810" s="8"/>
    </row>
    <row r="756811" spans="13:13" ht="13">
      <c r="M756811" s="17"/>
    </row>
    <row r="756812" spans="13:13">
      <c r="M756812" s="8"/>
    </row>
    <row r="756838" spans="13:13">
      <c r="M756838" s="8"/>
    </row>
    <row r="756839" spans="13:13" ht="13">
      <c r="M756839" s="17"/>
    </row>
    <row r="756840" spans="13:13">
      <c r="M756840" s="8"/>
    </row>
    <row r="756866" spans="13:13">
      <c r="M756866" s="8"/>
    </row>
    <row r="756867" spans="13:13" ht="13">
      <c r="M756867" s="17"/>
    </row>
    <row r="756868" spans="13:13">
      <c r="M756868" s="8"/>
    </row>
    <row r="756894" spans="13:13">
      <c r="M756894" s="8"/>
    </row>
    <row r="756895" spans="13:13" ht="13">
      <c r="M756895" s="17"/>
    </row>
    <row r="756896" spans="13:13">
      <c r="M756896" s="8"/>
    </row>
    <row r="756922" spans="13:13">
      <c r="M756922" s="8"/>
    </row>
    <row r="756923" spans="13:13" ht="13">
      <c r="M756923" s="17"/>
    </row>
    <row r="756924" spans="13:13">
      <c r="M756924" s="8"/>
    </row>
    <row r="756950" spans="13:13">
      <c r="M756950" s="8"/>
    </row>
    <row r="756951" spans="13:13" ht="13">
      <c r="M756951" s="17"/>
    </row>
    <row r="756952" spans="13:13">
      <c r="M756952" s="8"/>
    </row>
    <row r="756978" spans="13:13">
      <c r="M756978" s="8"/>
    </row>
    <row r="756979" spans="13:13" ht="13">
      <c r="M756979" s="17"/>
    </row>
    <row r="756980" spans="13:13">
      <c r="M756980" s="8"/>
    </row>
    <row r="757006" spans="13:13">
      <c r="M757006" s="8"/>
    </row>
    <row r="757007" spans="13:13" ht="13">
      <c r="M757007" s="17"/>
    </row>
    <row r="757008" spans="13:13">
      <c r="M757008" s="8"/>
    </row>
    <row r="757034" spans="13:13">
      <c r="M757034" s="8"/>
    </row>
    <row r="757035" spans="13:13" ht="13">
      <c r="M757035" s="17"/>
    </row>
    <row r="757036" spans="13:13">
      <c r="M757036" s="8"/>
    </row>
    <row r="757062" spans="13:13">
      <c r="M757062" s="8"/>
    </row>
    <row r="757063" spans="13:13" ht="13">
      <c r="M757063" s="17"/>
    </row>
    <row r="757064" spans="13:13">
      <c r="M757064" s="8"/>
    </row>
    <row r="757090" spans="13:13">
      <c r="M757090" s="8"/>
    </row>
    <row r="757091" spans="13:13" ht="13">
      <c r="M757091" s="17"/>
    </row>
    <row r="757092" spans="13:13">
      <c r="M757092" s="8"/>
    </row>
    <row r="757118" spans="13:13">
      <c r="M757118" s="8"/>
    </row>
    <row r="757119" spans="13:13" ht="13">
      <c r="M757119" s="17"/>
    </row>
    <row r="757120" spans="13:13">
      <c r="M757120" s="8"/>
    </row>
    <row r="757146" spans="13:13">
      <c r="M757146" s="8"/>
    </row>
    <row r="757147" spans="13:13" ht="13">
      <c r="M757147" s="17"/>
    </row>
    <row r="757148" spans="13:13">
      <c r="M757148" s="8"/>
    </row>
    <row r="757174" spans="13:13">
      <c r="M757174" s="8"/>
    </row>
    <row r="757175" spans="13:13" ht="13">
      <c r="M757175" s="17"/>
    </row>
    <row r="757176" spans="13:13">
      <c r="M757176" s="8"/>
    </row>
    <row r="757202" spans="13:13">
      <c r="M757202" s="8"/>
    </row>
    <row r="757203" spans="13:13" ht="13">
      <c r="M757203" s="17"/>
    </row>
    <row r="757204" spans="13:13">
      <c r="M757204" s="8"/>
    </row>
    <row r="757230" spans="13:13">
      <c r="M757230" s="8"/>
    </row>
    <row r="757231" spans="13:13" ht="13">
      <c r="M757231" s="17"/>
    </row>
    <row r="757232" spans="13:13">
      <c r="M757232" s="8"/>
    </row>
    <row r="757258" spans="13:13">
      <c r="M757258" s="8"/>
    </row>
    <row r="757259" spans="13:13" ht="13">
      <c r="M757259" s="17"/>
    </row>
    <row r="757260" spans="13:13">
      <c r="M757260" s="8"/>
    </row>
    <row r="757286" spans="13:13">
      <c r="M757286" s="8"/>
    </row>
    <row r="757287" spans="13:13" ht="13">
      <c r="M757287" s="17"/>
    </row>
    <row r="757288" spans="13:13">
      <c r="M757288" s="8"/>
    </row>
    <row r="757314" spans="13:13">
      <c r="M757314" s="8"/>
    </row>
    <row r="757315" spans="13:13" ht="13">
      <c r="M757315" s="17"/>
    </row>
    <row r="757316" spans="13:13">
      <c r="M757316" s="8"/>
    </row>
    <row r="757342" spans="13:13">
      <c r="M757342" s="8"/>
    </row>
    <row r="757343" spans="13:13" ht="13">
      <c r="M757343" s="17"/>
    </row>
    <row r="757344" spans="13:13">
      <c r="M757344" s="8"/>
    </row>
    <row r="757370" spans="13:13">
      <c r="M757370" s="8"/>
    </row>
    <row r="757371" spans="13:13" ht="13">
      <c r="M757371" s="17"/>
    </row>
    <row r="757372" spans="13:13">
      <c r="M757372" s="8"/>
    </row>
    <row r="757398" spans="13:13">
      <c r="M757398" s="8"/>
    </row>
    <row r="757399" spans="13:13" ht="13">
      <c r="M757399" s="17"/>
    </row>
    <row r="757400" spans="13:13">
      <c r="M757400" s="8"/>
    </row>
    <row r="757426" spans="13:13">
      <c r="M757426" s="8"/>
    </row>
    <row r="757427" spans="13:13" ht="13">
      <c r="M757427" s="17"/>
    </row>
    <row r="757428" spans="13:13">
      <c r="M757428" s="8"/>
    </row>
    <row r="757454" spans="13:13">
      <c r="M757454" s="8"/>
    </row>
    <row r="757455" spans="13:13" ht="13">
      <c r="M757455" s="17"/>
    </row>
    <row r="757456" spans="13:13">
      <c r="M757456" s="8"/>
    </row>
    <row r="757482" spans="13:13">
      <c r="M757482" s="8"/>
    </row>
    <row r="757483" spans="13:13" ht="13">
      <c r="M757483" s="17"/>
    </row>
    <row r="757484" spans="13:13">
      <c r="M757484" s="8"/>
    </row>
    <row r="757510" spans="13:13">
      <c r="M757510" s="8"/>
    </row>
    <row r="757511" spans="13:13" ht="13">
      <c r="M757511" s="17"/>
    </row>
    <row r="757512" spans="13:13">
      <c r="M757512" s="8"/>
    </row>
    <row r="757538" spans="13:13">
      <c r="M757538" s="8"/>
    </row>
    <row r="757539" spans="13:13" ht="13">
      <c r="M757539" s="17"/>
    </row>
    <row r="757540" spans="13:13">
      <c r="M757540" s="8"/>
    </row>
    <row r="757566" spans="13:13">
      <c r="M757566" s="8"/>
    </row>
    <row r="757567" spans="13:13" ht="13">
      <c r="M757567" s="17"/>
    </row>
    <row r="757568" spans="13:13">
      <c r="M757568" s="8"/>
    </row>
    <row r="757594" spans="13:13">
      <c r="M757594" s="8"/>
    </row>
    <row r="757595" spans="13:13" ht="13">
      <c r="M757595" s="17"/>
    </row>
    <row r="757596" spans="13:13">
      <c r="M757596" s="8"/>
    </row>
    <row r="757622" spans="13:13">
      <c r="M757622" s="8"/>
    </row>
    <row r="757623" spans="13:13" ht="13">
      <c r="M757623" s="17"/>
    </row>
    <row r="757624" spans="13:13">
      <c r="M757624" s="8"/>
    </row>
    <row r="757650" spans="13:13">
      <c r="M757650" s="8"/>
    </row>
    <row r="757651" spans="13:13" ht="13">
      <c r="M757651" s="17"/>
    </row>
    <row r="757652" spans="13:13">
      <c r="M757652" s="8"/>
    </row>
    <row r="757678" spans="13:13">
      <c r="M757678" s="8"/>
    </row>
    <row r="757679" spans="13:13" ht="13">
      <c r="M757679" s="17"/>
    </row>
    <row r="757680" spans="13:13">
      <c r="M757680" s="8"/>
    </row>
    <row r="757706" spans="13:13">
      <c r="M757706" s="8"/>
    </row>
    <row r="757707" spans="13:13" ht="13">
      <c r="M757707" s="17"/>
    </row>
    <row r="757708" spans="13:13">
      <c r="M757708" s="8"/>
    </row>
    <row r="757734" spans="13:13">
      <c r="M757734" s="8"/>
    </row>
    <row r="757735" spans="13:13" ht="13">
      <c r="M757735" s="17"/>
    </row>
    <row r="757736" spans="13:13">
      <c r="M757736" s="8"/>
    </row>
    <row r="757762" spans="13:13">
      <c r="M757762" s="8"/>
    </row>
    <row r="757763" spans="13:13" ht="13">
      <c r="M757763" s="17"/>
    </row>
    <row r="757764" spans="13:13">
      <c r="M757764" s="8"/>
    </row>
    <row r="757790" spans="13:13">
      <c r="M757790" s="8"/>
    </row>
    <row r="757791" spans="13:13" ht="13">
      <c r="M757791" s="17"/>
    </row>
    <row r="757792" spans="13:13">
      <c r="M757792" s="8"/>
    </row>
    <row r="757818" spans="13:13">
      <c r="M757818" s="8"/>
    </row>
    <row r="757819" spans="13:13" ht="13">
      <c r="M757819" s="17"/>
    </row>
    <row r="757820" spans="13:13">
      <c r="M757820" s="8"/>
    </row>
    <row r="757846" spans="13:13">
      <c r="M757846" s="8"/>
    </row>
    <row r="757847" spans="13:13" ht="13">
      <c r="M757847" s="17"/>
    </row>
    <row r="757848" spans="13:13">
      <c r="M757848" s="8"/>
    </row>
    <row r="757874" spans="13:13">
      <c r="M757874" s="8"/>
    </row>
    <row r="757875" spans="13:13" ht="13">
      <c r="M757875" s="17"/>
    </row>
    <row r="757876" spans="13:13">
      <c r="M757876" s="8"/>
    </row>
    <row r="757902" spans="13:13">
      <c r="M757902" s="8"/>
    </row>
    <row r="757903" spans="13:13" ht="13">
      <c r="M757903" s="17"/>
    </row>
    <row r="757904" spans="13:13">
      <c r="M757904" s="8"/>
    </row>
    <row r="757930" spans="13:13">
      <c r="M757930" s="8"/>
    </row>
    <row r="757931" spans="13:13" ht="13">
      <c r="M757931" s="17"/>
    </row>
    <row r="757932" spans="13:13">
      <c r="M757932" s="8"/>
    </row>
    <row r="757958" spans="13:13">
      <c r="M757958" s="8"/>
    </row>
    <row r="757959" spans="13:13" ht="13">
      <c r="M757959" s="17"/>
    </row>
    <row r="757960" spans="13:13">
      <c r="M757960" s="8"/>
    </row>
    <row r="757986" spans="13:13">
      <c r="M757986" s="8"/>
    </row>
    <row r="757987" spans="13:13" ht="13">
      <c r="M757987" s="17"/>
    </row>
    <row r="757988" spans="13:13">
      <c r="M757988" s="8"/>
    </row>
    <row r="758014" spans="13:13">
      <c r="M758014" s="8"/>
    </row>
    <row r="758015" spans="13:13" ht="13">
      <c r="M758015" s="17"/>
    </row>
    <row r="758016" spans="13:13">
      <c r="M758016" s="8"/>
    </row>
    <row r="758042" spans="13:13">
      <c r="M758042" s="8"/>
    </row>
    <row r="758043" spans="13:13" ht="13">
      <c r="M758043" s="17"/>
    </row>
    <row r="758044" spans="13:13">
      <c r="M758044" s="8"/>
    </row>
    <row r="758070" spans="13:13">
      <c r="M758070" s="8"/>
    </row>
    <row r="758071" spans="13:13" ht="13">
      <c r="M758071" s="17"/>
    </row>
    <row r="758072" spans="13:13">
      <c r="M758072" s="8"/>
    </row>
    <row r="758098" spans="13:13">
      <c r="M758098" s="8"/>
    </row>
    <row r="758099" spans="13:13" ht="13">
      <c r="M758099" s="17"/>
    </row>
    <row r="758100" spans="13:13">
      <c r="M758100" s="8"/>
    </row>
    <row r="758126" spans="13:13">
      <c r="M758126" s="8"/>
    </row>
    <row r="758127" spans="13:13" ht="13">
      <c r="M758127" s="17"/>
    </row>
    <row r="758128" spans="13:13">
      <c r="M758128" s="8"/>
    </row>
    <row r="758154" spans="13:13">
      <c r="M758154" s="8"/>
    </row>
    <row r="758155" spans="13:13" ht="13">
      <c r="M758155" s="17"/>
    </row>
    <row r="758156" spans="13:13">
      <c r="M758156" s="8"/>
    </row>
    <row r="758182" spans="13:13">
      <c r="M758182" s="8"/>
    </row>
    <row r="758183" spans="13:13" ht="13">
      <c r="M758183" s="17"/>
    </row>
    <row r="758184" spans="13:13">
      <c r="M758184" s="8"/>
    </row>
    <row r="758210" spans="13:13">
      <c r="M758210" s="8"/>
    </row>
    <row r="758211" spans="13:13" ht="13">
      <c r="M758211" s="17"/>
    </row>
    <row r="758212" spans="13:13">
      <c r="M758212" s="8"/>
    </row>
    <row r="758238" spans="13:13">
      <c r="M758238" s="8"/>
    </row>
    <row r="758239" spans="13:13" ht="13">
      <c r="M758239" s="17"/>
    </row>
    <row r="758240" spans="13:13">
      <c r="M758240" s="8"/>
    </row>
    <row r="758266" spans="13:13">
      <c r="M758266" s="8"/>
    </row>
    <row r="758267" spans="13:13" ht="13">
      <c r="M758267" s="17"/>
    </row>
    <row r="758268" spans="13:13">
      <c r="M758268" s="8"/>
    </row>
    <row r="758294" spans="13:13">
      <c r="M758294" s="8"/>
    </row>
    <row r="758295" spans="13:13" ht="13">
      <c r="M758295" s="17"/>
    </row>
    <row r="758296" spans="13:13">
      <c r="M758296" s="8"/>
    </row>
    <row r="758322" spans="13:13">
      <c r="M758322" s="8"/>
    </row>
    <row r="758323" spans="13:13" ht="13">
      <c r="M758323" s="17"/>
    </row>
    <row r="758324" spans="13:13">
      <c r="M758324" s="8"/>
    </row>
    <row r="758350" spans="13:13">
      <c r="M758350" s="8"/>
    </row>
    <row r="758351" spans="13:13" ht="13">
      <c r="M758351" s="17"/>
    </row>
    <row r="758352" spans="13:13">
      <c r="M758352" s="8"/>
    </row>
    <row r="758378" spans="13:13">
      <c r="M758378" s="8"/>
    </row>
    <row r="758379" spans="13:13" ht="13">
      <c r="M758379" s="17"/>
    </row>
    <row r="758380" spans="13:13">
      <c r="M758380" s="8"/>
    </row>
    <row r="758406" spans="13:13">
      <c r="M758406" s="8"/>
    </row>
    <row r="758407" spans="13:13" ht="13">
      <c r="M758407" s="17"/>
    </row>
    <row r="758408" spans="13:13">
      <c r="M758408" s="8"/>
    </row>
    <row r="758434" spans="13:13">
      <c r="M758434" s="8"/>
    </row>
    <row r="758435" spans="13:13" ht="13">
      <c r="M758435" s="17"/>
    </row>
    <row r="758436" spans="13:13">
      <c r="M758436" s="8"/>
    </row>
    <row r="758462" spans="13:13">
      <c r="M758462" s="8"/>
    </row>
    <row r="758463" spans="13:13" ht="13">
      <c r="M758463" s="17"/>
    </row>
    <row r="758464" spans="13:13">
      <c r="M758464" s="8"/>
    </row>
    <row r="758490" spans="13:13">
      <c r="M758490" s="8"/>
    </row>
    <row r="758491" spans="13:13" ht="13">
      <c r="M758491" s="17"/>
    </row>
    <row r="758492" spans="13:13">
      <c r="M758492" s="8"/>
    </row>
    <row r="758518" spans="13:13">
      <c r="M758518" s="8"/>
    </row>
    <row r="758519" spans="13:13" ht="13">
      <c r="M758519" s="17"/>
    </row>
    <row r="758520" spans="13:13">
      <c r="M758520" s="8"/>
    </row>
    <row r="758546" spans="13:13">
      <c r="M758546" s="8"/>
    </row>
    <row r="758547" spans="13:13" ht="13">
      <c r="M758547" s="17"/>
    </row>
    <row r="758548" spans="13:13">
      <c r="M758548" s="8"/>
    </row>
    <row r="758574" spans="13:13">
      <c r="M758574" s="8"/>
    </row>
    <row r="758575" spans="13:13" ht="13">
      <c r="M758575" s="17"/>
    </row>
    <row r="758576" spans="13:13">
      <c r="M758576" s="8"/>
    </row>
    <row r="758602" spans="13:13">
      <c r="M758602" s="8"/>
    </row>
    <row r="758603" spans="13:13" ht="13">
      <c r="M758603" s="17"/>
    </row>
    <row r="758604" spans="13:13">
      <c r="M758604" s="8"/>
    </row>
    <row r="758630" spans="13:13">
      <c r="M758630" s="8"/>
    </row>
    <row r="758631" spans="13:13" ht="13">
      <c r="M758631" s="17"/>
    </row>
    <row r="758632" spans="13:13">
      <c r="M758632" s="8"/>
    </row>
    <row r="758658" spans="13:13">
      <c r="M758658" s="8"/>
    </row>
    <row r="758659" spans="13:13" ht="13">
      <c r="M758659" s="17"/>
    </row>
    <row r="758660" spans="13:13">
      <c r="M758660" s="8"/>
    </row>
    <row r="758686" spans="13:13">
      <c r="M758686" s="8"/>
    </row>
    <row r="758687" spans="13:13" ht="13">
      <c r="M758687" s="17"/>
    </row>
    <row r="758688" spans="13:13">
      <c r="M758688" s="8"/>
    </row>
    <row r="758714" spans="13:13">
      <c r="M758714" s="8"/>
    </row>
    <row r="758715" spans="13:13" ht="13">
      <c r="M758715" s="17"/>
    </row>
    <row r="758716" spans="13:13">
      <c r="M758716" s="8"/>
    </row>
    <row r="758742" spans="13:13">
      <c r="M758742" s="8"/>
    </row>
    <row r="758743" spans="13:13" ht="13">
      <c r="M758743" s="17"/>
    </row>
    <row r="758744" spans="13:13">
      <c r="M758744" s="8"/>
    </row>
    <row r="758770" spans="13:13">
      <c r="M758770" s="8"/>
    </row>
    <row r="758771" spans="13:13" ht="13">
      <c r="M758771" s="17"/>
    </row>
    <row r="758772" spans="13:13">
      <c r="M758772" s="8"/>
    </row>
    <row r="758798" spans="13:13">
      <c r="M758798" s="8"/>
    </row>
    <row r="758799" spans="13:13" ht="13">
      <c r="M758799" s="17"/>
    </row>
    <row r="758800" spans="13:13">
      <c r="M758800" s="8"/>
    </row>
    <row r="758826" spans="13:13">
      <c r="M758826" s="8"/>
    </row>
    <row r="758827" spans="13:13" ht="13">
      <c r="M758827" s="17"/>
    </row>
    <row r="758828" spans="13:13">
      <c r="M758828" s="8"/>
    </row>
    <row r="758854" spans="13:13">
      <c r="M758854" s="8"/>
    </row>
    <row r="758855" spans="13:13" ht="13">
      <c r="M758855" s="17"/>
    </row>
    <row r="758856" spans="13:13">
      <c r="M758856" s="8"/>
    </row>
    <row r="758882" spans="13:13">
      <c r="M758882" s="8"/>
    </row>
    <row r="758883" spans="13:13" ht="13">
      <c r="M758883" s="17"/>
    </row>
    <row r="758884" spans="13:13">
      <c r="M758884" s="8"/>
    </row>
    <row r="758910" spans="13:13">
      <c r="M758910" s="8"/>
    </row>
    <row r="758911" spans="13:13" ht="13">
      <c r="M758911" s="17"/>
    </row>
    <row r="758912" spans="13:13">
      <c r="M758912" s="8"/>
    </row>
    <row r="758938" spans="13:13">
      <c r="M758938" s="8"/>
    </row>
    <row r="758939" spans="13:13" ht="13">
      <c r="M758939" s="17"/>
    </row>
    <row r="758940" spans="13:13">
      <c r="M758940" s="8"/>
    </row>
    <row r="758966" spans="13:13">
      <c r="M758966" s="8"/>
    </row>
    <row r="758967" spans="13:13" ht="13">
      <c r="M758967" s="17"/>
    </row>
    <row r="758968" spans="13:13">
      <c r="M758968" s="8"/>
    </row>
    <row r="758994" spans="13:13">
      <c r="M758994" s="8"/>
    </row>
    <row r="758995" spans="13:13" ht="13">
      <c r="M758995" s="17"/>
    </row>
    <row r="758996" spans="13:13">
      <c r="M758996" s="8"/>
    </row>
    <row r="759022" spans="13:13">
      <c r="M759022" s="8"/>
    </row>
    <row r="759023" spans="13:13" ht="13">
      <c r="M759023" s="17"/>
    </row>
    <row r="759024" spans="13:13">
      <c r="M759024" s="8"/>
    </row>
    <row r="759050" spans="13:13">
      <c r="M759050" s="8"/>
    </row>
    <row r="759051" spans="13:13" ht="13">
      <c r="M759051" s="17"/>
    </row>
    <row r="759052" spans="13:13">
      <c r="M759052" s="8"/>
    </row>
    <row r="759078" spans="13:13">
      <c r="M759078" s="8"/>
    </row>
    <row r="759079" spans="13:13" ht="13">
      <c r="M759079" s="17"/>
    </row>
    <row r="759080" spans="13:13">
      <c r="M759080" s="8"/>
    </row>
    <row r="759106" spans="13:13">
      <c r="M759106" s="8"/>
    </row>
    <row r="759107" spans="13:13" ht="13">
      <c r="M759107" s="17"/>
    </row>
    <row r="759108" spans="13:13">
      <c r="M759108" s="8"/>
    </row>
    <row r="759134" spans="13:13">
      <c r="M759134" s="8"/>
    </row>
    <row r="759135" spans="13:13" ht="13">
      <c r="M759135" s="17"/>
    </row>
    <row r="759136" spans="13:13">
      <c r="M759136" s="8"/>
    </row>
    <row r="759162" spans="13:13">
      <c r="M759162" s="8"/>
    </row>
    <row r="759163" spans="13:13" ht="13">
      <c r="M759163" s="17"/>
    </row>
    <row r="759164" spans="13:13">
      <c r="M759164" s="8"/>
    </row>
    <row r="759190" spans="13:13">
      <c r="M759190" s="8"/>
    </row>
    <row r="759191" spans="13:13" ht="13">
      <c r="M759191" s="17"/>
    </row>
    <row r="759192" spans="13:13">
      <c r="M759192" s="8"/>
    </row>
    <row r="759218" spans="13:13">
      <c r="M759218" s="8"/>
    </row>
    <row r="759219" spans="13:13" ht="13">
      <c r="M759219" s="17"/>
    </row>
    <row r="759220" spans="13:13">
      <c r="M759220" s="8"/>
    </row>
    <row r="759246" spans="13:13">
      <c r="M759246" s="8"/>
    </row>
    <row r="759247" spans="13:13" ht="13">
      <c r="M759247" s="17"/>
    </row>
    <row r="759248" spans="13:13">
      <c r="M759248" s="8"/>
    </row>
    <row r="759274" spans="13:13">
      <c r="M759274" s="8"/>
    </row>
    <row r="759275" spans="13:13" ht="13">
      <c r="M759275" s="17"/>
    </row>
    <row r="759276" spans="13:13">
      <c r="M759276" s="8"/>
    </row>
    <row r="759302" spans="13:13">
      <c r="M759302" s="8"/>
    </row>
    <row r="759303" spans="13:13" ht="13">
      <c r="M759303" s="17"/>
    </row>
    <row r="759304" spans="13:13">
      <c r="M759304" s="8"/>
    </row>
    <row r="759330" spans="13:13">
      <c r="M759330" s="8"/>
    </row>
    <row r="759331" spans="13:13" ht="13">
      <c r="M759331" s="17"/>
    </row>
    <row r="759332" spans="13:13">
      <c r="M759332" s="8"/>
    </row>
    <row r="759358" spans="13:13">
      <c r="M759358" s="8"/>
    </row>
    <row r="759359" spans="13:13" ht="13">
      <c r="M759359" s="17"/>
    </row>
    <row r="759360" spans="13:13">
      <c r="M759360" s="8"/>
    </row>
    <row r="759386" spans="13:13">
      <c r="M759386" s="8"/>
    </row>
    <row r="759387" spans="13:13" ht="13">
      <c r="M759387" s="17"/>
    </row>
    <row r="759388" spans="13:13">
      <c r="M759388" s="8"/>
    </row>
    <row r="759414" spans="13:13">
      <c r="M759414" s="8"/>
    </row>
    <row r="759415" spans="13:13" ht="13">
      <c r="M759415" s="17"/>
    </row>
    <row r="759416" spans="13:13">
      <c r="M759416" s="8"/>
    </row>
    <row r="759442" spans="13:13">
      <c r="M759442" s="8"/>
    </row>
    <row r="759443" spans="13:13" ht="13">
      <c r="M759443" s="17"/>
    </row>
    <row r="759444" spans="13:13">
      <c r="M759444" s="8"/>
    </row>
    <row r="759470" spans="13:13">
      <c r="M759470" s="8"/>
    </row>
    <row r="759471" spans="13:13" ht="13">
      <c r="M759471" s="17"/>
    </row>
    <row r="759472" spans="13:13">
      <c r="M759472" s="8"/>
    </row>
    <row r="759498" spans="13:13">
      <c r="M759498" s="8"/>
    </row>
    <row r="759499" spans="13:13" ht="13">
      <c r="M759499" s="17"/>
    </row>
    <row r="759500" spans="13:13">
      <c r="M759500" s="8"/>
    </row>
    <row r="759526" spans="13:13">
      <c r="M759526" s="8"/>
    </row>
    <row r="759527" spans="13:13" ht="13">
      <c r="M759527" s="17"/>
    </row>
    <row r="759528" spans="13:13">
      <c r="M759528" s="8"/>
    </row>
    <row r="759554" spans="13:13">
      <c r="M759554" s="8"/>
    </row>
    <row r="759555" spans="13:13" ht="13">
      <c r="M759555" s="17"/>
    </row>
    <row r="759556" spans="13:13">
      <c r="M759556" s="8"/>
    </row>
    <row r="759582" spans="13:13">
      <c r="M759582" s="8"/>
    </row>
    <row r="759583" spans="13:13" ht="13">
      <c r="M759583" s="17"/>
    </row>
    <row r="759584" spans="13:13">
      <c r="M759584" s="8"/>
    </row>
    <row r="759610" spans="13:13">
      <c r="M759610" s="8"/>
    </row>
    <row r="759611" spans="13:13" ht="13">
      <c r="M759611" s="17"/>
    </row>
    <row r="759612" spans="13:13">
      <c r="M759612" s="8"/>
    </row>
    <row r="759638" spans="13:13">
      <c r="M759638" s="8"/>
    </row>
    <row r="759639" spans="13:13" ht="13">
      <c r="M759639" s="17"/>
    </row>
    <row r="759640" spans="13:13">
      <c r="M759640" s="8"/>
    </row>
    <row r="759666" spans="13:13">
      <c r="M759666" s="8"/>
    </row>
    <row r="759667" spans="13:13" ht="13">
      <c r="M759667" s="17"/>
    </row>
    <row r="759668" spans="13:13">
      <c r="M759668" s="8"/>
    </row>
    <row r="759694" spans="13:13">
      <c r="M759694" s="8"/>
    </row>
    <row r="759695" spans="13:13" ht="13">
      <c r="M759695" s="17"/>
    </row>
    <row r="759696" spans="13:13">
      <c r="M759696" s="8"/>
    </row>
    <row r="759722" spans="13:13">
      <c r="M759722" s="8"/>
    </row>
    <row r="759723" spans="13:13" ht="13">
      <c r="M759723" s="17"/>
    </row>
    <row r="759724" spans="13:13">
      <c r="M759724" s="8"/>
    </row>
    <row r="759750" spans="13:13">
      <c r="M759750" s="8"/>
    </row>
    <row r="759751" spans="13:13" ht="13">
      <c r="M759751" s="17"/>
    </row>
    <row r="759752" spans="13:13">
      <c r="M759752" s="8"/>
    </row>
    <row r="759778" spans="13:13">
      <c r="M759778" s="8"/>
    </row>
    <row r="759779" spans="13:13" ht="13">
      <c r="M759779" s="17"/>
    </row>
    <row r="759780" spans="13:13">
      <c r="M759780" s="8"/>
    </row>
    <row r="759806" spans="13:13">
      <c r="M759806" s="8"/>
    </row>
    <row r="759807" spans="13:13" ht="13">
      <c r="M759807" s="17"/>
    </row>
    <row r="759808" spans="13:13">
      <c r="M759808" s="8"/>
    </row>
    <row r="759834" spans="13:13">
      <c r="M759834" s="8"/>
    </row>
    <row r="759835" spans="13:13" ht="13">
      <c r="M759835" s="17"/>
    </row>
    <row r="759836" spans="13:13">
      <c r="M759836" s="8"/>
    </row>
    <row r="759862" spans="13:13">
      <c r="M759862" s="8"/>
    </row>
    <row r="759863" spans="13:13" ht="13">
      <c r="M759863" s="17"/>
    </row>
    <row r="759864" spans="13:13">
      <c r="M759864" s="8"/>
    </row>
    <row r="759890" spans="13:13">
      <c r="M759890" s="8"/>
    </row>
    <row r="759891" spans="13:13" ht="13">
      <c r="M759891" s="17"/>
    </row>
    <row r="759892" spans="13:13">
      <c r="M759892" s="8"/>
    </row>
    <row r="759918" spans="13:13">
      <c r="M759918" s="8"/>
    </row>
    <row r="759919" spans="13:13" ht="13">
      <c r="M759919" s="17"/>
    </row>
    <row r="759920" spans="13:13">
      <c r="M759920" s="8"/>
    </row>
    <row r="759946" spans="13:13">
      <c r="M759946" s="8"/>
    </row>
    <row r="759947" spans="13:13" ht="13">
      <c r="M759947" s="17"/>
    </row>
    <row r="759948" spans="13:13">
      <c r="M759948" s="8"/>
    </row>
    <row r="759974" spans="13:13">
      <c r="M759974" s="8"/>
    </row>
    <row r="759975" spans="13:13" ht="13">
      <c r="M759975" s="17"/>
    </row>
    <row r="759976" spans="13:13">
      <c r="M759976" s="8"/>
    </row>
    <row r="760002" spans="13:13">
      <c r="M760002" s="8"/>
    </row>
    <row r="760003" spans="13:13" ht="13">
      <c r="M760003" s="17"/>
    </row>
    <row r="760004" spans="13:13">
      <c r="M760004" s="8"/>
    </row>
    <row r="760030" spans="13:13">
      <c r="M760030" s="8"/>
    </row>
    <row r="760031" spans="13:13" ht="13">
      <c r="M760031" s="17"/>
    </row>
    <row r="760032" spans="13:13">
      <c r="M760032" s="8"/>
    </row>
    <row r="760058" spans="13:13">
      <c r="M760058" s="8"/>
    </row>
    <row r="760059" spans="13:13" ht="13">
      <c r="M760059" s="17"/>
    </row>
    <row r="760060" spans="13:13">
      <c r="M760060" s="8"/>
    </row>
    <row r="760086" spans="13:13">
      <c r="M760086" s="8"/>
    </row>
    <row r="760087" spans="13:13" ht="13">
      <c r="M760087" s="17"/>
    </row>
    <row r="760088" spans="13:13">
      <c r="M760088" s="8"/>
    </row>
    <row r="760114" spans="13:13">
      <c r="M760114" s="8"/>
    </row>
    <row r="760115" spans="13:13" ht="13">
      <c r="M760115" s="17"/>
    </row>
    <row r="760116" spans="13:13">
      <c r="M760116" s="8"/>
    </row>
    <row r="760142" spans="13:13">
      <c r="M760142" s="8"/>
    </row>
    <row r="760143" spans="13:13" ht="13">
      <c r="M760143" s="17"/>
    </row>
    <row r="760144" spans="13:13">
      <c r="M760144" s="8"/>
    </row>
    <row r="760170" spans="13:13">
      <c r="M760170" s="8"/>
    </row>
    <row r="760171" spans="13:13" ht="13">
      <c r="M760171" s="17"/>
    </row>
    <row r="760172" spans="13:13">
      <c r="M760172" s="8"/>
    </row>
    <row r="760198" spans="13:13">
      <c r="M760198" s="8"/>
    </row>
    <row r="760199" spans="13:13" ht="13">
      <c r="M760199" s="17"/>
    </row>
    <row r="760200" spans="13:13">
      <c r="M760200" s="8"/>
    </row>
    <row r="760226" spans="13:13">
      <c r="M760226" s="8"/>
    </row>
    <row r="760227" spans="13:13" ht="13">
      <c r="M760227" s="17"/>
    </row>
    <row r="760228" spans="13:13">
      <c r="M760228" s="8"/>
    </row>
    <row r="760254" spans="13:13">
      <c r="M760254" s="8"/>
    </row>
    <row r="760255" spans="13:13" ht="13">
      <c r="M760255" s="17"/>
    </row>
    <row r="760256" spans="13:13">
      <c r="M760256" s="8"/>
    </row>
    <row r="760282" spans="13:13">
      <c r="M760282" s="8"/>
    </row>
    <row r="760283" spans="13:13" ht="13">
      <c r="M760283" s="17"/>
    </row>
    <row r="760284" spans="13:13">
      <c r="M760284" s="8"/>
    </row>
    <row r="760310" spans="13:13">
      <c r="M760310" s="8"/>
    </row>
    <row r="760311" spans="13:13" ht="13">
      <c r="M760311" s="17"/>
    </row>
    <row r="760312" spans="13:13">
      <c r="M760312" s="8"/>
    </row>
    <row r="760338" spans="13:13">
      <c r="M760338" s="8"/>
    </row>
    <row r="760339" spans="13:13" ht="13">
      <c r="M760339" s="17"/>
    </row>
    <row r="760340" spans="13:13">
      <c r="M760340" s="8"/>
    </row>
    <row r="760366" spans="13:13">
      <c r="M760366" s="8"/>
    </row>
    <row r="760367" spans="13:13" ht="13">
      <c r="M760367" s="17"/>
    </row>
    <row r="760368" spans="13:13">
      <c r="M760368" s="8"/>
    </row>
    <row r="760394" spans="13:13">
      <c r="M760394" s="8"/>
    </row>
    <row r="760395" spans="13:13" ht="13">
      <c r="M760395" s="17"/>
    </row>
    <row r="760396" spans="13:13">
      <c r="M760396" s="8"/>
    </row>
    <row r="760422" spans="13:13">
      <c r="M760422" s="8"/>
    </row>
    <row r="760423" spans="13:13" ht="13">
      <c r="M760423" s="17"/>
    </row>
    <row r="760424" spans="13:13">
      <c r="M760424" s="8"/>
    </row>
    <row r="760450" spans="13:13">
      <c r="M760450" s="8"/>
    </row>
    <row r="760451" spans="13:13" ht="13">
      <c r="M760451" s="17"/>
    </row>
    <row r="760452" spans="13:13">
      <c r="M760452" s="8"/>
    </row>
    <row r="760478" spans="13:13">
      <c r="M760478" s="8"/>
    </row>
    <row r="760479" spans="13:13" ht="13">
      <c r="M760479" s="17"/>
    </row>
    <row r="760480" spans="13:13">
      <c r="M760480" s="8"/>
    </row>
    <row r="760506" spans="13:13">
      <c r="M760506" s="8"/>
    </row>
    <row r="760507" spans="13:13" ht="13">
      <c r="M760507" s="17"/>
    </row>
    <row r="760508" spans="13:13">
      <c r="M760508" s="8"/>
    </row>
    <row r="760534" spans="13:13">
      <c r="M760534" s="8"/>
    </row>
    <row r="760535" spans="13:13" ht="13">
      <c r="M760535" s="17"/>
    </row>
    <row r="760536" spans="13:13">
      <c r="M760536" s="8"/>
    </row>
    <row r="760562" spans="13:13">
      <c r="M760562" s="8"/>
    </row>
    <row r="760563" spans="13:13" ht="13">
      <c r="M760563" s="17"/>
    </row>
    <row r="760564" spans="13:13">
      <c r="M760564" s="8"/>
    </row>
    <row r="760590" spans="13:13">
      <c r="M760590" s="8"/>
    </row>
    <row r="760591" spans="13:13" ht="13">
      <c r="M760591" s="17"/>
    </row>
    <row r="760592" spans="13:13">
      <c r="M760592" s="8"/>
    </row>
    <row r="760618" spans="13:13">
      <c r="M760618" s="8"/>
    </row>
    <row r="760619" spans="13:13" ht="13">
      <c r="M760619" s="17"/>
    </row>
    <row r="760620" spans="13:13">
      <c r="M760620" s="8"/>
    </row>
    <row r="760646" spans="13:13">
      <c r="M760646" s="8"/>
    </row>
    <row r="760647" spans="13:13" ht="13">
      <c r="M760647" s="17"/>
    </row>
    <row r="760648" spans="13:13">
      <c r="M760648" s="8"/>
    </row>
    <row r="760674" spans="13:13">
      <c r="M760674" s="8"/>
    </row>
    <row r="760675" spans="13:13" ht="13">
      <c r="M760675" s="17"/>
    </row>
    <row r="760676" spans="13:13">
      <c r="M760676" s="8"/>
    </row>
    <row r="760702" spans="13:13">
      <c r="M760702" s="8"/>
    </row>
    <row r="760703" spans="13:13" ht="13">
      <c r="M760703" s="17"/>
    </row>
    <row r="760704" spans="13:13">
      <c r="M760704" s="8"/>
    </row>
    <row r="760730" spans="13:13">
      <c r="M760730" s="8"/>
    </row>
    <row r="760731" spans="13:13" ht="13">
      <c r="M760731" s="17"/>
    </row>
    <row r="760732" spans="13:13">
      <c r="M760732" s="8"/>
    </row>
    <row r="760758" spans="13:13">
      <c r="M760758" s="8"/>
    </row>
    <row r="760759" spans="13:13" ht="13">
      <c r="M760759" s="17"/>
    </row>
    <row r="760760" spans="13:13">
      <c r="M760760" s="8"/>
    </row>
    <row r="760786" spans="13:13">
      <c r="M760786" s="8"/>
    </row>
    <row r="760787" spans="13:13" ht="13">
      <c r="M760787" s="17"/>
    </row>
    <row r="760788" spans="13:13">
      <c r="M760788" s="8"/>
    </row>
    <row r="760814" spans="13:13">
      <c r="M760814" s="8"/>
    </row>
    <row r="760815" spans="13:13" ht="13">
      <c r="M760815" s="17"/>
    </row>
    <row r="760816" spans="13:13">
      <c r="M760816" s="8"/>
    </row>
    <row r="760842" spans="13:13">
      <c r="M760842" s="8"/>
    </row>
    <row r="760843" spans="13:13" ht="13">
      <c r="M760843" s="17"/>
    </row>
    <row r="760844" spans="13:13">
      <c r="M760844" s="8"/>
    </row>
    <row r="760870" spans="13:13">
      <c r="M760870" s="8"/>
    </row>
    <row r="760871" spans="13:13" ht="13">
      <c r="M760871" s="17"/>
    </row>
    <row r="760872" spans="13:13">
      <c r="M760872" s="8"/>
    </row>
    <row r="760898" spans="13:13">
      <c r="M760898" s="8"/>
    </row>
    <row r="760899" spans="13:13" ht="13">
      <c r="M760899" s="17"/>
    </row>
    <row r="760900" spans="13:13">
      <c r="M760900" s="8"/>
    </row>
    <row r="760926" spans="13:13">
      <c r="M760926" s="8"/>
    </row>
    <row r="760927" spans="13:13" ht="13">
      <c r="M760927" s="17"/>
    </row>
    <row r="760928" spans="13:13">
      <c r="M760928" s="8"/>
    </row>
    <row r="760954" spans="13:13">
      <c r="M760954" s="8"/>
    </row>
    <row r="760955" spans="13:13" ht="13">
      <c r="M760955" s="17"/>
    </row>
    <row r="760956" spans="13:13">
      <c r="M760956" s="8"/>
    </row>
    <row r="760982" spans="13:13">
      <c r="M760982" s="8"/>
    </row>
    <row r="760983" spans="13:13" ht="13">
      <c r="M760983" s="17"/>
    </row>
    <row r="760984" spans="13:13">
      <c r="M760984" s="8"/>
    </row>
    <row r="761010" spans="13:13">
      <c r="M761010" s="8"/>
    </row>
    <row r="761011" spans="13:13" ht="13">
      <c r="M761011" s="17"/>
    </row>
    <row r="761012" spans="13:13">
      <c r="M761012" s="8"/>
    </row>
    <row r="761038" spans="13:13">
      <c r="M761038" s="8"/>
    </row>
    <row r="761039" spans="13:13" ht="13">
      <c r="M761039" s="17"/>
    </row>
    <row r="761040" spans="13:13">
      <c r="M761040" s="8"/>
    </row>
    <row r="761066" spans="13:13">
      <c r="M761066" s="8"/>
    </row>
    <row r="761067" spans="13:13" ht="13">
      <c r="M761067" s="17"/>
    </row>
    <row r="761068" spans="13:13">
      <c r="M761068" s="8"/>
    </row>
    <row r="761094" spans="13:13">
      <c r="M761094" s="8"/>
    </row>
    <row r="761095" spans="13:13" ht="13">
      <c r="M761095" s="17"/>
    </row>
    <row r="761096" spans="13:13">
      <c r="M761096" s="8"/>
    </row>
    <row r="761122" spans="13:13">
      <c r="M761122" s="8"/>
    </row>
    <row r="761123" spans="13:13" ht="13">
      <c r="M761123" s="17"/>
    </row>
    <row r="761124" spans="13:13">
      <c r="M761124" s="8"/>
    </row>
    <row r="761150" spans="13:13">
      <c r="M761150" s="8"/>
    </row>
    <row r="761151" spans="13:13" ht="13">
      <c r="M761151" s="17"/>
    </row>
    <row r="761152" spans="13:13">
      <c r="M761152" s="8"/>
    </row>
    <row r="761178" spans="13:13">
      <c r="M761178" s="8"/>
    </row>
    <row r="761179" spans="13:13" ht="13">
      <c r="M761179" s="17"/>
    </row>
    <row r="761180" spans="13:13">
      <c r="M761180" s="8"/>
    </row>
    <row r="761206" spans="13:13">
      <c r="M761206" s="8"/>
    </row>
    <row r="761207" spans="13:13" ht="13">
      <c r="M761207" s="17"/>
    </row>
    <row r="761208" spans="13:13">
      <c r="M761208" s="8"/>
    </row>
    <row r="761234" spans="13:13">
      <c r="M761234" s="8"/>
    </row>
    <row r="761235" spans="13:13" ht="13">
      <c r="M761235" s="17"/>
    </row>
    <row r="761236" spans="13:13">
      <c r="M761236" s="8"/>
    </row>
    <row r="761262" spans="13:13">
      <c r="M761262" s="8"/>
    </row>
    <row r="761263" spans="13:13" ht="13">
      <c r="M761263" s="17"/>
    </row>
    <row r="761264" spans="13:13">
      <c r="M761264" s="8"/>
    </row>
    <row r="761290" spans="13:13">
      <c r="M761290" s="8"/>
    </row>
    <row r="761291" spans="13:13" ht="13">
      <c r="M761291" s="17"/>
    </row>
    <row r="761292" spans="13:13">
      <c r="M761292" s="8"/>
    </row>
    <row r="761318" spans="13:13">
      <c r="M761318" s="8"/>
    </row>
    <row r="761319" spans="13:13" ht="13">
      <c r="M761319" s="17"/>
    </row>
    <row r="761320" spans="13:13">
      <c r="M761320" s="8"/>
    </row>
    <row r="761346" spans="13:13">
      <c r="M761346" s="8"/>
    </row>
    <row r="761347" spans="13:13" ht="13">
      <c r="M761347" s="17"/>
    </row>
    <row r="761348" spans="13:13">
      <c r="M761348" s="8"/>
    </row>
    <row r="761374" spans="13:13">
      <c r="M761374" s="8"/>
    </row>
    <row r="761375" spans="13:13" ht="13">
      <c r="M761375" s="17"/>
    </row>
    <row r="761376" spans="13:13">
      <c r="M761376" s="8"/>
    </row>
    <row r="761402" spans="13:13">
      <c r="M761402" s="8"/>
    </row>
    <row r="761403" spans="13:13" ht="13">
      <c r="M761403" s="17"/>
    </row>
    <row r="761404" spans="13:13">
      <c r="M761404" s="8"/>
    </row>
    <row r="761430" spans="13:13">
      <c r="M761430" s="8"/>
    </row>
    <row r="761431" spans="13:13" ht="13">
      <c r="M761431" s="17"/>
    </row>
    <row r="761432" spans="13:13">
      <c r="M761432" s="8"/>
    </row>
    <row r="761458" spans="13:13">
      <c r="M761458" s="8"/>
    </row>
    <row r="761459" spans="13:13" ht="13">
      <c r="M761459" s="17"/>
    </row>
    <row r="761460" spans="13:13">
      <c r="M761460" s="8"/>
    </row>
    <row r="761486" spans="13:13">
      <c r="M761486" s="8"/>
    </row>
    <row r="761487" spans="13:13" ht="13">
      <c r="M761487" s="17"/>
    </row>
    <row r="761488" spans="13:13">
      <c r="M761488" s="8"/>
    </row>
    <row r="761514" spans="13:13">
      <c r="M761514" s="8"/>
    </row>
    <row r="761515" spans="13:13" ht="13">
      <c r="M761515" s="17"/>
    </row>
    <row r="761516" spans="13:13">
      <c r="M761516" s="8"/>
    </row>
    <row r="761542" spans="13:13">
      <c r="M761542" s="8"/>
    </row>
    <row r="761543" spans="13:13" ht="13">
      <c r="M761543" s="17"/>
    </row>
    <row r="761544" spans="13:13">
      <c r="M761544" s="8"/>
    </row>
    <row r="761570" spans="13:13">
      <c r="M761570" s="8"/>
    </row>
    <row r="761571" spans="13:13" ht="13">
      <c r="M761571" s="17"/>
    </row>
    <row r="761572" spans="13:13">
      <c r="M761572" s="8"/>
    </row>
    <row r="761598" spans="13:13">
      <c r="M761598" s="8"/>
    </row>
    <row r="761599" spans="13:13" ht="13">
      <c r="M761599" s="17"/>
    </row>
    <row r="761600" spans="13:13">
      <c r="M761600" s="8"/>
    </row>
    <row r="761626" spans="13:13">
      <c r="M761626" s="8"/>
    </row>
    <row r="761627" spans="13:13" ht="13">
      <c r="M761627" s="17"/>
    </row>
    <row r="761628" spans="13:13">
      <c r="M761628" s="8"/>
    </row>
    <row r="761654" spans="13:13">
      <c r="M761654" s="8"/>
    </row>
    <row r="761655" spans="13:13" ht="13">
      <c r="M761655" s="17"/>
    </row>
    <row r="761656" spans="13:13">
      <c r="M761656" s="8"/>
    </row>
    <row r="761682" spans="13:13">
      <c r="M761682" s="8"/>
    </row>
    <row r="761683" spans="13:13" ht="13">
      <c r="M761683" s="17"/>
    </row>
    <row r="761684" spans="13:13">
      <c r="M761684" s="8"/>
    </row>
    <row r="761710" spans="13:13">
      <c r="M761710" s="8"/>
    </row>
    <row r="761711" spans="13:13" ht="13">
      <c r="M761711" s="17"/>
    </row>
    <row r="761712" spans="13:13">
      <c r="M761712" s="8"/>
    </row>
    <row r="761738" spans="13:13">
      <c r="M761738" s="8"/>
    </row>
    <row r="761739" spans="13:13" ht="13">
      <c r="M761739" s="17"/>
    </row>
    <row r="761740" spans="13:13">
      <c r="M761740" s="8"/>
    </row>
    <row r="761766" spans="13:13">
      <c r="M761766" s="8"/>
    </row>
    <row r="761767" spans="13:13" ht="13">
      <c r="M761767" s="17"/>
    </row>
    <row r="761768" spans="13:13">
      <c r="M761768" s="8"/>
    </row>
    <row r="761794" spans="13:13">
      <c r="M761794" s="8"/>
    </row>
    <row r="761795" spans="13:13" ht="13">
      <c r="M761795" s="17"/>
    </row>
    <row r="761796" spans="13:13">
      <c r="M761796" s="8"/>
    </row>
    <row r="761822" spans="13:13">
      <c r="M761822" s="8"/>
    </row>
    <row r="761823" spans="13:13" ht="13">
      <c r="M761823" s="17"/>
    </row>
    <row r="761824" spans="13:13">
      <c r="M761824" s="8"/>
    </row>
    <row r="761850" spans="13:13">
      <c r="M761850" s="8"/>
    </row>
    <row r="761851" spans="13:13" ht="13">
      <c r="M761851" s="17"/>
    </row>
    <row r="761852" spans="13:13">
      <c r="M761852" s="8"/>
    </row>
    <row r="761878" spans="13:13">
      <c r="M761878" s="8"/>
    </row>
    <row r="761879" spans="13:13" ht="13">
      <c r="M761879" s="17"/>
    </row>
    <row r="761880" spans="13:13">
      <c r="M761880" s="8"/>
    </row>
    <row r="761906" spans="13:13">
      <c r="M761906" s="8"/>
    </row>
    <row r="761907" spans="13:13" ht="13">
      <c r="M761907" s="17"/>
    </row>
    <row r="761908" spans="13:13">
      <c r="M761908" s="8"/>
    </row>
    <row r="761934" spans="13:13">
      <c r="M761934" s="8"/>
    </row>
    <row r="761935" spans="13:13" ht="13">
      <c r="M761935" s="17"/>
    </row>
    <row r="761936" spans="13:13">
      <c r="M761936" s="8"/>
    </row>
    <row r="761962" spans="13:13">
      <c r="M761962" s="8"/>
    </row>
    <row r="761963" spans="13:13" ht="13">
      <c r="M761963" s="17"/>
    </row>
    <row r="761964" spans="13:13">
      <c r="M761964" s="8"/>
    </row>
    <row r="761990" spans="13:13">
      <c r="M761990" s="8"/>
    </row>
    <row r="761991" spans="13:13" ht="13">
      <c r="M761991" s="17"/>
    </row>
    <row r="761992" spans="13:13">
      <c r="M761992" s="8"/>
    </row>
    <row r="762018" spans="13:13">
      <c r="M762018" s="8"/>
    </row>
    <row r="762019" spans="13:13" ht="13">
      <c r="M762019" s="17"/>
    </row>
    <row r="762020" spans="13:13">
      <c r="M762020" s="8"/>
    </row>
    <row r="762046" spans="13:13">
      <c r="M762046" s="8"/>
    </row>
    <row r="762047" spans="13:13" ht="13">
      <c r="M762047" s="17"/>
    </row>
    <row r="762048" spans="13:13">
      <c r="M762048" s="8"/>
    </row>
    <row r="762074" spans="13:13">
      <c r="M762074" s="8"/>
    </row>
    <row r="762075" spans="13:13" ht="13">
      <c r="M762075" s="17"/>
    </row>
    <row r="762076" spans="13:13">
      <c r="M762076" s="8"/>
    </row>
    <row r="762102" spans="13:13">
      <c r="M762102" s="8"/>
    </row>
    <row r="762103" spans="13:13" ht="13">
      <c r="M762103" s="17"/>
    </row>
    <row r="762104" spans="13:13">
      <c r="M762104" s="8"/>
    </row>
    <row r="762130" spans="13:13">
      <c r="M762130" s="8"/>
    </row>
    <row r="762131" spans="13:13" ht="13">
      <c r="M762131" s="17"/>
    </row>
    <row r="762132" spans="13:13">
      <c r="M762132" s="8"/>
    </row>
    <row r="762158" spans="13:13">
      <c r="M762158" s="8"/>
    </row>
    <row r="762159" spans="13:13" ht="13">
      <c r="M762159" s="17"/>
    </row>
    <row r="762160" spans="13:13">
      <c r="M762160" s="8"/>
    </row>
    <row r="762186" spans="13:13">
      <c r="M762186" s="8"/>
    </row>
    <row r="762187" spans="13:13" ht="13">
      <c r="M762187" s="17"/>
    </row>
    <row r="762188" spans="13:13">
      <c r="M762188" s="8"/>
    </row>
    <row r="762214" spans="13:13">
      <c r="M762214" s="8"/>
    </row>
    <row r="762215" spans="13:13" ht="13">
      <c r="M762215" s="17"/>
    </row>
    <row r="762216" spans="13:13">
      <c r="M762216" s="8"/>
    </row>
    <row r="762242" spans="13:13">
      <c r="M762242" s="8"/>
    </row>
    <row r="762243" spans="13:13" ht="13">
      <c r="M762243" s="17"/>
    </row>
    <row r="762244" spans="13:13">
      <c r="M762244" s="8"/>
    </row>
    <row r="762270" spans="13:13">
      <c r="M762270" s="8"/>
    </row>
    <row r="762271" spans="13:13" ht="13">
      <c r="M762271" s="17"/>
    </row>
    <row r="762272" spans="13:13">
      <c r="M762272" s="8"/>
    </row>
    <row r="762298" spans="13:13">
      <c r="M762298" s="8"/>
    </row>
    <row r="762299" spans="13:13" ht="13">
      <c r="M762299" s="17"/>
    </row>
    <row r="762300" spans="13:13">
      <c r="M762300" s="8"/>
    </row>
    <row r="762326" spans="13:13">
      <c r="M762326" s="8"/>
    </row>
    <row r="762327" spans="13:13" ht="13">
      <c r="M762327" s="17"/>
    </row>
    <row r="762328" spans="13:13">
      <c r="M762328" s="8"/>
    </row>
    <row r="762354" spans="13:13">
      <c r="M762354" s="8"/>
    </row>
    <row r="762355" spans="13:13" ht="13">
      <c r="M762355" s="17"/>
    </row>
    <row r="762356" spans="13:13">
      <c r="M762356" s="8"/>
    </row>
    <row r="762382" spans="13:13">
      <c r="M762382" s="8"/>
    </row>
    <row r="762383" spans="13:13" ht="13">
      <c r="M762383" s="17"/>
    </row>
    <row r="762384" spans="13:13">
      <c r="M762384" s="8"/>
    </row>
    <row r="762410" spans="13:13">
      <c r="M762410" s="8"/>
    </row>
    <row r="762411" spans="13:13" ht="13">
      <c r="M762411" s="17"/>
    </row>
    <row r="762412" spans="13:13">
      <c r="M762412" s="8"/>
    </row>
    <row r="762438" spans="13:13">
      <c r="M762438" s="8"/>
    </row>
    <row r="762439" spans="13:13" ht="13">
      <c r="M762439" s="17"/>
    </row>
    <row r="762440" spans="13:13">
      <c r="M762440" s="8"/>
    </row>
    <row r="762466" spans="13:13">
      <c r="M762466" s="8"/>
    </row>
    <row r="762467" spans="13:13" ht="13">
      <c r="M762467" s="17"/>
    </row>
    <row r="762468" spans="13:13">
      <c r="M762468" s="8"/>
    </row>
    <row r="762494" spans="13:13">
      <c r="M762494" s="8"/>
    </row>
    <row r="762495" spans="13:13" ht="13">
      <c r="M762495" s="17"/>
    </row>
    <row r="762496" spans="13:13">
      <c r="M762496" s="8"/>
    </row>
    <row r="762522" spans="13:13">
      <c r="M762522" s="8"/>
    </row>
    <row r="762523" spans="13:13" ht="13">
      <c r="M762523" s="17"/>
    </row>
    <row r="762524" spans="13:13">
      <c r="M762524" s="8"/>
    </row>
    <row r="762550" spans="13:13">
      <c r="M762550" s="8"/>
    </row>
    <row r="762551" spans="13:13" ht="13">
      <c r="M762551" s="17"/>
    </row>
    <row r="762552" spans="13:13">
      <c r="M762552" s="8"/>
    </row>
    <row r="762578" spans="13:13">
      <c r="M762578" s="8"/>
    </row>
    <row r="762579" spans="13:13" ht="13">
      <c r="M762579" s="17"/>
    </row>
    <row r="762580" spans="13:13">
      <c r="M762580" s="8"/>
    </row>
    <row r="762606" spans="13:13">
      <c r="M762606" s="8"/>
    </row>
    <row r="762607" spans="13:13" ht="13">
      <c r="M762607" s="17"/>
    </row>
    <row r="762608" spans="13:13">
      <c r="M762608" s="8"/>
    </row>
    <row r="762634" spans="13:13">
      <c r="M762634" s="8"/>
    </row>
    <row r="762635" spans="13:13" ht="13">
      <c r="M762635" s="17"/>
    </row>
    <row r="762636" spans="13:13">
      <c r="M762636" s="8"/>
    </row>
    <row r="762662" spans="13:13">
      <c r="M762662" s="8"/>
    </row>
    <row r="762663" spans="13:13" ht="13">
      <c r="M762663" s="17"/>
    </row>
    <row r="762664" spans="13:13">
      <c r="M762664" s="8"/>
    </row>
    <row r="762690" spans="13:13">
      <c r="M762690" s="8"/>
    </row>
    <row r="762691" spans="13:13" ht="13">
      <c r="M762691" s="17"/>
    </row>
    <row r="762692" spans="13:13">
      <c r="M762692" s="8"/>
    </row>
    <row r="762718" spans="13:13">
      <c r="M762718" s="8"/>
    </row>
    <row r="762719" spans="13:13" ht="13">
      <c r="M762719" s="17"/>
    </row>
    <row r="762720" spans="13:13">
      <c r="M762720" s="8"/>
    </row>
    <row r="762746" spans="13:13">
      <c r="M762746" s="8"/>
    </row>
    <row r="762747" spans="13:13" ht="13">
      <c r="M762747" s="17"/>
    </row>
    <row r="762748" spans="13:13">
      <c r="M762748" s="8"/>
    </row>
    <row r="762774" spans="13:13">
      <c r="M762774" s="8"/>
    </row>
    <row r="762775" spans="13:13" ht="13">
      <c r="M762775" s="17"/>
    </row>
    <row r="762776" spans="13:13">
      <c r="M762776" s="8"/>
    </row>
    <row r="762802" spans="13:13">
      <c r="M762802" s="8"/>
    </row>
    <row r="762803" spans="13:13" ht="13">
      <c r="M762803" s="17"/>
    </row>
    <row r="762804" spans="13:13">
      <c r="M762804" s="8"/>
    </row>
    <row r="762830" spans="13:13">
      <c r="M762830" s="8"/>
    </row>
    <row r="762831" spans="13:13" ht="13">
      <c r="M762831" s="17"/>
    </row>
    <row r="762832" spans="13:13">
      <c r="M762832" s="8"/>
    </row>
    <row r="762858" spans="13:13">
      <c r="M762858" s="8"/>
    </row>
    <row r="762859" spans="13:13" ht="13">
      <c r="M762859" s="17"/>
    </row>
    <row r="762860" spans="13:13">
      <c r="M762860" s="8"/>
    </row>
    <row r="762886" spans="13:13">
      <c r="M762886" s="8"/>
    </row>
    <row r="762887" spans="13:13" ht="13">
      <c r="M762887" s="17"/>
    </row>
    <row r="762888" spans="13:13">
      <c r="M762888" s="8"/>
    </row>
    <row r="762914" spans="13:13">
      <c r="M762914" s="8"/>
    </row>
    <row r="762915" spans="13:13" ht="13">
      <c r="M762915" s="17"/>
    </row>
    <row r="762916" spans="13:13">
      <c r="M762916" s="8"/>
    </row>
    <row r="762942" spans="13:13">
      <c r="M762942" s="8"/>
    </row>
    <row r="762943" spans="13:13" ht="13">
      <c r="M762943" s="17"/>
    </row>
    <row r="762944" spans="13:13">
      <c r="M762944" s="8"/>
    </row>
    <row r="762970" spans="13:13">
      <c r="M762970" s="8"/>
    </row>
    <row r="762971" spans="13:13" ht="13">
      <c r="M762971" s="17"/>
    </row>
    <row r="762972" spans="13:13">
      <c r="M762972" s="8"/>
    </row>
    <row r="762998" spans="13:13">
      <c r="M762998" s="8"/>
    </row>
    <row r="762999" spans="13:13" ht="13">
      <c r="M762999" s="17"/>
    </row>
    <row r="763000" spans="13:13">
      <c r="M763000" s="8"/>
    </row>
    <row r="763026" spans="13:13">
      <c r="M763026" s="8"/>
    </row>
    <row r="763027" spans="13:13" ht="13">
      <c r="M763027" s="17"/>
    </row>
    <row r="763028" spans="13:13">
      <c r="M763028" s="8"/>
    </row>
    <row r="763054" spans="13:13">
      <c r="M763054" s="8"/>
    </row>
    <row r="763055" spans="13:13" ht="13">
      <c r="M763055" s="17"/>
    </row>
    <row r="763056" spans="13:13">
      <c r="M763056" s="8"/>
    </row>
    <row r="763082" spans="13:13">
      <c r="M763082" s="8"/>
    </row>
    <row r="763083" spans="13:13" ht="13">
      <c r="M763083" s="17"/>
    </row>
    <row r="763084" spans="13:13">
      <c r="M763084" s="8"/>
    </row>
    <row r="763110" spans="13:13">
      <c r="M763110" s="8"/>
    </row>
    <row r="763111" spans="13:13" ht="13">
      <c r="M763111" s="17"/>
    </row>
    <row r="763112" spans="13:13">
      <c r="M763112" s="8"/>
    </row>
    <row r="763138" spans="13:13">
      <c r="M763138" s="8"/>
    </row>
    <row r="763139" spans="13:13" ht="13">
      <c r="M763139" s="17"/>
    </row>
    <row r="763140" spans="13:13">
      <c r="M763140" s="8"/>
    </row>
    <row r="763166" spans="13:13">
      <c r="M763166" s="8"/>
    </row>
    <row r="763167" spans="13:13" ht="13">
      <c r="M763167" s="17"/>
    </row>
    <row r="763168" spans="13:13">
      <c r="M763168" s="8"/>
    </row>
    <row r="763194" spans="13:13">
      <c r="M763194" s="8"/>
    </row>
    <row r="763195" spans="13:13" ht="13">
      <c r="M763195" s="17"/>
    </row>
    <row r="763196" spans="13:13">
      <c r="M763196" s="8"/>
    </row>
    <row r="763222" spans="13:13">
      <c r="M763222" s="8"/>
    </row>
    <row r="763223" spans="13:13" ht="13">
      <c r="M763223" s="17"/>
    </row>
    <row r="763224" spans="13:13">
      <c r="M763224" s="8"/>
    </row>
    <row r="763250" spans="13:13">
      <c r="M763250" s="8"/>
    </row>
    <row r="763251" spans="13:13" ht="13">
      <c r="M763251" s="17"/>
    </row>
    <row r="763252" spans="13:13">
      <c r="M763252" s="8"/>
    </row>
    <row r="763278" spans="13:13">
      <c r="M763278" s="8"/>
    </row>
    <row r="763279" spans="13:13" ht="13">
      <c r="M763279" s="17"/>
    </row>
    <row r="763280" spans="13:13">
      <c r="M763280" s="8"/>
    </row>
    <row r="763306" spans="13:13">
      <c r="M763306" s="8"/>
    </row>
    <row r="763307" spans="13:13" ht="13">
      <c r="M763307" s="17"/>
    </row>
    <row r="763308" spans="13:13">
      <c r="M763308" s="8"/>
    </row>
    <row r="763334" spans="13:13">
      <c r="M763334" s="8"/>
    </row>
    <row r="763335" spans="13:13" ht="13">
      <c r="M763335" s="17"/>
    </row>
    <row r="763336" spans="13:13">
      <c r="M763336" s="8"/>
    </row>
    <row r="763362" spans="13:13">
      <c r="M763362" s="8"/>
    </row>
    <row r="763363" spans="13:13" ht="13">
      <c r="M763363" s="17"/>
    </row>
    <row r="763364" spans="13:13">
      <c r="M763364" s="8"/>
    </row>
    <row r="763390" spans="13:13">
      <c r="M763390" s="8"/>
    </row>
    <row r="763391" spans="13:13" ht="13">
      <c r="M763391" s="17"/>
    </row>
    <row r="763392" spans="13:13">
      <c r="M763392" s="8"/>
    </row>
    <row r="763418" spans="13:13">
      <c r="M763418" s="8"/>
    </row>
    <row r="763419" spans="13:13" ht="13">
      <c r="M763419" s="17"/>
    </row>
    <row r="763420" spans="13:13">
      <c r="M763420" s="8"/>
    </row>
    <row r="763446" spans="13:13">
      <c r="M763446" s="8"/>
    </row>
    <row r="763447" spans="13:13" ht="13">
      <c r="M763447" s="17"/>
    </row>
    <row r="763448" spans="13:13">
      <c r="M763448" s="8"/>
    </row>
    <row r="763474" spans="13:13">
      <c r="M763474" s="8"/>
    </row>
    <row r="763475" spans="13:13" ht="13">
      <c r="M763475" s="17"/>
    </row>
    <row r="763476" spans="13:13">
      <c r="M763476" s="8"/>
    </row>
    <row r="763502" spans="13:13">
      <c r="M763502" s="8"/>
    </row>
    <row r="763503" spans="13:13" ht="13">
      <c r="M763503" s="17"/>
    </row>
    <row r="763504" spans="13:13">
      <c r="M763504" s="8"/>
    </row>
    <row r="763530" spans="13:13">
      <c r="M763530" s="8"/>
    </row>
    <row r="763531" spans="13:13" ht="13">
      <c r="M763531" s="17"/>
    </row>
    <row r="763532" spans="13:13">
      <c r="M763532" s="8"/>
    </row>
    <row r="763558" spans="13:13">
      <c r="M763558" s="8"/>
    </row>
    <row r="763559" spans="13:13" ht="13">
      <c r="M763559" s="17"/>
    </row>
    <row r="763560" spans="13:13">
      <c r="M763560" s="8"/>
    </row>
    <row r="763586" spans="13:13">
      <c r="M763586" s="8"/>
    </row>
    <row r="763587" spans="13:13" ht="13">
      <c r="M763587" s="17"/>
    </row>
    <row r="763588" spans="13:13">
      <c r="M763588" s="8"/>
    </row>
    <row r="763614" spans="13:13">
      <c r="M763614" s="8"/>
    </row>
    <row r="763615" spans="13:13" ht="13">
      <c r="M763615" s="17"/>
    </row>
    <row r="763616" spans="13:13">
      <c r="M763616" s="8"/>
    </row>
    <row r="763642" spans="13:13">
      <c r="M763642" s="8"/>
    </row>
    <row r="763643" spans="13:13" ht="13">
      <c r="M763643" s="17"/>
    </row>
    <row r="763644" spans="13:13">
      <c r="M763644" s="8"/>
    </row>
    <row r="763670" spans="13:13">
      <c r="M763670" s="8"/>
    </row>
    <row r="763671" spans="13:13" ht="13">
      <c r="M763671" s="17"/>
    </row>
    <row r="763672" spans="13:13">
      <c r="M763672" s="8"/>
    </row>
    <row r="763698" spans="13:13">
      <c r="M763698" s="8"/>
    </row>
    <row r="763699" spans="13:13" ht="13">
      <c r="M763699" s="17"/>
    </row>
    <row r="763700" spans="13:13">
      <c r="M763700" s="8"/>
    </row>
    <row r="763726" spans="13:13">
      <c r="M763726" s="8"/>
    </row>
    <row r="763727" spans="13:13" ht="13">
      <c r="M763727" s="17"/>
    </row>
    <row r="763728" spans="13:13">
      <c r="M763728" s="8"/>
    </row>
    <row r="763754" spans="13:13">
      <c r="M763754" s="8"/>
    </row>
    <row r="763755" spans="13:13" ht="13">
      <c r="M763755" s="17"/>
    </row>
    <row r="763756" spans="13:13">
      <c r="M763756" s="8"/>
    </row>
    <row r="763782" spans="13:13">
      <c r="M763782" s="8"/>
    </row>
    <row r="763783" spans="13:13" ht="13">
      <c r="M763783" s="17"/>
    </row>
    <row r="763784" spans="13:13">
      <c r="M763784" s="8"/>
    </row>
    <row r="763810" spans="13:13">
      <c r="M763810" s="8"/>
    </row>
    <row r="763811" spans="13:13" ht="13">
      <c r="M763811" s="17"/>
    </row>
    <row r="763812" spans="13:13">
      <c r="M763812" s="8"/>
    </row>
    <row r="763838" spans="13:13">
      <c r="M763838" s="8"/>
    </row>
    <row r="763839" spans="13:13" ht="13">
      <c r="M763839" s="17"/>
    </row>
    <row r="763840" spans="13:13">
      <c r="M763840" s="8"/>
    </row>
    <row r="763866" spans="13:13">
      <c r="M763866" s="8"/>
    </row>
    <row r="763867" spans="13:13" ht="13">
      <c r="M763867" s="17"/>
    </row>
    <row r="763868" spans="13:13">
      <c r="M763868" s="8"/>
    </row>
    <row r="763894" spans="13:13">
      <c r="M763894" s="8"/>
    </row>
    <row r="763895" spans="13:13" ht="13">
      <c r="M763895" s="17"/>
    </row>
    <row r="763896" spans="13:13">
      <c r="M763896" s="8"/>
    </row>
    <row r="763922" spans="13:13">
      <c r="M763922" s="8"/>
    </row>
    <row r="763923" spans="13:13" ht="13">
      <c r="M763923" s="17"/>
    </row>
    <row r="763924" spans="13:13">
      <c r="M763924" s="8"/>
    </row>
    <row r="763950" spans="13:13">
      <c r="M763950" s="8"/>
    </row>
    <row r="763951" spans="13:13" ht="13">
      <c r="M763951" s="17"/>
    </row>
    <row r="763952" spans="13:13">
      <c r="M763952" s="8"/>
    </row>
    <row r="763978" spans="13:13">
      <c r="M763978" s="8"/>
    </row>
    <row r="763979" spans="13:13" ht="13">
      <c r="M763979" s="17"/>
    </row>
    <row r="763980" spans="13:13">
      <c r="M763980" s="8"/>
    </row>
    <row r="764006" spans="13:13">
      <c r="M764006" s="8"/>
    </row>
    <row r="764007" spans="13:13" ht="13">
      <c r="M764007" s="17"/>
    </row>
    <row r="764008" spans="13:13">
      <c r="M764008" s="8"/>
    </row>
    <row r="764034" spans="13:13">
      <c r="M764034" s="8"/>
    </row>
    <row r="764035" spans="13:13" ht="13">
      <c r="M764035" s="17"/>
    </row>
    <row r="764036" spans="13:13">
      <c r="M764036" s="8"/>
    </row>
    <row r="764062" spans="13:13">
      <c r="M764062" s="8"/>
    </row>
    <row r="764063" spans="13:13" ht="13">
      <c r="M764063" s="17"/>
    </row>
    <row r="764064" spans="13:13">
      <c r="M764064" s="8"/>
    </row>
    <row r="764090" spans="13:13">
      <c r="M764090" s="8"/>
    </row>
    <row r="764091" spans="13:13" ht="13">
      <c r="M764091" s="17"/>
    </row>
    <row r="764092" spans="13:13">
      <c r="M764092" s="8"/>
    </row>
    <row r="764118" spans="13:13">
      <c r="M764118" s="8"/>
    </row>
    <row r="764119" spans="13:13" ht="13">
      <c r="M764119" s="17"/>
    </row>
    <row r="764120" spans="13:13">
      <c r="M764120" s="8"/>
    </row>
    <row r="764146" spans="13:13">
      <c r="M764146" s="8"/>
    </row>
    <row r="764147" spans="13:13" ht="13">
      <c r="M764147" s="17"/>
    </row>
    <row r="764148" spans="13:13">
      <c r="M764148" s="8"/>
    </row>
    <row r="764174" spans="13:13">
      <c r="M764174" s="8"/>
    </row>
    <row r="764175" spans="13:13" ht="13">
      <c r="M764175" s="17"/>
    </row>
    <row r="764176" spans="13:13">
      <c r="M764176" s="8"/>
    </row>
    <row r="764202" spans="13:13">
      <c r="M764202" s="8"/>
    </row>
    <row r="764203" spans="13:13" ht="13">
      <c r="M764203" s="17"/>
    </row>
    <row r="764204" spans="13:13">
      <c r="M764204" s="8"/>
    </row>
    <row r="764230" spans="13:13">
      <c r="M764230" s="8"/>
    </row>
    <row r="764231" spans="13:13" ht="13">
      <c r="M764231" s="17"/>
    </row>
    <row r="764232" spans="13:13">
      <c r="M764232" s="8"/>
    </row>
    <row r="764258" spans="13:13">
      <c r="M764258" s="8"/>
    </row>
    <row r="764259" spans="13:13" ht="13">
      <c r="M764259" s="17"/>
    </row>
    <row r="764260" spans="13:13">
      <c r="M764260" s="8"/>
    </row>
    <row r="764286" spans="13:13">
      <c r="M764286" s="8"/>
    </row>
    <row r="764287" spans="13:13" ht="13">
      <c r="M764287" s="17"/>
    </row>
    <row r="764288" spans="13:13">
      <c r="M764288" s="8"/>
    </row>
    <row r="764314" spans="13:13">
      <c r="M764314" s="8"/>
    </row>
    <row r="764315" spans="13:13" ht="13">
      <c r="M764315" s="17"/>
    </row>
    <row r="764316" spans="13:13">
      <c r="M764316" s="8"/>
    </row>
    <row r="764342" spans="13:13">
      <c r="M764342" s="8"/>
    </row>
    <row r="764343" spans="13:13" ht="13">
      <c r="M764343" s="17"/>
    </row>
    <row r="764344" spans="13:13">
      <c r="M764344" s="8"/>
    </row>
    <row r="764370" spans="13:13">
      <c r="M764370" s="8"/>
    </row>
    <row r="764371" spans="13:13" ht="13">
      <c r="M764371" s="17"/>
    </row>
    <row r="764372" spans="13:13">
      <c r="M764372" s="8"/>
    </row>
    <row r="764398" spans="13:13">
      <c r="M764398" s="8"/>
    </row>
    <row r="764399" spans="13:13" ht="13">
      <c r="M764399" s="17"/>
    </row>
    <row r="764400" spans="13:13">
      <c r="M764400" s="8"/>
    </row>
    <row r="764426" spans="13:13">
      <c r="M764426" s="8"/>
    </row>
    <row r="764427" spans="13:13" ht="13">
      <c r="M764427" s="17"/>
    </row>
    <row r="764428" spans="13:13">
      <c r="M764428" s="8"/>
    </row>
    <row r="764454" spans="13:13">
      <c r="M764454" s="8"/>
    </row>
    <row r="764455" spans="13:13" ht="13">
      <c r="M764455" s="17"/>
    </row>
    <row r="764456" spans="13:13">
      <c r="M764456" s="8"/>
    </row>
    <row r="764482" spans="13:13">
      <c r="M764482" s="8"/>
    </row>
    <row r="764483" spans="13:13" ht="13">
      <c r="M764483" s="17"/>
    </row>
    <row r="764484" spans="13:13">
      <c r="M764484" s="8"/>
    </row>
    <row r="764510" spans="13:13">
      <c r="M764510" s="8"/>
    </row>
    <row r="764511" spans="13:13" ht="13">
      <c r="M764511" s="17"/>
    </row>
    <row r="764512" spans="13:13">
      <c r="M764512" s="8"/>
    </row>
    <row r="764538" spans="13:13">
      <c r="M764538" s="8"/>
    </row>
    <row r="764539" spans="13:13" ht="13">
      <c r="M764539" s="17"/>
    </row>
    <row r="764540" spans="13:13">
      <c r="M764540" s="8"/>
    </row>
    <row r="764566" spans="13:13">
      <c r="M764566" s="8"/>
    </row>
    <row r="764567" spans="13:13" ht="13">
      <c r="M764567" s="17"/>
    </row>
    <row r="764568" spans="13:13">
      <c r="M764568" s="8"/>
    </row>
    <row r="764594" spans="13:13">
      <c r="M764594" s="8"/>
    </row>
    <row r="764595" spans="13:13" ht="13">
      <c r="M764595" s="17"/>
    </row>
    <row r="764596" spans="13:13">
      <c r="M764596" s="8"/>
    </row>
    <row r="764622" spans="13:13">
      <c r="M764622" s="8"/>
    </row>
    <row r="764623" spans="13:13" ht="13">
      <c r="M764623" s="17"/>
    </row>
    <row r="764624" spans="13:13">
      <c r="M764624" s="8"/>
    </row>
    <row r="764650" spans="13:13">
      <c r="M764650" s="8"/>
    </row>
    <row r="764651" spans="13:13" ht="13">
      <c r="M764651" s="17"/>
    </row>
    <row r="764652" spans="13:13">
      <c r="M764652" s="8"/>
    </row>
    <row r="764678" spans="13:13">
      <c r="M764678" s="8"/>
    </row>
    <row r="764679" spans="13:13" ht="13">
      <c r="M764679" s="17"/>
    </row>
    <row r="764680" spans="13:13">
      <c r="M764680" s="8"/>
    </row>
    <row r="764706" spans="13:13">
      <c r="M764706" s="8"/>
    </row>
    <row r="764707" spans="13:13" ht="13">
      <c r="M764707" s="17"/>
    </row>
    <row r="764708" spans="13:13">
      <c r="M764708" s="8"/>
    </row>
    <row r="764734" spans="13:13">
      <c r="M764734" s="8"/>
    </row>
    <row r="764735" spans="13:13" ht="13">
      <c r="M764735" s="17"/>
    </row>
    <row r="764736" spans="13:13">
      <c r="M764736" s="8"/>
    </row>
    <row r="764762" spans="13:13">
      <c r="M764762" s="8"/>
    </row>
    <row r="764763" spans="13:13" ht="13">
      <c r="M764763" s="17"/>
    </row>
    <row r="764764" spans="13:13">
      <c r="M764764" s="8"/>
    </row>
    <row r="764790" spans="13:13">
      <c r="M764790" s="8"/>
    </row>
    <row r="764791" spans="13:13" ht="13">
      <c r="M764791" s="17"/>
    </row>
    <row r="764792" spans="13:13">
      <c r="M764792" s="8"/>
    </row>
    <row r="764818" spans="13:13">
      <c r="M764818" s="8"/>
    </row>
    <row r="764819" spans="13:13" ht="13">
      <c r="M764819" s="17"/>
    </row>
    <row r="764820" spans="13:13">
      <c r="M764820" s="8"/>
    </row>
    <row r="764846" spans="13:13">
      <c r="M764846" s="8"/>
    </row>
    <row r="764847" spans="13:13" ht="13">
      <c r="M764847" s="17"/>
    </row>
    <row r="764848" spans="13:13">
      <c r="M764848" s="8"/>
    </row>
    <row r="764874" spans="13:13">
      <c r="M764874" s="8"/>
    </row>
    <row r="764875" spans="13:13" ht="13">
      <c r="M764875" s="17"/>
    </row>
    <row r="764876" spans="13:13">
      <c r="M764876" s="8"/>
    </row>
    <row r="764902" spans="13:13">
      <c r="M764902" s="8"/>
    </row>
    <row r="764903" spans="13:13" ht="13">
      <c r="M764903" s="17"/>
    </row>
    <row r="764904" spans="13:13">
      <c r="M764904" s="8"/>
    </row>
    <row r="764930" spans="13:13">
      <c r="M764930" s="8"/>
    </row>
    <row r="764931" spans="13:13" ht="13">
      <c r="M764931" s="17"/>
    </row>
    <row r="764932" spans="13:13">
      <c r="M764932" s="8"/>
    </row>
    <row r="764958" spans="13:13">
      <c r="M764958" s="8"/>
    </row>
    <row r="764959" spans="13:13" ht="13">
      <c r="M764959" s="17"/>
    </row>
    <row r="764960" spans="13:13">
      <c r="M764960" s="8"/>
    </row>
    <row r="764986" spans="13:13">
      <c r="M764986" s="8"/>
    </row>
    <row r="764987" spans="13:13" ht="13">
      <c r="M764987" s="17"/>
    </row>
    <row r="764988" spans="13:13">
      <c r="M764988" s="8"/>
    </row>
    <row r="765014" spans="13:13">
      <c r="M765014" s="8"/>
    </row>
    <row r="765015" spans="13:13" ht="13">
      <c r="M765015" s="17"/>
    </row>
    <row r="765016" spans="13:13">
      <c r="M765016" s="8"/>
    </row>
    <row r="765042" spans="13:13">
      <c r="M765042" s="8"/>
    </row>
    <row r="765043" spans="13:13" ht="13">
      <c r="M765043" s="17"/>
    </row>
    <row r="765044" spans="13:13">
      <c r="M765044" s="8"/>
    </row>
    <row r="765070" spans="13:13">
      <c r="M765070" s="8"/>
    </row>
    <row r="765071" spans="13:13" ht="13">
      <c r="M765071" s="17"/>
    </row>
    <row r="765072" spans="13:13">
      <c r="M765072" s="8"/>
    </row>
    <row r="765098" spans="13:13">
      <c r="M765098" s="8"/>
    </row>
    <row r="765099" spans="13:13" ht="13">
      <c r="M765099" s="17"/>
    </row>
    <row r="765100" spans="13:13">
      <c r="M765100" s="8"/>
    </row>
    <row r="765126" spans="13:13">
      <c r="M765126" s="8"/>
    </row>
    <row r="765127" spans="13:13" ht="13">
      <c r="M765127" s="17"/>
    </row>
    <row r="765128" spans="13:13">
      <c r="M765128" s="8"/>
    </row>
    <row r="765154" spans="13:13">
      <c r="M765154" s="8"/>
    </row>
    <row r="765155" spans="13:13" ht="13">
      <c r="M765155" s="17"/>
    </row>
    <row r="765156" spans="13:13">
      <c r="M765156" s="8"/>
    </row>
    <row r="765182" spans="13:13">
      <c r="M765182" s="8"/>
    </row>
    <row r="765183" spans="13:13" ht="13">
      <c r="M765183" s="17"/>
    </row>
    <row r="765184" spans="13:13">
      <c r="M765184" s="8"/>
    </row>
    <row r="765210" spans="13:13">
      <c r="M765210" s="8"/>
    </row>
    <row r="765211" spans="13:13" ht="13">
      <c r="M765211" s="17"/>
    </row>
    <row r="765212" spans="13:13">
      <c r="M765212" s="8"/>
    </row>
    <row r="765238" spans="13:13">
      <c r="M765238" s="8"/>
    </row>
    <row r="765239" spans="13:13" ht="13">
      <c r="M765239" s="17"/>
    </row>
    <row r="765240" spans="13:13">
      <c r="M765240" s="8"/>
    </row>
    <row r="765266" spans="13:13">
      <c r="M765266" s="8"/>
    </row>
    <row r="765267" spans="13:13" ht="13">
      <c r="M765267" s="17"/>
    </row>
    <row r="765268" spans="13:13">
      <c r="M765268" s="8"/>
    </row>
    <row r="765294" spans="13:13">
      <c r="M765294" s="8"/>
    </row>
    <row r="765295" spans="13:13" ht="13">
      <c r="M765295" s="17"/>
    </row>
    <row r="765296" spans="13:13">
      <c r="M765296" s="8"/>
    </row>
    <row r="765322" spans="13:13">
      <c r="M765322" s="8"/>
    </row>
    <row r="765323" spans="13:13" ht="13">
      <c r="M765323" s="17"/>
    </row>
    <row r="765324" spans="13:13">
      <c r="M765324" s="8"/>
    </row>
    <row r="765350" spans="13:13">
      <c r="M765350" s="8"/>
    </row>
    <row r="765351" spans="13:13" ht="13">
      <c r="M765351" s="17"/>
    </row>
    <row r="765352" spans="13:13">
      <c r="M765352" s="8"/>
    </row>
    <row r="765378" spans="13:13">
      <c r="M765378" s="8"/>
    </row>
    <row r="765379" spans="13:13" ht="13">
      <c r="M765379" s="17"/>
    </row>
    <row r="765380" spans="13:13">
      <c r="M765380" s="8"/>
    </row>
    <row r="765406" spans="13:13">
      <c r="M765406" s="8"/>
    </row>
    <row r="765407" spans="13:13" ht="13">
      <c r="M765407" s="17"/>
    </row>
    <row r="765408" spans="13:13">
      <c r="M765408" s="8"/>
    </row>
    <row r="765434" spans="13:13">
      <c r="M765434" s="8"/>
    </row>
    <row r="765435" spans="13:13" ht="13">
      <c r="M765435" s="17"/>
    </row>
    <row r="765436" spans="13:13">
      <c r="M765436" s="8"/>
    </row>
    <row r="765462" spans="13:13">
      <c r="M765462" s="8"/>
    </row>
    <row r="765463" spans="13:13" ht="13">
      <c r="M765463" s="17"/>
    </row>
    <row r="765464" spans="13:13">
      <c r="M765464" s="8"/>
    </row>
    <row r="765490" spans="13:13">
      <c r="M765490" s="8"/>
    </row>
    <row r="765491" spans="13:13" ht="13">
      <c r="M765491" s="17"/>
    </row>
    <row r="765492" spans="13:13">
      <c r="M765492" s="8"/>
    </row>
    <row r="765518" spans="13:13">
      <c r="M765518" s="8"/>
    </row>
    <row r="765519" spans="13:13" ht="13">
      <c r="M765519" s="17"/>
    </row>
    <row r="765520" spans="13:13">
      <c r="M765520" s="8"/>
    </row>
    <row r="765546" spans="13:13">
      <c r="M765546" s="8"/>
    </row>
    <row r="765547" spans="13:13" ht="13">
      <c r="M765547" s="17"/>
    </row>
    <row r="765548" spans="13:13">
      <c r="M765548" s="8"/>
    </row>
    <row r="765574" spans="13:13">
      <c r="M765574" s="8"/>
    </row>
    <row r="765575" spans="13:13" ht="13">
      <c r="M765575" s="17"/>
    </row>
    <row r="765576" spans="13:13">
      <c r="M765576" s="8"/>
    </row>
    <row r="765602" spans="13:13">
      <c r="M765602" s="8"/>
    </row>
    <row r="765603" spans="13:13" ht="13">
      <c r="M765603" s="17"/>
    </row>
    <row r="765604" spans="13:13">
      <c r="M765604" s="8"/>
    </row>
    <row r="765630" spans="13:13">
      <c r="M765630" s="8"/>
    </row>
    <row r="765631" spans="13:13" ht="13">
      <c r="M765631" s="17"/>
    </row>
    <row r="765632" spans="13:13">
      <c r="M765632" s="8"/>
    </row>
    <row r="765658" spans="13:13">
      <c r="M765658" s="8"/>
    </row>
    <row r="765659" spans="13:13" ht="13">
      <c r="M765659" s="17"/>
    </row>
    <row r="765660" spans="13:13">
      <c r="M765660" s="8"/>
    </row>
    <row r="765686" spans="13:13">
      <c r="M765686" s="8"/>
    </row>
    <row r="765687" spans="13:13" ht="13">
      <c r="M765687" s="17"/>
    </row>
    <row r="765688" spans="13:13">
      <c r="M765688" s="8"/>
    </row>
    <row r="765714" spans="13:13">
      <c r="M765714" s="8"/>
    </row>
    <row r="765715" spans="13:13" ht="13">
      <c r="M765715" s="17"/>
    </row>
    <row r="765716" spans="13:13">
      <c r="M765716" s="8"/>
    </row>
    <row r="765742" spans="13:13">
      <c r="M765742" s="8"/>
    </row>
    <row r="765743" spans="13:13" ht="13">
      <c r="M765743" s="17"/>
    </row>
    <row r="765744" spans="13:13">
      <c r="M765744" s="8"/>
    </row>
    <row r="765770" spans="13:13">
      <c r="M765770" s="8"/>
    </row>
    <row r="765771" spans="13:13" ht="13">
      <c r="M765771" s="17"/>
    </row>
    <row r="765772" spans="13:13">
      <c r="M765772" s="8"/>
    </row>
    <row r="765798" spans="13:13">
      <c r="M765798" s="8"/>
    </row>
    <row r="765799" spans="13:13" ht="13">
      <c r="M765799" s="17"/>
    </row>
    <row r="765800" spans="13:13">
      <c r="M765800" s="8"/>
    </row>
    <row r="765826" spans="13:13">
      <c r="M765826" s="8"/>
    </row>
    <row r="765827" spans="13:13" ht="13">
      <c r="M765827" s="17"/>
    </row>
    <row r="765828" spans="13:13">
      <c r="M765828" s="8"/>
    </row>
    <row r="765854" spans="13:13">
      <c r="M765854" s="8"/>
    </row>
    <row r="765855" spans="13:13" ht="13">
      <c r="M765855" s="17"/>
    </row>
    <row r="765856" spans="13:13">
      <c r="M765856" s="8"/>
    </row>
    <row r="765882" spans="13:13">
      <c r="M765882" s="8"/>
    </row>
    <row r="765883" spans="13:13" ht="13">
      <c r="M765883" s="17"/>
    </row>
    <row r="765884" spans="13:13">
      <c r="M765884" s="8"/>
    </row>
    <row r="765910" spans="13:13">
      <c r="M765910" s="8"/>
    </row>
    <row r="765911" spans="13:13" ht="13">
      <c r="M765911" s="17"/>
    </row>
    <row r="765912" spans="13:13">
      <c r="M765912" s="8"/>
    </row>
    <row r="765938" spans="13:13">
      <c r="M765938" s="8"/>
    </row>
    <row r="765939" spans="13:13" ht="13">
      <c r="M765939" s="17"/>
    </row>
    <row r="765940" spans="13:13">
      <c r="M765940" s="8"/>
    </row>
    <row r="765966" spans="13:13">
      <c r="M765966" s="8"/>
    </row>
    <row r="765967" spans="13:13" ht="13">
      <c r="M765967" s="17"/>
    </row>
    <row r="765968" spans="13:13">
      <c r="M765968" s="8"/>
    </row>
    <row r="765994" spans="13:13">
      <c r="M765994" s="8"/>
    </row>
    <row r="765995" spans="13:13" ht="13">
      <c r="M765995" s="17"/>
    </row>
    <row r="765996" spans="13:13">
      <c r="M765996" s="8"/>
    </row>
    <row r="766022" spans="13:13">
      <c r="M766022" s="8"/>
    </row>
    <row r="766023" spans="13:13" ht="13">
      <c r="M766023" s="17"/>
    </row>
    <row r="766024" spans="13:13">
      <c r="M766024" s="8"/>
    </row>
    <row r="766050" spans="13:13">
      <c r="M766050" s="8"/>
    </row>
    <row r="766051" spans="13:13" ht="13">
      <c r="M766051" s="17"/>
    </row>
    <row r="766052" spans="13:13">
      <c r="M766052" s="8"/>
    </row>
    <row r="766078" spans="13:13">
      <c r="M766078" s="8"/>
    </row>
    <row r="766079" spans="13:13" ht="13">
      <c r="M766079" s="17"/>
    </row>
    <row r="766080" spans="13:13">
      <c r="M766080" s="8"/>
    </row>
    <row r="766106" spans="13:13">
      <c r="M766106" s="8"/>
    </row>
    <row r="766107" spans="13:13" ht="13">
      <c r="M766107" s="17"/>
    </row>
    <row r="766108" spans="13:13">
      <c r="M766108" s="8"/>
    </row>
    <row r="766134" spans="13:13">
      <c r="M766134" s="8"/>
    </row>
    <row r="766135" spans="13:13" ht="13">
      <c r="M766135" s="17"/>
    </row>
    <row r="766136" spans="13:13">
      <c r="M766136" s="8"/>
    </row>
    <row r="766162" spans="13:13">
      <c r="M766162" s="8"/>
    </row>
    <row r="766163" spans="13:13" ht="13">
      <c r="M766163" s="17"/>
    </row>
    <row r="766164" spans="13:13">
      <c r="M766164" s="8"/>
    </row>
    <row r="766190" spans="13:13">
      <c r="M766190" s="8"/>
    </row>
    <row r="766191" spans="13:13" ht="13">
      <c r="M766191" s="17"/>
    </row>
    <row r="766192" spans="13:13">
      <c r="M766192" s="8"/>
    </row>
    <row r="766218" spans="13:13">
      <c r="M766218" s="8"/>
    </row>
    <row r="766219" spans="13:13" ht="13">
      <c r="M766219" s="17"/>
    </row>
    <row r="766220" spans="13:13">
      <c r="M766220" s="8"/>
    </row>
    <row r="766246" spans="13:13">
      <c r="M766246" s="8"/>
    </row>
    <row r="766247" spans="13:13" ht="13">
      <c r="M766247" s="17"/>
    </row>
    <row r="766248" spans="13:13">
      <c r="M766248" s="8"/>
    </row>
    <row r="766274" spans="13:13">
      <c r="M766274" s="8"/>
    </row>
    <row r="766275" spans="13:13" ht="13">
      <c r="M766275" s="17"/>
    </row>
    <row r="766276" spans="13:13">
      <c r="M766276" s="8"/>
    </row>
    <row r="766302" spans="13:13">
      <c r="M766302" s="8"/>
    </row>
    <row r="766303" spans="13:13" ht="13">
      <c r="M766303" s="17"/>
    </row>
    <row r="766304" spans="13:13">
      <c r="M766304" s="8"/>
    </row>
    <row r="766330" spans="13:13">
      <c r="M766330" s="8"/>
    </row>
    <row r="766331" spans="13:13" ht="13">
      <c r="M766331" s="17"/>
    </row>
    <row r="766332" spans="13:13">
      <c r="M766332" s="8"/>
    </row>
    <row r="766358" spans="13:13">
      <c r="M766358" s="8"/>
    </row>
    <row r="766359" spans="13:13" ht="13">
      <c r="M766359" s="17"/>
    </row>
    <row r="766360" spans="13:13">
      <c r="M766360" s="8"/>
    </row>
    <row r="766386" spans="13:13">
      <c r="M766386" s="8"/>
    </row>
    <row r="766387" spans="13:13" ht="13">
      <c r="M766387" s="17"/>
    </row>
    <row r="766388" spans="13:13">
      <c r="M766388" s="8"/>
    </row>
    <row r="766414" spans="13:13">
      <c r="M766414" s="8"/>
    </row>
    <row r="766415" spans="13:13" ht="13">
      <c r="M766415" s="17"/>
    </row>
    <row r="766416" spans="13:13">
      <c r="M766416" s="8"/>
    </row>
    <row r="766442" spans="13:13">
      <c r="M766442" s="8"/>
    </row>
    <row r="766443" spans="13:13" ht="13">
      <c r="M766443" s="17"/>
    </row>
    <row r="766444" spans="13:13">
      <c r="M766444" s="8"/>
    </row>
    <row r="766470" spans="13:13">
      <c r="M766470" s="8"/>
    </row>
    <row r="766471" spans="13:13" ht="13">
      <c r="M766471" s="17"/>
    </row>
    <row r="766472" spans="13:13">
      <c r="M766472" s="8"/>
    </row>
    <row r="766498" spans="13:13">
      <c r="M766498" s="8"/>
    </row>
    <row r="766499" spans="13:13" ht="13">
      <c r="M766499" s="17"/>
    </row>
    <row r="766500" spans="13:13">
      <c r="M766500" s="8"/>
    </row>
    <row r="766526" spans="13:13">
      <c r="M766526" s="8"/>
    </row>
    <row r="766527" spans="13:13" ht="13">
      <c r="M766527" s="17"/>
    </row>
    <row r="766528" spans="13:13">
      <c r="M766528" s="8"/>
    </row>
    <row r="766554" spans="13:13">
      <c r="M766554" s="8"/>
    </row>
    <row r="766555" spans="13:13" ht="13">
      <c r="M766555" s="17"/>
    </row>
    <row r="766556" spans="13:13">
      <c r="M766556" s="8"/>
    </row>
    <row r="766582" spans="13:13">
      <c r="M766582" s="8"/>
    </row>
    <row r="766583" spans="13:13" ht="13">
      <c r="M766583" s="17"/>
    </row>
    <row r="766584" spans="13:13">
      <c r="M766584" s="8"/>
    </row>
    <row r="766610" spans="13:13">
      <c r="M766610" s="8"/>
    </row>
    <row r="766611" spans="13:13" ht="13">
      <c r="M766611" s="17"/>
    </row>
    <row r="766612" spans="13:13">
      <c r="M766612" s="8"/>
    </row>
    <row r="766638" spans="13:13">
      <c r="M766638" s="8"/>
    </row>
    <row r="766639" spans="13:13" ht="13">
      <c r="M766639" s="17"/>
    </row>
    <row r="766640" spans="13:13">
      <c r="M766640" s="8"/>
    </row>
    <row r="766666" spans="13:13">
      <c r="M766666" s="8"/>
    </row>
    <row r="766667" spans="13:13" ht="13">
      <c r="M766667" s="17"/>
    </row>
    <row r="766668" spans="13:13">
      <c r="M766668" s="8"/>
    </row>
    <row r="766694" spans="13:13">
      <c r="M766694" s="8"/>
    </row>
    <row r="766695" spans="13:13" ht="13">
      <c r="M766695" s="17"/>
    </row>
    <row r="766696" spans="13:13">
      <c r="M766696" s="8"/>
    </row>
    <row r="766722" spans="13:13">
      <c r="M766722" s="8"/>
    </row>
    <row r="766723" spans="13:13" ht="13">
      <c r="M766723" s="17"/>
    </row>
    <row r="766724" spans="13:13">
      <c r="M766724" s="8"/>
    </row>
    <row r="766750" spans="13:13">
      <c r="M766750" s="8"/>
    </row>
    <row r="766751" spans="13:13" ht="13">
      <c r="M766751" s="17"/>
    </row>
    <row r="766752" spans="13:13">
      <c r="M766752" s="8"/>
    </row>
    <row r="766778" spans="13:13">
      <c r="M766778" s="8"/>
    </row>
    <row r="766779" spans="13:13" ht="13">
      <c r="M766779" s="17"/>
    </row>
    <row r="766780" spans="13:13">
      <c r="M766780" s="8"/>
    </row>
    <row r="766806" spans="13:13">
      <c r="M766806" s="8"/>
    </row>
    <row r="766807" spans="13:13" ht="13">
      <c r="M766807" s="17"/>
    </row>
    <row r="766808" spans="13:13">
      <c r="M766808" s="8"/>
    </row>
    <row r="766834" spans="13:13">
      <c r="M766834" s="8"/>
    </row>
    <row r="766835" spans="13:13" ht="13">
      <c r="M766835" s="17"/>
    </row>
    <row r="766836" spans="13:13">
      <c r="M766836" s="8"/>
    </row>
    <row r="766862" spans="13:13">
      <c r="M766862" s="8"/>
    </row>
    <row r="766863" spans="13:13" ht="13">
      <c r="M766863" s="17"/>
    </row>
    <row r="766864" spans="13:13">
      <c r="M766864" s="8"/>
    </row>
    <row r="766890" spans="13:13">
      <c r="M766890" s="8"/>
    </row>
    <row r="766891" spans="13:13" ht="13">
      <c r="M766891" s="17"/>
    </row>
    <row r="766892" spans="13:13">
      <c r="M766892" s="8"/>
    </row>
    <row r="766918" spans="13:13">
      <c r="M766918" s="8"/>
    </row>
    <row r="766919" spans="13:13" ht="13">
      <c r="M766919" s="17"/>
    </row>
    <row r="766920" spans="13:13">
      <c r="M766920" s="8"/>
    </row>
    <row r="766946" spans="13:13">
      <c r="M766946" s="8"/>
    </row>
    <row r="766947" spans="13:13" ht="13">
      <c r="M766947" s="17"/>
    </row>
    <row r="766948" spans="13:13">
      <c r="M766948" s="8"/>
    </row>
    <row r="766974" spans="13:13">
      <c r="M766974" s="8"/>
    </row>
    <row r="766975" spans="13:13" ht="13">
      <c r="M766975" s="17"/>
    </row>
    <row r="766976" spans="13:13">
      <c r="M766976" s="8"/>
    </row>
    <row r="767002" spans="13:13">
      <c r="M767002" s="8"/>
    </row>
    <row r="767003" spans="13:13" ht="13">
      <c r="M767003" s="17"/>
    </row>
    <row r="767004" spans="13:13">
      <c r="M767004" s="8"/>
    </row>
    <row r="767030" spans="13:13">
      <c r="M767030" s="8"/>
    </row>
    <row r="767031" spans="13:13" ht="13">
      <c r="M767031" s="17"/>
    </row>
    <row r="767032" spans="13:13">
      <c r="M767032" s="8"/>
    </row>
    <row r="767058" spans="13:13">
      <c r="M767058" s="8"/>
    </row>
    <row r="767059" spans="13:13" ht="13">
      <c r="M767059" s="17"/>
    </row>
    <row r="767060" spans="13:13">
      <c r="M767060" s="8"/>
    </row>
    <row r="767086" spans="13:13">
      <c r="M767086" s="8"/>
    </row>
    <row r="767087" spans="13:13" ht="13">
      <c r="M767087" s="17"/>
    </row>
    <row r="767088" spans="13:13">
      <c r="M767088" s="8"/>
    </row>
    <row r="767114" spans="13:13">
      <c r="M767114" s="8"/>
    </row>
    <row r="767115" spans="13:13" ht="13">
      <c r="M767115" s="17"/>
    </row>
    <row r="767116" spans="13:13">
      <c r="M767116" s="8"/>
    </row>
    <row r="767142" spans="13:13">
      <c r="M767142" s="8"/>
    </row>
    <row r="767143" spans="13:13" ht="13">
      <c r="M767143" s="17"/>
    </row>
    <row r="767144" spans="13:13">
      <c r="M767144" s="8"/>
    </row>
    <row r="767170" spans="13:13">
      <c r="M767170" s="8"/>
    </row>
    <row r="767171" spans="13:13" ht="13">
      <c r="M767171" s="17"/>
    </row>
    <row r="767172" spans="13:13">
      <c r="M767172" s="8"/>
    </row>
    <row r="767198" spans="13:13">
      <c r="M767198" s="8"/>
    </row>
    <row r="767199" spans="13:13" ht="13">
      <c r="M767199" s="17"/>
    </row>
    <row r="767200" spans="13:13">
      <c r="M767200" s="8"/>
    </row>
    <row r="767226" spans="13:13">
      <c r="M767226" s="8"/>
    </row>
    <row r="767227" spans="13:13" ht="13">
      <c r="M767227" s="17"/>
    </row>
    <row r="767228" spans="13:13">
      <c r="M767228" s="8"/>
    </row>
    <row r="767254" spans="13:13">
      <c r="M767254" s="8"/>
    </row>
    <row r="767255" spans="13:13" ht="13">
      <c r="M767255" s="17"/>
    </row>
    <row r="767256" spans="13:13">
      <c r="M767256" s="8"/>
    </row>
    <row r="767282" spans="13:13">
      <c r="M767282" s="8"/>
    </row>
    <row r="767283" spans="13:13" ht="13">
      <c r="M767283" s="17"/>
    </row>
    <row r="767284" spans="13:13">
      <c r="M767284" s="8"/>
    </row>
    <row r="767310" spans="13:13">
      <c r="M767310" s="8"/>
    </row>
    <row r="767311" spans="13:13" ht="13">
      <c r="M767311" s="17"/>
    </row>
    <row r="767312" spans="13:13">
      <c r="M767312" s="8"/>
    </row>
    <row r="767338" spans="13:13">
      <c r="M767338" s="8"/>
    </row>
    <row r="767339" spans="13:13" ht="13">
      <c r="M767339" s="17"/>
    </row>
    <row r="767340" spans="13:13">
      <c r="M767340" s="8"/>
    </row>
    <row r="767366" spans="13:13">
      <c r="M767366" s="8"/>
    </row>
    <row r="767367" spans="13:13" ht="13">
      <c r="M767367" s="17"/>
    </row>
    <row r="767368" spans="13:13">
      <c r="M767368" s="8"/>
    </row>
    <row r="767394" spans="13:13">
      <c r="M767394" s="8"/>
    </row>
    <row r="767395" spans="13:13" ht="13">
      <c r="M767395" s="17"/>
    </row>
    <row r="767396" spans="13:13">
      <c r="M767396" s="8"/>
    </row>
    <row r="767422" spans="13:13">
      <c r="M767422" s="8"/>
    </row>
    <row r="767423" spans="13:13" ht="13">
      <c r="M767423" s="17"/>
    </row>
    <row r="767424" spans="13:13">
      <c r="M767424" s="8"/>
    </row>
    <row r="767450" spans="13:13">
      <c r="M767450" s="8"/>
    </row>
    <row r="767451" spans="13:13" ht="13">
      <c r="M767451" s="17"/>
    </row>
    <row r="767452" spans="13:13">
      <c r="M767452" s="8"/>
    </row>
    <row r="767478" spans="13:13">
      <c r="M767478" s="8"/>
    </row>
    <row r="767479" spans="13:13" ht="13">
      <c r="M767479" s="17"/>
    </row>
    <row r="767480" spans="13:13">
      <c r="M767480" s="8"/>
    </row>
    <row r="767506" spans="13:13">
      <c r="M767506" s="8"/>
    </row>
    <row r="767507" spans="13:13" ht="13">
      <c r="M767507" s="17"/>
    </row>
    <row r="767508" spans="13:13">
      <c r="M767508" s="8"/>
    </row>
    <row r="767534" spans="13:13">
      <c r="M767534" s="8"/>
    </row>
    <row r="767535" spans="13:13" ht="13">
      <c r="M767535" s="17"/>
    </row>
    <row r="767536" spans="13:13">
      <c r="M767536" s="8"/>
    </row>
    <row r="767562" spans="13:13">
      <c r="M767562" s="8"/>
    </row>
    <row r="767563" spans="13:13" ht="13">
      <c r="M767563" s="17"/>
    </row>
    <row r="767564" spans="13:13">
      <c r="M767564" s="8"/>
    </row>
    <row r="767590" spans="13:13">
      <c r="M767590" s="8"/>
    </row>
    <row r="767591" spans="13:13" ht="13">
      <c r="M767591" s="17"/>
    </row>
    <row r="767592" spans="13:13">
      <c r="M767592" s="8"/>
    </row>
    <row r="767618" spans="13:13">
      <c r="M767618" s="8"/>
    </row>
    <row r="767619" spans="13:13" ht="13">
      <c r="M767619" s="17"/>
    </row>
    <row r="767620" spans="13:13">
      <c r="M767620" s="8"/>
    </row>
    <row r="767646" spans="13:13">
      <c r="M767646" s="8"/>
    </row>
    <row r="767647" spans="13:13" ht="13">
      <c r="M767647" s="17"/>
    </row>
    <row r="767648" spans="13:13">
      <c r="M767648" s="8"/>
    </row>
    <row r="767674" spans="13:13">
      <c r="M767674" s="8"/>
    </row>
    <row r="767675" spans="13:13" ht="13">
      <c r="M767675" s="17"/>
    </row>
    <row r="767676" spans="13:13">
      <c r="M767676" s="8"/>
    </row>
    <row r="767702" spans="13:13">
      <c r="M767702" s="8"/>
    </row>
    <row r="767703" spans="13:13" ht="13">
      <c r="M767703" s="17"/>
    </row>
    <row r="767704" spans="13:13">
      <c r="M767704" s="8"/>
    </row>
    <row r="767730" spans="13:13">
      <c r="M767730" s="8"/>
    </row>
    <row r="767731" spans="13:13" ht="13">
      <c r="M767731" s="17"/>
    </row>
    <row r="767732" spans="13:13">
      <c r="M767732" s="8"/>
    </row>
    <row r="767758" spans="13:13">
      <c r="M767758" s="8"/>
    </row>
    <row r="767759" spans="13:13" ht="13">
      <c r="M767759" s="17"/>
    </row>
    <row r="767760" spans="13:13">
      <c r="M767760" s="8"/>
    </row>
    <row r="767786" spans="13:13">
      <c r="M767786" s="8"/>
    </row>
    <row r="767787" spans="13:13" ht="13">
      <c r="M767787" s="17"/>
    </row>
    <row r="767788" spans="13:13">
      <c r="M767788" s="8"/>
    </row>
    <row r="767814" spans="13:13">
      <c r="M767814" s="8"/>
    </row>
    <row r="767815" spans="13:13" ht="13">
      <c r="M767815" s="17"/>
    </row>
    <row r="767816" spans="13:13">
      <c r="M767816" s="8"/>
    </row>
    <row r="767842" spans="13:13">
      <c r="M767842" s="8"/>
    </row>
    <row r="767843" spans="13:13" ht="13">
      <c r="M767843" s="17"/>
    </row>
    <row r="767844" spans="13:13">
      <c r="M767844" s="8"/>
    </row>
    <row r="767870" spans="13:13">
      <c r="M767870" s="8"/>
    </row>
    <row r="767871" spans="13:13" ht="13">
      <c r="M767871" s="17"/>
    </row>
    <row r="767872" spans="13:13">
      <c r="M767872" s="8"/>
    </row>
    <row r="767898" spans="13:13">
      <c r="M767898" s="8"/>
    </row>
    <row r="767899" spans="13:13" ht="13">
      <c r="M767899" s="17"/>
    </row>
    <row r="767900" spans="13:13">
      <c r="M767900" s="8"/>
    </row>
    <row r="767926" spans="13:13">
      <c r="M767926" s="8"/>
    </row>
    <row r="767927" spans="13:13" ht="13">
      <c r="M767927" s="17"/>
    </row>
    <row r="767928" spans="13:13">
      <c r="M767928" s="8"/>
    </row>
    <row r="767954" spans="13:13">
      <c r="M767954" s="8"/>
    </row>
    <row r="767955" spans="13:13" ht="13">
      <c r="M767955" s="17"/>
    </row>
    <row r="767956" spans="13:13">
      <c r="M767956" s="8"/>
    </row>
    <row r="767982" spans="13:13">
      <c r="M767982" s="8"/>
    </row>
    <row r="767983" spans="13:13" ht="13">
      <c r="M767983" s="17"/>
    </row>
    <row r="767984" spans="13:13">
      <c r="M767984" s="8"/>
    </row>
    <row r="768010" spans="13:13">
      <c r="M768010" s="8"/>
    </row>
    <row r="768011" spans="13:13" ht="13">
      <c r="M768011" s="17"/>
    </row>
    <row r="768012" spans="13:13">
      <c r="M768012" s="8"/>
    </row>
    <row r="768038" spans="13:13">
      <c r="M768038" s="8"/>
    </row>
    <row r="768039" spans="13:13" ht="13">
      <c r="M768039" s="17"/>
    </row>
    <row r="768040" spans="13:13">
      <c r="M768040" s="8"/>
    </row>
    <row r="768066" spans="13:13">
      <c r="M768066" s="8"/>
    </row>
    <row r="768067" spans="13:13" ht="13">
      <c r="M768067" s="17"/>
    </row>
    <row r="768068" spans="13:13">
      <c r="M768068" s="8"/>
    </row>
    <row r="768094" spans="13:13">
      <c r="M768094" s="8"/>
    </row>
    <row r="768095" spans="13:13" ht="13">
      <c r="M768095" s="17"/>
    </row>
    <row r="768096" spans="13:13">
      <c r="M768096" s="8"/>
    </row>
    <row r="768122" spans="13:13">
      <c r="M768122" s="8"/>
    </row>
    <row r="768123" spans="13:13" ht="13">
      <c r="M768123" s="17"/>
    </row>
    <row r="768124" spans="13:13">
      <c r="M768124" s="8"/>
    </row>
    <row r="768150" spans="13:13">
      <c r="M768150" s="8"/>
    </row>
    <row r="768151" spans="13:13" ht="13">
      <c r="M768151" s="17"/>
    </row>
    <row r="768152" spans="13:13">
      <c r="M768152" s="8"/>
    </row>
    <row r="768178" spans="13:13">
      <c r="M768178" s="8"/>
    </row>
    <row r="768179" spans="13:13" ht="13">
      <c r="M768179" s="17"/>
    </row>
    <row r="768180" spans="13:13">
      <c r="M768180" s="8"/>
    </row>
    <row r="768206" spans="13:13">
      <c r="M768206" s="8"/>
    </row>
    <row r="768207" spans="13:13" ht="13">
      <c r="M768207" s="17"/>
    </row>
    <row r="768208" spans="13:13">
      <c r="M768208" s="8"/>
    </row>
    <row r="768234" spans="13:13">
      <c r="M768234" s="8"/>
    </row>
    <row r="768235" spans="13:13" ht="13">
      <c r="M768235" s="17"/>
    </row>
    <row r="768236" spans="13:13">
      <c r="M768236" s="8"/>
    </row>
    <row r="768262" spans="13:13">
      <c r="M768262" s="8"/>
    </row>
    <row r="768263" spans="13:13" ht="13">
      <c r="M768263" s="17"/>
    </row>
    <row r="768264" spans="13:13">
      <c r="M768264" s="8"/>
    </row>
    <row r="768290" spans="13:13">
      <c r="M768290" s="8"/>
    </row>
    <row r="768291" spans="13:13" ht="13">
      <c r="M768291" s="17"/>
    </row>
    <row r="768292" spans="13:13">
      <c r="M768292" s="8"/>
    </row>
    <row r="768318" spans="13:13">
      <c r="M768318" s="8"/>
    </row>
    <row r="768319" spans="13:13" ht="13">
      <c r="M768319" s="17"/>
    </row>
    <row r="768320" spans="13:13">
      <c r="M768320" s="8"/>
    </row>
    <row r="768346" spans="13:13">
      <c r="M768346" s="8"/>
    </row>
    <row r="768347" spans="13:13" ht="13">
      <c r="M768347" s="17"/>
    </row>
    <row r="768348" spans="13:13">
      <c r="M768348" s="8"/>
    </row>
    <row r="768374" spans="13:13">
      <c r="M768374" s="8"/>
    </row>
    <row r="768375" spans="13:13" ht="13">
      <c r="M768375" s="17"/>
    </row>
    <row r="768376" spans="13:13">
      <c r="M768376" s="8"/>
    </row>
    <row r="768402" spans="13:13">
      <c r="M768402" s="8"/>
    </row>
    <row r="768403" spans="13:13" ht="13">
      <c r="M768403" s="17"/>
    </row>
    <row r="768404" spans="13:13">
      <c r="M768404" s="8"/>
    </row>
    <row r="768430" spans="13:13">
      <c r="M768430" s="8"/>
    </row>
    <row r="768431" spans="13:13" ht="13">
      <c r="M768431" s="17"/>
    </row>
    <row r="768432" spans="13:13">
      <c r="M768432" s="8"/>
    </row>
    <row r="768458" spans="13:13">
      <c r="M768458" s="8"/>
    </row>
    <row r="768459" spans="13:13" ht="13">
      <c r="M768459" s="17"/>
    </row>
    <row r="768460" spans="13:13">
      <c r="M768460" s="8"/>
    </row>
    <row r="768486" spans="13:13">
      <c r="M768486" s="8"/>
    </row>
    <row r="768487" spans="13:13" ht="13">
      <c r="M768487" s="17"/>
    </row>
    <row r="768488" spans="13:13">
      <c r="M768488" s="8"/>
    </row>
    <row r="768514" spans="13:13">
      <c r="M768514" s="8"/>
    </row>
    <row r="768515" spans="13:13" ht="13">
      <c r="M768515" s="17"/>
    </row>
    <row r="768516" spans="13:13">
      <c r="M768516" s="8"/>
    </row>
    <row r="768542" spans="13:13">
      <c r="M768542" s="8"/>
    </row>
    <row r="768543" spans="13:13" ht="13">
      <c r="M768543" s="17"/>
    </row>
    <row r="768544" spans="13:13">
      <c r="M768544" s="8"/>
    </row>
    <row r="768570" spans="13:13">
      <c r="M768570" s="8"/>
    </row>
    <row r="768571" spans="13:13" ht="13">
      <c r="M768571" s="17"/>
    </row>
    <row r="768572" spans="13:13">
      <c r="M768572" s="8"/>
    </row>
    <row r="768598" spans="13:13">
      <c r="M768598" s="8"/>
    </row>
    <row r="768599" spans="13:13" ht="13">
      <c r="M768599" s="17"/>
    </row>
    <row r="768600" spans="13:13">
      <c r="M768600" s="8"/>
    </row>
    <row r="768626" spans="13:13">
      <c r="M768626" s="8"/>
    </row>
    <row r="768627" spans="13:13" ht="13">
      <c r="M768627" s="17"/>
    </row>
    <row r="768628" spans="13:13">
      <c r="M768628" s="8"/>
    </row>
    <row r="768654" spans="13:13">
      <c r="M768654" s="8"/>
    </row>
    <row r="768655" spans="13:13" ht="13">
      <c r="M768655" s="17"/>
    </row>
    <row r="768656" spans="13:13">
      <c r="M768656" s="8"/>
    </row>
    <row r="768682" spans="13:13">
      <c r="M768682" s="8"/>
    </row>
    <row r="768683" spans="13:13" ht="13">
      <c r="M768683" s="17"/>
    </row>
    <row r="768684" spans="13:13">
      <c r="M768684" s="8"/>
    </row>
    <row r="768710" spans="13:13">
      <c r="M768710" s="8"/>
    </row>
    <row r="768711" spans="13:13" ht="13">
      <c r="M768711" s="17"/>
    </row>
    <row r="768712" spans="13:13">
      <c r="M768712" s="8"/>
    </row>
    <row r="768738" spans="13:13">
      <c r="M768738" s="8"/>
    </row>
    <row r="768739" spans="13:13" ht="13">
      <c r="M768739" s="17"/>
    </row>
    <row r="768740" spans="13:13">
      <c r="M768740" s="8"/>
    </row>
    <row r="768766" spans="13:13">
      <c r="M768766" s="8"/>
    </row>
    <row r="768767" spans="13:13" ht="13">
      <c r="M768767" s="17"/>
    </row>
    <row r="768768" spans="13:13">
      <c r="M768768" s="8"/>
    </row>
    <row r="768794" spans="13:13">
      <c r="M768794" s="8"/>
    </row>
    <row r="768795" spans="13:13" ht="13">
      <c r="M768795" s="17"/>
    </row>
    <row r="768796" spans="13:13">
      <c r="M768796" s="8"/>
    </row>
    <row r="768822" spans="13:13">
      <c r="M768822" s="8"/>
    </row>
    <row r="768823" spans="13:13" ht="13">
      <c r="M768823" s="17"/>
    </row>
    <row r="768824" spans="13:13">
      <c r="M768824" s="8"/>
    </row>
    <row r="768850" spans="13:13">
      <c r="M768850" s="8"/>
    </row>
    <row r="768851" spans="13:13" ht="13">
      <c r="M768851" s="17"/>
    </row>
    <row r="768852" spans="13:13">
      <c r="M768852" s="8"/>
    </row>
    <row r="768878" spans="13:13">
      <c r="M768878" s="8"/>
    </row>
    <row r="768879" spans="13:13" ht="13">
      <c r="M768879" s="17"/>
    </row>
    <row r="768880" spans="13:13">
      <c r="M768880" s="8"/>
    </row>
    <row r="768906" spans="13:13">
      <c r="M768906" s="8"/>
    </row>
    <row r="768907" spans="13:13" ht="13">
      <c r="M768907" s="17"/>
    </row>
    <row r="768908" spans="13:13">
      <c r="M768908" s="8"/>
    </row>
    <row r="768934" spans="13:13">
      <c r="M768934" s="8"/>
    </row>
    <row r="768935" spans="13:13" ht="13">
      <c r="M768935" s="17"/>
    </row>
    <row r="768936" spans="13:13">
      <c r="M768936" s="8"/>
    </row>
    <row r="768962" spans="13:13">
      <c r="M768962" s="8"/>
    </row>
    <row r="768963" spans="13:13" ht="13">
      <c r="M768963" s="17"/>
    </row>
    <row r="768964" spans="13:13">
      <c r="M768964" s="8"/>
    </row>
    <row r="768990" spans="13:13">
      <c r="M768990" s="8"/>
    </row>
    <row r="768991" spans="13:13" ht="13">
      <c r="M768991" s="17"/>
    </row>
    <row r="768992" spans="13:13">
      <c r="M768992" s="8"/>
    </row>
    <row r="769018" spans="13:13">
      <c r="M769018" s="8"/>
    </row>
    <row r="769019" spans="13:13" ht="13">
      <c r="M769019" s="17"/>
    </row>
    <row r="769020" spans="13:13">
      <c r="M769020" s="8"/>
    </row>
    <row r="769046" spans="13:13">
      <c r="M769046" s="8"/>
    </row>
    <row r="769047" spans="13:13" ht="13">
      <c r="M769047" s="17"/>
    </row>
    <row r="769048" spans="13:13">
      <c r="M769048" s="8"/>
    </row>
    <row r="769074" spans="13:13">
      <c r="M769074" s="8"/>
    </row>
    <row r="769075" spans="13:13" ht="13">
      <c r="M769075" s="17"/>
    </row>
    <row r="769076" spans="13:13">
      <c r="M769076" s="8"/>
    </row>
    <row r="769102" spans="13:13">
      <c r="M769102" s="8"/>
    </row>
    <row r="769103" spans="13:13" ht="13">
      <c r="M769103" s="17"/>
    </row>
    <row r="769104" spans="13:13">
      <c r="M769104" s="8"/>
    </row>
    <row r="769130" spans="13:13">
      <c r="M769130" s="8"/>
    </row>
    <row r="769131" spans="13:13" ht="13">
      <c r="M769131" s="17"/>
    </row>
    <row r="769132" spans="13:13">
      <c r="M769132" s="8"/>
    </row>
    <row r="769158" spans="13:13">
      <c r="M769158" s="8"/>
    </row>
    <row r="769159" spans="13:13" ht="13">
      <c r="M769159" s="17"/>
    </row>
    <row r="769160" spans="13:13">
      <c r="M769160" s="8"/>
    </row>
    <row r="769186" spans="13:13">
      <c r="M769186" s="8"/>
    </row>
    <row r="769187" spans="13:13" ht="13">
      <c r="M769187" s="17"/>
    </row>
    <row r="769188" spans="13:13">
      <c r="M769188" s="8"/>
    </row>
    <row r="769214" spans="13:13">
      <c r="M769214" s="8"/>
    </row>
    <row r="769215" spans="13:13" ht="13">
      <c r="M769215" s="17"/>
    </row>
    <row r="769216" spans="13:13">
      <c r="M769216" s="8"/>
    </row>
    <row r="769242" spans="13:13">
      <c r="M769242" s="8"/>
    </row>
    <row r="769243" spans="13:13" ht="13">
      <c r="M769243" s="17"/>
    </row>
    <row r="769244" spans="13:13">
      <c r="M769244" s="8"/>
    </row>
    <row r="769270" spans="13:13">
      <c r="M769270" s="8"/>
    </row>
    <row r="769271" spans="13:13" ht="13">
      <c r="M769271" s="17"/>
    </row>
    <row r="769272" spans="13:13">
      <c r="M769272" s="8"/>
    </row>
    <row r="769298" spans="13:13">
      <c r="M769298" s="8"/>
    </row>
    <row r="769299" spans="13:13" ht="13">
      <c r="M769299" s="17"/>
    </row>
    <row r="769300" spans="13:13">
      <c r="M769300" s="8"/>
    </row>
    <row r="769326" spans="13:13">
      <c r="M769326" s="8"/>
    </row>
    <row r="769327" spans="13:13" ht="13">
      <c r="M769327" s="17"/>
    </row>
    <row r="769328" spans="13:13">
      <c r="M769328" s="8"/>
    </row>
    <row r="769354" spans="13:13">
      <c r="M769354" s="8"/>
    </row>
    <row r="769355" spans="13:13" ht="13">
      <c r="M769355" s="17"/>
    </row>
    <row r="769356" spans="13:13">
      <c r="M769356" s="8"/>
    </row>
    <row r="769382" spans="13:13">
      <c r="M769382" s="8"/>
    </row>
    <row r="769383" spans="13:13" ht="13">
      <c r="M769383" s="17"/>
    </row>
    <row r="769384" spans="13:13">
      <c r="M769384" s="8"/>
    </row>
    <row r="769410" spans="13:13">
      <c r="M769410" s="8"/>
    </row>
    <row r="769411" spans="13:13" ht="13">
      <c r="M769411" s="17"/>
    </row>
    <row r="769412" spans="13:13">
      <c r="M769412" s="8"/>
    </row>
    <row r="769438" spans="13:13">
      <c r="M769438" s="8"/>
    </row>
    <row r="769439" spans="13:13" ht="13">
      <c r="M769439" s="17"/>
    </row>
    <row r="769440" spans="13:13">
      <c r="M769440" s="8"/>
    </row>
    <row r="769466" spans="13:13">
      <c r="M769466" s="8"/>
    </row>
    <row r="769467" spans="13:13" ht="13">
      <c r="M769467" s="17"/>
    </row>
    <row r="769468" spans="13:13">
      <c r="M769468" s="8"/>
    </row>
    <row r="769494" spans="13:13">
      <c r="M769494" s="8"/>
    </row>
    <row r="769495" spans="13:13" ht="13">
      <c r="M769495" s="17"/>
    </row>
    <row r="769496" spans="13:13">
      <c r="M769496" s="8"/>
    </row>
    <row r="769522" spans="13:13">
      <c r="M769522" s="8"/>
    </row>
    <row r="769523" spans="13:13" ht="13">
      <c r="M769523" s="17"/>
    </row>
    <row r="769524" spans="13:13">
      <c r="M769524" s="8"/>
    </row>
    <row r="769550" spans="13:13">
      <c r="M769550" s="8"/>
    </row>
    <row r="769551" spans="13:13" ht="13">
      <c r="M769551" s="17"/>
    </row>
    <row r="769552" spans="13:13">
      <c r="M769552" s="8"/>
    </row>
    <row r="769578" spans="13:13">
      <c r="M769578" s="8"/>
    </row>
    <row r="769579" spans="13:13" ht="13">
      <c r="M769579" s="17"/>
    </row>
    <row r="769580" spans="13:13">
      <c r="M769580" s="8"/>
    </row>
    <row r="769606" spans="13:13">
      <c r="M769606" s="8"/>
    </row>
    <row r="769607" spans="13:13" ht="13">
      <c r="M769607" s="17"/>
    </row>
    <row r="769608" spans="13:13">
      <c r="M769608" s="8"/>
    </row>
    <row r="769634" spans="13:13">
      <c r="M769634" s="8"/>
    </row>
    <row r="769635" spans="13:13" ht="13">
      <c r="M769635" s="17"/>
    </row>
    <row r="769636" spans="13:13">
      <c r="M769636" s="8"/>
    </row>
    <row r="769662" spans="13:13">
      <c r="M769662" s="8"/>
    </row>
    <row r="769663" spans="13:13" ht="13">
      <c r="M769663" s="17"/>
    </row>
    <row r="769664" spans="13:13">
      <c r="M769664" s="8"/>
    </row>
    <row r="769690" spans="13:13">
      <c r="M769690" s="8"/>
    </row>
    <row r="769691" spans="13:13" ht="13">
      <c r="M769691" s="17"/>
    </row>
    <row r="769692" spans="13:13">
      <c r="M769692" s="8"/>
    </row>
    <row r="769718" spans="13:13">
      <c r="M769718" s="8"/>
    </row>
    <row r="769719" spans="13:13" ht="13">
      <c r="M769719" s="17"/>
    </row>
    <row r="769720" spans="13:13">
      <c r="M769720" s="8"/>
    </row>
    <row r="769746" spans="13:13">
      <c r="M769746" s="8"/>
    </row>
    <row r="769747" spans="13:13" ht="13">
      <c r="M769747" s="17"/>
    </row>
    <row r="769748" spans="13:13">
      <c r="M769748" s="8"/>
    </row>
    <row r="769774" spans="13:13">
      <c r="M769774" s="8"/>
    </row>
    <row r="769775" spans="13:13" ht="13">
      <c r="M769775" s="17"/>
    </row>
    <row r="769776" spans="13:13">
      <c r="M769776" s="8"/>
    </row>
    <row r="769802" spans="13:13">
      <c r="M769802" s="8"/>
    </row>
    <row r="769803" spans="13:13" ht="13">
      <c r="M769803" s="17"/>
    </row>
    <row r="769804" spans="13:13">
      <c r="M769804" s="8"/>
    </row>
    <row r="769830" spans="13:13">
      <c r="M769830" s="8"/>
    </row>
    <row r="769831" spans="13:13" ht="13">
      <c r="M769831" s="17"/>
    </row>
    <row r="769832" spans="13:13">
      <c r="M769832" s="8"/>
    </row>
    <row r="769858" spans="13:13">
      <c r="M769858" s="8"/>
    </row>
    <row r="769859" spans="13:13" ht="13">
      <c r="M769859" s="17"/>
    </row>
    <row r="769860" spans="13:13">
      <c r="M769860" s="8"/>
    </row>
    <row r="769886" spans="13:13">
      <c r="M769886" s="8"/>
    </row>
    <row r="769887" spans="13:13" ht="13">
      <c r="M769887" s="17"/>
    </row>
    <row r="769888" spans="13:13">
      <c r="M769888" s="8"/>
    </row>
    <row r="769914" spans="13:13">
      <c r="M769914" s="8"/>
    </row>
    <row r="769915" spans="13:13" ht="13">
      <c r="M769915" s="17"/>
    </row>
    <row r="769916" spans="13:13">
      <c r="M769916" s="8"/>
    </row>
    <row r="769942" spans="13:13">
      <c r="M769942" s="8"/>
    </row>
    <row r="769943" spans="13:13" ht="13">
      <c r="M769943" s="17"/>
    </row>
    <row r="769944" spans="13:13">
      <c r="M769944" s="8"/>
    </row>
    <row r="769970" spans="13:13">
      <c r="M769970" s="8"/>
    </row>
    <row r="769971" spans="13:13" ht="13">
      <c r="M769971" s="17"/>
    </row>
    <row r="769972" spans="13:13">
      <c r="M769972" s="8"/>
    </row>
    <row r="769998" spans="13:13">
      <c r="M769998" s="8"/>
    </row>
    <row r="769999" spans="13:13" ht="13">
      <c r="M769999" s="17"/>
    </row>
    <row r="770000" spans="13:13">
      <c r="M770000" s="8"/>
    </row>
    <row r="770026" spans="13:13">
      <c r="M770026" s="8"/>
    </row>
    <row r="770027" spans="13:13" ht="13">
      <c r="M770027" s="17"/>
    </row>
    <row r="770028" spans="13:13">
      <c r="M770028" s="8"/>
    </row>
    <row r="770054" spans="13:13">
      <c r="M770054" s="8"/>
    </row>
    <row r="770055" spans="13:13" ht="13">
      <c r="M770055" s="17"/>
    </row>
    <row r="770056" spans="13:13">
      <c r="M770056" s="8"/>
    </row>
    <row r="770082" spans="13:13">
      <c r="M770082" s="8"/>
    </row>
    <row r="770083" spans="13:13" ht="13">
      <c r="M770083" s="17"/>
    </row>
    <row r="770084" spans="13:13">
      <c r="M770084" s="8"/>
    </row>
    <row r="770110" spans="13:13">
      <c r="M770110" s="8"/>
    </row>
    <row r="770111" spans="13:13" ht="13">
      <c r="M770111" s="17"/>
    </row>
    <row r="770112" spans="13:13">
      <c r="M770112" s="8"/>
    </row>
    <row r="770138" spans="13:13">
      <c r="M770138" s="8"/>
    </row>
    <row r="770139" spans="13:13" ht="13">
      <c r="M770139" s="17"/>
    </row>
    <row r="770140" spans="13:13">
      <c r="M770140" s="8"/>
    </row>
    <row r="770166" spans="13:13">
      <c r="M770166" s="8"/>
    </row>
    <row r="770167" spans="13:13" ht="13">
      <c r="M770167" s="17"/>
    </row>
    <row r="770168" spans="13:13">
      <c r="M770168" s="8"/>
    </row>
    <row r="770194" spans="13:13">
      <c r="M770194" s="8"/>
    </row>
    <row r="770195" spans="13:13" ht="13">
      <c r="M770195" s="17"/>
    </row>
    <row r="770196" spans="13:13">
      <c r="M770196" s="8"/>
    </row>
    <row r="770222" spans="13:13">
      <c r="M770222" s="8"/>
    </row>
    <row r="770223" spans="13:13" ht="13">
      <c r="M770223" s="17"/>
    </row>
    <row r="770224" spans="13:13">
      <c r="M770224" s="8"/>
    </row>
    <row r="770250" spans="13:13">
      <c r="M770250" s="8"/>
    </row>
    <row r="770251" spans="13:13" ht="13">
      <c r="M770251" s="17"/>
    </row>
    <row r="770252" spans="13:13">
      <c r="M770252" s="8"/>
    </row>
    <row r="770278" spans="13:13">
      <c r="M770278" s="8"/>
    </row>
    <row r="770279" spans="13:13" ht="13">
      <c r="M770279" s="17"/>
    </row>
    <row r="770280" spans="13:13">
      <c r="M770280" s="8"/>
    </row>
    <row r="770306" spans="13:13">
      <c r="M770306" s="8"/>
    </row>
    <row r="770307" spans="13:13" ht="13">
      <c r="M770307" s="17"/>
    </row>
    <row r="770308" spans="13:13">
      <c r="M770308" s="8"/>
    </row>
    <row r="770334" spans="13:13">
      <c r="M770334" s="8"/>
    </row>
    <row r="770335" spans="13:13" ht="13">
      <c r="M770335" s="17"/>
    </row>
    <row r="770336" spans="13:13">
      <c r="M770336" s="8"/>
    </row>
    <row r="770362" spans="13:13">
      <c r="M770362" s="8"/>
    </row>
    <row r="770363" spans="13:13" ht="13">
      <c r="M770363" s="17"/>
    </row>
    <row r="770364" spans="13:13">
      <c r="M770364" s="8"/>
    </row>
    <row r="770390" spans="13:13">
      <c r="M770390" s="8"/>
    </row>
    <row r="770391" spans="13:13" ht="13">
      <c r="M770391" s="17"/>
    </row>
    <row r="770392" spans="13:13">
      <c r="M770392" s="8"/>
    </row>
    <row r="770418" spans="13:13">
      <c r="M770418" s="8"/>
    </row>
    <row r="770419" spans="13:13" ht="13">
      <c r="M770419" s="17"/>
    </row>
    <row r="770420" spans="13:13">
      <c r="M770420" s="8"/>
    </row>
    <row r="770446" spans="13:13">
      <c r="M770446" s="8"/>
    </row>
    <row r="770447" spans="13:13" ht="13">
      <c r="M770447" s="17"/>
    </row>
    <row r="770448" spans="13:13">
      <c r="M770448" s="8"/>
    </row>
    <row r="770474" spans="13:13">
      <c r="M770474" s="8"/>
    </row>
    <row r="770475" spans="13:13" ht="13">
      <c r="M770475" s="17"/>
    </row>
    <row r="770476" spans="13:13">
      <c r="M770476" s="8"/>
    </row>
    <row r="770502" spans="13:13">
      <c r="M770502" s="8"/>
    </row>
    <row r="770503" spans="13:13" ht="13">
      <c r="M770503" s="17"/>
    </row>
    <row r="770504" spans="13:13">
      <c r="M770504" s="8"/>
    </row>
    <row r="770530" spans="13:13">
      <c r="M770530" s="8"/>
    </row>
    <row r="770531" spans="13:13" ht="13">
      <c r="M770531" s="17"/>
    </row>
    <row r="770532" spans="13:13">
      <c r="M770532" s="8"/>
    </row>
    <row r="770558" spans="13:13">
      <c r="M770558" s="8"/>
    </row>
    <row r="770559" spans="13:13" ht="13">
      <c r="M770559" s="17"/>
    </row>
    <row r="770560" spans="13:13">
      <c r="M770560" s="8"/>
    </row>
    <row r="770586" spans="13:13">
      <c r="M770586" s="8"/>
    </row>
    <row r="770587" spans="13:13" ht="13">
      <c r="M770587" s="17"/>
    </row>
    <row r="770588" spans="13:13">
      <c r="M770588" s="8"/>
    </row>
    <row r="770614" spans="13:13">
      <c r="M770614" s="8"/>
    </row>
    <row r="770615" spans="13:13" ht="13">
      <c r="M770615" s="17"/>
    </row>
    <row r="770616" spans="13:13">
      <c r="M770616" s="8"/>
    </row>
    <row r="770642" spans="13:13">
      <c r="M770642" s="8"/>
    </row>
    <row r="770643" spans="13:13" ht="13">
      <c r="M770643" s="17"/>
    </row>
    <row r="770644" spans="13:13">
      <c r="M770644" s="8"/>
    </row>
    <row r="770670" spans="13:13">
      <c r="M770670" s="8"/>
    </row>
    <row r="770671" spans="13:13" ht="13">
      <c r="M770671" s="17"/>
    </row>
    <row r="770672" spans="13:13">
      <c r="M770672" s="8"/>
    </row>
    <row r="770698" spans="13:13">
      <c r="M770698" s="8"/>
    </row>
    <row r="770699" spans="13:13" ht="13">
      <c r="M770699" s="17"/>
    </row>
    <row r="770700" spans="13:13">
      <c r="M770700" s="8"/>
    </row>
    <row r="770726" spans="13:13">
      <c r="M770726" s="8"/>
    </row>
    <row r="770727" spans="13:13" ht="13">
      <c r="M770727" s="17"/>
    </row>
    <row r="770728" spans="13:13">
      <c r="M770728" s="8"/>
    </row>
    <row r="770754" spans="13:13">
      <c r="M770754" s="8"/>
    </row>
    <row r="770755" spans="13:13" ht="13">
      <c r="M770755" s="17"/>
    </row>
    <row r="770756" spans="13:13">
      <c r="M770756" s="8"/>
    </row>
    <row r="770782" spans="13:13">
      <c r="M770782" s="8"/>
    </row>
    <row r="770783" spans="13:13" ht="13">
      <c r="M770783" s="17"/>
    </row>
    <row r="770784" spans="13:13">
      <c r="M770784" s="8"/>
    </row>
    <row r="770810" spans="13:13">
      <c r="M770810" s="8"/>
    </row>
    <row r="770811" spans="13:13" ht="13">
      <c r="M770811" s="17"/>
    </row>
    <row r="770812" spans="13:13">
      <c r="M770812" s="8"/>
    </row>
    <row r="770838" spans="13:13">
      <c r="M770838" s="8"/>
    </row>
    <row r="770839" spans="13:13" ht="13">
      <c r="M770839" s="17"/>
    </row>
    <row r="770840" spans="13:13">
      <c r="M770840" s="8"/>
    </row>
    <row r="770866" spans="13:13">
      <c r="M770866" s="8"/>
    </row>
    <row r="770867" spans="13:13" ht="13">
      <c r="M770867" s="17"/>
    </row>
    <row r="770868" spans="13:13">
      <c r="M770868" s="8"/>
    </row>
    <row r="770894" spans="13:13">
      <c r="M770894" s="8"/>
    </row>
    <row r="770895" spans="13:13" ht="13">
      <c r="M770895" s="17"/>
    </row>
    <row r="770896" spans="13:13">
      <c r="M770896" s="8"/>
    </row>
    <row r="770922" spans="13:13">
      <c r="M770922" s="8"/>
    </row>
    <row r="770923" spans="13:13" ht="13">
      <c r="M770923" s="17"/>
    </row>
    <row r="770924" spans="13:13">
      <c r="M770924" s="8"/>
    </row>
    <row r="770950" spans="13:13">
      <c r="M770950" s="8"/>
    </row>
    <row r="770951" spans="13:13" ht="13">
      <c r="M770951" s="17"/>
    </row>
    <row r="770952" spans="13:13">
      <c r="M770952" s="8"/>
    </row>
    <row r="770978" spans="13:13">
      <c r="M770978" s="8"/>
    </row>
    <row r="770979" spans="13:13" ht="13">
      <c r="M770979" s="17"/>
    </row>
    <row r="770980" spans="13:13">
      <c r="M770980" s="8"/>
    </row>
    <row r="771006" spans="13:13">
      <c r="M771006" s="8"/>
    </row>
    <row r="771007" spans="13:13" ht="13">
      <c r="M771007" s="17"/>
    </row>
    <row r="771008" spans="13:13">
      <c r="M771008" s="8"/>
    </row>
    <row r="771034" spans="13:13">
      <c r="M771034" s="8"/>
    </row>
    <row r="771035" spans="13:13" ht="13">
      <c r="M771035" s="17"/>
    </row>
    <row r="771036" spans="13:13">
      <c r="M771036" s="8"/>
    </row>
    <row r="771062" spans="13:13">
      <c r="M771062" s="8"/>
    </row>
    <row r="771063" spans="13:13" ht="13">
      <c r="M771063" s="17"/>
    </row>
    <row r="771064" spans="13:13">
      <c r="M771064" s="8"/>
    </row>
    <row r="771090" spans="13:13">
      <c r="M771090" s="8"/>
    </row>
    <row r="771091" spans="13:13" ht="13">
      <c r="M771091" s="17"/>
    </row>
    <row r="771092" spans="13:13">
      <c r="M771092" s="8"/>
    </row>
    <row r="771118" spans="13:13">
      <c r="M771118" s="8"/>
    </row>
    <row r="771119" spans="13:13" ht="13">
      <c r="M771119" s="17"/>
    </row>
    <row r="771120" spans="13:13">
      <c r="M771120" s="8"/>
    </row>
    <row r="771146" spans="13:13">
      <c r="M771146" s="8"/>
    </row>
    <row r="771147" spans="13:13" ht="13">
      <c r="M771147" s="17"/>
    </row>
    <row r="771148" spans="13:13">
      <c r="M771148" s="8"/>
    </row>
    <row r="771174" spans="13:13">
      <c r="M771174" s="8"/>
    </row>
    <row r="771175" spans="13:13" ht="13">
      <c r="M771175" s="17"/>
    </row>
    <row r="771176" spans="13:13">
      <c r="M771176" s="8"/>
    </row>
    <row r="771202" spans="13:13">
      <c r="M771202" s="8"/>
    </row>
    <row r="771203" spans="13:13" ht="13">
      <c r="M771203" s="17"/>
    </row>
    <row r="771204" spans="13:13">
      <c r="M771204" s="8"/>
    </row>
    <row r="771230" spans="13:13">
      <c r="M771230" s="8"/>
    </row>
    <row r="771231" spans="13:13" ht="13">
      <c r="M771231" s="17"/>
    </row>
    <row r="771232" spans="13:13">
      <c r="M771232" s="8"/>
    </row>
    <row r="771258" spans="13:13">
      <c r="M771258" s="8"/>
    </row>
    <row r="771259" spans="13:13" ht="13">
      <c r="M771259" s="17"/>
    </row>
    <row r="771260" spans="13:13">
      <c r="M771260" s="8"/>
    </row>
    <row r="771286" spans="13:13">
      <c r="M771286" s="8"/>
    </row>
    <row r="771287" spans="13:13" ht="13">
      <c r="M771287" s="17"/>
    </row>
    <row r="771288" spans="13:13">
      <c r="M771288" s="8"/>
    </row>
    <row r="771314" spans="13:13">
      <c r="M771314" s="8"/>
    </row>
    <row r="771315" spans="13:13" ht="13">
      <c r="M771315" s="17"/>
    </row>
    <row r="771316" spans="13:13">
      <c r="M771316" s="8"/>
    </row>
    <row r="771342" spans="13:13">
      <c r="M771342" s="8"/>
    </row>
    <row r="771343" spans="13:13" ht="13">
      <c r="M771343" s="17"/>
    </row>
    <row r="771344" spans="13:13">
      <c r="M771344" s="8"/>
    </row>
    <row r="771370" spans="13:13">
      <c r="M771370" s="8"/>
    </row>
    <row r="771371" spans="13:13" ht="13">
      <c r="M771371" s="17"/>
    </row>
    <row r="771372" spans="13:13">
      <c r="M771372" s="8"/>
    </row>
    <row r="771398" spans="13:13">
      <c r="M771398" s="8"/>
    </row>
    <row r="771399" spans="13:13" ht="13">
      <c r="M771399" s="17"/>
    </row>
    <row r="771400" spans="13:13">
      <c r="M771400" s="8"/>
    </row>
    <row r="771426" spans="13:13">
      <c r="M771426" s="8"/>
    </row>
    <row r="771427" spans="13:13" ht="13">
      <c r="M771427" s="17"/>
    </row>
    <row r="771428" spans="13:13">
      <c r="M771428" s="8"/>
    </row>
    <row r="771454" spans="13:13">
      <c r="M771454" s="8"/>
    </row>
    <row r="771455" spans="13:13" ht="13">
      <c r="M771455" s="17"/>
    </row>
    <row r="771456" spans="13:13">
      <c r="M771456" s="8"/>
    </row>
    <row r="771482" spans="13:13">
      <c r="M771482" s="8"/>
    </row>
    <row r="771483" spans="13:13" ht="13">
      <c r="M771483" s="17"/>
    </row>
    <row r="771484" spans="13:13">
      <c r="M771484" s="8"/>
    </row>
    <row r="771510" spans="13:13">
      <c r="M771510" s="8"/>
    </row>
    <row r="771511" spans="13:13" ht="13">
      <c r="M771511" s="17"/>
    </row>
    <row r="771512" spans="13:13">
      <c r="M771512" s="8"/>
    </row>
    <row r="771538" spans="13:13">
      <c r="M771538" s="8"/>
    </row>
    <row r="771539" spans="13:13" ht="13">
      <c r="M771539" s="17"/>
    </row>
    <row r="771540" spans="13:13">
      <c r="M771540" s="8"/>
    </row>
    <row r="771566" spans="13:13">
      <c r="M771566" s="8"/>
    </row>
    <row r="771567" spans="13:13" ht="13">
      <c r="M771567" s="17"/>
    </row>
    <row r="771568" spans="13:13">
      <c r="M771568" s="8"/>
    </row>
    <row r="771594" spans="13:13">
      <c r="M771594" s="8"/>
    </row>
    <row r="771595" spans="13:13" ht="13">
      <c r="M771595" s="17"/>
    </row>
    <row r="771596" spans="13:13">
      <c r="M771596" s="8"/>
    </row>
    <row r="771622" spans="13:13">
      <c r="M771622" s="8"/>
    </row>
    <row r="771623" spans="13:13" ht="13">
      <c r="M771623" s="17"/>
    </row>
    <row r="771624" spans="13:13">
      <c r="M771624" s="8"/>
    </row>
    <row r="771650" spans="13:13">
      <c r="M771650" s="8"/>
    </row>
    <row r="771651" spans="13:13" ht="13">
      <c r="M771651" s="17"/>
    </row>
    <row r="771652" spans="13:13">
      <c r="M771652" s="8"/>
    </row>
    <row r="771678" spans="13:13">
      <c r="M771678" s="8"/>
    </row>
    <row r="771679" spans="13:13" ht="13">
      <c r="M771679" s="17"/>
    </row>
    <row r="771680" spans="13:13">
      <c r="M771680" s="8"/>
    </row>
    <row r="771706" spans="13:13">
      <c r="M771706" s="8"/>
    </row>
    <row r="771707" spans="13:13" ht="13">
      <c r="M771707" s="17"/>
    </row>
    <row r="771708" spans="13:13">
      <c r="M771708" s="8"/>
    </row>
    <row r="771734" spans="13:13">
      <c r="M771734" s="8"/>
    </row>
    <row r="771735" spans="13:13" ht="13">
      <c r="M771735" s="17"/>
    </row>
    <row r="771736" spans="13:13">
      <c r="M771736" s="8"/>
    </row>
    <row r="771762" spans="13:13">
      <c r="M771762" s="8"/>
    </row>
    <row r="771763" spans="13:13" ht="13">
      <c r="M771763" s="17"/>
    </row>
    <row r="771764" spans="13:13">
      <c r="M771764" s="8"/>
    </row>
    <row r="771790" spans="13:13">
      <c r="M771790" s="8"/>
    </row>
    <row r="771791" spans="13:13" ht="13">
      <c r="M771791" s="17"/>
    </row>
    <row r="771792" spans="13:13">
      <c r="M771792" s="8"/>
    </row>
    <row r="771818" spans="13:13">
      <c r="M771818" s="8"/>
    </row>
    <row r="771819" spans="13:13" ht="13">
      <c r="M771819" s="17"/>
    </row>
    <row r="771820" spans="13:13">
      <c r="M771820" s="8"/>
    </row>
    <row r="771846" spans="13:13">
      <c r="M771846" s="8"/>
    </row>
    <row r="771847" spans="13:13" ht="13">
      <c r="M771847" s="17"/>
    </row>
    <row r="771848" spans="13:13">
      <c r="M771848" s="8"/>
    </row>
    <row r="771874" spans="13:13">
      <c r="M771874" s="8"/>
    </row>
    <row r="771875" spans="13:13" ht="13">
      <c r="M771875" s="17"/>
    </row>
    <row r="771876" spans="13:13">
      <c r="M771876" s="8"/>
    </row>
    <row r="771902" spans="13:13">
      <c r="M771902" s="8"/>
    </row>
    <row r="771903" spans="13:13" ht="13">
      <c r="M771903" s="17"/>
    </row>
    <row r="771904" spans="13:13">
      <c r="M771904" s="8"/>
    </row>
    <row r="771930" spans="13:13">
      <c r="M771930" s="8"/>
    </row>
    <row r="771931" spans="13:13" ht="13">
      <c r="M771931" s="17"/>
    </row>
    <row r="771932" spans="13:13">
      <c r="M771932" s="8"/>
    </row>
    <row r="771958" spans="13:13">
      <c r="M771958" s="8"/>
    </row>
    <row r="771959" spans="13:13" ht="13">
      <c r="M771959" s="17"/>
    </row>
    <row r="771960" spans="13:13">
      <c r="M771960" s="8"/>
    </row>
    <row r="771986" spans="13:13">
      <c r="M771986" s="8"/>
    </row>
    <row r="771987" spans="13:13" ht="13">
      <c r="M771987" s="17"/>
    </row>
    <row r="771988" spans="13:13">
      <c r="M771988" s="8"/>
    </row>
    <row r="772014" spans="13:13">
      <c r="M772014" s="8"/>
    </row>
    <row r="772015" spans="13:13" ht="13">
      <c r="M772015" s="17"/>
    </row>
    <row r="772016" spans="13:13">
      <c r="M772016" s="8"/>
    </row>
    <row r="772042" spans="13:13">
      <c r="M772042" s="8"/>
    </row>
    <row r="772043" spans="13:13" ht="13">
      <c r="M772043" s="17"/>
    </row>
    <row r="772044" spans="13:13">
      <c r="M772044" s="8"/>
    </row>
    <row r="772070" spans="13:13">
      <c r="M772070" s="8"/>
    </row>
    <row r="772071" spans="13:13" ht="13">
      <c r="M772071" s="17"/>
    </row>
    <row r="772072" spans="13:13">
      <c r="M772072" s="8"/>
    </row>
    <row r="772098" spans="13:13">
      <c r="M772098" s="8"/>
    </row>
    <row r="772099" spans="13:13" ht="13">
      <c r="M772099" s="17"/>
    </row>
    <row r="772100" spans="13:13">
      <c r="M772100" s="8"/>
    </row>
    <row r="772126" spans="13:13">
      <c r="M772126" s="8"/>
    </row>
    <row r="772127" spans="13:13" ht="13">
      <c r="M772127" s="17"/>
    </row>
    <row r="772128" spans="13:13">
      <c r="M772128" s="8"/>
    </row>
    <row r="772154" spans="13:13">
      <c r="M772154" s="8"/>
    </row>
    <row r="772155" spans="13:13" ht="13">
      <c r="M772155" s="17"/>
    </row>
    <row r="772156" spans="13:13">
      <c r="M772156" s="8"/>
    </row>
    <row r="772182" spans="13:13">
      <c r="M772182" s="8"/>
    </row>
    <row r="772183" spans="13:13" ht="13">
      <c r="M772183" s="17"/>
    </row>
    <row r="772184" spans="13:13">
      <c r="M772184" s="8"/>
    </row>
    <row r="772210" spans="13:13">
      <c r="M772210" s="8"/>
    </row>
    <row r="772211" spans="13:13" ht="13">
      <c r="M772211" s="17"/>
    </row>
    <row r="772212" spans="13:13">
      <c r="M772212" s="8"/>
    </row>
    <row r="772238" spans="13:13">
      <c r="M772238" s="8"/>
    </row>
    <row r="772239" spans="13:13" ht="13">
      <c r="M772239" s="17"/>
    </row>
    <row r="772240" spans="13:13">
      <c r="M772240" s="8"/>
    </row>
    <row r="772266" spans="13:13">
      <c r="M772266" s="8"/>
    </row>
    <row r="772267" spans="13:13" ht="13">
      <c r="M772267" s="17"/>
    </row>
    <row r="772268" spans="13:13">
      <c r="M772268" s="8"/>
    </row>
    <row r="772294" spans="13:13">
      <c r="M772294" s="8"/>
    </row>
    <row r="772295" spans="13:13" ht="13">
      <c r="M772295" s="17"/>
    </row>
    <row r="772296" spans="13:13">
      <c r="M772296" s="8"/>
    </row>
    <row r="772322" spans="13:13">
      <c r="M772322" s="8"/>
    </row>
    <row r="772323" spans="13:13" ht="13">
      <c r="M772323" s="17"/>
    </row>
    <row r="772324" spans="13:13">
      <c r="M772324" s="8"/>
    </row>
    <row r="772350" spans="13:13">
      <c r="M772350" s="8"/>
    </row>
    <row r="772351" spans="13:13" ht="13">
      <c r="M772351" s="17"/>
    </row>
    <row r="772352" spans="13:13">
      <c r="M772352" s="8"/>
    </row>
    <row r="772378" spans="13:13">
      <c r="M772378" s="8"/>
    </row>
    <row r="772379" spans="13:13" ht="13">
      <c r="M772379" s="17"/>
    </row>
    <row r="772380" spans="13:13">
      <c r="M772380" s="8"/>
    </row>
    <row r="772406" spans="13:13">
      <c r="M772406" s="8"/>
    </row>
    <row r="772407" spans="13:13" ht="13">
      <c r="M772407" s="17"/>
    </row>
    <row r="772408" spans="13:13">
      <c r="M772408" s="8"/>
    </row>
    <row r="772434" spans="13:13">
      <c r="M772434" s="8"/>
    </row>
    <row r="772435" spans="13:13" ht="13">
      <c r="M772435" s="17"/>
    </row>
    <row r="772436" spans="13:13">
      <c r="M772436" s="8"/>
    </row>
    <row r="772462" spans="13:13">
      <c r="M772462" s="8"/>
    </row>
    <row r="772463" spans="13:13" ht="13">
      <c r="M772463" s="17"/>
    </row>
    <row r="772464" spans="13:13">
      <c r="M772464" s="8"/>
    </row>
    <row r="772490" spans="13:13">
      <c r="M772490" s="8"/>
    </row>
    <row r="772491" spans="13:13" ht="13">
      <c r="M772491" s="17"/>
    </row>
    <row r="772492" spans="13:13">
      <c r="M772492" s="8"/>
    </row>
    <row r="772518" spans="13:13">
      <c r="M772518" s="8"/>
    </row>
    <row r="772519" spans="13:13" ht="13">
      <c r="M772519" s="17"/>
    </row>
    <row r="772520" spans="13:13">
      <c r="M772520" s="8"/>
    </row>
    <row r="772546" spans="13:13">
      <c r="M772546" s="8"/>
    </row>
    <row r="772547" spans="13:13" ht="13">
      <c r="M772547" s="17"/>
    </row>
    <row r="772548" spans="13:13">
      <c r="M772548" s="8"/>
    </row>
    <row r="772574" spans="13:13">
      <c r="M772574" s="8"/>
    </row>
    <row r="772575" spans="13:13" ht="13">
      <c r="M772575" s="17"/>
    </row>
    <row r="772576" spans="13:13">
      <c r="M772576" s="8"/>
    </row>
    <row r="772602" spans="13:13">
      <c r="M772602" s="8"/>
    </row>
    <row r="772603" spans="13:13" ht="13">
      <c r="M772603" s="17"/>
    </row>
    <row r="772604" spans="13:13">
      <c r="M772604" s="8"/>
    </row>
    <row r="772630" spans="13:13">
      <c r="M772630" s="8"/>
    </row>
    <row r="772631" spans="13:13" ht="13">
      <c r="M772631" s="17"/>
    </row>
    <row r="772632" spans="13:13">
      <c r="M772632" s="8"/>
    </row>
    <row r="772658" spans="13:13">
      <c r="M772658" s="8"/>
    </row>
    <row r="772659" spans="13:13" ht="13">
      <c r="M772659" s="17"/>
    </row>
    <row r="772660" spans="13:13">
      <c r="M772660" s="8"/>
    </row>
    <row r="772686" spans="13:13">
      <c r="M772686" s="8"/>
    </row>
    <row r="772687" spans="13:13" ht="13">
      <c r="M772687" s="17"/>
    </row>
    <row r="772688" spans="13:13">
      <c r="M772688" s="8"/>
    </row>
    <row r="772714" spans="13:13">
      <c r="M772714" s="8"/>
    </row>
    <row r="772715" spans="13:13" ht="13">
      <c r="M772715" s="17"/>
    </row>
    <row r="772716" spans="13:13">
      <c r="M772716" s="8"/>
    </row>
    <row r="772742" spans="13:13">
      <c r="M772742" s="8"/>
    </row>
    <row r="772743" spans="13:13" ht="13">
      <c r="M772743" s="17"/>
    </row>
    <row r="772744" spans="13:13">
      <c r="M772744" s="8"/>
    </row>
    <row r="772770" spans="13:13">
      <c r="M772770" s="8"/>
    </row>
    <row r="772771" spans="13:13" ht="13">
      <c r="M772771" s="17"/>
    </row>
    <row r="772772" spans="13:13">
      <c r="M772772" s="8"/>
    </row>
    <row r="772798" spans="13:13">
      <c r="M772798" s="8"/>
    </row>
    <row r="772799" spans="13:13" ht="13">
      <c r="M772799" s="17"/>
    </row>
    <row r="772800" spans="13:13">
      <c r="M772800" s="8"/>
    </row>
    <row r="772826" spans="13:13">
      <c r="M772826" s="8"/>
    </row>
    <row r="772827" spans="13:13" ht="13">
      <c r="M772827" s="17"/>
    </row>
    <row r="772828" spans="13:13">
      <c r="M772828" s="8"/>
    </row>
    <row r="772854" spans="13:13">
      <c r="M772854" s="8"/>
    </row>
    <row r="772855" spans="13:13" ht="13">
      <c r="M772855" s="17"/>
    </row>
    <row r="772856" spans="13:13">
      <c r="M772856" s="8"/>
    </row>
    <row r="772882" spans="13:13">
      <c r="M772882" s="8"/>
    </row>
    <row r="772883" spans="13:13" ht="13">
      <c r="M772883" s="17"/>
    </row>
    <row r="772884" spans="13:13">
      <c r="M772884" s="8"/>
    </row>
    <row r="772910" spans="13:13">
      <c r="M772910" s="8"/>
    </row>
    <row r="772911" spans="13:13" ht="13">
      <c r="M772911" s="17"/>
    </row>
    <row r="772912" spans="13:13">
      <c r="M772912" s="8"/>
    </row>
    <row r="772938" spans="13:13">
      <c r="M772938" s="8"/>
    </row>
    <row r="772939" spans="13:13" ht="13">
      <c r="M772939" s="17"/>
    </row>
    <row r="772940" spans="13:13">
      <c r="M772940" s="8"/>
    </row>
    <row r="772966" spans="13:13">
      <c r="M772966" s="8"/>
    </row>
    <row r="772967" spans="13:13" ht="13">
      <c r="M772967" s="17"/>
    </row>
    <row r="772968" spans="13:13">
      <c r="M772968" s="8"/>
    </row>
    <row r="772994" spans="13:13">
      <c r="M772994" s="8"/>
    </row>
    <row r="772995" spans="13:13" ht="13">
      <c r="M772995" s="17"/>
    </row>
    <row r="772996" spans="13:13">
      <c r="M772996" s="8"/>
    </row>
    <row r="773022" spans="13:13">
      <c r="M773022" s="8"/>
    </row>
    <row r="773023" spans="13:13" ht="13">
      <c r="M773023" s="17"/>
    </row>
    <row r="773024" spans="13:13">
      <c r="M773024" s="8"/>
    </row>
    <row r="773050" spans="13:13">
      <c r="M773050" s="8"/>
    </row>
    <row r="773051" spans="13:13" ht="13">
      <c r="M773051" s="17"/>
    </row>
    <row r="773052" spans="13:13">
      <c r="M773052" s="8"/>
    </row>
    <row r="773078" spans="13:13">
      <c r="M773078" s="8"/>
    </row>
    <row r="773079" spans="13:13" ht="13">
      <c r="M773079" s="17"/>
    </row>
    <row r="773080" spans="13:13">
      <c r="M773080" s="8"/>
    </row>
    <row r="773106" spans="13:13">
      <c r="M773106" s="8"/>
    </row>
    <row r="773107" spans="13:13" ht="13">
      <c r="M773107" s="17"/>
    </row>
    <row r="773108" spans="13:13">
      <c r="M773108" s="8"/>
    </row>
    <row r="773134" spans="13:13">
      <c r="M773134" s="8"/>
    </row>
    <row r="773135" spans="13:13" ht="13">
      <c r="M773135" s="17"/>
    </row>
    <row r="773136" spans="13:13">
      <c r="M773136" s="8"/>
    </row>
    <row r="773162" spans="13:13">
      <c r="M773162" s="8"/>
    </row>
    <row r="773163" spans="13:13" ht="13">
      <c r="M773163" s="17"/>
    </row>
    <row r="773164" spans="13:13">
      <c r="M773164" s="8"/>
    </row>
    <row r="773190" spans="13:13">
      <c r="M773190" s="8"/>
    </row>
    <row r="773191" spans="13:13" ht="13">
      <c r="M773191" s="17"/>
    </row>
    <row r="773192" spans="13:13">
      <c r="M773192" s="8"/>
    </row>
    <row r="773218" spans="13:13">
      <c r="M773218" s="8"/>
    </row>
    <row r="773219" spans="13:13" ht="13">
      <c r="M773219" s="17"/>
    </row>
    <row r="773220" spans="13:13">
      <c r="M773220" s="8"/>
    </row>
    <row r="773246" spans="13:13">
      <c r="M773246" s="8"/>
    </row>
    <row r="773247" spans="13:13" ht="13">
      <c r="M773247" s="17"/>
    </row>
    <row r="773248" spans="13:13">
      <c r="M773248" s="8"/>
    </row>
    <row r="773274" spans="13:13">
      <c r="M773274" s="8"/>
    </row>
    <row r="773275" spans="13:13" ht="13">
      <c r="M773275" s="17"/>
    </row>
    <row r="773276" spans="13:13">
      <c r="M773276" s="8"/>
    </row>
    <row r="773302" spans="13:13">
      <c r="M773302" s="8"/>
    </row>
    <row r="773303" spans="13:13" ht="13">
      <c r="M773303" s="17"/>
    </row>
    <row r="773304" spans="13:13">
      <c r="M773304" s="8"/>
    </row>
    <row r="773330" spans="13:13">
      <c r="M773330" s="8"/>
    </row>
    <row r="773331" spans="13:13" ht="13">
      <c r="M773331" s="17"/>
    </row>
    <row r="773332" spans="13:13">
      <c r="M773332" s="8"/>
    </row>
    <row r="773358" spans="13:13">
      <c r="M773358" s="8"/>
    </row>
    <row r="773359" spans="13:13" ht="13">
      <c r="M773359" s="17"/>
    </row>
    <row r="773360" spans="13:13">
      <c r="M773360" s="8"/>
    </row>
    <row r="773386" spans="13:13">
      <c r="M773386" s="8"/>
    </row>
    <row r="773387" spans="13:13" ht="13">
      <c r="M773387" s="17"/>
    </row>
    <row r="773388" spans="13:13">
      <c r="M773388" s="8"/>
    </row>
    <row r="773414" spans="13:13">
      <c r="M773414" s="8"/>
    </row>
    <row r="773415" spans="13:13" ht="13">
      <c r="M773415" s="17"/>
    </row>
    <row r="773416" spans="13:13">
      <c r="M773416" s="8"/>
    </row>
    <row r="773442" spans="13:13">
      <c r="M773442" s="8"/>
    </row>
    <row r="773443" spans="13:13" ht="13">
      <c r="M773443" s="17"/>
    </row>
    <row r="773444" spans="13:13">
      <c r="M773444" s="8"/>
    </row>
    <row r="773470" spans="13:13">
      <c r="M773470" s="8"/>
    </row>
    <row r="773471" spans="13:13" ht="13">
      <c r="M773471" s="17"/>
    </row>
    <row r="773472" spans="13:13">
      <c r="M773472" s="8"/>
    </row>
    <row r="773498" spans="13:13">
      <c r="M773498" s="8"/>
    </row>
    <row r="773499" spans="13:13" ht="13">
      <c r="M773499" s="17"/>
    </row>
    <row r="773500" spans="13:13">
      <c r="M773500" s="8"/>
    </row>
    <row r="773526" spans="13:13">
      <c r="M773526" s="8"/>
    </row>
    <row r="773527" spans="13:13" ht="13">
      <c r="M773527" s="17"/>
    </row>
    <row r="773528" spans="13:13">
      <c r="M773528" s="8"/>
    </row>
    <row r="773554" spans="13:13">
      <c r="M773554" s="8"/>
    </row>
    <row r="773555" spans="13:13" ht="13">
      <c r="M773555" s="17"/>
    </row>
    <row r="773556" spans="13:13">
      <c r="M773556" s="8"/>
    </row>
    <row r="773582" spans="13:13">
      <c r="M773582" s="8"/>
    </row>
    <row r="773583" spans="13:13" ht="13">
      <c r="M773583" s="17"/>
    </row>
    <row r="773584" spans="13:13">
      <c r="M773584" s="8"/>
    </row>
    <row r="773610" spans="13:13">
      <c r="M773610" s="8"/>
    </row>
    <row r="773611" spans="13:13" ht="13">
      <c r="M773611" s="17"/>
    </row>
    <row r="773612" spans="13:13">
      <c r="M773612" s="8"/>
    </row>
    <row r="773638" spans="13:13">
      <c r="M773638" s="8"/>
    </row>
    <row r="773639" spans="13:13" ht="13">
      <c r="M773639" s="17"/>
    </row>
    <row r="773640" spans="13:13">
      <c r="M773640" s="8"/>
    </row>
    <row r="773666" spans="13:13">
      <c r="M773666" s="8"/>
    </row>
    <row r="773667" spans="13:13" ht="13">
      <c r="M773667" s="17"/>
    </row>
    <row r="773668" spans="13:13">
      <c r="M773668" s="8"/>
    </row>
    <row r="773694" spans="13:13">
      <c r="M773694" s="8"/>
    </row>
    <row r="773695" spans="13:13" ht="13">
      <c r="M773695" s="17"/>
    </row>
    <row r="773696" spans="13:13">
      <c r="M773696" s="8"/>
    </row>
    <row r="773722" spans="13:13">
      <c r="M773722" s="8"/>
    </row>
    <row r="773723" spans="13:13" ht="13">
      <c r="M773723" s="17"/>
    </row>
    <row r="773724" spans="13:13">
      <c r="M773724" s="8"/>
    </row>
    <row r="773750" spans="13:13">
      <c r="M773750" s="8"/>
    </row>
    <row r="773751" spans="13:13" ht="13">
      <c r="M773751" s="17"/>
    </row>
    <row r="773752" spans="13:13">
      <c r="M773752" s="8"/>
    </row>
    <row r="773778" spans="13:13">
      <c r="M773778" s="8"/>
    </row>
    <row r="773779" spans="13:13" ht="13">
      <c r="M773779" s="17"/>
    </row>
    <row r="773780" spans="13:13">
      <c r="M773780" s="8"/>
    </row>
    <row r="773806" spans="13:13">
      <c r="M773806" s="8"/>
    </row>
    <row r="773807" spans="13:13" ht="13">
      <c r="M773807" s="17"/>
    </row>
    <row r="773808" spans="13:13">
      <c r="M773808" s="8"/>
    </row>
    <row r="773834" spans="13:13">
      <c r="M773834" s="8"/>
    </row>
    <row r="773835" spans="13:13" ht="13">
      <c r="M773835" s="17"/>
    </row>
    <row r="773836" spans="13:13">
      <c r="M773836" s="8"/>
    </row>
    <row r="773862" spans="13:13">
      <c r="M773862" s="8"/>
    </row>
    <row r="773863" spans="13:13" ht="13">
      <c r="M773863" s="17"/>
    </row>
    <row r="773864" spans="13:13">
      <c r="M773864" s="8"/>
    </row>
    <row r="773890" spans="13:13">
      <c r="M773890" s="8"/>
    </row>
    <row r="773891" spans="13:13" ht="13">
      <c r="M773891" s="17"/>
    </row>
    <row r="773892" spans="13:13">
      <c r="M773892" s="8"/>
    </row>
    <row r="773918" spans="13:13">
      <c r="M773918" s="8"/>
    </row>
    <row r="773919" spans="13:13" ht="13">
      <c r="M773919" s="17"/>
    </row>
    <row r="773920" spans="13:13">
      <c r="M773920" s="8"/>
    </row>
    <row r="773946" spans="13:13">
      <c r="M773946" s="8"/>
    </row>
    <row r="773947" spans="13:13" ht="13">
      <c r="M773947" s="17"/>
    </row>
    <row r="773948" spans="13:13">
      <c r="M773948" s="8"/>
    </row>
    <row r="773974" spans="13:13">
      <c r="M773974" s="8"/>
    </row>
    <row r="773975" spans="13:13" ht="13">
      <c r="M773975" s="17"/>
    </row>
    <row r="773976" spans="13:13">
      <c r="M773976" s="8"/>
    </row>
    <row r="774002" spans="13:13">
      <c r="M774002" s="8"/>
    </row>
    <row r="774003" spans="13:13" ht="13">
      <c r="M774003" s="17"/>
    </row>
    <row r="774004" spans="13:13">
      <c r="M774004" s="8"/>
    </row>
    <row r="774030" spans="13:13">
      <c r="M774030" s="8"/>
    </row>
    <row r="774031" spans="13:13" ht="13">
      <c r="M774031" s="17"/>
    </row>
    <row r="774032" spans="13:13">
      <c r="M774032" s="8"/>
    </row>
    <row r="774058" spans="13:13">
      <c r="M774058" s="8"/>
    </row>
    <row r="774059" spans="13:13" ht="13">
      <c r="M774059" s="17"/>
    </row>
    <row r="774060" spans="13:13">
      <c r="M774060" s="8"/>
    </row>
    <row r="774086" spans="13:13">
      <c r="M774086" s="8"/>
    </row>
    <row r="774087" spans="13:13" ht="13">
      <c r="M774087" s="17"/>
    </row>
    <row r="774088" spans="13:13">
      <c r="M774088" s="8"/>
    </row>
    <row r="774114" spans="13:13">
      <c r="M774114" s="8"/>
    </row>
    <row r="774115" spans="13:13" ht="13">
      <c r="M774115" s="17"/>
    </row>
    <row r="774116" spans="13:13">
      <c r="M774116" s="8"/>
    </row>
    <row r="774142" spans="13:13">
      <c r="M774142" s="8"/>
    </row>
    <row r="774143" spans="13:13" ht="13">
      <c r="M774143" s="17"/>
    </row>
    <row r="774144" spans="13:13">
      <c r="M774144" s="8"/>
    </row>
    <row r="774170" spans="13:13">
      <c r="M774170" s="8"/>
    </row>
    <row r="774171" spans="13:13" ht="13">
      <c r="M774171" s="17"/>
    </row>
    <row r="774172" spans="13:13">
      <c r="M774172" s="8"/>
    </row>
    <row r="774198" spans="13:13">
      <c r="M774198" s="8"/>
    </row>
    <row r="774199" spans="13:13" ht="13">
      <c r="M774199" s="17"/>
    </row>
    <row r="774200" spans="13:13">
      <c r="M774200" s="8"/>
    </row>
    <row r="774226" spans="13:13">
      <c r="M774226" s="8"/>
    </row>
    <row r="774227" spans="13:13" ht="13">
      <c r="M774227" s="17"/>
    </row>
    <row r="774228" spans="13:13">
      <c r="M774228" s="8"/>
    </row>
    <row r="774254" spans="13:13">
      <c r="M774254" s="8"/>
    </row>
    <row r="774255" spans="13:13" ht="13">
      <c r="M774255" s="17"/>
    </row>
    <row r="774256" spans="13:13">
      <c r="M774256" s="8"/>
    </row>
    <row r="774282" spans="13:13">
      <c r="M774282" s="8"/>
    </row>
    <row r="774283" spans="13:13" ht="13">
      <c r="M774283" s="17"/>
    </row>
    <row r="774284" spans="13:13">
      <c r="M774284" s="8"/>
    </row>
    <row r="774310" spans="13:13">
      <c r="M774310" s="8"/>
    </row>
    <row r="774311" spans="13:13" ht="13">
      <c r="M774311" s="17"/>
    </row>
    <row r="774312" spans="13:13">
      <c r="M774312" s="8"/>
    </row>
    <row r="774338" spans="13:13">
      <c r="M774338" s="8"/>
    </row>
    <row r="774339" spans="13:13" ht="13">
      <c r="M774339" s="17"/>
    </row>
    <row r="774340" spans="13:13">
      <c r="M774340" s="8"/>
    </row>
    <row r="774366" spans="13:13">
      <c r="M774366" s="8"/>
    </row>
    <row r="774367" spans="13:13" ht="13">
      <c r="M774367" s="17"/>
    </row>
    <row r="774368" spans="13:13">
      <c r="M774368" s="8"/>
    </row>
    <row r="774394" spans="13:13">
      <c r="M774394" s="8"/>
    </row>
    <row r="774395" spans="13:13" ht="13">
      <c r="M774395" s="17"/>
    </row>
    <row r="774396" spans="13:13">
      <c r="M774396" s="8"/>
    </row>
    <row r="774422" spans="13:13">
      <c r="M774422" s="8"/>
    </row>
    <row r="774423" spans="13:13" ht="13">
      <c r="M774423" s="17"/>
    </row>
    <row r="774424" spans="13:13">
      <c r="M774424" s="8"/>
    </row>
    <row r="774450" spans="13:13">
      <c r="M774450" s="8"/>
    </row>
    <row r="774451" spans="13:13" ht="13">
      <c r="M774451" s="17"/>
    </row>
    <row r="774452" spans="13:13">
      <c r="M774452" s="8"/>
    </row>
    <row r="774478" spans="13:13">
      <c r="M774478" s="8"/>
    </row>
    <row r="774479" spans="13:13" ht="13">
      <c r="M774479" s="17"/>
    </row>
    <row r="774480" spans="13:13">
      <c r="M774480" s="8"/>
    </row>
    <row r="774506" spans="13:13">
      <c r="M774506" s="8"/>
    </row>
    <row r="774507" spans="13:13" ht="13">
      <c r="M774507" s="17"/>
    </row>
    <row r="774508" spans="13:13">
      <c r="M774508" s="8"/>
    </row>
    <row r="774534" spans="13:13">
      <c r="M774534" s="8"/>
    </row>
    <row r="774535" spans="13:13" ht="13">
      <c r="M774535" s="17"/>
    </row>
    <row r="774536" spans="13:13">
      <c r="M774536" s="8"/>
    </row>
    <row r="774562" spans="13:13">
      <c r="M774562" s="8"/>
    </row>
    <row r="774563" spans="13:13" ht="13">
      <c r="M774563" s="17"/>
    </row>
    <row r="774564" spans="13:13">
      <c r="M774564" s="8"/>
    </row>
    <row r="774590" spans="13:13">
      <c r="M774590" s="8"/>
    </row>
    <row r="774591" spans="13:13" ht="13">
      <c r="M774591" s="17"/>
    </row>
    <row r="774592" spans="13:13">
      <c r="M774592" s="8"/>
    </row>
    <row r="774618" spans="13:13">
      <c r="M774618" s="8"/>
    </row>
    <row r="774619" spans="13:13" ht="13">
      <c r="M774619" s="17"/>
    </row>
    <row r="774620" spans="13:13">
      <c r="M774620" s="8"/>
    </row>
    <row r="774646" spans="13:13">
      <c r="M774646" s="8"/>
    </row>
    <row r="774647" spans="13:13" ht="13">
      <c r="M774647" s="17"/>
    </row>
    <row r="774648" spans="13:13">
      <c r="M774648" s="8"/>
    </row>
    <row r="774674" spans="13:13">
      <c r="M774674" s="8"/>
    </row>
    <row r="774675" spans="13:13" ht="13">
      <c r="M774675" s="17"/>
    </row>
    <row r="774676" spans="13:13">
      <c r="M774676" s="8"/>
    </row>
    <row r="774702" spans="13:13">
      <c r="M774702" s="8"/>
    </row>
    <row r="774703" spans="13:13" ht="13">
      <c r="M774703" s="17"/>
    </row>
    <row r="774704" spans="13:13">
      <c r="M774704" s="8"/>
    </row>
    <row r="774730" spans="13:13">
      <c r="M774730" s="8"/>
    </row>
    <row r="774731" spans="13:13" ht="13">
      <c r="M774731" s="17"/>
    </row>
    <row r="774732" spans="13:13">
      <c r="M774732" s="8"/>
    </row>
    <row r="774758" spans="13:13">
      <c r="M774758" s="8"/>
    </row>
    <row r="774759" spans="13:13" ht="13">
      <c r="M774759" s="17"/>
    </row>
    <row r="774760" spans="13:13">
      <c r="M774760" s="8"/>
    </row>
    <row r="774786" spans="13:13">
      <c r="M774786" s="8"/>
    </row>
    <row r="774787" spans="13:13" ht="13">
      <c r="M774787" s="17"/>
    </row>
    <row r="774788" spans="13:13">
      <c r="M774788" s="8"/>
    </row>
    <row r="774814" spans="13:13">
      <c r="M774814" s="8"/>
    </row>
    <row r="774815" spans="13:13" ht="13">
      <c r="M774815" s="17"/>
    </row>
    <row r="774816" spans="13:13">
      <c r="M774816" s="8"/>
    </row>
    <row r="774842" spans="13:13">
      <c r="M774842" s="8"/>
    </row>
    <row r="774843" spans="13:13" ht="13">
      <c r="M774843" s="17"/>
    </row>
    <row r="774844" spans="13:13">
      <c r="M774844" s="8"/>
    </row>
    <row r="774870" spans="13:13">
      <c r="M774870" s="8"/>
    </row>
    <row r="774871" spans="13:13" ht="13">
      <c r="M774871" s="17"/>
    </row>
    <row r="774872" spans="13:13">
      <c r="M774872" s="8"/>
    </row>
    <row r="774898" spans="13:13">
      <c r="M774898" s="8"/>
    </row>
    <row r="774899" spans="13:13" ht="13">
      <c r="M774899" s="17"/>
    </row>
    <row r="774900" spans="13:13">
      <c r="M774900" s="8"/>
    </row>
    <row r="774926" spans="13:13">
      <c r="M774926" s="8"/>
    </row>
    <row r="774927" spans="13:13" ht="13">
      <c r="M774927" s="17"/>
    </row>
    <row r="774928" spans="13:13">
      <c r="M774928" s="8"/>
    </row>
    <row r="774954" spans="13:13">
      <c r="M774954" s="8"/>
    </row>
    <row r="774955" spans="13:13" ht="13">
      <c r="M774955" s="17"/>
    </row>
    <row r="774956" spans="13:13">
      <c r="M774956" s="8"/>
    </row>
    <row r="774982" spans="13:13">
      <c r="M774982" s="8"/>
    </row>
    <row r="774983" spans="13:13" ht="13">
      <c r="M774983" s="17"/>
    </row>
    <row r="774984" spans="13:13">
      <c r="M774984" s="8"/>
    </row>
    <row r="775010" spans="13:13">
      <c r="M775010" s="8"/>
    </row>
    <row r="775011" spans="13:13" ht="13">
      <c r="M775011" s="17"/>
    </row>
    <row r="775012" spans="13:13">
      <c r="M775012" s="8"/>
    </row>
    <row r="775038" spans="13:13">
      <c r="M775038" s="8"/>
    </row>
    <row r="775039" spans="13:13" ht="13">
      <c r="M775039" s="17"/>
    </row>
    <row r="775040" spans="13:13">
      <c r="M775040" s="8"/>
    </row>
    <row r="775066" spans="13:13">
      <c r="M775066" s="8"/>
    </row>
    <row r="775067" spans="13:13" ht="13">
      <c r="M775067" s="17"/>
    </row>
    <row r="775068" spans="13:13">
      <c r="M775068" s="8"/>
    </row>
    <row r="775094" spans="13:13">
      <c r="M775094" s="8"/>
    </row>
    <row r="775095" spans="13:13" ht="13">
      <c r="M775095" s="17"/>
    </row>
    <row r="775096" spans="13:13">
      <c r="M775096" s="8"/>
    </row>
    <row r="775122" spans="13:13">
      <c r="M775122" s="8"/>
    </row>
    <row r="775123" spans="13:13" ht="13">
      <c r="M775123" s="17"/>
    </row>
    <row r="775124" spans="13:13">
      <c r="M775124" s="8"/>
    </row>
    <row r="775150" spans="13:13">
      <c r="M775150" s="8"/>
    </row>
    <row r="775151" spans="13:13" ht="13">
      <c r="M775151" s="17"/>
    </row>
    <row r="775152" spans="13:13">
      <c r="M775152" s="8"/>
    </row>
    <row r="775178" spans="13:13">
      <c r="M775178" s="8"/>
    </row>
    <row r="775179" spans="13:13" ht="13">
      <c r="M775179" s="17"/>
    </row>
    <row r="775180" spans="13:13">
      <c r="M775180" s="8"/>
    </row>
    <row r="775206" spans="13:13">
      <c r="M775206" s="8"/>
    </row>
    <row r="775207" spans="13:13" ht="13">
      <c r="M775207" s="17"/>
    </row>
    <row r="775208" spans="13:13">
      <c r="M775208" s="8"/>
    </row>
    <row r="775234" spans="13:13">
      <c r="M775234" s="8"/>
    </row>
    <row r="775235" spans="13:13" ht="13">
      <c r="M775235" s="17"/>
    </row>
    <row r="775236" spans="13:13">
      <c r="M775236" s="8"/>
    </row>
    <row r="775262" spans="13:13">
      <c r="M775262" s="8"/>
    </row>
    <row r="775263" spans="13:13" ht="13">
      <c r="M775263" s="17"/>
    </row>
    <row r="775264" spans="13:13">
      <c r="M775264" s="8"/>
    </row>
    <row r="775290" spans="13:13">
      <c r="M775290" s="8"/>
    </row>
    <row r="775291" spans="13:13" ht="13">
      <c r="M775291" s="17"/>
    </row>
    <row r="775292" spans="13:13">
      <c r="M775292" s="8"/>
    </row>
    <row r="775318" spans="13:13">
      <c r="M775318" s="8"/>
    </row>
    <row r="775319" spans="13:13" ht="13">
      <c r="M775319" s="17"/>
    </row>
    <row r="775320" spans="13:13">
      <c r="M775320" s="8"/>
    </row>
    <row r="775346" spans="13:13">
      <c r="M775346" s="8"/>
    </row>
    <row r="775347" spans="13:13" ht="13">
      <c r="M775347" s="17"/>
    </row>
    <row r="775348" spans="13:13">
      <c r="M775348" s="8"/>
    </row>
    <row r="775374" spans="13:13">
      <c r="M775374" s="8"/>
    </row>
    <row r="775375" spans="13:13" ht="13">
      <c r="M775375" s="17"/>
    </row>
    <row r="775376" spans="13:13">
      <c r="M775376" s="8"/>
    </row>
    <row r="775402" spans="13:13">
      <c r="M775402" s="8"/>
    </row>
    <row r="775403" spans="13:13" ht="13">
      <c r="M775403" s="17"/>
    </row>
    <row r="775404" spans="13:13">
      <c r="M775404" s="8"/>
    </row>
    <row r="775430" spans="13:13">
      <c r="M775430" s="8"/>
    </row>
    <row r="775431" spans="13:13" ht="13">
      <c r="M775431" s="17"/>
    </row>
    <row r="775432" spans="13:13">
      <c r="M775432" s="8"/>
    </row>
    <row r="775458" spans="13:13">
      <c r="M775458" s="8"/>
    </row>
    <row r="775459" spans="13:13" ht="13">
      <c r="M775459" s="17"/>
    </row>
    <row r="775460" spans="13:13">
      <c r="M775460" s="8"/>
    </row>
    <row r="775486" spans="13:13">
      <c r="M775486" s="8"/>
    </row>
    <row r="775487" spans="13:13" ht="13">
      <c r="M775487" s="17"/>
    </row>
    <row r="775488" spans="13:13">
      <c r="M775488" s="8"/>
    </row>
    <row r="775514" spans="13:13">
      <c r="M775514" s="8"/>
    </row>
    <row r="775515" spans="13:13" ht="13">
      <c r="M775515" s="17"/>
    </row>
    <row r="775516" spans="13:13">
      <c r="M775516" s="8"/>
    </row>
    <row r="775542" spans="13:13">
      <c r="M775542" s="8"/>
    </row>
    <row r="775543" spans="13:13" ht="13">
      <c r="M775543" s="17"/>
    </row>
    <row r="775544" spans="13:13">
      <c r="M775544" s="8"/>
    </row>
    <row r="775570" spans="13:13">
      <c r="M775570" s="8"/>
    </row>
    <row r="775571" spans="13:13" ht="13">
      <c r="M775571" s="17"/>
    </row>
    <row r="775572" spans="13:13">
      <c r="M775572" s="8"/>
    </row>
    <row r="775598" spans="13:13">
      <c r="M775598" s="8"/>
    </row>
    <row r="775599" spans="13:13" ht="13">
      <c r="M775599" s="17"/>
    </row>
    <row r="775600" spans="13:13">
      <c r="M775600" s="8"/>
    </row>
    <row r="775626" spans="13:13">
      <c r="M775626" s="8"/>
    </row>
    <row r="775627" spans="13:13" ht="13">
      <c r="M775627" s="17"/>
    </row>
    <row r="775628" spans="13:13">
      <c r="M775628" s="8"/>
    </row>
    <row r="775654" spans="13:13">
      <c r="M775654" s="8"/>
    </row>
    <row r="775655" spans="13:13" ht="13">
      <c r="M775655" s="17"/>
    </row>
    <row r="775656" spans="13:13">
      <c r="M775656" s="8"/>
    </row>
    <row r="775682" spans="13:13">
      <c r="M775682" s="8"/>
    </row>
    <row r="775683" spans="13:13" ht="13">
      <c r="M775683" s="17"/>
    </row>
    <row r="775684" spans="13:13">
      <c r="M775684" s="8"/>
    </row>
    <row r="775710" spans="13:13">
      <c r="M775710" s="8"/>
    </row>
    <row r="775711" spans="13:13" ht="13">
      <c r="M775711" s="17"/>
    </row>
    <row r="775712" spans="13:13">
      <c r="M775712" s="8"/>
    </row>
    <row r="775738" spans="13:13">
      <c r="M775738" s="8"/>
    </row>
    <row r="775739" spans="13:13" ht="13">
      <c r="M775739" s="17"/>
    </row>
    <row r="775740" spans="13:13">
      <c r="M775740" s="8"/>
    </row>
    <row r="775766" spans="13:13">
      <c r="M775766" s="8"/>
    </row>
    <row r="775767" spans="13:13" ht="13">
      <c r="M775767" s="17"/>
    </row>
    <row r="775768" spans="13:13">
      <c r="M775768" s="8"/>
    </row>
    <row r="775794" spans="13:13">
      <c r="M775794" s="8"/>
    </row>
    <row r="775795" spans="13:13" ht="13">
      <c r="M775795" s="17"/>
    </row>
    <row r="775796" spans="13:13">
      <c r="M775796" s="8"/>
    </row>
    <row r="775822" spans="13:13">
      <c r="M775822" s="8"/>
    </row>
    <row r="775823" spans="13:13" ht="13">
      <c r="M775823" s="17"/>
    </row>
    <row r="775824" spans="13:13">
      <c r="M775824" s="8"/>
    </row>
    <row r="775850" spans="13:13">
      <c r="M775850" s="8"/>
    </row>
    <row r="775851" spans="13:13" ht="13">
      <c r="M775851" s="17"/>
    </row>
    <row r="775852" spans="13:13">
      <c r="M775852" s="8"/>
    </row>
    <row r="775878" spans="13:13">
      <c r="M775878" s="8"/>
    </row>
    <row r="775879" spans="13:13" ht="13">
      <c r="M775879" s="17"/>
    </row>
    <row r="775880" spans="13:13">
      <c r="M775880" s="8"/>
    </row>
    <row r="775906" spans="13:13">
      <c r="M775906" s="8"/>
    </row>
    <row r="775907" spans="13:13" ht="13">
      <c r="M775907" s="17"/>
    </row>
    <row r="775908" spans="13:13">
      <c r="M775908" s="8"/>
    </row>
    <row r="775934" spans="13:13">
      <c r="M775934" s="8"/>
    </row>
    <row r="775935" spans="13:13" ht="13">
      <c r="M775935" s="17"/>
    </row>
    <row r="775936" spans="13:13">
      <c r="M775936" s="8"/>
    </row>
    <row r="775962" spans="13:13">
      <c r="M775962" s="8"/>
    </row>
    <row r="775963" spans="13:13" ht="13">
      <c r="M775963" s="17"/>
    </row>
    <row r="775964" spans="13:13">
      <c r="M775964" s="8"/>
    </row>
    <row r="775990" spans="13:13">
      <c r="M775990" s="8"/>
    </row>
    <row r="775991" spans="13:13" ht="13">
      <c r="M775991" s="17"/>
    </row>
    <row r="775992" spans="13:13">
      <c r="M775992" s="8"/>
    </row>
    <row r="776018" spans="13:13">
      <c r="M776018" s="8"/>
    </row>
    <row r="776019" spans="13:13" ht="13">
      <c r="M776019" s="17"/>
    </row>
    <row r="776020" spans="13:13">
      <c r="M776020" s="8"/>
    </row>
    <row r="776046" spans="13:13">
      <c r="M776046" s="8"/>
    </row>
    <row r="776047" spans="13:13" ht="13">
      <c r="M776047" s="17"/>
    </row>
    <row r="776048" spans="13:13">
      <c r="M776048" s="8"/>
    </row>
    <row r="776074" spans="13:13">
      <c r="M776074" s="8"/>
    </row>
    <row r="776075" spans="13:13" ht="13">
      <c r="M776075" s="17"/>
    </row>
    <row r="776076" spans="13:13">
      <c r="M776076" s="8"/>
    </row>
    <row r="776102" spans="13:13">
      <c r="M776102" s="8"/>
    </row>
    <row r="776103" spans="13:13" ht="13">
      <c r="M776103" s="17"/>
    </row>
    <row r="776104" spans="13:13">
      <c r="M776104" s="8"/>
    </row>
    <row r="776130" spans="13:13">
      <c r="M776130" s="8"/>
    </row>
    <row r="776131" spans="13:13" ht="13">
      <c r="M776131" s="17"/>
    </row>
    <row r="776132" spans="13:13">
      <c r="M776132" s="8"/>
    </row>
    <row r="776158" spans="13:13">
      <c r="M776158" s="8"/>
    </row>
    <row r="776159" spans="13:13" ht="13">
      <c r="M776159" s="17"/>
    </row>
    <row r="776160" spans="13:13">
      <c r="M776160" s="8"/>
    </row>
    <row r="776186" spans="13:13">
      <c r="M776186" s="8"/>
    </row>
    <row r="776187" spans="13:13" ht="13">
      <c r="M776187" s="17"/>
    </row>
    <row r="776188" spans="13:13">
      <c r="M776188" s="8"/>
    </row>
    <row r="776214" spans="13:13">
      <c r="M776214" s="8"/>
    </row>
    <row r="776215" spans="13:13" ht="13">
      <c r="M776215" s="17"/>
    </row>
    <row r="776216" spans="13:13">
      <c r="M776216" s="8"/>
    </row>
    <row r="776242" spans="13:13">
      <c r="M776242" s="8"/>
    </row>
    <row r="776243" spans="13:13" ht="13">
      <c r="M776243" s="17"/>
    </row>
    <row r="776244" spans="13:13">
      <c r="M776244" s="8"/>
    </row>
    <row r="776270" spans="13:13">
      <c r="M776270" s="8"/>
    </row>
    <row r="776271" spans="13:13" ht="13">
      <c r="M776271" s="17"/>
    </row>
    <row r="776272" spans="13:13">
      <c r="M776272" s="8"/>
    </row>
    <row r="776298" spans="13:13">
      <c r="M776298" s="8"/>
    </row>
    <row r="776299" spans="13:13" ht="13">
      <c r="M776299" s="17"/>
    </row>
    <row r="776300" spans="13:13">
      <c r="M776300" s="8"/>
    </row>
    <row r="776326" spans="13:13">
      <c r="M776326" s="8"/>
    </row>
    <row r="776327" spans="13:13" ht="13">
      <c r="M776327" s="17"/>
    </row>
    <row r="776328" spans="13:13">
      <c r="M776328" s="8"/>
    </row>
    <row r="776354" spans="13:13">
      <c r="M776354" s="8"/>
    </row>
    <row r="776355" spans="13:13" ht="13">
      <c r="M776355" s="17"/>
    </row>
    <row r="776356" spans="13:13">
      <c r="M776356" s="8"/>
    </row>
    <row r="776382" spans="13:13">
      <c r="M776382" s="8"/>
    </row>
    <row r="776383" spans="13:13" ht="13">
      <c r="M776383" s="17"/>
    </row>
    <row r="776384" spans="13:13">
      <c r="M776384" s="8"/>
    </row>
    <row r="776410" spans="13:13">
      <c r="M776410" s="8"/>
    </row>
    <row r="776411" spans="13:13" ht="13">
      <c r="M776411" s="17"/>
    </row>
    <row r="776412" spans="13:13">
      <c r="M776412" s="8"/>
    </row>
    <row r="776438" spans="13:13">
      <c r="M776438" s="8"/>
    </row>
    <row r="776439" spans="13:13" ht="13">
      <c r="M776439" s="17"/>
    </row>
    <row r="776440" spans="13:13">
      <c r="M776440" s="8"/>
    </row>
    <row r="776466" spans="13:13">
      <c r="M776466" s="8"/>
    </row>
    <row r="776467" spans="13:13" ht="13">
      <c r="M776467" s="17"/>
    </row>
    <row r="776468" spans="13:13">
      <c r="M776468" s="8"/>
    </row>
    <row r="776494" spans="13:13">
      <c r="M776494" s="8"/>
    </row>
    <row r="776495" spans="13:13" ht="13">
      <c r="M776495" s="17"/>
    </row>
    <row r="776496" spans="13:13">
      <c r="M776496" s="8"/>
    </row>
    <row r="776522" spans="13:13">
      <c r="M776522" s="8"/>
    </row>
    <row r="776523" spans="13:13" ht="13">
      <c r="M776523" s="17"/>
    </row>
    <row r="776524" spans="13:13">
      <c r="M776524" s="8"/>
    </row>
    <row r="776550" spans="13:13">
      <c r="M776550" s="8"/>
    </row>
    <row r="776551" spans="13:13" ht="13">
      <c r="M776551" s="17"/>
    </row>
    <row r="776552" spans="13:13">
      <c r="M776552" s="8"/>
    </row>
    <row r="776578" spans="13:13">
      <c r="M776578" s="8"/>
    </row>
    <row r="776579" spans="13:13" ht="13">
      <c r="M776579" s="17"/>
    </row>
    <row r="776580" spans="13:13">
      <c r="M776580" s="8"/>
    </row>
    <row r="776606" spans="13:13">
      <c r="M776606" s="8"/>
    </row>
    <row r="776607" spans="13:13" ht="13">
      <c r="M776607" s="17"/>
    </row>
    <row r="776608" spans="13:13">
      <c r="M776608" s="8"/>
    </row>
    <row r="776634" spans="13:13">
      <c r="M776634" s="8"/>
    </row>
    <row r="776635" spans="13:13" ht="13">
      <c r="M776635" s="17"/>
    </row>
    <row r="776636" spans="13:13">
      <c r="M776636" s="8"/>
    </row>
    <row r="776662" spans="13:13">
      <c r="M776662" s="8"/>
    </row>
    <row r="776663" spans="13:13" ht="13">
      <c r="M776663" s="17"/>
    </row>
    <row r="776664" spans="13:13">
      <c r="M776664" s="8"/>
    </row>
    <row r="776690" spans="13:13">
      <c r="M776690" s="8"/>
    </row>
    <row r="776691" spans="13:13" ht="13">
      <c r="M776691" s="17"/>
    </row>
    <row r="776692" spans="13:13">
      <c r="M776692" s="8"/>
    </row>
    <row r="776718" spans="13:13">
      <c r="M776718" s="8"/>
    </row>
    <row r="776719" spans="13:13" ht="13">
      <c r="M776719" s="17"/>
    </row>
    <row r="776720" spans="13:13">
      <c r="M776720" s="8"/>
    </row>
    <row r="776746" spans="13:13">
      <c r="M776746" s="8"/>
    </row>
    <row r="776747" spans="13:13" ht="13">
      <c r="M776747" s="17"/>
    </row>
    <row r="776748" spans="13:13">
      <c r="M776748" s="8"/>
    </row>
    <row r="776774" spans="13:13">
      <c r="M776774" s="8"/>
    </row>
    <row r="776775" spans="13:13" ht="13">
      <c r="M776775" s="17"/>
    </row>
    <row r="776776" spans="13:13">
      <c r="M776776" s="8"/>
    </row>
    <row r="776802" spans="13:13">
      <c r="M776802" s="8"/>
    </row>
    <row r="776803" spans="13:13" ht="13">
      <c r="M776803" s="17"/>
    </row>
    <row r="776804" spans="13:13">
      <c r="M776804" s="8"/>
    </row>
    <row r="776830" spans="13:13">
      <c r="M776830" s="8"/>
    </row>
    <row r="776831" spans="13:13" ht="13">
      <c r="M776831" s="17"/>
    </row>
    <row r="776832" spans="13:13">
      <c r="M776832" s="8"/>
    </row>
    <row r="776858" spans="13:13">
      <c r="M776858" s="8"/>
    </row>
    <row r="776859" spans="13:13" ht="13">
      <c r="M776859" s="17"/>
    </row>
    <row r="776860" spans="13:13">
      <c r="M776860" s="8"/>
    </row>
    <row r="776886" spans="13:13">
      <c r="M776886" s="8"/>
    </row>
    <row r="776887" spans="13:13" ht="13">
      <c r="M776887" s="17"/>
    </row>
    <row r="776888" spans="13:13">
      <c r="M776888" s="8"/>
    </row>
    <row r="776914" spans="13:13">
      <c r="M776914" s="8"/>
    </row>
    <row r="776915" spans="13:13" ht="13">
      <c r="M776915" s="17"/>
    </row>
    <row r="776916" spans="13:13">
      <c r="M776916" s="8"/>
    </row>
    <row r="776942" spans="13:13">
      <c r="M776942" s="8"/>
    </row>
    <row r="776943" spans="13:13" ht="13">
      <c r="M776943" s="17"/>
    </row>
    <row r="776944" spans="13:13">
      <c r="M776944" s="8"/>
    </row>
    <row r="776970" spans="13:13">
      <c r="M776970" s="8"/>
    </row>
    <row r="776971" spans="13:13" ht="13">
      <c r="M776971" s="17"/>
    </row>
    <row r="776972" spans="13:13">
      <c r="M776972" s="8"/>
    </row>
    <row r="776998" spans="13:13">
      <c r="M776998" s="8"/>
    </row>
    <row r="776999" spans="13:13" ht="13">
      <c r="M776999" s="17"/>
    </row>
    <row r="777000" spans="13:13">
      <c r="M777000" s="8"/>
    </row>
    <row r="777026" spans="13:13">
      <c r="M777026" s="8"/>
    </row>
    <row r="777027" spans="13:13" ht="13">
      <c r="M777027" s="17"/>
    </row>
    <row r="777028" spans="13:13">
      <c r="M777028" s="8"/>
    </row>
    <row r="777054" spans="13:13">
      <c r="M777054" s="8"/>
    </row>
    <row r="777055" spans="13:13" ht="13">
      <c r="M777055" s="17"/>
    </row>
    <row r="777056" spans="13:13">
      <c r="M777056" s="8"/>
    </row>
    <row r="777082" spans="13:13">
      <c r="M777082" s="8"/>
    </row>
    <row r="777083" spans="13:13" ht="13">
      <c r="M777083" s="17"/>
    </row>
    <row r="777084" spans="13:13">
      <c r="M777084" s="8"/>
    </row>
    <row r="777110" spans="13:13">
      <c r="M777110" s="8"/>
    </row>
    <row r="777111" spans="13:13" ht="13">
      <c r="M777111" s="17"/>
    </row>
    <row r="777112" spans="13:13">
      <c r="M777112" s="8"/>
    </row>
    <row r="777138" spans="13:13">
      <c r="M777138" s="8"/>
    </row>
    <row r="777139" spans="13:13" ht="13">
      <c r="M777139" s="17"/>
    </row>
    <row r="777140" spans="13:13">
      <c r="M777140" s="8"/>
    </row>
    <row r="777166" spans="13:13">
      <c r="M777166" s="8"/>
    </row>
    <row r="777167" spans="13:13" ht="13">
      <c r="M777167" s="17"/>
    </row>
    <row r="777168" spans="13:13">
      <c r="M777168" s="8"/>
    </row>
    <row r="777194" spans="13:13">
      <c r="M777194" s="8"/>
    </row>
    <row r="777195" spans="13:13" ht="13">
      <c r="M777195" s="17"/>
    </row>
    <row r="777196" spans="13:13">
      <c r="M777196" s="8"/>
    </row>
    <row r="777222" spans="13:13">
      <c r="M777222" s="8"/>
    </row>
    <row r="777223" spans="13:13" ht="13">
      <c r="M777223" s="17"/>
    </row>
    <row r="777224" spans="13:13">
      <c r="M777224" s="8"/>
    </row>
    <row r="777250" spans="13:13">
      <c r="M777250" s="8"/>
    </row>
    <row r="777251" spans="13:13" ht="13">
      <c r="M777251" s="17"/>
    </row>
    <row r="777252" spans="13:13">
      <c r="M777252" s="8"/>
    </row>
    <row r="777278" spans="13:13">
      <c r="M777278" s="8"/>
    </row>
    <row r="777279" spans="13:13" ht="13">
      <c r="M777279" s="17"/>
    </row>
    <row r="777280" spans="13:13">
      <c r="M777280" s="8"/>
    </row>
    <row r="777306" spans="13:13">
      <c r="M777306" s="8"/>
    </row>
    <row r="777307" spans="13:13" ht="13">
      <c r="M777307" s="17"/>
    </row>
    <row r="777308" spans="13:13">
      <c r="M777308" s="8"/>
    </row>
    <row r="777334" spans="13:13">
      <c r="M777334" s="8"/>
    </row>
    <row r="777335" spans="13:13" ht="13">
      <c r="M777335" s="17"/>
    </row>
    <row r="777336" spans="13:13">
      <c r="M777336" s="8"/>
    </row>
    <row r="777362" spans="13:13">
      <c r="M777362" s="8"/>
    </row>
    <row r="777363" spans="13:13" ht="13">
      <c r="M777363" s="17"/>
    </row>
    <row r="777364" spans="13:13">
      <c r="M777364" s="8"/>
    </row>
    <row r="777390" spans="13:13">
      <c r="M777390" s="8"/>
    </row>
    <row r="777391" spans="13:13" ht="13">
      <c r="M777391" s="17"/>
    </row>
    <row r="777392" spans="13:13">
      <c r="M777392" s="8"/>
    </row>
    <row r="777418" spans="13:13">
      <c r="M777418" s="8"/>
    </row>
    <row r="777419" spans="13:13" ht="13">
      <c r="M777419" s="17"/>
    </row>
    <row r="777420" spans="13:13">
      <c r="M777420" s="8"/>
    </row>
    <row r="777446" spans="13:13">
      <c r="M777446" s="8"/>
    </row>
    <row r="777447" spans="13:13" ht="13">
      <c r="M777447" s="17"/>
    </row>
    <row r="777448" spans="13:13">
      <c r="M777448" s="8"/>
    </row>
    <row r="777474" spans="13:13">
      <c r="M777474" s="8"/>
    </row>
    <row r="777475" spans="13:13" ht="13">
      <c r="M777475" s="17"/>
    </row>
    <row r="777476" spans="13:13">
      <c r="M777476" s="8"/>
    </row>
    <row r="777502" spans="13:13">
      <c r="M777502" s="8"/>
    </row>
    <row r="777503" spans="13:13" ht="13">
      <c r="M777503" s="17"/>
    </row>
    <row r="777504" spans="13:13">
      <c r="M777504" s="8"/>
    </row>
    <row r="777530" spans="13:13">
      <c r="M777530" s="8"/>
    </row>
    <row r="777531" spans="13:13" ht="13">
      <c r="M777531" s="17"/>
    </row>
    <row r="777532" spans="13:13">
      <c r="M777532" s="8"/>
    </row>
    <row r="777558" spans="13:13">
      <c r="M777558" s="8"/>
    </row>
    <row r="777559" spans="13:13" ht="13">
      <c r="M777559" s="17"/>
    </row>
    <row r="777560" spans="13:13">
      <c r="M777560" s="8"/>
    </row>
    <row r="777586" spans="13:13">
      <c r="M777586" s="8"/>
    </row>
    <row r="777587" spans="13:13" ht="13">
      <c r="M777587" s="17"/>
    </row>
    <row r="777588" spans="13:13">
      <c r="M777588" s="8"/>
    </row>
    <row r="777614" spans="13:13">
      <c r="M777614" s="8"/>
    </row>
    <row r="777615" spans="13:13" ht="13">
      <c r="M777615" s="17"/>
    </row>
    <row r="777616" spans="13:13">
      <c r="M777616" s="8"/>
    </row>
    <row r="777642" spans="13:13">
      <c r="M777642" s="8"/>
    </row>
    <row r="777643" spans="13:13" ht="13">
      <c r="M777643" s="17"/>
    </row>
    <row r="777644" spans="13:13">
      <c r="M777644" s="8"/>
    </row>
    <row r="777670" spans="13:13">
      <c r="M777670" s="8"/>
    </row>
    <row r="777671" spans="13:13" ht="13">
      <c r="M777671" s="17"/>
    </row>
    <row r="777672" spans="13:13">
      <c r="M777672" s="8"/>
    </row>
    <row r="777698" spans="13:13">
      <c r="M777698" s="8"/>
    </row>
    <row r="777699" spans="13:13" ht="13">
      <c r="M777699" s="17"/>
    </row>
    <row r="777700" spans="13:13">
      <c r="M777700" s="8"/>
    </row>
    <row r="777726" spans="13:13">
      <c r="M777726" s="8"/>
    </row>
    <row r="777727" spans="13:13" ht="13">
      <c r="M777727" s="17"/>
    </row>
    <row r="777728" spans="13:13">
      <c r="M777728" s="8"/>
    </row>
    <row r="777754" spans="13:13">
      <c r="M777754" s="8"/>
    </row>
    <row r="777755" spans="13:13" ht="13">
      <c r="M777755" s="17"/>
    </row>
    <row r="777756" spans="13:13">
      <c r="M777756" s="8"/>
    </row>
    <row r="777782" spans="13:13">
      <c r="M777782" s="8"/>
    </row>
    <row r="777783" spans="13:13" ht="13">
      <c r="M777783" s="17"/>
    </row>
    <row r="777784" spans="13:13">
      <c r="M777784" s="8"/>
    </row>
    <row r="777810" spans="13:13">
      <c r="M777810" s="8"/>
    </row>
    <row r="777811" spans="13:13" ht="13">
      <c r="M777811" s="17"/>
    </row>
    <row r="777812" spans="13:13">
      <c r="M777812" s="8"/>
    </row>
    <row r="777838" spans="13:13">
      <c r="M777838" s="8"/>
    </row>
    <row r="777839" spans="13:13" ht="13">
      <c r="M777839" s="17"/>
    </row>
    <row r="777840" spans="13:13">
      <c r="M777840" s="8"/>
    </row>
    <row r="777866" spans="13:13">
      <c r="M777866" s="8"/>
    </row>
    <row r="777867" spans="13:13" ht="13">
      <c r="M777867" s="17"/>
    </row>
    <row r="777868" spans="13:13">
      <c r="M777868" s="8"/>
    </row>
    <row r="777894" spans="13:13">
      <c r="M777894" s="8"/>
    </row>
    <row r="777895" spans="13:13" ht="13">
      <c r="M777895" s="17"/>
    </row>
    <row r="777896" spans="13:13">
      <c r="M777896" s="8"/>
    </row>
    <row r="777922" spans="13:13">
      <c r="M777922" s="8"/>
    </row>
    <row r="777923" spans="13:13" ht="13">
      <c r="M777923" s="17"/>
    </row>
    <row r="777924" spans="13:13">
      <c r="M777924" s="8"/>
    </row>
    <row r="777950" spans="13:13">
      <c r="M777950" s="8"/>
    </row>
    <row r="777951" spans="13:13" ht="13">
      <c r="M777951" s="17"/>
    </row>
    <row r="777952" spans="13:13">
      <c r="M777952" s="8"/>
    </row>
    <row r="777978" spans="13:13">
      <c r="M777978" s="8"/>
    </row>
    <row r="777979" spans="13:13" ht="13">
      <c r="M777979" s="17"/>
    </row>
    <row r="777980" spans="13:13">
      <c r="M777980" s="8"/>
    </row>
    <row r="778006" spans="13:13">
      <c r="M778006" s="8"/>
    </row>
    <row r="778007" spans="13:13" ht="13">
      <c r="M778007" s="17"/>
    </row>
    <row r="778008" spans="13:13">
      <c r="M778008" s="8"/>
    </row>
    <row r="778034" spans="13:13">
      <c r="M778034" s="8"/>
    </row>
    <row r="778035" spans="13:13" ht="13">
      <c r="M778035" s="17"/>
    </row>
    <row r="778036" spans="13:13">
      <c r="M778036" s="8"/>
    </row>
    <row r="778062" spans="13:13">
      <c r="M778062" s="8"/>
    </row>
    <row r="778063" spans="13:13" ht="13">
      <c r="M778063" s="17"/>
    </row>
    <row r="778064" spans="13:13">
      <c r="M778064" s="8"/>
    </row>
    <row r="778090" spans="13:13">
      <c r="M778090" s="8"/>
    </row>
    <row r="778091" spans="13:13" ht="13">
      <c r="M778091" s="17"/>
    </row>
    <row r="778092" spans="13:13">
      <c r="M778092" s="8"/>
    </row>
    <row r="778118" spans="13:13">
      <c r="M778118" s="8"/>
    </row>
    <row r="778119" spans="13:13" ht="13">
      <c r="M778119" s="17"/>
    </row>
    <row r="778120" spans="13:13">
      <c r="M778120" s="8"/>
    </row>
    <row r="778146" spans="13:13">
      <c r="M778146" s="8"/>
    </row>
    <row r="778147" spans="13:13" ht="13">
      <c r="M778147" s="17"/>
    </row>
    <row r="778148" spans="13:13">
      <c r="M778148" s="8"/>
    </row>
    <row r="778174" spans="13:13">
      <c r="M778174" s="8"/>
    </row>
    <row r="778175" spans="13:13" ht="13">
      <c r="M778175" s="17"/>
    </row>
    <row r="778176" spans="13:13">
      <c r="M778176" s="8"/>
    </row>
    <row r="778202" spans="13:13">
      <c r="M778202" s="8"/>
    </row>
    <row r="778203" spans="13:13" ht="13">
      <c r="M778203" s="17"/>
    </row>
    <row r="778204" spans="13:13">
      <c r="M778204" s="8"/>
    </row>
    <row r="778230" spans="13:13">
      <c r="M778230" s="8"/>
    </row>
    <row r="778231" spans="13:13" ht="13">
      <c r="M778231" s="17"/>
    </row>
    <row r="778232" spans="13:13">
      <c r="M778232" s="8"/>
    </row>
    <row r="778258" spans="13:13">
      <c r="M778258" s="8"/>
    </row>
    <row r="778259" spans="13:13" ht="13">
      <c r="M778259" s="17"/>
    </row>
    <row r="778260" spans="13:13">
      <c r="M778260" s="8"/>
    </row>
    <row r="778286" spans="13:13">
      <c r="M778286" s="8"/>
    </row>
    <row r="778287" spans="13:13" ht="13">
      <c r="M778287" s="17"/>
    </row>
    <row r="778288" spans="13:13">
      <c r="M778288" s="8"/>
    </row>
    <row r="778314" spans="13:13">
      <c r="M778314" s="8"/>
    </row>
    <row r="778315" spans="13:13" ht="13">
      <c r="M778315" s="17"/>
    </row>
    <row r="778316" spans="13:13">
      <c r="M778316" s="8"/>
    </row>
    <row r="778342" spans="13:13">
      <c r="M778342" s="8"/>
    </row>
    <row r="778343" spans="13:13" ht="13">
      <c r="M778343" s="17"/>
    </row>
    <row r="778344" spans="13:13">
      <c r="M778344" s="8"/>
    </row>
    <row r="778370" spans="13:13">
      <c r="M778370" s="8"/>
    </row>
    <row r="778371" spans="13:13" ht="13">
      <c r="M778371" s="17"/>
    </row>
    <row r="778372" spans="13:13">
      <c r="M778372" s="8"/>
    </row>
    <row r="778398" spans="13:13">
      <c r="M778398" s="8"/>
    </row>
    <row r="778399" spans="13:13" ht="13">
      <c r="M778399" s="17"/>
    </row>
    <row r="778400" spans="13:13">
      <c r="M778400" s="8"/>
    </row>
    <row r="778426" spans="13:13">
      <c r="M778426" s="8"/>
    </row>
    <row r="778427" spans="13:13" ht="13">
      <c r="M778427" s="17"/>
    </row>
    <row r="778428" spans="13:13">
      <c r="M778428" s="8"/>
    </row>
    <row r="778454" spans="13:13">
      <c r="M778454" s="8"/>
    </row>
    <row r="778455" spans="13:13" ht="13">
      <c r="M778455" s="17"/>
    </row>
    <row r="778456" spans="13:13">
      <c r="M778456" s="8"/>
    </row>
    <row r="778482" spans="13:13">
      <c r="M778482" s="8"/>
    </row>
    <row r="778483" spans="13:13" ht="13">
      <c r="M778483" s="17"/>
    </row>
    <row r="778484" spans="13:13">
      <c r="M778484" s="8"/>
    </row>
    <row r="778510" spans="13:13">
      <c r="M778510" s="8"/>
    </row>
    <row r="778511" spans="13:13" ht="13">
      <c r="M778511" s="17"/>
    </row>
    <row r="778512" spans="13:13">
      <c r="M778512" s="8"/>
    </row>
    <row r="778538" spans="13:13">
      <c r="M778538" s="8"/>
    </row>
    <row r="778539" spans="13:13" ht="13">
      <c r="M778539" s="17"/>
    </row>
    <row r="778540" spans="13:13">
      <c r="M778540" s="8"/>
    </row>
    <row r="778566" spans="13:13">
      <c r="M778566" s="8"/>
    </row>
    <row r="778567" spans="13:13" ht="13">
      <c r="M778567" s="17"/>
    </row>
    <row r="778568" spans="13:13">
      <c r="M778568" s="8"/>
    </row>
    <row r="778594" spans="13:13">
      <c r="M778594" s="8"/>
    </row>
    <row r="778595" spans="13:13" ht="13">
      <c r="M778595" s="17"/>
    </row>
    <row r="778596" spans="13:13">
      <c r="M778596" s="8"/>
    </row>
    <row r="778622" spans="13:13">
      <c r="M778622" s="8"/>
    </row>
    <row r="778623" spans="13:13" ht="13">
      <c r="M778623" s="17"/>
    </row>
    <row r="778624" spans="13:13">
      <c r="M778624" s="8"/>
    </row>
    <row r="778650" spans="13:13">
      <c r="M778650" s="8"/>
    </row>
    <row r="778651" spans="13:13" ht="13">
      <c r="M778651" s="17"/>
    </row>
    <row r="778652" spans="13:13">
      <c r="M778652" s="8"/>
    </row>
    <row r="778678" spans="13:13">
      <c r="M778678" s="8"/>
    </row>
    <row r="778679" spans="13:13" ht="13">
      <c r="M778679" s="17"/>
    </row>
    <row r="778680" spans="13:13">
      <c r="M778680" s="8"/>
    </row>
    <row r="778706" spans="13:13">
      <c r="M778706" s="8"/>
    </row>
    <row r="778707" spans="13:13" ht="13">
      <c r="M778707" s="17"/>
    </row>
    <row r="778708" spans="13:13">
      <c r="M778708" s="8"/>
    </row>
    <row r="778734" spans="13:13">
      <c r="M778734" s="8"/>
    </row>
    <row r="778735" spans="13:13" ht="13">
      <c r="M778735" s="17"/>
    </row>
    <row r="778736" spans="13:13">
      <c r="M778736" s="8"/>
    </row>
    <row r="778762" spans="13:13">
      <c r="M778762" s="8"/>
    </row>
    <row r="778763" spans="13:13" ht="13">
      <c r="M778763" s="17"/>
    </row>
    <row r="778764" spans="13:13">
      <c r="M778764" s="8"/>
    </row>
    <row r="778790" spans="13:13">
      <c r="M778790" s="8"/>
    </row>
    <row r="778791" spans="13:13" ht="13">
      <c r="M778791" s="17"/>
    </row>
    <row r="778792" spans="13:13">
      <c r="M778792" s="8"/>
    </row>
    <row r="778818" spans="13:13">
      <c r="M778818" s="8"/>
    </row>
    <row r="778819" spans="13:13" ht="13">
      <c r="M778819" s="17"/>
    </row>
    <row r="778820" spans="13:13">
      <c r="M778820" s="8"/>
    </row>
    <row r="778846" spans="13:13">
      <c r="M778846" s="8"/>
    </row>
    <row r="778847" spans="13:13" ht="13">
      <c r="M778847" s="17"/>
    </row>
    <row r="778848" spans="13:13">
      <c r="M778848" s="8"/>
    </row>
    <row r="778874" spans="13:13">
      <c r="M778874" s="8"/>
    </row>
    <row r="778875" spans="13:13" ht="13">
      <c r="M778875" s="17"/>
    </row>
    <row r="778876" spans="13:13">
      <c r="M778876" s="8"/>
    </row>
    <row r="778902" spans="13:13">
      <c r="M778902" s="8"/>
    </row>
    <row r="778903" spans="13:13" ht="13">
      <c r="M778903" s="17"/>
    </row>
    <row r="778904" spans="13:13">
      <c r="M778904" s="8"/>
    </row>
    <row r="778930" spans="13:13">
      <c r="M778930" s="8"/>
    </row>
    <row r="778931" spans="13:13" ht="13">
      <c r="M778931" s="17"/>
    </row>
    <row r="778932" spans="13:13">
      <c r="M778932" s="8"/>
    </row>
    <row r="778958" spans="13:13">
      <c r="M778958" s="8"/>
    </row>
    <row r="778959" spans="13:13" ht="13">
      <c r="M778959" s="17"/>
    </row>
    <row r="778960" spans="13:13">
      <c r="M778960" s="8"/>
    </row>
    <row r="778986" spans="13:13">
      <c r="M778986" s="8"/>
    </row>
    <row r="778987" spans="13:13" ht="13">
      <c r="M778987" s="17"/>
    </row>
    <row r="778988" spans="13:13">
      <c r="M778988" s="8"/>
    </row>
    <row r="779014" spans="13:13">
      <c r="M779014" s="8"/>
    </row>
    <row r="779015" spans="13:13" ht="13">
      <c r="M779015" s="17"/>
    </row>
    <row r="779016" spans="13:13">
      <c r="M779016" s="8"/>
    </row>
    <row r="779042" spans="13:13">
      <c r="M779042" s="8"/>
    </row>
    <row r="779043" spans="13:13" ht="13">
      <c r="M779043" s="17"/>
    </row>
    <row r="779044" spans="13:13">
      <c r="M779044" s="8"/>
    </row>
    <row r="779070" spans="13:13">
      <c r="M779070" s="8"/>
    </row>
    <row r="779071" spans="13:13" ht="13">
      <c r="M779071" s="17"/>
    </row>
    <row r="779072" spans="13:13">
      <c r="M779072" s="8"/>
    </row>
    <row r="779098" spans="13:13">
      <c r="M779098" s="8"/>
    </row>
    <row r="779099" spans="13:13" ht="13">
      <c r="M779099" s="17"/>
    </row>
    <row r="779100" spans="13:13">
      <c r="M779100" s="8"/>
    </row>
    <row r="779126" spans="13:13">
      <c r="M779126" s="8"/>
    </row>
    <row r="779127" spans="13:13" ht="13">
      <c r="M779127" s="17"/>
    </row>
    <row r="779128" spans="13:13">
      <c r="M779128" s="8"/>
    </row>
    <row r="779154" spans="13:13">
      <c r="M779154" s="8"/>
    </row>
    <row r="779155" spans="13:13" ht="13">
      <c r="M779155" s="17"/>
    </row>
    <row r="779156" spans="13:13">
      <c r="M779156" s="8"/>
    </row>
    <row r="779182" spans="13:13">
      <c r="M779182" s="8"/>
    </row>
    <row r="779183" spans="13:13" ht="13">
      <c r="M779183" s="17"/>
    </row>
    <row r="779184" spans="13:13">
      <c r="M779184" s="8"/>
    </row>
    <row r="779210" spans="13:13">
      <c r="M779210" s="8"/>
    </row>
    <row r="779211" spans="13:13" ht="13">
      <c r="M779211" s="17"/>
    </row>
    <row r="779212" spans="13:13">
      <c r="M779212" s="8"/>
    </row>
    <row r="779238" spans="13:13">
      <c r="M779238" s="8"/>
    </row>
    <row r="779239" spans="13:13" ht="13">
      <c r="M779239" s="17"/>
    </row>
    <row r="779240" spans="13:13">
      <c r="M779240" s="8"/>
    </row>
    <row r="779266" spans="13:13">
      <c r="M779266" s="8"/>
    </row>
    <row r="779267" spans="13:13" ht="13">
      <c r="M779267" s="17"/>
    </row>
    <row r="779268" spans="13:13">
      <c r="M779268" s="8"/>
    </row>
    <row r="779294" spans="13:13">
      <c r="M779294" s="8"/>
    </row>
    <row r="779295" spans="13:13" ht="13">
      <c r="M779295" s="17"/>
    </row>
    <row r="779296" spans="13:13">
      <c r="M779296" s="8"/>
    </row>
    <row r="779322" spans="13:13">
      <c r="M779322" s="8"/>
    </row>
    <row r="779323" spans="13:13" ht="13">
      <c r="M779323" s="17"/>
    </row>
    <row r="779324" spans="13:13">
      <c r="M779324" s="8"/>
    </row>
    <row r="779350" spans="13:13">
      <c r="M779350" s="8"/>
    </row>
    <row r="779351" spans="13:13" ht="13">
      <c r="M779351" s="17"/>
    </row>
    <row r="779352" spans="13:13">
      <c r="M779352" s="8"/>
    </row>
    <row r="779378" spans="13:13">
      <c r="M779378" s="8"/>
    </row>
    <row r="779379" spans="13:13" ht="13">
      <c r="M779379" s="17"/>
    </row>
    <row r="779380" spans="13:13">
      <c r="M779380" s="8"/>
    </row>
    <row r="779406" spans="13:13">
      <c r="M779406" s="8"/>
    </row>
    <row r="779407" spans="13:13" ht="13">
      <c r="M779407" s="17"/>
    </row>
    <row r="779408" spans="13:13">
      <c r="M779408" s="8"/>
    </row>
    <row r="779434" spans="13:13">
      <c r="M779434" s="8"/>
    </row>
    <row r="779435" spans="13:13" ht="13">
      <c r="M779435" s="17"/>
    </row>
    <row r="779436" spans="13:13">
      <c r="M779436" s="8"/>
    </row>
    <row r="779462" spans="13:13">
      <c r="M779462" s="8"/>
    </row>
    <row r="779463" spans="13:13" ht="13">
      <c r="M779463" s="17"/>
    </row>
    <row r="779464" spans="13:13">
      <c r="M779464" s="8"/>
    </row>
    <row r="779490" spans="13:13">
      <c r="M779490" s="8"/>
    </row>
    <row r="779491" spans="13:13" ht="13">
      <c r="M779491" s="17"/>
    </row>
    <row r="779492" spans="13:13">
      <c r="M779492" s="8"/>
    </row>
    <row r="779518" spans="13:13">
      <c r="M779518" s="8"/>
    </row>
    <row r="779519" spans="13:13" ht="13">
      <c r="M779519" s="17"/>
    </row>
    <row r="779520" spans="13:13">
      <c r="M779520" s="8"/>
    </row>
    <row r="779546" spans="13:13">
      <c r="M779546" s="8"/>
    </row>
    <row r="779547" spans="13:13" ht="13">
      <c r="M779547" s="17"/>
    </row>
    <row r="779548" spans="13:13">
      <c r="M779548" s="8"/>
    </row>
    <row r="779574" spans="13:13">
      <c r="M779574" s="8"/>
    </row>
    <row r="779575" spans="13:13" ht="13">
      <c r="M779575" s="17"/>
    </row>
    <row r="779576" spans="13:13">
      <c r="M779576" s="8"/>
    </row>
    <row r="779602" spans="13:13">
      <c r="M779602" s="8"/>
    </row>
    <row r="779603" spans="13:13" ht="13">
      <c r="M779603" s="17"/>
    </row>
    <row r="779604" spans="13:13">
      <c r="M779604" s="8"/>
    </row>
    <row r="779630" spans="13:13">
      <c r="M779630" s="8"/>
    </row>
    <row r="779631" spans="13:13" ht="13">
      <c r="M779631" s="17"/>
    </row>
    <row r="779632" spans="13:13">
      <c r="M779632" s="8"/>
    </row>
    <row r="779658" spans="13:13">
      <c r="M779658" s="8"/>
    </row>
    <row r="779659" spans="13:13" ht="13">
      <c r="M779659" s="17"/>
    </row>
    <row r="779660" spans="13:13">
      <c r="M779660" s="8"/>
    </row>
    <row r="779686" spans="13:13">
      <c r="M779686" s="8"/>
    </row>
    <row r="779687" spans="13:13" ht="13">
      <c r="M779687" s="17"/>
    </row>
    <row r="779688" spans="13:13">
      <c r="M779688" s="8"/>
    </row>
    <row r="779714" spans="13:13">
      <c r="M779714" s="8"/>
    </row>
    <row r="779715" spans="13:13" ht="13">
      <c r="M779715" s="17"/>
    </row>
    <row r="779716" spans="13:13">
      <c r="M779716" s="8"/>
    </row>
    <row r="779742" spans="13:13">
      <c r="M779742" s="8"/>
    </row>
    <row r="779743" spans="13:13" ht="13">
      <c r="M779743" s="17"/>
    </row>
    <row r="779744" spans="13:13">
      <c r="M779744" s="8"/>
    </row>
    <row r="779770" spans="13:13">
      <c r="M779770" s="8"/>
    </row>
    <row r="779771" spans="13:13" ht="13">
      <c r="M779771" s="17"/>
    </row>
    <row r="779772" spans="13:13">
      <c r="M779772" s="8"/>
    </row>
    <row r="779798" spans="13:13">
      <c r="M779798" s="8"/>
    </row>
    <row r="779799" spans="13:13" ht="13">
      <c r="M779799" s="17"/>
    </row>
    <row r="779800" spans="13:13">
      <c r="M779800" s="8"/>
    </row>
    <row r="779826" spans="13:13">
      <c r="M779826" s="8"/>
    </row>
    <row r="779827" spans="13:13" ht="13">
      <c r="M779827" s="17"/>
    </row>
    <row r="779828" spans="13:13">
      <c r="M779828" s="8"/>
    </row>
    <row r="779854" spans="13:13">
      <c r="M779854" s="8"/>
    </row>
    <row r="779855" spans="13:13" ht="13">
      <c r="M779855" s="17"/>
    </row>
    <row r="779856" spans="13:13">
      <c r="M779856" s="8"/>
    </row>
    <row r="779882" spans="13:13">
      <c r="M779882" s="8"/>
    </row>
    <row r="779883" spans="13:13" ht="13">
      <c r="M779883" s="17"/>
    </row>
    <row r="779884" spans="13:13">
      <c r="M779884" s="8"/>
    </row>
    <row r="779910" spans="13:13">
      <c r="M779910" s="8"/>
    </row>
    <row r="779911" spans="13:13" ht="13">
      <c r="M779911" s="17"/>
    </row>
    <row r="779912" spans="13:13">
      <c r="M779912" s="8"/>
    </row>
    <row r="779938" spans="13:13">
      <c r="M779938" s="8"/>
    </row>
    <row r="779939" spans="13:13" ht="13">
      <c r="M779939" s="17"/>
    </row>
    <row r="779940" spans="13:13">
      <c r="M779940" s="8"/>
    </row>
    <row r="779966" spans="13:13">
      <c r="M779966" s="8"/>
    </row>
    <row r="779967" spans="13:13" ht="13">
      <c r="M779967" s="17"/>
    </row>
    <row r="779968" spans="13:13">
      <c r="M779968" s="8"/>
    </row>
    <row r="779994" spans="13:13">
      <c r="M779994" s="8"/>
    </row>
    <row r="779995" spans="13:13" ht="13">
      <c r="M779995" s="17"/>
    </row>
    <row r="779996" spans="13:13">
      <c r="M779996" s="8"/>
    </row>
    <row r="780022" spans="13:13">
      <c r="M780022" s="8"/>
    </row>
    <row r="780023" spans="13:13" ht="13">
      <c r="M780023" s="17"/>
    </row>
    <row r="780024" spans="13:13">
      <c r="M780024" s="8"/>
    </row>
    <row r="780050" spans="13:13">
      <c r="M780050" s="8"/>
    </row>
    <row r="780051" spans="13:13" ht="13">
      <c r="M780051" s="17"/>
    </row>
    <row r="780052" spans="13:13">
      <c r="M780052" s="8"/>
    </row>
    <row r="780078" spans="13:13">
      <c r="M780078" s="8"/>
    </row>
    <row r="780079" spans="13:13" ht="13">
      <c r="M780079" s="17"/>
    </row>
    <row r="780080" spans="13:13">
      <c r="M780080" s="8"/>
    </row>
    <row r="780106" spans="13:13">
      <c r="M780106" s="8"/>
    </row>
    <row r="780107" spans="13:13" ht="13">
      <c r="M780107" s="17"/>
    </row>
    <row r="780108" spans="13:13">
      <c r="M780108" s="8"/>
    </row>
    <row r="780134" spans="13:13">
      <c r="M780134" s="8"/>
    </row>
    <row r="780135" spans="13:13" ht="13">
      <c r="M780135" s="17"/>
    </row>
    <row r="780136" spans="13:13">
      <c r="M780136" s="8"/>
    </row>
    <row r="780162" spans="13:13">
      <c r="M780162" s="8"/>
    </row>
    <row r="780163" spans="13:13" ht="13">
      <c r="M780163" s="17"/>
    </row>
    <row r="780164" spans="13:13">
      <c r="M780164" s="8"/>
    </row>
    <row r="780190" spans="13:13">
      <c r="M780190" s="8"/>
    </row>
    <row r="780191" spans="13:13" ht="13">
      <c r="M780191" s="17"/>
    </row>
    <row r="780192" spans="13:13">
      <c r="M780192" s="8"/>
    </row>
    <row r="780218" spans="13:13">
      <c r="M780218" s="8"/>
    </row>
    <row r="780219" spans="13:13" ht="13">
      <c r="M780219" s="17"/>
    </row>
    <row r="780220" spans="13:13">
      <c r="M780220" s="8"/>
    </row>
    <row r="780246" spans="13:13">
      <c r="M780246" s="8"/>
    </row>
    <row r="780247" spans="13:13" ht="13">
      <c r="M780247" s="17"/>
    </row>
    <row r="780248" spans="13:13">
      <c r="M780248" s="8"/>
    </row>
    <row r="780274" spans="13:13">
      <c r="M780274" s="8"/>
    </row>
    <row r="780275" spans="13:13" ht="13">
      <c r="M780275" s="17"/>
    </row>
    <row r="780276" spans="13:13">
      <c r="M780276" s="8"/>
    </row>
    <row r="780302" spans="13:13">
      <c r="M780302" s="8"/>
    </row>
    <row r="780303" spans="13:13" ht="13">
      <c r="M780303" s="17"/>
    </row>
    <row r="780304" spans="13:13">
      <c r="M780304" s="8"/>
    </row>
    <row r="780330" spans="13:13">
      <c r="M780330" s="8"/>
    </row>
    <row r="780331" spans="13:13" ht="13">
      <c r="M780331" s="17"/>
    </row>
    <row r="780332" spans="13:13">
      <c r="M780332" s="8"/>
    </row>
    <row r="780358" spans="13:13">
      <c r="M780358" s="8"/>
    </row>
    <row r="780359" spans="13:13" ht="13">
      <c r="M780359" s="17"/>
    </row>
    <row r="780360" spans="13:13">
      <c r="M780360" s="8"/>
    </row>
    <row r="780386" spans="13:13">
      <c r="M780386" s="8"/>
    </row>
    <row r="780387" spans="13:13" ht="13">
      <c r="M780387" s="17"/>
    </row>
    <row r="780388" spans="13:13">
      <c r="M780388" s="8"/>
    </row>
    <row r="780414" spans="13:13">
      <c r="M780414" s="8"/>
    </row>
    <row r="780415" spans="13:13" ht="13">
      <c r="M780415" s="17"/>
    </row>
    <row r="780416" spans="13:13">
      <c r="M780416" s="8"/>
    </row>
    <row r="780442" spans="13:13">
      <c r="M780442" s="8"/>
    </row>
    <row r="780443" spans="13:13" ht="13">
      <c r="M780443" s="17"/>
    </row>
    <row r="780444" spans="13:13">
      <c r="M780444" s="8"/>
    </row>
    <row r="780470" spans="13:13">
      <c r="M780470" s="8"/>
    </row>
    <row r="780471" spans="13:13" ht="13">
      <c r="M780471" s="17"/>
    </row>
    <row r="780472" spans="13:13">
      <c r="M780472" s="8"/>
    </row>
    <row r="780498" spans="13:13">
      <c r="M780498" s="8"/>
    </row>
    <row r="780499" spans="13:13" ht="13">
      <c r="M780499" s="17"/>
    </row>
    <row r="780500" spans="13:13">
      <c r="M780500" s="8"/>
    </row>
    <row r="780526" spans="13:13">
      <c r="M780526" s="8"/>
    </row>
    <row r="780527" spans="13:13" ht="13">
      <c r="M780527" s="17"/>
    </row>
    <row r="780528" spans="13:13">
      <c r="M780528" s="8"/>
    </row>
    <row r="780554" spans="13:13">
      <c r="M780554" s="8"/>
    </row>
    <row r="780555" spans="13:13" ht="13">
      <c r="M780555" s="17"/>
    </row>
    <row r="780556" spans="13:13">
      <c r="M780556" s="8"/>
    </row>
    <row r="780582" spans="13:13">
      <c r="M780582" s="8"/>
    </row>
    <row r="780583" spans="13:13" ht="13">
      <c r="M780583" s="17"/>
    </row>
    <row r="780584" spans="13:13">
      <c r="M780584" s="8"/>
    </row>
    <row r="780610" spans="13:13">
      <c r="M780610" s="8"/>
    </row>
    <row r="780611" spans="13:13" ht="13">
      <c r="M780611" s="17"/>
    </row>
    <row r="780612" spans="13:13">
      <c r="M780612" s="8"/>
    </row>
    <row r="780638" spans="13:13">
      <c r="M780638" s="8"/>
    </row>
    <row r="780639" spans="13:13" ht="13">
      <c r="M780639" s="17"/>
    </row>
    <row r="780640" spans="13:13">
      <c r="M780640" s="8"/>
    </row>
    <row r="780666" spans="13:13">
      <c r="M780666" s="8"/>
    </row>
    <row r="780667" spans="13:13" ht="13">
      <c r="M780667" s="17"/>
    </row>
    <row r="780668" spans="13:13">
      <c r="M780668" s="8"/>
    </row>
    <row r="780694" spans="13:13">
      <c r="M780694" s="8"/>
    </row>
    <row r="780695" spans="13:13" ht="13">
      <c r="M780695" s="17"/>
    </row>
    <row r="780696" spans="13:13">
      <c r="M780696" s="8"/>
    </row>
    <row r="780722" spans="13:13">
      <c r="M780722" s="8"/>
    </row>
    <row r="780723" spans="13:13" ht="13">
      <c r="M780723" s="17"/>
    </row>
    <row r="780724" spans="13:13">
      <c r="M780724" s="8"/>
    </row>
    <row r="780750" spans="13:13">
      <c r="M780750" s="8"/>
    </row>
    <row r="780751" spans="13:13" ht="13">
      <c r="M780751" s="17"/>
    </row>
    <row r="780752" spans="13:13">
      <c r="M780752" s="8"/>
    </row>
    <row r="780778" spans="13:13">
      <c r="M780778" s="8"/>
    </row>
    <row r="780779" spans="13:13" ht="13">
      <c r="M780779" s="17"/>
    </row>
    <row r="780780" spans="13:13">
      <c r="M780780" s="8"/>
    </row>
    <row r="780806" spans="13:13">
      <c r="M780806" s="8"/>
    </row>
    <row r="780807" spans="13:13" ht="13">
      <c r="M780807" s="17"/>
    </row>
    <row r="780808" spans="13:13">
      <c r="M780808" s="8"/>
    </row>
    <row r="780834" spans="13:13">
      <c r="M780834" s="8"/>
    </row>
    <row r="780835" spans="13:13" ht="13">
      <c r="M780835" s="17"/>
    </row>
    <row r="780836" spans="13:13">
      <c r="M780836" s="8"/>
    </row>
    <row r="780862" spans="13:13">
      <c r="M780862" s="8"/>
    </row>
    <row r="780863" spans="13:13" ht="13">
      <c r="M780863" s="17"/>
    </row>
    <row r="780864" spans="13:13">
      <c r="M780864" s="8"/>
    </row>
    <row r="780890" spans="13:13">
      <c r="M780890" s="8"/>
    </row>
    <row r="780891" spans="13:13" ht="13">
      <c r="M780891" s="17"/>
    </row>
    <row r="780892" spans="13:13">
      <c r="M780892" s="8"/>
    </row>
    <row r="780918" spans="13:13">
      <c r="M780918" s="8"/>
    </row>
    <row r="780919" spans="13:13" ht="13">
      <c r="M780919" s="17"/>
    </row>
    <row r="780920" spans="13:13">
      <c r="M780920" s="8"/>
    </row>
    <row r="780946" spans="13:13">
      <c r="M780946" s="8"/>
    </row>
    <row r="780947" spans="13:13" ht="13">
      <c r="M780947" s="17"/>
    </row>
    <row r="780948" spans="13:13">
      <c r="M780948" s="8"/>
    </row>
    <row r="780974" spans="13:13">
      <c r="M780974" s="8"/>
    </row>
    <row r="780975" spans="13:13" ht="13">
      <c r="M780975" s="17"/>
    </row>
    <row r="780976" spans="13:13">
      <c r="M780976" s="8"/>
    </row>
    <row r="781002" spans="13:13">
      <c r="M781002" s="8"/>
    </row>
    <row r="781003" spans="13:13" ht="13">
      <c r="M781003" s="17"/>
    </row>
    <row r="781004" spans="13:13">
      <c r="M781004" s="8"/>
    </row>
    <row r="781030" spans="13:13">
      <c r="M781030" s="8"/>
    </row>
    <row r="781031" spans="13:13" ht="13">
      <c r="M781031" s="17"/>
    </row>
    <row r="781032" spans="13:13">
      <c r="M781032" s="8"/>
    </row>
    <row r="781058" spans="13:13">
      <c r="M781058" s="8"/>
    </row>
    <row r="781059" spans="13:13" ht="13">
      <c r="M781059" s="17"/>
    </row>
    <row r="781060" spans="13:13">
      <c r="M781060" s="8"/>
    </row>
    <row r="781086" spans="13:13">
      <c r="M781086" s="8"/>
    </row>
    <row r="781087" spans="13:13" ht="13">
      <c r="M781087" s="17"/>
    </row>
    <row r="781088" spans="13:13">
      <c r="M781088" s="8"/>
    </row>
    <row r="781114" spans="13:13">
      <c r="M781114" s="8"/>
    </row>
    <row r="781115" spans="13:13" ht="13">
      <c r="M781115" s="17"/>
    </row>
    <row r="781116" spans="13:13">
      <c r="M781116" s="8"/>
    </row>
    <row r="781142" spans="13:13">
      <c r="M781142" s="8"/>
    </row>
    <row r="781143" spans="13:13" ht="13">
      <c r="M781143" s="17"/>
    </row>
    <row r="781144" spans="13:13">
      <c r="M781144" s="8"/>
    </row>
    <row r="781170" spans="13:13">
      <c r="M781170" s="8"/>
    </row>
    <row r="781171" spans="13:13" ht="13">
      <c r="M781171" s="17"/>
    </row>
    <row r="781172" spans="13:13">
      <c r="M781172" s="8"/>
    </row>
    <row r="781198" spans="13:13">
      <c r="M781198" s="8"/>
    </row>
    <row r="781199" spans="13:13" ht="13">
      <c r="M781199" s="17"/>
    </row>
    <row r="781200" spans="13:13">
      <c r="M781200" s="8"/>
    </row>
    <row r="781226" spans="13:13">
      <c r="M781226" s="8"/>
    </row>
    <row r="781227" spans="13:13" ht="13">
      <c r="M781227" s="17"/>
    </row>
    <row r="781228" spans="13:13">
      <c r="M781228" s="8"/>
    </row>
    <row r="781254" spans="13:13">
      <c r="M781254" s="8"/>
    </row>
    <row r="781255" spans="13:13" ht="13">
      <c r="M781255" s="17"/>
    </row>
    <row r="781256" spans="13:13">
      <c r="M781256" s="8"/>
    </row>
    <row r="781282" spans="13:13">
      <c r="M781282" s="8"/>
    </row>
    <row r="781283" spans="13:13" ht="13">
      <c r="M781283" s="17"/>
    </row>
    <row r="781284" spans="13:13">
      <c r="M781284" s="8"/>
    </row>
    <row r="781310" spans="13:13">
      <c r="M781310" s="8"/>
    </row>
    <row r="781311" spans="13:13" ht="13">
      <c r="M781311" s="17"/>
    </row>
    <row r="781312" spans="13:13">
      <c r="M781312" s="8"/>
    </row>
    <row r="781338" spans="13:13">
      <c r="M781338" s="8"/>
    </row>
    <row r="781339" spans="13:13" ht="13">
      <c r="M781339" s="17"/>
    </row>
    <row r="781340" spans="13:13">
      <c r="M781340" s="8"/>
    </row>
    <row r="781366" spans="13:13">
      <c r="M781366" s="8"/>
    </row>
    <row r="781367" spans="13:13" ht="13">
      <c r="M781367" s="17"/>
    </row>
    <row r="781368" spans="13:13">
      <c r="M781368" s="8"/>
    </row>
    <row r="781394" spans="13:13">
      <c r="M781394" s="8"/>
    </row>
    <row r="781395" spans="13:13" ht="13">
      <c r="M781395" s="17"/>
    </row>
    <row r="781396" spans="13:13">
      <c r="M781396" s="8"/>
    </row>
    <row r="781422" spans="13:13">
      <c r="M781422" s="8"/>
    </row>
    <row r="781423" spans="13:13" ht="13">
      <c r="M781423" s="17"/>
    </row>
    <row r="781424" spans="13:13">
      <c r="M781424" s="8"/>
    </row>
    <row r="781450" spans="13:13">
      <c r="M781450" s="8"/>
    </row>
    <row r="781451" spans="13:13" ht="13">
      <c r="M781451" s="17"/>
    </row>
    <row r="781452" spans="13:13">
      <c r="M781452" s="8"/>
    </row>
    <row r="781478" spans="13:13">
      <c r="M781478" s="8"/>
    </row>
    <row r="781479" spans="13:13" ht="13">
      <c r="M781479" s="17"/>
    </row>
    <row r="781480" spans="13:13">
      <c r="M781480" s="8"/>
    </row>
    <row r="781506" spans="13:13">
      <c r="M781506" s="8"/>
    </row>
    <row r="781507" spans="13:13" ht="13">
      <c r="M781507" s="17"/>
    </row>
    <row r="781508" spans="13:13">
      <c r="M781508" s="8"/>
    </row>
    <row r="781534" spans="13:13">
      <c r="M781534" s="8"/>
    </row>
    <row r="781535" spans="13:13" ht="13">
      <c r="M781535" s="17"/>
    </row>
    <row r="781536" spans="13:13">
      <c r="M781536" s="8"/>
    </row>
    <row r="781562" spans="13:13">
      <c r="M781562" s="8"/>
    </row>
    <row r="781563" spans="13:13" ht="13">
      <c r="M781563" s="17"/>
    </row>
    <row r="781564" spans="13:13">
      <c r="M781564" s="8"/>
    </row>
    <row r="781590" spans="13:13">
      <c r="M781590" s="8"/>
    </row>
    <row r="781591" spans="13:13" ht="13">
      <c r="M781591" s="17"/>
    </row>
    <row r="781592" spans="13:13">
      <c r="M781592" s="8"/>
    </row>
    <row r="781618" spans="13:13">
      <c r="M781618" s="8"/>
    </row>
    <row r="781619" spans="13:13" ht="13">
      <c r="M781619" s="17"/>
    </row>
    <row r="781620" spans="13:13">
      <c r="M781620" s="8"/>
    </row>
    <row r="781646" spans="13:13">
      <c r="M781646" s="8"/>
    </row>
    <row r="781647" spans="13:13" ht="13">
      <c r="M781647" s="17"/>
    </row>
    <row r="781648" spans="13:13">
      <c r="M781648" s="8"/>
    </row>
    <row r="781674" spans="13:13">
      <c r="M781674" s="8"/>
    </row>
    <row r="781675" spans="13:13" ht="13">
      <c r="M781675" s="17"/>
    </row>
    <row r="781676" spans="13:13">
      <c r="M781676" s="8"/>
    </row>
    <row r="781702" spans="13:13">
      <c r="M781702" s="8"/>
    </row>
    <row r="781703" spans="13:13" ht="13">
      <c r="M781703" s="17"/>
    </row>
    <row r="781704" spans="13:13">
      <c r="M781704" s="8"/>
    </row>
    <row r="781730" spans="13:13">
      <c r="M781730" s="8"/>
    </row>
    <row r="781731" spans="13:13" ht="13">
      <c r="M781731" s="17"/>
    </row>
    <row r="781732" spans="13:13">
      <c r="M781732" s="8"/>
    </row>
    <row r="781758" spans="13:13">
      <c r="M781758" s="8"/>
    </row>
    <row r="781759" spans="13:13" ht="13">
      <c r="M781759" s="17"/>
    </row>
    <row r="781760" spans="13:13">
      <c r="M781760" s="8"/>
    </row>
    <row r="781786" spans="13:13">
      <c r="M781786" s="8"/>
    </row>
    <row r="781787" spans="13:13" ht="13">
      <c r="M781787" s="17"/>
    </row>
    <row r="781788" spans="13:13">
      <c r="M781788" s="8"/>
    </row>
    <row r="781814" spans="13:13">
      <c r="M781814" s="8"/>
    </row>
    <row r="781815" spans="13:13" ht="13">
      <c r="M781815" s="17"/>
    </row>
    <row r="781816" spans="13:13">
      <c r="M781816" s="8"/>
    </row>
    <row r="781842" spans="13:13">
      <c r="M781842" s="8"/>
    </row>
    <row r="781843" spans="13:13" ht="13">
      <c r="M781843" s="17"/>
    </row>
    <row r="781844" spans="13:13">
      <c r="M781844" s="8"/>
    </row>
    <row r="781870" spans="13:13">
      <c r="M781870" s="8"/>
    </row>
    <row r="781871" spans="13:13" ht="13">
      <c r="M781871" s="17"/>
    </row>
    <row r="781872" spans="13:13">
      <c r="M781872" s="8"/>
    </row>
    <row r="781898" spans="13:13">
      <c r="M781898" s="8"/>
    </row>
    <row r="781899" spans="13:13" ht="13">
      <c r="M781899" s="17"/>
    </row>
    <row r="781900" spans="13:13">
      <c r="M781900" s="8"/>
    </row>
    <row r="781926" spans="13:13">
      <c r="M781926" s="8"/>
    </row>
    <row r="781927" spans="13:13" ht="13">
      <c r="M781927" s="17"/>
    </row>
    <row r="781928" spans="13:13">
      <c r="M781928" s="8"/>
    </row>
    <row r="781954" spans="13:13">
      <c r="M781954" s="8"/>
    </row>
    <row r="781955" spans="13:13" ht="13">
      <c r="M781955" s="17"/>
    </row>
    <row r="781956" spans="13:13">
      <c r="M781956" s="8"/>
    </row>
    <row r="781982" spans="13:13">
      <c r="M781982" s="8"/>
    </row>
    <row r="781983" spans="13:13" ht="13">
      <c r="M781983" s="17"/>
    </row>
    <row r="781984" spans="13:13">
      <c r="M781984" s="8"/>
    </row>
    <row r="782010" spans="13:13">
      <c r="M782010" s="8"/>
    </row>
    <row r="782011" spans="13:13" ht="13">
      <c r="M782011" s="17"/>
    </row>
    <row r="782012" spans="13:13">
      <c r="M782012" s="8"/>
    </row>
    <row r="782038" spans="13:13">
      <c r="M782038" s="8"/>
    </row>
    <row r="782039" spans="13:13" ht="13">
      <c r="M782039" s="17"/>
    </row>
    <row r="782040" spans="13:13">
      <c r="M782040" s="8"/>
    </row>
    <row r="782066" spans="13:13">
      <c r="M782066" s="8"/>
    </row>
    <row r="782067" spans="13:13" ht="13">
      <c r="M782067" s="17"/>
    </row>
    <row r="782068" spans="13:13">
      <c r="M782068" s="8"/>
    </row>
    <row r="782094" spans="13:13">
      <c r="M782094" s="8"/>
    </row>
    <row r="782095" spans="13:13" ht="13">
      <c r="M782095" s="17"/>
    </row>
    <row r="782096" spans="13:13">
      <c r="M782096" s="8"/>
    </row>
    <row r="782122" spans="13:13">
      <c r="M782122" s="8"/>
    </row>
    <row r="782123" spans="13:13" ht="13">
      <c r="M782123" s="17"/>
    </row>
    <row r="782124" spans="13:13">
      <c r="M782124" s="8"/>
    </row>
    <row r="782150" spans="13:13">
      <c r="M782150" s="8"/>
    </row>
    <row r="782151" spans="13:13" ht="13">
      <c r="M782151" s="17"/>
    </row>
    <row r="782152" spans="13:13">
      <c r="M782152" s="8"/>
    </row>
    <row r="782178" spans="13:13">
      <c r="M782178" s="8"/>
    </row>
    <row r="782179" spans="13:13" ht="13">
      <c r="M782179" s="17"/>
    </row>
    <row r="782180" spans="13:13">
      <c r="M782180" s="8"/>
    </row>
    <row r="782206" spans="13:13">
      <c r="M782206" s="8"/>
    </row>
    <row r="782207" spans="13:13" ht="13">
      <c r="M782207" s="17"/>
    </row>
    <row r="782208" spans="13:13">
      <c r="M782208" s="8"/>
    </row>
    <row r="782234" spans="13:13">
      <c r="M782234" s="8"/>
    </row>
    <row r="782235" spans="13:13" ht="13">
      <c r="M782235" s="17"/>
    </row>
    <row r="782236" spans="13:13">
      <c r="M782236" s="8"/>
    </row>
    <row r="782262" spans="13:13">
      <c r="M782262" s="8"/>
    </row>
    <row r="782263" spans="13:13" ht="13">
      <c r="M782263" s="17"/>
    </row>
    <row r="782264" spans="13:13">
      <c r="M782264" s="8"/>
    </row>
    <row r="782290" spans="13:13">
      <c r="M782290" s="8"/>
    </row>
    <row r="782291" spans="13:13" ht="13">
      <c r="M782291" s="17"/>
    </row>
    <row r="782292" spans="13:13">
      <c r="M782292" s="8"/>
    </row>
    <row r="782318" spans="13:13">
      <c r="M782318" s="8"/>
    </row>
    <row r="782319" spans="13:13" ht="13">
      <c r="M782319" s="17"/>
    </row>
    <row r="782320" spans="13:13">
      <c r="M782320" s="8"/>
    </row>
    <row r="782346" spans="13:13">
      <c r="M782346" s="8"/>
    </row>
    <row r="782347" spans="13:13" ht="13">
      <c r="M782347" s="17"/>
    </row>
    <row r="782348" spans="13:13">
      <c r="M782348" s="8"/>
    </row>
    <row r="782374" spans="13:13">
      <c r="M782374" s="8"/>
    </row>
    <row r="782375" spans="13:13" ht="13">
      <c r="M782375" s="17"/>
    </row>
    <row r="782376" spans="13:13">
      <c r="M782376" s="8"/>
    </row>
    <row r="782402" spans="13:13">
      <c r="M782402" s="8"/>
    </row>
    <row r="782403" spans="13:13" ht="13">
      <c r="M782403" s="17"/>
    </row>
    <row r="782404" spans="13:13">
      <c r="M782404" s="8"/>
    </row>
    <row r="782430" spans="13:13">
      <c r="M782430" s="8"/>
    </row>
    <row r="782431" spans="13:13" ht="13">
      <c r="M782431" s="17"/>
    </row>
    <row r="782432" spans="13:13">
      <c r="M782432" s="8"/>
    </row>
    <row r="782458" spans="13:13">
      <c r="M782458" s="8"/>
    </row>
    <row r="782459" spans="13:13" ht="13">
      <c r="M782459" s="17"/>
    </row>
    <row r="782460" spans="13:13">
      <c r="M782460" s="8"/>
    </row>
    <row r="782486" spans="13:13">
      <c r="M782486" s="8"/>
    </row>
    <row r="782487" spans="13:13" ht="13">
      <c r="M782487" s="17"/>
    </row>
    <row r="782488" spans="13:13">
      <c r="M782488" s="8"/>
    </row>
    <row r="782514" spans="13:13">
      <c r="M782514" s="8"/>
    </row>
    <row r="782515" spans="13:13" ht="13">
      <c r="M782515" s="17"/>
    </row>
    <row r="782516" spans="13:13">
      <c r="M782516" s="8"/>
    </row>
    <row r="782542" spans="13:13">
      <c r="M782542" s="8"/>
    </row>
    <row r="782543" spans="13:13" ht="13">
      <c r="M782543" s="17"/>
    </row>
    <row r="782544" spans="13:13">
      <c r="M782544" s="8"/>
    </row>
    <row r="782570" spans="13:13">
      <c r="M782570" s="8"/>
    </row>
    <row r="782571" spans="13:13" ht="13">
      <c r="M782571" s="17"/>
    </row>
    <row r="782572" spans="13:13">
      <c r="M782572" s="8"/>
    </row>
    <row r="782598" spans="13:13">
      <c r="M782598" s="8"/>
    </row>
    <row r="782599" spans="13:13" ht="13">
      <c r="M782599" s="17"/>
    </row>
    <row r="782600" spans="13:13">
      <c r="M782600" s="8"/>
    </row>
    <row r="782626" spans="13:13">
      <c r="M782626" s="8"/>
    </row>
    <row r="782627" spans="13:13" ht="13">
      <c r="M782627" s="17"/>
    </row>
    <row r="782628" spans="13:13">
      <c r="M782628" s="8"/>
    </row>
    <row r="782654" spans="13:13">
      <c r="M782654" s="8"/>
    </row>
    <row r="782655" spans="13:13" ht="13">
      <c r="M782655" s="17"/>
    </row>
    <row r="782656" spans="13:13">
      <c r="M782656" s="8"/>
    </row>
    <row r="782682" spans="13:13">
      <c r="M782682" s="8"/>
    </row>
    <row r="782683" spans="13:13" ht="13">
      <c r="M782683" s="17"/>
    </row>
    <row r="782684" spans="13:13">
      <c r="M782684" s="8"/>
    </row>
    <row r="782710" spans="13:13">
      <c r="M782710" s="8"/>
    </row>
    <row r="782711" spans="13:13" ht="13">
      <c r="M782711" s="17"/>
    </row>
    <row r="782712" spans="13:13">
      <c r="M782712" s="8"/>
    </row>
    <row r="782738" spans="13:13">
      <c r="M782738" s="8"/>
    </row>
    <row r="782739" spans="13:13" ht="13">
      <c r="M782739" s="17"/>
    </row>
    <row r="782740" spans="13:13">
      <c r="M782740" s="8"/>
    </row>
    <row r="782766" spans="13:13">
      <c r="M782766" s="8"/>
    </row>
    <row r="782767" spans="13:13" ht="13">
      <c r="M782767" s="17"/>
    </row>
    <row r="782768" spans="13:13">
      <c r="M782768" s="8"/>
    </row>
    <row r="782794" spans="13:13">
      <c r="M782794" s="8"/>
    </row>
    <row r="782795" spans="13:13" ht="13">
      <c r="M782795" s="17"/>
    </row>
    <row r="782796" spans="13:13">
      <c r="M782796" s="8"/>
    </row>
    <row r="782822" spans="13:13">
      <c r="M782822" s="8"/>
    </row>
    <row r="782823" spans="13:13" ht="13">
      <c r="M782823" s="17"/>
    </row>
    <row r="782824" spans="13:13">
      <c r="M782824" s="8"/>
    </row>
    <row r="782850" spans="13:13">
      <c r="M782850" s="8"/>
    </row>
    <row r="782851" spans="13:13" ht="13">
      <c r="M782851" s="17"/>
    </row>
    <row r="782852" spans="13:13">
      <c r="M782852" s="8"/>
    </row>
    <row r="782878" spans="13:13">
      <c r="M782878" s="8"/>
    </row>
    <row r="782879" spans="13:13" ht="13">
      <c r="M782879" s="17"/>
    </row>
    <row r="782880" spans="13:13">
      <c r="M782880" s="8"/>
    </row>
    <row r="782906" spans="13:13">
      <c r="M782906" s="8"/>
    </row>
    <row r="782907" spans="13:13" ht="13">
      <c r="M782907" s="17"/>
    </row>
    <row r="782908" spans="13:13">
      <c r="M782908" s="8"/>
    </row>
    <row r="782934" spans="13:13">
      <c r="M782934" s="8"/>
    </row>
    <row r="782935" spans="13:13" ht="13">
      <c r="M782935" s="17"/>
    </row>
    <row r="782936" spans="13:13">
      <c r="M782936" s="8"/>
    </row>
    <row r="782962" spans="13:13">
      <c r="M782962" s="8"/>
    </row>
    <row r="782963" spans="13:13" ht="13">
      <c r="M782963" s="17"/>
    </row>
    <row r="782964" spans="13:13">
      <c r="M782964" s="8"/>
    </row>
    <row r="782990" spans="13:13">
      <c r="M782990" s="8"/>
    </row>
    <row r="782991" spans="13:13" ht="13">
      <c r="M782991" s="17"/>
    </row>
    <row r="782992" spans="13:13">
      <c r="M782992" s="8"/>
    </row>
    <row r="783018" spans="13:13">
      <c r="M783018" s="8"/>
    </row>
    <row r="783019" spans="13:13" ht="13">
      <c r="M783019" s="17"/>
    </row>
    <row r="783020" spans="13:13">
      <c r="M783020" s="8"/>
    </row>
    <row r="783046" spans="13:13">
      <c r="M783046" s="8"/>
    </row>
    <row r="783047" spans="13:13" ht="13">
      <c r="M783047" s="17"/>
    </row>
    <row r="783048" spans="13:13">
      <c r="M783048" s="8"/>
    </row>
    <row r="783074" spans="13:13">
      <c r="M783074" s="8"/>
    </row>
    <row r="783075" spans="13:13" ht="13">
      <c r="M783075" s="17"/>
    </row>
    <row r="783076" spans="13:13">
      <c r="M783076" s="8"/>
    </row>
    <row r="783102" spans="13:13">
      <c r="M783102" s="8"/>
    </row>
    <row r="783103" spans="13:13" ht="13">
      <c r="M783103" s="17"/>
    </row>
    <row r="783104" spans="13:13">
      <c r="M783104" s="8"/>
    </row>
    <row r="783130" spans="13:13">
      <c r="M783130" s="8"/>
    </row>
    <row r="783131" spans="13:13" ht="13">
      <c r="M783131" s="17"/>
    </row>
    <row r="783132" spans="13:13">
      <c r="M783132" s="8"/>
    </row>
    <row r="783158" spans="13:13">
      <c r="M783158" s="8"/>
    </row>
    <row r="783159" spans="13:13" ht="13">
      <c r="M783159" s="17"/>
    </row>
    <row r="783160" spans="13:13">
      <c r="M783160" s="8"/>
    </row>
    <row r="783186" spans="13:13">
      <c r="M783186" s="8"/>
    </row>
    <row r="783187" spans="13:13" ht="13">
      <c r="M783187" s="17"/>
    </row>
    <row r="783188" spans="13:13">
      <c r="M783188" s="8"/>
    </row>
    <row r="783214" spans="13:13">
      <c r="M783214" s="8"/>
    </row>
    <row r="783215" spans="13:13" ht="13">
      <c r="M783215" s="17"/>
    </row>
    <row r="783216" spans="13:13">
      <c r="M783216" s="8"/>
    </row>
    <row r="783242" spans="13:13">
      <c r="M783242" s="8"/>
    </row>
    <row r="783243" spans="13:13" ht="13">
      <c r="M783243" s="17"/>
    </row>
    <row r="783244" spans="13:13">
      <c r="M783244" s="8"/>
    </row>
    <row r="783270" spans="13:13">
      <c r="M783270" s="8"/>
    </row>
    <row r="783271" spans="13:13" ht="13">
      <c r="M783271" s="17"/>
    </row>
    <row r="783272" spans="13:13">
      <c r="M783272" s="8"/>
    </row>
    <row r="783298" spans="13:13">
      <c r="M783298" s="8"/>
    </row>
    <row r="783299" spans="13:13" ht="13">
      <c r="M783299" s="17"/>
    </row>
    <row r="783300" spans="13:13">
      <c r="M783300" s="8"/>
    </row>
    <row r="783326" spans="13:13">
      <c r="M783326" s="8"/>
    </row>
    <row r="783327" spans="13:13" ht="13">
      <c r="M783327" s="17"/>
    </row>
    <row r="783328" spans="13:13">
      <c r="M783328" s="8"/>
    </row>
    <row r="783354" spans="13:13">
      <c r="M783354" s="8"/>
    </row>
    <row r="783355" spans="13:13" ht="13">
      <c r="M783355" s="17"/>
    </row>
    <row r="783356" spans="13:13">
      <c r="M783356" s="8"/>
    </row>
    <row r="783382" spans="13:13">
      <c r="M783382" s="8"/>
    </row>
    <row r="783383" spans="13:13" ht="13">
      <c r="M783383" s="17"/>
    </row>
    <row r="783384" spans="13:13">
      <c r="M783384" s="8"/>
    </row>
    <row r="783410" spans="13:13">
      <c r="M783410" s="8"/>
    </row>
    <row r="783411" spans="13:13" ht="13">
      <c r="M783411" s="17"/>
    </row>
    <row r="783412" spans="13:13">
      <c r="M783412" s="8"/>
    </row>
    <row r="783438" spans="13:13">
      <c r="M783438" s="8"/>
    </row>
    <row r="783439" spans="13:13" ht="13">
      <c r="M783439" s="17"/>
    </row>
    <row r="783440" spans="13:13">
      <c r="M783440" s="8"/>
    </row>
    <row r="783466" spans="13:13">
      <c r="M783466" s="8"/>
    </row>
    <row r="783467" spans="13:13" ht="13">
      <c r="M783467" s="17"/>
    </row>
    <row r="783468" spans="13:13">
      <c r="M783468" s="8"/>
    </row>
    <row r="783494" spans="13:13">
      <c r="M783494" s="8"/>
    </row>
    <row r="783495" spans="13:13" ht="13">
      <c r="M783495" s="17"/>
    </row>
    <row r="783496" spans="13:13">
      <c r="M783496" s="8"/>
    </row>
    <row r="783522" spans="13:13">
      <c r="M783522" s="8"/>
    </row>
    <row r="783523" spans="13:13" ht="13">
      <c r="M783523" s="17"/>
    </row>
    <row r="783524" spans="13:13">
      <c r="M783524" s="8"/>
    </row>
    <row r="783550" spans="13:13">
      <c r="M783550" s="8"/>
    </row>
    <row r="783551" spans="13:13" ht="13">
      <c r="M783551" s="17"/>
    </row>
    <row r="783552" spans="13:13">
      <c r="M783552" s="8"/>
    </row>
    <row r="783578" spans="13:13">
      <c r="M783578" s="8"/>
    </row>
    <row r="783579" spans="13:13" ht="13">
      <c r="M783579" s="17"/>
    </row>
    <row r="783580" spans="13:13">
      <c r="M783580" s="8"/>
    </row>
    <row r="783606" spans="13:13">
      <c r="M783606" s="8"/>
    </row>
    <row r="783607" spans="13:13" ht="13">
      <c r="M783607" s="17"/>
    </row>
    <row r="783608" spans="13:13">
      <c r="M783608" s="8"/>
    </row>
    <row r="783634" spans="13:13">
      <c r="M783634" s="8"/>
    </row>
    <row r="783635" spans="13:13" ht="13">
      <c r="M783635" s="17"/>
    </row>
    <row r="783636" spans="13:13">
      <c r="M783636" s="8"/>
    </row>
    <row r="783662" spans="13:13">
      <c r="M783662" s="8"/>
    </row>
    <row r="783663" spans="13:13" ht="13">
      <c r="M783663" s="17"/>
    </row>
    <row r="783664" spans="13:13">
      <c r="M783664" s="8"/>
    </row>
    <row r="783690" spans="13:13">
      <c r="M783690" s="8"/>
    </row>
    <row r="783691" spans="13:13" ht="13">
      <c r="M783691" s="17"/>
    </row>
    <row r="783692" spans="13:13">
      <c r="M783692" s="8"/>
    </row>
    <row r="783718" spans="13:13">
      <c r="M783718" s="8"/>
    </row>
    <row r="783719" spans="13:13" ht="13">
      <c r="M783719" s="17"/>
    </row>
    <row r="783720" spans="13:13">
      <c r="M783720" s="8"/>
    </row>
    <row r="783746" spans="13:13">
      <c r="M783746" s="8"/>
    </row>
    <row r="783747" spans="13:13" ht="13">
      <c r="M783747" s="17"/>
    </row>
    <row r="783748" spans="13:13">
      <c r="M783748" s="8"/>
    </row>
    <row r="783774" spans="13:13">
      <c r="M783774" s="8"/>
    </row>
    <row r="783775" spans="13:13" ht="13">
      <c r="M783775" s="17"/>
    </row>
    <row r="783776" spans="13:13">
      <c r="M783776" s="8"/>
    </row>
    <row r="783802" spans="13:13">
      <c r="M783802" s="8"/>
    </row>
    <row r="783803" spans="13:13" ht="13">
      <c r="M783803" s="17"/>
    </row>
    <row r="783804" spans="13:13">
      <c r="M783804" s="8"/>
    </row>
    <row r="783830" spans="13:13">
      <c r="M783830" s="8"/>
    </row>
    <row r="783831" spans="13:13" ht="13">
      <c r="M783831" s="17"/>
    </row>
    <row r="783832" spans="13:13">
      <c r="M783832" s="8"/>
    </row>
    <row r="783858" spans="13:13">
      <c r="M783858" s="8"/>
    </row>
    <row r="783859" spans="13:13" ht="13">
      <c r="M783859" s="17"/>
    </row>
    <row r="783860" spans="13:13">
      <c r="M783860" s="8"/>
    </row>
    <row r="783886" spans="13:13">
      <c r="M783886" s="8"/>
    </row>
    <row r="783887" spans="13:13" ht="13">
      <c r="M783887" s="17"/>
    </row>
    <row r="783888" spans="13:13">
      <c r="M783888" s="8"/>
    </row>
    <row r="783914" spans="13:13">
      <c r="M783914" s="8"/>
    </row>
    <row r="783915" spans="13:13" ht="13">
      <c r="M783915" s="17"/>
    </row>
    <row r="783916" spans="13:13">
      <c r="M783916" s="8"/>
    </row>
    <row r="783942" spans="13:13">
      <c r="M783942" s="8"/>
    </row>
    <row r="783943" spans="13:13" ht="13">
      <c r="M783943" s="17"/>
    </row>
    <row r="783944" spans="13:13">
      <c r="M783944" s="8"/>
    </row>
    <row r="783970" spans="13:13">
      <c r="M783970" s="8"/>
    </row>
    <row r="783971" spans="13:13" ht="13">
      <c r="M783971" s="17"/>
    </row>
    <row r="783972" spans="13:13">
      <c r="M783972" s="8"/>
    </row>
    <row r="783998" spans="13:13">
      <c r="M783998" s="8"/>
    </row>
    <row r="783999" spans="13:13" ht="13">
      <c r="M783999" s="17"/>
    </row>
    <row r="784000" spans="13:13">
      <c r="M784000" s="8"/>
    </row>
    <row r="784026" spans="13:13">
      <c r="M784026" s="8"/>
    </row>
    <row r="784027" spans="13:13" ht="13">
      <c r="M784027" s="17"/>
    </row>
    <row r="784028" spans="13:13">
      <c r="M784028" s="8"/>
    </row>
    <row r="784054" spans="13:13">
      <c r="M784054" s="8"/>
    </row>
    <row r="784055" spans="13:13" ht="13">
      <c r="M784055" s="17"/>
    </row>
    <row r="784056" spans="13:13">
      <c r="M784056" s="8"/>
    </row>
    <row r="784082" spans="13:13">
      <c r="M784082" s="8"/>
    </row>
    <row r="784083" spans="13:13" ht="13">
      <c r="M784083" s="17"/>
    </row>
    <row r="784084" spans="13:13">
      <c r="M784084" s="8"/>
    </row>
    <row r="784110" spans="13:13">
      <c r="M784110" s="8"/>
    </row>
    <row r="784111" spans="13:13" ht="13">
      <c r="M784111" s="17"/>
    </row>
    <row r="784112" spans="13:13">
      <c r="M784112" s="8"/>
    </row>
    <row r="784138" spans="13:13">
      <c r="M784138" s="8"/>
    </row>
    <row r="784139" spans="13:13" ht="13">
      <c r="M784139" s="17"/>
    </row>
    <row r="784140" spans="13:13">
      <c r="M784140" s="8"/>
    </row>
    <row r="784166" spans="13:13">
      <c r="M784166" s="8"/>
    </row>
    <row r="784167" spans="13:13" ht="13">
      <c r="M784167" s="17"/>
    </row>
    <row r="784168" spans="13:13">
      <c r="M784168" s="8"/>
    </row>
    <row r="784194" spans="13:13">
      <c r="M784194" s="8"/>
    </row>
    <row r="784195" spans="13:13" ht="13">
      <c r="M784195" s="17"/>
    </row>
    <row r="784196" spans="13:13">
      <c r="M784196" s="8"/>
    </row>
    <row r="784222" spans="13:13">
      <c r="M784222" s="8"/>
    </row>
    <row r="784223" spans="13:13" ht="13">
      <c r="M784223" s="17"/>
    </row>
    <row r="784224" spans="13:13">
      <c r="M784224" s="8"/>
    </row>
    <row r="784250" spans="13:13">
      <c r="M784250" s="8"/>
    </row>
    <row r="784251" spans="13:13" ht="13">
      <c r="M784251" s="17"/>
    </row>
    <row r="784252" spans="13:13">
      <c r="M784252" s="8"/>
    </row>
    <row r="784278" spans="13:13">
      <c r="M784278" s="8"/>
    </row>
    <row r="784279" spans="13:13" ht="13">
      <c r="M784279" s="17"/>
    </row>
    <row r="784280" spans="13:13">
      <c r="M784280" s="8"/>
    </row>
    <row r="784306" spans="13:13">
      <c r="M784306" s="8"/>
    </row>
    <row r="784307" spans="13:13" ht="13">
      <c r="M784307" s="17"/>
    </row>
    <row r="784308" spans="13:13">
      <c r="M784308" s="8"/>
    </row>
    <row r="784334" spans="13:13">
      <c r="M784334" s="8"/>
    </row>
    <row r="784335" spans="13:13" ht="13">
      <c r="M784335" s="17"/>
    </row>
    <row r="784336" spans="13:13">
      <c r="M784336" s="8"/>
    </row>
    <row r="784362" spans="13:13">
      <c r="M784362" s="8"/>
    </row>
    <row r="784363" spans="13:13" ht="13">
      <c r="M784363" s="17"/>
    </row>
    <row r="784364" spans="13:13">
      <c r="M784364" s="8"/>
    </row>
    <row r="784390" spans="13:13">
      <c r="M784390" s="8"/>
    </row>
    <row r="784391" spans="13:13" ht="13">
      <c r="M784391" s="17"/>
    </row>
    <row r="784392" spans="13:13">
      <c r="M784392" s="8"/>
    </row>
    <row r="784418" spans="13:13">
      <c r="M784418" s="8"/>
    </row>
    <row r="784419" spans="13:13" ht="13">
      <c r="M784419" s="17"/>
    </row>
    <row r="784420" spans="13:13">
      <c r="M784420" s="8"/>
    </row>
    <row r="784446" spans="13:13">
      <c r="M784446" s="8"/>
    </row>
    <row r="784447" spans="13:13" ht="13">
      <c r="M784447" s="17"/>
    </row>
    <row r="784448" spans="13:13">
      <c r="M784448" s="8"/>
    </row>
    <row r="784474" spans="13:13">
      <c r="M784474" s="8"/>
    </row>
    <row r="784475" spans="13:13" ht="13">
      <c r="M784475" s="17"/>
    </row>
    <row r="784476" spans="13:13">
      <c r="M784476" s="8"/>
    </row>
    <row r="784502" spans="13:13">
      <c r="M784502" s="8"/>
    </row>
    <row r="784503" spans="13:13" ht="13">
      <c r="M784503" s="17"/>
    </row>
    <row r="784504" spans="13:13">
      <c r="M784504" s="8"/>
    </row>
    <row r="784530" spans="13:13">
      <c r="M784530" s="8"/>
    </row>
    <row r="784531" spans="13:13" ht="13">
      <c r="M784531" s="17"/>
    </row>
    <row r="784532" spans="13:13">
      <c r="M784532" s="8"/>
    </row>
    <row r="784558" spans="13:13">
      <c r="M784558" s="8"/>
    </row>
    <row r="784559" spans="13:13" ht="13">
      <c r="M784559" s="17"/>
    </row>
    <row r="784560" spans="13:13">
      <c r="M784560" s="8"/>
    </row>
    <row r="784586" spans="13:13">
      <c r="M784586" s="8"/>
    </row>
    <row r="784587" spans="13:13" ht="13">
      <c r="M784587" s="17"/>
    </row>
    <row r="784588" spans="13:13">
      <c r="M784588" s="8"/>
    </row>
    <row r="784614" spans="13:13">
      <c r="M784614" s="8"/>
    </row>
    <row r="784615" spans="13:13" ht="13">
      <c r="M784615" s="17"/>
    </row>
    <row r="784616" spans="13:13">
      <c r="M784616" s="8"/>
    </row>
    <row r="784642" spans="13:13">
      <c r="M784642" s="8"/>
    </row>
    <row r="784643" spans="13:13" ht="13">
      <c r="M784643" s="17"/>
    </row>
    <row r="784644" spans="13:13">
      <c r="M784644" s="8"/>
    </row>
    <row r="784670" spans="13:13">
      <c r="M784670" s="8"/>
    </row>
    <row r="784671" spans="13:13" ht="13">
      <c r="M784671" s="17"/>
    </row>
    <row r="784672" spans="13:13">
      <c r="M784672" s="8"/>
    </row>
    <row r="784698" spans="13:13">
      <c r="M784698" s="8"/>
    </row>
    <row r="784699" spans="13:13" ht="13">
      <c r="M784699" s="17"/>
    </row>
    <row r="784700" spans="13:13">
      <c r="M784700" s="8"/>
    </row>
    <row r="784726" spans="13:13">
      <c r="M784726" s="8"/>
    </row>
    <row r="784727" spans="13:13" ht="13">
      <c r="M784727" s="17"/>
    </row>
    <row r="784728" spans="13:13">
      <c r="M784728" s="8"/>
    </row>
    <row r="784754" spans="13:13">
      <c r="M784754" s="8"/>
    </row>
    <row r="784755" spans="13:13" ht="13">
      <c r="M784755" s="17"/>
    </row>
    <row r="784756" spans="13:13">
      <c r="M784756" s="8"/>
    </row>
    <row r="784782" spans="13:13">
      <c r="M784782" s="8"/>
    </row>
    <row r="784783" spans="13:13" ht="13">
      <c r="M784783" s="17"/>
    </row>
    <row r="784784" spans="13:13">
      <c r="M784784" s="8"/>
    </row>
    <row r="784810" spans="13:13">
      <c r="M784810" s="8"/>
    </row>
    <row r="784811" spans="13:13" ht="13">
      <c r="M784811" s="17"/>
    </row>
    <row r="784812" spans="13:13">
      <c r="M784812" s="8"/>
    </row>
    <row r="784838" spans="13:13">
      <c r="M784838" s="8"/>
    </row>
    <row r="784839" spans="13:13" ht="13">
      <c r="M784839" s="17"/>
    </row>
    <row r="784840" spans="13:13">
      <c r="M784840" s="8"/>
    </row>
    <row r="784866" spans="13:13">
      <c r="M784866" s="8"/>
    </row>
    <row r="784867" spans="13:13" ht="13">
      <c r="M784867" s="17"/>
    </row>
    <row r="784868" spans="13:13">
      <c r="M784868" s="8"/>
    </row>
    <row r="784894" spans="13:13">
      <c r="M784894" s="8"/>
    </row>
    <row r="784895" spans="13:13" ht="13">
      <c r="M784895" s="17"/>
    </row>
    <row r="784896" spans="13:13">
      <c r="M784896" s="8"/>
    </row>
    <row r="784922" spans="13:13">
      <c r="M784922" s="8"/>
    </row>
    <row r="784923" spans="13:13" ht="13">
      <c r="M784923" s="17"/>
    </row>
    <row r="784924" spans="13:13">
      <c r="M784924" s="8"/>
    </row>
    <row r="784950" spans="13:13">
      <c r="M784950" s="8"/>
    </row>
    <row r="784951" spans="13:13" ht="13">
      <c r="M784951" s="17"/>
    </row>
    <row r="784952" spans="13:13">
      <c r="M784952" s="8"/>
    </row>
    <row r="784978" spans="13:13">
      <c r="M784978" s="8"/>
    </row>
    <row r="784979" spans="13:13" ht="13">
      <c r="M784979" s="17"/>
    </row>
    <row r="784980" spans="13:13">
      <c r="M784980" s="8"/>
    </row>
    <row r="785006" spans="13:13">
      <c r="M785006" s="8"/>
    </row>
    <row r="785007" spans="13:13" ht="13">
      <c r="M785007" s="17"/>
    </row>
    <row r="785008" spans="13:13">
      <c r="M785008" s="8"/>
    </row>
    <row r="785034" spans="13:13">
      <c r="M785034" s="8"/>
    </row>
    <row r="785035" spans="13:13" ht="13">
      <c r="M785035" s="17"/>
    </row>
    <row r="785036" spans="13:13">
      <c r="M785036" s="8"/>
    </row>
    <row r="785062" spans="13:13">
      <c r="M785062" s="8"/>
    </row>
    <row r="785063" spans="13:13" ht="13">
      <c r="M785063" s="17"/>
    </row>
    <row r="785064" spans="13:13">
      <c r="M785064" s="8"/>
    </row>
    <row r="785090" spans="13:13">
      <c r="M785090" s="8"/>
    </row>
    <row r="785091" spans="13:13" ht="13">
      <c r="M785091" s="17"/>
    </row>
    <row r="785092" spans="13:13">
      <c r="M785092" s="8"/>
    </row>
    <row r="785118" spans="13:13">
      <c r="M785118" s="8"/>
    </row>
    <row r="785119" spans="13:13" ht="13">
      <c r="M785119" s="17"/>
    </row>
    <row r="785120" spans="13:13">
      <c r="M785120" s="8"/>
    </row>
    <row r="785146" spans="13:13">
      <c r="M785146" s="8"/>
    </row>
    <row r="785147" spans="13:13" ht="13">
      <c r="M785147" s="17"/>
    </row>
    <row r="785148" spans="13:13">
      <c r="M785148" s="8"/>
    </row>
    <row r="785174" spans="13:13">
      <c r="M785174" s="8"/>
    </row>
    <row r="785175" spans="13:13" ht="13">
      <c r="M785175" s="17"/>
    </row>
    <row r="785176" spans="13:13">
      <c r="M785176" s="8"/>
    </row>
    <row r="785202" spans="13:13">
      <c r="M785202" s="8"/>
    </row>
    <row r="785203" spans="13:13" ht="13">
      <c r="M785203" s="17"/>
    </row>
    <row r="785204" spans="13:13">
      <c r="M785204" s="8"/>
    </row>
    <row r="785230" spans="13:13">
      <c r="M785230" s="8"/>
    </row>
    <row r="785231" spans="13:13" ht="13">
      <c r="M785231" s="17"/>
    </row>
    <row r="785232" spans="13:13">
      <c r="M785232" s="8"/>
    </row>
    <row r="785258" spans="13:13">
      <c r="M785258" s="8"/>
    </row>
    <row r="785259" spans="13:13" ht="13">
      <c r="M785259" s="17"/>
    </row>
    <row r="785260" spans="13:13">
      <c r="M785260" s="8"/>
    </row>
    <row r="785286" spans="13:13">
      <c r="M785286" s="8"/>
    </row>
    <row r="785287" spans="13:13" ht="13">
      <c r="M785287" s="17"/>
    </row>
    <row r="785288" spans="13:13">
      <c r="M785288" s="8"/>
    </row>
    <row r="785314" spans="13:13">
      <c r="M785314" s="8"/>
    </row>
    <row r="785315" spans="13:13" ht="13">
      <c r="M785315" s="17"/>
    </row>
    <row r="785316" spans="13:13">
      <c r="M785316" s="8"/>
    </row>
    <row r="785342" spans="13:13">
      <c r="M785342" s="8"/>
    </row>
    <row r="785343" spans="13:13" ht="13">
      <c r="M785343" s="17"/>
    </row>
    <row r="785344" spans="13:13">
      <c r="M785344" s="8"/>
    </row>
    <row r="785370" spans="13:13">
      <c r="M785370" s="8"/>
    </row>
    <row r="785371" spans="13:13" ht="13">
      <c r="M785371" s="17"/>
    </row>
    <row r="785372" spans="13:13">
      <c r="M785372" s="8"/>
    </row>
    <row r="785398" spans="13:13">
      <c r="M785398" s="8"/>
    </row>
    <row r="785399" spans="13:13" ht="13">
      <c r="M785399" s="17"/>
    </row>
    <row r="785400" spans="13:13">
      <c r="M785400" s="8"/>
    </row>
    <row r="785426" spans="13:13">
      <c r="M785426" s="8"/>
    </row>
    <row r="785427" spans="13:13" ht="13">
      <c r="M785427" s="17"/>
    </row>
    <row r="785428" spans="13:13">
      <c r="M785428" s="8"/>
    </row>
    <row r="785454" spans="13:13">
      <c r="M785454" s="8"/>
    </row>
    <row r="785455" spans="13:13" ht="13">
      <c r="M785455" s="17"/>
    </row>
    <row r="785456" spans="13:13">
      <c r="M785456" s="8"/>
    </row>
    <row r="785482" spans="13:13">
      <c r="M785482" s="8"/>
    </row>
    <row r="785483" spans="13:13" ht="13">
      <c r="M785483" s="17"/>
    </row>
    <row r="785484" spans="13:13">
      <c r="M785484" s="8"/>
    </row>
    <row r="785510" spans="13:13">
      <c r="M785510" s="8"/>
    </row>
    <row r="785511" spans="13:13" ht="13">
      <c r="M785511" s="17"/>
    </row>
    <row r="785512" spans="13:13">
      <c r="M785512" s="8"/>
    </row>
    <row r="785538" spans="13:13">
      <c r="M785538" s="8"/>
    </row>
    <row r="785539" spans="13:13" ht="13">
      <c r="M785539" s="17"/>
    </row>
    <row r="785540" spans="13:13">
      <c r="M785540" s="8"/>
    </row>
    <row r="785566" spans="13:13">
      <c r="M785566" s="8"/>
    </row>
    <row r="785567" spans="13:13" ht="13">
      <c r="M785567" s="17"/>
    </row>
    <row r="785568" spans="13:13">
      <c r="M785568" s="8"/>
    </row>
    <row r="785594" spans="13:13">
      <c r="M785594" s="8"/>
    </row>
    <row r="785595" spans="13:13" ht="13">
      <c r="M785595" s="17"/>
    </row>
    <row r="785596" spans="13:13">
      <c r="M785596" s="8"/>
    </row>
    <row r="785622" spans="13:13">
      <c r="M785622" s="8"/>
    </row>
    <row r="785623" spans="13:13" ht="13">
      <c r="M785623" s="17"/>
    </row>
    <row r="785624" spans="13:13">
      <c r="M785624" s="8"/>
    </row>
    <row r="785650" spans="13:13">
      <c r="M785650" s="8"/>
    </row>
    <row r="785651" spans="13:13" ht="13">
      <c r="M785651" s="17"/>
    </row>
    <row r="785652" spans="13:13">
      <c r="M785652" s="8"/>
    </row>
    <row r="785678" spans="13:13">
      <c r="M785678" s="8"/>
    </row>
    <row r="785679" spans="13:13" ht="13">
      <c r="M785679" s="17"/>
    </row>
    <row r="785680" spans="13:13">
      <c r="M785680" s="8"/>
    </row>
    <row r="785706" spans="13:13">
      <c r="M785706" s="8"/>
    </row>
    <row r="785707" spans="13:13" ht="13">
      <c r="M785707" s="17"/>
    </row>
    <row r="785708" spans="13:13">
      <c r="M785708" s="8"/>
    </row>
    <row r="785734" spans="13:13">
      <c r="M785734" s="8"/>
    </row>
    <row r="785735" spans="13:13" ht="13">
      <c r="M785735" s="17"/>
    </row>
    <row r="785736" spans="13:13">
      <c r="M785736" s="8"/>
    </row>
    <row r="785762" spans="13:13">
      <c r="M785762" s="8"/>
    </row>
    <row r="785763" spans="13:13" ht="13">
      <c r="M785763" s="17"/>
    </row>
    <row r="785764" spans="13:13">
      <c r="M785764" s="8"/>
    </row>
    <row r="785790" spans="13:13">
      <c r="M785790" s="8"/>
    </row>
    <row r="785791" spans="13:13" ht="13">
      <c r="M785791" s="17"/>
    </row>
    <row r="785792" spans="13:13">
      <c r="M785792" s="8"/>
    </row>
    <row r="785818" spans="13:13">
      <c r="M785818" s="8"/>
    </row>
    <row r="785819" spans="13:13" ht="13">
      <c r="M785819" s="17"/>
    </row>
    <row r="785820" spans="13:13">
      <c r="M785820" s="8"/>
    </row>
    <row r="785846" spans="13:13">
      <c r="M785846" s="8"/>
    </row>
    <row r="785847" spans="13:13" ht="13">
      <c r="M785847" s="17"/>
    </row>
    <row r="785848" spans="13:13">
      <c r="M785848" s="8"/>
    </row>
    <row r="785874" spans="13:13">
      <c r="M785874" s="8"/>
    </row>
    <row r="785875" spans="13:13" ht="13">
      <c r="M785875" s="17"/>
    </row>
    <row r="785876" spans="13:13">
      <c r="M785876" s="8"/>
    </row>
    <row r="785902" spans="13:13">
      <c r="M785902" s="8"/>
    </row>
    <row r="785903" spans="13:13" ht="13">
      <c r="M785903" s="17"/>
    </row>
    <row r="785904" spans="13:13">
      <c r="M785904" s="8"/>
    </row>
    <row r="785930" spans="13:13">
      <c r="M785930" s="8"/>
    </row>
    <row r="785931" spans="13:13" ht="13">
      <c r="M785931" s="17"/>
    </row>
    <row r="785932" spans="13:13">
      <c r="M785932" s="8"/>
    </row>
    <row r="785958" spans="13:13">
      <c r="M785958" s="8"/>
    </row>
    <row r="785959" spans="13:13" ht="13">
      <c r="M785959" s="17"/>
    </row>
    <row r="785960" spans="13:13">
      <c r="M785960" s="8"/>
    </row>
    <row r="785986" spans="13:13">
      <c r="M785986" s="8"/>
    </row>
    <row r="785987" spans="13:13" ht="13">
      <c r="M785987" s="17"/>
    </row>
    <row r="785988" spans="13:13">
      <c r="M785988" s="8"/>
    </row>
    <row r="786014" spans="13:13">
      <c r="M786014" s="8"/>
    </row>
    <row r="786015" spans="13:13" ht="13">
      <c r="M786015" s="17"/>
    </row>
    <row r="786016" spans="13:13">
      <c r="M786016" s="8"/>
    </row>
    <row r="786042" spans="13:13">
      <c r="M786042" s="8"/>
    </row>
    <row r="786043" spans="13:13" ht="13">
      <c r="M786043" s="17"/>
    </row>
    <row r="786044" spans="13:13">
      <c r="M786044" s="8"/>
    </row>
    <row r="786070" spans="13:13">
      <c r="M786070" s="8"/>
    </row>
    <row r="786071" spans="13:13" ht="13">
      <c r="M786071" s="17"/>
    </row>
    <row r="786072" spans="13:13">
      <c r="M786072" s="8"/>
    </row>
    <row r="786098" spans="13:13">
      <c r="M786098" s="8"/>
    </row>
    <row r="786099" spans="13:13" ht="13">
      <c r="M786099" s="17"/>
    </row>
    <row r="786100" spans="13:13">
      <c r="M786100" s="8"/>
    </row>
    <row r="786126" spans="13:13">
      <c r="M786126" s="8"/>
    </row>
    <row r="786127" spans="13:13" ht="13">
      <c r="M786127" s="17"/>
    </row>
    <row r="786128" spans="13:13">
      <c r="M786128" s="8"/>
    </row>
    <row r="786154" spans="13:13">
      <c r="M786154" s="8"/>
    </row>
    <row r="786155" spans="13:13" ht="13">
      <c r="M786155" s="17"/>
    </row>
    <row r="786156" spans="13:13">
      <c r="M786156" s="8"/>
    </row>
    <row r="786182" spans="13:13">
      <c r="M786182" s="8"/>
    </row>
    <row r="786183" spans="13:13" ht="13">
      <c r="M786183" s="17"/>
    </row>
    <row r="786184" spans="13:13">
      <c r="M786184" s="8"/>
    </row>
    <row r="786210" spans="13:13">
      <c r="M786210" s="8"/>
    </row>
    <row r="786211" spans="13:13" ht="13">
      <c r="M786211" s="17"/>
    </row>
    <row r="786212" spans="13:13">
      <c r="M786212" s="8"/>
    </row>
    <row r="786238" spans="13:13">
      <c r="M786238" s="8"/>
    </row>
    <row r="786239" spans="13:13" ht="13">
      <c r="M786239" s="17"/>
    </row>
    <row r="786240" spans="13:13">
      <c r="M786240" s="8"/>
    </row>
    <row r="786266" spans="13:13">
      <c r="M786266" s="8"/>
    </row>
    <row r="786267" spans="13:13" ht="13">
      <c r="M786267" s="17"/>
    </row>
    <row r="786268" spans="13:13">
      <c r="M786268" s="8"/>
    </row>
    <row r="786294" spans="13:13">
      <c r="M786294" s="8"/>
    </row>
    <row r="786295" spans="13:13" ht="13">
      <c r="M786295" s="17"/>
    </row>
    <row r="786296" spans="13:13">
      <c r="M786296" s="8"/>
    </row>
    <row r="786322" spans="13:13">
      <c r="M786322" s="8"/>
    </row>
    <row r="786323" spans="13:13" ht="13">
      <c r="M786323" s="17"/>
    </row>
    <row r="786324" spans="13:13">
      <c r="M786324" s="8"/>
    </row>
    <row r="786350" spans="13:13">
      <c r="M786350" s="8"/>
    </row>
    <row r="786351" spans="13:13" ht="13">
      <c r="M786351" s="17"/>
    </row>
    <row r="786352" spans="13:13">
      <c r="M786352" s="8"/>
    </row>
    <row r="786378" spans="13:13">
      <c r="M786378" s="8"/>
    </row>
    <row r="786379" spans="13:13" ht="13">
      <c r="M786379" s="17"/>
    </row>
    <row r="786380" spans="13:13">
      <c r="M786380" s="8"/>
    </row>
    <row r="786406" spans="13:13">
      <c r="M786406" s="8"/>
    </row>
    <row r="786407" spans="13:13" ht="13">
      <c r="M786407" s="17"/>
    </row>
    <row r="786408" spans="13:13">
      <c r="M786408" s="8"/>
    </row>
    <row r="786434" spans="13:13">
      <c r="M786434" s="8"/>
    </row>
    <row r="786435" spans="13:13" ht="13">
      <c r="M786435" s="17"/>
    </row>
    <row r="786436" spans="13:13">
      <c r="M786436" s="8"/>
    </row>
    <row r="786462" spans="13:13">
      <c r="M786462" s="8"/>
    </row>
    <row r="786463" spans="13:13" ht="13">
      <c r="M786463" s="17"/>
    </row>
    <row r="786464" spans="13:13">
      <c r="M786464" s="8"/>
    </row>
    <row r="786490" spans="13:13">
      <c r="M786490" s="8"/>
    </row>
    <row r="786491" spans="13:13" ht="13">
      <c r="M786491" s="17"/>
    </row>
    <row r="786492" spans="13:13">
      <c r="M786492" s="8"/>
    </row>
    <row r="786518" spans="13:13">
      <c r="M786518" s="8"/>
    </row>
    <row r="786519" spans="13:13" ht="13">
      <c r="M786519" s="17"/>
    </row>
    <row r="786520" spans="13:13">
      <c r="M786520" s="8"/>
    </row>
    <row r="786546" spans="13:13">
      <c r="M786546" s="8"/>
    </row>
    <row r="786547" spans="13:13" ht="13">
      <c r="M786547" s="17"/>
    </row>
    <row r="786548" spans="13:13">
      <c r="M786548" s="8"/>
    </row>
    <row r="786574" spans="13:13">
      <c r="M786574" s="8"/>
    </row>
    <row r="786575" spans="13:13" ht="13">
      <c r="M786575" s="17"/>
    </row>
    <row r="786576" spans="13:13">
      <c r="M786576" s="8"/>
    </row>
    <row r="786602" spans="13:13">
      <c r="M786602" s="8"/>
    </row>
    <row r="786603" spans="13:13" ht="13">
      <c r="M786603" s="17"/>
    </row>
    <row r="786604" spans="13:13">
      <c r="M786604" s="8"/>
    </row>
    <row r="786630" spans="13:13">
      <c r="M786630" s="8"/>
    </row>
    <row r="786631" spans="13:13" ht="13">
      <c r="M786631" s="17"/>
    </row>
    <row r="786632" spans="13:13">
      <c r="M786632" s="8"/>
    </row>
    <row r="786658" spans="13:13">
      <c r="M786658" s="8"/>
    </row>
    <row r="786659" spans="13:13" ht="13">
      <c r="M786659" s="17"/>
    </row>
    <row r="786660" spans="13:13">
      <c r="M786660" s="8"/>
    </row>
    <row r="786686" spans="13:13">
      <c r="M786686" s="8"/>
    </row>
    <row r="786687" spans="13:13" ht="13">
      <c r="M786687" s="17"/>
    </row>
    <row r="786688" spans="13:13">
      <c r="M786688" s="8"/>
    </row>
    <row r="786714" spans="13:13">
      <c r="M786714" s="8"/>
    </row>
    <row r="786715" spans="13:13" ht="13">
      <c r="M786715" s="17"/>
    </row>
    <row r="786716" spans="13:13">
      <c r="M786716" s="8"/>
    </row>
    <row r="786742" spans="13:13">
      <c r="M786742" s="8"/>
    </row>
    <row r="786743" spans="13:13" ht="13">
      <c r="M786743" s="17"/>
    </row>
    <row r="786744" spans="13:13">
      <c r="M786744" s="8"/>
    </row>
    <row r="786770" spans="13:13">
      <c r="M786770" s="8"/>
    </row>
    <row r="786771" spans="13:13" ht="13">
      <c r="M786771" s="17"/>
    </row>
    <row r="786772" spans="13:13">
      <c r="M786772" s="8"/>
    </row>
    <row r="786798" spans="13:13">
      <c r="M786798" s="8"/>
    </row>
    <row r="786799" spans="13:13" ht="13">
      <c r="M786799" s="17"/>
    </row>
    <row r="786800" spans="13:13">
      <c r="M786800" s="8"/>
    </row>
    <row r="786826" spans="13:13">
      <c r="M786826" s="8"/>
    </row>
    <row r="786827" spans="13:13" ht="13">
      <c r="M786827" s="17"/>
    </row>
    <row r="786828" spans="13:13">
      <c r="M786828" s="8"/>
    </row>
    <row r="786854" spans="13:13">
      <c r="M786854" s="8"/>
    </row>
    <row r="786855" spans="13:13" ht="13">
      <c r="M786855" s="17"/>
    </row>
    <row r="786856" spans="13:13">
      <c r="M786856" s="8"/>
    </row>
    <row r="786882" spans="13:13">
      <c r="M786882" s="8"/>
    </row>
    <row r="786883" spans="13:13" ht="13">
      <c r="M786883" s="17"/>
    </row>
    <row r="786884" spans="13:13">
      <c r="M786884" s="8"/>
    </row>
    <row r="786910" spans="13:13">
      <c r="M786910" s="8"/>
    </row>
    <row r="786911" spans="13:13" ht="13">
      <c r="M786911" s="17"/>
    </row>
    <row r="786912" spans="13:13">
      <c r="M786912" s="8"/>
    </row>
    <row r="786938" spans="13:13">
      <c r="M786938" s="8"/>
    </row>
    <row r="786939" spans="13:13" ht="13">
      <c r="M786939" s="17"/>
    </row>
    <row r="786940" spans="13:13">
      <c r="M786940" s="8"/>
    </row>
    <row r="786966" spans="13:13">
      <c r="M786966" s="8"/>
    </row>
    <row r="786967" spans="13:13" ht="13">
      <c r="M786967" s="17"/>
    </row>
    <row r="786968" spans="13:13">
      <c r="M786968" s="8"/>
    </row>
    <row r="786994" spans="13:13">
      <c r="M786994" s="8"/>
    </row>
    <row r="786995" spans="13:13" ht="13">
      <c r="M786995" s="17"/>
    </row>
    <row r="786996" spans="13:13">
      <c r="M786996" s="8"/>
    </row>
    <row r="787022" spans="13:13">
      <c r="M787022" s="8"/>
    </row>
    <row r="787023" spans="13:13" ht="13">
      <c r="M787023" s="17"/>
    </row>
    <row r="787024" spans="13:13">
      <c r="M787024" s="8"/>
    </row>
    <row r="787050" spans="13:13">
      <c r="M787050" s="8"/>
    </row>
    <row r="787051" spans="13:13" ht="13">
      <c r="M787051" s="17"/>
    </row>
    <row r="787052" spans="13:13">
      <c r="M787052" s="8"/>
    </row>
    <row r="787078" spans="13:13">
      <c r="M787078" s="8"/>
    </row>
    <row r="787079" spans="13:13" ht="13">
      <c r="M787079" s="17"/>
    </row>
    <row r="787080" spans="13:13">
      <c r="M787080" s="8"/>
    </row>
    <row r="787106" spans="13:13">
      <c r="M787106" s="8"/>
    </row>
    <row r="787107" spans="13:13" ht="13">
      <c r="M787107" s="17"/>
    </row>
    <row r="787108" spans="13:13">
      <c r="M787108" s="8"/>
    </row>
    <row r="787134" spans="13:13">
      <c r="M787134" s="8"/>
    </row>
    <row r="787135" spans="13:13" ht="13">
      <c r="M787135" s="17"/>
    </row>
    <row r="787136" spans="13:13">
      <c r="M787136" s="8"/>
    </row>
    <row r="787162" spans="13:13">
      <c r="M787162" s="8"/>
    </row>
    <row r="787163" spans="13:13" ht="13">
      <c r="M787163" s="17"/>
    </row>
    <row r="787164" spans="13:13">
      <c r="M787164" s="8"/>
    </row>
    <row r="787190" spans="13:13">
      <c r="M787190" s="8"/>
    </row>
    <row r="787191" spans="13:13" ht="13">
      <c r="M787191" s="17"/>
    </row>
    <row r="787192" spans="13:13">
      <c r="M787192" s="8"/>
    </row>
    <row r="787218" spans="13:13">
      <c r="M787218" s="8"/>
    </row>
    <row r="787219" spans="13:13" ht="13">
      <c r="M787219" s="17"/>
    </row>
    <row r="787220" spans="13:13">
      <c r="M787220" s="8"/>
    </row>
    <row r="787246" spans="13:13">
      <c r="M787246" s="8"/>
    </row>
    <row r="787247" spans="13:13" ht="13">
      <c r="M787247" s="17"/>
    </row>
    <row r="787248" spans="13:13">
      <c r="M787248" s="8"/>
    </row>
    <row r="787274" spans="13:13">
      <c r="M787274" s="8"/>
    </row>
    <row r="787275" spans="13:13" ht="13">
      <c r="M787275" s="17"/>
    </row>
    <row r="787276" spans="13:13">
      <c r="M787276" s="8"/>
    </row>
    <row r="787302" spans="13:13">
      <c r="M787302" s="8"/>
    </row>
    <row r="787303" spans="13:13" ht="13">
      <c r="M787303" s="17"/>
    </row>
    <row r="787304" spans="13:13">
      <c r="M787304" s="8"/>
    </row>
    <row r="787330" spans="13:13">
      <c r="M787330" s="8"/>
    </row>
    <row r="787331" spans="13:13" ht="13">
      <c r="M787331" s="17"/>
    </row>
    <row r="787332" spans="13:13">
      <c r="M787332" s="8"/>
    </row>
    <row r="787358" spans="13:13">
      <c r="M787358" s="8"/>
    </row>
    <row r="787359" spans="13:13" ht="13">
      <c r="M787359" s="17"/>
    </row>
    <row r="787360" spans="13:13">
      <c r="M787360" s="8"/>
    </row>
    <row r="787386" spans="13:13">
      <c r="M787386" s="8"/>
    </row>
    <row r="787387" spans="13:13" ht="13">
      <c r="M787387" s="17"/>
    </row>
    <row r="787388" spans="13:13">
      <c r="M787388" s="8"/>
    </row>
    <row r="787414" spans="13:13">
      <c r="M787414" s="8"/>
    </row>
    <row r="787415" spans="13:13" ht="13">
      <c r="M787415" s="17"/>
    </row>
    <row r="787416" spans="13:13">
      <c r="M787416" s="8"/>
    </row>
    <row r="787442" spans="13:13">
      <c r="M787442" s="8"/>
    </row>
    <row r="787443" spans="13:13" ht="13">
      <c r="M787443" s="17"/>
    </row>
    <row r="787444" spans="13:13">
      <c r="M787444" s="8"/>
    </row>
    <row r="787470" spans="13:13">
      <c r="M787470" s="8"/>
    </row>
    <row r="787471" spans="13:13" ht="13">
      <c r="M787471" s="17"/>
    </row>
    <row r="787472" spans="13:13">
      <c r="M787472" s="8"/>
    </row>
    <row r="787498" spans="13:13">
      <c r="M787498" s="8"/>
    </row>
    <row r="787499" spans="13:13" ht="13">
      <c r="M787499" s="17"/>
    </row>
    <row r="787500" spans="13:13">
      <c r="M787500" s="8"/>
    </row>
    <row r="787526" spans="13:13">
      <c r="M787526" s="8"/>
    </row>
    <row r="787527" spans="13:13" ht="13">
      <c r="M787527" s="17"/>
    </row>
    <row r="787528" spans="13:13">
      <c r="M787528" s="8"/>
    </row>
    <row r="787554" spans="13:13">
      <c r="M787554" s="8"/>
    </row>
    <row r="787555" spans="13:13" ht="13">
      <c r="M787555" s="17"/>
    </row>
    <row r="787556" spans="13:13">
      <c r="M787556" s="8"/>
    </row>
    <row r="787582" spans="13:13">
      <c r="M787582" s="8"/>
    </row>
    <row r="787583" spans="13:13" ht="13">
      <c r="M787583" s="17"/>
    </row>
    <row r="787584" spans="13:13">
      <c r="M787584" s="8"/>
    </row>
    <row r="787610" spans="13:13">
      <c r="M787610" s="8"/>
    </row>
    <row r="787611" spans="13:13" ht="13">
      <c r="M787611" s="17"/>
    </row>
    <row r="787612" spans="13:13">
      <c r="M787612" s="8"/>
    </row>
    <row r="787638" spans="13:13">
      <c r="M787638" s="8"/>
    </row>
    <row r="787639" spans="13:13" ht="13">
      <c r="M787639" s="17"/>
    </row>
    <row r="787640" spans="13:13">
      <c r="M787640" s="8"/>
    </row>
    <row r="787666" spans="13:13">
      <c r="M787666" s="8"/>
    </row>
    <row r="787667" spans="13:13" ht="13">
      <c r="M787667" s="17"/>
    </row>
    <row r="787668" spans="13:13">
      <c r="M787668" s="8"/>
    </row>
    <row r="787694" spans="13:13">
      <c r="M787694" s="8"/>
    </row>
    <row r="787695" spans="13:13" ht="13">
      <c r="M787695" s="17"/>
    </row>
    <row r="787696" spans="13:13">
      <c r="M787696" s="8"/>
    </row>
    <row r="787722" spans="13:13">
      <c r="M787722" s="8"/>
    </row>
    <row r="787723" spans="13:13" ht="13">
      <c r="M787723" s="17"/>
    </row>
    <row r="787724" spans="13:13">
      <c r="M787724" s="8"/>
    </row>
    <row r="787750" spans="13:13">
      <c r="M787750" s="8"/>
    </row>
    <row r="787751" spans="13:13" ht="13">
      <c r="M787751" s="17"/>
    </row>
    <row r="787752" spans="13:13">
      <c r="M787752" s="8"/>
    </row>
    <row r="787778" spans="13:13">
      <c r="M787778" s="8"/>
    </row>
    <row r="787779" spans="13:13" ht="13">
      <c r="M787779" s="17"/>
    </row>
    <row r="787780" spans="13:13">
      <c r="M787780" s="8"/>
    </row>
    <row r="787806" spans="13:13">
      <c r="M787806" s="8"/>
    </row>
    <row r="787807" spans="13:13" ht="13">
      <c r="M787807" s="17"/>
    </row>
    <row r="787808" spans="13:13">
      <c r="M787808" s="8"/>
    </row>
    <row r="787834" spans="13:13">
      <c r="M787834" s="8"/>
    </row>
    <row r="787835" spans="13:13" ht="13">
      <c r="M787835" s="17"/>
    </row>
    <row r="787836" spans="13:13">
      <c r="M787836" s="8"/>
    </row>
    <row r="787862" spans="13:13">
      <c r="M787862" s="8"/>
    </row>
    <row r="787863" spans="13:13" ht="13">
      <c r="M787863" s="17"/>
    </row>
    <row r="787864" spans="13:13">
      <c r="M787864" s="8"/>
    </row>
    <row r="787890" spans="13:13">
      <c r="M787890" s="8"/>
    </row>
    <row r="787891" spans="13:13" ht="13">
      <c r="M787891" s="17"/>
    </row>
    <row r="787892" spans="13:13">
      <c r="M787892" s="8"/>
    </row>
    <row r="787918" spans="13:13">
      <c r="M787918" s="8"/>
    </row>
    <row r="787919" spans="13:13" ht="13">
      <c r="M787919" s="17"/>
    </row>
    <row r="787920" spans="13:13">
      <c r="M787920" s="8"/>
    </row>
    <row r="787946" spans="13:13">
      <c r="M787946" s="8"/>
    </row>
    <row r="787947" spans="13:13" ht="13">
      <c r="M787947" s="17"/>
    </row>
    <row r="787948" spans="13:13">
      <c r="M787948" s="8"/>
    </row>
    <row r="787974" spans="13:13">
      <c r="M787974" s="8"/>
    </row>
    <row r="787975" spans="13:13" ht="13">
      <c r="M787975" s="17"/>
    </row>
    <row r="787976" spans="13:13">
      <c r="M787976" s="8"/>
    </row>
    <row r="788002" spans="13:13">
      <c r="M788002" s="8"/>
    </row>
    <row r="788003" spans="13:13" ht="13">
      <c r="M788003" s="17"/>
    </row>
    <row r="788004" spans="13:13">
      <c r="M788004" s="8"/>
    </row>
    <row r="788030" spans="13:13">
      <c r="M788030" s="8"/>
    </row>
    <row r="788031" spans="13:13" ht="13">
      <c r="M788031" s="17"/>
    </row>
    <row r="788032" spans="13:13">
      <c r="M788032" s="8"/>
    </row>
    <row r="788058" spans="13:13">
      <c r="M788058" s="8"/>
    </row>
    <row r="788059" spans="13:13" ht="13">
      <c r="M788059" s="17"/>
    </row>
    <row r="788060" spans="13:13">
      <c r="M788060" s="8"/>
    </row>
    <row r="788086" spans="13:13">
      <c r="M788086" s="8"/>
    </row>
    <row r="788087" spans="13:13" ht="13">
      <c r="M788087" s="17"/>
    </row>
    <row r="788088" spans="13:13">
      <c r="M788088" s="8"/>
    </row>
    <row r="788114" spans="13:13">
      <c r="M788114" s="8"/>
    </row>
    <row r="788115" spans="13:13" ht="13">
      <c r="M788115" s="17"/>
    </row>
    <row r="788116" spans="13:13">
      <c r="M788116" s="8"/>
    </row>
    <row r="788142" spans="13:13">
      <c r="M788142" s="8"/>
    </row>
    <row r="788143" spans="13:13" ht="13">
      <c r="M788143" s="17"/>
    </row>
    <row r="788144" spans="13:13">
      <c r="M788144" s="8"/>
    </row>
    <row r="788170" spans="13:13">
      <c r="M788170" s="8"/>
    </row>
    <row r="788171" spans="13:13" ht="13">
      <c r="M788171" s="17"/>
    </row>
    <row r="788172" spans="13:13">
      <c r="M788172" s="8"/>
    </row>
    <row r="788198" spans="13:13">
      <c r="M788198" s="8"/>
    </row>
    <row r="788199" spans="13:13" ht="13">
      <c r="M788199" s="17"/>
    </row>
    <row r="788200" spans="13:13">
      <c r="M788200" s="8"/>
    </row>
    <row r="788226" spans="13:13">
      <c r="M788226" s="8"/>
    </row>
    <row r="788227" spans="13:13" ht="13">
      <c r="M788227" s="17"/>
    </row>
    <row r="788228" spans="13:13">
      <c r="M788228" s="8"/>
    </row>
    <row r="788254" spans="13:13">
      <c r="M788254" s="8"/>
    </row>
    <row r="788255" spans="13:13" ht="13">
      <c r="M788255" s="17"/>
    </row>
    <row r="788256" spans="13:13">
      <c r="M788256" s="8"/>
    </row>
    <row r="788282" spans="13:13">
      <c r="M788282" s="8"/>
    </row>
    <row r="788283" spans="13:13" ht="13">
      <c r="M788283" s="17"/>
    </row>
    <row r="788284" spans="13:13">
      <c r="M788284" s="8"/>
    </row>
    <row r="788310" spans="13:13">
      <c r="M788310" s="8"/>
    </row>
    <row r="788311" spans="13:13" ht="13">
      <c r="M788311" s="17"/>
    </row>
    <row r="788312" spans="13:13">
      <c r="M788312" s="8"/>
    </row>
    <row r="788338" spans="13:13">
      <c r="M788338" s="8"/>
    </row>
    <row r="788339" spans="13:13" ht="13">
      <c r="M788339" s="17"/>
    </row>
    <row r="788340" spans="13:13">
      <c r="M788340" s="8"/>
    </row>
    <row r="788366" spans="13:13">
      <c r="M788366" s="8"/>
    </row>
    <row r="788367" spans="13:13" ht="13">
      <c r="M788367" s="17"/>
    </row>
    <row r="788368" spans="13:13">
      <c r="M788368" s="8"/>
    </row>
    <row r="788394" spans="13:13">
      <c r="M788394" s="8"/>
    </row>
    <row r="788395" spans="13:13" ht="13">
      <c r="M788395" s="17"/>
    </row>
    <row r="788396" spans="13:13">
      <c r="M788396" s="8"/>
    </row>
    <row r="788422" spans="13:13">
      <c r="M788422" s="8"/>
    </row>
    <row r="788423" spans="13:13" ht="13">
      <c r="M788423" s="17"/>
    </row>
    <row r="788424" spans="13:13">
      <c r="M788424" s="8"/>
    </row>
    <row r="788450" spans="13:13">
      <c r="M788450" s="8"/>
    </row>
    <row r="788451" spans="13:13" ht="13">
      <c r="M788451" s="17"/>
    </row>
    <row r="788452" spans="13:13">
      <c r="M788452" s="8"/>
    </row>
    <row r="788478" spans="13:13">
      <c r="M788478" s="8"/>
    </row>
    <row r="788479" spans="13:13" ht="13">
      <c r="M788479" s="17"/>
    </row>
    <row r="788480" spans="13:13">
      <c r="M788480" s="8"/>
    </row>
    <row r="788506" spans="13:13">
      <c r="M788506" s="8"/>
    </row>
    <row r="788507" spans="13:13" ht="13">
      <c r="M788507" s="17"/>
    </row>
    <row r="788508" spans="13:13">
      <c r="M788508" s="8"/>
    </row>
    <row r="788534" spans="13:13">
      <c r="M788534" s="8"/>
    </row>
    <row r="788535" spans="13:13" ht="13">
      <c r="M788535" s="17"/>
    </row>
    <row r="788536" spans="13:13">
      <c r="M788536" s="8"/>
    </row>
    <row r="788562" spans="13:13">
      <c r="M788562" s="8"/>
    </row>
    <row r="788563" spans="13:13" ht="13">
      <c r="M788563" s="17"/>
    </row>
    <row r="788564" spans="13:13">
      <c r="M788564" s="8"/>
    </row>
    <row r="788590" spans="13:13">
      <c r="M788590" s="8"/>
    </row>
    <row r="788591" spans="13:13" ht="13">
      <c r="M788591" s="17"/>
    </row>
    <row r="788592" spans="13:13">
      <c r="M788592" s="8"/>
    </row>
    <row r="788618" spans="13:13">
      <c r="M788618" s="8"/>
    </row>
    <row r="788619" spans="13:13" ht="13">
      <c r="M788619" s="17"/>
    </row>
    <row r="788620" spans="13:13">
      <c r="M788620" s="8"/>
    </row>
    <row r="788646" spans="13:13">
      <c r="M788646" s="8"/>
    </row>
    <row r="788647" spans="13:13" ht="13">
      <c r="M788647" s="17"/>
    </row>
    <row r="788648" spans="13:13">
      <c r="M788648" s="8"/>
    </row>
    <row r="788674" spans="13:13">
      <c r="M788674" s="8"/>
    </row>
    <row r="788675" spans="13:13" ht="13">
      <c r="M788675" s="17"/>
    </row>
    <row r="788676" spans="13:13">
      <c r="M788676" s="8"/>
    </row>
    <row r="788702" spans="13:13">
      <c r="M788702" s="8"/>
    </row>
    <row r="788703" spans="13:13" ht="13">
      <c r="M788703" s="17"/>
    </row>
    <row r="788704" spans="13:13">
      <c r="M788704" s="8"/>
    </row>
    <row r="788730" spans="13:13">
      <c r="M788730" s="8"/>
    </row>
    <row r="788731" spans="13:13" ht="13">
      <c r="M788731" s="17"/>
    </row>
    <row r="788732" spans="13:13">
      <c r="M788732" s="8"/>
    </row>
    <row r="788758" spans="13:13">
      <c r="M788758" s="8"/>
    </row>
    <row r="788759" spans="13:13" ht="13">
      <c r="M788759" s="17"/>
    </row>
    <row r="788760" spans="13:13">
      <c r="M788760" s="8"/>
    </row>
    <row r="788786" spans="13:13">
      <c r="M788786" s="8"/>
    </row>
    <row r="788787" spans="13:13" ht="13">
      <c r="M788787" s="17"/>
    </row>
    <row r="788788" spans="13:13">
      <c r="M788788" s="8"/>
    </row>
    <row r="788814" spans="13:13">
      <c r="M788814" s="8"/>
    </row>
    <row r="788815" spans="13:13" ht="13">
      <c r="M788815" s="17"/>
    </row>
    <row r="788816" spans="13:13">
      <c r="M788816" s="8"/>
    </row>
    <row r="788842" spans="13:13">
      <c r="M788842" s="8"/>
    </row>
    <row r="788843" spans="13:13" ht="13">
      <c r="M788843" s="17"/>
    </row>
    <row r="788844" spans="13:13">
      <c r="M788844" s="8"/>
    </row>
    <row r="788870" spans="13:13">
      <c r="M788870" s="8"/>
    </row>
    <row r="788871" spans="13:13" ht="13">
      <c r="M788871" s="17"/>
    </row>
    <row r="788872" spans="13:13">
      <c r="M788872" s="8"/>
    </row>
    <row r="788898" spans="13:13">
      <c r="M788898" s="8"/>
    </row>
    <row r="788899" spans="13:13" ht="13">
      <c r="M788899" s="17"/>
    </row>
    <row r="788900" spans="13:13">
      <c r="M788900" s="8"/>
    </row>
    <row r="788926" spans="13:13">
      <c r="M788926" s="8"/>
    </row>
    <row r="788927" spans="13:13" ht="13">
      <c r="M788927" s="17"/>
    </row>
    <row r="788928" spans="13:13">
      <c r="M788928" s="8"/>
    </row>
    <row r="788954" spans="13:13">
      <c r="M788954" s="8"/>
    </row>
    <row r="788955" spans="13:13" ht="13">
      <c r="M788955" s="17"/>
    </row>
    <row r="788956" spans="13:13">
      <c r="M788956" s="8"/>
    </row>
    <row r="788982" spans="13:13">
      <c r="M788982" s="8"/>
    </row>
    <row r="788983" spans="13:13" ht="13">
      <c r="M788983" s="17"/>
    </row>
    <row r="788984" spans="13:13">
      <c r="M788984" s="8"/>
    </row>
    <row r="789010" spans="13:13">
      <c r="M789010" s="8"/>
    </row>
    <row r="789011" spans="13:13" ht="13">
      <c r="M789011" s="17"/>
    </row>
    <row r="789012" spans="13:13">
      <c r="M789012" s="8"/>
    </row>
    <row r="789038" spans="13:13">
      <c r="M789038" s="8"/>
    </row>
    <row r="789039" spans="13:13" ht="13">
      <c r="M789039" s="17"/>
    </row>
    <row r="789040" spans="13:13">
      <c r="M789040" s="8"/>
    </row>
    <row r="789066" spans="13:13">
      <c r="M789066" s="8"/>
    </row>
    <row r="789067" spans="13:13" ht="13">
      <c r="M789067" s="17"/>
    </row>
    <row r="789068" spans="13:13">
      <c r="M789068" s="8"/>
    </row>
    <row r="789094" spans="13:13">
      <c r="M789094" s="8"/>
    </row>
    <row r="789095" spans="13:13" ht="13">
      <c r="M789095" s="17"/>
    </row>
    <row r="789096" spans="13:13">
      <c r="M789096" s="8"/>
    </row>
    <row r="789122" spans="13:13">
      <c r="M789122" s="8"/>
    </row>
    <row r="789123" spans="13:13" ht="13">
      <c r="M789123" s="17"/>
    </row>
    <row r="789124" spans="13:13">
      <c r="M789124" s="8"/>
    </row>
    <row r="789150" spans="13:13">
      <c r="M789150" s="8"/>
    </row>
    <row r="789151" spans="13:13" ht="13">
      <c r="M789151" s="17"/>
    </row>
    <row r="789152" spans="13:13">
      <c r="M789152" s="8"/>
    </row>
    <row r="789178" spans="13:13">
      <c r="M789178" s="8"/>
    </row>
    <row r="789179" spans="13:13" ht="13">
      <c r="M789179" s="17"/>
    </row>
    <row r="789180" spans="13:13">
      <c r="M789180" s="8"/>
    </row>
    <row r="789206" spans="13:13">
      <c r="M789206" s="8"/>
    </row>
    <row r="789207" spans="13:13" ht="13">
      <c r="M789207" s="17"/>
    </row>
    <row r="789208" spans="13:13">
      <c r="M789208" s="8"/>
    </row>
    <row r="789234" spans="13:13">
      <c r="M789234" s="8"/>
    </row>
    <row r="789235" spans="13:13" ht="13">
      <c r="M789235" s="17"/>
    </row>
    <row r="789236" spans="13:13">
      <c r="M789236" s="8"/>
    </row>
    <row r="789262" spans="13:13">
      <c r="M789262" s="8"/>
    </row>
    <row r="789263" spans="13:13" ht="13">
      <c r="M789263" s="17"/>
    </row>
    <row r="789264" spans="13:13">
      <c r="M789264" s="8"/>
    </row>
    <row r="789290" spans="13:13">
      <c r="M789290" s="8"/>
    </row>
    <row r="789291" spans="13:13" ht="13">
      <c r="M789291" s="17"/>
    </row>
    <row r="789292" spans="13:13">
      <c r="M789292" s="8"/>
    </row>
    <row r="789318" spans="13:13">
      <c r="M789318" s="8"/>
    </row>
    <row r="789319" spans="13:13" ht="13">
      <c r="M789319" s="17"/>
    </row>
    <row r="789320" spans="13:13">
      <c r="M789320" s="8"/>
    </row>
    <row r="789346" spans="13:13">
      <c r="M789346" s="8"/>
    </row>
    <row r="789347" spans="13:13" ht="13">
      <c r="M789347" s="17"/>
    </row>
    <row r="789348" spans="13:13">
      <c r="M789348" s="8"/>
    </row>
    <row r="789374" spans="13:13">
      <c r="M789374" s="8"/>
    </row>
    <row r="789375" spans="13:13" ht="13">
      <c r="M789375" s="17"/>
    </row>
    <row r="789376" spans="13:13">
      <c r="M789376" s="8"/>
    </row>
    <row r="789402" spans="13:13">
      <c r="M789402" s="8"/>
    </row>
    <row r="789403" spans="13:13" ht="13">
      <c r="M789403" s="17"/>
    </row>
    <row r="789404" spans="13:13">
      <c r="M789404" s="8"/>
    </row>
    <row r="789430" spans="13:13">
      <c r="M789430" s="8"/>
    </row>
    <row r="789431" spans="13:13" ht="13">
      <c r="M789431" s="17"/>
    </row>
    <row r="789432" spans="13:13">
      <c r="M789432" s="8"/>
    </row>
    <row r="789458" spans="13:13">
      <c r="M789458" s="8"/>
    </row>
    <row r="789459" spans="13:13" ht="13">
      <c r="M789459" s="17"/>
    </row>
    <row r="789460" spans="13:13">
      <c r="M789460" s="8"/>
    </row>
    <row r="789486" spans="13:13">
      <c r="M789486" s="8"/>
    </row>
    <row r="789487" spans="13:13" ht="13">
      <c r="M789487" s="17"/>
    </row>
    <row r="789488" spans="13:13">
      <c r="M789488" s="8"/>
    </row>
    <row r="789514" spans="13:13">
      <c r="M789514" s="8"/>
    </row>
    <row r="789515" spans="13:13" ht="13">
      <c r="M789515" s="17"/>
    </row>
    <row r="789516" spans="13:13">
      <c r="M789516" s="8"/>
    </row>
    <row r="789542" spans="13:13">
      <c r="M789542" s="8"/>
    </row>
    <row r="789543" spans="13:13" ht="13">
      <c r="M789543" s="17"/>
    </row>
    <row r="789544" spans="13:13">
      <c r="M789544" s="8"/>
    </row>
    <row r="789570" spans="13:13">
      <c r="M789570" s="8"/>
    </row>
    <row r="789571" spans="13:13" ht="13">
      <c r="M789571" s="17"/>
    </row>
    <row r="789572" spans="13:13">
      <c r="M789572" s="8"/>
    </row>
    <row r="789598" spans="13:13">
      <c r="M789598" s="8"/>
    </row>
    <row r="789599" spans="13:13" ht="13">
      <c r="M789599" s="17"/>
    </row>
    <row r="789600" spans="13:13">
      <c r="M789600" s="8"/>
    </row>
    <row r="789626" spans="13:13">
      <c r="M789626" s="8"/>
    </row>
    <row r="789627" spans="13:13" ht="13">
      <c r="M789627" s="17"/>
    </row>
    <row r="789628" spans="13:13">
      <c r="M789628" s="8"/>
    </row>
    <row r="789654" spans="13:13">
      <c r="M789654" s="8"/>
    </row>
    <row r="789655" spans="13:13" ht="13">
      <c r="M789655" s="17"/>
    </row>
    <row r="789656" spans="13:13">
      <c r="M789656" s="8"/>
    </row>
    <row r="789682" spans="13:13">
      <c r="M789682" s="8"/>
    </row>
    <row r="789683" spans="13:13" ht="13">
      <c r="M789683" s="17"/>
    </row>
    <row r="789684" spans="13:13">
      <c r="M789684" s="8"/>
    </row>
    <row r="789710" spans="13:13">
      <c r="M789710" s="8"/>
    </row>
    <row r="789711" spans="13:13" ht="13">
      <c r="M789711" s="17"/>
    </row>
    <row r="789712" spans="13:13">
      <c r="M789712" s="8"/>
    </row>
    <row r="789738" spans="13:13">
      <c r="M789738" s="8"/>
    </row>
    <row r="789739" spans="13:13" ht="13">
      <c r="M789739" s="17"/>
    </row>
    <row r="789740" spans="13:13">
      <c r="M789740" s="8"/>
    </row>
    <row r="789766" spans="13:13">
      <c r="M789766" s="8"/>
    </row>
    <row r="789767" spans="13:13" ht="13">
      <c r="M789767" s="17"/>
    </row>
    <row r="789768" spans="13:13">
      <c r="M789768" s="8"/>
    </row>
    <row r="789794" spans="13:13">
      <c r="M789794" s="8"/>
    </row>
    <row r="789795" spans="13:13" ht="13">
      <c r="M789795" s="17"/>
    </row>
    <row r="789796" spans="13:13">
      <c r="M789796" s="8"/>
    </row>
    <row r="789822" spans="13:13">
      <c r="M789822" s="8"/>
    </row>
    <row r="789823" spans="13:13" ht="13">
      <c r="M789823" s="17"/>
    </row>
    <row r="789824" spans="13:13">
      <c r="M789824" s="8"/>
    </row>
    <row r="789850" spans="13:13">
      <c r="M789850" s="8"/>
    </row>
    <row r="789851" spans="13:13" ht="13">
      <c r="M789851" s="17"/>
    </row>
    <row r="789852" spans="13:13">
      <c r="M789852" s="8"/>
    </row>
    <row r="789878" spans="13:13">
      <c r="M789878" s="8"/>
    </row>
    <row r="789879" spans="13:13" ht="13">
      <c r="M789879" s="17"/>
    </row>
    <row r="789880" spans="13:13">
      <c r="M789880" s="8"/>
    </row>
    <row r="789906" spans="13:13">
      <c r="M789906" s="8"/>
    </row>
    <row r="789907" spans="13:13" ht="13">
      <c r="M789907" s="17"/>
    </row>
    <row r="789908" spans="13:13">
      <c r="M789908" s="8"/>
    </row>
    <row r="789934" spans="13:13">
      <c r="M789934" s="8"/>
    </row>
    <row r="789935" spans="13:13" ht="13">
      <c r="M789935" s="17"/>
    </row>
    <row r="789936" spans="13:13">
      <c r="M789936" s="8"/>
    </row>
    <row r="789962" spans="13:13">
      <c r="M789962" s="8"/>
    </row>
    <row r="789963" spans="13:13" ht="13">
      <c r="M789963" s="17"/>
    </row>
    <row r="789964" spans="13:13">
      <c r="M789964" s="8"/>
    </row>
    <row r="789990" spans="13:13">
      <c r="M789990" s="8"/>
    </row>
    <row r="789991" spans="13:13" ht="13">
      <c r="M789991" s="17"/>
    </row>
    <row r="789992" spans="13:13">
      <c r="M789992" s="8"/>
    </row>
    <row r="790018" spans="13:13">
      <c r="M790018" s="8"/>
    </row>
    <row r="790019" spans="13:13" ht="13">
      <c r="M790019" s="17"/>
    </row>
    <row r="790020" spans="13:13">
      <c r="M790020" s="8"/>
    </row>
    <row r="790046" spans="13:13">
      <c r="M790046" s="8"/>
    </row>
    <row r="790047" spans="13:13" ht="13">
      <c r="M790047" s="17"/>
    </row>
    <row r="790048" spans="13:13">
      <c r="M790048" s="8"/>
    </row>
    <row r="790074" spans="13:13">
      <c r="M790074" s="8"/>
    </row>
    <row r="790075" spans="13:13" ht="13">
      <c r="M790075" s="17"/>
    </row>
    <row r="790076" spans="13:13">
      <c r="M790076" s="8"/>
    </row>
    <row r="790102" spans="13:13">
      <c r="M790102" s="8"/>
    </row>
    <row r="790103" spans="13:13" ht="13">
      <c r="M790103" s="17"/>
    </row>
    <row r="790104" spans="13:13">
      <c r="M790104" s="8"/>
    </row>
    <row r="790130" spans="13:13">
      <c r="M790130" s="8"/>
    </row>
    <row r="790131" spans="13:13" ht="13">
      <c r="M790131" s="17"/>
    </row>
    <row r="790132" spans="13:13">
      <c r="M790132" s="8"/>
    </row>
    <row r="790158" spans="13:13">
      <c r="M790158" s="8"/>
    </row>
    <row r="790159" spans="13:13" ht="13">
      <c r="M790159" s="17"/>
    </row>
    <row r="790160" spans="13:13">
      <c r="M790160" s="8"/>
    </row>
    <row r="790186" spans="13:13">
      <c r="M790186" s="8"/>
    </row>
    <row r="790187" spans="13:13" ht="13">
      <c r="M790187" s="17"/>
    </row>
    <row r="790188" spans="13:13">
      <c r="M790188" s="8"/>
    </row>
    <row r="790214" spans="13:13">
      <c r="M790214" s="8"/>
    </row>
    <row r="790215" spans="13:13" ht="13">
      <c r="M790215" s="17"/>
    </row>
    <row r="790216" spans="13:13">
      <c r="M790216" s="8"/>
    </row>
    <row r="790242" spans="13:13">
      <c r="M790242" s="8"/>
    </row>
    <row r="790243" spans="13:13" ht="13">
      <c r="M790243" s="17"/>
    </row>
    <row r="790244" spans="13:13">
      <c r="M790244" s="8"/>
    </row>
    <row r="790270" spans="13:13">
      <c r="M790270" s="8"/>
    </row>
    <row r="790271" spans="13:13" ht="13">
      <c r="M790271" s="17"/>
    </row>
    <row r="790272" spans="13:13">
      <c r="M790272" s="8"/>
    </row>
    <row r="790298" spans="13:13">
      <c r="M790298" s="8"/>
    </row>
    <row r="790299" spans="13:13" ht="13">
      <c r="M790299" s="17"/>
    </row>
    <row r="790300" spans="13:13">
      <c r="M790300" s="8"/>
    </row>
    <row r="790326" spans="13:13">
      <c r="M790326" s="8"/>
    </row>
    <row r="790327" spans="13:13" ht="13">
      <c r="M790327" s="17"/>
    </row>
    <row r="790328" spans="13:13">
      <c r="M790328" s="8"/>
    </row>
    <row r="790354" spans="13:13">
      <c r="M790354" s="8"/>
    </row>
    <row r="790355" spans="13:13" ht="13">
      <c r="M790355" s="17"/>
    </row>
    <row r="790356" spans="13:13">
      <c r="M790356" s="8"/>
    </row>
    <row r="790382" spans="13:13">
      <c r="M790382" s="8"/>
    </row>
    <row r="790383" spans="13:13" ht="13">
      <c r="M790383" s="17"/>
    </row>
    <row r="790384" spans="13:13">
      <c r="M790384" s="8"/>
    </row>
    <row r="790410" spans="13:13">
      <c r="M790410" s="8"/>
    </row>
    <row r="790411" spans="13:13" ht="13">
      <c r="M790411" s="17"/>
    </row>
    <row r="790412" spans="13:13">
      <c r="M790412" s="8"/>
    </row>
    <row r="790438" spans="13:13">
      <c r="M790438" s="8"/>
    </row>
    <row r="790439" spans="13:13" ht="13">
      <c r="M790439" s="17"/>
    </row>
    <row r="790440" spans="13:13">
      <c r="M790440" s="8"/>
    </row>
    <row r="790466" spans="13:13">
      <c r="M790466" s="8"/>
    </row>
    <row r="790467" spans="13:13" ht="13">
      <c r="M790467" s="17"/>
    </row>
    <row r="790468" spans="13:13">
      <c r="M790468" s="8"/>
    </row>
    <row r="790494" spans="13:13">
      <c r="M790494" s="8"/>
    </row>
    <row r="790495" spans="13:13" ht="13">
      <c r="M790495" s="17"/>
    </row>
    <row r="790496" spans="13:13">
      <c r="M790496" s="8"/>
    </row>
    <row r="790522" spans="13:13">
      <c r="M790522" s="8"/>
    </row>
    <row r="790523" spans="13:13" ht="13">
      <c r="M790523" s="17"/>
    </row>
    <row r="790524" spans="13:13">
      <c r="M790524" s="8"/>
    </row>
    <row r="790550" spans="13:13">
      <c r="M790550" s="8"/>
    </row>
    <row r="790551" spans="13:13" ht="13">
      <c r="M790551" s="17"/>
    </row>
    <row r="790552" spans="13:13">
      <c r="M790552" s="8"/>
    </row>
    <row r="790578" spans="13:13">
      <c r="M790578" s="8"/>
    </row>
    <row r="790579" spans="13:13" ht="13">
      <c r="M790579" s="17"/>
    </row>
    <row r="790580" spans="13:13">
      <c r="M790580" s="8"/>
    </row>
    <row r="790606" spans="13:13">
      <c r="M790606" s="8"/>
    </row>
    <row r="790607" spans="13:13" ht="13">
      <c r="M790607" s="17"/>
    </row>
    <row r="790608" spans="13:13">
      <c r="M790608" s="8"/>
    </row>
    <row r="790634" spans="13:13">
      <c r="M790634" s="8"/>
    </row>
    <row r="790635" spans="13:13" ht="13">
      <c r="M790635" s="17"/>
    </row>
    <row r="790636" spans="13:13">
      <c r="M790636" s="8"/>
    </row>
    <row r="790662" spans="13:13">
      <c r="M790662" s="8"/>
    </row>
    <row r="790663" spans="13:13" ht="13">
      <c r="M790663" s="17"/>
    </row>
    <row r="790664" spans="13:13">
      <c r="M790664" s="8"/>
    </row>
    <row r="790690" spans="13:13">
      <c r="M790690" s="8"/>
    </row>
    <row r="790691" spans="13:13" ht="13">
      <c r="M790691" s="17"/>
    </row>
    <row r="790692" spans="13:13">
      <c r="M790692" s="8"/>
    </row>
    <row r="790718" spans="13:13">
      <c r="M790718" s="8"/>
    </row>
    <row r="790719" spans="13:13" ht="13">
      <c r="M790719" s="17"/>
    </row>
    <row r="790720" spans="13:13">
      <c r="M790720" s="8"/>
    </row>
    <row r="790746" spans="13:13">
      <c r="M790746" s="8"/>
    </row>
    <row r="790747" spans="13:13" ht="13">
      <c r="M790747" s="17"/>
    </row>
    <row r="790748" spans="13:13">
      <c r="M790748" s="8"/>
    </row>
    <row r="790774" spans="13:13">
      <c r="M790774" s="8"/>
    </row>
    <row r="790775" spans="13:13" ht="13">
      <c r="M790775" s="17"/>
    </row>
    <row r="790776" spans="13:13">
      <c r="M790776" s="8"/>
    </row>
    <row r="790802" spans="13:13">
      <c r="M790802" s="8"/>
    </row>
    <row r="790803" spans="13:13" ht="13">
      <c r="M790803" s="17"/>
    </row>
    <row r="790804" spans="13:13">
      <c r="M790804" s="8"/>
    </row>
    <row r="790830" spans="13:13">
      <c r="M790830" s="8"/>
    </row>
    <row r="790831" spans="13:13" ht="13">
      <c r="M790831" s="17"/>
    </row>
    <row r="790832" spans="13:13">
      <c r="M790832" s="8"/>
    </row>
    <row r="790858" spans="13:13">
      <c r="M790858" s="8"/>
    </row>
    <row r="790859" spans="13:13" ht="13">
      <c r="M790859" s="17"/>
    </row>
    <row r="790860" spans="13:13">
      <c r="M790860" s="8"/>
    </row>
    <row r="790886" spans="13:13">
      <c r="M790886" s="8"/>
    </row>
    <row r="790887" spans="13:13" ht="13">
      <c r="M790887" s="17"/>
    </row>
    <row r="790888" spans="13:13">
      <c r="M790888" s="8"/>
    </row>
    <row r="790914" spans="13:13">
      <c r="M790914" s="8"/>
    </row>
    <row r="790915" spans="13:13" ht="13">
      <c r="M790915" s="17"/>
    </row>
    <row r="790916" spans="13:13">
      <c r="M790916" s="8"/>
    </row>
    <row r="790942" spans="13:13">
      <c r="M790942" s="8"/>
    </row>
    <row r="790943" spans="13:13" ht="13">
      <c r="M790943" s="17"/>
    </row>
    <row r="790944" spans="13:13">
      <c r="M790944" s="8"/>
    </row>
    <row r="790970" spans="13:13">
      <c r="M790970" s="8"/>
    </row>
    <row r="790971" spans="13:13" ht="13">
      <c r="M790971" s="17"/>
    </row>
    <row r="790972" spans="13:13">
      <c r="M790972" s="8"/>
    </row>
    <row r="790998" spans="13:13">
      <c r="M790998" s="8"/>
    </row>
    <row r="790999" spans="13:13" ht="13">
      <c r="M790999" s="17"/>
    </row>
    <row r="791000" spans="13:13">
      <c r="M791000" s="8"/>
    </row>
    <row r="791026" spans="13:13">
      <c r="M791026" s="8"/>
    </row>
    <row r="791027" spans="13:13" ht="13">
      <c r="M791027" s="17"/>
    </row>
    <row r="791028" spans="13:13">
      <c r="M791028" s="8"/>
    </row>
    <row r="791054" spans="13:13">
      <c r="M791054" s="8"/>
    </row>
    <row r="791055" spans="13:13" ht="13">
      <c r="M791055" s="17"/>
    </row>
    <row r="791056" spans="13:13">
      <c r="M791056" s="8"/>
    </row>
    <row r="791082" spans="13:13">
      <c r="M791082" s="8"/>
    </row>
    <row r="791083" spans="13:13" ht="13">
      <c r="M791083" s="17"/>
    </row>
    <row r="791084" spans="13:13">
      <c r="M791084" s="8"/>
    </row>
    <row r="791110" spans="13:13">
      <c r="M791110" s="8"/>
    </row>
    <row r="791111" spans="13:13" ht="13">
      <c r="M791111" s="17"/>
    </row>
    <row r="791112" spans="13:13">
      <c r="M791112" s="8"/>
    </row>
    <row r="791138" spans="13:13">
      <c r="M791138" s="8"/>
    </row>
    <row r="791139" spans="13:13" ht="13">
      <c r="M791139" s="17"/>
    </row>
    <row r="791140" spans="13:13">
      <c r="M791140" s="8"/>
    </row>
    <row r="791166" spans="13:13">
      <c r="M791166" s="8"/>
    </row>
    <row r="791167" spans="13:13" ht="13">
      <c r="M791167" s="17"/>
    </row>
    <row r="791168" spans="13:13">
      <c r="M791168" s="8"/>
    </row>
    <row r="791194" spans="13:13">
      <c r="M791194" s="8"/>
    </row>
    <row r="791195" spans="13:13" ht="13">
      <c r="M791195" s="17"/>
    </row>
    <row r="791196" spans="13:13">
      <c r="M791196" s="8"/>
    </row>
    <row r="791222" spans="13:13">
      <c r="M791222" s="8"/>
    </row>
    <row r="791223" spans="13:13" ht="13">
      <c r="M791223" s="17"/>
    </row>
    <row r="791224" spans="13:13">
      <c r="M791224" s="8"/>
    </row>
    <row r="791250" spans="13:13">
      <c r="M791250" s="8"/>
    </row>
    <row r="791251" spans="13:13" ht="13">
      <c r="M791251" s="17"/>
    </row>
    <row r="791252" spans="13:13">
      <c r="M791252" s="8"/>
    </row>
    <row r="791278" spans="13:13">
      <c r="M791278" s="8"/>
    </row>
    <row r="791279" spans="13:13" ht="13">
      <c r="M791279" s="17"/>
    </row>
    <row r="791280" spans="13:13">
      <c r="M791280" s="8"/>
    </row>
    <row r="791306" spans="13:13">
      <c r="M791306" s="8"/>
    </row>
    <row r="791307" spans="13:13" ht="13">
      <c r="M791307" s="17"/>
    </row>
    <row r="791308" spans="13:13">
      <c r="M791308" s="8"/>
    </row>
    <row r="791334" spans="13:13">
      <c r="M791334" s="8"/>
    </row>
    <row r="791335" spans="13:13" ht="13">
      <c r="M791335" s="17"/>
    </row>
    <row r="791336" spans="13:13">
      <c r="M791336" s="8"/>
    </row>
    <row r="791362" spans="13:13">
      <c r="M791362" s="8"/>
    </row>
    <row r="791363" spans="13:13" ht="13">
      <c r="M791363" s="17"/>
    </row>
    <row r="791364" spans="13:13">
      <c r="M791364" s="8"/>
    </row>
    <row r="791390" spans="13:13">
      <c r="M791390" s="8"/>
    </row>
    <row r="791391" spans="13:13" ht="13">
      <c r="M791391" s="17"/>
    </row>
    <row r="791392" spans="13:13">
      <c r="M791392" s="8"/>
    </row>
    <row r="791418" spans="13:13">
      <c r="M791418" s="8"/>
    </row>
    <row r="791419" spans="13:13" ht="13">
      <c r="M791419" s="17"/>
    </row>
    <row r="791420" spans="13:13">
      <c r="M791420" s="8"/>
    </row>
    <row r="791446" spans="13:13">
      <c r="M791446" s="8"/>
    </row>
    <row r="791447" spans="13:13" ht="13">
      <c r="M791447" s="17"/>
    </row>
    <row r="791448" spans="13:13">
      <c r="M791448" s="8"/>
    </row>
    <row r="791474" spans="13:13">
      <c r="M791474" s="8"/>
    </row>
    <row r="791475" spans="13:13" ht="13">
      <c r="M791475" s="17"/>
    </row>
    <row r="791476" spans="13:13">
      <c r="M791476" s="8"/>
    </row>
    <row r="791502" spans="13:13">
      <c r="M791502" s="8"/>
    </row>
    <row r="791503" spans="13:13" ht="13">
      <c r="M791503" s="17"/>
    </row>
    <row r="791504" spans="13:13">
      <c r="M791504" s="8"/>
    </row>
    <row r="791530" spans="13:13">
      <c r="M791530" s="8"/>
    </row>
    <row r="791531" spans="13:13" ht="13">
      <c r="M791531" s="17"/>
    </row>
    <row r="791532" spans="13:13">
      <c r="M791532" s="8"/>
    </row>
    <row r="791558" spans="13:13">
      <c r="M791558" s="8"/>
    </row>
    <row r="791559" spans="13:13" ht="13">
      <c r="M791559" s="17"/>
    </row>
    <row r="791560" spans="13:13">
      <c r="M791560" s="8"/>
    </row>
    <row r="791586" spans="13:13">
      <c r="M791586" s="8"/>
    </row>
    <row r="791587" spans="13:13" ht="13">
      <c r="M791587" s="17"/>
    </row>
    <row r="791588" spans="13:13">
      <c r="M791588" s="8"/>
    </row>
    <row r="791614" spans="13:13">
      <c r="M791614" s="8"/>
    </row>
    <row r="791615" spans="13:13" ht="13">
      <c r="M791615" s="17"/>
    </row>
    <row r="791616" spans="13:13">
      <c r="M791616" s="8"/>
    </row>
    <row r="791642" spans="13:13">
      <c r="M791642" s="8"/>
    </row>
    <row r="791643" spans="13:13" ht="13">
      <c r="M791643" s="17"/>
    </row>
    <row r="791644" spans="13:13">
      <c r="M791644" s="8"/>
    </row>
    <row r="791670" spans="13:13">
      <c r="M791670" s="8"/>
    </row>
    <row r="791671" spans="13:13" ht="13">
      <c r="M791671" s="17"/>
    </row>
    <row r="791672" spans="13:13">
      <c r="M791672" s="8"/>
    </row>
    <row r="791698" spans="13:13">
      <c r="M791698" s="8"/>
    </row>
    <row r="791699" spans="13:13" ht="13">
      <c r="M791699" s="17"/>
    </row>
    <row r="791700" spans="13:13">
      <c r="M791700" s="8"/>
    </row>
    <row r="791726" spans="13:13">
      <c r="M791726" s="8"/>
    </row>
    <row r="791727" spans="13:13" ht="13">
      <c r="M791727" s="17"/>
    </row>
    <row r="791728" spans="13:13">
      <c r="M791728" s="8"/>
    </row>
    <row r="791754" spans="13:13">
      <c r="M791754" s="8"/>
    </row>
    <row r="791755" spans="13:13" ht="13">
      <c r="M791755" s="17"/>
    </row>
    <row r="791756" spans="13:13">
      <c r="M791756" s="8"/>
    </row>
    <row r="791782" spans="13:13">
      <c r="M791782" s="8"/>
    </row>
    <row r="791783" spans="13:13" ht="13">
      <c r="M791783" s="17"/>
    </row>
    <row r="791784" spans="13:13">
      <c r="M791784" s="8"/>
    </row>
    <row r="791810" spans="13:13">
      <c r="M791810" s="8"/>
    </row>
    <row r="791811" spans="13:13" ht="13">
      <c r="M791811" s="17"/>
    </row>
    <row r="791812" spans="13:13">
      <c r="M791812" s="8"/>
    </row>
    <row r="791838" spans="13:13">
      <c r="M791838" s="8"/>
    </row>
    <row r="791839" spans="13:13" ht="13">
      <c r="M791839" s="17"/>
    </row>
    <row r="791840" spans="13:13">
      <c r="M791840" s="8"/>
    </row>
    <row r="791866" spans="13:13">
      <c r="M791866" s="8"/>
    </row>
    <row r="791867" spans="13:13" ht="13">
      <c r="M791867" s="17"/>
    </row>
    <row r="791868" spans="13:13">
      <c r="M791868" s="8"/>
    </row>
    <row r="791894" spans="13:13">
      <c r="M791894" s="8"/>
    </row>
    <row r="791895" spans="13:13" ht="13">
      <c r="M791895" s="17"/>
    </row>
    <row r="791896" spans="13:13">
      <c r="M791896" s="8"/>
    </row>
    <row r="791922" spans="13:13">
      <c r="M791922" s="8"/>
    </row>
    <row r="791923" spans="13:13" ht="13">
      <c r="M791923" s="17"/>
    </row>
    <row r="791924" spans="13:13">
      <c r="M791924" s="8"/>
    </row>
    <row r="791950" spans="13:13">
      <c r="M791950" s="8"/>
    </row>
    <row r="791951" spans="13:13" ht="13">
      <c r="M791951" s="17"/>
    </row>
    <row r="791952" spans="13:13">
      <c r="M791952" s="8"/>
    </row>
    <row r="791978" spans="13:13">
      <c r="M791978" s="8"/>
    </row>
    <row r="791979" spans="13:13" ht="13">
      <c r="M791979" s="17"/>
    </row>
    <row r="791980" spans="13:13">
      <c r="M791980" s="8"/>
    </row>
    <row r="792006" spans="13:13">
      <c r="M792006" s="8"/>
    </row>
    <row r="792007" spans="13:13" ht="13">
      <c r="M792007" s="17"/>
    </row>
    <row r="792008" spans="13:13">
      <c r="M792008" s="8"/>
    </row>
    <row r="792034" spans="13:13">
      <c r="M792034" s="8"/>
    </row>
    <row r="792035" spans="13:13" ht="13">
      <c r="M792035" s="17"/>
    </row>
    <row r="792036" spans="13:13">
      <c r="M792036" s="8"/>
    </row>
    <row r="792062" spans="13:13">
      <c r="M792062" s="8"/>
    </row>
    <row r="792063" spans="13:13" ht="13">
      <c r="M792063" s="17"/>
    </row>
    <row r="792064" spans="13:13">
      <c r="M792064" s="8"/>
    </row>
    <row r="792090" spans="13:13">
      <c r="M792090" s="8"/>
    </row>
    <row r="792091" spans="13:13" ht="13">
      <c r="M792091" s="17"/>
    </row>
    <row r="792092" spans="13:13">
      <c r="M792092" s="8"/>
    </row>
    <row r="792118" spans="13:13">
      <c r="M792118" s="8"/>
    </row>
    <row r="792119" spans="13:13" ht="13">
      <c r="M792119" s="17"/>
    </row>
    <row r="792120" spans="13:13">
      <c r="M792120" s="8"/>
    </row>
    <row r="792146" spans="13:13">
      <c r="M792146" s="8"/>
    </row>
    <row r="792147" spans="13:13" ht="13">
      <c r="M792147" s="17"/>
    </row>
    <row r="792148" spans="13:13">
      <c r="M792148" s="8"/>
    </row>
    <row r="792174" spans="13:13">
      <c r="M792174" s="8"/>
    </row>
    <row r="792175" spans="13:13" ht="13">
      <c r="M792175" s="17"/>
    </row>
    <row r="792176" spans="13:13">
      <c r="M792176" s="8"/>
    </row>
    <row r="792202" spans="13:13">
      <c r="M792202" s="8"/>
    </row>
    <row r="792203" spans="13:13" ht="13">
      <c r="M792203" s="17"/>
    </row>
    <row r="792204" spans="13:13">
      <c r="M792204" s="8"/>
    </row>
    <row r="792230" spans="13:13">
      <c r="M792230" s="8"/>
    </row>
    <row r="792231" spans="13:13" ht="13">
      <c r="M792231" s="17"/>
    </row>
    <row r="792232" spans="13:13">
      <c r="M792232" s="8"/>
    </row>
    <row r="792258" spans="13:13">
      <c r="M792258" s="8"/>
    </row>
    <row r="792259" spans="13:13" ht="13">
      <c r="M792259" s="17"/>
    </row>
    <row r="792260" spans="13:13">
      <c r="M792260" s="8"/>
    </row>
    <row r="792286" spans="13:13">
      <c r="M792286" s="8"/>
    </row>
    <row r="792287" spans="13:13" ht="13">
      <c r="M792287" s="17"/>
    </row>
    <row r="792288" spans="13:13">
      <c r="M792288" s="8"/>
    </row>
    <row r="792314" spans="13:13">
      <c r="M792314" s="8"/>
    </row>
    <row r="792315" spans="13:13" ht="13">
      <c r="M792315" s="17"/>
    </row>
    <row r="792316" spans="13:13">
      <c r="M792316" s="8"/>
    </row>
    <row r="792342" spans="13:13">
      <c r="M792342" s="8"/>
    </row>
    <row r="792343" spans="13:13" ht="13">
      <c r="M792343" s="17"/>
    </row>
    <row r="792344" spans="13:13">
      <c r="M792344" s="8"/>
    </row>
    <row r="792370" spans="13:13">
      <c r="M792370" s="8"/>
    </row>
    <row r="792371" spans="13:13" ht="13">
      <c r="M792371" s="17"/>
    </row>
    <row r="792372" spans="13:13">
      <c r="M792372" s="8"/>
    </row>
    <row r="792398" spans="13:13">
      <c r="M792398" s="8"/>
    </row>
    <row r="792399" spans="13:13" ht="13">
      <c r="M792399" s="17"/>
    </row>
    <row r="792400" spans="13:13">
      <c r="M792400" s="8"/>
    </row>
    <row r="792426" spans="13:13">
      <c r="M792426" s="8"/>
    </row>
    <row r="792427" spans="13:13" ht="13">
      <c r="M792427" s="17"/>
    </row>
    <row r="792428" spans="13:13">
      <c r="M792428" s="8"/>
    </row>
    <row r="792454" spans="13:13">
      <c r="M792454" s="8"/>
    </row>
    <row r="792455" spans="13:13" ht="13">
      <c r="M792455" s="17"/>
    </row>
    <row r="792456" spans="13:13">
      <c r="M792456" s="8"/>
    </row>
    <row r="792482" spans="13:13">
      <c r="M792482" s="8"/>
    </row>
    <row r="792483" spans="13:13" ht="13">
      <c r="M792483" s="17"/>
    </row>
    <row r="792484" spans="13:13">
      <c r="M792484" s="8"/>
    </row>
    <row r="792510" spans="13:13">
      <c r="M792510" s="8"/>
    </row>
    <row r="792511" spans="13:13" ht="13">
      <c r="M792511" s="17"/>
    </row>
    <row r="792512" spans="13:13">
      <c r="M792512" s="8"/>
    </row>
    <row r="792538" spans="13:13">
      <c r="M792538" s="8"/>
    </row>
    <row r="792539" spans="13:13" ht="13">
      <c r="M792539" s="17"/>
    </row>
    <row r="792540" spans="13:13">
      <c r="M792540" s="8"/>
    </row>
    <row r="792566" spans="13:13">
      <c r="M792566" s="8"/>
    </row>
    <row r="792567" spans="13:13" ht="13">
      <c r="M792567" s="17"/>
    </row>
    <row r="792568" spans="13:13">
      <c r="M792568" s="8"/>
    </row>
    <row r="792594" spans="13:13">
      <c r="M792594" s="8"/>
    </row>
    <row r="792595" spans="13:13" ht="13">
      <c r="M792595" s="17"/>
    </row>
    <row r="792596" spans="13:13">
      <c r="M792596" s="8"/>
    </row>
    <row r="792622" spans="13:13">
      <c r="M792622" s="8"/>
    </row>
    <row r="792623" spans="13:13" ht="13">
      <c r="M792623" s="17"/>
    </row>
    <row r="792624" spans="13:13">
      <c r="M792624" s="8"/>
    </row>
    <row r="792650" spans="13:13">
      <c r="M792650" s="8"/>
    </row>
    <row r="792651" spans="13:13" ht="13">
      <c r="M792651" s="17"/>
    </row>
    <row r="792652" spans="13:13">
      <c r="M792652" s="8"/>
    </row>
    <row r="792678" spans="13:13">
      <c r="M792678" s="8"/>
    </row>
    <row r="792679" spans="13:13" ht="13">
      <c r="M792679" s="17"/>
    </row>
    <row r="792680" spans="13:13">
      <c r="M792680" s="8"/>
    </row>
    <row r="792706" spans="13:13">
      <c r="M792706" s="8"/>
    </row>
    <row r="792707" spans="13:13" ht="13">
      <c r="M792707" s="17"/>
    </row>
    <row r="792708" spans="13:13">
      <c r="M792708" s="8"/>
    </row>
    <row r="792734" spans="13:13">
      <c r="M792734" s="8"/>
    </row>
    <row r="792735" spans="13:13" ht="13">
      <c r="M792735" s="17"/>
    </row>
    <row r="792736" spans="13:13">
      <c r="M792736" s="8"/>
    </row>
    <row r="792762" spans="13:13">
      <c r="M792762" s="8"/>
    </row>
    <row r="792763" spans="13:13" ht="13">
      <c r="M792763" s="17"/>
    </row>
    <row r="792764" spans="13:13">
      <c r="M792764" s="8"/>
    </row>
    <row r="792790" spans="13:13">
      <c r="M792790" s="8"/>
    </row>
    <row r="792791" spans="13:13" ht="13">
      <c r="M792791" s="17"/>
    </row>
    <row r="792792" spans="13:13">
      <c r="M792792" s="8"/>
    </row>
    <row r="792818" spans="13:13">
      <c r="M792818" s="8"/>
    </row>
    <row r="792819" spans="13:13" ht="13">
      <c r="M792819" s="17"/>
    </row>
    <row r="792820" spans="13:13">
      <c r="M792820" s="8"/>
    </row>
    <row r="792846" spans="13:13">
      <c r="M792846" s="8"/>
    </row>
    <row r="792847" spans="13:13" ht="13">
      <c r="M792847" s="17"/>
    </row>
    <row r="792848" spans="13:13">
      <c r="M792848" s="8"/>
    </row>
    <row r="792874" spans="13:13">
      <c r="M792874" s="8"/>
    </row>
    <row r="792875" spans="13:13" ht="13">
      <c r="M792875" s="17"/>
    </row>
    <row r="792876" spans="13:13">
      <c r="M792876" s="8"/>
    </row>
    <row r="792902" spans="13:13">
      <c r="M792902" s="8"/>
    </row>
    <row r="792903" spans="13:13" ht="13">
      <c r="M792903" s="17"/>
    </row>
    <row r="792904" spans="13:13">
      <c r="M792904" s="8"/>
    </row>
    <row r="792930" spans="13:13">
      <c r="M792930" s="8"/>
    </row>
    <row r="792931" spans="13:13" ht="13">
      <c r="M792931" s="17"/>
    </row>
    <row r="792932" spans="13:13">
      <c r="M792932" s="8"/>
    </row>
    <row r="792958" spans="13:13">
      <c r="M792958" s="8"/>
    </row>
    <row r="792959" spans="13:13" ht="13">
      <c r="M792959" s="17"/>
    </row>
    <row r="792960" spans="13:13">
      <c r="M792960" s="8"/>
    </row>
    <row r="792986" spans="13:13">
      <c r="M792986" s="8"/>
    </row>
    <row r="792987" spans="13:13" ht="13">
      <c r="M792987" s="17"/>
    </row>
    <row r="792988" spans="13:13">
      <c r="M792988" s="8"/>
    </row>
    <row r="793014" spans="13:13">
      <c r="M793014" s="8"/>
    </row>
    <row r="793015" spans="13:13" ht="13">
      <c r="M793015" s="17"/>
    </row>
    <row r="793016" spans="13:13">
      <c r="M793016" s="8"/>
    </row>
    <row r="793042" spans="13:13">
      <c r="M793042" s="8"/>
    </row>
    <row r="793043" spans="13:13" ht="13">
      <c r="M793043" s="17"/>
    </row>
    <row r="793044" spans="13:13">
      <c r="M793044" s="8"/>
    </row>
    <row r="793070" spans="13:13">
      <c r="M793070" s="8"/>
    </row>
    <row r="793071" spans="13:13" ht="13">
      <c r="M793071" s="17"/>
    </row>
    <row r="793072" spans="13:13">
      <c r="M793072" s="8"/>
    </row>
    <row r="793098" spans="13:13">
      <c r="M793098" s="8"/>
    </row>
    <row r="793099" spans="13:13" ht="13">
      <c r="M793099" s="17"/>
    </row>
    <row r="793100" spans="13:13">
      <c r="M793100" s="8"/>
    </row>
    <row r="793126" spans="13:13">
      <c r="M793126" s="8"/>
    </row>
    <row r="793127" spans="13:13" ht="13">
      <c r="M793127" s="17"/>
    </row>
    <row r="793128" spans="13:13">
      <c r="M793128" s="8"/>
    </row>
    <row r="793154" spans="13:13">
      <c r="M793154" s="8"/>
    </row>
    <row r="793155" spans="13:13" ht="13">
      <c r="M793155" s="17"/>
    </row>
    <row r="793156" spans="13:13">
      <c r="M793156" s="8"/>
    </row>
    <row r="793182" spans="13:13">
      <c r="M793182" s="8"/>
    </row>
    <row r="793183" spans="13:13" ht="13">
      <c r="M793183" s="17"/>
    </row>
    <row r="793184" spans="13:13">
      <c r="M793184" s="8"/>
    </row>
    <row r="793210" spans="13:13">
      <c r="M793210" s="8"/>
    </row>
    <row r="793211" spans="13:13" ht="13">
      <c r="M793211" s="17"/>
    </row>
    <row r="793212" spans="13:13">
      <c r="M793212" s="8"/>
    </row>
    <row r="793238" spans="13:13">
      <c r="M793238" s="8"/>
    </row>
    <row r="793239" spans="13:13" ht="13">
      <c r="M793239" s="17"/>
    </row>
    <row r="793240" spans="13:13">
      <c r="M793240" s="8"/>
    </row>
    <row r="793266" spans="13:13">
      <c r="M793266" s="8"/>
    </row>
    <row r="793267" spans="13:13" ht="13">
      <c r="M793267" s="17"/>
    </row>
    <row r="793268" spans="13:13">
      <c r="M793268" s="8"/>
    </row>
    <row r="793294" spans="13:13">
      <c r="M793294" s="8"/>
    </row>
    <row r="793295" spans="13:13" ht="13">
      <c r="M793295" s="17"/>
    </row>
    <row r="793296" spans="13:13">
      <c r="M793296" s="8"/>
    </row>
    <row r="793322" spans="13:13">
      <c r="M793322" s="8"/>
    </row>
    <row r="793323" spans="13:13" ht="13">
      <c r="M793323" s="17"/>
    </row>
    <row r="793324" spans="13:13">
      <c r="M793324" s="8"/>
    </row>
    <row r="793350" spans="13:13">
      <c r="M793350" s="8"/>
    </row>
    <row r="793351" spans="13:13" ht="13">
      <c r="M793351" s="17"/>
    </row>
    <row r="793352" spans="13:13">
      <c r="M793352" s="8"/>
    </row>
    <row r="793378" spans="13:13">
      <c r="M793378" s="8"/>
    </row>
    <row r="793379" spans="13:13" ht="13">
      <c r="M793379" s="17"/>
    </row>
    <row r="793380" spans="13:13">
      <c r="M793380" s="8"/>
    </row>
    <row r="793406" spans="13:13">
      <c r="M793406" s="8"/>
    </row>
    <row r="793407" spans="13:13" ht="13">
      <c r="M793407" s="17"/>
    </row>
    <row r="793408" spans="13:13">
      <c r="M793408" s="8"/>
    </row>
    <row r="793434" spans="13:13">
      <c r="M793434" s="8"/>
    </row>
    <row r="793435" spans="13:13" ht="13">
      <c r="M793435" s="17"/>
    </row>
    <row r="793436" spans="13:13">
      <c r="M793436" s="8"/>
    </row>
    <row r="793462" spans="13:13">
      <c r="M793462" s="8"/>
    </row>
    <row r="793463" spans="13:13" ht="13">
      <c r="M793463" s="17"/>
    </row>
    <row r="793464" spans="13:13">
      <c r="M793464" s="8"/>
    </row>
    <row r="793490" spans="13:13">
      <c r="M793490" s="8"/>
    </row>
    <row r="793491" spans="13:13" ht="13">
      <c r="M793491" s="17"/>
    </row>
    <row r="793492" spans="13:13">
      <c r="M793492" s="8"/>
    </row>
    <row r="793518" spans="13:13">
      <c r="M793518" s="8"/>
    </row>
    <row r="793519" spans="13:13" ht="13">
      <c r="M793519" s="17"/>
    </row>
    <row r="793520" spans="13:13">
      <c r="M793520" s="8"/>
    </row>
    <row r="793546" spans="13:13">
      <c r="M793546" s="8"/>
    </row>
    <row r="793547" spans="13:13" ht="13">
      <c r="M793547" s="17"/>
    </row>
    <row r="793548" spans="13:13">
      <c r="M793548" s="8"/>
    </row>
    <row r="793574" spans="13:13">
      <c r="M793574" s="8"/>
    </row>
    <row r="793575" spans="13:13" ht="13">
      <c r="M793575" s="17"/>
    </row>
    <row r="793576" spans="13:13">
      <c r="M793576" s="8"/>
    </row>
    <row r="793602" spans="13:13">
      <c r="M793602" s="8"/>
    </row>
    <row r="793603" spans="13:13" ht="13">
      <c r="M793603" s="17"/>
    </row>
    <row r="793604" spans="13:13">
      <c r="M793604" s="8"/>
    </row>
    <row r="793630" spans="13:13">
      <c r="M793630" s="8"/>
    </row>
    <row r="793631" spans="13:13" ht="13">
      <c r="M793631" s="17"/>
    </row>
    <row r="793632" spans="13:13">
      <c r="M793632" s="8"/>
    </row>
    <row r="793658" spans="13:13">
      <c r="M793658" s="8"/>
    </row>
    <row r="793659" spans="13:13" ht="13">
      <c r="M793659" s="17"/>
    </row>
    <row r="793660" spans="13:13">
      <c r="M793660" s="8"/>
    </row>
    <row r="793686" spans="13:13">
      <c r="M793686" s="8"/>
    </row>
    <row r="793687" spans="13:13" ht="13">
      <c r="M793687" s="17"/>
    </row>
    <row r="793688" spans="13:13">
      <c r="M793688" s="8"/>
    </row>
    <row r="793714" spans="13:13">
      <c r="M793714" s="8"/>
    </row>
    <row r="793715" spans="13:13" ht="13">
      <c r="M793715" s="17"/>
    </row>
    <row r="793716" spans="13:13">
      <c r="M793716" s="8"/>
    </row>
    <row r="793742" spans="13:13">
      <c r="M793742" s="8"/>
    </row>
    <row r="793743" spans="13:13" ht="13">
      <c r="M793743" s="17"/>
    </row>
    <row r="793744" spans="13:13">
      <c r="M793744" s="8"/>
    </row>
    <row r="793770" spans="13:13">
      <c r="M793770" s="8"/>
    </row>
    <row r="793771" spans="13:13" ht="13">
      <c r="M793771" s="17"/>
    </row>
    <row r="793772" spans="13:13">
      <c r="M793772" s="8"/>
    </row>
    <row r="793798" spans="13:13">
      <c r="M793798" s="8"/>
    </row>
    <row r="793799" spans="13:13" ht="13">
      <c r="M793799" s="17"/>
    </row>
    <row r="793800" spans="13:13">
      <c r="M793800" s="8"/>
    </row>
    <row r="793826" spans="13:13">
      <c r="M793826" s="8"/>
    </row>
    <row r="793827" spans="13:13" ht="13">
      <c r="M793827" s="17"/>
    </row>
    <row r="793828" spans="13:13">
      <c r="M793828" s="8"/>
    </row>
    <row r="793854" spans="13:13">
      <c r="M793854" s="8"/>
    </row>
    <row r="793855" spans="13:13" ht="13">
      <c r="M793855" s="17"/>
    </row>
    <row r="793856" spans="13:13">
      <c r="M793856" s="8"/>
    </row>
    <row r="793882" spans="13:13">
      <c r="M793882" s="8"/>
    </row>
    <row r="793883" spans="13:13" ht="13">
      <c r="M793883" s="17"/>
    </row>
    <row r="793884" spans="13:13">
      <c r="M793884" s="8"/>
    </row>
    <row r="793910" spans="13:13">
      <c r="M793910" s="8"/>
    </row>
    <row r="793911" spans="13:13" ht="13">
      <c r="M793911" s="17"/>
    </row>
    <row r="793912" spans="13:13">
      <c r="M793912" s="8"/>
    </row>
    <row r="793938" spans="13:13">
      <c r="M793938" s="8"/>
    </row>
    <row r="793939" spans="13:13" ht="13">
      <c r="M793939" s="17"/>
    </row>
    <row r="793940" spans="13:13">
      <c r="M793940" s="8"/>
    </row>
    <row r="793966" spans="13:13">
      <c r="M793966" s="8"/>
    </row>
    <row r="793967" spans="13:13" ht="13">
      <c r="M793967" s="17"/>
    </row>
    <row r="793968" spans="13:13">
      <c r="M793968" s="8"/>
    </row>
    <row r="793994" spans="13:13">
      <c r="M793994" s="8"/>
    </row>
    <row r="793995" spans="13:13" ht="13">
      <c r="M793995" s="17"/>
    </row>
    <row r="793996" spans="13:13">
      <c r="M793996" s="8"/>
    </row>
    <row r="794022" spans="13:13">
      <c r="M794022" s="8"/>
    </row>
    <row r="794023" spans="13:13" ht="13">
      <c r="M794023" s="17"/>
    </row>
    <row r="794024" spans="13:13">
      <c r="M794024" s="8"/>
    </row>
    <row r="794050" spans="13:13">
      <c r="M794050" s="8"/>
    </row>
    <row r="794051" spans="13:13" ht="13">
      <c r="M794051" s="17"/>
    </row>
    <row r="794052" spans="13:13">
      <c r="M794052" s="8"/>
    </row>
    <row r="794078" spans="13:13">
      <c r="M794078" s="8"/>
    </row>
    <row r="794079" spans="13:13" ht="13">
      <c r="M794079" s="17"/>
    </row>
    <row r="794080" spans="13:13">
      <c r="M794080" s="8"/>
    </row>
    <row r="794106" spans="13:13">
      <c r="M794106" s="8"/>
    </row>
    <row r="794107" spans="13:13" ht="13">
      <c r="M794107" s="17"/>
    </row>
    <row r="794108" spans="13:13">
      <c r="M794108" s="8"/>
    </row>
    <row r="794134" spans="13:13">
      <c r="M794134" s="8"/>
    </row>
    <row r="794135" spans="13:13" ht="13">
      <c r="M794135" s="17"/>
    </row>
    <row r="794136" spans="13:13">
      <c r="M794136" s="8"/>
    </row>
    <row r="794162" spans="13:13">
      <c r="M794162" s="8"/>
    </row>
    <row r="794163" spans="13:13" ht="13">
      <c r="M794163" s="17"/>
    </row>
    <row r="794164" spans="13:13">
      <c r="M794164" s="8"/>
    </row>
    <row r="794190" spans="13:13">
      <c r="M794190" s="8"/>
    </row>
    <row r="794191" spans="13:13" ht="13">
      <c r="M794191" s="17"/>
    </row>
    <row r="794192" spans="13:13">
      <c r="M794192" s="8"/>
    </row>
    <row r="794218" spans="13:13">
      <c r="M794218" s="8"/>
    </row>
    <row r="794219" spans="13:13" ht="13">
      <c r="M794219" s="17"/>
    </row>
    <row r="794220" spans="13:13">
      <c r="M794220" s="8"/>
    </row>
    <row r="794246" spans="13:13">
      <c r="M794246" s="8"/>
    </row>
    <row r="794247" spans="13:13" ht="13">
      <c r="M794247" s="17"/>
    </row>
    <row r="794248" spans="13:13">
      <c r="M794248" s="8"/>
    </row>
    <row r="794274" spans="13:13">
      <c r="M794274" s="8"/>
    </row>
    <row r="794275" spans="13:13" ht="13">
      <c r="M794275" s="17"/>
    </row>
    <row r="794276" spans="13:13">
      <c r="M794276" s="8"/>
    </row>
    <row r="794302" spans="13:13">
      <c r="M794302" s="8"/>
    </row>
    <row r="794303" spans="13:13" ht="13">
      <c r="M794303" s="17"/>
    </row>
    <row r="794304" spans="13:13">
      <c r="M794304" s="8"/>
    </row>
    <row r="794330" spans="13:13">
      <c r="M794330" s="8"/>
    </row>
    <row r="794331" spans="13:13" ht="13">
      <c r="M794331" s="17"/>
    </row>
    <row r="794332" spans="13:13">
      <c r="M794332" s="8"/>
    </row>
    <row r="794358" spans="13:13">
      <c r="M794358" s="8"/>
    </row>
    <row r="794359" spans="13:13" ht="13">
      <c r="M794359" s="17"/>
    </row>
    <row r="794360" spans="13:13">
      <c r="M794360" s="8"/>
    </row>
    <row r="794386" spans="13:13">
      <c r="M794386" s="8"/>
    </row>
    <row r="794387" spans="13:13" ht="13">
      <c r="M794387" s="17"/>
    </row>
    <row r="794388" spans="13:13">
      <c r="M794388" s="8"/>
    </row>
    <row r="794414" spans="13:13">
      <c r="M794414" s="8"/>
    </row>
    <row r="794415" spans="13:13" ht="13">
      <c r="M794415" s="17"/>
    </row>
    <row r="794416" spans="13:13">
      <c r="M794416" s="8"/>
    </row>
    <row r="794442" spans="13:13">
      <c r="M794442" s="8"/>
    </row>
    <row r="794443" spans="13:13" ht="13">
      <c r="M794443" s="17"/>
    </row>
    <row r="794444" spans="13:13">
      <c r="M794444" s="8"/>
    </row>
    <row r="794470" spans="13:13">
      <c r="M794470" s="8"/>
    </row>
    <row r="794471" spans="13:13" ht="13">
      <c r="M794471" s="17"/>
    </row>
    <row r="794472" spans="13:13">
      <c r="M794472" s="8"/>
    </row>
    <row r="794498" spans="13:13">
      <c r="M794498" s="8"/>
    </row>
    <row r="794499" spans="13:13" ht="13">
      <c r="M794499" s="17"/>
    </row>
    <row r="794500" spans="13:13">
      <c r="M794500" s="8"/>
    </row>
    <row r="794526" spans="13:13">
      <c r="M794526" s="8"/>
    </row>
    <row r="794527" spans="13:13" ht="13">
      <c r="M794527" s="17"/>
    </row>
    <row r="794528" spans="13:13">
      <c r="M794528" s="8"/>
    </row>
    <row r="794554" spans="13:13">
      <c r="M794554" s="8"/>
    </row>
    <row r="794555" spans="13:13" ht="13">
      <c r="M794555" s="17"/>
    </row>
    <row r="794556" spans="13:13">
      <c r="M794556" s="8"/>
    </row>
    <row r="794582" spans="13:13">
      <c r="M794582" s="8"/>
    </row>
    <row r="794583" spans="13:13" ht="13">
      <c r="M794583" s="17"/>
    </row>
    <row r="794584" spans="13:13">
      <c r="M794584" s="8"/>
    </row>
    <row r="794610" spans="13:13">
      <c r="M794610" s="8"/>
    </row>
    <row r="794611" spans="13:13" ht="13">
      <c r="M794611" s="17"/>
    </row>
    <row r="794612" spans="13:13">
      <c r="M794612" s="8"/>
    </row>
    <row r="794638" spans="13:13">
      <c r="M794638" s="8"/>
    </row>
    <row r="794639" spans="13:13" ht="13">
      <c r="M794639" s="17"/>
    </row>
    <row r="794640" spans="13:13">
      <c r="M794640" s="8"/>
    </row>
    <row r="794666" spans="13:13">
      <c r="M794666" s="8"/>
    </row>
    <row r="794667" spans="13:13" ht="13">
      <c r="M794667" s="17"/>
    </row>
    <row r="794668" spans="13:13">
      <c r="M794668" s="8"/>
    </row>
    <row r="794694" spans="13:13">
      <c r="M794694" s="8"/>
    </row>
    <row r="794695" spans="13:13" ht="13">
      <c r="M794695" s="17"/>
    </row>
    <row r="794696" spans="13:13">
      <c r="M794696" s="8"/>
    </row>
    <row r="794722" spans="13:13">
      <c r="M794722" s="8"/>
    </row>
    <row r="794723" spans="13:13" ht="13">
      <c r="M794723" s="17"/>
    </row>
    <row r="794724" spans="13:13">
      <c r="M794724" s="8"/>
    </row>
    <row r="794750" spans="13:13">
      <c r="M794750" s="8"/>
    </row>
    <row r="794751" spans="13:13" ht="13">
      <c r="M794751" s="17"/>
    </row>
    <row r="794752" spans="13:13">
      <c r="M794752" s="8"/>
    </row>
    <row r="794778" spans="13:13">
      <c r="M794778" s="8"/>
    </row>
    <row r="794779" spans="13:13" ht="13">
      <c r="M794779" s="17"/>
    </row>
    <row r="794780" spans="13:13">
      <c r="M794780" s="8"/>
    </row>
    <row r="794806" spans="13:13">
      <c r="M794806" s="8"/>
    </row>
    <row r="794807" spans="13:13" ht="13">
      <c r="M794807" s="17"/>
    </row>
    <row r="794808" spans="13:13">
      <c r="M794808" s="8"/>
    </row>
    <row r="794834" spans="13:13">
      <c r="M794834" s="8"/>
    </row>
    <row r="794835" spans="13:13" ht="13">
      <c r="M794835" s="17"/>
    </row>
    <row r="794836" spans="13:13">
      <c r="M794836" s="8"/>
    </row>
    <row r="794862" spans="13:13">
      <c r="M794862" s="8"/>
    </row>
    <row r="794863" spans="13:13" ht="13">
      <c r="M794863" s="17"/>
    </row>
    <row r="794864" spans="13:13">
      <c r="M794864" s="8"/>
    </row>
    <row r="794890" spans="13:13">
      <c r="M794890" s="8"/>
    </row>
    <row r="794891" spans="13:13" ht="13">
      <c r="M794891" s="17"/>
    </row>
    <row r="794892" spans="13:13">
      <c r="M794892" s="8"/>
    </row>
    <row r="794918" spans="13:13">
      <c r="M794918" s="8"/>
    </row>
    <row r="794919" spans="13:13" ht="13">
      <c r="M794919" s="17"/>
    </row>
    <row r="794920" spans="13:13">
      <c r="M794920" s="8"/>
    </row>
    <row r="794946" spans="13:13">
      <c r="M794946" s="8"/>
    </row>
    <row r="794947" spans="13:13" ht="13">
      <c r="M794947" s="17"/>
    </row>
    <row r="794948" spans="13:13">
      <c r="M794948" s="8"/>
    </row>
    <row r="794974" spans="13:13">
      <c r="M794974" s="8"/>
    </row>
    <row r="794975" spans="13:13" ht="13">
      <c r="M794975" s="17"/>
    </row>
    <row r="794976" spans="13:13">
      <c r="M794976" s="8"/>
    </row>
    <row r="795002" spans="13:13">
      <c r="M795002" s="8"/>
    </row>
    <row r="795003" spans="13:13" ht="13">
      <c r="M795003" s="17"/>
    </row>
    <row r="795004" spans="13:13">
      <c r="M795004" s="8"/>
    </row>
    <row r="795030" spans="13:13">
      <c r="M795030" s="8"/>
    </row>
    <row r="795031" spans="13:13" ht="13">
      <c r="M795031" s="17"/>
    </row>
    <row r="795032" spans="13:13">
      <c r="M795032" s="8"/>
    </row>
    <row r="795058" spans="13:13">
      <c r="M795058" s="8"/>
    </row>
    <row r="795059" spans="13:13" ht="13">
      <c r="M795059" s="17"/>
    </row>
    <row r="795060" spans="13:13">
      <c r="M795060" s="8"/>
    </row>
    <row r="795086" spans="13:13">
      <c r="M795086" s="8"/>
    </row>
    <row r="795087" spans="13:13" ht="13">
      <c r="M795087" s="17"/>
    </row>
    <row r="795088" spans="13:13">
      <c r="M795088" s="8"/>
    </row>
    <row r="795114" spans="13:13">
      <c r="M795114" s="8"/>
    </row>
    <row r="795115" spans="13:13" ht="13">
      <c r="M795115" s="17"/>
    </row>
    <row r="795116" spans="13:13">
      <c r="M795116" s="8"/>
    </row>
    <row r="795142" spans="13:13">
      <c r="M795142" s="8"/>
    </row>
    <row r="795143" spans="13:13" ht="13">
      <c r="M795143" s="17"/>
    </row>
    <row r="795144" spans="13:13">
      <c r="M795144" s="8"/>
    </row>
    <row r="795170" spans="13:13">
      <c r="M795170" s="8"/>
    </row>
    <row r="795171" spans="13:13" ht="13">
      <c r="M795171" s="17"/>
    </row>
    <row r="795172" spans="13:13">
      <c r="M795172" s="8"/>
    </row>
    <row r="795198" spans="13:13">
      <c r="M795198" s="8"/>
    </row>
    <row r="795199" spans="13:13" ht="13">
      <c r="M795199" s="17"/>
    </row>
    <row r="795200" spans="13:13">
      <c r="M795200" s="8"/>
    </row>
    <row r="795226" spans="13:13">
      <c r="M795226" s="8"/>
    </row>
    <row r="795227" spans="13:13" ht="13">
      <c r="M795227" s="17"/>
    </row>
    <row r="795228" spans="13:13">
      <c r="M795228" s="8"/>
    </row>
    <row r="795254" spans="13:13">
      <c r="M795254" s="8"/>
    </row>
    <row r="795255" spans="13:13" ht="13">
      <c r="M795255" s="17"/>
    </row>
    <row r="795256" spans="13:13">
      <c r="M795256" s="8"/>
    </row>
    <row r="795282" spans="13:13">
      <c r="M795282" s="8"/>
    </row>
    <row r="795283" spans="13:13" ht="13">
      <c r="M795283" s="17"/>
    </row>
    <row r="795284" spans="13:13">
      <c r="M795284" s="8"/>
    </row>
    <row r="795310" spans="13:13">
      <c r="M795310" s="8"/>
    </row>
    <row r="795311" spans="13:13" ht="13">
      <c r="M795311" s="17"/>
    </row>
    <row r="795312" spans="13:13">
      <c r="M795312" s="8"/>
    </row>
    <row r="795338" spans="13:13">
      <c r="M795338" s="8"/>
    </row>
    <row r="795339" spans="13:13" ht="13">
      <c r="M795339" s="17"/>
    </row>
    <row r="795340" spans="13:13">
      <c r="M795340" s="8"/>
    </row>
    <row r="795366" spans="13:13">
      <c r="M795366" s="8"/>
    </row>
    <row r="795367" spans="13:13" ht="13">
      <c r="M795367" s="17"/>
    </row>
    <row r="795368" spans="13:13">
      <c r="M795368" s="8"/>
    </row>
    <row r="795394" spans="13:13">
      <c r="M795394" s="8"/>
    </row>
    <row r="795395" spans="13:13" ht="13">
      <c r="M795395" s="17"/>
    </row>
    <row r="795396" spans="13:13">
      <c r="M795396" s="8"/>
    </row>
    <row r="795422" spans="13:13">
      <c r="M795422" s="8"/>
    </row>
    <row r="795423" spans="13:13" ht="13">
      <c r="M795423" s="17"/>
    </row>
    <row r="795424" spans="13:13">
      <c r="M795424" s="8"/>
    </row>
    <row r="795450" spans="13:13">
      <c r="M795450" s="8"/>
    </row>
    <row r="795451" spans="13:13" ht="13">
      <c r="M795451" s="17"/>
    </row>
    <row r="795452" spans="13:13">
      <c r="M795452" s="8"/>
    </row>
    <row r="795478" spans="13:13">
      <c r="M795478" s="8"/>
    </row>
    <row r="795479" spans="13:13" ht="13">
      <c r="M795479" s="17"/>
    </row>
    <row r="795480" spans="13:13">
      <c r="M795480" s="8"/>
    </row>
    <row r="795506" spans="13:13">
      <c r="M795506" s="8"/>
    </row>
    <row r="795507" spans="13:13" ht="13">
      <c r="M795507" s="17"/>
    </row>
    <row r="795508" spans="13:13">
      <c r="M795508" s="8"/>
    </row>
    <row r="795534" spans="13:13">
      <c r="M795534" s="8"/>
    </row>
    <row r="795535" spans="13:13" ht="13">
      <c r="M795535" s="17"/>
    </row>
    <row r="795536" spans="13:13">
      <c r="M795536" s="8"/>
    </row>
    <row r="795562" spans="13:13">
      <c r="M795562" s="8"/>
    </row>
    <row r="795563" spans="13:13" ht="13">
      <c r="M795563" s="17"/>
    </row>
    <row r="795564" spans="13:13">
      <c r="M795564" s="8"/>
    </row>
    <row r="795590" spans="13:13">
      <c r="M795590" s="8"/>
    </row>
    <row r="795591" spans="13:13" ht="13">
      <c r="M795591" s="17"/>
    </row>
    <row r="795592" spans="13:13">
      <c r="M795592" s="8"/>
    </row>
    <row r="795618" spans="13:13">
      <c r="M795618" s="8"/>
    </row>
    <row r="795619" spans="13:13" ht="13">
      <c r="M795619" s="17"/>
    </row>
    <row r="795620" spans="13:13">
      <c r="M795620" s="8"/>
    </row>
    <row r="795646" spans="13:13">
      <c r="M795646" s="8"/>
    </row>
    <row r="795647" spans="13:13" ht="13">
      <c r="M795647" s="17"/>
    </row>
    <row r="795648" spans="13:13">
      <c r="M795648" s="8"/>
    </row>
    <row r="795674" spans="13:13">
      <c r="M795674" s="8"/>
    </row>
    <row r="795675" spans="13:13" ht="13">
      <c r="M795675" s="17"/>
    </row>
    <row r="795676" spans="13:13">
      <c r="M795676" s="8"/>
    </row>
    <row r="795702" spans="13:13">
      <c r="M795702" s="8"/>
    </row>
    <row r="795703" spans="13:13" ht="13">
      <c r="M795703" s="17"/>
    </row>
    <row r="795704" spans="13:13">
      <c r="M795704" s="8"/>
    </row>
    <row r="795730" spans="13:13">
      <c r="M795730" s="8"/>
    </row>
    <row r="795731" spans="13:13" ht="13">
      <c r="M795731" s="17"/>
    </row>
    <row r="795732" spans="13:13">
      <c r="M795732" s="8"/>
    </row>
    <row r="795758" spans="13:13">
      <c r="M795758" s="8"/>
    </row>
    <row r="795759" spans="13:13" ht="13">
      <c r="M795759" s="17"/>
    </row>
    <row r="795760" spans="13:13">
      <c r="M795760" s="8"/>
    </row>
    <row r="795786" spans="13:13">
      <c r="M795786" s="8"/>
    </row>
    <row r="795787" spans="13:13" ht="13">
      <c r="M795787" s="17"/>
    </row>
    <row r="795788" spans="13:13">
      <c r="M795788" s="8"/>
    </row>
    <row r="795814" spans="13:13">
      <c r="M795814" s="8"/>
    </row>
    <row r="795815" spans="13:13" ht="13">
      <c r="M795815" s="17"/>
    </row>
    <row r="795816" spans="13:13">
      <c r="M795816" s="8"/>
    </row>
    <row r="795842" spans="13:13">
      <c r="M795842" s="8"/>
    </row>
    <row r="795843" spans="13:13" ht="13">
      <c r="M795843" s="17"/>
    </row>
    <row r="795844" spans="13:13">
      <c r="M795844" s="8"/>
    </row>
    <row r="795870" spans="13:13">
      <c r="M795870" s="8"/>
    </row>
    <row r="795871" spans="13:13" ht="13">
      <c r="M795871" s="17"/>
    </row>
    <row r="795872" spans="13:13">
      <c r="M795872" s="8"/>
    </row>
    <row r="795898" spans="13:13">
      <c r="M795898" s="8"/>
    </row>
    <row r="795899" spans="13:13" ht="13">
      <c r="M795899" s="17"/>
    </row>
    <row r="795900" spans="13:13">
      <c r="M795900" s="8"/>
    </row>
    <row r="795926" spans="13:13">
      <c r="M795926" s="8"/>
    </row>
    <row r="795927" spans="13:13" ht="13">
      <c r="M795927" s="17"/>
    </row>
    <row r="795928" spans="13:13">
      <c r="M795928" s="8"/>
    </row>
    <row r="795954" spans="13:13">
      <c r="M795954" s="8"/>
    </row>
    <row r="795955" spans="13:13" ht="13">
      <c r="M795955" s="17"/>
    </row>
    <row r="795956" spans="13:13">
      <c r="M795956" s="8"/>
    </row>
    <row r="795982" spans="13:13">
      <c r="M795982" s="8"/>
    </row>
    <row r="795983" spans="13:13" ht="13">
      <c r="M795983" s="17"/>
    </row>
    <row r="795984" spans="13:13">
      <c r="M795984" s="8"/>
    </row>
    <row r="796010" spans="13:13">
      <c r="M796010" s="8"/>
    </row>
    <row r="796011" spans="13:13" ht="13">
      <c r="M796011" s="17"/>
    </row>
    <row r="796012" spans="13:13">
      <c r="M796012" s="8"/>
    </row>
    <row r="796038" spans="13:13">
      <c r="M796038" s="8"/>
    </row>
    <row r="796039" spans="13:13" ht="13">
      <c r="M796039" s="17"/>
    </row>
    <row r="796040" spans="13:13">
      <c r="M796040" s="8"/>
    </row>
    <row r="796066" spans="13:13">
      <c r="M796066" s="8"/>
    </row>
    <row r="796067" spans="13:13" ht="13">
      <c r="M796067" s="17"/>
    </row>
    <row r="796068" spans="13:13">
      <c r="M796068" s="8"/>
    </row>
    <row r="796094" spans="13:13">
      <c r="M796094" s="8"/>
    </row>
    <row r="796095" spans="13:13" ht="13">
      <c r="M796095" s="17"/>
    </row>
    <row r="796096" spans="13:13">
      <c r="M796096" s="8"/>
    </row>
    <row r="796122" spans="13:13">
      <c r="M796122" s="8"/>
    </row>
    <row r="796123" spans="13:13" ht="13">
      <c r="M796123" s="17"/>
    </row>
    <row r="796124" spans="13:13">
      <c r="M796124" s="8"/>
    </row>
    <row r="796150" spans="13:13">
      <c r="M796150" s="8"/>
    </row>
    <row r="796151" spans="13:13" ht="13">
      <c r="M796151" s="17"/>
    </row>
    <row r="796152" spans="13:13">
      <c r="M796152" s="8"/>
    </row>
    <row r="796178" spans="13:13">
      <c r="M796178" s="8"/>
    </row>
    <row r="796179" spans="13:13" ht="13">
      <c r="M796179" s="17"/>
    </row>
    <row r="796180" spans="13:13">
      <c r="M796180" s="8"/>
    </row>
    <row r="796206" spans="13:13">
      <c r="M796206" s="8"/>
    </row>
    <row r="796207" spans="13:13" ht="13">
      <c r="M796207" s="17"/>
    </row>
    <row r="796208" spans="13:13">
      <c r="M796208" s="8"/>
    </row>
    <row r="796234" spans="13:13">
      <c r="M796234" s="8"/>
    </row>
    <row r="796235" spans="13:13" ht="13">
      <c r="M796235" s="17"/>
    </row>
    <row r="796236" spans="13:13">
      <c r="M796236" s="8"/>
    </row>
    <row r="796262" spans="13:13">
      <c r="M796262" s="8"/>
    </row>
    <row r="796263" spans="13:13" ht="13">
      <c r="M796263" s="17"/>
    </row>
    <row r="796264" spans="13:13">
      <c r="M796264" s="8"/>
    </row>
    <row r="796290" spans="13:13">
      <c r="M796290" s="8"/>
    </row>
    <row r="796291" spans="13:13" ht="13">
      <c r="M796291" s="17"/>
    </row>
    <row r="796292" spans="13:13">
      <c r="M796292" s="8"/>
    </row>
    <row r="796318" spans="13:13">
      <c r="M796318" s="8"/>
    </row>
    <row r="796319" spans="13:13" ht="13">
      <c r="M796319" s="17"/>
    </row>
    <row r="796320" spans="13:13">
      <c r="M796320" s="8"/>
    </row>
    <row r="796346" spans="13:13">
      <c r="M796346" s="8"/>
    </row>
    <row r="796347" spans="13:13" ht="13">
      <c r="M796347" s="17"/>
    </row>
    <row r="796348" spans="13:13">
      <c r="M796348" s="8"/>
    </row>
    <row r="796374" spans="13:13">
      <c r="M796374" s="8"/>
    </row>
    <row r="796375" spans="13:13" ht="13">
      <c r="M796375" s="17"/>
    </row>
    <row r="796376" spans="13:13">
      <c r="M796376" s="8"/>
    </row>
    <row r="796402" spans="13:13">
      <c r="M796402" s="8"/>
    </row>
    <row r="796403" spans="13:13" ht="13">
      <c r="M796403" s="17"/>
    </row>
    <row r="796404" spans="13:13">
      <c r="M796404" s="8"/>
    </row>
    <row r="796430" spans="13:13">
      <c r="M796430" s="8"/>
    </row>
    <row r="796431" spans="13:13" ht="13">
      <c r="M796431" s="17"/>
    </row>
    <row r="796432" spans="13:13">
      <c r="M796432" s="8"/>
    </row>
    <row r="796458" spans="13:13">
      <c r="M796458" s="8"/>
    </row>
    <row r="796459" spans="13:13" ht="13">
      <c r="M796459" s="17"/>
    </row>
    <row r="796460" spans="13:13">
      <c r="M796460" s="8"/>
    </row>
    <row r="796486" spans="13:13">
      <c r="M796486" s="8"/>
    </row>
    <row r="796487" spans="13:13" ht="13">
      <c r="M796487" s="17"/>
    </row>
    <row r="796488" spans="13:13">
      <c r="M796488" s="8"/>
    </row>
    <row r="796514" spans="13:13">
      <c r="M796514" s="8"/>
    </row>
    <row r="796515" spans="13:13" ht="13">
      <c r="M796515" s="17"/>
    </row>
    <row r="796516" spans="13:13">
      <c r="M796516" s="8"/>
    </row>
    <row r="796542" spans="13:13">
      <c r="M796542" s="8"/>
    </row>
    <row r="796543" spans="13:13" ht="13">
      <c r="M796543" s="17"/>
    </row>
    <row r="796544" spans="13:13">
      <c r="M796544" s="8"/>
    </row>
    <row r="796570" spans="13:13">
      <c r="M796570" s="8"/>
    </row>
    <row r="796571" spans="13:13" ht="13">
      <c r="M796571" s="17"/>
    </row>
    <row r="796572" spans="13:13">
      <c r="M796572" s="8"/>
    </row>
    <row r="796598" spans="13:13">
      <c r="M796598" s="8"/>
    </row>
    <row r="796599" spans="13:13" ht="13">
      <c r="M796599" s="17"/>
    </row>
    <row r="796600" spans="13:13">
      <c r="M796600" s="8"/>
    </row>
    <row r="796626" spans="13:13">
      <c r="M796626" s="8"/>
    </row>
    <row r="796627" spans="13:13" ht="13">
      <c r="M796627" s="17"/>
    </row>
    <row r="796628" spans="13:13">
      <c r="M796628" s="8"/>
    </row>
    <row r="796654" spans="13:13">
      <c r="M796654" s="8"/>
    </row>
    <row r="796655" spans="13:13" ht="13">
      <c r="M796655" s="17"/>
    </row>
    <row r="796656" spans="13:13">
      <c r="M796656" s="8"/>
    </row>
    <row r="796682" spans="13:13">
      <c r="M796682" s="8"/>
    </row>
    <row r="796683" spans="13:13" ht="13">
      <c r="M796683" s="17"/>
    </row>
    <row r="796684" spans="13:13">
      <c r="M796684" s="8"/>
    </row>
    <row r="796710" spans="13:13">
      <c r="M796710" s="8"/>
    </row>
    <row r="796711" spans="13:13" ht="13">
      <c r="M796711" s="17"/>
    </row>
    <row r="796712" spans="13:13">
      <c r="M796712" s="8"/>
    </row>
    <row r="796738" spans="13:13">
      <c r="M796738" s="8"/>
    </row>
    <row r="796739" spans="13:13" ht="13">
      <c r="M796739" s="17"/>
    </row>
    <row r="796740" spans="13:13">
      <c r="M796740" s="8"/>
    </row>
    <row r="796766" spans="13:13">
      <c r="M796766" s="8"/>
    </row>
    <row r="796767" spans="13:13" ht="13">
      <c r="M796767" s="17"/>
    </row>
    <row r="796768" spans="13:13">
      <c r="M796768" s="8"/>
    </row>
    <row r="796794" spans="13:13">
      <c r="M796794" s="8"/>
    </row>
    <row r="796795" spans="13:13" ht="13">
      <c r="M796795" s="17"/>
    </row>
    <row r="796796" spans="13:13">
      <c r="M796796" s="8"/>
    </row>
    <row r="796822" spans="13:13">
      <c r="M796822" s="8"/>
    </row>
    <row r="796823" spans="13:13" ht="13">
      <c r="M796823" s="17"/>
    </row>
    <row r="796824" spans="13:13">
      <c r="M796824" s="8"/>
    </row>
    <row r="796850" spans="13:13">
      <c r="M796850" s="8"/>
    </row>
    <row r="796851" spans="13:13" ht="13">
      <c r="M796851" s="17"/>
    </row>
    <row r="796852" spans="13:13">
      <c r="M796852" s="8"/>
    </row>
    <row r="796878" spans="13:13">
      <c r="M796878" s="8"/>
    </row>
    <row r="796879" spans="13:13" ht="13">
      <c r="M796879" s="17"/>
    </row>
    <row r="796880" spans="13:13">
      <c r="M796880" s="8"/>
    </row>
    <row r="796906" spans="13:13">
      <c r="M796906" s="8"/>
    </row>
    <row r="796907" spans="13:13" ht="13">
      <c r="M796907" s="17"/>
    </row>
    <row r="796908" spans="13:13">
      <c r="M796908" s="8"/>
    </row>
    <row r="796934" spans="13:13">
      <c r="M796934" s="8"/>
    </row>
    <row r="796935" spans="13:13" ht="13">
      <c r="M796935" s="17"/>
    </row>
    <row r="796936" spans="13:13">
      <c r="M796936" s="8"/>
    </row>
    <row r="796962" spans="13:13">
      <c r="M796962" s="8"/>
    </row>
    <row r="796963" spans="13:13" ht="13">
      <c r="M796963" s="17"/>
    </row>
    <row r="796964" spans="13:13">
      <c r="M796964" s="8"/>
    </row>
    <row r="796990" spans="13:13">
      <c r="M796990" s="8"/>
    </row>
    <row r="796991" spans="13:13" ht="13">
      <c r="M796991" s="17"/>
    </row>
    <row r="796992" spans="13:13">
      <c r="M796992" s="8"/>
    </row>
    <row r="797018" spans="13:13">
      <c r="M797018" s="8"/>
    </row>
    <row r="797019" spans="13:13" ht="13">
      <c r="M797019" s="17"/>
    </row>
    <row r="797020" spans="13:13">
      <c r="M797020" s="8"/>
    </row>
    <row r="797046" spans="13:13">
      <c r="M797046" s="8"/>
    </row>
    <row r="797047" spans="13:13" ht="13">
      <c r="M797047" s="17"/>
    </row>
    <row r="797048" spans="13:13">
      <c r="M797048" s="8"/>
    </row>
    <row r="797074" spans="13:13">
      <c r="M797074" s="8"/>
    </row>
    <row r="797075" spans="13:13" ht="13">
      <c r="M797075" s="17"/>
    </row>
    <row r="797076" spans="13:13">
      <c r="M797076" s="8"/>
    </row>
    <row r="797102" spans="13:13">
      <c r="M797102" s="8"/>
    </row>
    <row r="797103" spans="13:13" ht="13">
      <c r="M797103" s="17"/>
    </row>
    <row r="797104" spans="13:13">
      <c r="M797104" s="8"/>
    </row>
    <row r="797130" spans="13:13">
      <c r="M797130" s="8"/>
    </row>
    <row r="797131" spans="13:13" ht="13">
      <c r="M797131" s="17"/>
    </row>
    <row r="797132" spans="13:13">
      <c r="M797132" s="8"/>
    </row>
    <row r="797158" spans="13:13">
      <c r="M797158" s="8"/>
    </row>
    <row r="797159" spans="13:13" ht="13">
      <c r="M797159" s="17"/>
    </row>
    <row r="797160" spans="13:13">
      <c r="M797160" s="8"/>
    </row>
    <row r="797186" spans="13:13">
      <c r="M797186" s="8"/>
    </row>
    <row r="797187" spans="13:13" ht="13">
      <c r="M797187" s="17"/>
    </row>
    <row r="797188" spans="13:13">
      <c r="M797188" s="8"/>
    </row>
    <row r="797214" spans="13:13">
      <c r="M797214" s="8"/>
    </row>
    <row r="797215" spans="13:13" ht="13">
      <c r="M797215" s="17"/>
    </row>
    <row r="797216" spans="13:13">
      <c r="M797216" s="8"/>
    </row>
    <row r="797242" spans="13:13">
      <c r="M797242" s="8"/>
    </row>
    <row r="797243" spans="13:13" ht="13">
      <c r="M797243" s="17"/>
    </row>
    <row r="797244" spans="13:13">
      <c r="M797244" s="8"/>
    </row>
    <row r="797270" spans="13:13">
      <c r="M797270" s="8"/>
    </row>
    <row r="797271" spans="13:13" ht="13">
      <c r="M797271" s="17"/>
    </row>
    <row r="797272" spans="13:13">
      <c r="M797272" s="8"/>
    </row>
    <row r="797298" spans="13:13">
      <c r="M797298" s="8"/>
    </row>
    <row r="797299" spans="13:13" ht="13">
      <c r="M797299" s="17"/>
    </row>
    <row r="797300" spans="13:13">
      <c r="M797300" s="8"/>
    </row>
    <row r="797326" spans="13:13">
      <c r="M797326" s="8"/>
    </row>
    <row r="797327" spans="13:13" ht="13">
      <c r="M797327" s="17"/>
    </row>
    <row r="797328" spans="13:13">
      <c r="M797328" s="8"/>
    </row>
    <row r="797354" spans="13:13">
      <c r="M797354" s="8"/>
    </row>
    <row r="797355" spans="13:13" ht="13">
      <c r="M797355" s="17"/>
    </row>
    <row r="797356" spans="13:13">
      <c r="M797356" s="8"/>
    </row>
    <row r="797382" spans="13:13">
      <c r="M797382" s="8"/>
    </row>
    <row r="797383" spans="13:13" ht="13">
      <c r="M797383" s="17"/>
    </row>
    <row r="797384" spans="13:13">
      <c r="M797384" s="8"/>
    </row>
    <row r="797410" spans="13:13">
      <c r="M797410" s="8"/>
    </row>
    <row r="797411" spans="13:13" ht="13">
      <c r="M797411" s="17"/>
    </row>
    <row r="797412" spans="13:13">
      <c r="M797412" s="8"/>
    </row>
    <row r="797438" spans="13:13">
      <c r="M797438" s="8"/>
    </row>
    <row r="797439" spans="13:13" ht="13">
      <c r="M797439" s="17"/>
    </row>
    <row r="797440" spans="13:13">
      <c r="M797440" s="8"/>
    </row>
    <row r="797466" spans="13:13">
      <c r="M797466" s="8"/>
    </row>
    <row r="797467" spans="13:13" ht="13">
      <c r="M797467" s="17"/>
    </row>
    <row r="797468" spans="13:13">
      <c r="M797468" s="8"/>
    </row>
    <row r="797494" spans="13:13">
      <c r="M797494" s="8"/>
    </row>
    <row r="797495" spans="13:13" ht="13">
      <c r="M797495" s="17"/>
    </row>
    <row r="797496" spans="13:13">
      <c r="M797496" s="8"/>
    </row>
    <row r="797522" spans="13:13">
      <c r="M797522" s="8"/>
    </row>
    <row r="797523" spans="13:13" ht="13">
      <c r="M797523" s="17"/>
    </row>
    <row r="797524" spans="13:13">
      <c r="M797524" s="8"/>
    </row>
    <row r="797550" spans="13:13">
      <c r="M797550" s="8"/>
    </row>
    <row r="797551" spans="13:13" ht="13">
      <c r="M797551" s="17"/>
    </row>
    <row r="797552" spans="13:13">
      <c r="M797552" s="8"/>
    </row>
    <row r="797578" spans="13:13">
      <c r="M797578" s="8"/>
    </row>
    <row r="797579" spans="13:13" ht="13">
      <c r="M797579" s="17"/>
    </row>
    <row r="797580" spans="13:13">
      <c r="M797580" s="8"/>
    </row>
    <row r="797606" spans="13:13">
      <c r="M797606" s="8"/>
    </row>
    <row r="797607" spans="13:13" ht="13">
      <c r="M797607" s="17"/>
    </row>
    <row r="797608" spans="13:13">
      <c r="M797608" s="8"/>
    </row>
    <row r="797634" spans="13:13">
      <c r="M797634" s="8"/>
    </row>
    <row r="797635" spans="13:13" ht="13">
      <c r="M797635" s="17"/>
    </row>
    <row r="797636" spans="13:13">
      <c r="M797636" s="8"/>
    </row>
    <row r="797662" spans="13:13">
      <c r="M797662" s="8"/>
    </row>
    <row r="797663" spans="13:13" ht="13">
      <c r="M797663" s="17"/>
    </row>
    <row r="797664" spans="13:13">
      <c r="M797664" s="8"/>
    </row>
    <row r="797690" spans="13:13">
      <c r="M797690" s="8"/>
    </row>
    <row r="797691" spans="13:13" ht="13">
      <c r="M797691" s="17"/>
    </row>
    <row r="797692" spans="13:13">
      <c r="M797692" s="8"/>
    </row>
    <row r="797718" spans="13:13">
      <c r="M797718" s="8"/>
    </row>
    <row r="797719" spans="13:13" ht="13">
      <c r="M797719" s="17"/>
    </row>
    <row r="797720" spans="13:13">
      <c r="M797720" s="8"/>
    </row>
    <row r="797746" spans="13:13">
      <c r="M797746" s="8"/>
    </row>
    <row r="797747" spans="13:13" ht="13">
      <c r="M797747" s="17"/>
    </row>
    <row r="797748" spans="13:13">
      <c r="M797748" s="8"/>
    </row>
    <row r="797774" spans="13:13">
      <c r="M797774" s="8"/>
    </row>
    <row r="797775" spans="13:13" ht="13">
      <c r="M797775" s="17"/>
    </row>
    <row r="797776" spans="13:13">
      <c r="M797776" s="8"/>
    </row>
    <row r="797802" spans="13:13">
      <c r="M797802" s="8"/>
    </row>
    <row r="797803" spans="13:13" ht="13">
      <c r="M797803" s="17"/>
    </row>
    <row r="797804" spans="13:13">
      <c r="M797804" s="8"/>
    </row>
    <row r="797830" spans="13:13">
      <c r="M797830" s="8"/>
    </row>
    <row r="797831" spans="13:13" ht="13">
      <c r="M797831" s="17"/>
    </row>
    <row r="797832" spans="13:13">
      <c r="M797832" s="8"/>
    </row>
    <row r="797858" spans="13:13">
      <c r="M797858" s="8"/>
    </row>
    <row r="797859" spans="13:13" ht="13">
      <c r="M797859" s="17"/>
    </row>
    <row r="797860" spans="13:13">
      <c r="M797860" s="8"/>
    </row>
    <row r="797886" spans="13:13">
      <c r="M797886" s="8"/>
    </row>
    <row r="797887" spans="13:13" ht="13">
      <c r="M797887" s="17"/>
    </row>
    <row r="797888" spans="13:13">
      <c r="M797888" s="8"/>
    </row>
    <row r="797914" spans="13:13">
      <c r="M797914" s="8"/>
    </row>
    <row r="797915" spans="13:13" ht="13">
      <c r="M797915" s="17"/>
    </row>
    <row r="797916" spans="13:13">
      <c r="M797916" s="8"/>
    </row>
    <row r="797942" spans="13:13">
      <c r="M797942" s="8"/>
    </row>
    <row r="797943" spans="13:13" ht="13">
      <c r="M797943" s="17"/>
    </row>
    <row r="797944" spans="13:13">
      <c r="M797944" s="8"/>
    </row>
    <row r="797970" spans="13:13">
      <c r="M797970" s="8"/>
    </row>
    <row r="797971" spans="13:13" ht="13">
      <c r="M797971" s="17"/>
    </row>
    <row r="797972" spans="13:13">
      <c r="M797972" s="8"/>
    </row>
    <row r="797998" spans="13:13">
      <c r="M797998" s="8"/>
    </row>
    <row r="797999" spans="13:13" ht="13">
      <c r="M797999" s="17"/>
    </row>
    <row r="798000" spans="13:13">
      <c r="M798000" s="8"/>
    </row>
    <row r="798026" spans="13:13">
      <c r="M798026" s="8"/>
    </row>
    <row r="798027" spans="13:13" ht="13">
      <c r="M798027" s="17"/>
    </row>
    <row r="798028" spans="13:13">
      <c r="M798028" s="8"/>
    </row>
    <row r="798054" spans="13:13">
      <c r="M798054" s="8"/>
    </row>
    <row r="798055" spans="13:13" ht="13">
      <c r="M798055" s="17"/>
    </row>
    <row r="798056" spans="13:13">
      <c r="M798056" s="8"/>
    </row>
    <row r="798082" spans="13:13">
      <c r="M798082" s="8"/>
    </row>
    <row r="798083" spans="13:13" ht="13">
      <c r="M798083" s="17"/>
    </row>
    <row r="798084" spans="13:13">
      <c r="M798084" s="8"/>
    </row>
    <row r="798110" spans="13:13">
      <c r="M798110" s="8"/>
    </row>
    <row r="798111" spans="13:13" ht="13">
      <c r="M798111" s="17"/>
    </row>
    <row r="798112" spans="13:13">
      <c r="M798112" s="8"/>
    </row>
    <row r="798138" spans="13:13">
      <c r="M798138" s="8"/>
    </row>
    <row r="798139" spans="13:13" ht="13">
      <c r="M798139" s="17"/>
    </row>
    <row r="798140" spans="13:13">
      <c r="M798140" s="8"/>
    </row>
    <row r="798166" spans="13:13">
      <c r="M798166" s="8"/>
    </row>
    <row r="798167" spans="13:13" ht="13">
      <c r="M798167" s="17"/>
    </row>
    <row r="798168" spans="13:13">
      <c r="M798168" s="8"/>
    </row>
    <row r="798194" spans="13:13">
      <c r="M798194" s="8"/>
    </row>
    <row r="798195" spans="13:13" ht="13">
      <c r="M798195" s="17"/>
    </row>
    <row r="798196" spans="13:13">
      <c r="M798196" s="8"/>
    </row>
    <row r="798222" spans="13:13">
      <c r="M798222" s="8"/>
    </row>
    <row r="798223" spans="13:13" ht="13">
      <c r="M798223" s="17"/>
    </row>
    <row r="798224" spans="13:13">
      <c r="M798224" s="8"/>
    </row>
    <row r="798250" spans="13:13">
      <c r="M798250" s="8"/>
    </row>
    <row r="798251" spans="13:13" ht="13">
      <c r="M798251" s="17"/>
    </row>
    <row r="798252" spans="13:13">
      <c r="M798252" s="8"/>
    </row>
    <row r="798278" spans="13:13">
      <c r="M798278" s="8"/>
    </row>
    <row r="798279" spans="13:13" ht="13">
      <c r="M798279" s="17"/>
    </row>
    <row r="798280" spans="13:13">
      <c r="M798280" s="8"/>
    </row>
    <row r="798306" spans="13:13">
      <c r="M798306" s="8"/>
    </row>
    <row r="798307" spans="13:13" ht="13">
      <c r="M798307" s="17"/>
    </row>
    <row r="798308" spans="13:13">
      <c r="M798308" s="8"/>
    </row>
    <row r="798334" spans="13:13">
      <c r="M798334" s="8"/>
    </row>
    <row r="798335" spans="13:13" ht="13">
      <c r="M798335" s="17"/>
    </row>
    <row r="798336" spans="13:13">
      <c r="M798336" s="8"/>
    </row>
    <row r="798362" spans="13:13">
      <c r="M798362" s="8"/>
    </row>
    <row r="798363" spans="13:13" ht="13">
      <c r="M798363" s="17"/>
    </row>
    <row r="798364" spans="13:13">
      <c r="M798364" s="8"/>
    </row>
    <row r="798390" spans="13:13">
      <c r="M798390" s="8"/>
    </row>
    <row r="798391" spans="13:13" ht="13">
      <c r="M798391" s="17"/>
    </row>
    <row r="798392" spans="13:13">
      <c r="M798392" s="8"/>
    </row>
    <row r="798418" spans="13:13">
      <c r="M798418" s="8"/>
    </row>
    <row r="798419" spans="13:13" ht="13">
      <c r="M798419" s="17"/>
    </row>
    <row r="798420" spans="13:13">
      <c r="M798420" s="8"/>
    </row>
    <row r="798446" spans="13:13">
      <c r="M798446" s="8"/>
    </row>
    <row r="798447" spans="13:13" ht="13">
      <c r="M798447" s="17"/>
    </row>
    <row r="798448" spans="13:13">
      <c r="M798448" s="8"/>
    </row>
    <row r="798474" spans="13:13">
      <c r="M798474" s="8"/>
    </row>
    <row r="798475" spans="13:13" ht="13">
      <c r="M798475" s="17"/>
    </row>
    <row r="798476" spans="13:13">
      <c r="M798476" s="8"/>
    </row>
    <row r="798502" spans="13:13">
      <c r="M798502" s="8"/>
    </row>
    <row r="798503" spans="13:13" ht="13">
      <c r="M798503" s="17"/>
    </row>
    <row r="798504" spans="13:13">
      <c r="M798504" s="8"/>
    </row>
    <row r="798530" spans="13:13">
      <c r="M798530" s="8"/>
    </row>
    <row r="798531" spans="13:13" ht="13">
      <c r="M798531" s="17"/>
    </row>
    <row r="798532" spans="13:13">
      <c r="M798532" s="8"/>
    </row>
    <row r="798558" spans="13:13">
      <c r="M798558" s="8"/>
    </row>
    <row r="798559" spans="13:13" ht="13">
      <c r="M798559" s="17"/>
    </row>
    <row r="798560" spans="13:13">
      <c r="M798560" s="8"/>
    </row>
    <row r="798586" spans="13:13">
      <c r="M798586" s="8"/>
    </row>
    <row r="798587" spans="13:13" ht="13">
      <c r="M798587" s="17"/>
    </row>
    <row r="798588" spans="13:13">
      <c r="M798588" s="8"/>
    </row>
    <row r="798614" spans="13:13">
      <c r="M798614" s="8"/>
    </row>
    <row r="798615" spans="13:13" ht="13">
      <c r="M798615" s="17"/>
    </row>
    <row r="798616" spans="13:13">
      <c r="M798616" s="8"/>
    </row>
    <row r="798642" spans="13:13">
      <c r="M798642" s="8"/>
    </row>
    <row r="798643" spans="13:13" ht="13">
      <c r="M798643" s="17"/>
    </row>
    <row r="798644" spans="13:13">
      <c r="M798644" s="8"/>
    </row>
    <row r="798670" spans="13:13">
      <c r="M798670" s="8"/>
    </row>
    <row r="798671" spans="13:13" ht="13">
      <c r="M798671" s="17"/>
    </row>
    <row r="798672" spans="13:13">
      <c r="M798672" s="8"/>
    </row>
    <row r="798698" spans="13:13">
      <c r="M798698" s="8"/>
    </row>
    <row r="798699" spans="13:13" ht="13">
      <c r="M798699" s="17"/>
    </row>
    <row r="798700" spans="13:13">
      <c r="M798700" s="8"/>
    </row>
    <row r="798726" spans="13:13">
      <c r="M798726" s="8"/>
    </row>
    <row r="798727" spans="13:13" ht="13">
      <c r="M798727" s="17"/>
    </row>
    <row r="798728" spans="13:13">
      <c r="M798728" s="8"/>
    </row>
    <row r="798754" spans="13:13">
      <c r="M798754" s="8"/>
    </row>
    <row r="798755" spans="13:13" ht="13">
      <c r="M798755" s="17"/>
    </row>
    <row r="798756" spans="13:13">
      <c r="M798756" s="8"/>
    </row>
    <row r="798782" spans="13:13">
      <c r="M798782" s="8"/>
    </row>
    <row r="798783" spans="13:13" ht="13">
      <c r="M798783" s="17"/>
    </row>
    <row r="798784" spans="13:13">
      <c r="M798784" s="8"/>
    </row>
    <row r="798810" spans="13:13">
      <c r="M798810" s="8"/>
    </row>
    <row r="798811" spans="13:13" ht="13">
      <c r="M798811" s="17"/>
    </row>
    <row r="798812" spans="13:13">
      <c r="M798812" s="8"/>
    </row>
    <row r="798838" spans="13:13">
      <c r="M798838" s="8"/>
    </row>
    <row r="798839" spans="13:13" ht="13">
      <c r="M798839" s="17"/>
    </row>
    <row r="798840" spans="13:13">
      <c r="M798840" s="8"/>
    </row>
    <row r="798866" spans="13:13">
      <c r="M798866" s="8"/>
    </row>
    <row r="798867" spans="13:13" ht="13">
      <c r="M798867" s="17"/>
    </row>
    <row r="798868" spans="13:13">
      <c r="M798868" s="8"/>
    </row>
    <row r="798894" spans="13:13">
      <c r="M798894" s="8"/>
    </row>
    <row r="798895" spans="13:13" ht="13">
      <c r="M798895" s="17"/>
    </row>
    <row r="798896" spans="13:13">
      <c r="M798896" s="8"/>
    </row>
    <row r="798922" spans="13:13">
      <c r="M798922" s="8"/>
    </row>
    <row r="798923" spans="13:13" ht="13">
      <c r="M798923" s="17"/>
    </row>
    <row r="798924" spans="13:13">
      <c r="M798924" s="8"/>
    </row>
    <row r="798950" spans="13:13">
      <c r="M798950" s="8"/>
    </row>
    <row r="798951" spans="13:13" ht="13">
      <c r="M798951" s="17"/>
    </row>
    <row r="798952" spans="13:13">
      <c r="M798952" s="8"/>
    </row>
    <row r="798978" spans="13:13">
      <c r="M798978" s="8"/>
    </row>
    <row r="798979" spans="13:13" ht="13">
      <c r="M798979" s="17"/>
    </row>
    <row r="798980" spans="13:13">
      <c r="M798980" s="8"/>
    </row>
    <row r="799006" spans="13:13">
      <c r="M799006" s="8"/>
    </row>
    <row r="799007" spans="13:13" ht="13">
      <c r="M799007" s="17"/>
    </row>
    <row r="799008" spans="13:13">
      <c r="M799008" s="8"/>
    </row>
    <row r="799034" spans="13:13">
      <c r="M799034" s="8"/>
    </row>
    <row r="799035" spans="13:13" ht="13">
      <c r="M799035" s="17"/>
    </row>
    <row r="799036" spans="13:13">
      <c r="M799036" s="8"/>
    </row>
    <row r="799062" spans="13:13">
      <c r="M799062" s="8"/>
    </row>
    <row r="799063" spans="13:13" ht="13">
      <c r="M799063" s="17"/>
    </row>
    <row r="799064" spans="13:13">
      <c r="M799064" s="8"/>
    </row>
    <row r="799090" spans="13:13">
      <c r="M799090" s="8"/>
    </row>
    <row r="799091" spans="13:13" ht="13">
      <c r="M799091" s="17"/>
    </row>
    <row r="799092" spans="13:13">
      <c r="M799092" s="8"/>
    </row>
    <row r="799118" spans="13:13">
      <c r="M799118" s="8"/>
    </row>
    <row r="799119" spans="13:13" ht="13">
      <c r="M799119" s="17"/>
    </row>
    <row r="799120" spans="13:13">
      <c r="M799120" s="8"/>
    </row>
    <row r="799146" spans="13:13">
      <c r="M799146" s="8"/>
    </row>
    <row r="799147" spans="13:13" ht="13">
      <c r="M799147" s="17"/>
    </row>
    <row r="799148" spans="13:13">
      <c r="M799148" s="8"/>
    </row>
    <row r="799174" spans="13:13">
      <c r="M799174" s="8"/>
    </row>
    <row r="799175" spans="13:13" ht="13">
      <c r="M799175" s="17"/>
    </row>
    <row r="799176" spans="13:13">
      <c r="M799176" s="8"/>
    </row>
    <row r="799202" spans="13:13">
      <c r="M799202" s="8"/>
    </row>
    <row r="799203" spans="13:13" ht="13">
      <c r="M799203" s="17"/>
    </row>
    <row r="799204" spans="13:13">
      <c r="M799204" s="8"/>
    </row>
    <row r="799230" spans="13:13">
      <c r="M799230" s="8"/>
    </row>
    <row r="799231" spans="13:13" ht="13">
      <c r="M799231" s="17"/>
    </row>
    <row r="799232" spans="13:13">
      <c r="M799232" s="8"/>
    </row>
    <row r="799258" spans="13:13">
      <c r="M799258" s="8"/>
    </row>
    <row r="799259" spans="13:13" ht="13">
      <c r="M799259" s="17"/>
    </row>
    <row r="799260" spans="13:13">
      <c r="M799260" s="8"/>
    </row>
    <row r="799286" spans="13:13">
      <c r="M799286" s="8"/>
    </row>
    <row r="799287" spans="13:13" ht="13">
      <c r="M799287" s="17"/>
    </row>
    <row r="799288" spans="13:13">
      <c r="M799288" s="8"/>
    </row>
    <row r="799314" spans="13:13">
      <c r="M799314" s="8"/>
    </row>
    <row r="799315" spans="13:13" ht="13">
      <c r="M799315" s="17"/>
    </row>
    <row r="799316" spans="13:13">
      <c r="M799316" s="8"/>
    </row>
    <row r="799342" spans="13:13">
      <c r="M799342" s="8"/>
    </row>
    <row r="799343" spans="13:13" ht="13">
      <c r="M799343" s="17"/>
    </row>
    <row r="799344" spans="13:13">
      <c r="M799344" s="8"/>
    </row>
    <row r="799370" spans="13:13">
      <c r="M799370" s="8"/>
    </row>
    <row r="799371" spans="13:13" ht="13">
      <c r="M799371" s="17"/>
    </row>
    <row r="799372" spans="13:13">
      <c r="M799372" s="8"/>
    </row>
    <row r="799398" spans="13:13">
      <c r="M799398" s="8"/>
    </row>
    <row r="799399" spans="13:13" ht="13">
      <c r="M799399" s="17"/>
    </row>
    <row r="799400" spans="13:13">
      <c r="M799400" s="8"/>
    </row>
    <row r="799426" spans="13:13">
      <c r="M799426" s="8"/>
    </row>
    <row r="799427" spans="13:13" ht="13">
      <c r="M799427" s="17"/>
    </row>
    <row r="799428" spans="13:13">
      <c r="M799428" s="8"/>
    </row>
    <row r="799454" spans="13:13">
      <c r="M799454" s="8"/>
    </row>
    <row r="799455" spans="13:13" ht="13">
      <c r="M799455" s="17"/>
    </row>
    <row r="799456" spans="13:13">
      <c r="M799456" s="8"/>
    </row>
    <row r="799482" spans="13:13">
      <c r="M799482" s="8"/>
    </row>
    <row r="799483" spans="13:13" ht="13">
      <c r="M799483" s="17"/>
    </row>
    <row r="799484" spans="13:13">
      <c r="M799484" s="8"/>
    </row>
    <row r="799510" spans="13:13">
      <c r="M799510" s="8"/>
    </row>
    <row r="799511" spans="13:13" ht="13">
      <c r="M799511" s="17"/>
    </row>
    <row r="799512" spans="13:13">
      <c r="M799512" s="8"/>
    </row>
    <row r="799538" spans="13:13">
      <c r="M799538" s="8"/>
    </row>
    <row r="799539" spans="13:13" ht="13">
      <c r="M799539" s="17"/>
    </row>
    <row r="799540" spans="13:13">
      <c r="M799540" s="8"/>
    </row>
    <row r="799566" spans="13:13">
      <c r="M799566" s="8"/>
    </row>
    <row r="799567" spans="13:13" ht="13">
      <c r="M799567" s="17"/>
    </row>
    <row r="799568" spans="13:13">
      <c r="M799568" s="8"/>
    </row>
    <row r="799594" spans="13:13">
      <c r="M799594" s="8"/>
    </row>
    <row r="799595" spans="13:13" ht="13">
      <c r="M799595" s="17"/>
    </row>
    <row r="799596" spans="13:13">
      <c r="M799596" s="8"/>
    </row>
    <row r="799622" spans="13:13">
      <c r="M799622" s="8"/>
    </row>
    <row r="799623" spans="13:13" ht="13">
      <c r="M799623" s="17"/>
    </row>
    <row r="799624" spans="13:13">
      <c r="M799624" s="8"/>
    </row>
    <row r="799650" spans="13:13">
      <c r="M799650" s="8"/>
    </row>
    <row r="799651" spans="13:13" ht="13">
      <c r="M799651" s="17"/>
    </row>
    <row r="799652" spans="13:13">
      <c r="M799652" s="8"/>
    </row>
    <row r="799678" spans="13:13">
      <c r="M799678" s="8"/>
    </row>
    <row r="799679" spans="13:13" ht="13">
      <c r="M799679" s="17"/>
    </row>
    <row r="799680" spans="13:13">
      <c r="M799680" s="8"/>
    </row>
    <row r="799706" spans="13:13">
      <c r="M799706" s="8"/>
    </row>
    <row r="799707" spans="13:13" ht="13">
      <c r="M799707" s="17"/>
    </row>
    <row r="799708" spans="13:13">
      <c r="M799708" s="8"/>
    </row>
    <row r="799734" spans="13:13">
      <c r="M799734" s="8"/>
    </row>
    <row r="799735" spans="13:13" ht="13">
      <c r="M799735" s="17"/>
    </row>
    <row r="799736" spans="13:13">
      <c r="M799736" s="8"/>
    </row>
    <row r="799762" spans="13:13">
      <c r="M799762" s="8"/>
    </row>
    <row r="799763" spans="13:13" ht="13">
      <c r="M799763" s="17"/>
    </row>
    <row r="799764" spans="13:13">
      <c r="M799764" s="8"/>
    </row>
    <row r="799790" spans="13:13">
      <c r="M799790" s="8"/>
    </row>
    <row r="799791" spans="13:13" ht="13">
      <c r="M799791" s="17"/>
    </row>
    <row r="799792" spans="13:13">
      <c r="M799792" s="8"/>
    </row>
    <row r="799818" spans="13:13">
      <c r="M799818" s="8"/>
    </row>
    <row r="799819" spans="13:13" ht="13">
      <c r="M799819" s="17"/>
    </row>
    <row r="799820" spans="13:13">
      <c r="M799820" s="8"/>
    </row>
    <row r="799846" spans="13:13">
      <c r="M799846" s="8"/>
    </row>
    <row r="799847" spans="13:13" ht="13">
      <c r="M799847" s="17"/>
    </row>
    <row r="799848" spans="13:13">
      <c r="M799848" s="8"/>
    </row>
    <row r="799874" spans="13:13">
      <c r="M799874" s="8"/>
    </row>
    <row r="799875" spans="13:13" ht="13">
      <c r="M799875" s="17"/>
    </row>
    <row r="799876" spans="13:13">
      <c r="M799876" s="8"/>
    </row>
    <row r="799902" spans="13:13">
      <c r="M799902" s="8"/>
    </row>
    <row r="799903" spans="13:13" ht="13">
      <c r="M799903" s="17"/>
    </row>
    <row r="799904" spans="13:13">
      <c r="M799904" s="8"/>
    </row>
    <row r="799930" spans="13:13">
      <c r="M799930" s="8"/>
    </row>
    <row r="799931" spans="13:13" ht="13">
      <c r="M799931" s="17"/>
    </row>
    <row r="799932" spans="13:13">
      <c r="M799932" s="8"/>
    </row>
    <row r="799958" spans="13:13">
      <c r="M799958" s="8"/>
    </row>
    <row r="799959" spans="13:13" ht="13">
      <c r="M799959" s="17"/>
    </row>
    <row r="799960" spans="13:13">
      <c r="M799960" s="8"/>
    </row>
    <row r="799986" spans="13:13">
      <c r="M799986" s="8"/>
    </row>
    <row r="799987" spans="13:13" ht="13">
      <c r="M799987" s="17"/>
    </row>
    <row r="799988" spans="13:13">
      <c r="M799988" s="8"/>
    </row>
    <row r="800014" spans="13:13">
      <c r="M800014" s="8"/>
    </row>
    <row r="800015" spans="13:13" ht="13">
      <c r="M800015" s="17"/>
    </row>
    <row r="800016" spans="13:13">
      <c r="M800016" s="8"/>
    </row>
    <row r="800042" spans="13:13">
      <c r="M800042" s="8"/>
    </row>
    <row r="800043" spans="13:13" ht="13">
      <c r="M800043" s="17"/>
    </row>
    <row r="800044" spans="13:13">
      <c r="M800044" s="8"/>
    </row>
    <row r="800070" spans="13:13">
      <c r="M800070" s="8"/>
    </row>
    <row r="800071" spans="13:13" ht="13">
      <c r="M800071" s="17"/>
    </row>
    <row r="800072" spans="13:13">
      <c r="M800072" s="8"/>
    </row>
    <row r="800098" spans="13:13">
      <c r="M800098" s="8"/>
    </row>
    <row r="800099" spans="13:13" ht="13">
      <c r="M800099" s="17"/>
    </row>
    <row r="800100" spans="13:13">
      <c r="M800100" s="8"/>
    </row>
    <row r="800126" spans="13:13">
      <c r="M800126" s="8"/>
    </row>
    <row r="800127" spans="13:13" ht="13">
      <c r="M800127" s="17"/>
    </row>
    <row r="800128" spans="13:13">
      <c r="M800128" s="8"/>
    </row>
    <row r="800154" spans="13:13">
      <c r="M800154" s="8"/>
    </row>
    <row r="800155" spans="13:13" ht="13">
      <c r="M800155" s="17"/>
    </row>
    <row r="800156" spans="13:13">
      <c r="M800156" s="8"/>
    </row>
    <row r="800182" spans="13:13">
      <c r="M800182" s="8"/>
    </row>
    <row r="800183" spans="13:13" ht="13">
      <c r="M800183" s="17"/>
    </row>
    <row r="800184" spans="13:13">
      <c r="M800184" s="8"/>
    </row>
    <row r="800210" spans="13:13">
      <c r="M800210" s="8"/>
    </row>
    <row r="800211" spans="13:13" ht="13">
      <c r="M800211" s="17"/>
    </row>
    <row r="800212" spans="13:13">
      <c r="M800212" s="8"/>
    </row>
    <row r="800238" spans="13:13">
      <c r="M800238" s="8"/>
    </row>
    <row r="800239" spans="13:13" ht="13">
      <c r="M800239" s="17"/>
    </row>
    <row r="800240" spans="13:13">
      <c r="M800240" s="8"/>
    </row>
    <row r="800266" spans="13:13">
      <c r="M800266" s="8"/>
    </row>
    <row r="800267" spans="13:13" ht="13">
      <c r="M800267" s="17"/>
    </row>
    <row r="800268" spans="13:13">
      <c r="M800268" s="8"/>
    </row>
    <row r="800294" spans="13:13">
      <c r="M800294" s="8"/>
    </row>
    <row r="800295" spans="13:13" ht="13">
      <c r="M800295" s="17"/>
    </row>
    <row r="800296" spans="13:13">
      <c r="M800296" s="8"/>
    </row>
    <row r="800322" spans="13:13">
      <c r="M800322" s="8"/>
    </row>
    <row r="800323" spans="13:13" ht="13">
      <c r="M800323" s="17"/>
    </row>
    <row r="800324" spans="13:13">
      <c r="M800324" s="8"/>
    </row>
    <row r="800350" spans="13:13">
      <c r="M800350" s="8"/>
    </row>
    <row r="800351" spans="13:13" ht="13">
      <c r="M800351" s="17"/>
    </row>
    <row r="800352" spans="13:13">
      <c r="M800352" s="8"/>
    </row>
    <row r="800378" spans="13:13">
      <c r="M800378" s="8"/>
    </row>
    <row r="800379" spans="13:13" ht="13">
      <c r="M800379" s="17"/>
    </row>
    <row r="800380" spans="13:13">
      <c r="M800380" s="8"/>
    </row>
    <row r="800406" spans="13:13">
      <c r="M800406" s="8"/>
    </row>
    <row r="800407" spans="13:13" ht="13">
      <c r="M800407" s="17"/>
    </row>
    <row r="800408" spans="13:13">
      <c r="M800408" s="8"/>
    </row>
    <row r="800434" spans="13:13">
      <c r="M800434" s="8"/>
    </row>
    <row r="800435" spans="13:13" ht="13">
      <c r="M800435" s="17"/>
    </row>
    <row r="800436" spans="13:13">
      <c r="M800436" s="8"/>
    </row>
    <row r="800462" spans="13:13">
      <c r="M800462" s="8"/>
    </row>
    <row r="800463" spans="13:13" ht="13">
      <c r="M800463" s="17"/>
    </row>
    <row r="800464" spans="13:13">
      <c r="M800464" s="8"/>
    </row>
    <row r="800490" spans="13:13">
      <c r="M800490" s="8"/>
    </row>
    <row r="800491" spans="13:13" ht="13">
      <c r="M800491" s="17"/>
    </row>
    <row r="800492" spans="13:13">
      <c r="M800492" s="8"/>
    </row>
    <row r="800518" spans="13:13">
      <c r="M800518" s="8"/>
    </row>
    <row r="800519" spans="13:13" ht="13">
      <c r="M800519" s="17"/>
    </row>
    <row r="800520" spans="13:13">
      <c r="M800520" s="8"/>
    </row>
    <row r="800546" spans="13:13">
      <c r="M800546" s="8"/>
    </row>
    <row r="800547" spans="13:13" ht="13">
      <c r="M800547" s="17"/>
    </row>
    <row r="800548" spans="13:13">
      <c r="M800548" s="8"/>
    </row>
    <row r="800574" spans="13:13">
      <c r="M800574" s="8"/>
    </row>
    <row r="800575" spans="13:13" ht="13">
      <c r="M800575" s="17"/>
    </row>
    <row r="800576" spans="13:13">
      <c r="M800576" s="8"/>
    </row>
    <row r="800602" spans="13:13">
      <c r="M800602" s="8"/>
    </row>
    <row r="800603" spans="13:13" ht="13">
      <c r="M800603" s="17"/>
    </row>
    <row r="800604" spans="13:13">
      <c r="M800604" s="8"/>
    </row>
    <row r="800630" spans="13:13">
      <c r="M800630" s="8"/>
    </row>
    <row r="800631" spans="13:13" ht="13">
      <c r="M800631" s="17"/>
    </row>
    <row r="800632" spans="13:13">
      <c r="M800632" s="8"/>
    </row>
    <row r="800658" spans="13:13">
      <c r="M800658" s="8"/>
    </row>
    <row r="800659" spans="13:13" ht="13">
      <c r="M800659" s="17"/>
    </row>
    <row r="800660" spans="13:13">
      <c r="M800660" s="8"/>
    </row>
    <row r="800686" spans="13:13">
      <c r="M800686" s="8"/>
    </row>
    <row r="800687" spans="13:13" ht="13">
      <c r="M800687" s="17"/>
    </row>
    <row r="800688" spans="13:13">
      <c r="M800688" s="8"/>
    </row>
    <row r="800714" spans="13:13">
      <c r="M800714" s="8"/>
    </row>
    <row r="800715" spans="13:13" ht="13">
      <c r="M800715" s="17"/>
    </row>
    <row r="800716" spans="13:13">
      <c r="M800716" s="8"/>
    </row>
    <row r="800742" spans="13:13">
      <c r="M800742" s="8"/>
    </row>
    <row r="800743" spans="13:13" ht="13">
      <c r="M800743" s="17"/>
    </row>
    <row r="800744" spans="13:13">
      <c r="M800744" s="8"/>
    </row>
    <row r="800770" spans="13:13">
      <c r="M800770" s="8"/>
    </row>
    <row r="800771" spans="13:13" ht="13">
      <c r="M800771" s="17"/>
    </row>
    <row r="800772" spans="13:13">
      <c r="M800772" s="8"/>
    </row>
    <row r="800798" spans="13:13">
      <c r="M800798" s="8"/>
    </row>
    <row r="800799" spans="13:13" ht="13">
      <c r="M800799" s="17"/>
    </row>
    <row r="800800" spans="13:13">
      <c r="M800800" s="8"/>
    </row>
    <row r="800826" spans="13:13">
      <c r="M800826" s="8"/>
    </row>
    <row r="800827" spans="13:13" ht="13">
      <c r="M800827" s="17"/>
    </row>
    <row r="800828" spans="13:13">
      <c r="M800828" s="8"/>
    </row>
    <row r="800854" spans="13:13">
      <c r="M800854" s="8"/>
    </row>
    <row r="800855" spans="13:13" ht="13">
      <c r="M800855" s="17"/>
    </row>
    <row r="800856" spans="13:13">
      <c r="M800856" s="8"/>
    </row>
    <row r="800882" spans="13:13">
      <c r="M800882" s="8"/>
    </row>
    <row r="800883" spans="13:13" ht="13">
      <c r="M800883" s="17"/>
    </row>
    <row r="800884" spans="13:13">
      <c r="M800884" s="8"/>
    </row>
    <row r="800910" spans="13:13">
      <c r="M800910" s="8"/>
    </row>
    <row r="800911" spans="13:13" ht="13">
      <c r="M800911" s="17"/>
    </row>
    <row r="800912" spans="13:13">
      <c r="M800912" s="8"/>
    </row>
    <row r="800938" spans="13:13">
      <c r="M800938" s="8"/>
    </row>
    <row r="800939" spans="13:13" ht="13">
      <c r="M800939" s="17"/>
    </row>
    <row r="800940" spans="13:13">
      <c r="M800940" s="8"/>
    </row>
    <row r="800966" spans="13:13">
      <c r="M800966" s="8"/>
    </row>
    <row r="800967" spans="13:13" ht="13">
      <c r="M800967" s="17"/>
    </row>
    <row r="800968" spans="13:13">
      <c r="M800968" s="8"/>
    </row>
    <row r="800994" spans="13:13">
      <c r="M800994" s="8"/>
    </row>
    <row r="800995" spans="13:13" ht="13">
      <c r="M800995" s="17"/>
    </row>
    <row r="800996" spans="13:13">
      <c r="M800996" s="8"/>
    </row>
    <row r="801022" spans="13:13">
      <c r="M801022" s="8"/>
    </row>
    <row r="801023" spans="13:13" ht="13">
      <c r="M801023" s="17"/>
    </row>
    <row r="801024" spans="13:13">
      <c r="M801024" s="8"/>
    </row>
    <row r="801050" spans="13:13">
      <c r="M801050" s="8"/>
    </row>
    <row r="801051" spans="13:13" ht="13">
      <c r="M801051" s="17"/>
    </row>
    <row r="801052" spans="13:13">
      <c r="M801052" s="8"/>
    </row>
    <row r="801078" spans="13:13">
      <c r="M801078" s="8"/>
    </row>
    <row r="801079" spans="13:13" ht="13">
      <c r="M801079" s="17"/>
    </row>
    <row r="801080" spans="13:13">
      <c r="M801080" s="8"/>
    </row>
    <row r="801106" spans="13:13">
      <c r="M801106" s="8"/>
    </row>
    <row r="801107" spans="13:13" ht="13">
      <c r="M801107" s="17"/>
    </row>
    <row r="801108" spans="13:13">
      <c r="M801108" s="8"/>
    </row>
    <row r="801134" spans="13:13">
      <c r="M801134" s="8"/>
    </row>
    <row r="801135" spans="13:13" ht="13">
      <c r="M801135" s="17"/>
    </row>
    <row r="801136" spans="13:13">
      <c r="M801136" s="8"/>
    </row>
    <row r="801162" spans="13:13">
      <c r="M801162" s="8"/>
    </row>
    <row r="801163" spans="13:13" ht="13">
      <c r="M801163" s="17"/>
    </row>
    <row r="801164" spans="13:13">
      <c r="M801164" s="8"/>
    </row>
    <row r="801190" spans="13:13">
      <c r="M801190" s="8"/>
    </row>
    <row r="801191" spans="13:13" ht="13">
      <c r="M801191" s="17"/>
    </row>
    <row r="801192" spans="13:13">
      <c r="M801192" s="8"/>
    </row>
    <row r="801218" spans="13:13">
      <c r="M801218" s="8"/>
    </row>
    <row r="801219" spans="13:13" ht="13">
      <c r="M801219" s="17"/>
    </row>
    <row r="801220" spans="13:13">
      <c r="M801220" s="8"/>
    </row>
    <row r="801246" spans="13:13">
      <c r="M801246" s="8"/>
    </row>
    <row r="801247" spans="13:13" ht="13">
      <c r="M801247" s="17"/>
    </row>
    <row r="801248" spans="13:13">
      <c r="M801248" s="8"/>
    </row>
    <row r="801274" spans="13:13">
      <c r="M801274" s="8"/>
    </row>
    <row r="801275" spans="13:13" ht="13">
      <c r="M801275" s="17"/>
    </row>
    <row r="801276" spans="13:13">
      <c r="M801276" s="8"/>
    </row>
    <row r="801302" spans="13:13">
      <c r="M801302" s="8"/>
    </row>
    <row r="801303" spans="13:13" ht="13">
      <c r="M801303" s="17"/>
    </row>
    <row r="801304" spans="13:13">
      <c r="M801304" s="8"/>
    </row>
    <row r="801330" spans="13:13">
      <c r="M801330" s="8"/>
    </row>
    <row r="801331" spans="13:13" ht="13">
      <c r="M801331" s="17"/>
    </row>
    <row r="801332" spans="13:13">
      <c r="M801332" s="8"/>
    </row>
    <row r="801358" spans="13:13">
      <c r="M801358" s="8"/>
    </row>
    <row r="801359" spans="13:13" ht="13">
      <c r="M801359" s="17"/>
    </row>
    <row r="801360" spans="13:13">
      <c r="M801360" s="8"/>
    </row>
    <row r="801386" spans="13:13">
      <c r="M801386" s="8"/>
    </row>
    <row r="801387" spans="13:13" ht="13">
      <c r="M801387" s="17"/>
    </row>
    <row r="801388" spans="13:13">
      <c r="M801388" s="8"/>
    </row>
    <row r="801414" spans="13:13">
      <c r="M801414" s="8"/>
    </row>
    <row r="801415" spans="13:13" ht="13">
      <c r="M801415" s="17"/>
    </row>
    <row r="801416" spans="13:13">
      <c r="M801416" s="8"/>
    </row>
    <row r="801442" spans="13:13">
      <c r="M801442" s="8"/>
    </row>
    <row r="801443" spans="13:13" ht="13">
      <c r="M801443" s="17"/>
    </row>
    <row r="801444" spans="13:13">
      <c r="M801444" s="8"/>
    </row>
    <row r="801470" spans="13:13">
      <c r="M801470" s="8"/>
    </row>
    <row r="801471" spans="13:13" ht="13">
      <c r="M801471" s="17"/>
    </row>
    <row r="801472" spans="13:13">
      <c r="M801472" s="8"/>
    </row>
    <row r="801498" spans="13:13">
      <c r="M801498" s="8"/>
    </row>
    <row r="801499" spans="13:13" ht="13">
      <c r="M801499" s="17"/>
    </row>
    <row r="801500" spans="13:13">
      <c r="M801500" s="8"/>
    </row>
    <row r="801526" spans="13:13">
      <c r="M801526" s="8"/>
    </row>
    <row r="801527" spans="13:13" ht="13">
      <c r="M801527" s="17"/>
    </row>
    <row r="801528" spans="13:13">
      <c r="M801528" s="8"/>
    </row>
    <row r="801554" spans="13:13">
      <c r="M801554" s="8"/>
    </row>
    <row r="801555" spans="13:13" ht="13">
      <c r="M801555" s="17"/>
    </row>
    <row r="801556" spans="13:13">
      <c r="M801556" s="8"/>
    </row>
    <row r="801582" spans="13:13">
      <c r="M801582" s="8"/>
    </row>
    <row r="801583" spans="13:13" ht="13">
      <c r="M801583" s="17"/>
    </row>
    <row r="801584" spans="13:13">
      <c r="M801584" s="8"/>
    </row>
    <row r="801610" spans="13:13">
      <c r="M801610" s="8"/>
    </row>
    <row r="801611" spans="13:13" ht="13">
      <c r="M801611" s="17"/>
    </row>
    <row r="801612" spans="13:13">
      <c r="M801612" s="8"/>
    </row>
    <row r="801638" spans="13:13">
      <c r="M801638" s="8"/>
    </row>
    <row r="801639" spans="13:13" ht="13">
      <c r="M801639" s="17"/>
    </row>
    <row r="801640" spans="13:13">
      <c r="M801640" s="8"/>
    </row>
    <row r="801666" spans="13:13">
      <c r="M801666" s="8"/>
    </row>
    <row r="801667" spans="13:13" ht="13">
      <c r="M801667" s="17"/>
    </row>
    <row r="801668" spans="13:13">
      <c r="M801668" s="8"/>
    </row>
    <row r="801694" spans="13:13">
      <c r="M801694" s="8"/>
    </row>
    <row r="801695" spans="13:13" ht="13">
      <c r="M801695" s="17"/>
    </row>
    <row r="801696" spans="13:13">
      <c r="M801696" s="8"/>
    </row>
    <row r="801722" spans="13:13">
      <c r="M801722" s="8"/>
    </row>
    <row r="801723" spans="13:13" ht="13">
      <c r="M801723" s="17"/>
    </row>
    <row r="801724" spans="13:13">
      <c r="M801724" s="8"/>
    </row>
    <row r="801750" spans="13:13">
      <c r="M801750" s="8"/>
    </row>
    <row r="801751" spans="13:13" ht="13">
      <c r="M801751" s="17"/>
    </row>
    <row r="801752" spans="13:13">
      <c r="M801752" s="8"/>
    </row>
    <row r="801778" spans="13:13">
      <c r="M801778" s="8"/>
    </row>
    <row r="801779" spans="13:13" ht="13">
      <c r="M801779" s="17"/>
    </row>
    <row r="801780" spans="13:13">
      <c r="M801780" s="8"/>
    </row>
    <row r="801806" spans="13:13">
      <c r="M801806" s="8"/>
    </row>
    <row r="801807" spans="13:13" ht="13">
      <c r="M801807" s="17"/>
    </row>
    <row r="801808" spans="13:13">
      <c r="M801808" s="8"/>
    </row>
    <row r="801834" spans="13:13">
      <c r="M801834" s="8"/>
    </row>
    <row r="801835" spans="13:13" ht="13">
      <c r="M801835" s="17"/>
    </row>
    <row r="801836" spans="13:13">
      <c r="M801836" s="8"/>
    </row>
    <row r="801862" spans="13:13">
      <c r="M801862" s="8"/>
    </row>
    <row r="801863" spans="13:13" ht="13">
      <c r="M801863" s="17"/>
    </row>
    <row r="801864" spans="13:13">
      <c r="M801864" s="8"/>
    </row>
    <row r="801890" spans="13:13">
      <c r="M801890" s="8"/>
    </row>
    <row r="801891" spans="13:13" ht="13">
      <c r="M801891" s="17"/>
    </row>
    <row r="801892" spans="13:13">
      <c r="M801892" s="8"/>
    </row>
    <row r="801918" spans="13:13">
      <c r="M801918" s="8"/>
    </row>
    <row r="801919" spans="13:13" ht="13">
      <c r="M801919" s="17"/>
    </row>
    <row r="801920" spans="13:13">
      <c r="M801920" s="8"/>
    </row>
    <row r="801946" spans="13:13">
      <c r="M801946" s="8"/>
    </row>
    <row r="801947" spans="13:13" ht="13">
      <c r="M801947" s="17"/>
    </row>
    <row r="801948" spans="13:13">
      <c r="M801948" s="8"/>
    </row>
    <row r="801974" spans="13:13">
      <c r="M801974" s="8"/>
    </row>
    <row r="801975" spans="13:13" ht="13">
      <c r="M801975" s="17"/>
    </row>
    <row r="801976" spans="13:13">
      <c r="M801976" s="8"/>
    </row>
    <row r="802002" spans="13:13">
      <c r="M802002" s="8"/>
    </row>
    <row r="802003" spans="13:13" ht="13">
      <c r="M802003" s="17"/>
    </row>
    <row r="802004" spans="13:13">
      <c r="M802004" s="8"/>
    </row>
    <row r="802030" spans="13:13">
      <c r="M802030" s="8"/>
    </row>
    <row r="802031" spans="13:13" ht="13">
      <c r="M802031" s="17"/>
    </row>
    <row r="802032" spans="13:13">
      <c r="M802032" s="8"/>
    </row>
    <row r="802058" spans="13:13">
      <c r="M802058" s="8"/>
    </row>
    <row r="802059" spans="13:13" ht="13">
      <c r="M802059" s="17"/>
    </row>
    <row r="802060" spans="13:13">
      <c r="M802060" s="8"/>
    </row>
    <row r="802086" spans="13:13">
      <c r="M802086" s="8"/>
    </row>
    <row r="802087" spans="13:13" ht="13">
      <c r="M802087" s="17"/>
    </row>
    <row r="802088" spans="13:13">
      <c r="M802088" s="8"/>
    </row>
    <row r="802114" spans="13:13">
      <c r="M802114" s="8"/>
    </row>
    <row r="802115" spans="13:13" ht="13">
      <c r="M802115" s="17"/>
    </row>
    <row r="802116" spans="13:13">
      <c r="M802116" s="8"/>
    </row>
    <row r="802142" spans="13:13">
      <c r="M802142" s="8"/>
    </row>
    <row r="802143" spans="13:13" ht="13">
      <c r="M802143" s="17"/>
    </row>
    <row r="802144" spans="13:13">
      <c r="M802144" s="8"/>
    </row>
    <row r="802170" spans="13:13">
      <c r="M802170" s="8"/>
    </row>
    <row r="802171" spans="13:13" ht="13">
      <c r="M802171" s="17"/>
    </row>
    <row r="802172" spans="13:13">
      <c r="M802172" s="8"/>
    </row>
    <row r="802198" spans="13:13">
      <c r="M802198" s="8"/>
    </row>
    <row r="802199" spans="13:13" ht="13">
      <c r="M802199" s="17"/>
    </row>
    <row r="802200" spans="13:13">
      <c r="M802200" s="8"/>
    </row>
    <row r="802226" spans="13:13">
      <c r="M802226" s="8"/>
    </row>
    <row r="802227" spans="13:13" ht="13">
      <c r="M802227" s="17"/>
    </row>
    <row r="802228" spans="13:13">
      <c r="M802228" s="8"/>
    </row>
    <row r="802254" spans="13:13">
      <c r="M802254" s="8"/>
    </row>
    <row r="802255" spans="13:13" ht="13">
      <c r="M802255" s="17"/>
    </row>
    <row r="802256" spans="13:13">
      <c r="M802256" s="8"/>
    </row>
    <row r="802282" spans="13:13">
      <c r="M802282" s="8"/>
    </row>
    <row r="802283" spans="13:13" ht="13">
      <c r="M802283" s="17"/>
    </row>
    <row r="802284" spans="13:13">
      <c r="M802284" s="8"/>
    </row>
    <row r="802310" spans="13:13">
      <c r="M802310" s="8"/>
    </row>
    <row r="802311" spans="13:13" ht="13">
      <c r="M802311" s="17"/>
    </row>
    <row r="802312" spans="13:13">
      <c r="M802312" s="8"/>
    </row>
    <row r="802338" spans="13:13">
      <c r="M802338" s="8"/>
    </row>
    <row r="802339" spans="13:13" ht="13">
      <c r="M802339" s="17"/>
    </row>
    <row r="802340" spans="13:13">
      <c r="M802340" s="8"/>
    </row>
    <row r="802366" spans="13:13">
      <c r="M802366" s="8"/>
    </row>
    <row r="802367" spans="13:13" ht="13">
      <c r="M802367" s="17"/>
    </row>
    <row r="802368" spans="13:13">
      <c r="M802368" s="8"/>
    </row>
    <row r="802394" spans="13:13">
      <c r="M802394" s="8"/>
    </row>
    <row r="802395" spans="13:13" ht="13">
      <c r="M802395" s="17"/>
    </row>
    <row r="802396" spans="13:13">
      <c r="M802396" s="8"/>
    </row>
    <row r="802422" spans="13:13">
      <c r="M802422" s="8"/>
    </row>
    <row r="802423" spans="13:13" ht="13">
      <c r="M802423" s="17"/>
    </row>
    <row r="802424" spans="13:13">
      <c r="M802424" s="8"/>
    </row>
    <row r="802450" spans="13:13">
      <c r="M802450" s="8"/>
    </row>
    <row r="802451" spans="13:13" ht="13">
      <c r="M802451" s="17"/>
    </row>
    <row r="802452" spans="13:13">
      <c r="M802452" s="8"/>
    </row>
    <row r="802478" spans="13:13">
      <c r="M802478" s="8"/>
    </row>
    <row r="802479" spans="13:13" ht="13">
      <c r="M802479" s="17"/>
    </row>
    <row r="802480" spans="13:13">
      <c r="M802480" s="8"/>
    </row>
    <row r="802506" spans="13:13">
      <c r="M802506" s="8"/>
    </row>
    <row r="802507" spans="13:13" ht="13">
      <c r="M802507" s="17"/>
    </row>
    <row r="802508" spans="13:13">
      <c r="M802508" s="8"/>
    </row>
    <row r="802534" spans="13:13">
      <c r="M802534" s="8"/>
    </row>
    <row r="802535" spans="13:13" ht="13">
      <c r="M802535" s="17"/>
    </row>
    <row r="802536" spans="13:13">
      <c r="M802536" s="8"/>
    </row>
    <row r="802562" spans="13:13">
      <c r="M802562" s="8"/>
    </row>
    <row r="802563" spans="13:13" ht="13">
      <c r="M802563" s="17"/>
    </row>
    <row r="802564" spans="13:13">
      <c r="M802564" s="8"/>
    </row>
    <row r="802590" spans="13:13">
      <c r="M802590" s="8"/>
    </row>
    <row r="802591" spans="13:13" ht="13">
      <c r="M802591" s="17"/>
    </row>
    <row r="802592" spans="13:13">
      <c r="M802592" s="8"/>
    </row>
    <row r="802618" spans="13:13">
      <c r="M802618" s="8"/>
    </row>
    <row r="802619" spans="13:13" ht="13">
      <c r="M802619" s="17"/>
    </row>
    <row r="802620" spans="13:13">
      <c r="M802620" s="8"/>
    </row>
    <row r="802646" spans="13:13">
      <c r="M802646" s="8"/>
    </row>
    <row r="802647" spans="13:13" ht="13">
      <c r="M802647" s="17"/>
    </row>
    <row r="802648" spans="13:13">
      <c r="M802648" s="8"/>
    </row>
    <row r="802674" spans="13:13">
      <c r="M802674" s="8"/>
    </row>
    <row r="802675" spans="13:13" ht="13">
      <c r="M802675" s="17"/>
    </row>
    <row r="802676" spans="13:13">
      <c r="M802676" s="8"/>
    </row>
    <row r="802702" spans="13:13">
      <c r="M802702" s="8"/>
    </row>
    <row r="802703" spans="13:13" ht="13">
      <c r="M802703" s="17"/>
    </row>
    <row r="802704" spans="13:13">
      <c r="M802704" s="8"/>
    </row>
    <row r="802730" spans="13:13">
      <c r="M802730" s="8"/>
    </row>
    <row r="802731" spans="13:13" ht="13">
      <c r="M802731" s="17"/>
    </row>
    <row r="802732" spans="13:13">
      <c r="M802732" s="8"/>
    </row>
    <row r="802758" spans="13:13">
      <c r="M802758" s="8"/>
    </row>
    <row r="802759" spans="13:13" ht="13">
      <c r="M802759" s="17"/>
    </row>
    <row r="802760" spans="13:13">
      <c r="M802760" s="8"/>
    </row>
    <row r="802786" spans="13:13">
      <c r="M802786" s="8"/>
    </row>
    <row r="802787" spans="13:13" ht="13">
      <c r="M802787" s="17"/>
    </row>
    <row r="802788" spans="13:13">
      <c r="M802788" s="8"/>
    </row>
    <row r="802814" spans="13:13">
      <c r="M802814" s="8"/>
    </row>
    <row r="802815" spans="13:13" ht="13">
      <c r="M802815" s="17"/>
    </row>
    <row r="802816" spans="13:13">
      <c r="M802816" s="8"/>
    </row>
    <row r="802842" spans="13:13">
      <c r="M802842" s="8"/>
    </row>
    <row r="802843" spans="13:13" ht="13">
      <c r="M802843" s="17"/>
    </row>
    <row r="802844" spans="13:13">
      <c r="M802844" s="8"/>
    </row>
    <row r="802870" spans="13:13">
      <c r="M802870" s="8"/>
    </row>
    <row r="802871" spans="13:13" ht="13">
      <c r="M802871" s="17"/>
    </row>
    <row r="802872" spans="13:13">
      <c r="M802872" s="8"/>
    </row>
    <row r="802898" spans="13:13">
      <c r="M802898" s="8"/>
    </row>
    <row r="802899" spans="13:13" ht="13">
      <c r="M802899" s="17"/>
    </row>
    <row r="802900" spans="13:13">
      <c r="M802900" s="8"/>
    </row>
    <row r="802926" spans="13:13">
      <c r="M802926" s="8"/>
    </row>
    <row r="802927" spans="13:13" ht="13">
      <c r="M802927" s="17"/>
    </row>
    <row r="802928" spans="13:13">
      <c r="M802928" s="8"/>
    </row>
    <row r="802954" spans="13:13">
      <c r="M802954" s="8"/>
    </row>
    <row r="802955" spans="13:13" ht="13">
      <c r="M802955" s="17"/>
    </row>
    <row r="802956" spans="13:13">
      <c r="M802956" s="8"/>
    </row>
    <row r="802982" spans="13:13">
      <c r="M802982" s="8"/>
    </row>
    <row r="802983" spans="13:13" ht="13">
      <c r="M802983" s="17"/>
    </row>
    <row r="802984" spans="13:13">
      <c r="M802984" s="8"/>
    </row>
    <row r="803010" spans="13:13">
      <c r="M803010" s="8"/>
    </row>
    <row r="803011" spans="13:13" ht="13">
      <c r="M803011" s="17"/>
    </row>
    <row r="803012" spans="13:13">
      <c r="M803012" s="8"/>
    </row>
    <row r="803038" spans="13:13">
      <c r="M803038" s="8"/>
    </row>
    <row r="803039" spans="13:13" ht="13">
      <c r="M803039" s="17"/>
    </row>
    <row r="803040" spans="13:13">
      <c r="M803040" s="8"/>
    </row>
    <row r="803066" spans="13:13">
      <c r="M803066" s="8"/>
    </row>
    <row r="803067" spans="13:13" ht="13">
      <c r="M803067" s="17"/>
    </row>
    <row r="803068" spans="13:13">
      <c r="M803068" s="8"/>
    </row>
    <row r="803094" spans="13:13">
      <c r="M803094" s="8"/>
    </row>
    <row r="803095" spans="13:13" ht="13">
      <c r="M803095" s="17"/>
    </row>
    <row r="803096" spans="13:13">
      <c r="M803096" s="8"/>
    </row>
    <row r="803122" spans="13:13">
      <c r="M803122" s="8"/>
    </row>
    <row r="803123" spans="13:13" ht="13">
      <c r="M803123" s="17"/>
    </row>
    <row r="803124" spans="13:13">
      <c r="M803124" s="8"/>
    </row>
    <row r="803150" spans="13:13">
      <c r="M803150" s="8"/>
    </row>
    <row r="803151" spans="13:13" ht="13">
      <c r="M803151" s="17"/>
    </row>
    <row r="803152" spans="13:13">
      <c r="M803152" s="8"/>
    </row>
    <row r="803178" spans="13:13">
      <c r="M803178" s="8"/>
    </row>
    <row r="803179" spans="13:13" ht="13">
      <c r="M803179" s="17"/>
    </row>
    <row r="803180" spans="13:13">
      <c r="M803180" s="8"/>
    </row>
    <row r="803206" spans="13:13">
      <c r="M803206" s="8"/>
    </row>
    <row r="803207" spans="13:13" ht="13">
      <c r="M803207" s="17"/>
    </row>
    <row r="803208" spans="13:13">
      <c r="M803208" s="8"/>
    </row>
    <row r="803234" spans="13:13">
      <c r="M803234" s="8"/>
    </row>
    <row r="803235" spans="13:13" ht="13">
      <c r="M803235" s="17"/>
    </row>
    <row r="803236" spans="13:13">
      <c r="M803236" s="8"/>
    </row>
    <row r="803262" spans="13:13">
      <c r="M803262" s="8"/>
    </row>
    <row r="803263" spans="13:13" ht="13">
      <c r="M803263" s="17"/>
    </row>
    <row r="803264" spans="13:13">
      <c r="M803264" s="8"/>
    </row>
    <row r="803290" spans="13:13">
      <c r="M803290" s="8"/>
    </row>
    <row r="803291" spans="13:13" ht="13">
      <c r="M803291" s="17"/>
    </row>
    <row r="803292" spans="13:13">
      <c r="M803292" s="8"/>
    </row>
    <row r="803318" spans="13:13">
      <c r="M803318" s="8"/>
    </row>
    <row r="803319" spans="13:13" ht="13">
      <c r="M803319" s="17"/>
    </row>
    <row r="803320" spans="13:13">
      <c r="M803320" s="8"/>
    </row>
    <row r="803346" spans="13:13">
      <c r="M803346" s="8"/>
    </row>
    <row r="803347" spans="13:13" ht="13">
      <c r="M803347" s="17"/>
    </row>
    <row r="803348" spans="13:13">
      <c r="M803348" s="8"/>
    </row>
    <row r="803374" spans="13:13">
      <c r="M803374" s="8"/>
    </row>
    <row r="803375" spans="13:13" ht="13">
      <c r="M803375" s="17"/>
    </row>
    <row r="803376" spans="13:13">
      <c r="M803376" s="8"/>
    </row>
    <row r="803402" spans="13:13">
      <c r="M803402" s="8"/>
    </row>
    <row r="803403" spans="13:13" ht="13">
      <c r="M803403" s="17"/>
    </row>
    <row r="803404" spans="13:13">
      <c r="M803404" s="8"/>
    </row>
    <row r="803430" spans="13:13">
      <c r="M803430" s="8"/>
    </row>
    <row r="803431" spans="13:13" ht="13">
      <c r="M803431" s="17"/>
    </row>
    <row r="803432" spans="13:13">
      <c r="M803432" s="8"/>
    </row>
    <row r="803458" spans="13:13">
      <c r="M803458" s="8"/>
    </row>
    <row r="803459" spans="13:13" ht="13">
      <c r="M803459" s="17"/>
    </row>
    <row r="803460" spans="13:13">
      <c r="M803460" s="8"/>
    </row>
    <row r="803486" spans="13:13">
      <c r="M803486" s="8"/>
    </row>
    <row r="803487" spans="13:13" ht="13">
      <c r="M803487" s="17"/>
    </row>
    <row r="803488" spans="13:13">
      <c r="M803488" s="8"/>
    </row>
    <row r="803514" spans="13:13">
      <c r="M803514" s="8"/>
    </row>
    <row r="803515" spans="13:13" ht="13">
      <c r="M803515" s="17"/>
    </row>
    <row r="803516" spans="13:13">
      <c r="M803516" s="8"/>
    </row>
    <row r="803542" spans="13:13">
      <c r="M803542" s="8"/>
    </row>
    <row r="803543" spans="13:13" ht="13">
      <c r="M803543" s="17"/>
    </row>
    <row r="803544" spans="13:13">
      <c r="M803544" s="8"/>
    </row>
    <row r="803570" spans="13:13">
      <c r="M803570" s="8"/>
    </row>
    <row r="803571" spans="13:13" ht="13">
      <c r="M803571" s="17"/>
    </row>
    <row r="803572" spans="13:13">
      <c r="M803572" s="8"/>
    </row>
    <row r="803598" spans="13:13">
      <c r="M803598" s="8"/>
    </row>
    <row r="803599" spans="13:13" ht="13">
      <c r="M803599" s="17"/>
    </row>
    <row r="803600" spans="13:13">
      <c r="M803600" s="8"/>
    </row>
    <row r="803626" spans="13:13">
      <c r="M803626" s="8"/>
    </row>
    <row r="803627" spans="13:13" ht="13">
      <c r="M803627" s="17"/>
    </row>
    <row r="803628" spans="13:13">
      <c r="M803628" s="8"/>
    </row>
    <row r="803654" spans="13:13">
      <c r="M803654" s="8"/>
    </row>
    <row r="803655" spans="13:13" ht="13">
      <c r="M803655" s="17"/>
    </row>
    <row r="803656" spans="13:13">
      <c r="M803656" s="8"/>
    </row>
    <row r="803682" spans="13:13">
      <c r="M803682" s="8"/>
    </row>
    <row r="803683" spans="13:13" ht="13">
      <c r="M803683" s="17"/>
    </row>
    <row r="803684" spans="13:13">
      <c r="M803684" s="8"/>
    </row>
    <row r="803710" spans="13:13">
      <c r="M803710" s="8"/>
    </row>
    <row r="803711" spans="13:13" ht="13">
      <c r="M803711" s="17"/>
    </row>
    <row r="803712" spans="13:13">
      <c r="M803712" s="8"/>
    </row>
    <row r="803738" spans="13:13">
      <c r="M803738" s="8"/>
    </row>
    <row r="803739" spans="13:13" ht="13">
      <c r="M803739" s="17"/>
    </row>
    <row r="803740" spans="13:13">
      <c r="M803740" s="8"/>
    </row>
    <row r="803766" spans="13:13">
      <c r="M803766" s="8"/>
    </row>
    <row r="803767" spans="13:13" ht="13">
      <c r="M803767" s="17"/>
    </row>
    <row r="803768" spans="13:13">
      <c r="M803768" s="8"/>
    </row>
    <row r="803794" spans="13:13">
      <c r="M803794" s="8"/>
    </row>
    <row r="803795" spans="13:13" ht="13">
      <c r="M803795" s="17"/>
    </row>
    <row r="803796" spans="13:13">
      <c r="M803796" s="8"/>
    </row>
    <row r="803822" spans="13:13">
      <c r="M803822" s="8"/>
    </row>
    <row r="803823" spans="13:13" ht="13">
      <c r="M803823" s="17"/>
    </row>
    <row r="803824" spans="13:13">
      <c r="M803824" s="8"/>
    </row>
    <row r="803850" spans="13:13">
      <c r="M803850" s="8"/>
    </row>
    <row r="803851" spans="13:13" ht="13">
      <c r="M803851" s="17"/>
    </row>
    <row r="803852" spans="13:13">
      <c r="M803852" s="8"/>
    </row>
    <row r="803878" spans="13:13">
      <c r="M803878" s="8"/>
    </row>
    <row r="803879" spans="13:13" ht="13">
      <c r="M803879" s="17"/>
    </row>
    <row r="803880" spans="13:13">
      <c r="M803880" s="8"/>
    </row>
    <row r="803906" spans="13:13">
      <c r="M803906" s="8"/>
    </row>
    <row r="803907" spans="13:13" ht="13">
      <c r="M803907" s="17"/>
    </row>
    <row r="803908" spans="13:13">
      <c r="M803908" s="8"/>
    </row>
    <row r="803934" spans="13:13">
      <c r="M803934" s="8"/>
    </row>
    <row r="803935" spans="13:13" ht="13">
      <c r="M803935" s="17"/>
    </row>
    <row r="803936" spans="13:13">
      <c r="M803936" s="8"/>
    </row>
    <row r="803962" spans="13:13">
      <c r="M803962" s="8"/>
    </row>
    <row r="803963" spans="13:13" ht="13">
      <c r="M803963" s="17"/>
    </row>
    <row r="803964" spans="13:13">
      <c r="M803964" s="8"/>
    </row>
    <row r="803990" spans="13:13">
      <c r="M803990" s="8"/>
    </row>
    <row r="803991" spans="13:13" ht="13">
      <c r="M803991" s="17"/>
    </row>
    <row r="803992" spans="13:13">
      <c r="M803992" s="8"/>
    </row>
    <row r="804018" spans="13:13">
      <c r="M804018" s="8"/>
    </row>
    <row r="804019" spans="13:13" ht="13">
      <c r="M804019" s="17"/>
    </row>
    <row r="804020" spans="13:13">
      <c r="M804020" s="8"/>
    </row>
    <row r="804046" spans="13:13">
      <c r="M804046" s="8"/>
    </row>
    <row r="804047" spans="13:13" ht="13">
      <c r="M804047" s="17"/>
    </row>
    <row r="804048" spans="13:13">
      <c r="M804048" s="8"/>
    </row>
    <row r="804074" spans="13:13">
      <c r="M804074" s="8"/>
    </row>
    <row r="804075" spans="13:13" ht="13">
      <c r="M804075" s="17"/>
    </row>
    <row r="804076" spans="13:13">
      <c r="M804076" s="8"/>
    </row>
    <row r="804102" spans="13:13">
      <c r="M804102" s="8"/>
    </row>
    <row r="804103" spans="13:13" ht="13">
      <c r="M804103" s="17"/>
    </row>
    <row r="804104" spans="13:13">
      <c r="M804104" s="8"/>
    </row>
    <row r="804130" spans="13:13">
      <c r="M804130" s="8"/>
    </row>
    <row r="804131" spans="13:13" ht="13">
      <c r="M804131" s="17"/>
    </row>
    <row r="804132" spans="13:13">
      <c r="M804132" s="8"/>
    </row>
    <row r="804158" spans="13:13">
      <c r="M804158" s="8"/>
    </row>
    <row r="804159" spans="13:13" ht="13">
      <c r="M804159" s="17"/>
    </row>
    <row r="804160" spans="13:13">
      <c r="M804160" s="8"/>
    </row>
    <row r="804186" spans="13:13">
      <c r="M804186" s="8"/>
    </row>
    <row r="804187" spans="13:13" ht="13">
      <c r="M804187" s="17"/>
    </row>
    <row r="804188" spans="13:13">
      <c r="M804188" s="8"/>
    </row>
    <row r="804214" spans="13:13">
      <c r="M804214" s="8"/>
    </row>
    <row r="804215" spans="13:13" ht="13">
      <c r="M804215" s="17"/>
    </row>
    <row r="804216" spans="13:13">
      <c r="M804216" s="8"/>
    </row>
    <row r="804242" spans="13:13">
      <c r="M804242" s="8"/>
    </row>
    <row r="804243" spans="13:13" ht="13">
      <c r="M804243" s="17"/>
    </row>
    <row r="804244" spans="13:13">
      <c r="M804244" s="8"/>
    </row>
    <row r="804270" spans="13:13">
      <c r="M804270" s="8"/>
    </row>
    <row r="804271" spans="13:13" ht="13">
      <c r="M804271" s="17"/>
    </row>
    <row r="804272" spans="13:13">
      <c r="M804272" s="8"/>
    </row>
    <row r="804298" spans="13:13">
      <c r="M804298" s="8"/>
    </row>
    <row r="804299" spans="13:13" ht="13">
      <c r="M804299" s="17"/>
    </row>
    <row r="804300" spans="13:13">
      <c r="M804300" s="8"/>
    </row>
    <row r="804326" spans="13:13">
      <c r="M804326" s="8"/>
    </row>
    <row r="804327" spans="13:13" ht="13">
      <c r="M804327" s="17"/>
    </row>
    <row r="804328" spans="13:13">
      <c r="M804328" s="8"/>
    </row>
    <row r="804354" spans="13:13">
      <c r="M804354" s="8"/>
    </row>
    <row r="804355" spans="13:13" ht="13">
      <c r="M804355" s="17"/>
    </row>
    <row r="804356" spans="13:13">
      <c r="M804356" s="8"/>
    </row>
    <row r="804382" spans="13:13">
      <c r="M804382" s="8"/>
    </row>
    <row r="804383" spans="13:13" ht="13">
      <c r="M804383" s="17"/>
    </row>
    <row r="804384" spans="13:13">
      <c r="M804384" s="8"/>
    </row>
    <row r="804410" spans="13:13">
      <c r="M804410" s="8"/>
    </row>
    <row r="804411" spans="13:13" ht="13">
      <c r="M804411" s="17"/>
    </row>
    <row r="804412" spans="13:13">
      <c r="M804412" s="8"/>
    </row>
    <row r="804438" spans="13:13">
      <c r="M804438" s="8"/>
    </row>
    <row r="804439" spans="13:13" ht="13">
      <c r="M804439" s="17"/>
    </row>
    <row r="804440" spans="13:13">
      <c r="M804440" s="8"/>
    </row>
    <row r="804466" spans="13:13">
      <c r="M804466" s="8"/>
    </row>
    <row r="804467" spans="13:13" ht="13">
      <c r="M804467" s="17"/>
    </row>
    <row r="804468" spans="13:13">
      <c r="M804468" s="8"/>
    </row>
    <row r="804494" spans="13:13">
      <c r="M804494" s="8"/>
    </row>
    <row r="804495" spans="13:13" ht="13">
      <c r="M804495" s="17"/>
    </row>
    <row r="804496" spans="13:13">
      <c r="M804496" s="8"/>
    </row>
    <row r="804522" spans="13:13">
      <c r="M804522" s="8"/>
    </row>
    <row r="804523" spans="13:13" ht="13">
      <c r="M804523" s="17"/>
    </row>
    <row r="804524" spans="13:13">
      <c r="M804524" s="8"/>
    </row>
    <row r="804550" spans="13:13">
      <c r="M804550" s="8"/>
    </row>
    <row r="804551" spans="13:13" ht="13">
      <c r="M804551" s="17"/>
    </row>
    <row r="804552" spans="13:13">
      <c r="M804552" s="8"/>
    </row>
    <row r="804578" spans="13:13">
      <c r="M804578" s="8"/>
    </row>
    <row r="804579" spans="13:13" ht="13">
      <c r="M804579" s="17"/>
    </row>
    <row r="804580" spans="13:13">
      <c r="M804580" s="8"/>
    </row>
    <row r="804606" spans="13:13">
      <c r="M804606" s="8"/>
    </row>
    <row r="804607" spans="13:13" ht="13">
      <c r="M804607" s="17"/>
    </row>
    <row r="804608" spans="13:13">
      <c r="M804608" s="8"/>
    </row>
    <row r="804634" spans="13:13">
      <c r="M804634" s="8"/>
    </row>
    <row r="804635" spans="13:13" ht="13">
      <c r="M804635" s="17"/>
    </row>
    <row r="804636" spans="13:13">
      <c r="M804636" s="8"/>
    </row>
    <row r="804662" spans="13:13">
      <c r="M804662" s="8"/>
    </row>
    <row r="804663" spans="13:13" ht="13">
      <c r="M804663" s="17"/>
    </row>
    <row r="804664" spans="13:13">
      <c r="M804664" s="8"/>
    </row>
    <row r="804690" spans="13:13">
      <c r="M804690" s="8"/>
    </row>
    <row r="804691" spans="13:13" ht="13">
      <c r="M804691" s="17"/>
    </row>
    <row r="804692" spans="13:13">
      <c r="M804692" s="8"/>
    </row>
    <row r="804718" spans="13:13">
      <c r="M804718" s="8"/>
    </row>
    <row r="804719" spans="13:13" ht="13">
      <c r="M804719" s="17"/>
    </row>
    <row r="804720" spans="13:13">
      <c r="M804720" s="8"/>
    </row>
    <row r="804746" spans="13:13">
      <c r="M804746" s="8"/>
    </row>
    <row r="804747" spans="13:13" ht="13">
      <c r="M804747" s="17"/>
    </row>
    <row r="804748" spans="13:13">
      <c r="M804748" s="8"/>
    </row>
    <row r="804774" spans="13:13">
      <c r="M804774" s="8"/>
    </row>
    <row r="804775" spans="13:13" ht="13">
      <c r="M804775" s="17"/>
    </row>
    <row r="804776" spans="13:13">
      <c r="M804776" s="8"/>
    </row>
    <row r="804802" spans="13:13">
      <c r="M804802" s="8"/>
    </row>
    <row r="804803" spans="13:13" ht="13">
      <c r="M804803" s="17"/>
    </row>
    <row r="804804" spans="13:13">
      <c r="M804804" s="8"/>
    </row>
    <row r="804830" spans="13:13">
      <c r="M804830" s="8"/>
    </row>
    <row r="804831" spans="13:13" ht="13">
      <c r="M804831" s="17"/>
    </row>
    <row r="804832" spans="13:13">
      <c r="M804832" s="8"/>
    </row>
    <row r="804858" spans="13:13">
      <c r="M804858" s="8"/>
    </row>
    <row r="804859" spans="13:13" ht="13">
      <c r="M804859" s="17"/>
    </row>
    <row r="804860" spans="13:13">
      <c r="M804860" s="8"/>
    </row>
    <row r="804886" spans="13:13">
      <c r="M804886" s="8"/>
    </row>
    <row r="804887" spans="13:13" ht="13">
      <c r="M804887" s="17"/>
    </row>
    <row r="804888" spans="13:13">
      <c r="M804888" s="8"/>
    </row>
    <row r="804914" spans="13:13">
      <c r="M804914" s="8"/>
    </row>
    <row r="804915" spans="13:13" ht="13">
      <c r="M804915" s="17"/>
    </row>
    <row r="804916" spans="13:13">
      <c r="M804916" s="8"/>
    </row>
    <row r="804942" spans="13:13">
      <c r="M804942" s="8"/>
    </row>
    <row r="804943" spans="13:13" ht="13">
      <c r="M804943" s="17"/>
    </row>
    <row r="804944" spans="13:13">
      <c r="M804944" s="8"/>
    </row>
    <row r="804970" spans="13:13">
      <c r="M804970" s="8"/>
    </row>
    <row r="804971" spans="13:13" ht="13">
      <c r="M804971" s="17"/>
    </row>
    <row r="804972" spans="13:13">
      <c r="M804972" s="8"/>
    </row>
    <row r="804998" spans="13:13">
      <c r="M804998" s="8"/>
    </row>
    <row r="804999" spans="13:13" ht="13">
      <c r="M804999" s="17"/>
    </row>
    <row r="805000" spans="13:13">
      <c r="M805000" s="8"/>
    </row>
    <row r="805026" spans="13:13">
      <c r="M805026" s="8"/>
    </row>
    <row r="805027" spans="13:13" ht="13">
      <c r="M805027" s="17"/>
    </row>
    <row r="805028" spans="13:13">
      <c r="M805028" s="8"/>
    </row>
    <row r="805054" spans="13:13">
      <c r="M805054" s="8"/>
    </row>
    <row r="805055" spans="13:13" ht="13">
      <c r="M805055" s="17"/>
    </row>
    <row r="805056" spans="13:13">
      <c r="M805056" s="8"/>
    </row>
    <row r="805082" spans="13:13">
      <c r="M805082" s="8"/>
    </row>
    <row r="805083" spans="13:13" ht="13">
      <c r="M805083" s="17"/>
    </row>
    <row r="805084" spans="13:13">
      <c r="M805084" s="8"/>
    </row>
    <row r="805110" spans="13:13">
      <c r="M805110" s="8"/>
    </row>
    <row r="805111" spans="13:13" ht="13">
      <c r="M805111" s="17"/>
    </row>
    <row r="805112" spans="13:13">
      <c r="M805112" s="8"/>
    </row>
    <row r="805138" spans="13:13">
      <c r="M805138" s="8"/>
    </row>
    <row r="805139" spans="13:13" ht="13">
      <c r="M805139" s="17"/>
    </row>
    <row r="805140" spans="13:13">
      <c r="M805140" s="8"/>
    </row>
    <row r="805166" spans="13:13">
      <c r="M805166" s="8"/>
    </row>
    <row r="805167" spans="13:13" ht="13">
      <c r="M805167" s="17"/>
    </row>
    <row r="805168" spans="13:13">
      <c r="M805168" s="8"/>
    </row>
    <row r="805194" spans="13:13">
      <c r="M805194" s="8"/>
    </row>
    <row r="805195" spans="13:13" ht="13">
      <c r="M805195" s="17"/>
    </row>
    <row r="805196" spans="13:13">
      <c r="M805196" s="8"/>
    </row>
    <row r="805222" spans="13:13">
      <c r="M805222" s="8"/>
    </row>
    <row r="805223" spans="13:13" ht="13">
      <c r="M805223" s="17"/>
    </row>
    <row r="805224" spans="13:13">
      <c r="M805224" s="8"/>
    </row>
    <row r="805250" spans="13:13">
      <c r="M805250" s="8"/>
    </row>
    <row r="805251" spans="13:13" ht="13">
      <c r="M805251" s="17"/>
    </row>
    <row r="805252" spans="13:13">
      <c r="M805252" s="8"/>
    </row>
    <row r="805278" spans="13:13">
      <c r="M805278" s="8"/>
    </row>
    <row r="805279" spans="13:13" ht="13">
      <c r="M805279" s="17"/>
    </row>
    <row r="805280" spans="13:13">
      <c r="M805280" s="8"/>
    </row>
    <row r="805306" spans="13:13">
      <c r="M805306" s="8"/>
    </row>
    <row r="805307" spans="13:13" ht="13">
      <c r="M805307" s="17"/>
    </row>
    <row r="805308" spans="13:13">
      <c r="M805308" s="8"/>
    </row>
    <row r="805334" spans="13:13">
      <c r="M805334" s="8"/>
    </row>
    <row r="805335" spans="13:13" ht="13">
      <c r="M805335" s="17"/>
    </row>
    <row r="805336" spans="13:13">
      <c r="M805336" s="8"/>
    </row>
    <row r="805362" spans="13:13">
      <c r="M805362" s="8"/>
    </row>
    <row r="805363" spans="13:13" ht="13">
      <c r="M805363" s="17"/>
    </row>
    <row r="805364" spans="13:13">
      <c r="M805364" s="8"/>
    </row>
    <row r="805390" spans="13:13">
      <c r="M805390" s="8"/>
    </row>
    <row r="805391" spans="13:13" ht="13">
      <c r="M805391" s="17"/>
    </row>
    <row r="805392" spans="13:13">
      <c r="M805392" s="8"/>
    </row>
    <row r="805418" spans="13:13">
      <c r="M805418" s="8"/>
    </row>
    <row r="805419" spans="13:13" ht="13">
      <c r="M805419" s="17"/>
    </row>
    <row r="805420" spans="13:13">
      <c r="M805420" s="8"/>
    </row>
    <row r="805446" spans="13:13">
      <c r="M805446" s="8"/>
    </row>
    <row r="805447" spans="13:13" ht="13">
      <c r="M805447" s="17"/>
    </row>
    <row r="805448" spans="13:13">
      <c r="M805448" s="8"/>
    </row>
    <row r="805474" spans="13:13">
      <c r="M805474" s="8"/>
    </row>
    <row r="805475" spans="13:13" ht="13">
      <c r="M805475" s="17"/>
    </row>
    <row r="805476" spans="13:13">
      <c r="M805476" s="8"/>
    </row>
    <row r="805502" spans="13:13">
      <c r="M805502" s="8"/>
    </row>
    <row r="805503" spans="13:13" ht="13">
      <c r="M805503" s="17"/>
    </row>
    <row r="805504" spans="13:13">
      <c r="M805504" s="8"/>
    </row>
    <row r="805530" spans="13:13">
      <c r="M805530" s="8"/>
    </row>
    <row r="805531" spans="13:13" ht="13">
      <c r="M805531" s="17"/>
    </row>
    <row r="805532" spans="13:13">
      <c r="M805532" s="8"/>
    </row>
    <row r="805558" spans="13:13">
      <c r="M805558" s="8"/>
    </row>
    <row r="805559" spans="13:13" ht="13">
      <c r="M805559" s="17"/>
    </row>
    <row r="805560" spans="13:13">
      <c r="M805560" s="8"/>
    </row>
    <row r="805586" spans="13:13">
      <c r="M805586" s="8"/>
    </row>
    <row r="805587" spans="13:13" ht="13">
      <c r="M805587" s="17"/>
    </row>
    <row r="805588" spans="13:13">
      <c r="M805588" s="8"/>
    </row>
    <row r="805614" spans="13:13">
      <c r="M805614" s="8"/>
    </row>
    <row r="805615" spans="13:13" ht="13">
      <c r="M805615" s="17"/>
    </row>
    <row r="805616" spans="13:13">
      <c r="M805616" s="8"/>
    </row>
    <row r="805642" spans="13:13">
      <c r="M805642" s="8"/>
    </row>
    <row r="805643" spans="13:13" ht="13">
      <c r="M805643" s="17"/>
    </row>
    <row r="805644" spans="13:13">
      <c r="M805644" s="8"/>
    </row>
    <row r="805670" spans="13:13">
      <c r="M805670" s="8"/>
    </row>
    <row r="805671" spans="13:13" ht="13">
      <c r="M805671" s="17"/>
    </row>
    <row r="805672" spans="13:13">
      <c r="M805672" s="8"/>
    </row>
    <row r="805698" spans="13:13">
      <c r="M805698" s="8"/>
    </row>
    <row r="805699" spans="13:13" ht="13">
      <c r="M805699" s="17"/>
    </row>
    <row r="805700" spans="13:13">
      <c r="M805700" s="8"/>
    </row>
    <row r="805726" spans="13:13">
      <c r="M805726" s="8"/>
    </row>
    <row r="805727" spans="13:13" ht="13">
      <c r="M805727" s="17"/>
    </row>
    <row r="805728" spans="13:13">
      <c r="M805728" s="8"/>
    </row>
    <row r="805754" spans="13:13">
      <c r="M805754" s="8"/>
    </row>
    <row r="805755" spans="13:13" ht="13">
      <c r="M805755" s="17"/>
    </row>
    <row r="805756" spans="13:13">
      <c r="M805756" s="8"/>
    </row>
    <row r="805782" spans="13:13">
      <c r="M805782" s="8"/>
    </row>
    <row r="805783" spans="13:13" ht="13">
      <c r="M805783" s="17"/>
    </row>
    <row r="805784" spans="13:13">
      <c r="M805784" s="8"/>
    </row>
    <row r="805810" spans="13:13">
      <c r="M805810" s="8"/>
    </row>
    <row r="805811" spans="13:13" ht="13">
      <c r="M805811" s="17"/>
    </row>
    <row r="805812" spans="13:13">
      <c r="M805812" s="8"/>
    </row>
    <row r="805838" spans="13:13">
      <c r="M805838" s="8"/>
    </row>
    <row r="805839" spans="13:13" ht="13">
      <c r="M805839" s="17"/>
    </row>
    <row r="805840" spans="13:13">
      <c r="M805840" s="8"/>
    </row>
    <row r="805866" spans="13:13">
      <c r="M805866" s="8"/>
    </row>
    <row r="805867" spans="13:13" ht="13">
      <c r="M805867" s="17"/>
    </row>
    <row r="805868" spans="13:13">
      <c r="M805868" s="8"/>
    </row>
    <row r="805894" spans="13:13">
      <c r="M805894" s="8"/>
    </row>
    <row r="805895" spans="13:13" ht="13">
      <c r="M805895" s="17"/>
    </row>
    <row r="805896" spans="13:13">
      <c r="M805896" s="8"/>
    </row>
    <row r="805922" spans="13:13">
      <c r="M805922" s="8"/>
    </row>
    <row r="805923" spans="13:13" ht="13">
      <c r="M805923" s="17"/>
    </row>
    <row r="805924" spans="13:13">
      <c r="M805924" s="8"/>
    </row>
    <row r="805950" spans="13:13">
      <c r="M805950" s="8"/>
    </row>
    <row r="805951" spans="13:13" ht="13">
      <c r="M805951" s="17"/>
    </row>
    <row r="805952" spans="13:13">
      <c r="M805952" s="8"/>
    </row>
    <row r="805978" spans="13:13">
      <c r="M805978" s="8"/>
    </row>
    <row r="805979" spans="13:13" ht="13">
      <c r="M805979" s="17"/>
    </row>
    <row r="805980" spans="13:13">
      <c r="M805980" s="8"/>
    </row>
    <row r="806006" spans="13:13">
      <c r="M806006" s="8"/>
    </row>
    <row r="806007" spans="13:13" ht="13">
      <c r="M806007" s="17"/>
    </row>
    <row r="806008" spans="13:13">
      <c r="M806008" s="8"/>
    </row>
    <row r="806034" spans="13:13">
      <c r="M806034" s="8"/>
    </row>
    <row r="806035" spans="13:13" ht="13">
      <c r="M806035" s="17"/>
    </row>
    <row r="806036" spans="13:13">
      <c r="M806036" s="8"/>
    </row>
    <row r="806062" spans="13:13">
      <c r="M806062" s="8"/>
    </row>
    <row r="806063" spans="13:13" ht="13">
      <c r="M806063" s="17"/>
    </row>
    <row r="806064" spans="13:13">
      <c r="M806064" s="8"/>
    </row>
    <row r="806090" spans="13:13">
      <c r="M806090" s="8"/>
    </row>
    <row r="806091" spans="13:13" ht="13">
      <c r="M806091" s="17"/>
    </row>
    <row r="806092" spans="13:13">
      <c r="M806092" s="8"/>
    </row>
    <row r="806118" spans="13:13">
      <c r="M806118" s="8"/>
    </row>
    <row r="806119" spans="13:13" ht="13">
      <c r="M806119" s="17"/>
    </row>
    <row r="806120" spans="13:13">
      <c r="M806120" s="8"/>
    </row>
    <row r="806146" spans="13:13">
      <c r="M806146" s="8"/>
    </row>
    <row r="806147" spans="13:13" ht="13">
      <c r="M806147" s="17"/>
    </row>
    <row r="806148" spans="13:13">
      <c r="M806148" s="8"/>
    </row>
    <row r="806174" spans="13:13">
      <c r="M806174" s="8"/>
    </row>
    <row r="806175" spans="13:13" ht="13">
      <c r="M806175" s="17"/>
    </row>
    <row r="806176" spans="13:13">
      <c r="M806176" s="8"/>
    </row>
    <row r="806202" spans="13:13">
      <c r="M806202" s="8"/>
    </row>
    <row r="806203" spans="13:13" ht="13">
      <c r="M806203" s="17"/>
    </row>
    <row r="806204" spans="13:13">
      <c r="M806204" s="8"/>
    </row>
    <row r="806230" spans="13:13">
      <c r="M806230" s="8"/>
    </row>
    <row r="806231" spans="13:13" ht="13">
      <c r="M806231" s="17"/>
    </row>
    <row r="806232" spans="13:13">
      <c r="M806232" s="8"/>
    </row>
    <row r="806258" spans="13:13">
      <c r="M806258" s="8"/>
    </row>
    <row r="806259" spans="13:13" ht="13">
      <c r="M806259" s="17"/>
    </row>
    <row r="806260" spans="13:13">
      <c r="M806260" s="8"/>
    </row>
    <row r="806286" spans="13:13">
      <c r="M806286" s="8"/>
    </row>
    <row r="806287" spans="13:13" ht="13">
      <c r="M806287" s="17"/>
    </row>
    <row r="806288" spans="13:13">
      <c r="M806288" s="8"/>
    </row>
    <row r="806314" spans="13:13">
      <c r="M806314" s="8"/>
    </row>
    <row r="806315" spans="13:13" ht="13">
      <c r="M806315" s="17"/>
    </row>
    <row r="806316" spans="13:13">
      <c r="M806316" s="8"/>
    </row>
    <row r="806342" spans="13:13">
      <c r="M806342" s="8"/>
    </row>
    <row r="806343" spans="13:13" ht="13">
      <c r="M806343" s="17"/>
    </row>
    <row r="806344" spans="13:13">
      <c r="M806344" s="8"/>
    </row>
    <row r="806370" spans="13:13">
      <c r="M806370" s="8"/>
    </row>
    <row r="806371" spans="13:13" ht="13">
      <c r="M806371" s="17"/>
    </row>
    <row r="806372" spans="13:13">
      <c r="M806372" s="8"/>
    </row>
    <row r="806398" spans="13:13">
      <c r="M806398" s="8"/>
    </row>
    <row r="806399" spans="13:13" ht="13">
      <c r="M806399" s="17"/>
    </row>
    <row r="806400" spans="13:13">
      <c r="M806400" s="8"/>
    </row>
    <row r="806426" spans="13:13">
      <c r="M806426" s="8"/>
    </row>
    <row r="806427" spans="13:13" ht="13">
      <c r="M806427" s="17"/>
    </row>
    <row r="806428" spans="13:13">
      <c r="M806428" s="8"/>
    </row>
    <row r="806454" spans="13:13">
      <c r="M806454" s="8"/>
    </row>
    <row r="806455" spans="13:13" ht="13">
      <c r="M806455" s="17"/>
    </row>
    <row r="806456" spans="13:13">
      <c r="M806456" s="8"/>
    </row>
    <row r="806482" spans="13:13">
      <c r="M806482" s="8"/>
    </row>
    <row r="806483" spans="13:13" ht="13">
      <c r="M806483" s="17"/>
    </row>
    <row r="806484" spans="13:13">
      <c r="M806484" s="8"/>
    </row>
    <row r="806510" spans="13:13">
      <c r="M806510" s="8"/>
    </row>
    <row r="806511" spans="13:13" ht="13">
      <c r="M806511" s="17"/>
    </row>
    <row r="806512" spans="13:13">
      <c r="M806512" s="8"/>
    </row>
    <row r="806538" spans="13:13">
      <c r="M806538" s="8"/>
    </row>
    <row r="806539" spans="13:13" ht="13">
      <c r="M806539" s="17"/>
    </row>
    <row r="806540" spans="13:13">
      <c r="M806540" s="8"/>
    </row>
    <row r="806566" spans="13:13">
      <c r="M806566" s="8"/>
    </row>
    <row r="806567" spans="13:13" ht="13">
      <c r="M806567" s="17"/>
    </row>
    <row r="806568" spans="13:13">
      <c r="M806568" s="8"/>
    </row>
    <row r="806594" spans="13:13">
      <c r="M806594" s="8"/>
    </row>
    <row r="806595" spans="13:13" ht="13">
      <c r="M806595" s="17"/>
    </row>
    <row r="806596" spans="13:13">
      <c r="M806596" s="8"/>
    </row>
    <row r="806622" spans="13:13">
      <c r="M806622" s="8"/>
    </row>
    <row r="806623" spans="13:13" ht="13">
      <c r="M806623" s="17"/>
    </row>
    <row r="806624" spans="13:13">
      <c r="M806624" s="8"/>
    </row>
    <row r="806650" spans="13:13">
      <c r="M806650" s="8"/>
    </row>
    <row r="806651" spans="13:13" ht="13">
      <c r="M806651" s="17"/>
    </row>
    <row r="806652" spans="13:13">
      <c r="M806652" s="8"/>
    </row>
    <row r="806678" spans="13:13">
      <c r="M806678" s="8"/>
    </row>
    <row r="806679" spans="13:13" ht="13">
      <c r="M806679" s="17"/>
    </row>
    <row r="806680" spans="13:13">
      <c r="M806680" s="8"/>
    </row>
    <row r="806706" spans="13:13">
      <c r="M806706" s="8"/>
    </row>
    <row r="806707" spans="13:13" ht="13">
      <c r="M806707" s="17"/>
    </row>
    <row r="806708" spans="13:13">
      <c r="M806708" s="8"/>
    </row>
    <row r="806734" spans="13:13">
      <c r="M806734" s="8"/>
    </row>
    <row r="806735" spans="13:13" ht="13">
      <c r="M806735" s="17"/>
    </row>
    <row r="806736" spans="13:13">
      <c r="M806736" s="8"/>
    </row>
    <row r="806762" spans="13:13">
      <c r="M806762" s="8"/>
    </row>
    <row r="806763" spans="13:13" ht="13">
      <c r="M806763" s="17"/>
    </row>
    <row r="806764" spans="13:13">
      <c r="M806764" s="8"/>
    </row>
    <row r="806790" spans="13:13">
      <c r="M806790" s="8"/>
    </row>
    <row r="806791" spans="13:13" ht="13">
      <c r="M806791" s="17"/>
    </row>
    <row r="806792" spans="13:13">
      <c r="M806792" s="8"/>
    </row>
    <row r="806818" spans="13:13">
      <c r="M806818" s="8"/>
    </row>
    <row r="806819" spans="13:13" ht="13">
      <c r="M806819" s="17"/>
    </row>
    <row r="806820" spans="13:13">
      <c r="M806820" s="8"/>
    </row>
    <row r="806846" spans="13:13">
      <c r="M806846" s="8"/>
    </row>
    <row r="806847" spans="13:13" ht="13">
      <c r="M806847" s="17"/>
    </row>
    <row r="806848" spans="13:13">
      <c r="M806848" s="8"/>
    </row>
    <row r="806874" spans="13:13">
      <c r="M806874" s="8"/>
    </row>
    <row r="806875" spans="13:13" ht="13">
      <c r="M806875" s="17"/>
    </row>
    <row r="806876" spans="13:13">
      <c r="M806876" s="8"/>
    </row>
    <row r="806902" spans="13:13">
      <c r="M806902" s="8"/>
    </row>
    <row r="806903" spans="13:13" ht="13">
      <c r="M806903" s="17"/>
    </row>
    <row r="806904" spans="13:13">
      <c r="M806904" s="8"/>
    </row>
    <row r="806930" spans="13:13">
      <c r="M806930" s="8"/>
    </row>
    <row r="806931" spans="13:13" ht="13">
      <c r="M806931" s="17"/>
    </row>
    <row r="806932" spans="13:13">
      <c r="M806932" s="8"/>
    </row>
    <row r="806958" spans="13:13">
      <c r="M806958" s="8"/>
    </row>
    <row r="806959" spans="13:13" ht="13">
      <c r="M806959" s="17"/>
    </row>
    <row r="806960" spans="13:13">
      <c r="M806960" s="8"/>
    </row>
    <row r="806986" spans="13:13">
      <c r="M806986" s="8"/>
    </row>
    <row r="806987" spans="13:13" ht="13">
      <c r="M806987" s="17"/>
    </row>
    <row r="806988" spans="13:13">
      <c r="M806988" s="8"/>
    </row>
    <row r="807014" spans="13:13">
      <c r="M807014" s="8"/>
    </row>
    <row r="807015" spans="13:13" ht="13">
      <c r="M807015" s="17"/>
    </row>
    <row r="807016" spans="13:13">
      <c r="M807016" s="8"/>
    </row>
    <row r="807042" spans="13:13">
      <c r="M807042" s="8"/>
    </row>
    <row r="807043" spans="13:13" ht="13">
      <c r="M807043" s="17"/>
    </row>
    <row r="807044" spans="13:13">
      <c r="M807044" s="8"/>
    </row>
    <row r="807070" spans="13:13">
      <c r="M807070" s="8"/>
    </row>
    <row r="807071" spans="13:13" ht="13">
      <c r="M807071" s="17"/>
    </row>
    <row r="807072" spans="13:13">
      <c r="M807072" s="8"/>
    </row>
    <row r="807098" spans="13:13">
      <c r="M807098" s="8"/>
    </row>
    <row r="807099" spans="13:13" ht="13">
      <c r="M807099" s="17"/>
    </row>
    <row r="807100" spans="13:13">
      <c r="M807100" s="8"/>
    </row>
    <row r="807126" spans="13:13">
      <c r="M807126" s="8"/>
    </row>
    <row r="807127" spans="13:13" ht="13">
      <c r="M807127" s="17"/>
    </row>
    <row r="807128" spans="13:13">
      <c r="M807128" s="8"/>
    </row>
    <row r="807154" spans="13:13">
      <c r="M807154" s="8"/>
    </row>
    <row r="807155" spans="13:13" ht="13">
      <c r="M807155" s="17"/>
    </row>
    <row r="807156" spans="13:13">
      <c r="M807156" s="8"/>
    </row>
    <row r="807182" spans="13:13">
      <c r="M807182" s="8"/>
    </row>
    <row r="807183" spans="13:13" ht="13">
      <c r="M807183" s="17"/>
    </row>
    <row r="807184" spans="13:13">
      <c r="M807184" s="8"/>
    </row>
    <row r="807210" spans="13:13">
      <c r="M807210" s="8"/>
    </row>
    <row r="807211" spans="13:13" ht="13">
      <c r="M807211" s="17"/>
    </row>
    <row r="807212" spans="13:13">
      <c r="M807212" s="8"/>
    </row>
    <row r="807238" spans="13:13">
      <c r="M807238" s="8"/>
    </row>
    <row r="807239" spans="13:13" ht="13">
      <c r="M807239" s="17"/>
    </row>
    <row r="807240" spans="13:13">
      <c r="M807240" s="8"/>
    </row>
    <row r="807266" spans="13:13">
      <c r="M807266" s="8"/>
    </row>
    <row r="807267" spans="13:13" ht="13">
      <c r="M807267" s="17"/>
    </row>
    <row r="807268" spans="13:13">
      <c r="M807268" s="8"/>
    </row>
    <row r="807294" spans="13:13">
      <c r="M807294" s="8"/>
    </row>
    <row r="807295" spans="13:13" ht="13">
      <c r="M807295" s="17"/>
    </row>
    <row r="807296" spans="13:13">
      <c r="M807296" s="8"/>
    </row>
    <row r="807322" spans="13:13">
      <c r="M807322" s="8"/>
    </row>
    <row r="807323" spans="13:13" ht="13">
      <c r="M807323" s="17"/>
    </row>
    <row r="807324" spans="13:13">
      <c r="M807324" s="8"/>
    </row>
    <row r="807350" spans="13:13">
      <c r="M807350" s="8"/>
    </row>
    <row r="807351" spans="13:13" ht="13">
      <c r="M807351" s="17"/>
    </row>
    <row r="807352" spans="13:13">
      <c r="M807352" s="8"/>
    </row>
    <row r="807378" spans="13:13">
      <c r="M807378" s="8"/>
    </row>
    <row r="807379" spans="13:13" ht="13">
      <c r="M807379" s="17"/>
    </row>
    <row r="807380" spans="13:13">
      <c r="M807380" s="8"/>
    </row>
    <row r="807406" spans="13:13">
      <c r="M807406" s="8"/>
    </row>
    <row r="807407" spans="13:13" ht="13">
      <c r="M807407" s="17"/>
    </row>
    <row r="807408" spans="13:13">
      <c r="M807408" s="8"/>
    </row>
    <row r="807434" spans="13:13">
      <c r="M807434" s="8"/>
    </row>
    <row r="807435" spans="13:13" ht="13">
      <c r="M807435" s="17"/>
    </row>
    <row r="807436" spans="13:13">
      <c r="M807436" s="8"/>
    </row>
    <row r="807462" spans="13:13">
      <c r="M807462" s="8"/>
    </row>
    <row r="807463" spans="13:13" ht="13">
      <c r="M807463" s="17"/>
    </row>
    <row r="807464" spans="13:13">
      <c r="M807464" s="8"/>
    </row>
    <row r="807490" spans="13:13">
      <c r="M807490" s="8"/>
    </row>
    <row r="807491" spans="13:13" ht="13">
      <c r="M807491" s="17"/>
    </row>
    <row r="807492" spans="13:13">
      <c r="M807492" s="8"/>
    </row>
    <row r="807518" spans="13:13">
      <c r="M807518" s="8"/>
    </row>
    <row r="807519" spans="13:13" ht="13">
      <c r="M807519" s="17"/>
    </row>
    <row r="807520" spans="13:13">
      <c r="M807520" s="8"/>
    </row>
    <row r="807546" spans="13:13">
      <c r="M807546" s="8"/>
    </row>
    <row r="807547" spans="13:13" ht="13">
      <c r="M807547" s="17"/>
    </row>
    <row r="807548" spans="13:13">
      <c r="M807548" s="8"/>
    </row>
    <row r="807574" spans="13:13">
      <c r="M807574" s="8"/>
    </row>
    <row r="807575" spans="13:13" ht="13">
      <c r="M807575" s="17"/>
    </row>
    <row r="807576" spans="13:13">
      <c r="M807576" s="8"/>
    </row>
    <row r="807602" spans="13:13">
      <c r="M807602" s="8"/>
    </row>
    <row r="807603" spans="13:13" ht="13">
      <c r="M807603" s="17"/>
    </row>
    <row r="807604" spans="13:13">
      <c r="M807604" s="8"/>
    </row>
    <row r="807630" spans="13:13">
      <c r="M807630" s="8"/>
    </row>
    <row r="807631" spans="13:13" ht="13">
      <c r="M807631" s="17"/>
    </row>
    <row r="807632" spans="13:13">
      <c r="M807632" s="8"/>
    </row>
    <row r="807658" spans="13:13">
      <c r="M807658" s="8"/>
    </row>
    <row r="807659" spans="13:13" ht="13">
      <c r="M807659" s="17"/>
    </row>
    <row r="807660" spans="13:13">
      <c r="M807660" s="8"/>
    </row>
    <row r="807686" spans="13:13">
      <c r="M807686" s="8"/>
    </row>
    <row r="807687" spans="13:13" ht="13">
      <c r="M807687" s="17"/>
    </row>
    <row r="807688" spans="13:13">
      <c r="M807688" s="8"/>
    </row>
    <row r="807714" spans="13:13">
      <c r="M807714" s="8"/>
    </row>
    <row r="807715" spans="13:13" ht="13">
      <c r="M807715" s="17"/>
    </row>
    <row r="807716" spans="13:13">
      <c r="M807716" s="8"/>
    </row>
    <row r="807742" spans="13:13">
      <c r="M807742" s="8"/>
    </row>
    <row r="807743" spans="13:13" ht="13">
      <c r="M807743" s="17"/>
    </row>
    <row r="807744" spans="13:13">
      <c r="M807744" s="8"/>
    </row>
    <row r="807770" spans="13:13">
      <c r="M807770" s="8"/>
    </row>
    <row r="807771" spans="13:13" ht="13">
      <c r="M807771" s="17"/>
    </row>
    <row r="807772" spans="13:13">
      <c r="M807772" s="8"/>
    </row>
    <row r="807798" spans="13:13">
      <c r="M807798" s="8"/>
    </row>
    <row r="807799" spans="13:13" ht="13">
      <c r="M807799" s="17"/>
    </row>
    <row r="807800" spans="13:13">
      <c r="M807800" s="8"/>
    </row>
    <row r="807826" spans="13:13">
      <c r="M807826" s="8"/>
    </row>
    <row r="807827" spans="13:13" ht="13">
      <c r="M807827" s="17"/>
    </row>
    <row r="807828" spans="13:13">
      <c r="M807828" s="8"/>
    </row>
    <row r="807854" spans="13:13">
      <c r="M807854" s="8"/>
    </row>
    <row r="807855" spans="13:13" ht="13">
      <c r="M807855" s="17"/>
    </row>
    <row r="807856" spans="13:13">
      <c r="M807856" s="8"/>
    </row>
    <row r="807882" spans="13:13">
      <c r="M807882" s="8"/>
    </row>
    <row r="807883" spans="13:13" ht="13">
      <c r="M807883" s="17"/>
    </row>
    <row r="807884" spans="13:13">
      <c r="M807884" s="8"/>
    </row>
    <row r="807910" spans="13:13">
      <c r="M807910" s="8"/>
    </row>
    <row r="807911" spans="13:13" ht="13">
      <c r="M807911" s="17"/>
    </row>
    <row r="807912" spans="13:13">
      <c r="M807912" s="8"/>
    </row>
    <row r="807938" spans="13:13">
      <c r="M807938" s="8"/>
    </row>
    <row r="807939" spans="13:13" ht="13">
      <c r="M807939" s="17"/>
    </row>
    <row r="807940" spans="13:13">
      <c r="M807940" s="8"/>
    </row>
    <row r="807966" spans="13:13">
      <c r="M807966" s="8"/>
    </row>
    <row r="807967" spans="13:13" ht="13">
      <c r="M807967" s="17"/>
    </row>
    <row r="807968" spans="13:13">
      <c r="M807968" s="8"/>
    </row>
    <row r="807994" spans="13:13">
      <c r="M807994" s="8"/>
    </row>
    <row r="807995" spans="13:13" ht="13">
      <c r="M807995" s="17"/>
    </row>
    <row r="807996" spans="13:13">
      <c r="M807996" s="8"/>
    </row>
    <row r="808022" spans="13:13">
      <c r="M808022" s="8"/>
    </row>
    <row r="808023" spans="13:13" ht="13">
      <c r="M808023" s="17"/>
    </row>
    <row r="808024" spans="13:13">
      <c r="M808024" s="8"/>
    </row>
    <row r="808050" spans="13:13">
      <c r="M808050" s="8"/>
    </row>
    <row r="808051" spans="13:13" ht="13">
      <c r="M808051" s="17"/>
    </row>
    <row r="808052" spans="13:13">
      <c r="M808052" s="8"/>
    </row>
    <row r="808078" spans="13:13">
      <c r="M808078" s="8"/>
    </row>
    <row r="808079" spans="13:13" ht="13">
      <c r="M808079" s="17"/>
    </row>
    <row r="808080" spans="13:13">
      <c r="M808080" s="8"/>
    </row>
    <row r="808106" spans="13:13">
      <c r="M808106" s="8"/>
    </row>
    <row r="808107" spans="13:13" ht="13">
      <c r="M808107" s="17"/>
    </row>
    <row r="808108" spans="13:13">
      <c r="M808108" s="8"/>
    </row>
    <row r="808134" spans="13:13">
      <c r="M808134" s="8"/>
    </row>
    <row r="808135" spans="13:13" ht="13">
      <c r="M808135" s="17"/>
    </row>
    <row r="808136" spans="13:13">
      <c r="M808136" s="8"/>
    </row>
    <row r="808162" spans="13:13">
      <c r="M808162" s="8"/>
    </row>
    <row r="808163" spans="13:13" ht="13">
      <c r="M808163" s="17"/>
    </row>
    <row r="808164" spans="13:13">
      <c r="M808164" s="8"/>
    </row>
    <row r="808190" spans="13:13">
      <c r="M808190" s="8"/>
    </row>
    <row r="808191" spans="13:13" ht="13">
      <c r="M808191" s="17"/>
    </row>
    <row r="808192" spans="13:13">
      <c r="M808192" s="8"/>
    </row>
    <row r="808218" spans="13:13">
      <c r="M808218" s="8"/>
    </row>
    <row r="808219" spans="13:13" ht="13">
      <c r="M808219" s="17"/>
    </row>
    <row r="808220" spans="13:13">
      <c r="M808220" s="8"/>
    </row>
    <row r="808246" spans="13:13">
      <c r="M808246" s="8"/>
    </row>
    <row r="808247" spans="13:13" ht="13">
      <c r="M808247" s="17"/>
    </row>
    <row r="808248" spans="13:13">
      <c r="M808248" s="8"/>
    </row>
    <row r="808274" spans="13:13">
      <c r="M808274" s="8"/>
    </row>
    <row r="808275" spans="13:13" ht="13">
      <c r="M808275" s="17"/>
    </row>
    <row r="808276" spans="13:13">
      <c r="M808276" s="8"/>
    </row>
    <row r="808302" spans="13:13">
      <c r="M808302" s="8"/>
    </row>
    <row r="808303" spans="13:13" ht="13">
      <c r="M808303" s="17"/>
    </row>
    <row r="808304" spans="13:13">
      <c r="M808304" s="8"/>
    </row>
    <row r="808330" spans="13:13">
      <c r="M808330" s="8"/>
    </row>
    <row r="808331" spans="13:13" ht="13">
      <c r="M808331" s="17"/>
    </row>
    <row r="808332" spans="13:13">
      <c r="M808332" s="8"/>
    </row>
    <row r="808358" spans="13:13">
      <c r="M808358" s="8"/>
    </row>
    <row r="808359" spans="13:13" ht="13">
      <c r="M808359" s="17"/>
    </row>
    <row r="808360" spans="13:13">
      <c r="M808360" s="8"/>
    </row>
    <row r="808386" spans="13:13">
      <c r="M808386" s="8"/>
    </row>
    <row r="808387" spans="13:13" ht="13">
      <c r="M808387" s="17"/>
    </row>
    <row r="808388" spans="13:13">
      <c r="M808388" s="8"/>
    </row>
    <row r="808414" spans="13:13">
      <c r="M808414" s="8"/>
    </row>
    <row r="808415" spans="13:13" ht="13">
      <c r="M808415" s="17"/>
    </row>
    <row r="808416" spans="13:13">
      <c r="M808416" s="8"/>
    </row>
    <row r="808442" spans="13:13">
      <c r="M808442" s="8"/>
    </row>
    <row r="808443" spans="13:13" ht="13">
      <c r="M808443" s="17"/>
    </row>
    <row r="808444" spans="13:13">
      <c r="M808444" s="8"/>
    </row>
    <row r="808470" spans="13:13">
      <c r="M808470" s="8"/>
    </row>
    <row r="808471" spans="13:13" ht="13">
      <c r="M808471" s="17"/>
    </row>
    <row r="808472" spans="13:13">
      <c r="M808472" s="8"/>
    </row>
    <row r="808498" spans="13:13">
      <c r="M808498" s="8"/>
    </row>
    <row r="808499" spans="13:13" ht="13">
      <c r="M808499" s="17"/>
    </row>
    <row r="808500" spans="13:13">
      <c r="M808500" s="8"/>
    </row>
    <row r="808526" spans="13:13">
      <c r="M808526" s="8"/>
    </row>
    <row r="808527" spans="13:13" ht="13">
      <c r="M808527" s="17"/>
    </row>
    <row r="808528" spans="13:13">
      <c r="M808528" s="8"/>
    </row>
    <row r="808554" spans="13:13">
      <c r="M808554" s="8"/>
    </row>
    <row r="808555" spans="13:13" ht="13">
      <c r="M808555" s="17"/>
    </row>
    <row r="808556" spans="13:13">
      <c r="M808556" s="8"/>
    </row>
    <row r="808582" spans="13:13">
      <c r="M808582" s="8"/>
    </row>
    <row r="808583" spans="13:13" ht="13">
      <c r="M808583" s="17"/>
    </row>
    <row r="808584" spans="13:13">
      <c r="M808584" s="8"/>
    </row>
    <row r="808610" spans="13:13">
      <c r="M808610" s="8"/>
    </row>
    <row r="808611" spans="13:13" ht="13">
      <c r="M808611" s="17"/>
    </row>
    <row r="808612" spans="13:13">
      <c r="M808612" s="8"/>
    </row>
    <row r="808638" spans="13:13">
      <c r="M808638" s="8"/>
    </row>
    <row r="808639" spans="13:13" ht="13">
      <c r="M808639" s="17"/>
    </row>
    <row r="808640" spans="13:13">
      <c r="M808640" s="8"/>
    </row>
    <row r="808666" spans="13:13">
      <c r="M808666" s="8"/>
    </row>
    <row r="808667" spans="13:13" ht="13">
      <c r="M808667" s="17"/>
    </row>
    <row r="808668" spans="13:13">
      <c r="M808668" s="8"/>
    </row>
    <row r="808694" spans="13:13">
      <c r="M808694" s="8"/>
    </row>
    <row r="808695" spans="13:13" ht="13">
      <c r="M808695" s="17"/>
    </row>
    <row r="808696" spans="13:13">
      <c r="M808696" s="8"/>
    </row>
    <row r="808722" spans="13:13">
      <c r="M808722" s="8"/>
    </row>
    <row r="808723" spans="13:13" ht="13">
      <c r="M808723" s="17"/>
    </row>
    <row r="808724" spans="13:13">
      <c r="M808724" s="8"/>
    </row>
    <row r="808750" spans="13:13">
      <c r="M808750" s="8"/>
    </row>
    <row r="808751" spans="13:13" ht="13">
      <c r="M808751" s="17"/>
    </row>
    <row r="808752" spans="13:13">
      <c r="M808752" s="8"/>
    </row>
    <row r="808778" spans="13:13">
      <c r="M808778" s="8"/>
    </row>
    <row r="808779" spans="13:13" ht="13">
      <c r="M808779" s="17"/>
    </row>
    <row r="808780" spans="13:13">
      <c r="M808780" s="8"/>
    </row>
    <row r="808806" spans="13:13">
      <c r="M808806" s="8"/>
    </row>
    <row r="808807" spans="13:13" ht="13">
      <c r="M808807" s="17"/>
    </row>
    <row r="808808" spans="13:13">
      <c r="M808808" s="8"/>
    </row>
    <row r="808834" spans="13:13">
      <c r="M808834" s="8"/>
    </row>
    <row r="808835" spans="13:13" ht="13">
      <c r="M808835" s="17"/>
    </row>
    <row r="808836" spans="13:13">
      <c r="M808836" s="8"/>
    </row>
    <row r="808862" spans="13:13">
      <c r="M808862" s="8"/>
    </row>
    <row r="808863" spans="13:13" ht="13">
      <c r="M808863" s="17"/>
    </row>
    <row r="808864" spans="13:13">
      <c r="M808864" s="8"/>
    </row>
    <row r="808890" spans="13:13">
      <c r="M808890" s="8"/>
    </row>
    <row r="808891" spans="13:13" ht="13">
      <c r="M808891" s="17"/>
    </row>
    <row r="808892" spans="13:13">
      <c r="M808892" s="8"/>
    </row>
    <row r="808918" spans="13:13">
      <c r="M808918" s="8"/>
    </row>
    <row r="808919" spans="13:13" ht="13">
      <c r="M808919" s="17"/>
    </row>
    <row r="808920" spans="13:13">
      <c r="M808920" s="8"/>
    </row>
    <row r="808946" spans="13:13">
      <c r="M808946" s="8"/>
    </row>
    <row r="808947" spans="13:13" ht="13">
      <c r="M808947" s="17"/>
    </row>
    <row r="808948" spans="13:13">
      <c r="M808948" s="8"/>
    </row>
    <row r="808974" spans="13:13">
      <c r="M808974" s="8"/>
    </row>
    <row r="808975" spans="13:13" ht="13">
      <c r="M808975" s="17"/>
    </row>
    <row r="808976" spans="13:13">
      <c r="M808976" s="8"/>
    </row>
    <row r="809002" spans="13:13">
      <c r="M809002" s="8"/>
    </row>
    <row r="809003" spans="13:13" ht="13">
      <c r="M809003" s="17"/>
    </row>
    <row r="809004" spans="13:13">
      <c r="M809004" s="8"/>
    </row>
    <row r="809030" spans="13:13">
      <c r="M809030" s="8"/>
    </row>
    <row r="809031" spans="13:13" ht="13">
      <c r="M809031" s="17"/>
    </row>
    <row r="809032" spans="13:13">
      <c r="M809032" s="8"/>
    </row>
    <row r="809058" spans="13:13">
      <c r="M809058" s="8"/>
    </row>
    <row r="809059" spans="13:13" ht="13">
      <c r="M809059" s="17"/>
    </row>
    <row r="809060" spans="13:13">
      <c r="M809060" s="8"/>
    </row>
    <row r="809086" spans="13:13">
      <c r="M809086" s="8"/>
    </row>
    <row r="809087" spans="13:13" ht="13">
      <c r="M809087" s="17"/>
    </row>
    <row r="809088" spans="13:13">
      <c r="M809088" s="8"/>
    </row>
    <row r="809114" spans="13:13">
      <c r="M809114" s="8"/>
    </row>
    <row r="809115" spans="13:13" ht="13">
      <c r="M809115" s="17"/>
    </row>
    <row r="809116" spans="13:13">
      <c r="M809116" s="8"/>
    </row>
    <row r="809142" spans="13:13">
      <c r="M809142" s="8"/>
    </row>
    <row r="809143" spans="13:13" ht="13">
      <c r="M809143" s="17"/>
    </row>
    <row r="809144" spans="13:13">
      <c r="M809144" s="8"/>
    </row>
    <row r="809170" spans="13:13">
      <c r="M809170" s="8"/>
    </row>
    <row r="809171" spans="13:13" ht="13">
      <c r="M809171" s="17"/>
    </row>
    <row r="809172" spans="13:13">
      <c r="M809172" s="8"/>
    </row>
    <row r="809198" spans="13:13">
      <c r="M809198" s="8"/>
    </row>
    <row r="809199" spans="13:13" ht="13">
      <c r="M809199" s="17"/>
    </row>
    <row r="809200" spans="13:13">
      <c r="M809200" s="8"/>
    </row>
    <row r="809226" spans="13:13">
      <c r="M809226" s="8"/>
    </row>
    <row r="809227" spans="13:13" ht="13">
      <c r="M809227" s="17"/>
    </row>
    <row r="809228" spans="13:13">
      <c r="M809228" s="8"/>
    </row>
    <row r="809254" spans="13:13">
      <c r="M809254" s="8"/>
    </row>
    <row r="809255" spans="13:13" ht="13">
      <c r="M809255" s="17"/>
    </row>
    <row r="809256" spans="13:13">
      <c r="M809256" s="8"/>
    </row>
    <row r="809282" spans="13:13">
      <c r="M809282" s="8"/>
    </row>
    <row r="809283" spans="13:13" ht="13">
      <c r="M809283" s="17"/>
    </row>
    <row r="809284" spans="13:13">
      <c r="M809284" s="8"/>
    </row>
    <row r="809310" spans="13:13">
      <c r="M809310" s="8"/>
    </row>
    <row r="809311" spans="13:13" ht="13">
      <c r="M809311" s="17"/>
    </row>
    <row r="809312" spans="13:13">
      <c r="M809312" s="8"/>
    </row>
    <row r="809338" spans="13:13">
      <c r="M809338" s="8"/>
    </row>
    <row r="809339" spans="13:13" ht="13">
      <c r="M809339" s="17"/>
    </row>
    <row r="809340" spans="13:13">
      <c r="M809340" s="8"/>
    </row>
    <row r="809366" spans="13:13">
      <c r="M809366" s="8"/>
    </row>
    <row r="809367" spans="13:13" ht="13">
      <c r="M809367" s="17"/>
    </row>
    <row r="809368" spans="13:13">
      <c r="M809368" s="8"/>
    </row>
    <row r="809394" spans="13:13">
      <c r="M809394" s="8"/>
    </row>
    <row r="809395" spans="13:13" ht="13">
      <c r="M809395" s="17"/>
    </row>
    <row r="809396" spans="13:13">
      <c r="M809396" s="8"/>
    </row>
    <row r="809422" spans="13:13">
      <c r="M809422" s="8"/>
    </row>
    <row r="809423" spans="13:13" ht="13">
      <c r="M809423" s="17"/>
    </row>
    <row r="809424" spans="13:13">
      <c r="M809424" s="8"/>
    </row>
    <row r="809450" spans="13:13">
      <c r="M809450" s="8"/>
    </row>
    <row r="809451" spans="13:13" ht="13">
      <c r="M809451" s="17"/>
    </row>
    <row r="809452" spans="13:13">
      <c r="M809452" s="8"/>
    </row>
    <row r="809478" spans="13:13">
      <c r="M809478" s="8"/>
    </row>
    <row r="809479" spans="13:13" ht="13">
      <c r="M809479" s="17"/>
    </row>
    <row r="809480" spans="13:13">
      <c r="M809480" s="8"/>
    </row>
    <row r="809506" spans="13:13">
      <c r="M809506" s="8"/>
    </row>
    <row r="809507" spans="13:13" ht="13">
      <c r="M809507" s="17"/>
    </row>
    <row r="809508" spans="13:13">
      <c r="M809508" s="8"/>
    </row>
    <row r="809534" spans="13:13">
      <c r="M809534" s="8"/>
    </row>
    <row r="809535" spans="13:13" ht="13">
      <c r="M809535" s="17"/>
    </row>
    <row r="809536" spans="13:13">
      <c r="M809536" s="8"/>
    </row>
    <row r="809562" spans="13:13">
      <c r="M809562" s="8"/>
    </row>
    <row r="809563" spans="13:13" ht="13">
      <c r="M809563" s="17"/>
    </row>
    <row r="809564" spans="13:13">
      <c r="M809564" s="8"/>
    </row>
    <row r="809590" spans="13:13">
      <c r="M809590" s="8"/>
    </row>
    <row r="809591" spans="13:13" ht="13">
      <c r="M809591" s="17"/>
    </row>
    <row r="809592" spans="13:13">
      <c r="M809592" s="8"/>
    </row>
    <row r="809618" spans="13:13">
      <c r="M809618" s="8"/>
    </row>
    <row r="809619" spans="13:13" ht="13">
      <c r="M809619" s="17"/>
    </row>
    <row r="809620" spans="13:13">
      <c r="M809620" s="8"/>
    </row>
    <row r="809646" spans="13:13">
      <c r="M809646" s="8"/>
    </row>
    <row r="809647" spans="13:13" ht="13">
      <c r="M809647" s="17"/>
    </row>
    <row r="809648" spans="13:13">
      <c r="M809648" s="8"/>
    </row>
    <row r="809674" spans="13:13">
      <c r="M809674" s="8"/>
    </row>
    <row r="809675" spans="13:13" ht="13">
      <c r="M809675" s="17"/>
    </row>
    <row r="809676" spans="13:13">
      <c r="M809676" s="8"/>
    </row>
    <row r="809702" spans="13:13">
      <c r="M809702" s="8"/>
    </row>
    <row r="809703" spans="13:13" ht="13">
      <c r="M809703" s="17"/>
    </row>
    <row r="809704" spans="13:13">
      <c r="M809704" s="8"/>
    </row>
    <row r="809730" spans="13:13">
      <c r="M809730" s="8"/>
    </row>
    <row r="809731" spans="13:13" ht="13">
      <c r="M809731" s="17"/>
    </row>
    <row r="809732" spans="13:13">
      <c r="M809732" s="8"/>
    </row>
    <row r="809758" spans="13:13">
      <c r="M809758" s="8"/>
    </row>
    <row r="809759" spans="13:13" ht="13">
      <c r="M809759" s="17"/>
    </row>
    <row r="809760" spans="13:13">
      <c r="M809760" s="8"/>
    </row>
    <row r="809786" spans="13:13">
      <c r="M809786" s="8"/>
    </row>
    <row r="809787" spans="13:13" ht="13">
      <c r="M809787" s="17"/>
    </row>
    <row r="809788" spans="13:13">
      <c r="M809788" s="8"/>
    </row>
    <row r="809814" spans="13:13">
      <c r="M809814" s="8"/>
    </row>
    <row r="809815" spans="13:13" ht="13">
      <c r="M809815" s="17"/>
    </row>
    <row r="809816" spans="13:13">
      <c r="M809816" s="8"/>
    </row>
    <row r="809842" spans="13:13">
      <c r="M809842" s="8"/>
    </row>
    <row r="809843" spans="13:13" ht="13">
      <c r="M809843" s="17"/>
    </row>
    <row r="809844" spans="13:13">
      <c r="M809844" s="8"/>
    </row>
    <row r="809870" spans="13:13">
      <c r="M809870" s="8"/>
    </row>
    <row r="809871" spans="13:13" ht="13">
      <c r="M809871" s="17"/>
    </row>
    <row r="809872" spans="13:13">
      <c r="M809872" s="8"/>
    </row>
    <row r="809898" spans="13:13">
      <c r="M809898" s="8"/>
    </row>
    <row r="809899" spans="13:13" ht="13">
      <c r="M809899" s="17"/>
    </row>
    <row r="809900" spans="13:13">
      <c r="M809900" s="8"/>
    </row>
    <row r="809926" spans="13:13">
      <c r="M809926" s="8"/>
    </row>
    <row r="809927" spans="13:13" ht="13">
      <c r="M809927" s="17"/>
    </row>
    <row r="809928" spans="13:13">
      <c r="M809928" s="8"/>
    </row>
    <row r="809954" spans="13:13">
      <c r="M809954" s="8"/>
    </row>
    <row r="809955" spans="13:13" ht="13">
      <c r="M809955" s="17"/>
    </row>
    <row r="809956" spans="13:13">
      <c r="M809956" s="8"/>
    </row>
    <row r="809982" spans="13:13">
      <c r="M809982" s="8"/>
    </row>
    <row r="809983" spans="13:13" ht="13">
      <c r="M809983" s="17"/>
    </row>
    <row r="809984" spans="13:13">
      <c r="M809984" s="8"/>
    </row>
    <row r="810010" spans="13:13">
      <c r="M810010" s="8"/>
    </row>
    <row r="810011" spans="13:13" ht="13">
      <c r="M810011" s="17"/>
    </row>
    <row r="810012" spans="13:13">
      <c r="M810012" s="8"/>
    </row>
    <row r="810038" spans="13:13">
      <c r="M810038" s="8"/>
    </row>
    <row r="810039" spans="13:13" ht="13">
      <c r="M810039" s="17"/>
    </row>
    <row r="810040" spans="13:13">
      <c r="M810040" s="8"/>
    </row>
    <row r="810066" spans="13:13">
      <c r="M810066" s="8"/>
    </row>
    <row r="810067" spans="13:13" ht="13">
      <c r="M810067" s="17"/>
    </row>
    <row r="810068" spans="13:13">
      <c r="M810068" s="8"/>
    </row>
    <row r="810094" spans="13:13">
      <c r="M810094" s="8"/>
    </row>
    <row r="810095" spans="13:13" ht="13">
      <c r="M810095" s="17"/>
    </row>
    <row r="810096" spans="13:13">
      <c r="M810096" s="8"/>
    </row>
    <row r="810122" spans="13:13">
      <c r="M810122" s="8"/>
    </row>
    <row r="810123" spans="13:13" ht="13">
      <c r="M810123" s="17"/>
    </row>
    <row r="810124" spans="13:13">
      <c r="M810124" s="8"/>
    </row>
    <row r="810150" spans="13:13">
      <c r="M810150" s="8"/>
    </row>
    <row r="810151" spans="13:13" ht="13">
      <c r="M810151" s="17"/>
    </row>
    <row r="810152" spans="13:13">
      <c r="M810152" s="8"/>
    </row>
    <row r="810178" spans="13:13">
      <c r="M810178" s="8"/>
    </row>
    <row r="810179" spans="13:13" ht="13">
      <c r="M810179" s="17"/>
    </row>
    <row r="810180" spans="13:13">
      <c r="M810180" s="8"/>
    </row>
    <row r="810206" spans="13:13">
      <c r="M810206" s="8"/>
    </row>
    <row r="810207" spans="13:13" ht="13">
      <c r="M810207" s="17"/>
    </row>
    <row r="810208" spans="13:13">
      <c r="M810208" s="8"/>
    </row>
    <row r="810234" spans="13:13">
      <c r="M810234" s="8"/>
    </row>
    <row r="810235" spans="13:13" ht="13">
      <c r="M810235" s="17"/>
    </row>
    <row r="810236" spans="13:13">
      <c r="M810236" s="8"/>
    </row>
    <row r="810262" spans="13:13">
      <c r="M810262" s="8"/>
    </row>
    <row r="810263" spans="13:13" ht="13">
      <c r="M810263" s="17"/>
    </row>
    <row r="810264" spans="13:13">
      <c r="M810264" s="8"/>
    </row>
    <row r="810290" spans="13:13">
      <c r="M810290" s="8"/>
    </row>
    <row r="810291" spans="13:13" ht="13">
      <c r="M810291" s="17"/>
    </row>
    <row r="810292" spans="13:13">
      <c r="M810292" s="8"/>
    </row>
    <row r="810318" spans="13:13">
      <c r="M810318" s="8"/>
    </row>
    <row r="810319" spans="13:13" ht="13">
      <c r="M810319" s="17"/>
    </row>
    <row r="810320" spans="13:13">
      <c r="M810320" s="8"/>
    </row>
    <row r="810346" spans="13:13">
      <c r="M810346" s="8"/>
    </row>
    <row r="810347" spans="13:13" ht="13">
      <c r="M810347" s="17"/>
    </row>
    <row r="810348" spans="13:13">
      <c r="M810348" s="8"/>
    </row>
    <row r="810374" spans="13:13">
      <c r="M810374" s="8"/>
    </row>
    <row r="810375" spans="13:13" ht="13">
      <c r="M810375" s="17"/>
    </row>
    <row r="810376" spans="13:13">
      <c r="M810376" s="8"/>
    </row>
    <row r="810402" spans="13:13">
      <c r="M810402" s="8"/>
    </row>
    <row r="810403" spans="13:13" ht="13">
      <c r="M810403" s="17"/>
    </row>
    <row r="810404" spans="13:13">
      <c r="M810404" s="8"/>
    </row>
    <row r="810430" spans="13:13">
      <c r="M810430" s="8"/>
    </row>
    <row r="810431" spans="13:13" ht="13">
      <c r="M810431" s="17"/>
    </row>
    <row r="810432" spans="13:13">
      <c r="M810432" s="8"/>
    </row>
    <row r="810458" spans="13:13">
      <c r="M810458" s="8"/>
    </row>
    <row r="810459" spans="13:13" ht="13">
      <c r="M810459" s="17"/>
    </row>
    <row r="810460" spans="13:13">
      <c r="M810460" s="8"/>
    </row>
    <row r="810486" spans="13:13">
      <c r="M810486" s="8"/>
    </row>
    <row r="810487" spans="13:13" ht="13">
      <c r="M810487" s="17"/>
    </row>
    <row r="810488" spans="13:13">
      <c r="M810488" s="8"/>
    </row>
    <row r="810514" spans="13:13">
      <c r="M810514" s="8"/>
    </row>
    <row r="810515" spans="13:13" ht="13">
      <c r="M810515" s="17"/>
    </row>
    <row r="810516" spans="13:13">
      <c r="M810516" s="8"/>
    </row>
    <row r="810542" spans="13:13">
      <c r="M810542" s="8"/>
    </row>
    <row r="810543" spans="13:13" ht="13">
      <c r="M810543" s="17"/>
    </row>
    <row r="810544" spans="13:13">
      <c r="M810544" s="8"/>
    </row>
    <row r="810570" spans="13:13">
      <c r="M810570" s="8"/>
    </row>
    <row r="810571" spans="13:13" ht="13">
      <c r="M810571" s="17"/>
    </row>
    <row r="810572" spans="13:13">
      <c r="M810572" s="8"/>
    </row>
    <row r="810598" spans="13:13">
      <c r="M810598" s="8"/>
    </row>
    <row r="810599" spans="13:13" ht="13">
      <c r="M810599" s="17"/>
    </row>
    <row r="810600" spans="13:13">
      <c r="M810600" s="8"/>
    </row>
    <row r="810626" spans="13:13">
      <c r="M810626" s="8"/>
    </row>
    <row r="810627" spans="13:13" ht="13">
      <c r="M810627" s="17"/>
    </row>
    <row r="810628" spans="13:13">
      <c r="M810628" s="8"/>
    </row>
    <row r="810654" spans="13:13">
      <c r="M810654" s="8"/>
    </row>
    <row r="810655" spans="13:13" ht="13">
      <c r="M810655" s="17"/>
    </row>
    <row r="810656" spans="13:13">
      <c r="M810656" s="8"/>
    </row>
    <row r="810682" spans="13:13">
      <c r="M810682" s="8"/>
    </row>
    <row r="810683" spans="13:13" ht="13">
      <c r="M810683" s="17"/>
    </row>
    <row r="810684" spans="13:13">
      <c r="M810684" s="8"/>
    </row>
    <row r="810710" spans="13:13">
      <c r="M810710" s="8"/>
    </row>
    <row r="810711" spans="13:13" ht="13">
      <c r="M810711" s="17"/>
    </row>
    <row r="810712" spans="13:13">
      <c r="M810712" s="8"/>
    </row>
    <row r="810738" spans="13:13">
      <c r="M810738" s="8"/>
    </row>
    <row r="810739" spans="13:13" ht="13">
      <c r="M810739" s="17"/>
    </row>
    <row r="810740" spans="13:13">
      <c r="M810740" s="8"/>
    </row>
    <row r="810766" spans="13:13">
      <c r="M810766" s="8"/>
    </row>
    <row r="810767" spans="13:13" ht="13">
      <c r="M810767" s="17"/>
    </row>
    <row r="810768" spans="13:13">
      <c r="M810768" s="8"/>
    </row>
    <row r="810794" spans="13:13">
      <c r="M810794" s="8"/>
    </row>
    <row r="810795" spans="13:13" ht="13">
      <c r="M810795" s="17"/>
    </row>
    <row r="810796" spans="13:13">
      <c r="M810796" s="8"/>
    </row>
    <row r="810822" spans="13:13">
      <c r="M810822" s="8"/>
    </row>
    <row r="810823" spans="13:13" ht="13">
      <c r="M810823" s="17"/>
    </row>
    <row r="810824" spans="13:13">
      <c r="M810824" s="8"/>
    </row>
    <row r="810850" spans="13:13">
      <c r="M810850" s="8"/>
    </row>
    <row r="810851" spans="13:13" ht="13">
      <c r="M810851" s="17"/>
    </row>
    <row r="810852" spans="13:13">
      <c r="M810852" s="8"/>
    </row>
    <row r="810878" spans="13:13">
      <c r="M810878" s="8"/>
    </row>
    <row r="810879" spans="13:13" ht="13">
      <c r="M810879" s="17"/>
    </row>
    <row r="810880" spans="13:13">
      <c r="M810880" s="8"/>
    </row>
    <row r="810906" spans="13:13">
      <c r="M810906" s="8"/>
    </row>
    <row r="810907" spans="13:13" ht="13">
      <c r="M810907" s="17"/>
    </row>
    <row r="810908" spans="13:13">
      <c r="M810908" s="8"/>
    </row>
    <row r="810934" spans="13:13">
      <c r="M810934" s="8"/>
    </row>
    <row r="810935" spans="13:13" ht="13">
      <c r="M810935" s="17"/>
    </row>
    <row r="810936" spans="13:13">
      <c r="M810936" s="8"/>
    </row>
    <row r="810962" spans="13:13">
      <c r="M810962" s="8"/>
    </row>
    <row r="810963" spans="13:13" ht="13">
      <c r="M810963" s="17"/>
    </row>
    <row r="810964" spans="13:13">
      <c r="M810964" s="8"/>
    </row>
    <row r="810990" spans="13:13">
      <c r="M810990" s="8"/>
    </row>
    <row r="810991" spans="13:13" ht="13">
      <c r="M810991" s="17"/>
    </row>
    <row r="810992" spans="13:13">
      <c r="M810992" s="8"/>
    </row>
    <row r="811018" spans="13:13">
      <c r="M811018" s="8"/>
    </row>
    <row r="811019" spans="13:13" ht="13">
      <c r="M811019" s="17"/>
    </row>
    <row r="811020" spans="13:13">
      <c r="M811020" s="8"/>
    </row>
    <row r="811046" spans="13:13">
      <c r="M811046" s="8"/>
    </row>
    <row r="811047" spans="13:13" ht="13">
      <c r="M811047" s="17"/>
    </row>
    <row r="811048" spans="13:13">
      <c r="M811048" s="8"/>
    </row>
    <row r="811074" spans="13:13">
      <c r="M811074" s="8"/>
    </row>
    <row r="811075" spans="13:13" ht="13">
      <c r="M811075" s="17"/>
    </row>
    <row r="811076" spans="13:13">
      <c r="M811076" s="8"/>
    </row>
    <row r="811102" spans="13:13">
      <c r="M811102" s="8"/>
    </row>
    <row r="811103" spans="13:13" ht="13">
      <c r="M811103" s="17"/>
    </row>
    <row r="811104" spans="13:13">
      <c r="M811104" s="8"/>
    </row>
    <row r="811130" spans="13:13">
      <c r="M811130" s="8"/>
    </row>
    <row r="811131" spans="13:13" ht="13">
      <c r="M811131" s="17"/>
    </row>
    <row r="811132" spans="13:13">
      <c r="M811132" s="8"/>
    </row>
    <row r="811158" spans="13:13">
      <c r="M811158" s="8"/>
    </row>
    <row r="811159" spans="13:13" ht="13">
      <c r="M811159" s="17"/>
    </row>
    <row r="811160" spans="13:13">
      <c r="M811160" s="8"/>
    </row>
    <row r="811186" spans="13:13">
      <c r="M811186" s="8"/>
    </row>
    <row r="811187" spans="13:13" ht="13">
      <c r="M811187" s="17"/>
    </row>
    <row r="811188" spans="13:13">
      <c r="M811188" s="8"/>
    </row>
    <row r="811214" spans="13:13">
      <c r="M811214" s="8"/>
    </row>
    <row r="811215" spans="13:13" ht="13">
      <c r="M811215" s="17"/>
    </row>
    <row r="811216" spans="13:13">
      <c r="M811216" s="8"/>
    </row>
    <row r="811242" spans="13:13">
      <c r="M811242" s="8"/>
    </row>
    <row r="811243" spans="13:13" ht="13">
      <c r="M811243" s="17"/>
    </row>
    <row r="811244" spans="13:13">
      <c r="M811244" s="8"/>
    </row>
    <row r="811270" spans="13:13">
      <c r="M811270" s="8"/>
    </row>
    <row r="811271" spans="13:13" ht="13">
      <c r="M811271" s="17"/>
    </row>
    <row r="811272" spans="13:13">
      <c r="M811272" s="8"/>
    </row>
    <row r="811298" spans="13:13">
      <c r="M811298" s="8"/>
    </row>
    <row r="811299" spans="13:13" ht="13">
      <c r="M811299" s="17"/>
    </row>
    <row r="811300" spans="13:13">
      <c r="M811300" s="8"/>
    </row>
    <row r="811326" spans="13:13">
      <c r="M811326" s="8"/>
    </row>
    <row r="811327" spans="13:13" ht="13">
      <c r="M811327" s="17"/>
    </row>
    <row r="811328" spans="13:13">
      <c r="M811328" s="8"/>
    </row>
    <row r="811354" spans="13:13">
      <c r="M811354" s="8"/>
    </row>
    <row r="811355" spans="13:13" ht="13">
      <c r="M811355" s="17"/>
    </row>
    <row r="811356" spans="13:13">
      <c r="M811356" s="8"/>
    </row>
    <row r="811382" spans="13:13">
      <c r="M811382" s="8"/>
    </row>
    <row r="811383" spans="13:13" ht="13">
      <c r="M811383" s="17"/>
    </row>
    <row r="811384" spans="13:13">
      <c r="M811384" s="8"/>
    </row>
    <row r="811410" spans="13:13">
      <c r="M811410" s="8"/>
    </row>
    <row r="811411" spans="13:13" ht="13">
      <c r="M811411" s="17"/>
    </row>
    <row r="811412" spans="13:13">
      <c r="M811412" s="8"/>
    </row>
    <row r="811438" spans="13:13">
      <c r="M811438" s="8"/>
    </row>
    <row r="811439" spans="13:13" ht="13">
      <c r="M811439" s="17"/>
    </row>
    <row r="811440" spans="13:13">
      <c r="M811440" s="8"/>
    </row>
    <row r="811466" spans="13:13">
      <c r="M811466" s="8"/>
    </row>
    <row r="811467" spans="13:13" ht="13">
      <c r="M811467" s="17"/>
    </row>
    <row r="811468" spans="13:13">
      <c r="M811468" s="8"/>
    </row>
    <row r="811494" spans="13:13">
      <c r="M811494" s="8"/>
    </row>
    <row r="811495" spans="13:13" ht="13">
      <c r="M811495" s="17"/>
    </row>
    <row r="811496" spans="13:13">
      <c r="M811496" s="8"/>
    </row>
    <row r="811522" spans="13:13">
      <c r="M811522" s="8"/>
    </row>
    <row r="811523" spans="13:13" ht="13">
      <c r="M811523" s="17"/>
    </row>
    <row r="811524" spans="13:13">
      <c r="M811524" s="8"/>
    </row>
    <row r="811550" spans="13:13">
      <c r="M811550" s="8"/>
    </row>
    <row r="811551" spans="13:13" ht="13">
      <c r="M811551" s="17"/>
    </row>
    <row r="811552" spans="13:13">
      <c r="M811552" s="8"/>
    </row>
    <row r="811578" spans="13:13">
      <c r="M811578" s="8"/>
    </row>
    <row r="811579" spans="13:13" ht="13">
      <c r="M811579" s="17"/>
    </row>
    <row r="811580" spans="13:13">
      <c r="M811580" s="8"/>
    </row>
    <row r="811606" spans="13:13">
      <c r="M811606" s="8"/>
    </row>
    <row r="811607" spans="13:13" ht="13">
      <c r="M811607" s="17"/>
    </row>
    <row r="811608" spans="13:13">
      <c r="M811608" s="8"/>
    </row>
    <row r="811634" spans="13:13">
      <c r="M811634" s="8"/>
    </row>
    <row r="811635" spans="13:13" ht="13">
      <c r="M811635" s="17"/>
    </row>
    <row r="811636" spans="13:13">
      <c r="M811636" s="8"/>
    </row>
    <row r="811662" spans="13:13">
      <c r="M811662" s="8"/>
    </row>
    <row r="811663" spans="13:13" ht="13">
      <c r="M811663" s="17"/>
    </row>
    <row r="811664" spans="13:13">
      <c r="M811664" s="8"/>
    </row>
    <row r="811690" spans="13:13">
      <c r="M811690" s="8"/>
    </row>
    <row r="811691" spans="13:13" ht="13">
      <c r="M811691" s="17"/>
    </row>
    <row r="811692" spans="13:13">
      <c r="M811692" s="8"/>
    </row>
    <row r="811718" spans="13:13">
      <c r="M811718" s="8"/>
    </row>
    <row r="811719" spans="13:13" ht="13">
      <c r="M811719" s="17"/>
    </row>
    <row r="811720" spans="13:13">
      <c r="M811720" s="8"/>
    </row>
    <row r="811746" spans="13:13">
      <c r="M811746" s="8"/>
    </row>
    <row r="811747" spans="13:13" ht="13">
      <c r="M811747" s="17"/>
    </row>
    <row r="811748" spans="13:13">
      <c r="M811748" s="8"/>
    </row>
    <row r="811774" spans="13:13">
      <c r="M811774" s="8"/>
    </row>
    <row r="811775" spans="13:13" ht="13">
      <c r="M811775" s="17"/>
    </row>
    <row r="811776" spans="13:13">
      <c r="M811776" s="8"/>
    </row>
    <row r="811802" spans="13:13">
      <c r="M811802" s="8"/>
    </row>
    <row r="811803" spans="13:13" ht="13">
      <c r="M811803" s="17"/>
    </row>
    <row r="811804" spans="13:13">
      <c r="M811804" s="8"/>
    </row>
    <row r="811830" spans="13:13">
      <c r="M811830" s="8"/>
    </row>
    <row r="811831" spans="13:13" ht="13">
      <c r="M811831" s="17"/>
    </row>
    <row r="811832" spans="13:13">
      <c r="M811832" s="8"/>
    </row>
    <row r="811858" spans="13:13">
      <c r="M811858" s="8"/>
    </row>
    <row r="811859" spans="13:13" ht="13">
      <c r="M811859" s="17"/>
    </row>
    <row r="811860" spans="13:13">
      <c r="M811860" s="8"/>
    </row>
    <row r="811886" spans="13:13">
      <c r="M811886" s="8"/>
    </row>
    <row r="811887" spans="13:13" ht="13">
      <c r="M811887" s="17"/>
    </row>
    <row r="811888" spans="13:13">
      <c r="M811888" s="8"/>
    </row>
    <row r="811914" spans="13:13">
      <c r="M811914" s="8"/>
    </row>
    <row r="811915" spans="13:13" ht="13">
      <c r="M811915" s="17"/>
    </row>
    <row r="811916" spans="13:13">
      <c r="M811916" s="8"/>
    </row>
    <row r="811942" spans="13:13">
      <c r="M811942" s="8"/>
    </row>
    <row r="811943" spans="13:13" ht="13">
      <c r="M811943" s="17"/>
    </row>
    <row r="811944" spans="13:13">
      <c r="M811944" s="8"/>
    </row>
    <row r="811970" spans="13:13">
      <c r="M811970" s="8"/>
    </row>
    <row r="811971" spans="13:13" ht="13">
      <c r="M811971" s="17"/>
    </row>
    <row r="811972" spans="13:13">
      <c r="M811972" s="8"/>
    </row>
    <row r="811998" spans="13:13">
      <c r="M811998" s="8"/>
    </row>
    <row r="811999" spans="13:13" ht="13">
      <c r="M811999" s="17"/>
    </row>
    <row r="812000" spans="13:13">
      <c r="M812000" s="8"/>
    </row>
    <row r="812026" spans="13:13">
      <c r="M812026" s="8"/>
    </row>
    <row r="812027" spans="13:13" ht="13">
      <c r="M812027" s="17"/>
    </row>
    <row r="812028" spans="13:13">
      <c r="M812028" s="8"/>
    </row>
    <row r="812054" spans="13:13">
      <c r="M812054" s="8"/>
    </row>
    <row r="812055" spans="13:13" ht="13">
      <c r="M812055" s="17"/>
    </row>
    <row r="812056" spans="13:13">
      <c r="M812056" s="8"/>
    </row>
    <row r="812082" spans="13:13">
      <c r="M812082" s="8"/>
    </row>
    <row r="812083" spans="13:13" ht="13">
      <c r="M812083" s="17"/>
    </row>
    <row r="812084" spans="13:13">
      <c r="M812084" s="8"/>
    </row>
    <row r="812110" spans="13:13">
      <c r="M812110" s="8"/>
    </row>
    <row r="812111" spans="13:13" ht="13">
      <c r="M812111" s="17"/>
    </row>
    <row r="812112" spans="13:13">
      <c r="M812112" s="8"/>
    </row>
    <row r="812138" spans="13:13">
      <c r="M812138" s="8"/>
    </row>
    <row r="812139" spans="13:13" ht="13">
      <c r="M812139" s="17"/>
    </row>
    <row r="812140" spans="13:13">
      <c r="M812140" s="8"/>
    </row>
    <row r="812166" spans="13:13">
      <c r="M812166" s="8"/>
    </row>
    <row r="812167" spans="13:13" ht="13">
      <c r="M812167" s="17"/>
    </row>
    <row r="812168" spans="13:13">
      <c r="M812168" s="8"/>
    </row>
    <row r="812194" spans="13:13">
      <c r="M812194" s="8"/>
    </row>
    <row r="812195" spans="13:13" ht="13">
      <c r="M812195" s="17"/>
    </row>
    <row r="812196" spans="13:13">
      <c r="M812196" s="8"/>
    </row>
    <row r="812222" spans="13:13">
      <c r="M812222" s="8"/>
    </row>
    <row r="812223" spans="13:13" ht="13">
      <c r="M812223" s="17"/>
    </row>
    <row r="812224" spans="13:13">
      <c r="M812224" s="8"/>
    </row>
    <row r="812250" spans="13:13">
      <c r="M812250" s="8"/>
    </row>
    <row r="812251" spans="13:13" ht="13">
      <c r="M812251" s="17"/>
    </row>
    <row r="812252" spans="13:13">
      <c r="M812252" s="8"/>
    </row>
    <row r="812278" spans="13:13">
      <c r="M812278" s="8"/>
    </row>
    <row r="812279" spans="13:13" ht="13">
      <c r="M812279" s="17"/>
    </row>
    <row r="812280" spans="13:13">
      <c r="M812280" s="8"/>
    </row>
    <row r="812306" spans="13:13">
      <c r="M812306" s="8"/>
    </row>
    <row r="812307" spans="13:13" ht="13">
      <c r="M812307" s="17"/>
    </row>
    <row r="812308" spans="13:13">
      <c r="M812308" s="8"/>
    </row>
    <row r="812334" spans="13:13">
      <c r="M812334" s="8"/>
    </row>
    <row r="812335" spans="13:13" ht="13">
      <c r="M812335" s="17"/>
    </row>
    <row r="812336" spans="13:13">
      <c r="M812336" s="8"/>
    </row>
    <row r="812362" spans="13:13">
      <c r="M812362" s="8"/>
    </row>
    <row r="812363" spans="13:13" ht="13">
      <c r="M812363" s="17"/>
    </row>
    <row r="812364" spans="13:13">
      <c r="M812364" s="8"/>
    </row>
    <row r="812390" spans="13:13">
      <c r="M812390" s="8"/>
    </row>
    <row r="812391" spans="13:13" ht="13">
      <c r="M812391" s="17"/>
    </row>
    <row r="812392" spans="13:13">
      <c r="M812392" s="8"/>
    </row>
    <row r="812418" spans="13:13">
      <c r="M812418" s="8"/>
    </row>
    <row r="812419" spans="13:13" ht="13">
      <c r="M812419" s="17"/>
    </row>
    <row r="812420" spans="13:13">
      <c r="M812420" s="8"/>
    </row>
    <row r="812446" spans="13:13">
      <c r="M812446" s="8"/>
    </row>
    <row r="812447" spans="13:13" ht="13">
      <c r="M812447" s="17"/>
    </row>
    <row r="812448" spans="13:13">
      <c r="M812448" s="8"/>
    </row>
    <row r="812474" spans="13:13">
      <c r="M812474" s="8"/>
    </row>
    <row r="812475" spans="13:13" ht="13">
      <c r="M812475" s="17"/>
    </row>
    <row r="812476" spans="13:13">
      <c r="M812476" s="8"/>
    </row>
    <row r="812502" spans="13:13">
      <c r="M812502" s="8"/>
    </row>
    <row r="812503" spans="13:13" ht="13">
      <c r="M812503" s="17"/>
    </row>
    <row r="812504" spans="13:13">
      <c r="M812504" s="8"/>
    </row>
    <row r="812530" spans="13:13">
      <c r="M812530" s="8"/>
    </row>
    <row r="812531" spans="13:13" ht="13">
      <c r="M812531" s="17"/>
    </row>
    <row r="812532" spans="13:13">
      <c r="M812532" s="8"/>
    </row>
    <row r="812558" spans="13:13">
      <c r="M812558" s="8"/>
    </row>
    <row r="812559" spans="13:13" ht="13">
      <c r="M812559" s="17"/>
    </row>
    <row r="812560" spans="13:13">
      <c r="M812560" s="8"/>
    </row>
    <row r="812586" spans="13:13">
      <c r="M812586" s="8"/>
    </row>
    <row r="812587" spans="13:13" ht="13">
      <c r="M812587" s="17"/>
    </row>
    <row r="812588" spans="13:13">
      <c r="M812588" s="8"/>
    </row>
    <row r="812614" spans="13:13">
      <c r="M812614" s="8"/>
    </row>
    <row r="812615" spans="13:13" ht="13">
      <c r="M812615" s="17"/>
    </row>
    <row r="812616" spans="13:13">
      <c r="M812616" s="8"/>
    </row>
    <row r="812642" spans="13:13">
      <c r="M812642" s="8"/>
    </row>
    <row r="812643" spans="13:13" ht="13">
      <c r="M812643" s="17"/>
    </row>
    <row r="812644" spans="13:13">
      <c r="M812644" s="8"/>
    </row>
    <row r="812670" spans="13:13">
      <c r="M812670" s="8"/>
    </row>
    <row r="812671" spans="13:13" ht="13">
      <c r="M812671" s="17"/>
    </row>
    <row r="812672" spans="13:13">
      <c r="M812672" s="8"/>
    </row>
    <row r="812698" spans="13:13">
      <c r="M812698" s="8"/>
    </row>
    <row r="812699" spans="13:13" ht="13">
      <c r="M812699" s="17"/>
    </row>
    <row r="812700" spans="13:13">
      <c r="M812700" s="8"/>
    </row>
    <row r="812726" spans="13:13">
      <c r="M812726" s="8"/>
    </row>
    <row r="812727" spans="13:13" ht="13">
      <c r="M812727" s="17"/>
    </row>
    <row r="812728" spans="13:13">
      <c r="M812728" s="8"/>
    </row>
    <row r="812754" spans="13:13">
      <c r="M812754" s="8"/>
    </row>
    <row r="812755" spans="13:13" ht="13">
      <c r="M812755" s="17"/>
    </row>
    <row r="812756" spans="13:13">
      <c r="M812756" s="8"/>
    </row>
    <row r="812782" spans="13:13">
      <c r="M812782" s="8"/>
    </row>
    <row r="812783" spans="13:13" ht="13">
      <c r="M812783" s="17"/>
    </row>
    <row r="812784" spans="13:13">
      <c r="M812784" s="8"/>
    </row>
    <row r="812810" spans="13:13">
      <c r="M812810" s="8"/>
    </row>
    <row r="812811" spans="13:13" ht="13">
      <c r="M812811" s="17"/>
    </row>
    <row r="812812" spans="13:13">
      <c r="M812812" s="8"/>
    </row>
    <row r="812838" spans="13:13">
      <c r="M812838" s="8"/>
    </row>
    <row r="812839" spans="13:13" ht="13">
      <c r="M812839" s="17"/>
    </row>
    <row r="812840" spans="13:13">
      <c r="M812840" s="8"/>
    </row>
    <row r="812866" spans="13:13">
      <c r="M812866" s="8"/>
    </row>
    <row r="812867" spans="13:13" ht="13">
      <c r="M812867" s="17"/>
    </row>
    <row r="812868" spans="13:13">
      <c r="M812868" s="8"/>
    </row>
    <row r="812894" spans="13:13">
      <c r="M812894" s="8"/>
    </row>
    <row r="812895" spans="13:13" ht="13">
      <c r="M812895" s="17"/>
    </row>
    <row r="812896" spans="13:13">
      <c r="M812896" s="8"/>
    </row>
    <row r="812922" spans="13:13">
      <c r="M812922" s="8"/>
    </row>
    <row r="812923" spans="13:13" ht="13">
      <c r="M812923" s="17"/>
    </row>
    <row r="812924" spans="13:13">
      <c r="M812924" s="8"/>
    </row>
    <row r="812950" spans="13:13">
      <c r="M812950" s="8"/>
    </row>
    <row r="812951" spans="13:13" ht="13">
      <c r="M812951" s="17"/>
    </row>
    <row r="812952" spans="13:13">
      <c r="M812952" s="8"/>
    </row>
    <row r="812978" spans="13:13">
      <c r="M812978" s="8"/>
    </row>
    <row r="812979" spans="13:13" ht="13">
      <c r="M812979" s="17"/>
    </row>
    <row r="812980" spans="13:13">
      <c r="M812980" s="8"/>
    </row>
    <row r="813006" spans="13:13">
      <c r="M813006" s="8"/>
    </row>
    <row r="813007" spans="13:13" ht="13">
      <c r="M813007" s="17"/>
    </row>
    <row r="813008" spans="13:13">
      <c r="M813008" s="8"/>
    </row>
    <row r="813034" spans="13:13">
      <c r="M813034" s="8"/>
    </row>
    <row r="813035" spans="13:13" ht="13">
      <c r="M813035" s="17"/>
    </row>
    <row r="813036" spans="13:13">
      <c r="M813036" s="8"/>
    </row>
    <row r="813062" spans="13:13">
      <c r="M813062" s="8"/>
    </row>
    <row r="813063" spans="13:13" ht="13">
      <c r="M813063" s="17"/>
    </row>
    <row r="813064" spans="13:13">
      <c r="M813064" s="8"/>
    </row>
    <row r="813090" spans="13:13">
      <c r="M813090" s="8"/>
    </row>
    <row r="813091" spans="13:13" ht="13">
      <c r="M813091" s="17"/>
    </row>
    <row r="813092" spans="13:13">
      <c r="M813092" s="8"/>
    </row>
    <row r="813118" spans="13:13">
      <c r="M813118" s="8"/>
    </row>
    <row r="813119" spans="13:13" ht="13">
      <c r="M813119" s="17"/>
    </row>
    <row r="813120" spans="13:13">
      <c r="M813120" s="8"/>
    </row>
    <row r="813146" spans="13:13">
      <c r="M813146" s="8"/>
    </row>
    <row r="813147" spans="13:13" ht="13">
      <c r="M813147" s="17"/>
    </row>
    <row r="813148" spans="13:13">
      <c r="M813148" s="8"/>
    </row>
    <row r="813174" spans="13:13">
      <c r="M813174" s="8"/>
    </row>
    <row r="813175" spans="13:13" ht="13">
      <c r="M813175" s="17"/>
    </row>
    <row r="813176" spans="13:13">
      <c r="M813176" s="8"/>
    </row>
    <row r="813202" spans="13:13">
      <c r="M813202" s="8"/>
    </row>
    <row r="813203" spans="13:13" ht="13">
      <c r="M813203" s="17"/>
    </row>
    <row r="813204" spans="13:13">
      <c r="M813204" s="8"/>
    </row>
    <row r="813230" spans="13:13">
      <c r="M813230" s="8"/>
    </row>
    <row r="813231" spans="13:13" ht="13">
      <c r="M813231" s="17"/>
    </row>
    <row r="813232" spans="13:13">
      <c r="M813232" s="8"/>
    </row>
    <row r="813258" spans="13:13">
      <c r="M813258" s="8"/>
    </row>
    <row r="813259" spans="13:13" ht="13">
      <c r="M813259" s="17"/>
    </row>
    <row r="813260" spans="13:13">
      <c r="M813260" s="8"/>
    </row>
    <row r="813286" spans="13:13">
      <c r="M813286" s="8"/>
    </row>
    <row r="813287" spans="13:13" ht="13">
      <c r="M813287" s="17"/>
    </row>
    <row r="813288" spans="13:13">
      <c r="M813288" s="8"/>
    </row>
    <row r="813314" spans="13:13">
      <c r="M813314" s="8"/>
    </row>
    <row r="813315" spans="13:13" ht="13">
      <c r="M813315" s="17"/>
    </row>
    <row r="813316" spans="13:13">
      <c r="M813316" s="8"/>
    </row>
    <row r="813342" spans="13:13">
      <c r="M813342" s="8"/>
    </row>
    <row r="813343" spans="13:13" ht="13">
      <c r="M813343" s="17"/>
    </row>
    <row r="813344" spans="13:13">
      <c r="M813344" s="8"/>
    </row>
    <row r="813370" spans="13:13">
      <c r="M813370" s="8"/>
    </row>
    <row r="813371" spans="13:13" ht="13">
      <c r="M813371" s="17"/>
    </row>
    <row r="813372" spans="13:13">
      <c r="M813372" s="8"/>
    </row>
    <row r="813398" spans="13:13">
      <c r="M813398" s="8"/>
    </row>
    <row r="813399" spans="13:13" ht="13">
      <c r="M813399" s="17"/>
    </row>
    <row r="813400" spans="13:13">
      <c r="M813400" s="8"/>
    </row>
    <row r="813426" spans="13:13">
      <c r="M813426" s="8"/>
    </row>
    <row r="813427" spans="13:13" ht="13">
      <c r="M813427" s="17"/>
    </row>
    <row r="813428" spans="13:13">
      <c r="M813428" s="8"/>
    </row>
    <row r="813454" spans="13:13">
      <c r="M813454" s="8"/>
    </row>
    <row r="813455" spans="13:13" ht="13">
      <c r="M813455" s="17"/>
    </row>
    <row r="813456" spans="13:13">
      <c r="M813456" s="8"/>
    </row>
    <row r="813482" spans="13:13">
      <c r="M813482" s="8"/>
    </row>
    <row r="813483" spans="13:13" ht="13">
      <c r="M813483" s="17"/>
    </row>
    <row r="813484" spans="13:13">
      <c r="M813484" s="8"/>
    </row>
    <row r="813510" spans="13:13">
      <c r="M813510" s="8"/>
    </row>
    <row r="813511" spans="13:13" ht="13">
      <c r="M813511" s="17"/>
    </row>
    <row r="813512" spans="13:13">
      <c r="M813512" s="8"/>
    </row>
    <row r="813538" spans="13:13">
      <c r="M813538" s="8"/>
    </row>
    <row r="813539" spans="13:13" ht="13">
      <c r="M813539" s="17"/>
    </row>
    <row r="813540" spans="13:13">
      <c r="M813540" s="8"/>
    </row>
    <row r="813566" spans="13:13">
      <c r="M813566" s="8"/>
    </row>
    <row r="813567" spans="13:13" ht="13">
      <c r="M813567" s="17"/>
    </row>
    <row r="813568" spans="13:13">
      <c r="M813568" s="8"/>
    </row>
    <row r="813594" spans="13:13">
      <c r="M813594" s="8"/>
    </row>
    <row r="813595" spans="13:13" ht="13">
      <c r="M813595" s="17"/>
    </row>
    <row r="813596" spans="13:13">
      <c r="M813596" s="8"/>
    </row>
    <row r="813622" spans="13:13">
      <c r="M813622" s="8"/>
    </row>
    <row r="813623" spans="13:13" ht="13">
      <c r="M813623" s="17"/>
    </row>
    <row r="813624" spans="13:13">
      <c r="M813624" s="8"/>
    </row>
    <row r="813650" spans="13:13">
      <c r="M813650" s="8"/>
    </row>
    <row r="813651" spans="13:13" ht="13">
      <c r="M813651" s="17"/>
    </row>
    <row r="813652" spans="13:13">
      <c r="M813652" s="8"/>
    </row>
    <row r="813678" spans="13:13">
      <c r="M813678" s="8"/>
    </row>
    <row r="813679" spans="13:13" ht="13">
      <c r="M813679" s="17"/>
    </row>
    <row r="813680" spans="13:13">
      <c r="M813680" s="8"/>
    </row>
    <row r="813706" spans="13:13">
      <c r="M813706" s="8"/>
    </row>
    <row r="813707" spans="13:13" ht="13">
      <c r="M813707" s="17"/>
    </row>
    <row r="813708" spans="13:13">
      <c r="M813708" s="8"/>
    </row>
    <row r="813734" spans="13:13">
      <c r="M813734" s="8"/>
    </row>
    <row r="813735" spans="13:13" ht="13">
      <c r="M813735" s="17"/>
    </row>
    <row r="813736" spans="13:13">
      <c r="M813736" s="8"/>
    </row>
    <row r="813762" spans="13:13">
      <c r="M813762" s="8"/>
    </row>
    <row r="813763" spans="13:13" ht="13">
      <c r="M813763" s="17"/>
    </row>
    <row r="813764" spans="13:13">
      <c r="M813764" s="8"/>
    </row>
    <row r="813790" spans="13:13">
      <c r="M813790" s="8"/>
    </row>
    <row r="813791" spans="13:13" ht="13">
      <c r="M813791" s="17"/>
    </row>
    <row r="813792" spans="13:13">
      <c r="M813792" s="8"/>
    </row>
    <row r="813818" spans="13:13">
      <c r="M813818" s="8"/>
    </row>
    <row r="813819" spans="13:13" ht="13">
      <c r="M813819" s="17"/>
    </row>
    <row r="813820" spans="13:13">
      <c r="M813820" s="8"/>
    </row>
    <row r="813846" spans="13:13">
      <c r="M813846" s="8"/>
    </row>
    <row r="813847" spans="13:13" ht="13">
      <c r="M813847" s="17"/>
    </row>
    <row r="813848" spans="13:13">
      <c r="M813848" s="8"/>
    </row>
    <row r="813874" spans="13:13">
      <c r="M813874" s="8"/>
    </row>
    <row r="813875" spans="13:13" ht="13">
      <c r="M813875" s="17"/>
    </row>
    <row r="813876" spans="13:13">
      <c r="M813876" s="8"/>
    </row>
    <row r="813902" spans="13:13">
      <c r="M813902" s="8"/>
    </row>
    <row r="813903" spans="13:13" ht="13">
      <c r="M813903" s="17"/>
    </row>
    <row r="813904" spans="13:13">
      <c r="M813904" s="8"/>
    </row>
    <row r="813930" spans="13:13">
      <c r="M813930" s="8"/>
    </row>
    <row r="813931" spans="13:13" ht="13">
      <c r="M813931" s="17"/>
    </row>
    <row r="813932" spans="13:13">
      <c r="M813932" s="8"/>
    </row>
    <row r="813958" spans="13:13">
      <c r="M813958" s="8"/>
    </row>
    <row r="813959" spans="13:13" ht="13">
      <c r="M813959" s="17"/>
    </row>
    <row r="813960" spans="13:13">
      <c r="M813960" s="8"/>
    </row>
    <row r="813986" spans="13:13">
      <c r="M813986" s="8"/>
    </row>
    <row r="813987" spans="13:13" ht="13">
      <c r="M813987" s="17"/>
    </row>
    <row r="813988" spans="13:13">
      <c r="M813988" s="8"/>
    </row>
    <row r="814014" spans="13:13">
      <c r="M814014" s="8"/>
    </row>
    <row r="814015" spans="13:13" ht="13">
      <c r="M814015" s="17"/>
    </row>
    <row r="814016" spans="13:13">
      <c r="M814016" s="8"/>
    </row>
    <row r="814042" spans="13:13">
      <c r="M814042" s="8"/>
    </row>
    <row r="814043" spans="13:13" ht="13">
      <c r="M814043" s="17"/>
    </row>
    <row r="814044" spans="13:13">
      <c r="M814044" s="8"/>
    </row>
    <row r="814070" spans="13:13">
      <c r="M814070" s="8"/>
    </row>
    <row r="814071" spans="13:13" ht="13">
      <c r="M814071" s="17"/>
    </row>
    <row r="814072" spans="13:13">
      <c r="M814072" s="8"/>
    </row>
    <row r="814098" spans="13:13">
      <c r="M814098" s="8"/>
    </row>
    <row r="814099" spans="13:13" ht="13">
      <c r="M814099" s="17"/>
    </row>
    <row r="814100" spans="13:13">
      <c r="M814100" s="8"/>
    </row>
    <row r="814126" spans="13:13">
      <c r="M814126" s="8"/>
    </row>
    <row r="814127" spans="13:13" ht="13">
      <c r="M814127" s="17"/>
    </row>
    <row r="814128" spans="13:13">
      <c r="M814128" s="8"/>
    </row>
    <row r="814154" spans="13:13">
      <c r="M814154" s="8"/>
    </row>
    <row r="814155" spans="13:13" ht="13">
      <c r="M814155" s="17"/>
    </row>
    <row r="814156" spans="13:13">
      <c r="M814156" s="8"/>
    </row>
    <row r="814182" spans="13:13">
      <c r="M814182" s="8"/>
    </row>
    <row r="814183" spans="13:13" ht="13">
      <c r="M814183" s="17"/>
    </row>
    <row r="814184" spans="13:13">
      <c r="M814184" s="8"/>
    </row>
    <row r="814210" spans="13:13">
      <c r="M814210" s="8"/>
    </row>
    <row r="814211" spans="13:13" ht="13">
      <c r="M814211" s="17"/>
    </row>
    <row r="814212" spans="13:13">
      <c r="M814212" s="8"/>
    </row>
    <row r="814238" spans="13:13">
      <c r="M814238" s="8"/>
    </row>
    <row r="814239" spans="13:13" ht="13">
      <c r="M814239" s="17"/>
    </row>
    <row r="814240" spans="13:13">
      <c r="M814240" s="8"/>
    </row>
    <row r="814266" spans="13:13">
      <c r="M814266" s="8"/>
    </row>
    <row r="814267" spans="13:13" ht="13">
      <c r="M814267" s="17"/>
    </row>
    <row r="814268" spans="13:13">
      <c r="M814268" s="8"/>
    </row>
    <row r="814294" spans="13:13">
      <c r="M814294" s="8"/>
    </row>
    <row r="814295" spans="13:13" ht="13">
      <c r="M814295" s="17"/>
    </row>
    <row r="814296" spans="13:13">
      <c r="M814296" s="8"/>
    </row>
    <row r="814322" spans="13:13">
      <c r="M814322" s="8"/>
    </row>
    <row r="814323" spans="13:13" ht="13">
      <c r="M814323" s="17"/>
    </row>
    <row r="814324" spans="13:13">
      <c r="M814324" s="8"/>
    </row>
    <row r="814350" spans="13:13">
      <c r="M814350" s="8"/>
    </row>
    <row r="814351" spans="13:13" ht="13">
      <c r="M814351" s="17"/>
    </row>
    <row r="814352" spans="13:13">
      <c r="M814352" s="8"/>
    </row>
    <row r="814378" spans="13:13">
      <c r="M814378" s="8"/>
    </row>
    <row r="814379" spans="13:13" ht="13">
      <c r="M814379" s="17"/>
    </row>
    <row r="814380" spans="13:13">
      <c r="M814380" s="8"/>
    </row>
    <row r="814406" spans="13:13">
      <c r="M814406" s="8"/>
    </row>
    <row r="814407" spans="13:13" ht="13">
      <c r="M814407" s="17"/>
    </row>
    <row r="814408" spans="13:13">
      <c r="M814408" s="8"/>
    </row>
    <row r="814434" spans="13:13">
      <c r="M814434" s="8"/>
    </row>
    <row r="814435" spans="13:13" ht="13">
      <c r="M814435" s="17"/>
    </row>
    <row r="814436" spans="13:13">
      <c r="M814436" s="8"/>
    </row>
    <row r="814462" spans="13:13">
      <c r="M814462" s="8"/>
    </row>
    <row r="814463" spans="13:13" ht="13">
      <c r="M814463" s="17"/>
    </row>
    <row r="814464" spans="13:13">
      <c r="M814464" s="8"/>
    </row>
    <row r="814490" spans="13:13">
      <c r="M814490" s="8"/>
    </row>
    <row r="814491" spans="13:13" ht="13">
      <c r="M814491" s="17"/>
    </row>
    <row r="814492" spans="13:13">
      <c r="M814492" s="8"/>
    </row>
    <row r="814518" spans="13:13">
      <c r="M814518" s="8"/>
    </row>
    <row r="814519" spans="13:13" ht="13">
      <c r="M814519" s="17"/>
    </row>
    <row r="814520" spans="13:13">
      <c r="M814520" s="8"/>
    </row>
    <row r="814546" spans="13:13">
      <c r="M814546" s="8"/>
    </row>
    <row r="814547" spans="13:13" ht="13">
      <c r="M814547" s="17"/>
    </row>
    <row r="814548" spans="13:13">
      <c r="M814548" s="8"/>
    </row>
    <row r="814574" spans="13:13">
      <c r="M814574" s="8"/>
    </row>
    <row r="814575" spans="13:13" ht="13">
      <c r="M814575" s="17"/>
    </row>
    <row r="814576" spans="13:13">
      <c r="M814576" s="8"/>
    </row>
    <row r="814602" spans="13:13">
      <c r="M814602" s="8"/>
    </row>
    <row r="814603" spans="13:13" ht="13">
      <c r="M814603" s="17"/>
    </row>
    <row r="814604" spans="13:13">
      <c r="M814604" s="8"/>
    </row>
    <row r="814630" spans="13:13">
      <c r="M814630" s="8"/>
    </row>
    <row r="814631" spans="13:13" ht="13">
      <c r="M814631" s="17"/>
    </row>
    <row r="814632" spans="13:13">
      <c r="M814632" s="8"/>
    </row>
    <row r="814658" spans="13:13">
      <c r="M814658" s="8"/>
    </row>
    <row r="814659" spans="13:13" ht="13">
      <c r="M814659" s="17"/>
    </row>
    <row r="814660" spans="13:13">
      <c r="M814660" s="8"/>
    </row>
    <row r="814686" spans="13:13">
      <c r="M814686" s="8"/>
    </row>
    <row r="814687" spans="13:13" ht="13">
      <c r="M814687" s="17"/>
    </row>
    <row r="814688" spans="13:13">
      <c r="M814688" s="8"/>
    </row>
    <row r="814714" spans="13:13">
      <c r="M814714" s="8"/>
    </row>
    <row r="814715" spans="13:13" ht="13">
      <c r="M814715" s="17"/>
    </row>
    <row r="814716" spans="13:13">
      <c r="M814716" s="8"/>
    </row>
    <row r="814742" spans="13:13">
      <c r="M814742" s="8"/>
    </row>
    <row r="814743" spans="13:13" ht="13">
      <c r="M814743" s="17"/>
    </row>
    <row r="814744" spans="13:13">
      <c r="M814744" s="8"/>
    </row>
    <row r="814770" spans="13:13">
      <c r="M814770" s="8"/>
    </row>
    <row r="814771" spans="13:13" ht="13">
      <c r="M814771" s="17"/>
    </row>
    <row r="814772" spans="13:13">
      <c r="M814772" s="8"/>
    </row>
    <row r="814798" spans="13:13">
      <c r="M814798" s="8"/>
    </row>
    <row r="814799" spans="13:13" ht="13">
      <c r="M814799" s="17"/>
    </row>
    <row r="814800" spans="13:13">
      <c r="M814800" s="8"/>
    </row>
    <row r="814826" spans="13:13">
      <c r="M814826" s="8"/>
    </row>
    <row r="814827" spans="13:13" ht="13">
      <c r="M814827" s="17"/>
    </row>
    <row r="814828" spans="13:13">
      <c r="M814828" s="8"/>
    </row>
    <row r="814854" spans="13:13">
      <c r="M814854" s="8"/>
    </row>
    <row r="814855" spans="13:13" ht="13">
      <c r="M814855" s="17"/>
    </row>
    <row r="814856" spans="13:13">
      <c r="M814856" s="8"/>
    </row>
    <row r="814882" spans="13:13">
      <c r="M814882" s="8"/>
    </row>
    <row r="814883" spans="13:13" ht="13">
      <c r="M814883" s="17"/>
    </row>
    <row r="814884" spans="13:13">
      <c r="M814884" s="8"/>
    </row>
    <row r="814910" spans="13:13">
      <c r="M814910" s="8"/>
    </row>
    <row r="814911" spans="13:13" ht="13">
      <c r="M814911" s="17"/>
    </row>
    <row r="814912" spans="13:13">
      <c r="M814912" s="8"/>
    </row>
    <row r="814938" spans="13:13">
      <c r="M814938" s="8"/>
    </row>
    <row r="814939" spans="13:13" ht="13">
      <c r="M814939" s="17"/>
    </row>
    <row r="814940" spans="13:13">
      <c r="M814940" s="8"/>
    </row>
    <row r="814966" spans="13:13">
      <c r="M814966" s="8"/>
    </row>
    <row r="814967" spans="13:13" ht="13">
      <c r="M814967" s="17"/>
    </row>
    <row r="814968" spans="13:13">
      <c r="M814968" s="8"/>
    </row>
    <row r="814994" spans="13:13">
      <c r="M814994" s="8"/>
    </row>
    <row r="814995" spans="13:13" ht="13">
      <c r="M814995" s="17"/>
    </row>
    <row r="814996" spans="13:13">
      <c r="M814996" s="8"/>
    </row>
    <row r="815022" spans="13:13">
      <c r="M815022" s="8"/>
    </row>
    <row r="815023" spans="13:13" ht="13">
      <c r="M815023" s="17"/>
    </row>
    <row r="815024" spans="13:13">
      <c r="M815024" s="8"/>
    </row>
    <row r="815050" spans="13:13">
      <c r="M815050" s="8"/>
    </row>
    <row r="815051" spans="13:13" ht="13">
      <c r="M815051" s="17"/>
    </row>
    <row r="815052" spans="13:13">
      <c r="M815052" s="8"/>
    </row>
    <row r="815078" spans="13:13">
      <c r="M815078" s="8"/>
    </row>
    <row r="815079" spans="13:13" ht="13">
      <c r="M815079" s="17"/>
    </row>
    <row r="815080" spans="13:13">
      <c r="M815080" s="8"/>
    </row>
    <row r="815106" spans="13:13">
      <c r="M815106" s="8"/>
    </row>
    <row r="815107" spans="13:13" ht="13">
      <c r="M815107" s="17"/>
    </row>
    <row r="815108" spans="13:13">
      <c r="M815108" s="8"/>
    </row>
    <row r="815134" spans="13:13">
      <c r="M815134" s="8"/>
    </row>
    <row r="815135" spans="13:13" ht="13">
      <c r="M815135" s="17"/>
    </row>
    <row r="815136" spans="13:13">
      <c r="M815136" s="8"/>
    </row>
    <row r="815162" spans="13:13">
      <c r="M815162" s="8"/>
    </row>
    <row r="815163" spans="13:13" ht="13">
      <c r="M815163" s="17"/>
    </row>
    <row r="815164" spans="13:13">
      <c r="M815164" s="8"/>
    </row>
    <row r="815190" spans="13:13">
      <c r="M815190" s="8"/>
    </row>
    <row r="815191" spans="13:13" ht="13">
      <c r="M815191" s="17"/>
    </row>
    <row r="815192" spans="13:13">
      <c r="M815192" s="8"/>
    </row>
    <row r="815218" spans="13:13">
      <c r="M815218" s="8"/>
    </row>
    <row r="815219" spans="13:13" ht="13">
      <c r="M815219" s="17"/>
    </row>
    <row r="815220" spans="13:13">
      <c r="M815220" s="8"/>
    </row>
    <row r="815246" spans="13:13">
      <c r="M815246" s="8"/>
    </row>
    <row r="815247" spans="13:13" ht="13">
      <c r="M815247" s="17"/>
    </row>
    <row r="815248" spans="13:13">
      <c r="M815248" s="8"/>
    </row>
    <row r="815274" spans="13:13">
      <c r="M815274" s="8"/>
    </row>
    <row r="815275" spans="13:13" ht="13">
      <c r="M815275" s="17"/>
    </row>
    <row r="815276" spans="13:13">
      <c r="M815276" s="8"/>
    </row>
    <row r="815302" spans="13:13">
      <c r="M815302" s="8"/>
    </row>
    <row r="815303" spans="13:13" ht="13">
      <c r="M815303" s="17"/>
    </row>
    <row r="815304" spans="13:13">
      <c r="M815304" s="8"/>
    </row>
    <row r="815330" spans="13:13">
      <c r="M815330" s="8"/>
    </row>
    <row r="815331" spans="13:13" ht="13">
      <c r="M815331" s="17"/>
    </row>
    <row r="815332" spans="13:13">
      <c r="M815332" s="8"/>
    </row>
    <row r="815358" spans="13:13">
      <c r="M815358" s="8"/>
    </row>
    <row r="815359" spans="13:13" ht="13">
      <c r="M815359" s="17"/>
    </row>
    <row r="815360" spans="13:13">
      <c r="M815360" s="8"/>
    </row>
    <row r="815386" spans="13:13">
      <c r="M815386" s="8"/>
    </row>
    <row r="815387" spans="13:13" ht="13">
      <c r="M815387" s="17"/>
    </row>
    <row r="815388" spans="13:13">
      <c r="M815388" s="8"/>
    </row>
    <row r="815414" spans="13:13">
      <c r="M815414" s="8"/>
    </row>
    <row r="815415" spans="13:13" ht="13">
      <c r="M815415" s="17"/>
    </row>
    <row r="815416" spans="13:13">
      <c r="M815416" s="8"/>
    </row>
    <row r="815442" spans="13:13">
      <c r="M815442" s="8"/>
    </row>
    <row r="815443" spans="13:13" ht="13">
      <c r="M815443" s="17"/>
    </row>
    <row r="815444" spans="13:13">
      <c r="M815444" s="8"/>
    </row>
    <row r="815470" spans="13:13">
      <c r="M815470" s="8"/>
    </row>
    <row r="815471" spans="13:13" ht="13">
      <c r="M815471" s="17"/>
    </row>
    <row r="815472" spans="13:13">
      <c r="M815472" s="8"/>
    </row>
    <row r="815498" spans="13:13">
      <c r="M815498" s="8"/>
    </row>
    <row r="815499" spans="13:13" ht="13">
      <c r="M815499" s="17"/>
    </row>
    <row r="815500" spans="13:13">
      <c r="M815500" s="8"/>
    </row>
    <row r="815526" spans="13:13">
      <c r="M815526" s="8"/>
    </row>
    <row r="815527" spans="13:13" ht="13">
      <c r="M815527" s="17"/>
    </row>
    <row r="815528" spans="13:13">
      <c r="M815528" s="8"/>
    </row>
    <row r="815554" spans="13:13">
      <c r="M815554" s="8"/>
    </row>
    <row r="815555" spans="13:13" ht="13">
      <c r="M815555" s="17"/>
    </row>
    <row r="815556" spans="13:13">
      <c r="M815556" s="8"/>
    </row>
    <row r="815582" spans="13:13">
      <c r="M815582" s="8"/>
    </row>
    <row r="815583" spans="13:13" ht="13">
      <c r="M815583" s="17"/>
    </row>
    <row r="815584" spans="13:13">
      <c r="M815584" s="8"/>
    </row>
    <row r="815610" spans="13:13">
      <c r="M815610" s="8"/>
    </row>
    <row r="815611" spans="13:13" ht="13">
      <c r="M815611" s="17"/>
    </row>
    <row r="815612" spans="13:13">
      <c r="M815612" s="8"/>
    </row>
    <row r="815638" spans="13:13">
      <c r="M815638" s="8"/>
    </row>
    <row r="815639" spans="13:13" ht="13">
      <c r="M815639" s="17"/>
    </row>
    <row r="815640" spans="13:13">
      <c r="M815640" s="8"/>
    </row>
    <row r="815666" spans="13:13">
      <c r="M815666" s="8"/>
    </row>
    <row r="815667" spans="13:13" ht="13">
      <c r="M815667" s="17"/>
    </row>
    <row r="815668" spans="13:13">
      <c r="M815668" s="8"/>
    </row>
    <row r="815694" spans="13:13">
      <c r="M815694" s="8"/>
    </row>
    <row r="815695" spans="13:13" ht="13">
      <c r="M815695" s="17"/>
    </row>
    <row r="815696" spans="13:13">
      <c r="M815696" s="8"/>
    </row>
    <row r="815722" spans="13:13">
      <c r="M815722" s="8"/>
    </row>
    <row r="815723" spans="13:13" ht="13">
      <c r="M815723" s="17"/>
    </row>
    <row r="815724" spans="13:13">
      <c r="M815724" s="8"/>
    </row>
    <row r="815750" spans="13:13">
      <c r="M815750" s="8"/>
    </row>
    <row r="815751" spans="13:13" ht="13">
      <c r="M815751" s="17"/>
    </row>
    <row r="815752" spans="13:13">
      <c r="M815752" s="8"/>
    </row>
    <row r="815778" spans="13:13">
      <c r="M815778" s="8"/>
    </row>
    <row r="815779" spans="13:13" ht="13">
      <c r="M815779" s="17"/>
    </row>
    <row r="815780" spans="13:13">
      <c r="M815780" s="8"/>
    </row>
    <row r="815806" spans="13:13">
      <c r="M815806" s="8"/>
    </row>
    <row r="815807" spans="13:13" ht="13">
      <c r="M815807" s="17"/>
    </row>
    <row r="815808" spans="13:13">
      <c r="M815808" s="8"/>
    </row>
    <row r="815834" spans="13:13">
      <c r="M815834" s="8"/>
    </row>
    <row r="815835" spans="13:13" ht="13">
      <c r="M815835" s="17"/>
    </row>
    <row r="815836" spans="13:13">
      <c r="M815836" s="8"/>
    </row>
    <row r="815862" spans="13:13">
      <c r="M815862" s="8"/>
    </row>
    <row r="815863" spans="13:13" ht="13">
      <c r="M815863" s="17"/>
    </row>
    <row r="815864" spans="13:13">
      <c r="M815864" s="8"/>
    </row>
    <row r="815890" spans="13:13">
      <c r="M815890" s="8"/>
    </row>
    <row r="815891" spans="13:13" ht="13">
      <c r="M815891" s="17"/>
    </row>
    <row r="815892" spans="13:13">
      <c r="M815892" s="8"/>
    </row>
    <row r="815918" spans="13:13">
      <c r="M815918" s="8"/>
    </row>
    <row r="815919" spans="13:13" ht="13">
      <c r="M815919" s="17"/>
    </row>
    <row r="815920" spans="13:13">
      <c r="M815920" s="8"/>
    </row>
    <row r="815946" spans="13:13">
      <c r="M815946" s="8"/>
    </row>
    <row r="815947" spans="13:13" ht="13">
      <c r="M815947" s="17"/>
    </row>
    <row r="815948" spans="13:13">
      <c r="M815948" s="8"/>
    </row>
    <row r="815974" spans="13:13">
      <c r="M815974" s="8"/>
    </row>
    <row r="815975" spans="13:13" ht="13">
      <c r="M815975" s="17"/>
    </row>
    <row r="815976" spans="13:13">
      <c r="M815976" s="8"/>
    </row>
    <row r="816002" spans="13:13">
      <c r="M816002" s="8"/>
    </row>
    <row r="816003" spans="13:13" ht="13">
      <c r="M816003" s="17"/>
    </row>
    <row r="816004" spans="13:13">
      <c r="M816004" s="8"/>
    </row>
    <row r="816030" spans="13:13">
      <c r="M816030" s="8"/>
    </row>
    <row r="816031" spans="13:13" ht="13">
      <c r="M816031" s="17"/>
    </row>
    <row r="816032" spans="13:13">
      <c r="M816032" s="8"/>
    </row>
    <row r="816058" spans="13:13">
      <c r="M816058" s="8"/>
    </row>
    <row r="816059" spans="13:13" ht="13">
      <c r="M816059" s="17"/>
    </row>
    <row r="816060" spans="13:13">
      <c r="M816060" s="8"/>
    </row>
    <row r="816086" spans="13:13">
      <c r="M816086" s="8"/>
    </row>
    <row r="816087" spans="13:13" ht="13">
      <c r="M816087" s="17"/>
    </row>
    <row r="816088" spans="13:13">
      <c r="M816088" s="8"/>
    </row>
    <row r="816114" spans="13:13">
      <c r="M816114" s="8"/>
    </row>
    <row r="816115" spans="13:13" ht="13">
      <c r="M816115" s="17"/>
    </row>
    <row r="816116" spans="13:13">
      <c r="M816116" s="8"/>
    </row>
    <row r="816142" spans="13:13">
      <c r="M816142" s="8"/>
    </row>
    <row r="816143" spans="13:13" ht="13">
      <c r="M816143" s="17"/>
    </row>
    <row r="816144" spans="13:13">
      <c r="M816144" s="8"/>
    </row>
    <row r="816170" spans="13:13">
      <c r="M816170" s="8"/>
    </row>
    <row r="816171" spans="13:13" ht="13">
      <c r="M816171" s="17"/>
    </row>
    <row r="816172" spans="13:13">
      <c r="M816172" s="8"/>
    </row>
    <row r="816198" spans="13:13">
      <c r="M816198" s="8"/>
    </row>
    <row r="816199" spans="13:13" ht="13">
      <c r="M816199" s="17"/>
    </row>
    <row r="816200" spans="13:13">
      <c r="M816200" s="8"/>
    </row>
    <row r="816226" spans="13:13">
      <c r="M816226" s="8"/>
    </row>
    <row r="816227" spans="13:13" ht="13">
      <c r="M816227" s="17"/>
    </row>
    <row r="816228" spans="13:13">
      <c r="M816228" s="8"/>
    </row>
    <row r="816254" spans="13:13">
      <c r="M816254" s="8"/>
    </row>
    <row r="816255" spans="13:13" ht="13">
      <c r="M816255" s="17"/>
    </row>
    <row r="816256" spans="13:13">
      <c r="M816256" s="8"/>
    </row>
    <row r="816282" spans="13:13">
      <c r="M816282" s="8"/>
    </row>
    <row r="816283" spans="13:13" ht="13">
      <c r="M816283" s="17"/>
    </row>
    <row r="816284" spans="13:13">
      <c r="M816284" s="8"/>
    </row>
    <row r="816310" spans="13:13">
      <c r="M816310" s="8"/>
    </row>
    <row r="816311" spans="13:13" ht="13">
      <c r="M816311" s="17"/>
    </row>
    <row r="816312" spans="13:13">
      <c r="M816312" s="8"/>
    </row>
    <row r="816338" spans="13:13">
      <c r="M816338" s="8"/>
    </row>
    <row r="816339" spans="13:13" ht="13">
      <c r="M816339" s="17"/>
    </row>
    <row r="816340" spans="13:13">
      <c r="M816340" s="8"/>
    </row>
    <row r="816366" spans="13:13">
      <c r="M816366" s="8"/>
    </row>
    <row r="816367" spans="13:13" ht="13">
      <c r="M816367" s="17"/>
    </row>
    <row r="816368" spans="13:13">
      <c r="M816368" s="8"/>
    </row>
    <row r="816394" spans="13:13">
      <c r="M816394" s="8"/>
    </row>
    <row r="816395" spans="13:13" ht="13">
      <c r="M816395" s="17"/>
    </row>
    <row r="816396" spans="13:13">
      <c r="M816396" s="8"/>
    </row>
    <row r="816422" spans="13:13">
      <c r="M816422" s="8"/>
    </row>
    <row r="816423" spans="13:13" ht="13">
      <c r="M816423" s="17"/>
    </row>
    <row r="816424" spans="13:13">
      <c r="M816424" s="8"/>
    </row>
    <row r="816450" spans="13:13">
      <c r="M816450" s="8"/>
    </row>
    <row r="816451" spans="13:13" ht="13">
      <c r="M816451" s="17"/>
    </row>
    <row r="816452" spans="13:13">
      <c r="M816452" s="8"/>
    </row>
    <row r="816478" spans="13:13">
      <c r="M816478" s="8"/>
    </row>
    <row r="816479" spans="13:13" ht="13">
      <c r="M816479" s="17"/>
    </row>
    <row r="816480" spans="13:13">
      <c r="M816480" s="8"/>
    </row>
    <row r="816506" spans="13:13">
      <c r="M816506" s="8"/>
    </row>
    <row r="816507" spans="13:13" ht="13">
      <c r="M816507" s="17"/>
    </row>
    <row r="816508" spans="13:13">
      <c r="M816508" s="8"/>
    </row>
    <row r="816534" spans="13:13">
      <c r="M816534" s="8"/>
    </row>
    <row r="816535" spans="13:13" ht="13">
      <c r="M816535" s="17"/>
    </row>
    <row r="816536" spans="13:13">
      <c r="M816536" s="8"/>
    </row>
    <row r="816562" spans="13:13">
      <c r="M816562" s="8"/>
    </row>
    <row r="816563" spans="13:13" ht="13">
      <c r="M816563" s="17"/>
    </row>
    <row r="816564" spans="13:13">
      <c r="M816564" s="8"/>
    </row>
    <row r="816590" spans="13:13">
      <c r="M816590" s="8"/>
    </row>
    <row r="816591" spans="13:13" ht="13">
      <c r="M816591" s="17"/>
    </row>
    <row r="816592" spans="13:13">
      <c r="M816592" s="8"/>
    </row>
    <row r="816618" spans="13:13">
      <c r="M816618" s="8"/>
    </row>
    <row r="816619" spans="13:13" ht="13">
      <c r="M816619" s="17"/>
    </row>
    <row r="816620" spans="13:13">
      <c r="M816620" s="8"/>
    </row>
    <row r="816646" spans="13:13">
      <c r="M816646" s="8"/>
    </row>
    <row r="816647" spans="13:13" ht="13">
      <c r="M816647" s="17"/>
    </row>
    <row r="816648" spans="13:13">
      <c r="M816648" s="8"/>
    </row>
    <row r="816674" spans="13:13">
      <c r="M816674" s="8"/>
    </row>
    <row r="816675" spans="13:13" ht="13">
      <c r="M816675" s="17"/>
    </row>
    <row r="816676" spans="13:13">
      <c r="M816676" s="8"/>
    </row>
    <row r="816702" spans="13:13">
      <c r="M816702" s="8"/>
    </row>
    <row r="816703" spans="13:13" ht="13">
      <c r="M816703" s="17"/>
    </row>
    <row r="816704" spans="13:13">
      <c r="M816704" s="8"/>
    </row>
    <row r="816730" spans="13:13">
      <c r="M816730" s="8"/>
    </row>
    <row r="816731" spans="13:13" ht="13">
      <c r="M816731" s="17"/>
    </row>
    <row r="816732" spans="13:13">
      <c r="M816732" s="8"/>
    </row>
    <row r="816758" spans="13:13">
      <c r="M816758" s="8"/>
    </row>
    <row r="816759" spans="13:13" ht="13">
      <c r="M816759" s="17"/>
    </row>
    <row r="816760" spans="13:13">
      <c r="M816760" s="8"/>
    </row>
    <row r="816786" spans="13:13">
      <c r="M816786" s="8"/>
    </row>
    <row r="816787" spans="13:13" ht="13">
      <c r="M816787" s="17"/>
    </row>
    <row r="816788" spans="13:13">
      <c r="M816788" s="8"/>
    </row>
    <row r="816814" spans="13:13">
      <c r="M816814" s="8"/>
    </row>
    <row r="816815" spans="13:13" ht="13">
      <c r="M816815" s="17"/>
    </row>
    <row r="816816" spans="13:13">
      <c r="M816816" s="8"/>
    </row>
    <row r="816842" spans="13:13">
      <c r="M816842" s="8"/>
    </row>
    <row r="816843" spans="13:13" ht="13">
      <c r="M816843" s="17"/>
    </row>
    <row r="816844" spans="13:13">
      <c r="M816844" s="8"/>
    </row>
    <row r="816870" spans="13:13">
      <c r="M816870" s="8"/>
    </row>
    <row r="816871" spans="13:13" ht="13">
      <c r="M816871" s="17"/>
    </row>
    <row r="816872" spans="13:13">
      <c r="M816872" s="8"/>
    </row>
    <row r="816898" spans="13:13">
      <c r="M816898" s="8"/>
    </row>
    <row r="816899" spans="13:13" ht="13">
      <c r="M816899" s="17"/>
    </row>
    <row r="816900" spans="13:13">
      <c r="M816900" s="8"/>
    </row>
    <row r="816926" spans="13:13">
      <c r="M816926" s="8"/>
    </row>
    <row r="816927" spans="13:13" ht="13">
      <c r="M816927" s="17"/>
    </row>
    <row r="816928" spans="13:13">
      <c r="M816928" s="8"/>
    </row>
    <row r="816954" spans="13:13">
      <c r="M816954" s="8"/>
    </row>
    <row r="816955" spans="13:13" ht="13">
      <c r="M816955" s="17"/>
    </row>
    <row r="816956" spans="13:13">
      <c r="M816956" s="8"/>
    </row>
    <row r="816982" spans="13:13">
      <c r="M816982" s="8"/>
    </row>
    <row r="816983" spans="13:13" ht="13">
      <c r="M816983" s="17"/>
    </row>
    <row r="816984" spans="13:13">
      <c r="M816984" s="8"/>
    </row>
    <row r="817010" spans="13:13">
      <c r="M817010" s="8"/>
    </row>
    <row r="817011" spans="13:13" ht="13">
      <c r="M817011" s="17"/>
    </row>
    <row r="817012" spans="13:13">
      <c r="M817012" s="8"/>
    </row>
    <row r="817038" spans="13:13">
      <c r="M817038" s="8"/>
    </row>
    <row r="817039" spans="13:13" ht="13">
      <c r="M817039" s="17"/>
    </row>
    <row r="817040" spans="13:13">
      <c r="M817040" s="8"/>
    </row>
    <row r="817066" spans="13:13">
      <c r="M817066" s="8"/>
    </row>
    <row r="817067" spans="13:13" ht="13">
      <c r="M817067" s="17"/>
    </row>
    <row r="817068" spans="13:13">
      <c r="M817068" s="8"/>
    </row>
    <row r="817094" spans="13:13">
      <c r="M817094" s="8"/>
    </row>
    <row r="817095" spans="13:13" ht="13">
      <c r="M817095" s="17"/>
    </row>
    <row r="817096" spans="13:13">
      <c r="M817096" s="8"/>
    </row>
    <row r="817122" spans="13:13">
      <c r="M817122" s="8"/>
    </row>
    <row r="817123" spans="13:13" ht="13">
      <c r="M817123" s="17"/>
    </row>
    <row r="817124" spans="13:13">
      <c r="M817124" s="8"/>
    </row>
    <row r="817150" spans="13:13">
      <c r="M817150" s="8"/>
    </row>
    <row r="817151" spans="13:13" ht="13">
      <c r="M817151" s="17"/>
    </row>
    <row r="817152" spans="13:13">
      <c r="M817152" s="8"/>
    </row>
    <row r="817178" spans="13:13">
      <c r="M817178" s="8"/>
    </row>
    <row r="817179" spans="13:13" ht="13">
      <c r="M817179" s="17"/>
    </row>
    <row r="817180" spans="13:13">
      <c r="M817180" s="8"/>
    </row>
    <row r="817206" spans="13:13">
      <c r="M817206" s="8"/>
    </row>
    <row r="817207" spans="13:13" ht="13">
      <c r="M817207" s="17"/>
    </row>
    <row r="817208" spans="13:13">
      <c r="M817208" s="8"/>
    </row>
    <row r="817234" spans="13:13">
      <c r="M817234" s="8"/>
    </row>
    <row r="817235" spans="13:13" ht="13">
      <c r="M817235" s="17"/>
    </row>
    <row r="817236" spans="13:13">
      <c r="M817236" s="8"/>
    </row>
    <row r="817262" spans="13:13">
      <c r="M817262" s="8"/>
    </row>
    <row r="817263" spans="13:13" ht="13">
      <c r="M817263" s="17"/>
    </row>
    <row r="817264" spans="13:13">
      <c r="M817264" s="8"/>
    </row>
    <row r="817290" spans="13:13">
      <c r="M817290" s="8"/>
    </row>
    <row r="817291" spans="13:13" ht="13">
      <c r="M817291" s="17"/>
    </row>
    <row r="817292" spans="13:13">
      <c r="M817292" s="8"/>
    </row>
    <row r="817318" spans="13:13">
      <c r="M817318" s="8"/>
    </row>
    <row r="817319" spans="13:13" ht="13">
      <c r="M817319" s="17"/>
    </row>
    <row r="817320" spans="13:13">
      <c r="M817320" s="8"/>
    </row>
    <row r="817346" spans="13:13">
      <c r="M817346" s="8"/>
    </row>
    <row r="817347" spans="13:13" ht="13">
      <c r="M817347" s="17"/>
    </row>
    <row r="817348" spans="13:13">
      <c r="M817348" s="8"/>
    </row>
    <row r="817374" spans="13:13">
      <c r="M817374" s="8"/>
    </row>
    <row r="817375" spans="13:13" ht="13">
      <c r="M817375" s="17"/>
    </row>
    <row r="817376" spans="13:13">
      <c r="M817376" s="8"/>
    </row>
    <row r="817402" spans="13:13">
      <c r="M817402" s="8"/>
    </row>
    <row r="817403" spans="13:13" ht="13">
      <c r="M817403" s="17"/>
    </row>
    <row r="817404" spans="13:13">
      <c r="M817404" s="8"/>
    </row>
    <row r="817430" spans="13:13">
      <c r="M817430" s="8"/>
    </row>
    <row r="817431" spans="13:13" ht="13">
      <c r="M817431" s="17"/>
    </row>
    <row r="817432" spans="13:13">
      <c r="M817432" s="8"/>
    </row>
    <row r="817458" spans="13:13">
      <c r="M817458" s="8"/>
    </row>
    <row r="817459" spans="13:13" ht="13">
      <c r="M817459" s="17"/>
    </row>
    <row r="817460" spans="13:13">
      <c r="M817460" s="8"/>
    </row>
    <row r="817486" spans="13:13">
      <c r="M817486" s="8"/>
    </row>
    <row r="817487" spans="13:13" ht="13">
      <c r="M817487" s="17"/>
    </row>
    <row r="817488" spans="13:13">
      <c r="M817488" s="8"/>
    </row>
    <row r="817514" spans="13:13">
      <c r="M817514" s="8"/>
    </row>
    <row r="817515" spans="13:13" ht="13">
      <c r="M817515" s="17"/>
    </row>
    <row r="817516" spans="13:13">
      <c r="M817516" s="8"/>
    </row>
    <row r="817542" spans="13:13">
      <c r="M817542" s="8"/>
    </row>
    <row r="817543" spans="13:13" ht="13">
      <c r="M817543" s="17"/>
    </row>
    <row r="817544" spans="13:13">
      <c r="M817544" s="8"/>
    </row>
    <row r="817570" spans="13:13">
      <c r="M817570" s="8"/>
    </row>
    <row r="817571" spans="13:13" ht="13">
      <c r="M817571" s="17"/>
    </row>
    <row r="817572" spans="13:13">
      <c r="M817572" s="8"/>
    </row>
    <row r="817598" spans="13:13">
      <c r="M817598" s="8"/>
    </row>
    <row r="817599" spans="13:13" ht="13">
      <c r="M817599" s="17"/>
    </row>
    <row r="817600" spans="13:13">
      <c r="M817600" s="8"/>
    </row>
    <row r="817626" spans="13:13">
      <c r="M817626" s="8"/>
    </row>
    <row r="817627" spans="13:13" ht="13">
      <c r="M817627" s="17"/>
    </row>
    <row r="817628" spans="13:13">
      <c r="M817628" s="8"/>
    </row>
    <row r="817654" spans="13:13">
      <c r="M817654" s="8"/>
    </row>
    <row r="817655" spans="13:13" ht="13">
      <c r="M817655" s="17"/>
    </row>
    <row r="817656" spans="13:13">
      <c r="M817656" s="8"/>
    </row>
    <row r="817682" spans="13:13">
      <c r="M817682" s="8"/>
    </row>
    <row r="817683" spans="13:13" ht="13">
      <c r="M817683" s="17"/>
    </row>
    <row r="817684" spans="13:13">
      <c r="M817684" s="8"/>
    </row>
    <row r="817710" spans="13:13">
      <c r="M817710" s="8"/>
    </row>
    <row r="817711" spans="13:13" ht="13">
      <c r="M817711" s="17"/>
    </row>
    <row r="817712" spans="13:13">
      <c r="M817712" s="8"/>
    </row>
    <row r="817738" spans="13:13">
      <c r="M817738" s="8"/>
    </row>
    <row r="817739" spans="13:13" ht="13">
      <c r="M817739" s="17"/>
    </row>
    <row r="817740" spans="13:13">
      <c r="M817740" s="8"/>
    </row>
    <row r="817766" spans="13:13">
      <c r="M817766" s="8"/>
    </row>
    <row r="817767" spans="13:13" ht="13">
      <c r="M817767" s="17"/>
    </row>
    <row r="817768" spans="13:13">
      <c r="M817768" s="8"/>
    </row>
    <row r="817794" spans="13:13">
      <c r="M817794" s="8"/>
    </row>
    <row r="817795" spans="13:13" ht="13">
      <c r="M817795" s="17"/>
    </row>
    <row r="817796" spans="13:13">
      <c r="M817796" s="8"/>
    </row>
    <row r="817822" spans="13:13">
      <c r="M817822" s="8"/>
    </row>
    <row r="817823" spans="13:13" ht="13">
      <c r="M817823" s="17"/>
    </row>
    <row r="817824" spans="13:13">
      <c r="M817824" s="8"/>
    </row>
    <row r="817850" spans="13:13">
      <c r="M817850" s="8"/>
    </row>
    <row r="817851" spans="13:13" ht="13">
      <c r="M817851" s="17"/>
    </row>
    <row r="817852" spans="13:13">
      <c r="M817852" s="8"/>
    </row>
    <row r="817878" spans="13:13">
      <c r="M817878" s="8"/>
    </row>
    <row r="817879" spans="13:13" ht="13">
      <c r="M817879" s="17"/>
    </row>
    <row r="817880" spans="13:13">
      <c r="M817880" s="8"/>
    </row>
    <row r="817906" spans="13:13">
      <c r="M817906" s="8"/>
    </row>
    <row r="817907" spans="13:13" ht="13">
      <c r="M817907" s="17"/>
    </row>
    <row r="817908" spans="13:13">
      <c r="M817908" s="8"/>
    </row>
    <row r="817934" spans="13:13">
      <c r="M817934" s="8"/>
    </row>
    <row r="817935" spans="13:13" ht="13">
      <c r="M817935" s="17"/>
    </row>
    <row r="817936" spans="13:13">
      <c r="M817936" s="8"/>
    </row>
    <row r="817962" spans="13:13">
      <c r="M817962" s="8"/>
    </row>
    <row r="817963" spans="13:13" ht="13">
      <c r="M817963" s="17"/>
    </row>
    <row r="817964" spans="13:13">
      <c r="M817964" s="8"/>
    </row>
    <row r="817990" spans="13:13">
      <c r="M817990" s="8"/>
    </row>
    <row r="817991" spans="13:13" ht="13">
      <c r="M817991" s="17"/>
    </row>
    <row r="817992" spans="13:13">
      <c r="M817992" s="8"/>
    </row>
    <row r="818018" spans="13:13">
      <c r="M818018" s="8"/>
    </row>
    <row r="818019" spans="13:13" ht="13">
      <c r="M818019" s="17"/>
    </row>
    <row r="818020" spans="13:13">
      <c r="M818020" s="8"/>
    </row>
    <row r="818046" spans="13:13">
      <c r="M818046" s="8"/>
    </row>
    <row r="818047" spans="13:13" ht="13">
      <c r="M818047" s="17"/>
    </row>
    <row r="818048" spans="13:13">
      <c r="M818048" s="8"/>
    </row>
    <row r="818074" spans="13:13">
      <c r="M818074" s="8"/>
    </row>
    <row r="818075" spans="13:13" ht="13">
      <c r="M818075" s="17"/>
    </row>
    <row r="818076" spans="13:13">
      <c r="M818076" s="8"/>
    </row>
    <row r="818102" spans="13:13">
      <c r="M818102" s="8"/>
    </row>
    <row r="818103" spans="13:13" ht="13">
      <c r="M818103" s="17"/>
    </row>
    <row r="818104" spans="13:13">
      <c r="M818104" s="8"/>
    </row>
    <row r="818130" spans="13:13">
      <c r="M818130" s="8"/>
    </row>
    <row r="818131" spans="13:13" ht="13">
      <c r="M818131" s="17"/>
    </row>
    <row r="818132" spans="13:13">
      <c r="M818132" s="8"/>
    </row>
    <row r="818158" spans="13:13">
      <c r="M818158" s="8"/>
    </row>
    <row r="818159" spans="13:13" ht="13">
      <c r="M818159" s="17"/>
    </row>
    <row r="818160" spans="13:13">
      <c r="M818160" s="8"/>
    </row>
    <row r="818186" spans="13:13">
      <c r="M818186" s="8"/>
    </row>
    <row r="818187" spans="13:13" ht="13">
      <c r="M818187" s="17"/>
    </row>
    <row r="818188" spans="13:13">
      <c r="M818188" s="8"/>
    </row>
    <row r="818214" spans="13:13">
      <c r="M818214" s="8"/>
    </row>
    <row r="818215" spans="13:13" ht="13">
      <c r="M818215" s="17"/>
    </row>
    <row r="818216" spans="13:13">
      <c r="M818216" s="8"/>
    </row>
    <row r="818242" spans="13:13">
      <c r="M818242" s="8"/>
    </row>
    <row r="818243" spans="13:13" ht="13">
      <c r="M818243" s="17"/>
    </row>
    <row r="818244" spans="13:13">
      <c r="M818244" s="8"/>
    </row>
    <row r="818270" spans="13:13">
      <c r="M818270" s="8"/>
    </row>
    <row r="818271" spans="13:13" ht="13">
      <c r="M818271" s="17"/>
    </row>
    <row r="818272" spans="13:13">
      <c r="M818272" s="8"/>
    </row>
    <row r="818298" spans="13:13">
      <c r="M818298" s="8"/>
    </row>
    <row r="818299" spans="13:13" ht="13">
      <c r="M818299" s="17"/>
    </row>
    <row r="818300" spans="13:13">
      <c r="M818300" s="8"/>
    </row>
    <row r="818326" spans="13:13">
      <c r="M818326" s="8"/>
    </row>
    <row r="818327" spans="13:13" ht="13">
      <c r="M818327" s="17"/>
    </row>
    <row r="818328" spans="13:13">
      <c r="M818328" s="8"/>
    </row>
    <row r="818354" spans="13:13">
      <c r="M818354" s="8"/>
    </row>
    <row r="818355" spans="13:13" ht="13">
      <c r="M818355" s="17"/>
    </row>
    <row r="818356" spans="13:13">
      <c r="M818356" s="8"/>
    </row>
    <row r="818382" spans="13:13">
      <c r="M818382" s="8"/>
    </row>
    <row r="818383" spans="13:13" ht="13">
      <c r="M818383" s="17"/>
    </row>
    <row r="818384" spans="13:13">
      <c r="M818384" s="8"/>
    </row>
    <row r="818410" spans="13:13">
      <c r="M818410" s="8"/>
    </row>
    <row r="818411" spans="13:13" ht="13">
      <c r="M818411" s="17"/>
    </row>
    <row r="818412" spans="13:13">
      <c r="M818412" s="8"/>
    </row>
    <row r="818438" spans="13:13">
      <c r="M818438" s="8"/>
    </row>
    <row r="818439" spans="13:13" ht="13">
      <c r="M818439" s="17"/>
    </row>
    <row r="818440" spans="13:13">
      <c r="M818440" s="8"/>
    </row>
    <row r="818466" spans="13:13">
      <c r="M818466" s="8"/>
    </row>
    <row r="818467" spans="13:13" ht="13">
      <c r="M818467" s="17"/>
    </row>
    <row r="818468" spans="13:13">
      <c r="M818468" s="8"/>
    </row>
    <row r="818494" spans="13:13">
      <c r="M818494" s="8"/>
    </row>
    <row r="818495" spans="13:13" ht="13">
      <c r="M818495" s="17"/>
    </row>
    <row r="818496" spans="13:13">
      <c r="M818496" s="8"/>
    </row>
    <row r="818522" spans="13:13">
      <c r="M818522" s="8"/>
    </row>
    <row r="818523" spans="13:13" ht="13">
      <c r="M818523" s="17"/>
    </row>
    <row r="818524" spans="13:13">
      <c r="M818524" s="8"/>
    </row>
    <row r="818550" spans="13:13">
      <c r="M818550" s="8"/>
    </row>
    <row r="818551" spans="13:13" ht="13">
      <c r="M818551" s="17"/>
    </row>
    <row r="818552" spans="13:13">
      <c r="M818552" s="8"/>
    </row>
    <row r="818578" spans="13:13">
      <c r="M818578" s="8"/>
    </row>
    <row r="818579" spans="13:13" ht="13">
      <c r="M818579" s="17"/>
    </row>
    <row r="818580" spans="13:13">
      <c r="M818580" s="8"/>
    </row>
    <row r="818606" spans="13:13">
      <c r="M818606" s="8"/>
    </row>
    <row r="818607" spans="13:13" ht="13">
      <c r="M818607" s="17"/>
    </row>
    <row r="818608" spans="13:13">
      <c r="M818608" s="8"/>
    </row>
    <row r="818634" spans="13:13">
      <c r="M818634" s="8"/>
    </row>
    <row r="818635" spans="13:13" ht="13">
      <c r="M818635" s="17"/>
    </row>
    <row r="818636" spans="13:13">
      <c r="M818636" s="8"/>
    </row>
    <row r="818662" spans="13:13">
      <c r="M818662" s="8"/>
    </row>
    <row r="818663" spans="13:13" ht="13">
      <c r="M818663" s="17"/>
    </row>
    <row r="818664" spans="13:13">
      <c r="M818664" s="8"/>
    </row>
    <row r="818690" spans="13:13">
      <c r="M818690" s="8"/>
    </row>
    <row r="818691" spans="13:13" ht="13">
      <c r="M818691" s="17"/>
    </row>
    <row r="818692" spans="13:13">
      <c r="M818692" s="8"/>
    </row>
    <row r="818718" spans="13:13">
      <c r="M818718" s="8"/>
    </row>
    <row r="818719" spans="13:13" ht="13">
      <c r="M818719" s="17"/>
    </row>
    <row r="818720" spans="13:13">
      <c r="M818720" s="8"/>
    </row>
    <row r="818746" spans="13:13">
      <c r="M818746" s="8"/>
    </row>
    <row r="818747" spans="13:13" ht="13">
      <c r="M818747" s="17"/>
    </row>
    <row r="818748" spans="13:13">
      <c r="M818748" s="8"/>
    </row>
    <row r="818774" spans="13:13">
      <c r="M818774" s="8"/>
    </row>
    <row r="818775" spans="13:13" ht="13">
      <c r="M818775" s="17"/>
    </row>
    <row r="818776" spans="13:13">
      <c r="M818776" s="8"/>
    </row>
    <row r="818802" spans="13:13">
      <c r="M818802" s="8"/>
    </row>
    <row r="818803" spans="13:13" ht="13">
      <c r="M818803" s="17"/>
    </row>
    <row r="818804" spans="13:13">
      <c r="M818804" s="8"/>
    </row>
    <row r="818830" spans="13:13">
      <c r="M818830" s="8"/>
    </row>
    <row r="818831" spans="13:13" ht="13">
      <c r="M818831" s="17"/>
    </row>
    <row r="818832" spans="13:13">
      <c r="M818832" s="8"/>
    </row>
    <row r="818858" spans="13:13">
      <c r="M818858" s="8"/>
    </row>
    <row r="818859" spans="13:13" ht="13">
      <c r="M818859" s="17"/>
    </row>
    <row r="818860" spans="13:13">
      <c r="M818860" s="8"/>
    </row>
    <row r="818886" spans="13:13">
      <c r="M818886" s="8"/>
    </row>
    <row r="818887" spans="13:13" ht="13">
      <c r="M818887" s="17"/>
    </row>
    <row r="818888" spans="13:13">
      <c r="M818888" s="8"/>
    </row>
    <row r="818914" spans="13:13">
      <c r="M818914" s="8"/>
    </row>
    <row r="818915" spans="13:13" ht="13">
      <c r="M818915" s="17"/>
    </row>
    <row r="818916" spans="13:13">
      <c r="M818916" s="8"/>
    </row>
    <row r="818942" spans="13:13">
      <c r="M818942" s="8"/>
    </row>
    <row r="818943" spans="13:13" ht="13">
      <c r="M818943" s="17"/>
    </row>
    <row r="818944" spans="13:13">
      <c r="M818944" s="8"/>
    </row>
    <row r="818970" spans="13:13">
      <c r="M818970" s="8"/>
    </row>
    <row r="818971" spans="13:13" ht="13">
      <c r="M818971" s="17"/>
    </row>
    <row r="818972" spans="13:13">
      <c r="M818972" s="8"/>
    </row>
    <row r="818998" spans="13:13">
      <c r="M818998" s="8"/>
    </row>
    <row r="818999" spans="13:13" ht="13">
      <c r="M818999" s="17"/>
    </row>
    <row r="819000" spans="13:13">
      <c r="M819000" s="8"/>
    </row>
    <row r="819026" spans="13:13">
      <c r="M819026" s="8"/>
    </row>
    <row r="819027" spans="13:13" ht="13">
      <c r="M819027" s="17"/>
    </row>
    <row r="819028" spans="13:13">
      <c r="M819028" s="8"/>
    </row>
    <row r="819054" spans="13:13">
      <c r="M819054" s="8"/>
    </row>
    <row r="819055" spans="13:13" ht="13">
      <c r="M819055" s="17"/>
    </row>
    <row r="819056" spans="13:13">
      <c r="M819056" s="8"/>
    </row>
    <row r="819082" spans="13:13">
      <c r="M819082" s="8"/>
    </row>
    <row r="819083" spans="13:13" ht="13">
      <c r="M819083" s="17"/>
    </row>
    <row r="819084" spans="13:13">
      <c r="M819084" s="8"/>
    </row>
    <row r="819110" spans="13:13">
      <c r="M819110" s="8"/>
    </row>
    <row r="819111" spans="13:13" ht="13">
      <c r="M819111" s="17"/>
    </row>
    <row r="819112" spans="13:13">
      <c r="M819112" s="8"/>
    </row>
    <row r="819138" spans="13:13">
      <c r="M819138" s="8"/>
    </row>
    <row r="819139" spans="13:13" ht="13">
      <c r="M819139" s="17"/>
    </row>
    <row r="819140" spans="13:13">
      <c r="M819140" s="8"/>
    </row>
    <row r="819166" spans="13:13">
      <c r="M819166" s="8"/>
    </row>
    <row r="819167" spans="13:13" ht="13">
      <c r="M819167" s="17"/>
    </row>
    <row r="819168" spans="13:13">
      <c r="M819168" s="8"/>
    </row>
    <row r="819194" spans="13:13">
      <c r="M819194" s="8"/>
    </row>
    <row r="819195" spans="13:13" ht="13">
      <c r="M819195" s="17"/>
    </row>
    <row r="819196" spans="13:13">
      <c r="M819196" s="8"/>
    </row>
    <row r="819222" spans="13:13">
      <c r="M819222" s="8"/>
    </row>
    <row r="819223" spans="13:13" ht="13">
      <c r="M819223" s="17"/>
    </row>
    <row r="819224" spans="13:13">
      <c r="M819224" s="8"/>
    </row>
    <row r="819250" spans="13:13">
      <c r="M819250" s="8"/>
    </row>
    <row r="819251" spans="13:13" ht="13">
      <c r="M819251" s="17"/>
    </row>
    <row r="819252" spans="13:13">
      <c r="M819252" s="8"/>
    </row>
    <row r="819278" spans="13:13">
      <c r="M819278" s="8"/>
    </row>
    <row r="819279" spans="13:13" ht="13">
      <c r="M819279" s="17"/>
    </row>
    <row r="819280" spans="13:13">
      <c r="M819280" s="8"/>
    </row>
    <row r="819306" spans="13:13">
      <c r="M819306" s="8"/>
    </row>
    <row r="819307" spans="13:13" ht="13">
      <c r="M819307" s="17"/>
    </row>
    <row r="819308" spans="13:13">
      <c r="M819308" s="8"/>
    </row>
    <row r="819334" spans="13:13">
      <c r="M819334" s="8"/>
    </row>
    <row r="819335" spans="13:13" ht="13">
      <c r="M819335" s="17"/>
    </row>
    <row r="819336" spans="13:13">
      <c r="M819336" s="8"/>
    </row>
    <row r="819362" spans="13:13">
      <c r="M819362" s="8"/>
    </row>
    <row r="819363" spans="13:13" ht="13">
      <c r="M819363" s="17"/>
    </row>
    <row r="819364" spans="13:13">
      <c r="M819364" s="8"/>
    </row>
    <row r="819390" spans="13:13">
      <c r="M819390" s="8"/>
    </row>
    <row r="819391" spans="13:13" ht="13">
      <c r="M819391" s="17"/>
    </row>
    <row r="819392" spans="13:13">
      <c r="M819392" s="8"/>
    </row>
    <row r="819418" spans="13:13">
      <c r="M819418" s="8"/>
    </row>
    <row r="819419" spans="13:13" ht="13">
      <c r="M819419" s="17"/>
    </row>
    <row r="819420" spans="13:13">
      <c r="M819420" s="8"/>
    </row>
    <row r="819446" spans="13:13">
      <c r="M819446" s="8"/>
    </row>
    <row r="819447" spans="13:13" ht="13">
      <c r="M819447" s="17"/>
    </row>
    <row r="819448" spans="13:13">
      <c r="M819448" s="8"/>
    </row>
    <row r="819474" spans="13:13">
      <c r="M819474" s="8"/>
    </row>
    <row r="819475" spans="13:13" ht="13">
      <c r="M819475" s="17"/>
    </row>
    <row r="819476" spans="13:13">
      <c r="M819476" s="8"/>
    </row>
    <row r="819502" spans="13:13">
      <c r="M819502" s="8"/>
    </row>
    <row r="819503" spans="13:13" ht="13">
      <c r="M819503" s="17"/>
    </row>
    <row r="819504" spans="13:13">
      <c r="M819504" s="8"/>
    </row>
    <row r="819530" spans="13:13">
      <c r="M819530" s="8"/>
    </row>
    <row r="819531" spans="13:13" ht="13">
      <c r="M819531" s="17"/>
    </row>
    <row r="819532" spans="13:13">
      <c r="M819532" s="8"/>
    </row>
    <row r="819558" spans="13:13">
      <c r="M819558" s="8"/>
    </row>
    <row r="819559" spans="13:13" ht="13">
      <c r="M819559" s="17"/>
    </row>
    <row r="819560" spans="13:13">
      <c r="M819560" s="8"/>
    </row>
    <row r="819586" spans="13:13">
      <c r="M819586" s="8"/>
    </row>
    <row r="819587" spans="13:13" ht="13">
      <c r="M819587" s="17"/>
    </row>
    <row r="819588" spans="13:13">
      <c r="M819588" s="8"/>
    </row>
    <row r="819614" spans="13:13">
      <c r="M819614" s="8"/>
    </row>
    <row r="819615" spans="13:13" ht="13">
      <c r="M819615" s="17"/>
    </row>
    <row r="819616" spans="13:13">
      <c r="M819616" s="8"/>
    </row>
    <row r="819642" spans="13:13">
      <c r="M819642" s="8"/>
    </row>
    <row r="819643" spans="13:13" ht="13">
      <c r="M819643" s="17"/>
    </row>
    <row r="819644" spans="13:13">
      <c r="M819644" s="8"/>
    </row>
    <row r="819670" spans="13:13">
      <c r="M819670" s="8"/>
    </row>
    <row r="819671" spans="13:13" ht="13">
      <c r="M819671" s="17"/>
    </row>
    <row r="819672" spans="13:13">
      <c r="M819672" s="8"/>
    </row>
    <row r="819698" spans="13:13">
      <c r="M819698" s="8"/>
    </row>
    <row r="819699" spans="13:13" ht="13">
      <c r="M819699" s="17"/>
    </row>
    <row r="819700" spans="13:13">
      <c r="M819700" s="8"/>
    </row>
    <row r="819726" spans="13:13">
      <c r="M819726" s="8"/>
    </row>
    <row r="819727" spans="13:13" ht="13">
      <c r="M819727" s="17"/>
    </row>
    <row r="819728" spans="13:13">
      <c r="M819728" s="8"/>
    </row>
    <row r="819754" spans="13:13">
      <c r="M819754" s="8"/>
    </row>
    <row r="819755" spans="13:13" ht="13">
      <c r="M819755" s="17"/>
    </row>
    <row r="819756" spans="13:13">
      <c r="M819756" s="8"/>
    </row>
    <row r="819782" spans="13:13">
      <c r="M819782" s="8"/>
    </row>
    <row r="819783" spans="13:13" ht="13">
      <c r="M819783" s="17"/>
    </row>
    <row r="819784" spans="13:13">
      <c r="M819784" s="8"/>
    </row>
    <row r="819810" spans="13:13">
      <c r="M819810" s="8"/>
    </row>
    <row r="819811" spans="13:13" ht="13">
      <c r="M819811" s="17"/>
    </row>
    <row r="819812" spans="13:13">
      <c r="M819812" s="8"/>
    </row>
    <row r="819838" spans="13:13">
      <c r="M819838" s="8"/>
    </row>
    <row r="819839" spans="13:13" ht="13">
      <c r="M819839" s="17"/>
    </row>
    <row r="819840" spans="13:13">
      <c r="M819840" s="8"/>
    </row>
    <row r="819866" spans="13:13">
      <c r="M819866" s="8"/>
    </row>
    <row r="819867" spans="13:13" ht="13">
      <c r="M819867" s="17"/>
    </row>
    <row r="819868" spans="13:13">
      <c r="M819868" s="8"/>
    </row>
    <row r="819894" spans="13:13">
      <c r="M819894" s="8"/>
    </row>
    <row r="819895" spans="13:13" ht="13">
      <c r="M819895" s="17"/>
    </row>
    <row r="819896" spans="13:13">
      <c r="M819896" s="8"/>
    </row>
    <row r="819922" spans="13:13">
      <c r="M819922" s="8"/>
    </row>
    <row r="819923" spans="13:13" ht="13">
      <c r="M819923" s="17"/>
    </row>
    <row r="819924" spans="13:13">
      <c r="M819924" s="8"/>
    </row>
    <row r="819950" spans="13:13">
      <c r="M819950" s="8"/>
    </row>
    <row r="819951" spans="13:13" ht="13">
      <c r="M819951" s="17"/>
    </row>
    <row r="819952" spans="13:13">
      <c r="M819952" s="8"/>
    </row>
    <row r="819978" spans="13:13">
      <c r="M819978" s="8"/>
    </row>
    <row r="819979" spans="13:13" ht="13">
      <c r="M819979" s="17"/>
    </row>
    <row r="819980" spans="13:13">
      <c r="M819980" s="8"/>
    </row>
    <row r="820006" spans="13:13">
      <c r="M820006" s="8"/>
    </row>
    <row r="820007" spans="13:13" ht="13">
      <c r="M820007" s="17"/>
    </row>
    <row r="820008" spans="13:13">
      <c r="M820008" s="8"/>
    </row>
    <row r="820034" spans="13:13">
      <c r="M820034" s="8"/>
    </row>
    <row r="820035" spans="13:13" ht="13">
      <c r="M820035" s="17"/>
    </row>
    <row r="820036" spans="13:13">
      <c r="M820036" s="8"/>
    </row>
    <row r="820062" spans="13:13">
      <c r="M820062" s="8"/>
    </row>
    <row r="820063" spans="13:13" ht="13">
      <c r="M820063" s="17"/>
    </row>
    <row r="820064" spans="13:13">
      <c r="M820064" s="8"/>
    </row>
    <row r="820090" spans="13:13">
      <c r="M820090" s="8"/>
    </row>
    <row r="820091" spans="13:13" ht="13">
      <c r="M820091" s="17"/>
    </row>
    <row r="820092" spans="13:13">
      <c r="M820092" s="8"/>
    </row>
    <row r="820118" spans="13:13">
      <c r="M820118" s="8"/>
    </row>
    <row r="820119" spans="13:13" ht="13">
      <c r="M820119" s="17"/>
    </row>
    <row r="820120" spans="13:13">
      <c r="M820120" s="8"/>
    </row>
    <row r="820146" spans="13:13">
      <c r="M820146" s="8"/>
    </row>
    <row r="820147" spans="13:13" ht="13">
      <c r="M820147" s="17"/>
    </row>
    <row r="820148" spans="13:13">
      <c r="M820148" s="8"/>
    </row>
    <row r="820174" spans="13:13">
      <c r="M820174" s="8"/>
    </row>
    <row r="820175" spans="13:13" ht="13">
      <c r="M820175" s="17"/>
    </row>
    <row r="820176" spans="13:13">
      <c r="M820176" s="8"/>
    </row>
    <row r="820202" spans="13:13">
      <c r="M820202" s="8"/>
    </row>
    <row r="820203" spans="13:13" ht="13">
      <c r="M820203" s="17"/>
    </row>
    <row r="820204" spans="13:13">
      <c r="M820204" s="8"/>
    </row>
    <row r="820230" spans="13:13">
      <c r="M820230" s="8"/>
    </row>
    <row r="820231" spans="13:13" ht="13">
      <c r="M820231" s="17"/>
    </row>
    <row r="820232" spans="13:13">
      <c r="M820232" s="8"/>
    </row>
    <row r="820258" spans="13:13">
      <c r="M820258" s="8"/>
    </row>
    <row r="820259" spans="13:13" ht="13">
      <c r="M820259" s="17"/>
    </row>
    <row r="820260" spans="13:13">
      <c r="M820260" s="8"/>
    </row>
    <row r="820286" spans="13:13">
      <c r="M820286" s="8"/>
    </row>
    <row r="820287" spans="13:13" ht="13">
      <c r="M820287" s="17"/>
    </row>
    <row r="820288" spans="13:13">
      <c r="M820288" s="8"/>
    </row>
    <row r="820314" spans="13:13">
      <c r="M820314" s="8"/>
    </row>
    <row r="820315" spans="13:13" ht="13">
      <c r="M820315" s="17"/>
    </row>
    <row r="820316" spans="13:13">
      <c r="M820316" s="8"/>
    </row>
    <row r="820342" spans="13:13">
      <c r="M820342" s="8"/>
    </row>
    <row r="820343" spans="13:13" ht="13">
      <c r="M820343" s="17"/>
    </row>
    <row r="820344" spans="13:13">
      <c r="M820344" s="8"/>
    </row>
    <row r="820370" spans="13:13">
      <c r="M820370" s="8"/>
    </row>
    <row r="820371" spans="13:13" ht="13">
      <c r="M820371" s="17"/>
    </row>
    <row r="820372" spans="13:13">
      <c r="M820372" s="8"/>
    </row>
    <row r="820398" spans="13:13">
      <c r="M820398" s="8"/>
    </row>
    <row r="820399" spans="13:13" ht="13">
      <c r="M820399" s="17"/>
    </row>
    <row r="820400" spans="13:13">
      <c r="M820400" s="8"/>
    </row>
    <row r="820426" spans="13:13">
      <c r="M820426" s="8"/>
    </row>
    <row r="820427" spans="13:13" ht="13">
      <c r="M820427" s="17"/>
    </row>
    <row r="820428" spans="13:13">
      <c r="M820428" s="8"/>
    </row>
    <row r="820454" spans="13:13">
      <c r="M820454" s="8"/>
    </row>
    <row r="820455" spans="13:13" ht="13">
      <c r="M820455" s="17"/>
    </row>
    <row r="820456" spans="13:13">
      <c r="M820456" s="8"/>
    </row>
    <row r="820482" spans="13:13">
      <c r="M820482" s="8"/>
    </row>
    <row r="820483" spans="13:13" ht="13">
      <c r="M820483" s="17"/>
    </row>
    <row r="820484" spans="13:13">
      <c r="M820484" s="8"/>
    </row>
    <row r="820510" spans="13:13">
      <c r="M820510" s="8"/>
    </row>
    <row r="820511" spans="13:13" ht="13">
      <c r="M820511" s="17"/>
    </row>
    <row r="820512" spans="13:13">
      <c r="M820512" s="8"/>
    </row>
    <row r="820538" spans="13:13">
      <c r="M820538" s="8"/>
    </row>
    <row r="820539" spans="13:13" ht="13">
      <c r="M820539" s="17"/>
    </row>
    <row r="820540" spans="13:13">
      <c r="M820540" s="8"/>
    </row>
    <row r="820566" spans="13:13">
      <c r="M820566" s="8"/>
    </row>
    <row r="820567" spans="13:13" ht="13">
      <c r="M820567" s="17"/>
    </row>
    <row r="820568" spans="13:13">
      <c r="M820568" s="8"/>
    </row>
    <row r="820594" spans="13:13">
      <c r="M820594" s="8"/>
    </row>
    <row r="820595" spans="13:13" ht="13">
      <c r="M820595" s="17"/>
    </row>
    <row r="820596" spans="13:13">
      <c r="M820596" s="8"/>
    </row>
    <row r="820622" spans="13:13">
      <c r="M820622" s="8"/>
    </row>
    <row r="820623" spans="13:13" ht="13">
      <c r="M820623" s="17"/>
    </row>
    <row r="820624" spans="13:13">
      <c r="M820624" s="8"/>
    </row>
    <row r="820650" spans="13:13">
      <c r="M820650" s="8"/>
    </row>
    <row r="820651" spans="13:13" ht="13">
      <c r="M820651" s="17"/>
    </row>
    <row r="820652" spans="13:13">
      <c r="M820652" s="8"/>
    </row>
    <row r="820678" spans="13:13">
      <c r="M820678" s="8"/>
    </row>
    <row r="820679" spans="13:13" ht="13">
      <c r="M820679" s="17"/>
    </row>
    <row r="820680" spans="13:13">
      <c r="M820680" s="8"/>
    </row>
    <row r="820706" spans="13:13">
      <c r="M820706" s="8"/>
    </row>
    <row r="820707" spans="13:13" ht="13">
      <c r="M820707" s="17"/>
    </row>
    <row r="820708" spans="13:13">
      <c r="M820708" s="8"/>
    </row>
    <row r="820734" spans="13:13">
      <c r="M820734" s="8"/>
    </row>
    <row r="820735" spans="13:13" ht="13">
      <c r="M820735" s="17"/>
    </row>
    <row r="820736" spans="13:13">
      <c r="M820736" s="8"/>
    </row>
    <row r="820762" spans="13:13">
      <c r="M820762" s="8"/>
    </row>
    <row r="820763" spans="13:13" ht="13">
      <c r="M820763" s="17"/>
    </row>
    <row r="820764" spans="13:13">
      <c r="M820764" s="8"/>
    </row>
    <row r="820790" spans="13:13">
      <c r="M820790" s="8"/>
    </row>
    <row r="820791" spans="13:13" ht="13">
      <c r="M820791" s="17"/>
    </row>
    <row r="820792" spans="13:13">
      <c r="M820792" s="8"/>
    </row>
    <row r="820818" spans="13:13">
      <c r="M820818" s="8"/>
    </row>
    <row r="820819" spans="13:13" ht="13">
      <c r="M820819" s="17"/>
    </row>
    <row r="820820" spans="13:13">
      <c r="M820820" s="8"/>
    </row>
    <row r="820846" spans="13:13">
      <c r="M820846" s="8"/>
    </row>
    <row r="820847" spans="13:13" ht="13">
      <c r="M820847" s="17"/>
    </row>
    <row r="820848" spans="13:13">
      <c r="M820848" s="8"/>
    </row>
    <row r="820874" spans="13:13">
      <c r="M820874" s="8"/>
    </row>
    <row r="820875" spans="13:13" ht="13">
      <c r="M820875" s="17"/>
    </row>
    <row r="820876" spans="13:13">
      <c r="M820876" s="8"/>
    </row>
    <row r="820902" spans="13:13">
      <c r="M820902" s="8"/>
    </row>
    <row r="820903" spans="13:13" ht="13">
      <c r="M820903" s="17"/>
    </row>
    <row r="820904" spans="13:13">
      <c r="M820904" s="8"/>
    </row>
    <row r="820930" spans="13:13">
      <c r="M820930" s="8"/>
    </row>
    <row r="820931" spans="13:13" ht="13">
      <c r="M820931" s="17"/>
    </row>
    <row r="820932" spans="13:13">
      <c r="M820932" s="8"/>
    </row>
    <row r="820958" spans="13:13">
      <c r="M820958" s="8"/>
    </row>
    <row r="820959" spans="13:13" ht="13">
      <c r="M820959" s="17"/>
    </row>
    <row r="820960" spans="13:13">
      <c r="M820960" s="8"/>
    </row>
    <row r="820986" spans="13:13">
      <c r="M820986" s="8"/>
    </row>
    <row r="820987" spans="13:13" ht="13">
      <c r="M820987" s="17"/>
    </row>
    <row r="820988" spans="13:13">
      <c r="M820988" s="8"/>
    </row>
    <row r="821014" spans="13:13">
      <c r="M821014" s="8"/>
    </row>
    <row r="821015" spans="13:13" ht="13">
      <c r="M821015" s="17"/>
    </row>
    <row r="821016" spans="13:13">
      <c r="M821016" s="8"/>
    </row>
    <row r="821042" spans="13:13">
      <c r="M821042" s="8"/>
    </row>
    <row r="821043" spans="13:13" ht="13">
      <c r="M821043" s="17"/>
    </row>
    <row r="821044" spans="13:13">
      <c r="M821044" s="8"/>
    </row>
    <row r="821070" spans="13:13">
      <c r="M821070" s="8"/>
    </row>
    <row r="821071" spans="13:13" ht="13">
      <c r="M821071" s="17"/>
    </row>
    <row r="821072" spans="13:13">
      <c r="M821072" s="8"/>
    </row>
    <row r="821098" spans="13:13">
      <c r="M821098" s="8"/>
    </row>
    <row r="821099" spans="13:13" ht="13">
      <c r="M821099" s="17"/>
    </row>
    <row r="821100" spans="13:13">
      <c r="M821100" s="8"/>
    </row>
    <row r="821126" spans="13:13">
      <c r="M821126" s="8"/>
    </row>
    <row r="821127" spans="13:13" ht="13">
      <c r="M821127" s="17"/>
    </row>
    <row r="821128" spans="13:13">
      <c r="M821128" s="8"/>
    </row>
    <row r="821154" spans="13:13">
      <c r="M821154" s="8"/>
    </row>
    <row r="821155" spans="13:13" ht="13">
      <c r="M821155" s="17"/>
    </row>
    <row r="821156" spans="13:13">
      <c r="M821156" s="8"/>
    </row>
    <row r="821182" spans="13:13">
      <c r="M821182" s="8"/>
    </row>
    <row r="821183" spans="13:13" ht="13">
      <c r="M821183" s="17"/>
    </row>
    <row r="821184" spans="13:13">
      <c r="M821184" s="8"/>
    </row>
    <row r="821210" spans="13:13">
      <c r="M821210" s="8"/>
    </row>
    <row r="821211" spans="13:13" ht="13">
      <c r="M821211" s="17"/>
    </row>
    <row r="821212" spans="13:13">
      <c r="M821212" s="8"/>
    </row>
    <row r="821238" spans="13:13">
      <c r="M821238" s="8"/>
    </row>
    <row r="821239" spans="13:13" ht="13">
      <c r="M821239" s="17"/>
    </row>
    <row r="821240" spans="13:13">
      <c r="M821240" s="8"/>
    </row>
    <row r="821266" spans="13:13">
      <c r="M821266" s="8"/>
    </row>
    <row r="821267" spans="13:13" ht="13">
      <c r="M821267" s="17"/>
    </row>
    <row r="821268" spans="13:13">
      <c r="M821268" s="8"/>
    </row>
    <row r="821294" spans="13:13">
      <c r="M821294" s="8"/>
    </row>
    <row r="821295" spans="13:13" ht="13">
      <c r="M821295" s="17"/>
    </row>
    <row r="821296" spans="13:13">
      <c r="M821296" s="8"/>
    </row>
    <row r="821322" spans="13:13">
      <c r="M821322" s="8"/>
    </row>
    <row r="821323" spans="13:13" ht="13">
      <c r="M821323" s="17"/>
    </row>
    <row r="821324" spans="13:13">
      <c r="M821324" s="8"/>
    </row>
    <row r="821350" spans="13:13">
      <c r="M821350" s="8"/>
    </row>
    <row r="821351" spans="13:13" ht="13">
      <c r="M821351" s="17"/>
    </row>
    <row r="821352" spans="13:13">
      <c r="M821352" s="8"/>
    </row>
    <row r="821378" spans="13:13">
      <c r="M821378" s="8"/>
    </row>
    <row r="821379" spans="13:13" ht="13">
      <c r="M821379" s="17"/>
    </row>
    <row r="821380" spans="13:13">
      <c r="M821380" s="8"/>
    </row>
    <row r="821406" spans="13:13">
      <c r="M821406" s="8"/>
    </row>
    <row r="821407" spans="13:13" ht="13">
      <c r="M821407" s="17"/>
    </row>
    <row r="821408" spans="13:13">
      <c r="M821408" s="8"/>
    </row>
    <row r="821434" spans="13:13">
      <c r="M821434" s="8"/>
    </row>
    <row r="821435" spans="13:13" ht="13">
      <c r="M821435" s="17"/>
    </row>
    <row r="821436" spans="13:13">
      <c r="M821436" s="8"/>
    </row>
    <row r="821462" spans="13:13">
      <c r="M821462" s="8"/>
    </row>
    <row r="821463" spans="13:13" ht="13">
      <c r="M821463" s="17"/>
    </row>
    <row r="821464" spans="13:13">
      <c r="M821464" s="8"/>
    </row>
    <row r="821490" spans="13:13">
      <c r="M821490" s="8"/>
    </row>
    <row r="821491" spans="13:13" ht="13">
      <c r="M821491" s="17"/>
    </row>
    <row r="821492" spans="13:13">
      <c r="M821492" s="8"/>
    </row>
    <row r="821518" spans="13:13">
      <c r="M821518" s="8"/>
    </row>
    <row r="821519" spans="13:13" ht="13">
      <c r="M821519" s="17"/>
    </row>
    <row r="821520" spans="13:13">
      <c r="M821520" s="8"/>
    </row>
    <row r="821546" spans="13:13">
      <c r="M821546" s="8"/>
    </row>
    <row r="821547" spans="13:13" ht="13">
      <c r="M821547" s="17"/>
    </row>
    <row r="821548" spans="13:13">
      <c r="M821548" s="8"/>
    </row>
    <row r="821574" spans="13:13">
      <c r="M821574" s="8"/>
    </row>
    <row r="821575" spans="13:13" ht="13">
      <c r="M821575" s="17"/>
    </row>
    <row r="821576" spans="13:13">
      <c r="M821576" s="8"/>
    </row>
    <row r="821602" spans="13:13">
      <c r="M821602" s="8"/>
    </row>
    <row r="821603" spans="13:13" ht="13">
      <c r="M821603" s="17"/>
    </row>
    <row r="821604" spans="13:13">
      <c r="M821604" s="8"/>
    </row>
    <row r="821630" spans="13:13">
      <c r="M821630" s="8"/>
    </row>
    <row r="821631" spans="13:13" ht="13">
      <c r="M821631" s="17"/>
    </row>
    <row r="821632" spans="13:13">
      <c r="M821632" s="8"/>
    </row>
    <row r="821658" spans="13:13">
      <c r="M821658" s="8"/>
    </row>
    <row r="821659" spans="13:13" ht="13">
      <c r="M821659" s="17"/>
    </row>
    <row r="821660" spans="13:13">
      <c r="M821660" s="8"/>
    </row>
    <row r="821686" spans="13:13">
      <c r="M821686" s="8"/>
    </row>
    <row r="821687" spans="13:13" ht="13">
      <c r="M821687" s="17"/>
    </row>
    <row r="821688" spans="13:13">
      <c r="M821688" s="8"/>
    </row>
    <row r="821714" spans="13:13">
      <c r="M821714" s="8"/>
    </row>
    <row r="821715" spans="13:13" ht="13">
      <c r="M821715" s="17"/>
    </row>
    <row r="821716" spans="13:13">
      <c r="M821716" s="8"/>
    </row>
    <row r="821742" spans="13:13">
      <c r="M821742" s="8"/>
    </row>
    <row r="821743" spans="13:13" ht="13">
      <c r="M821743" s="17"/>
    </row>
    <row r="821744" spans="13:13">
      <c r="M821744" s="8"/>
    </row>
    <row r="821770" spans="13:13">
      <c r="M821770" s="8"/>
    </row>
    <row r="821771" spans="13:13" ht="13">
      <c r="M821771" s="17"/>
    </row>
    <row r="821772" spans="13:13">
      <c r="M821772" s="8"/>
    </row>
    <row r="821798" spans="13:13">
      <c r="M821798" s="8"/>
    </row>
    <row r="821799" spans="13:13" ht="13">
      <c r="M821799" s="17"/>
    </row>
    <row r="821800" spans="13:13">
      <c r="M821800" s="8"/>
    </row>
    <row r="821826" spans="13:13">
      <c r="M821826" s="8"/>
    </row>
    <row r="821827" spans="13:13" ht="13">
      <c r="M821827" s="17"/>
    </row>
    <row r="821828" spans="13:13">
      <c r="M821828" s="8"/>
    </row>
    <row r="821854" spans="13:13">
      <c r="M821854" s="8"/>
    </row>
    <row r="821855" spans="13:13" ht="13">
      <c r="M821855" s="17"/>
    </row>
    <row r="821856" spans="13:13">
      <c r="M821856" s="8"/>
    </row>
    <row r="821882" spans="13:13">
      <c r="M821882" s="8"/>
    </row>
    <row r="821883" spans="13:13" ht="13">
      <c r="M821883" s="17"/>
    </row>
    <row r="821884" spans="13:13">
      <c r="M821884" s="8"/>
    </row>
    <row r="821910" spans="13:13">
      <c r="M821910" s="8"/>
    </row>
    <row r="821911" spans="13:13" ht="13">
      <c r="M821911" s="17"/>
    </row>
    <row r="821912" spans="13:13">
      <c r="M821912" s="8"/>
    </row>
    <row r="821938" spans="13:13">
      <c r="M821938" s="8"/>
    </row>
    <row r="821939" spans="13:13" ht="13">
      <c r="M821939" s="17"/>
    </row>
    <row r="821940" spans="13:13">
      <c r="M821940" s="8"/>
    </row>
    <row r="821966" spans="13:13">
      <c r="M821966" s="8"/>
    </row>
    <row r="821967" spans="13:13" ht="13">
      <c r="M821967" s="17"/>
    </row>
    <row r="821968" spans="13:13">
      <c r="M821968" s="8"/>
    </row>
    <row r="821994" spans="13:13">
      <c r="M821994" s="8"/>
    </row>
    <row r="821995" spans="13:13" ht="13">
      <c r="M821995" s="17"/>
    </row>
    <row r="821996" spans="13:13">
      <c r="M821996" s="8"/>
    </row>
    <row r="822022" spans="13:13">
      <c r="M822022" s="8"/>
    </row>
    <row r="822023" spans="13:13" ht="13">
      <c r="M822023" s="17"/>
    </row>
    <row r="822024" spans="13:13">
      <c r="M822024" s="8"/>
    </row>
    <row r="822050" spans="13:13">
      <c r="M822050" s="8"/>
    </row>
    <row r="822051" spans="13:13" ht="13">
      <c r="M822051" s="17"/>
    </row>
    <row r="822052" spans="13:13">
      <c r="M822052" s="8"/>
    </row>
    <row r="822078" spans="13:13">
      <c r="M822078" s="8"/>
    </row>
    <row r="822079" spans="13:13" ht="13">
      <c r="M822079" s="17"/>
    </row>
    <row r="822080" spans="13:13">
      <c r="M822080" s="8"/>
    </row>
    <row r="822106" spans="13:13">
      <c r="M822106" s="8"/>
    </row>
    <row r="822107" spans="13:13" ht="13">
      <c r="M822107" s="17"/>
    </row>
    <row r="822108" spans="13:13">
      <c r="M822108" s="8"/>
    </row>
    <row r="822134" spans="13:13">
      <c r="M822134" s="8"/>
    </row>
    <row r="822135" spans="13:13" ht="13">
      <c r="M822135" s="17"/>
    </row>
    <row r="822136" spans="13:13">
      <c r="M822136" s="8"/>
    </row>
    <row r="822162" spans="13:13">
      <c r="M822162" s="8"/>
    </row>
    <row r="822163" spans="13:13" ht="13">
      <c r="M822163" s="17"/>
    </row>
    <row r="822164" spans="13:13">
      <c r="M822164" s="8"/>
    </row>
    <row r="822190" spans="13:13">
      <c r="M822190" s="8"/>
    </row>
    <row r="822191" spans="13:13" ht="13">
      <c r="M822191" s="17"/>
    </row>
    <row r="822192" spans="13:13">
      <c r="M822192" s="8"/>
    </row>
    <row r="822218" spans="13:13">
      <c r="M822218" s="8"/>
    </row>
    <row r="822219" spans="13:13" ht="13">
      <c r="M822219" s="17"/>
    </row>
    <row r="822220" spans="13:13">
      <c r="M822220" s="8"/>
    </row>
    <row r="822246" spans="13:13">
      <c r="M822246" s="8"/>
    </row>
    <row r="822247" spans="13:13" ht="13">
      <c r="M822247" s="17"/>
    </row>
    <row r="822248" spans="13:13">
      <c r="M822248" s="8"/>
    </row>
    <row r="822274" spans="13:13">
      <c r="M822274" s="8"/>
    </row>
    <row r="822275" spans="13:13" ht="13">
      <c r="M822275" s="17"/>
    </row>
    <row r="822276" spans="13:13">
      <c r="M822276" s="8"/>
    </row>
    <row r="822302" spans="13:13">
      <c r="M822302" s="8"/>
    </row>
    <row r="822303" spans="13:13" ht="13">
      <c r="M822303" s="17"/>
    </row>
    <row r="822304" spans="13:13">
      <c r="M822304" s="8"/>
    </row>
    <row r="822330" spans="13:13">
      <c r="M822330" s="8"/>
    </row>
    <row r="822331" spans="13:13" ht="13">
      <c r="M822331" s="17"/>
    </row>
    <row r="822332" spans="13:13">
      <c r="M822332" s="8"/>
    </row>
    <row r="822358" spans="13:13">
      <c r="M822358" s="8"/>
    </row>
    <row r="822359" spans="13:13" ht="13">
      <c r="M822359" s="17"/>
    </row>
    <row r="822360" spans="13:13">
      <c r="M822360" s="8"/>
    </row>
    <row r="822386" spans="13:13">
      <c r="M822386" s="8"/>
    </row>
    <row r="822387" spans="13:13" ht="13">
      <c r="M822387" s="17"/>
    </row>
    <row r="822388" spans="13:13">
      <c r="M822388" s="8"/>
    </row>
    <row r="822414" spans="13:13">
      <c r="M822414" s="8"/>
    </row>
    <row r="822415" spans="13:13" ht="13">
      <c r="M822415" s="17"/>
    </row>
    <row r="822416" spans="13:13">
      <c r="M822416" s="8"/>
    </row>
    <row r="822442" spans="13:13">
      <c r="M822442" s="8"/>
    </row>
    <row r="822443" spans="13:13" ht="13">
      <c r="M822443" s="17"/>
    </row>
    <row r="822444" spans="13:13">
      <c r="M822444" s="8"/>
    </row>
    <row r="822470" spans="13:13">
      <c r="M822470" s="8"/>
    </row>
    <row r="822471" spans="13:13" ht="13">
      <c r="M822471" s="17"/>
    </row>
    <row r="822472" spans="13:13">
      <c r="M822472" s="8"/>
    </row>
    <row r="822498" spans="13:13">
      <c r="M822498" s="8"/>
    </row>
    <row r="822499" spans="13:13" ht="13">
      <c r="M822499" s="17"/>
    </row>
    <row r="822500" spans="13:13">
      <c r="M822500" s="8"/>
    </row>
    <row r="822526" spans="13:13">
      <c r="M822526" s="8"/>
    </row>
    <row r="822527" spans="13:13" ht="13">
      <c r="M822527" s="17"/>
    </row>
    <row r="822528" spans="13:13">
      <c r="M822528" s="8"/>
    </row>
    <row r="822554" spans="13:13">
      <c r="M822554" s="8"/>
    </row>
    <row r="822555" spans="13:13" ht="13">
      <c r="M822555" s="17"/>
    </row>
    <row r="822556" spans="13:13">
      <c r="M822556" s="8"/>
    </row>
    <row r="822582" spans="13:13">
      <c r="M822582" s="8"/>
    </row>
    <row r="822583" spans="13:13" ht="13">
      <c r="M822583" s="17"/>
    </row>
    <row r="822584" spans="13:13">
      <c r="M822584" s="8"/>
    </row>
    <row r="822610" spans="13:13">
      <c r="M822610" s="8"/>
    </row>
    <row r="822611" spans="13:13" ht="13">
      <c r="M822611" s="17"/>
    </row>
    <row r="822612" spans="13:13">
      <c r="M822612" s="8"/>
    </row>
    <row r="822638" spans="13:13">
      <c r="M822638" s="8"/>
    </row>
    <row r="822639" spans="13:13" ht="13">
      <c r="M822639" s="17"/>
    </row>
    <row r="822640" spans="13:13">
      <c r="M822640" s="8"/>
    </row>
    <row r="822666" spans="13:13">
      <c r="M822666" s="8"/>
    </row>
    <row r="822667" spans="13:13" ht="13">
      <c r="M822667" s="17"/>
    </row>
    <row r="822668" spans="13:13">
      <c r="M822668" s="8"/>
    </row>
    <row r="822694" spans="13:13">
      <c r="M822694" s="8"/>
    </row>
    <row r="822695" spans="13:13" ht="13">
      <c r="M822695" s="17"/>
    </row>
    <row r="822696" spans="13:13">
      <c r="M822696" s="8"/>
    </row>
    <row r="822722" spans="13:13">
      <c r="M822722" s="8"/>
    </row>
    <row r="822723" spans="13:13" ht="13">
      <c r="M822723" s="17"/>
    </row>
    <row r="822724" spans="13:13">
      <c r="M822724" s="8"/>
    </row>
    <row r="822750" spans="13:13">
      <c r="M822750" s="8"/>
    </row>
    <row r="822751" spans="13:13" ht="13">
      <c r="M822751" s="17"/>
    </row>
    <row r="822752" spans="13:13">
      <c r="M822752" s="8"/>
    </row>
    <row r="822778" spans="13:13">
      <c r="M822778" s="8"/>
    </row>
    <row r="822779" spans="13:13" ht="13">
      <c r="M822779" s="17"/>
    </row>
    <row r="822780" spans="13:13">
      <c r="M822780" s="8"/>
    </row>
    <row r="822806" spans="13:13">
      <c r="M822806" s="8"/>
    </row>
    <row r="822807" spans="13:13" ht="13">
      <c r="M822807" s="17"/>
    </row>
    <row r="822808" spans="13:13">
      <c r="M822808" s="8"/>
    </row>
    <row r="822834" spans="13:13">
      <c r="M822834" s="8"/>
    </row>
    <row r="822835" spans="13:13" ht="13">
      <c r="M822835" s="17"/>
    </row>
    <row r="822836" spans="13:13">
      <c r="M822836" s="8"/>
    </row>
    <row r="822862" spans="13:13">
      <c r="M822862" s="8"/>
    </row>
    <row r="822863" spans="13:13" ht="13">
      <c r="M822863" s="17"/>
    </row>
    <row r="822864" spans="13:13">
      <c r="M822864" s="8"/>
    </row>
    <row r="822890" spans="13:13">
      <c r="M822890" s="8"/>
    </row>
    <row r="822891" spans="13:13" ht="13">
      <c r="M822891" s="17"/>
    </row>
    <row r="822892" spans="13:13">
      <c r="M822892" s="8"/>
    </row>
    <row r="822918" spans="13:13">
      <c r="M822918" s="8"/>
    </row>
    <row r="822919" spans="13:13" ht="13">
      <c r="M822919" s="17"/>
    </row>
    <row r="822920" spans="13:13">
      <c r="M822920" s="8"/>
    </row>
    <row r="822946" spans="13:13">
      <c r="M822946" s="8"/>
    </row>
    <row r="822947" spans="13:13" ht="13">
      <c r="M822947" s="17"/>
    </row>
    <row r="822948" spans="13:13">
      <c r="M822948" s="8"/>
    </row>
    <row r="822974" spans="13:13">
      <c r="M822974" s="8"/>
    </row>
    <row r="822975" spans="13:13" ht="13">
      <c r="M822975" s="17"/>
    </row>
    <row r="822976" spans="13:13">
      <c r="M822976" s="8"/>
    </row>
    <row r="823002" spans="13:13">
      <c r="M823002" s="8"/>
    </row>
    <row r="823003" spans="13:13" ht="13">
      <c r="M823003" s="17"/>
    </row>
    <row r="823004" spans="13:13">
      <c r="M823004" s="8"/>
    </row>
    <row r="823030" spans="13:13">
      <c r="M823030" s="8"/>
    </row>
    <row r="823031" spans="13:13" ht="13">
      <c r="M823031" s="17"/>
    </row>
    <row r="823032" spans="13:13">
      <c r="M823032" s="8"/>
    </row>
    <row r="823058" spans="13:13">
      <c r="M823058" s="8"/>
    </row>
    <row r="823059" spans="13:13" ht="13">
      <c r="M823059" s="17"/>
    </row>
    <row r="823060" spans="13:13">
      <c r="M823060" s="8"/>
    </row>
    <row r="823086" spans="13:13">
      <c r="M823086" s="8"/>
    </row>
    <row r="823087" spans="13:13" ht="13">
      <c r="M823087" s="17"/>
    </row>
    <row r="823088" spans="13:13">
      <c r="M823088" s="8"/>
    </row>
    <row r="823114" spans="13:13">
      <c r="M823114" s="8"/>
    </row>
    <row r="823115" spans="13:13" ht="13">
      <c r="M823115" s="17"/>
    </row>
    <row r="823116" spans="13:13">
      <c r="M823116" s="8"/>
    </row>
    <row r="823142" spans="13:13">
      <c r="M823142" s="8"/>
    </row>
    <row r="823143" spans="13:13" ht="13">
      <c r="M823143" s="17"/>
    </row>
    <row r="823144" spans="13:13">
      <c r="M823144" s="8"/>
    </row>
    <row r="823170" spans="13:13">
      <c r="M823170" s="8"/>
    </row>
    <row r="823171" spans="13:13" ht="13">
      <c r="M823171" s="17"/>
    </row>
    <row r="823172" spans="13:13">
      <c r="M823172" s="8"/>
    </row>
    <row r="823198" spans="13:13">
      <c r="M823198" s="8"/>
    </row>
    <row r="823199" spans="13:13" ht="13">
      <c r="M823199" s="17"/>
    </row>
    <row r="823200" spans="13:13">
      <c r="M823200" s="8"/>
    </row>
    <row r="823226" spans="13:13">
      <c r="M823226" s="8"/>
    </row>
    <row r="823227" spans="13:13" ht="13">
      <c r="M823227" s="17"/>
    </row>
    <row r="823228" spans="13:13">
      <c r="M823228" s="8"/>
    </row>
    <row r="823254" spans="13:13">
      <c r="M823254" s="8"/>
    </row>
    <row r="823255" spans="13:13" ht="13">
      <c r="M823255" s="17"/>
    </row>
    <row r="823256" spans="13:13">
      <c r="M823256" s="8"/>
    </row>
    <row r="823282" spans="13:13">
      <c r="M823282" s="8"/>
    </row>
    <row r="823283" spans="13:13" ht="13">
      <c r="M823283" s="17"/>
    </row>
    <row r="823284" spans="13:13">
      <c r="M823284" s="8"/>
    </row>
    <row r="823310" spans="13:13">
      <c r="M823310" s="8"/>
    </row>
    <row r="823311" spans="13:13" ht="13">
      <c r="M823311" s="17"/>
    </row>
    <row r="823312" spans="13:13">
      <c r="M823312" s="8"/>
    </row>
    <row r="823338" spans="13:13">
      <c r="M823338" s="8"/>
    </row>
    <row r="823339" spans="13:13" ht="13">
      <c r="M823339" s="17"/>
    </row>
    <row r="823340" spans="13:13">
      <c r="M823340" s="8"/>
    </row>
    <row r="823366" spans="13:13">
      <c r="M823366" s="8"/>
    </row>
    <row r="823367" spans="13:13" ht="13">
      <c r="M823367" s="17"/>
    </row>
    <row r="823368" spans="13:13">
      <c r="M823368" s="8"/>
    </row>
    <row r="823394" spans="13:13">
      <c r="M823394" s="8"/>
    </row>
    <row r="823395" spans="13:13" ht="13">
      <c r="M823395" s="17"/>
    </row>
    <row r="823396" spans="13:13">
      <c r="M823396" s="8"/>
    </row>
    <row r="823422" spans="13:13">
      <c r="M823422" s="8"/>
    </row>
    <row r="823423" spans="13:13" ht="13">
      <c r="M823423" s="17"/>
    </row>
    <row r="823424" spans="13:13">
      <c r="M823424" s="8"/>
    </row>
    <row r="823450" spans="13:13">
      <c r="M823450" s="8"/>
    </row>
    <row r="823451" spans="13:13" ht="13">
      <c r="M823451" s="17"/>
    </row>
    <row r="823452" spans="13:13">
      <c r="M823452" s="8"/>
    </row>
    <row r="823478" spans="13:13">
      <c r="M823478" s="8"/>
    </row>
    <row r="823479" spans="13:13" ht="13">
      <c r="M823479" s="17"/>
    </row>
    <row r="823480" spans="13:13">
      <c r="M823480" s="8"/>
    </row>
    <row r="823506" spans="13:13">
      <c r="M823506" s="8"/>
    </row>
    <row r="823507" spans="13:13" ht="13">
      <c r="M823507" s="17"/>
    </row>
    <row r="823508" spans="13:13">
      <c r="M823508" s="8"/>
    </row>
    <row r="823534" spans="13:13">
      <c r="M823534" s="8"/>
    </row>
    <row r="823535" spans="13:13" ht="13">
      <c r="M823535" s="17"/>
    </row>
    <row r="823536" spans="13:13">
      <c r="M823536" s="8"/>
    </row>
    <row r="823562" spans="13:13">
      <c r="M823562" s="8"/>
    </row>
    <row r="823563" spans="13:13" ht="13">
      <c r="M823563" s="17"/>
    </row>
    <row r="823564" spans="13:13">
      <c r="M823564" s="8"/>
    </row>
    <row r="823590" spans="13:13">
      <c r="M823590" s="8"/>
    </row>
    <row r="823591" spans="13:13" ht="13">
      <c r="M823591" s="17"/>
    </row>
    <row r="823592" spans="13:13">
      <c r="M823592" s="8"/>
    </row>
    <row r="823618" spans="13:13">
      <c r="M823618" s="8"/>
    </row>
    <row r="823619" spans="13:13" ht="13">
      <c r="M823619" s="17"/>
    </row>
    <row r="823620" spans="13:13">
      <c r="M823620" s="8"/>
    </row>
    <row r="823646" spans="13:13">
      <c r="M823646" s="8"/>
    </row>
    <row r="823647" spans="13:13" ht="13">
      <c r="M823647" s="17"/>
    </row>
    <row r="823648" spans="13:13">
      <c r="M823648" s="8"/>
    </row>
    <row r="823674" spans="13:13">
      <c r="M823674" s="8"/>
    </row>
    <row r="823675" spans="13:13" ht="13">
      <c r="M823675" s="17"/>
    </row>
    <row r="823676" spans="13:13">
      <c r="M823676" s="8"/>
    </row>
    <row r="823702" spans="13:13">
      <c r="M823702" s="8"/>
    </row>
    <row r="823703" spans="13:13" ht="13">
      <c r="M823703" s="17"/>
    </row>
    <row r="823704" spans="13:13">
      <c r="M823704" s="8"/>
    </row>
    <row r="823730" spans="13:13">
      <c r="M823730" s="8"/>
    </row>
    <row r="823731" spans="13:13" ht="13">
      <c r="M823731" s="17"/>
    </row>
    <row r="823732" spans="13:13">
      <c r="M823732" s="8"/>
    </row>
    <row r="823758" spans="13:13">
      <c r="M823758" s="8"/>
    </row>
    <row r="823759" spans="13:13" ht="13">
      <c r="M823759" s="17"/>
    </row>
    <row r="823760" spans="13:13">
      <c r="M823760" s="8"/>
    </row>
    <row r="823786" spans="13:13">
      <c r="M823786" s="8"/>
    </row>
    <row r="823787" spans="13:13" ht="13">
      <c r="M823787" s="17"/>
    </row>
    <row r="823788" spans="13:13">
      <c r="M823788" s="8"/>
    </row>
    <row r="823814" spans="13:13">
      <c r="M823814" s="8"/>
    </row>
    <row r="823815" spans="13:13" ht="13">
      <c r="M823815" s="17"/>
    </row>
    <row r="823816" spans="13:13">
      <c r="M823816" s="8"/>
    </row>
    <row r="823842" spans="13:13">
      <c r="M823842" s="8"/>
    </row>
    <row r="823843" spans="13:13" ht="13">
      <c r="M823843" s="17"/>
    </row>
    <row r="823844" spans="13:13">
      <c r="M823844" s="8"/>
    </row>
    <row r="823870" spans="13:13">
      <c r="M823870" s="8"/>
    </row>
    <row r="823871" spans="13:13" ht="13">
      <c r="M823871" s="17"/>
    </row>
    <row r="823872" spans="13:13">
      <c r="M823872" s="8"/>
    </row>
    <row r="823898" spans="13:13">
      <c r="M823898" s="8"/>
    </row>
    <row r="823899" spans="13:13" ht="13">
      <c r="M823899" s="17"/>
    </row>
    <row r="823900" spans="13:13">
      <c r="M823900" s="8"/>
    </row>
    <row r="823926" spans="13:13">
      <c r="M823926" s="8"/>
    </row>
    <row r="823927" spans="13:13" ht="13">
      <c r="M823927" s="17"/>
    </row>
    <row r="823928" spans="13:13">
      <c r="M823928" s="8"/>
    </row>
    <row r="823954" spans="13:13">
      <c r="M823954" s="8"/>
    </row>
    <row r="823955" spans="13:13" ht="13">
      <c r="M823955" s="17"/>
    </row>
    <row r="823956" spans="13:13">
      <c r="M823956" s="8"/>
    </row>
    <row r="823982" spans="13:13">
      <c r="M823982" s="8"/>
    </row>
    <row r="823983" spans="13:13" ht="13">
      <c r="M823983" s="17"/>
    </row>
    <row r="823984" spans="13:13">
      <c r="M823984" s="8"/>
    </row>
    <row r="824010" spans="13:13">
      <c r="M824010" s="8"/>
    </row>
    <row r="824011" spans="13:13" ht="13">
      <c r="M824011" s="17"/>
    </row>
    <row r="824012" spans="13:13">
      <c r="M824012" s="8"/>
    </row>
    <row r="824038" spans="13:13">
      <c r="M824038" s="8"/>
    </row>
    <row r="824039" spans="13:13" ht="13">
      <c r="M824039" s="17"/>
    </row>
    <row r="824040" spans="13:13">
      <c r="M824040" s="8"/>
    </row>
    <row r="824066" spans="13:13">
      <c r="M824066" s="8"/>
    </row>
    <row r="824067" spans="13:13" ht="13">
      <c r="M824067" s="17"/>
    </row>
    <row r="824068" spans="13:13">
      <c r="M824068" s="8"/>
    </row>
    <row r="824094" spans="13:13">
      <c r="M824094" s="8"/>
    </row>
    <row r="824095" spans="13:13" ht="13">
      <c r="M824095" s="17"/>
    </row>
    <row r="824096" spans="13:13">
      <c r="M824096" s="8"/>
    </row>
    <row r="824122" spans="13:13">
      <c r="M824122" s="8"/>
    </row>
    <row r="824123" spans="13:13" ht="13">
      <c r="M824123" s="17"/>
    </row>
    <row r="824124" spans="13:13">
      <c r="M824124" s="8"/>
    </row>
    <row r="824150" spans="13:13">
      <c r="M824150" s="8"/>
    </row>
    <row r="824151" spans="13:13" ht="13">
      <c r="M824151" s="17"/>
    </row>
    <row r="824152" spans="13:13">
      <c r="M824152" s="8"/>
    </row>
    <row r="824178" spans="13:13">
      <c r="M824178" s="8"/>
    </row>
    <row r="824179" spans="13:13" ht="13">
      <c r="M824179" s="17"/>
    </row>
    <row r="824180" spans="13:13">
      <c r="M824180" s="8"/>
    </row>
    <row r="824206" spans="13:13">
      <c r="M824206" s="8"/>
    </row>
    <row r="824207" spans="13:13" ht="13">
      <c r="M824207" s="17"/>
    </row>
    <row r="824208" spans="13:13">
      <c r="M824208" s="8"/>
    </row>
    <row r="824234" spans="13:13">
      <c r="M824234" s="8"/>
    </row>
    <row r="824235" spans="13:13" ht="13">
      <c r="M824235" s="17"/>
    </row>
    <row r="824236" spans="13:13">
      <c r="M824236" s="8"/>
    </row>
    <row r="824262" spans="13:13">
      <c r="M824262" s="8"/>
    </row>
    <row r="824263" spans="13:13" ht="13">
      <c r="M824263" s="17"/>
    </row>
    <row r="824264" spans="13:13">
      <c r="M824264" s="8"/>
    </row>
    <row r="824290" spans="13:13">
      <c r="M824290" s="8"/>
    </row>
    <row r="824291" spans="13:13" ht="13">
      <c r="M824291" s="17"/>
    </row>
    <row r="824292" spans="13:13">
      <c r="M824292" s="8"/>
    </row>
    <row r="824318" spans="13:13">
      <c r="M824318" s="8"/>
    </row>
    <row r="824319" spans="13:13" ht="13">
      <c r="M824319" s="17"/>
    </row>
    <row r="824320" spans="13:13">
      <c r="M824320" s="8"/>
    </row>
    <row r="824346" spans="13:13">
      <c r="M824346" s="8"/>
    </row>
    <row r="824347" spans="13:13" ht="13">
      <c r="M824347" s="17"/>
    </row>
    <row r="824348" spans="13:13">
      <c r="M824348" s="8"/>
    </row>
    <row r="824374" spans="13:13">
      <c r="M824374" s="8"/>
    </row>
    <row r="824375" spans="13:13" ht="13">
      <c r="M824375" s="17"/>
    </row>
    <row r="824376" spans="13:13">
      <c r="M824376" s="8"/>
    </row>
    <row r="824402" spans="13:13">
      <c r="M824402" s="8"/>
    </row>
    <row r="824403" spans="13:13" ht="13">
      <c r="M824403" s="17"/>
    </row>
    <row r="824404" spans="13:13">
      <c r="M824404" s="8"/>
    </row>
    <row r="824430" spans="13:13">
      <c r="M824430" s="8"/>
    </row>
    <row r="824431" spans="13:13" ht="13">
      <c r="M824431" s="17"/>
    </row>
    <row r="824432" spans="13:13">
      <c r="M824432" s="8"/>
    </row>
    <row r="824458" spans="13:13">
      <c r="M824458" s="8"/>
    </row>
    <row r="824459" spans="13:13" ht="13">
      <c r="M824459" s="17"/>
    </row>
    <row r="824460" spans="13:13">
      <c r="M824460" s="8"/>
    </row>
    <row r="824486" spans="13:13">
      <c r="M824486" s="8"/>
    </row>
    <row r="824487" spans="13:13" ht="13">
      <c r="M824487" s="17"/>
    </row>
    <row r="824488" spans="13:13">
      <c r="M824488" s="8"/>
    </row>
    <row r="824514" spans="13:13">
      <c r="M824514" s="8"/>
    </row>
    <row r="824515" spans="13:13" ht="13">
      <c r="M824515" s="17"/>
    </row>
    <row r="824516" spans="13:13">
      <c r="M824516" s="8"/>
    </row>
    <row r="824542" spans="13:13">
      <c r="M824542" s="8"/>
    </row>
    <row r="824543" spans="13:13" ht="13">
      <c r="M824543" s="17"/>
    </row>
    <row r="824544" spans="13:13">
      <c r="M824544" s="8"/>
    </row>
    <row r="824570" spans="13:13">
      <c r="M824570" s="8"/>
    </row>
    <row r="824571" spans="13:13" ht="13">
      <c r="M824571" s="17"/>
    </row>
    <row r="824572" spans="13:13">
      <c r="M824572" s="8"/>
    </row>
    <row r="824598" spans="13:13">
      <c r="M824598" s="8"/>
    </row>
    <row r="824599" spans="13:13" ht="13">
      <c r="M824599" s="17"/>
    </row>
    <row r="824600" spans="13:13">
      <c r="M824600" s="8"/>
    </row>
    <row r="824626" spans="13:13">
      <c r="M824626" s="8"/>
    </row>
    <row r="824627" spans="13:13" ht="13">
      <c r="M824627" s="17"/>
    </row>
    <row r="824628" spans="13:13">
      <c r="M824628" s="8"/>
    </row>
    <row r="824654" spans="13:13">
      <c r="M824654" s="8"/>
    </row>
    <row r="824655" spans="13:13" ht="13">
      <c r="M824655" s="17"/>
    </row>
    <row r="824656" spans="13:13">
      <c r="M824656" s="8"/>
    </row>
    <row r="824682" spans="13:13">
      <c r="M824682" s="8"/>
    </row>
    <row r="824683" spans="13:13" ht="13">
      <c r="M824683" s="17"/>
    </row>
    <row r="824684" spans="13:13">
      <c r="M824684" s="8"/>
    </row>
    <row r="824710" spans="13:13">
      <c r="M824710" s="8"/>
    </row>
    <row r="824711" spans="13:13" ht="13">
      <c r="M824711" s="17"/>
    </row>
    <row r="824712" spans="13:13">
      <c r="M824712" s="8"/>
    </row>
    <row r="824738" spans="13:13">
      <c r="M824738" s="8"/>
    </row>
    <row r="824739" spans="13:13" ht="13">
      <c r="M824739" s="17"/>
    </row>
    <row r="824740" spans="13:13">
      <c r="M824740" s="8"/>
    </row>
    <row r="824766" spans="13:13">
      <c r="M824766" s="8"/>
    </row>
    <row r="824767" spans="13:13" ht="13">
      <c r="M824767" s="17"/>
    </row>
    <row r="824768" spans="13:13">
      <c r="M824768" s="8"/>
    </row>
    <row r="824794" spans="13:13">
      <c r="M824794" s="8"/>
    </row>
    <row r="824795" spans="13:13" ht="13">
      <c r="M824795" s="17"/>
    </row>
    <row r="824796" spans="13:13">
      <c r="M824796" s="8"/>
    </row>
    <row r="824822" spans="13:13">
      <c r="M824822" s="8"/>
    </row>
    <row r="824823" spans="13:13" ht="13">
      <c r="M824823" s="17"/>
    </row>
    <row r="824824" spans="13:13">
      <c r="M824824" s="8"/>
    </row>
    <row r="824850" spans="13:13">
      <c r="M824850" s="8"/>
    </row>
    <row r="824851" spans="13:13" ht="13">
      <c r="M824851" s="17"/>
    </row>
    <row r="824852" spans="13:13">
      <c r="M824852" s="8"/>
    </row>
    <row r="824878" spans="13:13">
      <c r="M824878" s="8"/>
    </row>
    <row r="824879" spans="13:13" ht="13">
      <c r="M824879" s="17"/>
    </row>
    <row r="824880" spans="13:13">
      <c r="M824880" s="8"/>
    </row>
    <row r="824906" spans="13:13">
      <c r="M824906" s="8"/>
    </row>
    <row r="824907" spans="13:13" ht="13">
      <c r="M824907" s="17"/>
    </row>
    <row r="824908" spans="13:13">
      <c r="M824908" s="8"/>
    </row>
    <row r="824934" spans="13:13">
      <c r="M824934" s="8"/>
    </row>
    <row r="824935" spans="13:13" ht="13">
      <c r="M824935" s="17"/>
    </row>
    <row r="824936" spans="13:13">
      <c r="M824936" s="8"/>
    </row>
    <row r="824962" spans="13:13">
      <c r="M824962" s="8"/>
    </row>
    <row r="824963" spans="13:13" ht="13">
      <c r="M824963" s="17"/>
    </row>
    <row r="824964" spans="13:13">
      <c r="M824964" s="8"/>
    </row>
    <row r="824990" spans="13:13">
      <c r="M824990" s="8"/>
    </row>
    <row r="824991" spans="13:13" ht="13">
      <c r="M824991" s="17"/>
    </row>
    <row r="824992" spans="13:13">
      <c r="M824992" s="8"/>
    </row>
    <row r="825018" spans="13:13">
      <c r="M825018" s="8"/>
    </row>
    <row r="825019" spans="13:13" ht="13">
      <c r="M825019" s="17"/>
    </row>
    <row r="825020" spans="13:13">
      <c r="M825020" s="8"/>
    </row>
    <row r="825046" spans="13:13">
      <c r="M825046" s="8"/>
    </row>
    <row r="825047" spans="13:13" ht="13">
      <c r="M825047" s="17"/>
    </row>
    <row r="825048" spans="13:13">
      <c r="M825048" s="8"/>
    </row>
    <row r="825074" spans="13:13">
      <c r="M825074" s="8"/>
    </row>
    <row r="825075" spans="13:13" ht="13">
      <c r="M825075" s="17"/>
    </row>
    <row r="825076" spans="13:13">
      <c r="M825076" s="8"/>
    </row>
    <row r="825102" spans="13:13">
      <c r="M825102" s="8"/>
    </row>
    <row r="825103" spans="13:13" ht="13">
      <c r="M825103" s="17"/>
    </row>
    <row r="825104" spans="13:13">
      <c r="M825104" s="8"/>
    </row>
    <row r="825130" spans="13:13">
      <c r="M825130" s="8"/>
    </row>
    <row r="825131" spans="13:13" ht="13">
      <c r="M825131" s="17"/>
    </row>
    <row r="825132" spans="13:13">
      <c r="M825132" s="8"/>
    </row>
    <row r="825158" spans="13:13">
      <c r="M825158" s="8"/>
    </row>
    <row r="825159" spans="13:13" ht="13">
      <c r="M825159" s="17"/>
    </row>
    <row r="825160" spans="13:13">
      <c r="M825160" s="8"/>
    </row>
    <row r="825186" spans="13:13">
      <c r="M825186" s="8"/>
    </row>
    <row r="825187" spans="13:13" ht="13">
      <c r="M825187" s="17"/>
    </row>
    <row r="825188" spans="13:13">
      <c r="M825188" s="8"/>
    </row>
    <row r="825214" spans="13:13">
      <c r="M825214" s="8"/>
    </row>
    <row r="825215" spans="13:13" ht="13">
      <c r="M825215" s="17"/>
    </row>
    <row r="825216" spans="13:13">
      <c r="M825216" s="8"/>
    </row>
    <row r="825242" spans="13:13">
      <c r="M825242" s="8"/>
    </row>
    <row r="825243" spans="13:13" ht="13">
      <c r="M825243" s="17"/>
    </row>
    <row r="825244" spans="13:13">
      <c r="M825244" s="8"/>
    </row>
    <row r="825270" spans="13:13">
      <c r="M825270" s="8"/>
    </row>
    <row r="825271" spans="13:13" ht="13">
      <c r="M825271" s="17"/>
    </row>
    <row r="825272" spans="13:13">
      <c r="M825272" s="8"/>
    </row>
    <row r="825298" spans="13:13">
      <c r="M825298" s="8"/>
    </row>
    <row r="825299" spans="13:13" ht="13">
      <c r="M825299" s="17"/>
    </row>
    <row r="825300" spans="13:13">
      <c r="M825300" s="8"/>
    </row>
    <row r="825326" spans="13:13">
      <c r="M825326" s="8"/>
    </row>
    <row r="825327" spans="13:13" ht="13">
      <c r="M825327" s="17"/>
    </row>
    <row r="825328" spans="13:13">
      <c r="M825328" s="8"/>
    </row>
    <row r="825354" spans="13:13">
      <c r="M825354" s="8"/>
    </row>
    <row r="825355" spans="13:13" ht="13">
      <c r="M825355" s="17"/>
    </row>
    <row r="825356" spans="13:13">
      <c r="M825356" s="8"/>
    </row>
    <row r="825382" spans="13:13">
      <c r="M825382" s="8"/>
    </row>
    <row r="825383" spans="13:13" ht="13">
      <c r="M825383" s="17"/>
    </row>
    <row r="825384" spans="13:13">
      <c r="M825384" s="8"/>
    </row>
    <row r="825410" spans="13:13">
      <c r="M825410" s="8"/>
    </row>
    <row r="825411" spans="13:13" ht="13">
      <c r="M825411" s="17"/>
    </row>
    <row r="825412" spans="13:13">
      <c r="M825412" s="8"/>
    </row>
    <row r="825438" spans="13:13">
      <c r="M825438" s="8"/>
    </row>
    <row r="825439" spans="13:13" ht="13">
      <c r="M825439" s="17"/>
    </row>
    <row r="825440" spans="13:13">
      <c r="M825440" s="8"/>
    </row>
    <row r="825466" spans="13:13">
      <c r="M825466" s="8"/>
    </row>
    <row r="825467" spans="13:13" ht="13">
      <c r="M825467" s="17"/>
    </row>
    <row r="825468" spans="13:13">
      <c r="M825468" s="8"/>
    </row>
    <row r="825494" spans="13:13">
      <c r="M825494" s="8"/>
    </row>
    <row r="825495" spans="13:13" ht="13">
      <c r="M825495" s="17"/>
    </row>
    <row r="825496" spans="13:13">
      <c r="M825496" s="8"/>
    </row>
    <row r="825522" spans="13:13">
      <c r="M825522" s="8"/>
    </row>
    <row r="825523" spans="13:13" ht="13">
      <c r="M825523" s="17"/>
    </row>
    <row r="825524" spans="13:13">
      <c r="M825524" s="8"/>
    </row>
    <row r="825550" spans="13:13">
      <c r="M825550" s="8"/>
    </row>
    <row r="825551" spans="13:13" ht="13">
      <c r="M825551" s="17"/>
    </row>
    <row r="825552" spans="13:13">
      <c r="M825552" s="8"/>
    </row>
    <row r="825578" spans="13:13">
      <c r="M825578" s="8"/>
    </row>
    <row r="825579" spans="13:13" ht="13">
      <c r="M825579" s="17"/>
    </row>
    <row r="825580" spans="13:13">
      <c r="M825580" s="8"/>
    </row>
    <row r="825606" spans="13:13">
      <c r="M825606" s="8"/>
    </row>
    <row r="825607" spans="13:13" ht="13">
      <c r="M825607" s="17"/>
    </row>
    <row r="825608" spans="13:13">
      <c r="M825608" s="8"/>
    </row>
    <row r="825634" spans="13:13">
      <c r="M825634" s="8"/>
    </row>
    <row r="825635" spans="13:13" ht="13">
      <c r="M825635" s="17"/>
    </row>
    <row r="825636" spans="13:13">
      <c r="M825636" s="8"/>
    </row>
    <row r="825662" spans="13:13">
      <c r="M825662" s="8"/>
    </row>
    <row r="825663" spans="13:13" ht="13">
      <c r="M825663" s="17"/>
    </row>
    <row r="825664" spans="13:13">
      <c r="M825664" s="8"/>
    </row>
    <row r="825690" spans="13:13">
      <c r="M825690" s="8"/>
    </row>
    <row r="825691" spans="13:13" ht="13">
      <c r="M825691" s="17"/>
    </row>
    <row r="825692" spans="13:13">
      <c r="M825692" s="8"/>
    </row>
    <row r="825718" spans="13:13">
      <c r="M825718" s="8"/>
    </row>
    <row r="825719" spans="13:13" ht="13">
      <c r="M825719" s="17"/>
    </row>
    <row r="825720" spans="13:13">
      <c r="M825720" s="8"/>
    </row>
    <row r="825746" spans="13:13">
      <c r="M825746" s="8"/>
    </row>
    <row r="825747" spans="13:13" ht="13">
      <c r="M825747" s="17"/>
    </row>
    <row r="825748" spans="13:13">
      <c r="M825748" s="8"/>
    </row>
    <row r="825774" spans="13:13">
      <c r="M825774" s="8"/>
    </row>
    <row r="825775" spans="13:13" ht="13">
      <c r="M825775" s="17"/>
    </row>
    <row r="825776" spans="13:13">
      <c r="M825776" s="8"/>
    </row>
    <row r="825802" spans="13:13">
      <c r="M825802" s="8"/>
    </row>
    <row r="825803" spans="13:13" ht="13">
      <c r="M825803" s="17"/>
    </row>
    <row r="825804" spans="13:13">
      <c r="M825804" s="8"/>
    </row>
    <row r="825830" spans="13:13">
      <c r="M825830" s="8"/>
    </row>
    <row r="825831" spans="13:13" ht="13">
      <c r="M825831" s="17"/>
    </row>
    <row r="825832" spans="13:13">
      <c r="M825832" s="8"/>
    </row>
    <row r="825858" spans="13:13">
      <c r="M825858" s="8"/>
    </row>
    <row r="825859" spans="13:13" ht="13">
      <c r="M825859" s="17"/>
    </row>
    <row r="825860" spans="13:13">
      <c r="M825860" s="8"/>
    </row>
    <row r="825886" spans="13:13">
      <c r="M825886" s="8"/>
    </row>
    <row r="825887" spans="13:13" ht="13">
      <c r="M825887" s="17"/>
    </row>
    <row r="825888" spans="13:13">
      <c r="M825888" s="8"/>
    </row>
    <row r="825914" spans="13:13">
      <c r="M825914" s="8"/>
    </row>
    <row r="825915" spans="13:13" ht="13">
      <c r="M825915" s="17"/>
    </row>
    <row r="825916" spans="13:13">
      <c r="M825916" s="8"/>
    </row>
    <row r="825942" spans="13:13">
      <c r="M825942" s="8"/>
    </row>
    <row r="825943" spans="13:13" ht="13">
      <c r="M825943" s="17"/>
    </row>
    <row r="825944" spans="13:13">
      <c r="M825944" s="8"/>
    </row>
    <row r="825970" spans="13:13">
      <c r="M825970" s="8"/>
    </row>
    <row r="825971" spans="13:13" ht="13">
      <c r="M825971" s="17"/>
    </row>
    <row r="825972" spans="13:13">
      <c r="M825972" s="8"/>
    </row>
    <row r="825998" spans="13:13">
      <c r="M825998" s="8"/>
    </row>
    <row r="825999" spans="13:13" ht="13">
      <c r="M825999" s="17"/>
    </row>
    <row r="826000" spans="13:13">
      <c r="M826000" s="8"/>
    </row>
    <row r="826026" spans="13:13">
      <c r="M826026" s="8"/>
    </row>
    <row r="826027" spans="13:13" ht="13">
      <c r="M826027" s="17"/>
    </row>
    <row r="826028" spans="13:13">
      <c r="M826028" s="8"/>
    </row>
    <row r="826054" spans="13:13">
      <c r="M826054" s="8"/>
    </row>
    <row r="826055" spans="13:13" ht="13">
      <c r="M826055" s="17"/>
    </row>
    <row r="826056" spans="13:13">
      <c r="M826056" s="8"/>
    </row>
    <row r="826082" spans="13:13">
      <c r="M826082" s="8"/>
    </row>
    <row r="826083" spans="13:13" ht="13">
      <c r="M826083" s="17"/>
    </row>
    <row r="826084" spans="13:13">
      <c r="M826084" s="8"/>
    </row>
    <row r="826110" spans="13:13">
      <c r="M826110" s="8"/>
    </row>
    <row r="826111" spans="13:13" ht="13">
      <c r="M826111" s="17"/>
    </row>
    <row r="826112" spans="13:13">
      <c r="M826112" s="8"/>
    </row>
    <row r="826138" spans="13:13">
      <c r="M826138" s="8"/>
    </row>
    <row r="826139" spans="13:13" ht="13">
      <c r="M826139" s="17"/>
    </row>
    <row r="826140" spans="13:13">
      <c r="M826140" s="8"/>
    </row>
    <row r="826166" spans="13:13">
      <c r="M826166" s="8"/>
    </row>
    <row r="826167" spans="13:13" ht="13">
      <c r="M826167" s="17"/>
    </row>
    <row r="826168" spans="13:13">
      <c r="M826168" s="8"/>
    </row>
    <row r="826194" spans="13:13">
      <c r="M826194" s="8"/>
    </row>
    <row r="826195" spans="13:13" ht="13">
      <c r="M826195" s="17"/>
    </row>
    <row r="826196" spans="13:13">
      <c r="M826196" s="8"/>
    </row>
    <row r="826222" spans="13:13">
      <c r="M826222" s="8"/>
    </row>
    <row r="826223" spans="13:13" ht="13">
      <c r="M826223" s="17"/>
    </row>
    <row r="826224" spans="13:13">
      <c r="M826224" s="8"/>
    </row>
    <row r="826250" spans="13:13">
      <c r="M826250" s="8"/>
    </row>
    <row r="826251" spans="13:13" ht="13">
      <c r="M826251" s="17"/>
    </row>
    <row r="826252" spans="13:13">
      <c r="M826252" s="8"/>
    </row>
    <row r="826278" spans="13:13">
      <c r="M826278" s="8"/>
    </row>
    <row r="826279" spans="13:13" ht="13">
      <c r="M826279" s="17"/>
    </row>
    <row r="826280" spans="13:13">
      <c r="M826280" s="8"/>
    </row>
    <row r="826306" spans="13:13">
      <c r="M826306" s="8"/>
    </row>
    <row r="826307" spans="13:13" ht="13">
      <c r="M826307" s="17"/>
    </row>
    <row r="826308" spans="13:13">
      <c r="M826308" s="8"/>
    </row>
    <row r="826334" spans="13:13">
      <c r="M826334" s="8"/>
    </row>
    <row r="826335" spans="13:13" ht="13">
      <c r="M826335" s="17"/>
    </row>
    <row r="826336" spans="13:13">
      <c r="M826336" s="8"/>
    </row>
    <row r="826362" spans="13:13">
      <c r="M826362" s="8"/>
    </row>
    <row r="826363" spans="13:13" ht="13">
      <c r="M826363" s="17"/>
    </row>
    <row r="826364" spans="13:13">
      <c r="M826364" s="8"/>
    </row>
    <row r="826390" spans="13:13">
      <c r="M826390" s="8"/>
    </row>
    <row r="826391" spans="13:13" ht="13">
      <c r="M826391" s="17"/>
    </row>
    <row r="826392" spans="13:13">
      <c r="M826392" s="8"/>
    </row>
    <row r="826418" spans="13:13">
      <c r="M826418" s="8"/>
    </row>
    <row r="826419" spans="13:13" ht="13">
      <c r="M826419" s="17"/>
    </row>
    <row r="826420" spans="13:13">
      <c r="M826420" s="8"/>
    </row>
    <row r="826446" spans="13:13">
      <c r="M826446" s="8"/>
    </row>
    <row r="826447" spans="13:13" ht="13">
      <c r="M826447" s="17"/>
    </row>
    <row r="826448" spans="13:13">
      <c r="M826448" s="8"/>
    </row>
    <row r="826474" spans="13:13">
      <c r="M826474" s="8"/>
    </row>
    <row r="826475" spans="13:13" ht="13">
      <c r="M826475" s="17"/>
    </row>
    <row r="826476" spans="13:13">
      <c r="M826476" s="8"/>
    </row>
    <row r="826502" spans="13:13">
      <c r="M826502" s="8"/>
    </row>
    <row r="826503" spans="13:13" ht="13">
      <c r="M826503" s="17"/>
    </row>
    <row r="826504" spans="13:13">
      <c r="M826504" s="8"/>
    </row>
    <row r="826530" spans="13:13">
      <c r="M826530" s="8"/>
    </row>
    <row r="826531" spans="13:13" ht="13">
      <c r="M826531" s="17"/>
    </row>
    <row r="826532" spans="13:13">
      <c r="M826532" s="8"/>
    </row>
    <row r="826558" spans="13:13">
      <c r="M826558" s="8"/>
    </row>
    <row r="826559" spans="13:13" ht="13">
      <c r="M826559" s="17"/>
    </row>
    <row r="826560" spans="13:13">
      <c r="M826560" s="8"/>
    </row>
    <row r="826586" spans="13:13">
      <c r="M826586" s="8"/>
    </row>
    <row r="826587" spans="13:13" ht="13">
      <c r="M826587" s="17"/>
    </row>
    <row r="826588" spans="13:13">
      <c r="M826588" s="8"/>
    </row>
    <row r="826614" spans="13:13">
      <c r="M826614" s="8"/>
    </row>
    <row r="826615" spans="13:13" ht="13">
      <c r="M826615" s="17"/>
    </row>
    <row r="826616" spans="13:13">
      <c r="M826616" s="8"/>
    </row>
    <row r="826642" spans="13:13">
      <c r="M826642" s="8"/>
    </row>
    <row r="826643" spans="13:13" ht="13">
      <c r="M826643" s="17"/>
    </row>
    <row r="826644" spans="13:13">
      <c r="M826644" s="8"/>
    </row>
    <row r="826670" spans="13:13">
      <c r="M826670" s="8"/>
    </row>
    <row r="826671" spans="13:13" ht="13">
      <c r="M826671" s="17"/>
    </row>
    <row r="826672" spans="13:13">
      <c r="M826672" s="8"/>
    </row>
    <row r="826698" spans="13:13">
      <c r="M826698" s="8"/>
    </row>
    <row r="826699" spans="13:13" ht="13">
      <c r="M826699" s="17"/>
    </row>
    <row r="826700" spans="13:13">
      <c r="M826700" s="8"/>
    </row>
    <row r="826726" spans="13:13">
      <c r="M826726" s="8"/>
    </row>
    <row r="826727" spans="13:13" ht="13">
      <c r="M826727" s="17"/>
    </row>
    <row r="826728" spans="13:13">
      <c r="M826728" s="8"/>
    </row>
    <row r="826754" spans="13:13">
      <c r="M826754" s="8"/>
    </row>
    <row r="826755" spans="13:13" ht="13">
      <c r="M826755" s="17"/>
    </row>
    <row r="826756" spans="13:13">
      <c r="M826756" s="8"/>
    </row>
    <row r="826782" spans="13:13">
      <c r="M826782" s="8"/>
    </row>
    <row r="826783" spans="13:13" ht="13">
      <c r="M826783" s="17"/>
    </row>
    <row r="826784" spans="13:13">
      <c r="M826784" s="8"/>
    </row>
    <row r="826810" spans="13:13">
      <c r="M826810" s="8"/>
    </row>
    <row r="826811" spans="13:13" ht="13">
      <c r="M826811" s="17"/>
    </row>
    <row r="826812" spans="13:13">
      <c r="M826812" s="8"/>
    </row>
    <row r="826838" spans="13:13">
      <c r="M826838" s="8"/>
    </row>
    <row r="826839" spans="13:13" ht="13">
      <c r="M826839" s="17"/>
    </row>
    <row r="826840" spans="13:13">
      <c r="M826840" s="8"/>
    </row>
    <row r="826866" spans="13:13">
      <c r="M826866" s="8"/>
    </row>
    <row r="826867" spans="13:13" ht="13">
      <c r="M826867" s="17"/>
    </row>
    <row r="826868" spans="13:13">
      <c r="M826868" s="8"/>
    </row>
    <row r="826894" spans="13:13">
      <c r="M826894" s="8"/>
    </row>
    <row r="826895" spans="13:13" ht="13">
      <c r="M826895" s="17"/>
    </row>
    <row r="826896" spans="13:13">
      <c r="M826896" s="8"/>
    </row>
    <row r="826922" spans="13:13">
      <c r="M826922" s="8"/>
    </row>
    <row r="826923" spans="13:13" ht="13">
      <c r="M826923" s="17"/>
    </row>
    <row r="826924" spans="13:13">
      <c r="M826924" s="8"/>
    </row>
    <row r="826950" spans="13:13">
      <c r="M826950" s="8"/>
    </row>
    <row r="826951" spans="13:13" ht="13">
      <c r="M826951" s="17"/>
    </row>
    <row r="826952" spans="13:13">
      <c r="M826952" s="8"/>
    </row>
    <row r="826978" spans="13:13">
      <c r="M826978" s="8"/>
    </row>
    <row r="826979" spans="13:13" ht="13">
      <c r="M826979" s="17"/>
    </row>
    <row r="826980" spans="13:13">
      <c r="M826980" s="8"/>
    </row>
    <row r="827006" spans="13:13">
      <c r="M827006" s="8"/>
    </row>
    <row r="827007" spans="13:13" ht="13">
      <c r="M827007" s="17"/>
    </row>
    <row r="827008" spans="13:13">
      <c r="M827008" s="8"/>
    </row>
    <row r="827034" spans="13:13">
      <c r="M827034" s="8"/>
    </row>
    <row r="827035" spans="13:13" ht="13">
      <c r="M827035" s="17"/>
    </row>
    <row r="827036" spans="13:13">
      <c r="M827036" s="8"/>
    </row>
    <row r="827062" spans="13:13">
      <c r="M827062" s="8"/>
    </row>
    <row r="827063" spans="13:13" ht="13">
      <c r="M827063" s="17"/>
    </row>
    <row r="827064" spans="13:13">
      <c r="M827064" s="8"/>
    </row>
    <row r="827090" spans="13:13">
      <c r="M827090" s="8"/>
    </row>
    <row r="827091" spans="13:13" ht="13">
      <c r="M827091" s="17"/>
    </row>
    <row r="827092" spans="13:13">
      <c r="M827092" s="8"/>
    </row>
    <row r="827118" spans="13:13">
      <c r="M827118" s="8"/>
    </row>
    <row r="827119" spans="13:13" ht="13">
      <c r="M827119" s="17"/>
    </row>
    <row r="827120" spans="13:13">
      <c r="M827120" s="8"/>
    </row>
    <row r="827146" spans="13:13">
      <c r="M827146" s="8"/>
    </row>
    <row r="827147" spans="13:13" ht="13">
      <c r="M827147" s="17"/>
    </row>
    <row r="827148" spans="13:13">
      <c r="M827148" s="8"/>
    </row>
    <row r="827174" spans="13:13">
      <c r="M827174" s="8"/>
    </row>
    <row r="827175" spans="13:13" ht="13">
      <c r="M827175" s="17"/>
    </row>
    <row r="827176" spans="13:13">
      <c r="M827176" s="8"/>
    </row>
    <row r="827202" spans="13:13">
      <c r="M827202" s="8"/>
    </row>
    <row r="827203" spans="13:13" ht="13">
      <c r="M827203" s="17"/>
    </row>
    <row r="827204" spans="13:13">
      <c r="M827204" s="8"/>
    </row>
    <row r="827230" spans="13:13">
      <c r="M827230" s="8"/>
    </row>
    <row r="827231" spans="13:13" ht="13">
      <c r="M827231" s="17"/>
    </row>
    <row r="827232" spans="13:13">
      <c r="M827232" s="8"/>
    </row>
    <row r="827258" spans="13:13">
      <c r="M827258" s="8"/>
    </row>
    <row r="827259" spans="13:13" ht="13">
      <c r="M827259" s="17"/>
    </row>
    <row r="827260" spans="13:13">
      <c r="M827260" s="8"/>
    </row>
    <row r="827286" spans="13:13">
      <c r="M827286" s="8"/>
    </row>
    <row r="827287" spans="13:13" ht="13">
      <c r="M827287" s="17"/>
    </row>
    <row r="827288" spans="13:13">
      <c r="M827288" s="8"/>
    </row>
    <row r="827314" spans="13:13">
      <c r="M827314" s="8"/>
    </row>
    <row r="827315" spans="13:13" ht="13">
      <c r="M827315" s="17"/>
    </row>
    <row r="827316" spans="13:13">
      <c r="M827316" s="8"/>
    </row>
    <row r="827342" spans="13:13">
      <c r="M827342" s="8"/>
    </row>
    <row r="827343" spans="13:13" ht="13">
      <c r="M827343" s="17"/>
    </row>
    <row r="827344" spans="13:13">
      <c r="M827344" s="8"/>
    </row>
    <row r="827370" spans="13:13">
      <c r="M827370" s="8"/>
    </row>
    <row r="827371" spans="13:13" ht="13">
      <c r="M827371" s="17"/>
    </row>
    <row r="827372" spans="13:13">
      <c r="M827372" s="8"/>
    </row>
    <row r="827398" spans="13:13">
      <c r="M827398" s="8"/>
    </row>
    <row r="827399" spans="13:13" ht="13">
      <c r="M827399" s="17"/>
    </row>
    <row r="827400" spans="13:13">
      <c r="M827400" s="8"/>
    </row>
    <row r="827426" spans="13:13">
      <c r="M827426" s="8"/>
    </row>
    <row r="827427" spans="13:13" ht="13">
      <c r="M827427" s="17"/>
    </row>
    <row r="827428" spans="13:13">
      <c r="M827428" s="8"/>
    </row>
    <row r="827454" spans="13:13">
      <c r="M827454" s="8"/>
    </row>
    <row r="827455" spans="13:13" ht="13">
      <c r="M827455" s="17"/>
    </row>
    <row r="827456" spans="13:13">
      <c r="M827456" s="8"/>
    </row>
    <row r="827482" spans="13:13">
      <c r="M827482" s="8"/>
    </row>
    <row r="827483" spans="13:13" ht="13">
      <c r="M827483" s="17"/>
    </row>
    <row r="827484" spans="13:13">
      <c r="M827484" s="8"/>
    </row>
    <row r="827510" spans="13:13">
      <c r="M827510" s="8"/>
    </row>
    <row r="827511" spans="13:13" ht="13">
      <c r="M827511" s="17"/>
    </row>
    <row r="827512" spans="13:13">
      <c r="M827512" s="8"/>
    </row>
    <row r="827538" spans="13:13">
      <c r="M827538" s="8"/>
    </row>
    <row r="827539" spans="13:13" ht="13">
      <c r="M827539" s="17"/>
    </row>
    <row r="827540" spans="13:13">
      <c r="M827540" s="8"/>
    </row>
    <row r="827566" spans="13:13">
      <c r="M827566" s="8"/>
    </row>
    <row r="827567" spans="13:13" ht="13">
      <c r="M827567" s="17"/>
    </row>
    <row r="827568" spans="13:13">
      <c r="M827568" s="8"/>
    </row>
    <row r="827594" spans="13:13">
      <c r="M827594" s="8"/>
    </row>
    <row r="827595" spans="13:13" ht="13">
      <c r="M827595" s="17"/>
    </row>
    <row r="827596" spans="13:13">
      <c r="M827596" s="8"/>
    </row>
    <row r="827622" spans="13:13">
      <c r="M827622" s="8"/>
    </row>
    <row r="827623" spans="13:13" ht="13">
      <c r="M827623" s="17"/>
    </row>
    <row r="827624" spans="13:13">
      <c r="M827624" s="8"/>
    </row>
    <row r="827650" spans="13:13">
      <c r="M827650" s="8"/>
    </row>
    <row r="827651" spans="13:13" ht="13">
      <c r="M827651" s="17"/>
    </row>
    <row r="827652" spans="13:13">
      <c r="M827652" s="8"/>
    </row>
    <row r="827678" spans="13:13">
      <c r="M827678" s="8"/>
    </row>
    <row r="827679" spans="13:13" ht="13">
      <c r="M827679" s="17"/>
    </row>
    <row r="827680" spans="13:13">
      <c r="M827680" s="8"/>
    </row>
    <row r="827706" spans="13:13">
      <c r="M827706" s="8"/>
    </row>
    <row r="827707" spans="13:13" ht="13">
      <c r="M827707" s="17"/>
    </row>
    <row r="827708" spans="13:13">
      <c r="M827708" s="8"/>
    </row>
    <row r="827734" spans="13:13">
      <c r="M827734" s="8"/>
    </row>
    <row r="827735" spans="13:13" ht="13">
      <c r="M827735" s="17"/>
    </row>
    <row r="827736" spans="13:13">
      <c r="M827736" s="8"/>
    </row>
    <row r="827762" spans="13:13">
      <c r="M827762" s="8"/>
    </row>
    <row r="827763" spans="13:13" ht="13">
      <c r="M827763" s="17"/>
    </row>
    <row r="827764" spans="13:13">
      <c r="M827764" s="8"/>
    </row>
    <row r="827790" spans="13:13">
      <c r="M827790" s="8"/>
    </row>
    <row r="827791" spans="13:13" ht="13">
      <c r="M827791" s="17"/>
    </row>
    <row r="827792" spans="13:13">
      <c r="M827792" s="8"/>
    </row>
    <row r="827818" spans="13:13">
      <c r="M827818" s="8"/>
    </row>
    <row r="827819" spans="13:13" ht="13">
      <c r="M827819" s="17"/>
    </row>
    <row r="827820" spans="13:13">
      <c r="M827820" s="8"/>
    </row>
    <row r="827846" spans="13:13">
      <c r="M827846" s="8"/>
    </row>
    <row r="827847" spans="13:13" ht="13">
      <c r="M827847" s="17"/>
    </row>
    <row r="827848" spans="13:13">
      <c r="M827848" s="8"/>
    </row>
    <row r="827874" spans="13:13">
      <c r="M827874" s="8"/>
    </row>
    <row r="827875" spans="13:13" ht="13">
      <c r="M827875" s="17"/>
    </row>
    <row r="827876" spans="13:13">
      <c r="M827876" s="8"/>
    </row>
    <row r="827902" spans="13:13">
      <c r="M827902" s="8"/>
    </row>
    <row r="827903" spans="13:13" ht="13">
      <c r="M827903" s="17"/>
    </row>
    <row r="827904" spans="13:13">
      <c r="M827904" s="8"/>
    </row>
    <row r="827930" spans="13:13">
      <c r="M827930" s="8"/>
    </row>
    <row r="827931" spans="13:13" ht="13">
      <c r="M827931" s="17"/>
    </row>
    <row r="827932" spans="13:13">
      <c r="M827932" s="8"/>
    </row>
    <row r="827958" spans="13:13">
      <c r="M827958" s="8"/>
    </row>
    <row r="827959" spans="13:13" ht="13">
      <c r="M827959" s="17"/>
    </row>
    <row r="827960" spans="13:13">
      <c r="M827960" s="8"/>
    </row>
    <row r="827986" spans="13:13">
      <c r="M827986" s="8"/>
    </row>
    <row r="827987" spans="13:13" ht="13">
      <c r="M827987" s="17"/>
    </row>
    <row r="827988" spans="13:13">
      <c r="M827988" s="8"/>
    </row>
    <row r="828014" spans="13:13">
      <c r="M828014" s="8"/>
    </row>
    <row r="828015" spans="13:13" ht="13">
      <c r="M828015" s="17"/>
    </row>
    <row r="828016" spans="13:13">
      <c r="M828016" s="8"/>
    </row>
    <row r="828042" spans="13:13">
      <c r="M828042" s="8"/>
    </row>
    <row r="828043" spans="13:13" ht="13">
      <c r="M828043" s="17"/>
    </row>
    <row r="828044" spans="13:13">
      <c r="M828044" s="8"/>
    </row>
    <row r="828070" spans="13:13">
      <c r="M828070" s="8"/>
    </row>
    <row r="828071" spans="13:13" ht="13">
      <c r="M828071" s="17"/>
    </row>
    <row r="828072" spans="13:13">
      <c r="M828072" s="8"/>
    </row>
    <row r="828098" spans="13:13">
      <c r="M828098" s="8"/>
    </row>
    <row r="828099" spans="13:13" ht="13">
      <c r="M828099" s="17"/>
    </row>
    <row r="828100" spans="13:13">
      <c r="M828100" s="8"/>
    </row>
    <row r="828126" spans="13:13">
      <c r="M828126" s="8"/>
    </row>
    <row r="828127" spans="13:13" ht="13">
      <c r="M828127" s="17"/>
    </row>
    <row r="828128" spans="13:13">
      <c r="M828128" s="8"/>
    </row>
    <row r="828154" spans="13:13">
      <c r="M828154" s="8"/>
    </row>
    <row r="828155" spans="13:13" ht="13">
      <c r="M828155" s="17"/>
    </row>
    <row r="828156" spans="13:13">
      <c r="M828156" s="8"/>
    </row>
    <row r="828182" spans="13:13">
      <c r="M828182" s="8"/>
    </row>
    <row r="828183" spans="13:13" ht="13">
      <c r="M828183" s="17"/>
    </row>
    <row r="828184" spans="13:13">
      <c r="M828184" s="8"/>
    </row>
    <row r="828210" spans="13:13">
      <c r="M828210" s="8"/>
    </row>
    <row r="828211" spans="13:13" ht="13">
      <c r="M828211" s="17"/>
    </row>
    <row r="828212" spans="13:13">
      <c r="M828212" s="8"/>
    </row>
    <row r="828238" spans="13:13">
      <c r="M828238" s="8"/>
    </row>
    <row r="828239" spans="13:13" ht="13">
      <c r="M828239" s="17"/>
    </row>
    <row r="828240" spans="13:13">
      <c r="M828240" s="8"/>
    </row>
    <row r="828266" spans="13:13">
      <c r="M828266" s="8"/>
    </row>
    <row r="828267" spans="13:13" ht="13">
      <c r="M828267" s="17"/>
    </row>
    <row r="828268" spans="13:13">
      <c r="M828268" s="8"/>
    </row>
    <row r="828294" spans="13:13">
      <c r="M828294" s="8"/>
    </row>
    <row r="828295" spans="13:13" ht="13">
      <c r="M828295" s="17"/>
    </row>
    <row r="828296" spans="13:13">
      <c r="M828296" s="8"/>
    </row>
    <row r="828322" spans="13:13">
      <c r="M828322" s="8"/>
    </row>
    <row r="828323" spans="13:13" ht="13">
      <c r="M828323" s="17"/>
    </row>
    <row r="828324" spans="13:13">
      <c r="M828324" s="8"/>
    </row>
    <row r="828350" spans="13:13">
      <c r="M828350" s="8"/>
    </row>
    <row r="828351" spans="13:13" ht="13">
      <c r="M828351" s="17"/>
    </row>
    <row r="828352" spans="13:13">
      <c r="M828352" s="8"/>
    </row>
    <row r="828378" spans="13:13">
      <c r="M828378" s="8"/>
    </row>
    <row r="828379" spans="13:13" ht="13">
      <c r="M828379" s="17"/>
    </row>
    <row r="828380" spans="13:13">
      <c r="M828380" s="8"/>
    </row>
    <row r="828406" spans="13:13">
      <c r="M828406" s="8"/>
    </row>
    <row r="828407" spans="13:13" ht="13">
      <c r="M828407" s="17"/>
    </row>
    <row r="828408" spans="13:13">
      <c r="M828408" s="8"/>
    </row>
    <row r="828434" spans="13:13">
      <c r="M828434" s="8"/>
    </row>
    <row r="828435" spans="13:13" ht="13">
      <c r="M828435" s="17"/>
    </row>
    <row r="828436" spans="13:13">
      <c r="M828436" s="8"/>
    </row>
    <row r="828462" spans="13:13">
      <c r="M828462" s="8"/>
    </row>
    <row r="828463" spans="13:13" ht="13">
      <c r="M828463" s="17"/>
    </row>
    <row r="828464" spans="13:13">
      <c r="M828464" s="8"/>
    </row>
    <row r="828490" spans="13:13">
      <c r="M828490" s="8"/>
    </row>
    <row r="828491" spans="13:13" ht="13">
      <c r="M828491" s="17"/>
    </row>
    <row r="828492" spans="13:13">
      <c r="M828492" s="8"/>
    </row>
    <row r="828518" spans="13:13">
      <c r="M828518" s="8"/>
    </row>
    <row r="828519" spans="13:13" ht="13">
      <c r="M828519" s="17"/>
    </row>
    <row r="828520" spans="13:13">
      <c r="M828520" s="8"/>
    </row>
    <row r="828546" spans="13:13">
      <c r="M828546" s="8"/>
    </row>
    <row r="828547" spans="13:13" ht="13">
      <c r="M828547" s="17"/>
    </row>
    <row r="828548" spans="13:13">
      <c r="M828548" s="8"/>
    </row>
    <row r="828574" spans="13:13">
      <c r="M828574" s="8"/>
    </row>
    <row r="828575" spans="13:13" ht="13">
      <c r="M828575" s="17"/>
    </row>
    <row r="828576" spans="13:13">
      <c r="M828576" s="8"/>
    </row>
    <row r="828602" spans="13:13">
      <c r="M828602" s="8"/>
    </row>
    <row r="828603" spans="13:13" ht="13">
      <c r="M828603" s="17"/>
    </row>
    <row r="828604" spans="13:13">
      <c r="M828604" s="8"/>
    </row>
    <row r="828630" spans="13:13">
      <c r="M828630" s="8"/>
    </row>
    <row r="828631" spans="13:13" ht="13">
      <c r="M828631" s="17"/>
    </row>
    <row r="828632" spans="13:13">
      <c r="M828632" s="8"/>
    </row>
    <row r="828658" spans="13:13">
      <c r="M828658" s="8"/>
    </row>
    <row r="828659" spans="13:13" ht="13">
      <c r="M828659" s="17"/>
    </row>
    <row r="828660" spans="13:13">
      <c r="M828660" s="8"/>
    </row>
    <row r="828686" spans="13:13">
      <c r="M828686" s="8"/>
    </row>
    <row r="828687" spans="13:13" ht="13">
      <c r="M828687" s="17"/>
    </row>
    <row r="828688" spans="13:13">
      <c r="M828688" s="8"/>
    </row>
    <row r="828714" spans="13:13">
      <c r="M828714" s="8"/>
    </row>
    <row r="828715" spans="13:13" ht="13">
      <c r="M828715" s="17"/>
    </row>
    <row r="828716" spans="13:13">
      <c r="M828716" s="8"/>
    </row>
    <row r="828742" spans="13:13">
      <c r="M828742" s="8"/>
    </row>
    <row r="828743" spans="13:13" ht="13">
      <c r="M828743" s="17"/>
    </row>
    <row r="828744" spans="13:13">
      <c r="M828744" s="8"/>
    </row>
    <row r="828770" spans="13:13">
      <c r="M828770" s="8"/>
    </row>
    <row r="828771" spans="13:13" ht="13">
      <c r="M828771" s="17"/>
    </row>
    <row r="828772" spans="13:13">
      <c r="M828772" s="8"/>
    </row>
    <row r="828798" spans="13:13">
      <c r="M828798" s="8"/>
    </row>
    <row r="828799" spans="13:13" ht="13">
      <c r="M828799" s="17"/>
    </row>
    <row r="828800" spans="13:13">
      <c r="M828800" s="8"/>
    </row>
    <row r="828826" spans="13:13">
      <c r="M828826" s="8"/>
    </row>
    <row r="828827" spans="13:13" ht="13">
      <c r="M828827" s="17"/>
    </row>
    <row r="828828" spans="13:13">
      <c r="M828828" s="8"/>
    </row>
    <row r="828854" spans="13:13">
      <c r="M828854" s="8"/>
    </row>
    <row r="828855" spans="13:13" ht="13">
      <c r="M828855" s="17"/>
    </row>
    <row r="828856" spans="13:13">
      <c r="M828856" s="8"/>
    </row>
    <row r="828882" spans="13:13">
      <c r="M828882" s="8"/>
    </row>
    <row r="828883" spans="13:13" ht="13">
      <c r="M828883" s="17"/>
    </row>
    <row r="828884" spans="13:13">
      <c r="M828884" s="8"/>
    </row>
    <row r="828910" spans="13:13">
      <c r="M828910" s="8"/>
    </row>
    <row r="828911" spans="13:13" ht="13">
      <c r="M828911" s="17"/>
    </row>
    <row r="828912" spans="13:13">
      <c r="M828912" s="8"/>
    </row>
    <row r="828938" spans="13:13">
      <c r="M828938" s="8"/>
    </row>
    <row r="828939" spans="13:13" ht="13">
      <c r="M828939" s="17"/>
    </row>
    <row r="828940" spans="13:13">
      <c r="M828940" s="8"/>
    </row>
    <row r="828966" spans="13:13">
      <c r="M828966" s="8"/>
    </row>
    <row r="828967" spans="13:13" ht="13">
      <c r="M828967" s="17"/>
    </row>
    <row r="828968" spans="13:13">
      <c r="M828968" s="8"/>
    </row>
    <row r="828994" spans="13:13">
      <c r="M828994" s="8"/>
    </row>
    <row r="828995" spans="13:13" ht="13">
      <c r="M828995" s="17"/>
    </row>
    <row r="828996" spans="13:13">
      <c r="M828996" s="8"/>
    </row>
    <row r="829022" spans="13:13">
      <c r="M829022" s="8"/>
    </row>
    <row r="829023" spans="13:13" ht="13">
      <c r="M829023" s="17"/>
    </row>
    <row r="829024" spans="13:13">
      <c r="M829024" s="8"/>
    </row>
    <row r="829050" spans="13:13">
      <c r="M829050" s="8"/>
    </row>
    <row r="829051" spans="13:13" ht="13">
      <c r="M829051" s="17"/>
    </row>
    <row r="829052" spans="13:13">
      <c r="M829052" s="8"/>
    </row>
    <row r="829078" spans="13:13">
      <c r="M829078" s="8"/>
    </row>
    <row r="829079" spans="13:13" ht="13">
      <c r="M829079" s="17"/>
    </row>
    <row r="829080" spans="13:13">
      <c r="M829080" s="8"/>
    </row>
    <row r="829106" spans="13:13">
      <c r="M829106" s="8"/>
    </row>
    <row r="829107" spans="13:13" ht="13">
      <c r="M829107" s="17"/>
    </row>
    <row r="829108" spans="13:13">
      <c r="M829108" s="8"/>
    </row>
    <row r="829134" spans="13:13">
      <c r="M829134" s="8"/>
    </row>
    <row r="829135" spans="13:13" ht="13">
      <c r="M829135" s="17"/>
    </row>
    <row r="829136" spans="13:13">
      <c r="M829136" s="8"/>
    </row>
    <row r="829162" spans="13:13">
      <c r="M829162" s="8"/>
    </row>
    <row r="829163" spans="13:13" ht="13">
      <c r="M829163" s="17"/>
    </row>
    <row r="829164" spans="13:13">
      <c r="M829164" s="8"/>
    </row>
    <row r="829190" spans="13:13">
      <c r="M829190" s="8"/>
    </row>
    <row r="829191" spans="13:13" ht="13">
      <c r="M829191" s="17"/>
    </row>
    <row r="829192" spans="13:13">
      <c r="M829192" s="8"/>
    </row>
    <row r="829218" spans="13:13">
      <c r="M829218" s="8"/>
    </row>
    <row r="829219" spans="13:13" ht="13">
      <c r="M829219" s="17"/>
    </row>
    <row r="829220" spans="13:13">
      <c r="M829220" s="8"/>
    </row>
    <row r="829246" spans="13:13">
      <c r="M829246" s="8"/>
    </row>
    <row r="829247" spans="13:13" ht="13">
      <c r="M829247" s="17"/>
    </row>
    <row r="829248" spans="13:13">
      <c r="M829248" s="8"/>
    </row>
    <row r="829274" spans="13:13">
      <c r="M829274" s="8"/>
    </row>
    <row r="829275" spans="13:13" ht="13">
      <c r="M829275" s="17"/>
    </row>
    <row r="829276" spans="13:13">
      <c r="M829276" s="8"/>
    </row>
    <row r="829302" spans="13:13">
      <c r="M829302" s="8"/>
    </row>
    <row r="829303" spans="13:13" ht="13">
      <c r="M829303" s="17"/>
    </row>
    <row r="829304" spans="13:13">
      <c r="M829304" s="8"/>
    </row>
    <row r="829330" spans="13:13">
      <c r="M829330" s="8"/>
    </row>
    <row r="829331" spans="13:13" ht="13">
      <c r="M829331" s="17"/>
    </row>
    <row r="829332" spans="13:13">
      <c r="M829332" s="8"/>
    </row>
    <row r="829358" spans="13:13">
      <c r="M829358" s="8"/>
    </row>
    <row r="829359" spans="13:13" ht="13">
      <c r="M829359" s="17"/>
    </row>
    <row r="829360" spans="13:13">
      <c r="M829360" s="8"/>
    </row>
    <row r="829386" spans="13:13">
      <c r="M829386" s="8"/>
    </row>
    <row r="829387" spans="13:13" ht="13">
      <c r="M829387" s="17"/>
    </row>
    <row r="829388" spans="13:13">
      <c r="M829388" s="8"/>
    </row>
    <row r="829414" spans="13:13">
      <c r="M829414" s="8"/>
    </row>
    <row r="829415" spans="13:13" ht="13">
      <c r="M829415" s="17"/>
    </row>
    <row r="829416" spans="13:13">
      <c r="M829416" s="8"/>
    </row>
    <row r="829442" spans="13:13">
      <c r="M829442" s="8"/>
    </row>
    <row r="829443" spans="13:13" ht="13">
      <c r="M829443" s="17"/>
    </row>
    <row r="829444" spans="13:13">
      <c r="M829444" s="8"/>
    </row>
    <row r="829470" spans="13:13">
      <c r="M829470" s="8"/>
    </row>
    <row r="829471" spans="13:13" ht="13">
      <c r="M829471" s="17"/>
    </row>
    <row r="829472" spans="13:13">
      <c r="M829472" s="8"/>
    </row>
    <row r="829498" spans="13:13">
      <c r="M829498" s="8"/>
    </row>
    <row r="829499" spans="13:13" ht="13">
      <c r="M829499" s="17"/>
    </row>
    <row r="829500" spans="13:13">
      <c r="M829500" s="8"/>
    </row>
    <row r="829526" spans="13:13">
      <c r="M829526" s="8"/>
    </row>
    <row r="829527" spans="13:13" ht="13">
      <c r="M829527" s="17"/>
    </row>
    <row r="829528" spans="13:13">
      <c r="M829528" s="8"/>
    </row>
    <row r="829554" spans="13:13">
      <c r="M829554" s="8"/>
    </row>
    <row r="829555" spans="13:13" ht="13">
      <c r="M829555" s="17"/>
    </row>
    <row r="829556" spans="13:13">
      <c r="M829556" s="8"/>
    </row>
    <row r="829582" spans="13:13">
      <c r="M829582" s="8"/>
    </row>
    <row r="829583" spans="13:13" ht="13">
      <c r="M829583" s="17"/>
    </row>
    <row r="829584" spans="13:13">
      <c r="M829584" s="8"/>
    </row>
    <row r="829610" spans="13:13">
      <c r="M829610" s="8"/>
    </row>
    <row r="829611" spans="13:13" ht="13">
      <c r="M829611" s="17"/>
    </row>
    <row r="829612" spans="13:13">
      <c r="M829612" s="8"/>
    </row>
    <row r="829638" spans="13:13">
      <c r="M829638" s="8"/>
    </row>
    <row r="829639" spans="13:13" ht="13">
      <c r="M829639" s="17"/>
    </row>
    <row r="829640" spans="13:13">
      <c r="M829640" s="8"/>
    </row>
    <row r="829666" spans="13:13">
      <c r="M829666" s="8"/>
    </row>
    <row r="829667" spans="13:13" ht="13">
      <c r="M829667" s="17"/>
    </row>
    <row r="829668" spans="13:13">
      <c r="M829668" s="8"/>
    </row>
    <row r="829694" spans="13:13">
      <c r="M829694" s="8"/>
    </row>
    <row r="829695" spans="13:13" ht="13">
      <c r="M829695" s="17"/>
    </row>
    <row r="829696" spans="13:13">
      <c r="M829696" s="8"/>
    </row>
    <row r="829722" spans="13:13">
      <c r="M829722" s="8"/>
    </row>
    <row r="829723" spans="13:13" ht="13">
      <c r="M829723" s="17"/>
    </row>
    <row r="829724" spans="13:13">
      <c r="M829724" s="8"/>
    </row>
    <row r="829750" spans="13:13">
      <c r="M829750" s="8"/>
    </row>
    <row r="829751" spans="13:13" ht="13">
      <c r="M829751" s="17"/>
    </row>
    <row r="829752" spans="13:13">
      <c r="M829752" s="8"/>
    </row>
    <row r="829778" spans="13:13">
      <c r="M829778" s="8"/>
    </row>
    <row r="829779" spans="13:13" ht="13">
      <c r="M829779" s="17"/>
    </row>
    <row r="829780" spans="13:13">
      <c r="M829780" s="8"/>
    </row>
    <row r="829806" spans="13:13">
      <c r="M829806" s="8"/>
    </row>
    <row r="829807" spans="13:13" ht="13">
      <c r="M829807" s="17"/>
    </row>
    <row r="829808" spans="13:13">
      <c r="M829808" s="8"/>
    </row>
    <row r="829834" spans="13:13">
      <c r="M829834" s="8"/>
    </row>
    <row r="829835" spans="13:13" ht="13">
      <c r="M829835" s="17"/>
    </row>
    <row r="829836" spans="13:13">
      <c r="M829836" s="8"/>
    </row>
    <row r="829862" spans="13:13">
      <c r="M829862" s="8"/>
    </row>
    <row r="829863" spans="13:13" ht="13">
      <c r="M829863" s="17"/>
    </row>
    <row r="829864" spans="13:13">
      <c r="M829864" s="8"/>
    </row>
    <row r="829890" spans="13:13">
      <c r="M829890" s="8"/>
    </row>
    <row r="829891" spans="13:13" ht="13">
      <c r="M829891" s="17"/>
    </row>
    <row r="829892" spans="13:13">
      <c r="M829892" s="8"/>
    </row>
    <row r="829918" spans="13:13">
      <c r="M829918" s="8"/>
    </row>
    <row r="829919" spans="13:13" ht="13">
      <c r="M829919" s="17"/>
    </row>
    <row r="829920" spans="13:13">
      <c r="M829920" s="8"/>
    </row>
    <row r="829946" spans="13:13">
      <c r="M829946" s="8"/>
    </row>
    <row r="829947" spans="13:13" ht="13">
      <c r="M829947" s="17"/>
    </row>
    <row r="829948" spans="13:13">
      <c r="M829948" s="8"/>
    </row>
    <row r="829974" spans="13:13">
      <c r="M829974" s="8"/>
    </row>
    <row r="829975" spans="13:13" ht="13">
      <c r="M829975" s="17"/>
    </row>
    <row r="829976" spans="13:13">
      <c r="M829976" s="8"/>
    </row>
    <row r="830002" spans="13:13">
      <c r="M830002" s="8"/>
    </row>
    <row r="830003" spans="13:13" ht="13">
      <c r="M830003" s="17"/>
    </row>
    <row r="830004" spans="13:13">
      <c r="M830004" s="8"/>
    </row>
    <row r="830030" spans="13:13">
      <c r="M830030" s="8"/>
    </row>
    <row r="830031" spans="13:13" ht="13">
      <c r="M830031" s="17"/>
    </row>
    <row r="830032" spans="13:13">
      <c r="M830032" s="8"/>
    </row>
    <row r="830058" spans="13:13">
      <c r="M830058" s="8"/>
    </row>
    <row r="830059" spans="13:13" ht="13">
      <c r="M830059" s="17"/>
    </row>
    <row r="830060" spans="13:13">
      <c r="M830060" s="8"/>
    </row>
    <row r="830086" spans="13:13">
      <c r="M830086" s="8"/>
    </row>
    <row r="830087" spans="13:13" ht="13">
      <c r="M830087" s="17"/>
    </row>
    <row r="830088" spans="13:13">
      <c r="M830088" s="8"/>
    </row>
    <row r="830114" spans="13:13">
      <c r="M830114" s="8"/>
    </row>
    <row r="830115" spans="13:13" ht="13">
      <c r="M830115" s="17"/>
    </row>
    <row r="830116" spans="13:13">
      <c r="M830116" s="8"/>
    </row>
    <row r="830142" spans="13:13">
      <c r="M830142" s="8"/>
    </row>
    <row r="830143" spans="13:13" ht="13">
      <c r="M830143" s="17"/>
    </row>
    <row r="830144" spans="13:13">
      <c r="M830144" s="8"/>
    </row>
    <row r="830170" spans="13:13">
      <c r="M830170" s="8"/>
    </row>
    <row r="830171" spans="13:13" ht="13">
      <c r="M830171" s="17"/>
    </row>
    <row r="830172" spans="13:13">
      <c r="M830172" s="8"/>
    </row>
    <row r="830198" spans="13:13">
      <c r="M830198" s="8"/>
    </row>
    <row r="830199" spans="13:13" ht="13">
      <c r="M830199" s="17"/>
    </row>
    <row r="830200" spans="13:13">
      <c r="M830200" s="8"/>
    </row>
    <row r="830226" spans="13:13">
      <c r="M830226" s="8"/>
    </row>
    <row r="830227" spans="13:13" ht="13">
      <c r="M830227" s="17"/>
    </row>
    <row r="830228" spans="13:13">
      <c r="M830228" s="8"/>
    </row>
    <row r="830254" spans="13:13">
      <c r="M830254" s="8"/>
    </row>
    <row r="830255" spans="13:13" ht="13">
      <c r="M830255" s="17"/>
    </row>
    <row r="830256" spans="13:13">
      <c r="M830256" s="8"/>
    </row>
    <row r="830282" spans="13:13">
      <c r="M830282" s="8"/>
    </row>
    <row r="830283" spans="13:13" ht="13">
      <c r="M830283" s="17"/>
    </row>
    <row r="830284" spans="13:13">
      <c r="M830284" s="8"/>
    </row>
    <row r="830310" spans="13:13">
      <c r="M830310" s="8"/>
    </row>
    <row r="830311" spans="13:13" ht="13">
      <c r="M830311" s="17"/>
    </row>
    <row r="830312" spans="13:13">
      <c r="M830312" s="8"/>
    </row>
    <row r="830338" spans="13:13">
      <c r="M830338" s="8"/>
    </row>
    <row r="830339" spans="13:13" ht="13">
      <c r="M830339" s="17"/>
    </row>
    <row r="830340" spans="13:13">
      <c r="M830340" s="8"/>
    </row>
    <row r="830366" spans="13:13">
      <c r="M830366" s="8"/>
    </row>
    <row r="830367" spans="13:13" ht="13">
      <c r="M830367" s="17"/>
    </row>
    <row r="830368" spans="13:13">
      <c r="M830368" s="8"/>
    </row>
    <row r="830394" spans="13:13">
      <c r="M830394" s="8"/>
    </row>
    <row r="830395" spans="13:13" ht="13">
      <c r="M830395" s="17"/>
    </row>
    <row r="830396" spans="13:13">
      <c r="M830396" s="8"/>
    </row>
    <row r="830422" spans="13:13">
      <c r="M830422" s="8"/>
    </row>
    <row r="830423" spans="13:13" ht="13">
      <c r="M830423" s="17"/>
    </row>
    <row r="830424" spans="13:13">
      <c r="M830424" s="8"/>
    </row>
    <row r="830450" spans="13:13">
      <c r="M830450" s="8"/>
    </row>
    <row r="830451" spans="13:13" ht="13">
      <c r="M830451" s="17"/>
    </row>
    <row r="830452" spans="13:13">
      <c r="M830452" s="8"/>
    </row>
    <row r="830478" spans="13:13">
      <c r="M830478" s="8"/>
    </row>
    <row r="830479" spans="13:13" ht="13">
      <c r="M830479" s="17"/>
    </row>
    <row r="830480" spans="13:13">
      <c r="M830480" s="8"/>
    </row>
    <row r="830506" spans="13:13">
      <c r="M830506" s="8"/>
    </row>
    <row r="830507" spans="13:13" ht="13">
      <c r="M830507" s="17"/>
    </row>
    <row r="830508" spans="13:13">
      <c r="M830508" s="8"/>
    </row>
    <row r="830534" spans="13:13">
      <c r="M830534" s="8"/>
    </row>
    <row r="830535" spans="13:13" ht="13">
      <c r="M830535" s="17"/>
    </row>
    <row r="830536" spans="13:13">
      <c r="M830536" s="8"/>
    </row>
    <row r="830562" spans="13:13">
      <c r="M830562" s="8"/>
    </row>
    <row r="830563" spans="13:13" ht="13">
      <c r="M830563" s="17"/>
    </row>
    <row r="830564" spans="13:13">
      <c r="M830564" s="8"/>
    </row>
    <row r="830590" spans="13:13">
      <c r="M830590" s="8"/>
    </row>
    <row r="830591" spans="13:13" ht="13">
      <c r="M830591" s="17"/>
    </row>
    <row r="830592" spans="13:13">
      <c r="M830592" s="8"/>
    </row>
    <row r="830618" spans="13:13">
      <c r="M830618" s="8"/>
    </row>
    <row r="830619" spans="13:13" ht="13">
      <c r="M830619" s="17"/>
    </row>
    <row r="830620" spans="13:13">
      <c r="M830620" s="8"/>
    </row>
    <row r="830646" spans="13:13">
      <c r="M830646" s="8"/>
    </row>
    <row r="830647" spans="13:13" ht="13">
      <c r="M830647" s="17"/>
    </row>
    <row r="830648" spans="13:13">
      <c r="M830648" s="8"/>
    </row>
    <row r="830674" spans="13:13">
      <c r="M830674" s="8"/>
    </row>
    <row r="830675" spans="13:13" ht="13">
      <c r="M830675" s="17"/>
    </row>
    <row r="830676" spans="13:13">
      <c r="M830676" s="8"/>
    </row>
    <row r="830702" spans="13:13">
      <c r="M830702" s="8"/>
    </row>
    <row r="830703" spans="13:13" ht="13">
      <c r="M830703" s="17"/>
    </row>
    <row r="830704" spans="13:13">
      <c r="M830704" s="8"/>
    </row>
    <row r="830730" spans="13:13">
      <c r="M830730" s="8"/>
    </row>
    <row r="830731" spans="13:13" ht="13">
      <c r="M830731" s="17"/>
    </row>
    <row r="830732" spans="13:13">
      <c r="M830732" s="8"/>
    </row>
    <row r="830758" spans="13:13">
      <c r="M830758" s="8"/>
    </row>
    <row r="830759" spans="13:13" ht="13">
      <c r="M830759" s="17"/>
    </row>
    <row r="830760" spans="13:13">
      <c r="M830760" s="8"/>
    </row>
    <row r="830786" spans="13:13">
      <c r="M830786" s="8"/>
    </row>
    <row r="830787" spans="13:13" ht="13">
      <c r="M830787" s="17"/>
    </row>
    <row r="830788" spans="13:13">
      <c r="M830788" s="8"/>
    </row>
    <row r="830814" spans="13:13">
      <c r="M830814" s="8"/>
    </row>
    <row r="830815" spans="13:13" ht="13">
      <c r="M830815" s="17"/>
    </row>
    <row r="830816" spans="13:13">
      <c r="M830816" s="8"/>
    </row>
    <row r="830842" spans="13:13">
      <c r="M830842" s="8"/>
    </row>
    <row r="830843" spans="13:13" ht="13">
      <c r="M830843" s="17"/>
    </row>
    <row r="830844" spans="13:13">
      <c r="M830844" s="8"/>
    </row>
    <row r="830870" spans="13:13">
      <c r="M830870" s="8"/>
    </row>
    <row r="830871" spans="13:13" ht="13">
      <c r="M830871" s="17"/>
    </row>
    <row r="830872" spans="13:13">
      <c r="M830872" s="8"/>
    </row>
    <row r="830898" spans="13:13">
      <c r="M830898" s="8"/>
    </row>
    <row r="830899" spans="13:13" ht="13">
      <c r="M830899" s="17"/>
    </row>
    <row r="830900" spans="13:13">
      <c r="M830900" s="8"/>
    </row>
    <row r="830926" spans="13:13">
      <c r="M830926" s="8"/>
    </row>
    <row r="830927" spans="13:13" ht="13">
      <c r="M830927" s="17"/>
    </row>
    <row r="830928" spans="13:13">
      <c r="M830928" s="8"/>
    </row>
    <row r="830954" spans="13:13">
      <c r="M830954" s="8"/>
    </row>
    <row r="830955" spans="13:13" ht="13">
      <c r="M830955" s="17"/>
    </row>
    <row r="830956" spans="13:13">
      <c r="M830956" s="8"/>
    </row>
    <row r="830982" spans="13:13">
      <c r="M830982" s="8"/>
    </row>
    <row r="830983" spans="13:13" ht="13">
      <c r="M830983" s="17"/>
    </row>
    <row r="830984" spans="13:13">
      <c r="M830984" s="8"/>
    </row>
    <row r="831010" spans="13:13">
      <c r="M831010" s="8"/>
    </row>
    <row r="831011" spans="13:13" ht="13">
      <c r="M831011" s="17"/>
    </row>
    <row r="831012" spans="13:13">
      <c r="M831012" s="8"/>
    </row>
    <row r="831038" spans="13:13">
      <c r="M831038" s="8"/>
    </row>
    <row r="831039" spans="13:13" ht="13">
      <c r="M831039" s="17"/>
    </row>
    <row r="831040" spans="13:13">
      <c r="M831040" s="8"/>
    </row>
    <row r="831066" spans="13:13">
      <c r="M831066" s="8"/>
    </row>
    <row r="831067" spans="13:13" ht="13">
      <c r="M831067" s="17"/>
    </row>
    <row r="831068" spans="13:13">
      <c r="M831068" s="8"/>
    </row>
    <row r="831094" spans="13:13">
      <c r="M831094" s="8"/>
    </row>
    <row r="831095" spans="13:13" ht="13">
      <c r="M831095" s="17"/>
    </row>
    <row r="831096" spans="13:13">
      <c r="M831096" s="8"/>
    </row>
    <row r="831122" spans="13:13">
      <c r="M831122" s="8"/>
    </row>
    <row r="831123" spans="13:13" ht="13">
      <c r="M831123" s="17"/>
    </row>
    <row r="831124" spans="13:13">
      <c r="M831124" s="8"/>
    </row>
    <row r="831150" spans="13:13">
      <c r="M831150" s="8"/>
    </row>
    <row r="831151" spans="13:13" ht="13">
      <c r="M831151" s="17"/>
    </row>
    <row r="831152" spans="13:13">
      <c r="M831152" s="8"/>
    </row>
    <row r="831178" spans="13:13">
      <c r="M831178" s="8"/>
    </row>
    <row r="831179" spans="13:13" ht="13">
      <c r="M831179" s="17"/>
    </row>
    <row r="831180" spans="13:13">
      <c r="M831180" s="8"/>
    </row>
    <row r="831206" spans="13:13">
      <c r="M831206" s="8"/>
    </row>
    <row r="831207" spans="13:13" ht="13">
      <c r="M831207" s="17"/>
    </row>
    <row r="831208" spans="13:13">
      <c r="M831208" s="8"/>
    </row>
    <row r="831234" spans="13:13">
      <c r="M831234" s="8"/>
    </row>
    <row r="831235" spans="13:13" ht="13">
      <c r="M831235" s="17"/>
    </row>
    <row r="831236" spans="13:13">
      <c r="M831236" s="8"/>
    </row>
    <row r="831262" spans="13:13">
      <c r="M831262" s="8"/>
    </row>
    <row r="831263" spans="13:13" ht="13">
      <c r="M831263" s="17"/>
    </row>
    <row r="831264" spans="13:13">
      <c r="M831264" s="8"/>
    </row>
    <row r="831290" spans="13:13">
      <c r="M831290" s="8"/>
    </row>
    <row r="831291" spans="13:13" ht="13">
      <c r="M831291" s="17"/>
    </row>
    <row r="831292" spans="13:13">
      <c r="M831292" s="8"/>
    </row>
    <row r="831318" spans="13:13">
      <c r="M831318" s="8"/>
    </row>
    <row r="831319" spans="13:13" ht="13">
      <c r="M831319" s="17"/>
    </row>
    <row r="831320" spans="13:13">
      <c r="M831320" s="8"/>
    </row>
    <row r="831346" spans="13:13">
      <c r="M831346" s="8"/>
    </row>
    <row r="831347" spans="13:13" ht="13">
      <c r="M831347" s="17"/>
    </row>
    <row r="831348" spans="13:13">
      <c r="M831348" s="8"/>
    </row>
    <row r="831374" spans="13:13">
      <c r="M831374" s="8"/>
    </row>
    <row r="831375" spans="13:13" ht="13">
      <c r="M831375" s="17"/>
    </row>
    <row r="831376" spans="13:13">
      <c r="M831376" s="8"/>
    </row>
    <row r="831402" spans="13:13">
      <c r="M831402" s="8"/>
    </row>
    <row r="831403" spans="13:13" ht="13">
      <c r="M831403" s="17"/>
    </row>
    <row r="831404" spans="13:13">
      <c r="M831404" s="8"/>
    </row>
    <row r="831430" spans="13:13">
      <c r="M831430" s="8"/>
    </row>
    <row r="831431" spans="13:13" ht="13">
      <c r="M831431" s="17"/>
    </row>
    <row r="831432" spans="13:13">
      <c r="M831432" s="8"/>
    </row>
    <row r="831458" spans="13:13">
      <c r="M831458" s="8"/>
    </row>
    <row r="831459" spans="13:13" ht="13">
      <c r="M831459" s="17"/>
    </row>
    <row r="831460" spans="13:13">
      <c r="M831460" s="8"/>
    </row>
    <row r="831486" spans="13:13">
      <c r="M831486" s="8"/>
    </row>
    <row r="831487" spans="13:13" ht="13">
      <c r="M831487" s="17"/>
    </row>
    <row r="831488" spans="13:13">
      <c r="M831488" s="8"/>
    </row>
    <row r="831514" spans="13:13">
      <c r="M831514" s="8"/>
    </row>
    <row r="831515" spans="13:13" ht="13">
      <c r="M831515" s="17"/>
    </row>
    <row r="831516" spans="13:13">
      <c r="M831516" s="8"/>
    </row>
    <row r="831542" spans="13:13">
      <c r="M831542" s="8"/>
    </row>
    <row r="831543" spans="13:13" ht="13">
      <c r="M831543" s="17"/>
    </row>
    <row r="831544" spans="13:13">
      <c r="M831544" s="8"/>
    </row>
    <row r="831570" spans="13:13">
      <c r="M831570" s="8"/>
    </row>
    <row r="831571" spans="13:13" ht="13">
      <c r="M831571" s="17"/>
    </row>
    <row r="831572" spans="13:13">
      <c r="M831572" s="8"/>
    </row>
    <row r="831598" spans="13:13">
      <c r="M831598" s="8"/>
    </row>
    <row r="831599" spans="13:13" ht="13">
      <c r="M831599" s="17"/>
    </row>
    <row r="831600" spans="13:13">
      <c r="M831600" s="8"/>
    </row>
    <row r="831626" spans="13:13">
      <c r="M831626" s="8"/>
    </row>
    <row r="831627" spans="13:13" ht="13">
      <c r="M831627" s="17"/>
    </row>
    <row r="831628" spans="13:13">
      <c r="M831628" s="8"/>
    </row>
    <row r="831654" spans="13:13">
      <c r="M831654" s="8"/>
    </row>
    <row r="831655" spans="13:13" ht="13">
      <c r="M831655" s="17"/>
    </row>
    <row r="831656" spans="13:13">
      <c r="M831656" s="8"/>
    </row>
    <row r="831682" spans="13:13">
      <c r="M831682" s="8"/>
    </row>
    <row r="831683" spans="13:13" ht="13">
      <c r="M831683" s="17"/>
    </row>
    <row r="831684" spans="13:13">
      <c r="M831684" s="8"/>
    </row>
    <row r="831710" spans="13:13">
      <c r="M831710" s="8"/>
    </row>
    <row r="831711" spans="13:13" ht="13">
      <c r="M831711" s="17"/>
    </row>
    <row r="831712" spans="13:13">
      <c r="M831712" s="8"/>
    </row>
    <row r="831738" spans="13:13">
      <c r="M831738" s="8"/>
    </row>
    <row r="831739" spans="13:13" ht="13">
      <c r="M831739" s="17"/>
    </row>
    <row r="831740" spans="13:13">
      <c r="M831740" s="8"/>
    </row>
    <row r="831766" spans="13:13">
      <c r="M831766" s="8"/>
    </row>
    <row r="831767" spans="13:13" ht="13">
      <c r="M831767" s="17"/>
    </row>
    <row r="831768" spans="13:13">
      <c r="M831768" s="8"/>
    </row>
    <row r="831794" spans="13:13">
      <c r="M831794" s="8"/>
    </row>
    <row r="831795" spans="13:13" ht="13">
      <c r="M831795" s="17"/>
    </row>
    <row r="831796" spans="13:13">
      <c r="M831796" s="8"/>
    </row>
    <row r="831822" spans="13:13">
      <c r="M831822" s="8"/>
    </row>
    <row r="831823" spans="13:13" ht="13">
      <c r="M831823" s="17"/>
    </row>
    <row r="831824" spans="13:13">
      <c r="M831824" s="8"/>
    </row>
    <row r="831850" spans="13:13">
      <c r="M831850" s="8"/>
    </row>
    <row r="831851" spans="13:13" ht="13">
      <c r="M831851" s="17"/>
    </row>
    <row r="831852" spans="13:13">
      <c r="M831852" s="8"/>
    </row>
    <row r="831878" spans="13:13">
      <c r="M831878" s="8"/>
    </row>
    <row r="831879" spans="13:13" ht="13">
      <c r="M831879" s="17"/>
    </row>
    <row r="831880" spans="13:13">
      <c r="M831880" s="8"/>
    </row>
    <row r="831906" spans="13:13">
      <c r="M831906" s="8"/>
    </row>
    <row r="831907" spans="13:13" ht="13">
      <c r="M831907" s="17"/>
    </row>
    <row r="831908" spans="13:13">
      <c r="M831908" s="8"/>
    </row>
    <row r="831934" spans="13:13">
      <c r="M831934" s="8"/>
    </row>
    <row r="831935" spans="13:13" ht="13">
      <c r="M831935" s="17"/>
    </row>
    <row r="831936" spans="13:13">
      <c r="M831936" s="8"/>
    </row>
    <row r="831962" spans="13:13">
      <c r="M831962" s="8"/>
    </row>
    <row r="831963" spans="13:13" ht="13">
      <c r="M831963" s="17"/>
    </row>
    <row r="831964" spans="13:13">
      <c r="M831964" s="8"/>
    </row>
    <row r="831990" spans="13:13">
      <c r="M831990" s="8"/>
    </row>
    <row r="831991" spans="13:13" ht="13">
      <c r="M831991" s="17"/>
    </row>
    <row r="831992" spans="13:13">
      <c r="M831992" s="8"/>
    </row>
    <row r="832018" spans="13:13">
      <c r="M832018" s="8"/>
    </row>
    <row r="832019" spans="13:13" ht="13">
      <c r="M832019" s="17"/>
    </row>
    <row r="832020" spans="13:13">
      <c r="M832020" s="8"/>
    </row>
    <row r="832046" spans="13:13">
      <c r="M832046" s="8"/>
    </row>
    <row r="832047" spans="13:13" ht="13">
      <c r="M832047" s="17"/>
    </row>
    <row r="832048" spans="13:13">
      <c r="M832048" s="8"/>
    </row>
    <row r="832074" spans="13:13">
      <c r="M832074" s="8"/>
    </row>
    <row r="832075" spans="13:13" ht="13">
      <c r="M832075" s="17"/>
    </row>
    <row r="832076" spans="13:13">
      <c r="M832076" s="8"/>
    </row>
    <row r="832102" spans="13:13">
      <c r="M832102" s="8"/>
    </row>
    <row r="832103" spans="13:13" ht="13">
      <c r="M832103" s="17"/>
    </row>
    <row r="832104" spans="13:13">
      <c r="M832104" s="8"/>
    </row>
    <row r="832130" spans="13:13">
      <c r="M832130" s="8"/>
    </row>
    <row r="832131" spans="13:13" ht="13">
      <c r="M832131" s="17"/>
    </row>
    <row r="832132" spans="13:13">
      <c r="M832132" s="8"/>
    </row>
    <row r="832158" spans="13:13">
      <c r="M832158" s="8"/>
    </row>
    <row r="832159" spans="13:13" ht="13">
      <c r="M832159" s="17"/>
    </row>
    <row r="832160" spans="13:13">
      <c r="M832160" s="8"/>
    </row>
    <row r="832186" spans="13:13">
      <c r="M832186" s="8"/>
    </row>
    <row r="832187" spans="13:13" ht="13">
      <c r="M832187" s="17"/>
    </row>
    <row r="832188" spans="13:13">
      <c r="M832188" s="8"/>
    </row>
    <row r="832214" spans="13:13">
      <c r="M832214" s="8"/>
    </row>
    <row r="832215" spans="13:13" ht="13">
      <c r="M832215" s="17"/>
    </row>
    <row r="832216" spans="13:13">
      <c r="M832216" s="8"/>
    </row>
    <row r="832242" spans="13:13">
      <c r="M832242" s="8"/>
    </row>
    <row r="832243" spans="13:13" ht="13">
      <c r="M832243" s="17"/>
    </row>
    <row r="832244" spans="13:13">
      <c r="M832244" s="8"/>
    </row>
    <row r="832270" spans="13:13">
      <c r="M832270" s="8"/>
    </row>
    <row r="832271" spans="13:13" ht="13">
      <c r="M832271" s="17"/>
    </row>
    <row r="832272" spans="13:13">
      <c r="M832272" s="8"/>
    </row>
    <row r="832298" spans="13:13">
      <c r="M832298" s="8"/>
    </row>
    <row r="832299" spans="13:13" ht="13">
      <c r="M832299" s="17"/>
    </row>
    <row r="832300" spans="13:13">
      <c r="M832300" s="8"/>
    </row>
    <row r="832326" spans="13:13">
      <c r="M832326" s="8"/>
    </row>
    <row r="832327" spans="13:13" ht="13">
      <c r="M832327" s="17"/>
    </row>
    <row r="832328" spans="13:13">
      <c r="M832328" s="8"/>
    </row>
    <row r="832354" spans="13:13">
      <c r="M832354" s="8"/>
    </row>
    <row r="832355" spans="13:13" ht="13">
      <c r="M832355" s="17"/>
    </row>
    <row r="832356" spans="13:13">
      <c r="M832356" s="8"/>
    </row>
    <row r="832382" spans="13:13">
      <c r="M832382" s="8"/>
    </row>
    <row r="832383" spans="13:13" ht="13">
      <c r="M832383" s="17"/>
    </row>
    <row r="832384" spans="13:13">
      <c r="M832384" s="8"/>
    </row>
    <row r="832410" spans="13:13">
      <c r="M832410" s="8"/>
    </row>
    <row r="832411" spans="13:13" ht="13">
      <c r="M832411" s="17"/>
    </row>
    <row r="832412" spans="13:13">
      <c r="M832412" s="8"/>
    </row>
    <row r="832438" spans="13:13">
      <c r="M832438" s="8"/>
    </row>
    <row r="832439" spans="13:13" ht="13">
      <c r="M832439" s="17"/>
    </row>
    <row r="832440" spans="13:13">
      <c r="M832440" s="8"/>
    </row>
    <row r="832466" spans="13:13">
      <c r="M832466" s="8"/>
    </row>
    <row r="832467" spans="13:13" ht="13">
      <c r="M832467" s="17"/>
    </row>
    <row r="832468" spans="13:13">
      <c r="M832468" s="8"/>
    </row>
    <row r="832494" spans="13:13">
      <c r="M832494" s="8"/>
    </row>
    <row r="832495" spans="13:13" ht="13">
      <c r="M832495" s="17"/>
    </row>
    <row r="832496" spans="13:13">
      <c r="M832496" s="8"/>
    </row>
    <row r="832522" spans="13:13">
      <c r="M832522" s="8"/>
    </row>
    <row r="832523" spans="13:13" ht="13">
      <c r="M832523" s="17"/>
    </row>
    <row r="832524" spans="13:13">
      <c r="M832524" s="8"/>
    </row>
    <row r="832550" spans="13:13">
      <c r="M832550" s="8"/>
    </row>
    <row r="832551" spans="13:13" ht="13">
      <c r="M832551" s="17"/>
    </row>
    <row r="832552" spans="13:13">
      <c r="M832552" s="8"/>
    </row>
    <row r="832578" spans="13:13">
      <c r="M832578" s="8"/>
    </row>
    <row r="832579" spans="13:13" ht="13">
      <c r="M832579" s="17"/>
    </row>
    <row r="832580" spans="13:13">
      <c r="M832580" s="8"/>
    </row>
    <row r="832606" spans="13:13">
      <c r="M832606" s="8"/>
    </row>
    <row r="832607" spans="13:13" ht="13">
      <c r="M832607" s="17"/>
    </row>
    <row r="832608" spans="13:13">
      <c r="M832608" s="8"/>
    </row>
    <row r="832634" spans="13:13">
      <c r="M832634" s="8"/>
    </row>
    <row r="832635" spans="13:13" ht="13">
      <c r="M832635" s="17"/>
    </row>
    <row r="832636" spans="13:13">
      <c r="M832636" s="8"/>
    </row>
    <row r="832662" spans="13:13">
      <c r="M832662" s="8"/>
    </row>
    <row r="832663" spans="13:13" ht="13">
      <c r="M832663" s="17"/>
    </row>
    <row r="832664" spans="13:13">
      <c r="M832664" s="8"/>
    </row>
    <row r="832690" spans="13:13">
      <c r="M832690" s="8"/>
    </row>
    <row r="832691" spans="13:13" ht="13">
      <c r="M832691" s="17"/>
    </row>
    <row r="832692" spans="13:13">
      <c r="M832692" s="8"/>
    </row>
    <row r="832718" spans="13:13">
      <c r="M832718" s="8"/>
    </row>
    <row r="832719" spans="13:13" ht="13">
      <c r="M832719" s="17"/>
    </row>
    <row r="832720" spans="13:13">
      <c r="M832720" s="8"/>
    </row>
    <row r="832746" spans="13:13">
      <c r="M832746" s="8"/>
    </row>
    <row r="832747" spans="13:13" ht="13">
      <c r="M832747" s="17"/>
    </row>
    <row r="832748" spans="13:13">
      <c r="M832748" s="8"/>
    </row>
    <row r="832774" spans="13:13">
      <c r="M832774" s="8"/>
    </row>
    <row r="832775" spans="13:13" ht="13">
      <c r="M832775" s="17"/>
    </row>
    <row r="832776" spans="13:13">
      <c r="M832776" s="8"/>
    </row>
    <row r="832802" spans="13:13">
      <c r="M832802" s="8"/>
    </row>
    <row r="832803" spans="13:13" ht="13">
      <c r="M832803" s="17"/>
    </row>
    <row r="832804" spans="13:13">
      <c r="M832804" s="8"/>
    </row>
    <row r="832830" spans="13:13">
      <c r="M832830" s="8"/>
    </row>
    <row r="832831" spans="13:13" ht="13">
      <c r="M832831" s="17"/>
    </row>
    <row r="832832" spans="13:13">
      <c r="M832832" s="8"/>
    </row>
    <row r="832858" spans="13:13">
      <c r="M832858" s="8"/>
    </row>
    <row r="832859" spans="13:13" ht="13">
      <c r="M832859" s="17"/>
    </row>
    <row r="832860" spans="13:13">
      <c r="M832860" s="8"/>
    </row>
    <row r="832886" spans="13:13">
      <c r="M832886" s="8"/>
    </row>
    <row r="832887" spans="13:13" ht="13">
      <c r="M832887" s="17"/>
    </row>
    <row r="832888" spans="13:13">
      <c r="M832888" s="8"/>
    </row>
    <row r="832914" spans="13:13">
      <c r="M832914" s="8"/>
    </row>
    <row r="832915" spans="13:13" ht="13">
      <c r="M832915" s="17"/>
    </row>
    <row r="832916" spans="13:13">
      <c r="M832916" s="8"/>
    </row>
    <row r="832942" spans="13:13">
      <c r="M832942" s="8"/>
    </row>
    <row r="832943" spans="13:13" ht="13">
      <c r="M832943" s="17"/>
    </row>
    <row r="832944" spans="13:13">
      <c r="M832944" s="8"/>
    </row>
    <row r="832970" spans="13:13">
      <c r="M832970" s="8"/>
    </row>
    <row r="832971" spans="13:13" ht="13">
      <c r="M832971" s="17"/>
    </row>
    <row r="832972" spans="13:13">
      <c r="M832972" s="8"/>
    </row>
    <row r="832998" spans="13:13">
      <c r="M832998" s="8"/>
    </row>
    <row r="832999" spans="13:13" ht="13">
      <c r="M832999" s="17"/>
    </row>
    <row r="833000" spans="13:13">
      <c r="M833000" s="8"/>
    </row>
    <row r="833026" spans="13:13">
      <c r="M833026" s="8"/>
    </row>
    <row r="833027" spans="13:13" ht="13">
      <c r="M833027" s="17"/>
    </row>
    <row r="833028" spans="13:13">
      <c r="M833028" s="8"/>
    </row>
    <row r="833054" spans="13:13">
      <c r="M833054" s="8"/>
    </row>
    <row r="833055" spans="13:13" ht="13">
      <c r="M833055" s="17"/>
    </row>
    <row r="833056" spans="13:13">
      <c r="M833056" s="8"/>
    </row>
    <row r="833082" spans="13:13">
      <c r="M833082" s="8"/>
    </row>
    <row r="833083" spans="13:13" ht="13">
      <c r="M833083" s="17"/>
    </row>
    <row r="833084" spans="13:13">
      <c r="M833084" s="8"/>
    </row>
    <row r="833110" spans="13:13">
      <c r="M833110" s="8"/>
    </row>
    <row r="833111" spans="13:13" ht="13">
      <c r="M833111" s="17"/>
    </row>
    <row r="833112" spans="13:13">
      <c r="M833112" s="8"/>
    </row>
    <row r="833138" spans="13:13">
      <c r="M833138" s="8"/>
    </row>
    <row r="833139" spans="13:13" ht="13">
      <c r="M833139" s="17"/>
    </row>
    <row r="833140" spans="13:13">
      <c r="M833140" s="8"/>
    </row>
    <row r="833166" spans="13:13">
      <c r="M833166" s="8"/>
    </row>
    <row r="833167" spans="13:13" ht="13">
      <c r="M833167" s="17"/>
    </row>
    <row r="833168" spans="13:13">
      <c r="M833168" s="8"/>
    </row>
    <row r="833194" spans="13:13">
      <c r="M833194" s="8"/>
    </row>
    <row r="833195" spans="13:13" ht="13">
      <c r="M833195" s="17"/>
    </row>
    <row r="833196" spans="13:13">
      <c r="M833196" s="8"/>
    </row>
    <row r="833222" spans="13:13">
      <c r="M833222" s="8"/>
    </row>
    <row r="833223" spans="13:13" ht="13">
      <c r="M833223" s="17"/>
    </row>
    <row r="833224" spans="13:13">
      <c r="M833224" s="8"/>
    </row>
    <row r="833250" spans="13:13">
      <c r="M833250" s="8"/>
    </row>
    <row r="833251" spans="13:13" ht="13">
      <c r="M833251" s="17"/>
    </row>
    <row r="833252" spans="13:13">
      <c r="M833252" s="8"/>
    </row>
    <row r="833278" spans="13:13">
      <c r="M833278" s="8"/>
    </row>
    <row r="833279" spans="13:13" ht="13">
      <c r="M833279" s="17"/>
    </row>
    <row r="833280" spans="13:13">
      <c r="M833280" s="8"/>
    </row>
    <row r="833306" spans="13:13">
      <c r="M833306" s="8"/>
    </row>
    <row r="833307" spans="13:13" ht="13">
      <c r="M833307" s="17"/>
    </row>
    <row r="833308" spans="13:13">
      <c r="M833308" s="8"/>
    </row>
    <row r="833334" spans="13:13">
      <c r="M833334" s="8"/>
    </row>
    <row r="833335" spans="13:13" ht="13">
      <c r="M833335" s="17"/>
    </row>
    <row r="833336" spans="13:13">
      <c r="M833336" s="8"/>
    </row>
    <row r="833362" spans="13:13">
      <c r="M833362" s="8"/>
    </row>
    <row r="833363" spans="13:13" ht="13">
      <c r="M833363" s="17"/>
    </row>
    <row r="833364" spans="13:13">
      <c r="M833364" s="8"/>
    </row>
    <row r="833390" spans="13:13">
      <c r="M833390" s="8"/>
    </row>
    <row r="833391" spans="13:13" ht="13">
      <c r="M833391" s="17"/>
    </row>
    <row r="833392" spans="13:13">
      <c r="M833392" s="8"/>
    </row>
    <row r="833418" spans="13:13">
      <c r="M833418" s="8"/>
    </row>
    <row r="833419" spans="13:13" ht="13">
      <c r="M833419" s="17"/>
    </row>
    <row r="833420" spans="13:13">
      <c r="M833420" s="8"/>
    </row>
    <row r="833446" spans="13:13">
      <c r="M833446" s="8"/>
    </row>
    <row r="833447" spans="13:13" ht="13">
      <c r="M833447" s="17"/>
    </row>
    <row r="833448" spans="13:13">
      <c r="M833448" s="8"/>
    </row>
    <row r="833474" spans="13:13">
      <c r="M833474" s="8"/>
    </row>
    <row r="833475" spans="13:13" ht="13">
      <c r="M833475" s="17"/>
    </row>
    <row r="833476" spans="13:13">
      <c r="M833476" s="8"/>
    </row>
    <row r="833502" spans="13:13">
      <c r="M833502" s="8"/>
    </row>
    <row r="833503" spans="13:13" ht="13">
      <c r="M833503" s="17"/>
    </row>
    <row r="833504" spans="13:13">
      <c r="M833504" s="8"/>
    </row>
    <row r="833530" spans="13:13">
      <c r="M833530" s="8"/>
    </row>
    <row r="833531" spans="13:13" ht="13">
      <c r="M833531" s="17"/>
    </row>
    <row r="833532" spans="13:13">
      <c r="M833532" s="8"/>
    </row>
    <row r="833558" spans="13:13">
      <c r="M833558" s="8"/>
    </row>
    <row r="833559" spans="13:13" ht="13">
      <c r="M833559" s="17"/>
    </row>
    <row r="833560" spans="13:13">
      <c r="M833560" s="8"/>
    </row>
    <row r="833586" spans="13:13">
      <c r="M833586" s="8"/>
    </row>
    <row r="833587" spans="13:13" ht="13">
      <c r="M833587" s="17"/>
    </row>
    <row r="833588" spans="13:13">
      <c r="M833588" s="8"/>
    </row>
    <row r="833614" spans="13:13">
      <c r="M833614" s="8"/>
    </row>
    <row r="833615" spans="13:13" ht="13">
      <c r="M833615" s="17"/>
    </row>
    <row r="833616" spans="13:13">
      <c r="M833616" s="8"/>
    </row>
    <row r="833642" spans="13:13">
      <c r="M833642" s="8"/>
    </row>
    <row r="833643" spans="13:13" ht="13">
      <c r="M833643" s="17"/>
    </row>
    <row r="833644" spans="13:13">
      <c r="M833644" s="8"/>
    </row>
    <row r="833670" spans="13:13">
      <c r="M833670" s="8"/>
    </row>
    <row r="833671" spans="13:13" ht="13">
      <c r="M833671" s="17"/>
    </row>
    <row r="833672" spans="13:13">
      <c r="M833672" s="8"/>
    </row>
    <row r="833698" spans="13:13">
      <c r="M833698" s="8"/>
    </row>
    <row r="833699" spans="13:13" ht="13">
      <c r="M833699" s="17"/>
    </row>
    <row r="833700" spans="13:13">
      <c r="M833700" s="8"/>
    </row>
    <row r="833726" spans="13:13">
      <c r="M833726" s="8"/>
    </row>
    <row r="833727" spans="13:13" ht="13">
      <c r="M833727" s="17"/>
    </row>
    <row r="833728" spans="13:13">
      <c r="M833728" s="8"/>
    </row>
    <row r="833754" spans="13:13">
      <c r="M833754" s="8"/>
    </row>
    <row r="833755" spans="13:13" ht="13">
      <c r="M833755" s="17"/>
    </row>
    <row r="833756" spans="13:13">
      <c r="M833756" s="8"/>
    </row>
    <row r="833782" spans="13:13">
      <c r="M833782" s="8"/>
    </row>
    <row r="833783" spans="13:13" ht="13">
      <c r="M833783" s="17"/>
    </row>
    <row r="833784" spans="13:13">
      <c r="M833784" s="8"/>
    </row>
    <row r="833810" spans="13:13">
      <c r="M833810" s="8"/>
    </row>
    <row r="833811" spans="13:13" ht="13">
      <c r="M833811" s="17"/>
    </row>
    <row r="833812" spans="13:13">
      <c r="M833812" s="8"/>
    </row>
    <row r="833838" spans="13:13">
      <c r="M833838" s="8"/>
    </row>
    <row r="833839" spans="13:13" ht="13">
      <c r="M833839" s="17"/>
    </row>
    <row r="833840" spans="13:13">
      <c r="M833840" s="8"/>
    </row>
    <row r="833866" spans="13:13">
      <c r="M833866" s="8"/>
    </row>
    <row r="833867" spans="13:13" ht="13">
      <c r="M833867" s="17"/>
    </row>
    <row r="833868" spans="13:13">
      <c r="M833868" s="8"/>
    </row>
    <row r="833894" spans="13:13">
      <c r="M833894" s="8"/>
    </row>
    <row r="833895" spans="13:13" ht="13">
      <c r="M833895" s="17"/>
    </row>
    <row r="833896" spans="13:13">
      <c r="M833896" s="8"/>
    </row>
    <row r="833922" spans="13:13">
      <c r="M833922" s="8"/>
    </row>
    <row r="833923" spans="13:13" ht="13">
      <c r="M833923" s="17"/>
    </row>
    <row r="833924" spans="13:13">
      <c r="M833924" s="8"/>
    </row>
    <row r="833950" spans="13:13">
      <c r="M833950" s="8"/>
    </row>
    <row r="833951" spans="13:13" ht="13">
      <c r="M833951" s="17"/>
    </row>
    <row r="833952" spans="13:13">
      <c r="M833952" s="8"/>
    </row>
    <row r="833978" spans="13:13">
      <c r="M833978" s="8"/>
    </row>
    <row r="833979" spans="13:13" ht="13">
      <c r="M833979" s="17"/>
    </row>
    <row r="833980" spans="13:13">
      <c r="M833980" s="8"/>
    </row>
    <row r="834006" spans="13:13">
      <c r="M834006" s="8"/>
    </row>
    <row r="834007" spans="13:13" ht="13">
      <c r="M834007" s="17"/>
    </row>
    <row r="834008" spans="13:13">
      <c r="M834008" s="8"/>
    </row>
    <row r="834034" spans="13:13">
      <c r="M834034" s="8"/>
    </row>
    <row r="834035" spans="13:13" ht="13">
      <c r="M834035" s="17"/>
    </row>
    <row r="834036" spans="13:13">
      <c r="M834036" s="8"/>
    </row>
    <row r="834062" spans="13:13">
      <c r="M834062" s="8"/>
    </row>
    <row r="834063" spans="13:13" ht="13">
      <c r="M834063" s="17"/>
    </row>
    <row r="834064" spans="13:13">
      <c r="M834064" s="8"/>
    </row>
    <row r="834090" spans="13:13">
      <c r="M834090" s="8"/>
    </row>
    <row r="834091" spans="13:13" ht="13">
      <c r="M834091" s="17"/>
    </row>
    <row r="834092" spans="13:13">
      <c r="M834092" s="8"/>
    </row>
    <row r="834118" spans="13:13">
      <c r="M834118" s="8"/>
    </row>
    <row r="834119" spans="13:13" ht="13">
      <c r="M834119" s="17"/>
    </row>
    <row r="834120" spans="13:13">
      <c r="M834120" s="8"/>
    </row>
    <row r="834146" spans="13:13">
      <c r="M834146" s="8"/>
    </row>
    <row r="834147" spans="13:13" ht="13">
      <c r="M834147" s="17"/>
    </row>
    <row r="834148" spans="13:13">
      <c r="M834148" s="8"/>
    </row>
    <row r="834174" spans="13:13">
      <c r="M834174" s="8"/>
    </row>
    <row r="834175" spans="13:13" ht="13">
      <c r="M834175" s="17"/>
    </row>
    <row r="834176" spans="13:13">
      <c r="M834176" s="8"/>
    </row>
    <row r="834202" spans="13:13">
      <c r="M834202" s="8"/>
    </row>
    <row r="834203" spans="13:13" ht="13">
      <c r="M834203" s="17"/>
    </row>
    <row r="834204" spans="13:13">
      <c r="M834204" s="8"/>
    </row>
    <row r="834230" spans="13:13">
      <c r="M834230" s="8"/>
    </row>
    <row r="834231" spans="13:13" ht="13">
      <c r="M834231" s="17"/>
    </row>
    <row r="834232" spans="13:13">
      <c r="M834232" s="8"/>
    </row>
    <row r="834258" spans="13:13">
      <c r="M834258" s="8"/>
    </row>
    <row r="834259" spans="13:13" ht="13">
      <c r="M834259" s="17"/>
    </row>
    <row r="834260" spans="13:13">
      <c r="M834260" s="8"/>
    </row>
    <row r="834286" spans="13:13">
      <c r="M834286" s="8"/>
    </row>
    <row r="834287" spans="13:13" ht="13">
      <c r="M834287" s="17"/>
    </row>
    <row r="834288" spans="13:13">
      <c r="M834288" s="8"/>
    </row>
    <row r="834314" spans="13:13">
      <c r="M834314" s="8"/>
    </row>
    <row r="834315" spans="13:13" ht="13">
      <c r="M834315" s="17"/>
    </row>
    <row r="834316" spans="13:13">
      <c r="M834316" s="8"/>
    </row>
    <row r="834342" spans="13:13">
      <c r="M834342" s="8"/>
    </row>
    <row r="834343" spans="13:13" ht="13">
      <c r="M834343" s="17"/>
    </row>
    <row r="834344" spans="13:13">
      <c r="M834344" s="8"/>
    </row>
    <row r="834370" spans="13:13">
      <c r="M834370" s="8"/>
    </row>
    <row r="834371" spans="13:13" ht="13">
      <c r="M834371" s="17"/>
    </row>
    <row r="834372" spans="13:13">
      <c r="M834372" s="8"/>
    </row>
    <row r="834398" spans="13:13">
      <c r="M834398" s="8"/>
    </row>
    <row r="834399" spans="13:13" ht="13">
      <c r="M834399" s="17"/>
    </row>
    <row r="834400" spans="13:13">
      <c r="M834400" s="8"/>
    </row>
    <row r="834426" spans="13:13">
      <c r="M834426" s="8"/>
    </row>
    <row r="834427" spans="13:13" ht="13">
      <c r="M834427" s="17"/>
    </row>
    <row r="834428" spans="13:13">
      <c r="M834428" s="8"/>
    </row>
    <row r="834454" spans="13:13">
      <c r="M834454" s="8"/>
    </row>
    <row r="834455" spans="13:13" ht="13">
      <c r="M834455" s="17"/>
    </row>
    <row r="834456" spans="13:13">
      <c r="M834456" s="8"/>
    </row>
    <row r="834482" spans="13:13">
      <c r="M834482" s="8"/>
    </row>
    <row r="834483" spans="13:13" ht="13">
      <c r="M834483" s="17"/>
    </row>
    <row r="834484" spans="13:13">
      <c r="M834484" s="8"/>
    </row>
    <row r="834510" spans="13:13">
      <c r="M834510" s="8"/>
    </row>
    <row r="834511" spans="13:13" ht="13">
      <c r="M834511" s="17"/>
    </row>
    <row r="834512" spans="13:13">
      <c r="M834512" s="8"/>
    </row>
    <row r="834538" spans="13:13">
      <c r="M834538" s="8"/>
    </row>
    <row r="834539" spans="13:13" ht="13">
      <c r="M834539" s="17"/>
    </row>
    <row r="834540" spans="13:13">
      <c r="M834540" s="8"/>
    </row>
    <row r="834566" spans="13:13">
      <c r="M834566" s="8"/>
    </row>
    <row r="834567" spans="13:13" ht="13">
      <c r="M834567" s="17"/>
    </row>
    <row r="834568" spans="13:13">
      <c r="M834568" s="8"/>
    </row>
    <row r="834594" spans="13:13">
      <c r="M834594" s="8"/>
    </row>
    <row r="834595" spans="13:13" ht="13">
      <c r="M834595" s="17"/>
    </row>
    <row r="834596" spans="13:13">
      <c r="M834596" s="8"/>
    </row>
    <row r="834622" spans="13:13">
      <c r="M834622" s="8"/>
    </row>
    <row r="834623" spans="13:13" ht="13">
      <c r="M834623" s="17"/>
    </row>
    <row r="834624" spans="13:13">
      <c r="M834624" s="8"/>
    </row>
    <row r="834650" spans="13:13">
      <c r="M834650" s="8"/>
    </row>
    <row r="834651" spans="13:13" ht="13">
      <c r="M834651" s="17"/>
    </row>
    <row r="834652" spans="13:13">
      <c r="M834652" s="8"/>
    </row>
    <row r="834678" spans="13:13">
      <c r="M834678" s="8"/>
    </row>
    <row r="834679" spans="13:13" ht="13">
      <c r="M834679" s="17"/>
    </row>
    <row r="834680" spans="13:13">
      <c r="M834680" s="8"/>
    </row>
    <row r="834706" spans="13:13">
      <c r="M834706" s="8"/>
    </row>
    <row r="834707" spans="13:13" ht="13">
      <c r="M834707" s="17"/>
    </row>
    <row r="834708" spans="13:13">
      <c r="M834708" s="8"/>
    </row>
    <row r="834734" spans="13:13">
      <c r="M834734" s="8"/>
    </row>
    <row r="834735" spans="13:13" ht="13">
      <c r="M834735" s="17"/>
    </row>
    <row r="834736" spans="13:13">
      <c r="M834736" s="8"/>
    </row>
    <row r="834762" spans="13:13">
      <c r="M834762" s="8"/>
    </row>
    <row r="834763" spans="13:13" ht="13">
      <c r="M834763" s="17"/>
    </row>
    <row r="834764" spans="13:13">
      <c r="M834764" s="8"/>
    </row>
    <row r="834790" spans="13:13">
      <c r="M834790" s="8"/>
    </row>
    <row r="834791" spans="13:13" ht="13">
      <c r="M834791" s="17"/>
    </row>
    <row r="834792" spans="13:13">
      <c r="M834792" s="8"/>
    </row>
    <row r="834818" spans="13:13">
      <c r="M834818" s="8"/>
    </row>
    <row r="834819" spans="13:13" ht="13">
      <c r="M834819" s="17"/>
    </row>
    <row r="834820" spans="13:13">
      <c r="M834820" s="8"/>
    </row>
    <row r="834846" spans="13:13">
      <c r="M834846" s="8"/>
    </row>
    <row r="834847" spans="13:13" ht="13">
      <c r="M834847" s="17"/>
    </row>
    <row r="834848" spans="13:13">
      <c r="M834848" s="8"/>
    </row>
    <row r="834874" spans="13:13">
      <c r="M834874" s="8"/>
    </row>
    <row r="834875" spans="13:13" ht="13">
      <c r="M834875" s="17"/>
    </row>
    <row r="834876" spans="13:13">
      <c r="M834876" s="8"/>
    </row>
    <row r="834902" spans="13:13">
      <c r="M834902" s="8"/>
    </row>
    <row r="834903" spans="13:13" ht="13">
      <c r="M834903" s="17"/>
    </row>
    <row r="834904" spans="13:13">
      <c r="M834904" s="8"/>
    </row>
    <row r="834930" spans="13:13">
      <c r="M834930" s="8"/>
    </row>
    <row r="834931" spans="13:13" ht="13">
      <c r="M834931" s="17"/>
    </row>
    <row r="834932" spans="13:13">
      <c r="M834932" s="8"/>
    </row>
    <row r="834958" spans="13:13">
      <c r="M834958" s="8"/>
    </row>
    <row r="834959" spans="13:13" ht="13">
      <c r="M834959" s="17"/>
    </row>
    <row r="834960" spans="13:13">
      <c r="M834960" s="8"/>
    </row>
    <row r="834986" spans="13:13">
      <c r="M834986" s="8"/>
    </row>
    <row r="834987" spans="13:13" ht="13">
      <c r="M834987" s="17"/>
    </row>
    <row r="834988" spans="13:13">
      <c r="M834988" s="8"/>
    </row>
    <row r="835014" spans="13:13">
      <c r="M835014" s="8"/>
    </row>
    <row r="835015" spans="13:13" ht="13">
      <c r="M835015" s="17"/>
    </row>
    <row r="835016" spans="13:13">
      <c r="M835016" s="8"/>
    </row>
    <row r="835042" spans="13:13">
      <c r="M835042" s="8"/>
    </row>
    <row r="835043" spans="13:13" ht="13">
      <c r="M835043" s="17"/>
    </row>
    <row r="835044" spans="13:13">
      <c r="M835044" s="8"/>
    </row>
    <row r="835070" spans="13:13">
      <c r="M835070" s="8"/>
    </row>
    <row r="835071" spans="13:13" ht="13">
      <c r="M835071" s="17"/>
    </row>
    <row r="835072" spans="13:13">
      <c r="M835072" s="8"/>
    </row>
    <row r="835098" spans="13:13">
      <c r="M835098" s="8"/>
    </row>
    <row r="835099" spans="13:13" ht="13">
      <c r="M835099" s="17"/>
    </row>
    <row r="835100" spans="13:13">
      <c r="M835100" s="8"/>
    </row>
    <row r="835126" spans="13:13">
      <c r="M835126" s="8"/>
    </row>
    <row r="835127" spans="13:13" ht="13">
      <c r="M835127" s="17"/>
    </row>
    <row r="835128" spans="13:13">
      <c r="M835128" s="8"/>
    </row>
    <row r="835154" spans="13:13">
      <c r="M835154" s="8"/>
    </row>
    <row r="835155" spans="13:13" ht="13">
      <c r="M835155" s="17"/>
    </row>
    <row r="835156" spans="13:13">
      <c r="M835156" s="8"/>
    </row>
    <row r="835182" spans="13:13">
      <c r="M835182" s="8"/>
    </row>
    <row r="835183" spans="13:13" ht="13">
      <c r="M835183" s="17"/>
    </row>
    <row r="835184" spans="13:13">
      <c r="M835184" s="8"/>
    </row>
    <row r="835210" spans="13:13">
      <c r="M835210" s="8"/>
    </row>
    <row r="835211" spans="13:13" ht="13">
      <c r="M835211" s="17"/>
    </row>
    <row r="835212" spans="13:13">
      <c r="M835212" s="8"/>
    </row>
    <row r="835238" spans="13:13">
      <c r="M835238" s="8"/>
    </row>
    <row r="835239" spans="13:13" ht="13">
      <c r="M835239" s="17"/>
    </row>
    <row r="835240" spans="13:13">
      <c r="M835240" s="8"/>
    </row>
    <row r="835266" spans="13:13">
      <c r="M835266" s="8"/>
    </row>
    <row r="835267" spans="13:13" ht="13">
      <c r="M835267" s="17"/>
    </row>
    <row r="835268" spans="13:13">
      <c r="M835268" s="8"/>
    </row>
    <row r="835294" spans="13:13">
      <c r="M835294" s="8"/>
    </row>
    <row r="835295" spans="13:13" ht="13">
      <c r="M835295" s="17"/>
    </row>
    <row r="835296" spans="13:13">
      <c r="M835296" s="8"/>
    </row>
    <row r="835322" spans="13:13">
      <c r="M835322" s="8"/>
    </row>
    <row r="835323" spans="13:13" ht="13">
      <c r="M835323" s="17"/>
    </row>
    <row r="835324" spans="13:13">
      <c r="M835324" s="8"/>
    </row>
    <row r="835350" spans="13:13">
      <c r="M835350" s="8"/>
    </row>
    <row r="835351" spans="13:13" ht="13">
      <c r="M835351" s="17"/>
    </row>
    <row r="835352" spans="13:13">
      <c r="M835352" s="8"/>
    </row>
    <row r="835378" spans="13:13">
      <c r="M835378" s="8"/>
    </row>
    <row r="835379" spans="13:13" ht="13">
      <c r="M835379" s="17"/>
    </row>
    <row r="835380" spans="13:13">
      <c r="M835380" s="8"/>
    </row>
    <row r="835406" spans="13:13">
      <c r="M835406" s="8"/>
    </row>
    <row r="835407" spans="13:13" ht="13">
      <c r="M835407" s="17"/>
    </row>
    <row r="835408" spans="13:13">
      <c r="M835408" s="8"/>
    </row>
    <row r="835434" spans="13:13">
      <c r="M835434" s="8"/>
    </row>
    <row r="835435" spans="13:13" ht="13">
      <c r="M835435" s="17"/>
    </row>
    <row r="835436" spans="13:13">
      <c r="M835436" s="8"/>
    </row>
    <row r="835462" spans="13:13">
      <c r="M835462" s="8"/>
    </row>
    <row r="835463" spans="13:13" ht="13">
      <c r="M835463" s="17"/>
    </row>
    <row r="835464" spans="13:13">
      <c r="M835464" s="8"/>
    </row>
    <row r="835490" spans="13:13">
      <c r="M835490" s="8"/>
    </row>
    <row r="835491" spans="13:13" ht="13">
      <c r="M835491" s="17"/>
    </row>
    <row r="835492" spans="13:13">
      <c r="M835492" s="8"/>
    </row>
    <row r="835518" spans="13:13">
      <c r="M835518" s="8"/>
    </row>
    <row r="835519" spans="13:13" ht="13">
      <c r="M835519" s="17"/>
    </row>
    <row r="835520" spans="13:13">
      <c r="M835520" s="8"/>
    </row>
    <row r="835546" spans="13:13">
      <c r="M835546" s="8"/>
    </row>
    <row r="835547" spans="13:13" ht="13">
      <c r="M835547" s="17"/>
    </row>
    <row r="835548" spans="13:13">
      <c r="M835548" s="8"/>
    </row>
    <row r="835574" spans="13:13">
      <c r="M835574" s="8"/>
    </row>
    <row r="835575" spans="13:13" ht="13">
      <c r="M835575" s="17"/>
    </row>
    <row r="835576" spans="13:13">
      <c r="M835576" s="8"/>
    </row>
    <row r="835602" spans="13:13">
      <c r="M835602" s="8"/>
    </row>
    <row r="835603" spans="13:13" ht="13">
      <c r="M835603" s="17"/>
    </row>
    <row r="835604" spans="13:13">
      <c r="M835604" s="8"/>
    </row>
    <row r="835630" spans="13:13">
      <c r="M835630" s="8"/>
    </row>
    <row r="835631" spans="13:13" ht="13">
      <c r="M835631" s="17"/>
    </row>
    <row r="835632" spans="13:13">
      <c r="M835632" s="8"/>
    </row>
    <row r="835658" spans="13:13">
      <c r="M835658" s="8"/>
    </row>
    <row r="835659" spans="13:13" ht="13">
      <c r="M835659" s="17"/>
    </row>
    <row r="835660" spans="13:13">
      <c r="M835660" s="8"/>
    </row>
    <row r="835686" spans="13:13">
      <c r="M835686" s="8"/>
    </row>
    <row r="835687" spans="13:13" ht="13">
      <c r="M835687" s="17"/>
    </row>
    <row r="835688" spans="13:13">
      <c r="M835688" s="8"/>
    </row>
    <row r="835714" spans="13:13">
      <c r="M835714" s="8"/>
    </row>
    <row r="835715" spans="13:13" ht="13">
      <c r="M835715" s="17"/>
    </row>
    <row r="835716" spans="13:13">
      <c r="M835716" s="8"/>
    </row>
    <row r="835742" spans="13:13">
      <c r="M835742" s="8"/>
    </row>
    <row r="835743" spans="13:13" ht="13">
      <c r="M835743" s="17"/>
    </row>
    <row r="835744" spans="13:13">
      <c r="M835744" s="8"/>
    </row>
    <row r="835770" spans="13:13">
      <c r="M835770" s="8"/>
    </row>
    <row r="835771" spans="13:13" ht="13">
      <c r="M835771" s="17"/>
    </row>
    <row r="835772" spans="13:13">
      <c r="M835772" s="8"/>
    </row>
    <row r="835798" spans="13:13">
      <c r="M835798" s="8"/>
    </row>
    <row r="835799" spans="13:13" ht="13">
      <c r="M835799" s="17"/>
    </row>
    <row r="835800" spans="13:13">
      <c r="M835800" s="8"/>
    </row>
    <row r="835826" spans="13:13">
      <c r="M835826" s="8"/>
    </row>
    <row r="835827" spans="13:13" ht="13">
      <c r="M835827" s="17"/>
    </row>
    <row r="835828" spans="13:13">
      <c r="M835828" s="8"/>
    </row>
    <row r="835854" spans="13:13">
      <c r="M835854" s="8"/>
    </row>
    <row r="835855" spans="13:13" ht="13">
      <c r="M835855" s="17"/>
    </row>
    <row r="835856" spans="13:13">
      <c r="M835856" s="8"/>
    </row>
    <row r="835882" spans="13:13">
      <c r="M835882" s="8"/>
    </row>
    <row r="835883" spans="13:13" ht="13">
      <c r="M835883" s="17"/>
    </row>
    <row r="835884" spans="13:13">
      <c r="M835884" s="8"/>
    </row>
    <row r="835910" spans="13:13">
      <c r="M835910" s="8"/>
    </row>
    <row r="835911" spans="13:13" ht="13">
      <c r="M835911" s="17"/>
    </row>
    <row r="835912" spans="13:13">
      <c r="M835912" s="8"/>
    </row>
    <row r="835938" spans="13:13">
      <c r="M835938" s="8"/>
    </row>
    <row r="835939" spans="13:13" ht="13">
      <c r="M835939" s="17"/>
    </row>
    <row r="835940" spans="13:13">
      <c r="M835940" s="8"/>
    </row>
    <row r="835966" spans="13:13">
      <c r="M835966" s="8"/>
    </row>
    <row r="835967" spans="13:13" ht="13">
      <c r="M835967" s="17"/>
    </row>
    <row r="835968" spans="13:13">
      <c r="M835968" s="8"/>
    </row>
    <row r="835994" spans="13:13">
      <c r="M835994" s="8"/>
    </row>
    <row r="835995" spans="13:13" ht="13">
      <c r="M835995" s="17"/>
    </row>
    <row r="835996" spans="13:13">
      <c r="M835996" s="8"/>
    </row>
    <row r="836022" spans="13:13">
      <c r="M836022" s="8"/>
    </row>
    <row r="836023" spans="13:13" ht="13">
      <c r="M836023" s="17"/>
    </row>
    <row r="836024" spans="13:13">
      <c r="M836024" s="8"/>
    </row>
    <row r="836050" spans="13:13">
      <c r="M836050" s="8"/>
    </row>
    <row r="836051" spans="13:13" ht="13">
      <c r="M836051" s="17"/>
    </row>
    <row r="836052" spans="13:13">
      <c r="M836052" s="8"/>
    </row>
    <row r="836078" spans="13:13">
      <c r="M836078" s="8"/>
    </row>
    <row r="836079" spans="13:13" ht="13">
      <c r="M836079" s="17"/>
    </row>
    <row r="836080" spans="13:13">
      <c r="M836080" s="8"/>
    </row>
    <row r="836106" spans="13:13">
      <c r="M836106" s="8"/>
    </row>
    <row r="836107" spans="13:13" ht="13">
      <c r="M836107" s="17"/>
    </row>
    <row r="836108" spans="13:13">
      <c r="M836108" s="8"/>
    </row>
    <row r="836134" spans="13:13">
      <c r="M836134" s="8"/>
    </row>
    <row r="836135" spans="13:13" ht="13">
      <c r="M836135" s="17"/>
    </row>
    <row r="836136" spans="13:13">
      <c r="M836136" s="8"/>
    </row>
    <row r="836162" spans="13:13">
      <c r="M836162" s="8"/>
    </row>
    <row r="836163" spans="13:13" ht="13">
      <c r="M836163" s="17"/>
    </row>
    <row r="836164" spans="13:13">
      <c r="M836164" s="8"/>
    </row>
    <row r="836190" spans="13:13">
      <c r="M836190" s="8"/>
    </row>
    <row r="836191" spans="13:13" ht="13">
      <c r="M836191" s="17"/>
    </row>
    <row r="836192" spans="13:13">
      <c r="M836192" s="8"/>
    </row>
    <row r="836218" spans="13:13">
      <c r="M836218" s="8"/>
    </row>
    <row r="836219" spans="13:13" ht="13">
      <c r="M836219" s="17"/>
    </row>
    <row r="836220" spans="13:13">
      <c r="M836220" s="8"/>
    </row>
    <row r="836246" spans="13:13">
      <c r="M836246" s="8"/>
    </row>
    <row r="836247" spans="13:13" ht="13">
      <c r="M836247" s="17"/>
    </row>
    <row r="836248" spans="13:13">
      <c r="M836248" s="8"/>
    </row>
    <row r="836274" spans="13:13">
      <c r="M836274" s="8"/>
    </row>
    <row r="836275" spans="13:13" ht="13">
      <c r="M836275" s="17"/>
    </row>
    <row r="836276" spans="13:13">
      <c r="M836276" s="8"/>
    </row>
    <row r="836302" spans="13:13">
      <c r="M836302" s="8"/>
    </row>
    <row r="836303" spans="13:13" ht="13">
      <c r="M836303" s="17"/>
    </row>
    <row r="836304" spans="13:13">
      <c r="M836304" s="8"/>
    </row>
    <row r="836330" spans="13:13">
      <c r="M836330" s="8"/>
    </row>
    <row r="836331" spans="13:13" ht="13">
      <c r="M836331" s="17"/>
    </row>
    <row r="836332" spans="13:13">
      <c r="M836332" s="8"/>
    </row>
    <row r="836358" spans="13:13">
      <c r="M836358" s="8"/>
    </row>
    <row r="836359" spans="13:13" ht="13">
      <c r="M836359" s="17"/>
    </row>
    <row r="836360" spans="13:13">
      <c r="M836360" s="8"/>
    </row>
    <row r="836386" spans="13:13">
      <c r="M836386" s="8"/>
    </row>
    <row r="836387" spans="13:13" ht="13">
      <c r="M836387" s="17"/>
    </row>
    <row r="836388" spans="13:13">
      <c r="M836388" s="8"/>
    </row>
    <row r="836414" spans="13:13">
      <c r="M836414" s="8"/>
    </row>
    <row r="836415" spans="13:13" ht="13">
      <c r="M836415" s="17"/>
    </row>
    <row r="836416" spans="13:13">
      <c r="M836416" s="8"/>
    </row>
    <row r="836442" spans="13:13">
      <c r="M836442" s="8"/>
    </row>
    <row r="836443" spans="13:13" ht="13">
      <c r="M836443" s="17"/>
    </row>
    <row r="836444" spans="13:13">
      <c r="M836444" s="8"/>
    </row>
    <row r="836470" spans="13:13">
      <c r="M836470" s="8"/>
    </row>
    <row r="836471" spans="13:13" ht="13">
      <c r="M836471" s="17"/>
    </row>
    <row r="836472" spans="13:13">
      <c r="M836472" s="8"/>
    </row>
    <row r="836498" spans="13:13">
      <c r="M836498" s="8"/>
    </row>
    <row r="836499" spans="13:13" ht="13">
      <c r="M836499" s="17"/>
    </row>
    <row r="836500" spans="13:13">
      <c r="M836500" s="8"/>
    </row>
    <row r="836526" spans="13:13">
      <c r="M836526" s="8"/>
    </row>
    <row r="836527" spans="13:13" ht="13">
      <c r="M836527" s="17"/>
    </row>
    <row r="836528" spans="13:13">
      <c r="M836528" s="8"/>
    </row>
    <row r="836554" spans="13:13">
      <c r="M836554" s="8"/>
    </row>
    <row r="836555" spans="13:13" ht="13">
      <c r="M836555" s="17"/>
    </row>
    <row r="836556" spans="13:13">
      <c r="M836556" s="8"/>
    </row>
    <row r="836582" spans="13:13">
      <c r="M836582" s="8"/>
    </row>
    <row r="836583" spans="13:13" ht="13">
      <c r="M836583" s="17"/>
    </row>
    <row r="836584" spans="13:13">
      <c r="M836584" s="8"/>
    </row>
    <row r="836610" spans="13:13">
      <c r="M836610" s="8"/>
    </row>
    <row r="836611" spans="13:13" ht="13">
      <c r="M836611" s="17"/>
    </row>
    <row r="836612" spans="13:13">
      <c r="M836612" s="8"/>
    </row>
    <row r="836638" spans="13:13">
      <c r="M836638" s="8"/>
    </row>
    <row r="836639" spans="13:13" ht="13">
      <c r="M836639" s="17"/>
    </row>
    <row r="836640" spans="13:13">
      <c r="M836640" s="8"/>
    </row>
    <row r="836666" spans="13:13">
      <c r="M836666" s="8"/>
    </row>
    <row r="836667" spans="13:13" ht="13">
      <c r="M836667" s="17"/>
    </row>
    <row r="836668" spans="13:13">
      <c r="M836668" s="8"/>
    </row>
    <row r="836694" spans="13:13">
      <c r="M836694" s="8"/>
    </row>
    <row r="836695" spans="13:13" ht="13">
      <c r="M836695" s="17"/>
    </row>
    <row r="836696" spans="13:13">
      <c r="M836696" s="8"/>
    </row>
    <row r="836722" spans="13:13">
      <c r="M836722" s="8"/>
    </row>
    <row r="836723" spans="13:13" ht="13">
      <c r="M836723" s="17"/>
    </row>
    <row r="836724" spans="13:13">
      <c r="M836724" s="8"/>
    </row>
    <row r="836750" spans="13:13">
      <c r="M836750" s="8"/>
    </row>
    <row r="836751" spans="13:13" ht="13">
      <c r="M836751" s="17"/>
    </row>
    <row r="836752" spans="13:13">
      <c r="M836752" s="8"/>
    </row>
    <row r="836778" spans="13:13">
      <c r="M836778" s="8"/>
    </row>
    <row r="836779" spans="13:13" ht="13">
      <c r="M836779" s="17"/>
    </row>
    <row r="836780" spans="13:13">
      <c r="M836780" s="8"/>
    </row>
    <row r="836806" spans="13:13">
      <c r="M836806" s="8"/>
    </row>
    <row r="836807" spans="13:13" ht="13">
      <c r="M836807" s="17"/>
    </row>
    <row r="836808" spans="13:13">
      <c r="M836808" s="8"/>
    </row>
    <row r="836834" spans="13:13">
      <c r="M836834" s="8"/>
    </row>
    <row r="836835" spans="13:13" ht="13">
      <c r="M836835" s="17"/>
    </row>
    <row r="836836" spans="13:13">
      <c r="M836836" s="8"/>
    </row>
    <row r="836862" spans="13:13">
      <c r="M836862" s="8"/>
    </row>
    <row r="836863" spans="13:13" ht="13">
      <c r="M836863" s="17"/>
    </row>
    <row r="836864" spans="13:13">
      <c r="M836864" s="8"/>
    </row>
    <row r="836890" spans="13:13">
      <c r="M836890" s="8"/>
    </row>
    <row r="836891" spans="13:13" ht="13">
      <c r="M836891" s="17"/>
    </row>
    <row r="836892" spans="13:13">
      <c r="M836892" s="8"/>
    </row>
    <row r="836918" spans="13:13">
      <c r="M836918" s="8"/>
    </row>
    <row r="836919" spans="13:13" ht="13">
      <c r="M836919" s="17"/>
    </row>
    <row r="836920" spans="13:13">
      <c r="M836920" s="8"/>
    </row>
    <row r="836946" spans="13:13">
      <c r="M836946" s="8"/>
    </row>
    <row r="836947" spans="13:13" ht="13">
      <c r="M836947" s="17"/>
    </row>
    <row r="836948" spans="13:13">
      <c r="M836948" s="8"/>
    </row>
    <row r="836974" spans="13:13">
      <c r="M836974" s="8"/>
    </row>
    <row r="836975" spans="13:13" ht="13">
      <c r="M836975" s="17"/>
    </row>
    <row r="836976" spans="13:13">
      <c r="M836976" s="8"/>
    </row>
    <row r="837002" spans="13:13">
      <c r="M837002" s="8"/>
    </row>
    <row r="837003" spans="13:13" ht="13">
      <c r="M837003" s="17"/>
    </row>
    <row r="837004" spans="13:13">
      <c r="M837004" s="8"/>
    </row>
    <row r="837030" spans="13:13">
      <c r="M837030" s="8"/>
    </row>
    <row r="837031" spans="13:13" ht="13">
      <c r="M837031" s="17"/>
    </row>
    <row r="837032" spans="13:13">
      <c r="M837032" s="8"/>
    </row>
    <row r="837058" spans="13:13">
      <c r="M837058" s="8"/>
    </row>
    <row r="837059" spans="13:13" ht="13">
      <c r="M837059" s="17"/>
    </row>
    <row r="837060" spans="13:13">
      <c r="M837060" s="8"/>
    </row>
    <row r="837086" spans="13:13">
      <c r="M837086" s="8"/>
    </row>
    <row r="837087" spans="13:13" ht="13">
      <c r="M837087" s="17"/>
    </row>
    <row r="837088" spans="13:13">
      <c r="M837088" s="8"/>
    </row>
    <row r="837114" spans="13:13">
      <c r="M837114" s="8"/>
    </row>
    <row r="837115" spans="13:13" ht="13">
      <c r="M837115" s="17"/>
    </row>
    <row r="837116" spans="13:13">
      <c r="M837116" s="8"/>
    </row>
    <row r="837142" spans="13:13">
      <c r="M837142" s="8"/>
    </row>
    <row r="837143" spans="13:13" ht="13">
      <c r="M837143" s="17"/>
    </row>
    <row r="837144" spans="13:13">
      <c r="M837144" s="8"/>
    </row>
    <row r="837170" spans="13:13">
      <c r="M837170" s="8"/>
    </row>
    <row r="837171" spans="13:13" ht="13">
      <c r="M837171" s="17"/>
    </row>
    <row r="837172" spans="13:13">
      <c r="M837172" s="8"/>
    </row>
    <row r="837198" spans="13:13">
      <c r="M837198" s="8"/>
    </row>
    <row r="837199" spans="13:13" ht="13">
      <c r="M837199" s="17"/>
    </row>
    <row r="837200" spans="13:13">
      <c r="M837200" s="8"/>
    </row>
    <row r="837226" spans="13:13">
      <c r="M837226" s="8"/>
    </row>
    <row r="837227" spans="13:13" ht="13">
      <c r="M837227" s="17"/>
    </row>
    <row r="837228" spans="13:13">
      <c r="M837228" s="8"/>
    </row>
    <row r="837254" spans="13:13">
      <c r="M837254" s="8"/>
    </row>
    <row r="837255" spans="13:13" ht="13">
      <c r="M837255" s="17"/>
    </row>
    <row r="837256" spans="13:13">
      <c r="M837256" s="8"/>
    </row>
    <row r="837282" spans="13:13">
      <c r="M837282" s="8"/>
    </row>
    <row r="837283" spans="13:13" ht="13">
      <c r="M837283" s="17"/>
    </row>
    <row r="837284" spans="13:13">
      <c r="M837284" s="8"/>
    </row>
    <row r="837310" spans="13:13">
      <c r="M837310" s="8"/>
    </row>
    <row r="837311" spans="13:13" ht="13">
      <c r="M837311" s="17"/>
    </row>
    <row r="837312" spans="13:13">
      <c r="M837312" s="8"/>
    </row>
    <row r="837338" spans="13:13">
      <c r="M837338" s="8"/>
    </row>
    <row r="837339" spans="13:13" ht="13">
      <c r="M837339" s="17"/>
    </row>
    <row r="837340" spans="13:13">
      <c r="M837340" s="8"/>
    </row>
    <row r="837366" spans="13:13">
      <c r="M837366" s="8"/>
    </row>
    <row r="837367" spans="13:13" ht="13">
      <c r="M837367" s="17"/>
    </row>
    <row r="837368" spans="13:13">
      <c r="M837368" s="8"/>
    </row>
    <row r="837394" spans="13:13">
      <c r="M837394" s="8"/>
    </row>
    <row r="837395" spans="13:13" ht="13">
      <c r="M837395" s="17"/>
    </row>
    <row r="837396" spans="13:13">
      <c r="M837396" s="8"/>
    </row>
    <row r="837422" spans="13:13">
      <c r="M837422" s="8"/>
    </row>
    <row r="837423" spans="13:13" ht="13">
      <c r="M837423" s="17"/>
    </row>
    <row r="837424" spans="13:13">
      <c r="M837424" s="8"/>
    </row>
    <row r="837450" spans="13:13">
      <c r="M837450" s="8"/>
    </row>
    <row r="837451" spans="13:13" ht="13">
      <c r="M837451" s="17"/>
    </row>
    <row r="837452" spans="13:13">
      <c r="M837452" s="8"/>
    </row>
    <row r="837478" spans="13:13">
      <c r="M837478" s="8"/>
    </row>
    <row r="837479" spans="13:13" ht="13">
      <c r="M837479" s="17"/>
    </row>
    <row r="837480" spans="13:13">
      <c r="M837480" s="8"/>
    </row>
    <row r="837506" spans="13:13">
      <c r="M837506" s="8"/>
    </row>
    <row r="837507" spans="13:13" ht="13">
      <c r="M837507" s="17"/>
    </row>
    <row r="837508" spans="13:13">
      <c r="M837508" s="8"/>
    </row>
    <row r="837534" spans="13:13">
      <c r="M837534" s="8"/>
    </row>
    <row r="837535" spans="13:13" ht="13">
      <c r="M837535" s="17"/>
    </row>
    <row r="837536" spans="13:13">
      <c r="M837536" s="8"/>
    </row>
    <row r="837562" spans="13:13">
      <c r="M837562" s="8"/>
    </row>
    <row r="837563" spans="13:13" ht="13">
      <c r="M837563" s="17"/>
    </row>
    <row r="837564" spans="13:13">
      <c r="M837564" s="8"/>
    </row>
    <row r="837590" spans="13:13">
      <c r="M837590" s="8"/>
    </row>
    <row r="837591" spans="13:13" ht="13">
      <c r="M837591" s="17"/>
    </row>
    <row r="837592" spans="13:13">
      <c r="M837592" s="8"/>
    </row>
    <row r="837618" spans="13:13">
      <c r="M837618" s="8"/>
    </row>
    <row r="837619" spans="13:13" ht="13">
      <c r="M837619" s="17"/>
    </row>
    <row r="837620" spans="13:13">
      <c r="M837620" s="8"/>
    </row>
    <row r="837646" spans="13:13">
      <c r="M837646" s="8"/>
    </row>
    <row r="837647" spans="13:13" ht="13">
      <c r="M837647" s="17"/>
    </row>
    <row r="837648" spans="13:13">
      <c r="M837648" s="8"/>
    </row>
    <row r="837674" spans="13:13">
      <c r="M837674" s="8"/>
    </row>
    <row r="837675" spans="13:13" ht="13">
      <c r="M837675" s="17"/>
    </row>
    <row r="837676" spans="13:13">
      <c r="M837676" s="8"/>
    </row>
    <row r="837702" spans="13:13">
      <c r="M837702" s="8"/>
    </row>
    <row r="837703" spans="13:13" ht="13">
      <c r="M837703" s="17"/>
    </row>
    <row r="837704" spans="13:13">
      <c r="M837704" s="8"/>
    </row>
    <row r="837730" spans="13:13">
      <c r="M837730" s="8"/>
    </row>
    <row r="837731" spans="13:13" ht="13">
      <c r="M837731" s="17"/>
    </row>
    <row r="837732" spans="13:13">
      <c r="M837732" s="8"/>
    </row>
    <row r="837758" spans="13:13">
      <c r="M837758" s="8"/>
    </row>
    <row r="837759" spans="13:13" ht="13">
      <c r="M837759" s="17"/>
    </row>
    <row r="837760" spans="13:13">
      <c r="M837760" s="8"/>
    </row>
    <row r="837786" spans="13:13">
      <c r="M837786" s="8"/>
    </row>
    <row r="837787" spans="13:13" ht="13">
      <c r="M837787" s="17"/>
    </row>
    <row r="837788" spans="13:13">
      <c r="M837788" s="8"/>
    </row>
    <row r="837814" spans="13:13">
      <c r="M837814" s="8"/>
    </row>
    <row r="837815" spans="13:13" ht="13">
      <c r="M837815" s="17"/>
    </row>
    <row r="837816" spans="13:13">
      <c r="M837816" s="8"/>
    </row>
    <row r="837842" spans="13:13">
      <c r="M837842" s="8"/>
    </row>
    <row r="837843" spans="13:13" ht="13">
      <c r="M837843" s="17"/>
    </row>
    <row r="837844" spans="13:13">
      <c r="M837844" s="8"/>
    </row>
    <row r="837870" spans="13:13">
      <c r="M837870" s="8"/>
    </row>
    <row r="837871" spans="13:13" ht="13">
      <c r="M837871" s="17"/>
    </row>
    <row r="837872" spans="13:13">
      <c r="M837872" s="8"/>
    </row>
    <row r="837898" spans="13:13">
      <c r="M837898" s="8"/>
    </row>
    <row r="837899" spans="13:13" ht="13">
      <c r="M837899" s="17"/>
    </row>
    <row r="837900" spans="13:13">
      <c r="M837900" s="8"/>
    </row>
    <row r="837926" spans="13:13">
      <c r="M837926" s="8"/>
    </row>
    <row r="837927" spans="13:13" ht="13">
      <c r="M837927" s="17"/>
    </row>
    <row r="837928" spans="13:13">
      <c r="M837928" s="8"/>
    </row>
    <row r="837954" spans="13:13">
      <c r="M837954" s="8"/>
    </row>
    <row r="837955" spans="13:13" ht="13">
      <c r="M837955" s="17"/>
    </row>
    <row r="837956" spans="13:13">
      <c r="M837956" s="8"/>
    </row>
    <row r="837982" spans="13:13">
      <c r="M837982" s="8"/>
    </row>
    <row r="837983" spans="13:13" ht="13">
      <c r="M837983" s="17"/>
    </row>
    <row r="837984" spans="13:13">
      <c r="M837984" s="8"/>
    </row>
    <row r="838010" spans="13:13">
      <c r="M838010" s="8"/>
    </row>
    <row r="838011" spans="13:13" ht="13">
      <c r="M838011" s="17"/>
    </row>
    <row r="838012" spans="13:13">
      <c r="M838012" s="8"/>
    </row>
    <row r="838038" spans="13:13">
      <c r="M838038" s="8"/>
    </row>
    <row r="838039" spans="13:13" ht="13">
      <c r="M838039" s="17"/>
    </row>
    <row r="838040" spans="13:13">
      <c r="M838040" s="8"/>
    </row>
    <row r="838066" spans="13:13">
      <c r="M838066" s="8"/>
    </row>
    <row r="838067" spans="13:13" ht="13">
      <c r="M838067" s="17"/>
    </row>
    <row r="838068" spans="13:13">
      <c r="M838068" s="8"/>
    </row>
    <row r="838094" spans="13:13">
      <c r="M838094" s="8"/>
    </row>
    <row r="838095" spans="13:13" ht="13">
      <c r="M838095" s="17"/>
    </row>
    <row r="838096" spans="13:13">
      <c r="M838096" s="8"/>
    </row>
    <row r="838122" spans="13:13">
      <c r="M838122" s="8"/>
    </row>
    <row r="838123" spans="13:13" ht="13">
      <c r="M838123" s="17"/>
    </row>
    <row r="838124" spans="13:13">
      <c r="M838124" s="8"/>
    </row>
    <row r="838150" spans="13:13">
      <c r="M838150" s="8"/>
    </row>
    <row r="838151" spans="13:13" ht="13">
      <c r="M838151" s="17"/>
    </row>
    <row r="838152" spans="13:13">
      <c r="M838152" s="8"/>
    </row>
    <row r="838178" spans="13:13">
      <c r="M838178" s="8"/>
    </row>
    <row r="838179" spans="13:13" ht="13">
      <c r="M838179" s="17"/>
    </row>
    <row r="838180" spans="13:13">
      <c r="M838180" s="8"/>
    </row>
    <row r="838206" spans="13:13">
      <c r="M838206" s="8"/>
    </row>
    <row r="838207" spans="13:13" ht="13">
      <c r="M838207" s="17"/>
    </row>
    <row r="838208" spans="13:13">
      <c r="M838208" s="8"/>
    </row>
    <row r="838234" spans="13:13">
      <c r="M838234" s="8"/>
    </row>
    <row r="838235" spans="13:13" ht="13">
      <c r="M838235" s="17"/>
    </row>
    <row r="838236" spans="13:13">
      <c r="M838236" s="8"/>
    </row>
    <row r="838262" spans="13:13">
      <c r="M838262" s="8"/>
    </row>
    <row r="838263" spans="13:13" ht="13">
      <c r="M838263" s="17"/>
    </row>
    <row r="838264" spans="13:13">
      <c r="M838264" s="8"/>
    </row>
    <row r="838290" spans="13:13">
      <c r="M838290" s="8"/>
    </row>
    <row r="838291" spans="13:13" ht="13">
      <c r="M838291" s="17"/>
    </row>
    <row r="838292" spans="13:13">
      <c r="M838292" s="8"/>
    </row>
    <row r="838318" spans="13:13">
      <c r="M838318" s="8"/>
    </row>
    <row r="838319" spans="13:13" ht="13">
      <c r="M838319" s="17"/>
    </row>
    <row r="838320" spans="13:13">
      <c r="M838320" s="8"/>
    </row>
    <row r="838346" spans="13:13">
      <c r="M838346" s="8"/>
    </row>
    <row r="838347" spans="13:13" ht="13">
      <c r="M838347" s="17"/>
    </row>
    <row r="838348" spans="13:13">
      <c r="M838348" s="8"/>
    </row>
    <row r="838374" spans="13:13">
      <c r="M838374" s="8"/>
    </row>
    <row r="838375" spans="13:13" ht="13">
      <c r="M838375" s="17"/>
    </row>
    <row r="838376" spans="13:13">
      <c r="M838376" s="8"/>
    </row>
    <row r="838402" spans="13:13">
      <c r="M838402" s="8"/>
    </row>
    <row r="838403" spans="13:13" ht="13">
      <c r="M838403" s="17"/>
    </row>
    <row r="838404" spans="13:13">
      <c r="M838404" s="8"/>
    </row>
    <row r="838430" spans="13:13">
      <c r="M838430" s="8"/>
    </row>
    <row r="838431" spans="13:13" ht="13">
      <c r="M838431" s="17"/>
    </row>
    <row r="838432" spans="13:13">
      <c r="M838432" s="8"/>
    </row>
    <row r="838458" spans="13:13">
      <c r="M838458" s="8"/>
    </row>
    <row r="838459" spans="13:13" ht="13">
      <c r="M838459" s="17"/>
    </row>
    <row r="838460" spans="13:13">
      <c r="M838460" s="8"/>
    </row>
    <row r="838486" spans="13:13">
      <c r="M838486" s="8"/>
    </row>
    <row r="838487" spans="13:13" ht="13">
      <c r="M838487" s="17"/>
    </row>
    <row r="838488" spans="13:13">
      <c r="M838488" s="8"/>
    </row>
    <row r="838514" spans="13:13">
      <c r="M838514" s="8"/>
    </row>
    <row r="838515" spans="13:13" ht="13">
      <c r="M838515" s="17"/>
    </row>
    <row r="838516" spans="13:13">
      <c r="M838516" s="8"/>
    </row>
    <row r="838542" spans="13:13">
      <c r="M838542" s="8"/>
    </row>
    <row r="838543" spans="13:13" ht="13">
      <c r="M838543" s="17"/>
    </row>
    <row r="838544" spans="13:13">
      <c r="M838544" s="8"/>
    </row>
    <row r="838570" spans="13:13">
      <c r="M838570" s="8"/>
    </row>
    <row r="838571" spans="13:13" ht="13">
      <c r="M838571" s="17"/>
    </row>
    <row r="838572" spans="13:13">
      <c r="M838572" s="8"/>
    </row>
    <row r="838598" spans="13:13">
      <c r="M838598" s="8"/>
    </row>
    <row r="838599" spans="13:13" ht="13">
      <c r="M838599" s="17"/>
    </row>
    <row r="838600" spans="13:13">
      <c r="M838600" s="8"/>
    </row>
    <row r="838626" spans="13:13">
      <c r="M838626" s="8"/>
    </row>
    <row r="838627" spans="13:13" ht="13">
      <c r="M838627" s="17"/>
    </row>
    <row r="838628" spans="13:13">
      <c r="M838628" s="8"/>
    </row>
    <row r="838654" spans="13:13">
      <c r="M838654" s="8"/>
    </row>
    <row r="838655" spans="13:13" ht="13">
      <c r="M838655" s="17"/>
    </row>
    <row r="838656" spans="13:13">
      <c r="M838656" s="8"/>
    </row>
    <row r="838682" spans="13:13">
      <c r="M838682" s="8"/>
    </row>
    <row r="838683" spans="13:13" ht="13">
      <c r="M838683" s="17"/>
    </row>
    <row r="838684" spans="13:13">
      <c r="M838684" s="8"/>
    </row>
    <row r="838710" spans="13:13">
      <c r="M838710" s="8"/>
    </row>
    <row r="838711" spans="13:13" ht="13">
      <c r="M838711" s="17"/>
    </row>
    <row r="838712" spans="13:13">
      <c r="M838712" s="8"/>
    </row>
    <row r="838738" spans="13:13">
      <c r="M838738" s="8"/>
    </row>
    <row r="838739" spans="13:13" ht="13">
      <c r="M838739" s="17"/>
    </row>
    <row r="838740" spans="13:13">
      <c r="M838740" s="8"/>
    </row>
    <row r="838766" spans="13:13">
      <c r="M838766" s="8"/>
    </row>
    <row r="838767" spans="13:13" ht="13">
      <c r="M838767" s="17"/>
    </row>
    <row r="838768" spans="13:13">
      <c r="M838768" s="8"/>
    </row>
    <row r="838794" spans="13:13">
      <c r="M838794" s="8"/>
    </row>
    <row r="838795" spans="13:13" ht="13">
      <c r="M838795" s="17"/>
    </row>
    <row r="838796" spans="13:13">
      <c r="M838796" s="8"/>
    </row>
    <row r="838822" spans="13:13">
      <c r="M838822" s="8"/>
    </row>
    <row r="838823" spans="13:13" ht="13">
      <c r="M838823" s="17"/>
    </row>
    <row r="838824" spans="13:13">
      <c r="M838824" s="8"/>
    </row>
    <row r="838850" spans="13:13">
      <c r="M838850" s="8"/>
    </row>
    <row r="838851" spans="13:13" ht="13">
      <c r="M838851" s="17"/>
    </row>
    <row r="838852" spans="13:13">
      <c r="M838852" s="8"/>
    </row>
    <row r="838878" spans="13:13">
      <c r="M838878" s="8"/>
    </row>
    <row r="838879" spans="13:13" ht="13">
      <c r="M838879" s="17"/>
    </row>
    <row r="838880" spans="13:13">
      <c r="M838880" s="8"/>
    </row>
    <row r="838906" spans="13:13">
      <c r="M838906" s="8"/>
    </row>
    <row r="838907" spans="13:13" ht="13">
      <c r="M838907" s="17"/>
    </row>
    <row r="838908" spans="13:13">
      <c r="M838908" s="8"/>
    </row>
    <row r="838934" spans="13:13">
      <c r="M838934" s="8"/>
    </row>
    <row r="838935" spans="13:13" ht="13">
      <c r="M838935" s="17"/>
    </row>
    <row r="838936" spans="13:13">
      <c r="M838936" s="8"/>
    </row>
    <row r="838962" spans="13:13">
      <c r="M838962" s="8"/>
    </row>
    <row r="838963" spans="13:13" ht="13">
      <c r="M838963" s="17"/>
    </row>
    <row r="838964" spans="13:13">
      <c r="M838964" s="8"/>
    </row>
    <row r="838990" spans="13:13">
      <c r="M838990" s="8"/>
    </row>
    <row r="838991" spans="13:13" ht="13">
      <c r="M838991" s="17"/>
    </row>
    <row r="838992" spans="13:13">
      <c r="M838992" s="8"/>
    </row>
    <row r="839018" spans="13:13">
      <c r="M839018" s="8"/>
    </row>
    <row r="839019" spans="13:13" ht="13">
      <c r="M839019" s="17"/>
    </row>
    <row r="839020" spans="13:13">
      <c r="M839020" s="8"/>
    </row>
    <row r="839046" spans="13:13">
      <c r="M839046" s="8"/>
    </row>
    <row r="839047" spans="13:13" ht="13">
      <c r="M839047" s="17"/>
    </row>
    <row r="839048" spans="13:13">
      <c r="M839048" s="8"/>
    </row>
    <row r="839074" spans="13:13">
      <c r="M839074" s="8"/>
    </row>
    <row r="839075" spans="13:13" ht="13">
      <c r="M839075" s="17"/>
    </row>
    <row r="839076" spans="13:13">
      <c r="M839076" s="8"/>
    </row>
    <row r="839102" spans="13:13">
      <c r="M839102" s="8"/>
    </row>
    <row r="839103" spans="13:13" ht="13">
      <c r="M839103" s="17"/>
    </row>
    <row r="839104" spans="13:13">
      <c r="M839104" s="8"/>
    </row>
    <row r="839130" spans="13:13">
      <c r="M839130" s="8"/>
    </row>
    <row r="839131" spans="13:13" ht="13">
      <c r="M839131" s="17"/>
    </row>
    <row r="839132" spans="13:13">
      <c r="M839132" s="8"/>
    </row>
    <row r="839158" spans="13:13">
      <c r="M839158" s="8"/>
    </row>
    <row r="839159" spans="13:13" ht="13">
      <c r="M839159" s="17"/>
    </row>
    <row r="839160" spans="13:13">
      <c r="M839160" s="8"/>
    </row>
    <row r="839186" spans="13:13">
      <c r="M839186" s="8"/>
    </row>
    <row r="839187" spans="13:13" ht="13">
      <c r="M839187" s="17"/>
    </row>
    <row r="839188" spans="13:13">
      <c r="M839188" s="8"/>
    </row>
    <row r="839214" spans="13:13">
      <c r="M839214" s="8"/>
    </row>
    <row r="839215" spans="13:13" ht="13">
      <c r="M839215" s="17"/>
    </row>
    <row r="839216" spans="13:13">
      <c r="M839216" s="8"/>
    </row>
    <row r="839242" spans="13:13">
      <c r="M839242" s="8"/>
    </row>
    <row r="839243" spans="13:13" ht="13">
      <c r="M839243" s="17"/>
    </row>
    <row r="839244" spans="13:13">
      <c r="M839244" s="8"/>
    </row>
    <row r="839270" spans="13:13">
      <c r="M839270" s="8"/>
    </row>
    <row r="839271" spans="13:13" ht="13">
      <c r="M839271" s="17"/>
    </row>
    <row r="839272" spans="13:13">
      <c r="M839272" s="8"/>
    </row>
    <row r="839298" spans="13:13">
      <c r="M839298" s="8"/>
    </row>
    <row r="839299" spans="13:13" ht="13">
      <c r="M839299" s="17"/>
    </row>
    <row r="839300" spans="13:13">
      <c r="M839300" s="8"/>
    </row>
    <row r="839326" spans="13:13">
      <c r="M839326" s="8"/>
    </row>
    <row r="839327" spans="13:13" ht="13">
      <c r="M839327" s="17"/>
    </row>
    <row r="839328" spans="13:13">
      <c r="M839328" s="8"/>
    </row>
    <row r="839354" spans="13:13">
      <c r="M839354" s="8"/>
    </row>
    <row r="839355" spans="13:13" ht="13">
      <c r="M839355" s="17"/>
    </row>
    <row r="839356" spans="13:13">
      <c r="M839356" s="8"/>
    </row>
    <row r="839382" spans="13:13">
      <c r="M839382" s="8"/>
    </row>
    <row r="839383" spans="13:13" ht="13">
      <c r="M839383" s="17"/>
    </row>
    <row r="839384" spans="13:13">
      <c r="M839384" s="8"/>
    </row>
    <row r="839410" spans="13:13">
      <c r="M839410" s="8"/>
    </row>
    <row r="839411" spans="13:13" ht="13">
      <c r="M839411" s="17"/>
    </row>
    <row r="839412" spans="13:13">
      <c r="M839412" s="8"/>
    </row>
    <row r="839438" spans="13:13">
      <c r="M839438" s="8"/>
    </row>
    <row r="839439" spans="13:13" ht="13">
      <c r="M839439" s="17"/>
    </row>
    <row r="839440" spans="13:13">
      <c r="M839440" s="8"/>
    </row>
    <row r="839466" spans="13:13">
      <c r="M839466" s="8"/>
    </row>
    <row r="839467" spans="13:13" ht="13">
      <c r="M839467" s="17"/>
    </row>
    <row r="839468" spans="13:13">
      <c r="M839468" s="8"/>
    </row>
    <row r="839494" spans="13:13">
      <c r="M839494" s="8"/>
    </row>
    <row r="839495" spans="13:13" ht="13">
      <c r="M839495" s="17"/>
    </row>
    <row r="839496" spans="13:13">
      <c r="M839496" s="8"/>
    </row>
    <row r="839522" spans="13:13">
      <c r="M839522" s="8"/>
    </row>
    <row r="839523" spans="13:13" ht="13">
      <c r="M839523" s="17"/>
    </row>
    <row r="839524" spans="13:13">
      <c r="M839524" s="8"/>
    </row>
    <row r="839550" spans="13:13">
      <c r="M839550" s="8"/>
    </row>
    <row r="839551" spans="13:13" ht="13">
      <c r="M839551" s="17"/>
    </row>
    <row r="839552" spans="13:13">
      <c r="M839552" s="8"/>
    </row>
    <row r="839578" spans="13:13">
      <c r="M839578" s="8"/>
    </row>
    <row r="839579" spans="13:13" ht="13">
      <c r="M839579" s="17"/>
    </row>
    <row r="839580" spans="13:13">
      <c r="M839580" s="8"/>
    </row>
    <row r="839606" spans="13:13">
      <c r="M839606" s="8"/>
    </row>
    <row r="839607" spans="13:13" ht="13">
      <c r="M839607" s="17"/>
    </row>
    <row r="839608" spans="13:13">
      <c r="M839608" s="8"/>
    </row>
    <row r="839634" spans="13:13">
      <c r="M839634" s="8"/>
    </row>
    <row r="839635" spans="13:13" ht="13">
      <c r="M839635" s="17"/>
    </row>
    <row r="839636" spans="13:13">
      <c r="M839636" s="8"/>
    </row>
    <row r="839662" spans="13:13">
      <c r="M839662" s="8"/>
    </row>
    <row r="839663" spans="13:13" ht="13">
      <c r="M839663" s="17"/>
    </row>
    <row r="839664" spans="13:13">
      <c r="M839664" s="8"/>
    </row>
    <row r="839690" spans="13:13">
      <c r="M839690" s="8"/>
    </row>
    <row r="839691" spans="13:13" ht="13">
      <c r="M839691" s="17"/>
    </row>
    <row r="839692" spans="13:13">
      <c r="M839692" s="8"/>
    </row>
    <row r="839718" spans="13:13">
      <c r="M839718" s="8"/>
    </row>
    <row r="839719" spans="13:13" ht="13">
      <c r="M839719" s="17"/>
    </row>
    <row r="839720" spans="13:13">
      <c r="M839720" s="8"/>
    </row>
    <row r="839746" spans="13:13">
      <c r="M839746" s="8"/>
    </row>
    <row r="839747" spans="13:13" ht="13">
      <c r="M839747" s="17"/>
    </row>
    <row r="839748" spans="13:13">
      <c r="M839748" s="8"/>
    </row>
    <row r="839774" spans="13:13">
      <c r="M839774" s="8"/>
    </row>
    <row r="839775" spans="13:13" ht="13">
      <c r="M839775" s="17"/>
    </row>
    <row r="839776" spans="13:13">
      <c r="M839776" s="8"/>
    </row>
    <row r="839802" spans="13:13">
      <c r="M839802" s="8"/>
    </row>
    <row r="839803" spans="13:13" ht="13">
      <c r="M839803" s="17"/>
    </row>
    <row r="839804" spans="13:13">
      <c r="M839804" s="8"/>
    </row>
    <row r="839830" spans="13:13">
      <c r="M839830" s="8"/>
    </row>
    <row r="839831" spans="13:13" ht="13">
      <c r="M839831" s="17"/>
    </row>
    <row r="839832" spans="13:13">
      <c r="M839832" s="8"/>
    </row>
    <row r="839858" spans="13:13">
      <c r="M839858" s="8"/>
    </row>
    <row r="839859" spans="13:13" ht="13">
      <c r="M839859" s="17"/>
    </row>
    <row r="839860" spans="13:13">
      <c r="M839860" s="8"/>
    </row>
    <row r="839886" spans="13:13">
      <c r="M839886" s="8"/>
    </row>
    <row r="839887" spans="13:13" ht="13">
      <c r="M839887" s="17"/>
    </row>
    <row r="839888" spans="13:13">
      <c r="M839888" s="8"/>
    </row>
    <row r="839914" spans="13:13">
      <c r="M839914" s="8"/>
    </row>
    <row r="839915" spans="13:13" ht="13">
      <c r="M839915" s="17"/>
    </row>
    <row r="839916" spans="13:13">
      <c r="M839916" s="8"/>
    </row>
    <row r="839942" spans="13:13">
      <c r="M839942" s="8"/>
    </row>
    <row r="839943" spans="13:13" ht="13">
      <c r="M839943" s="17"/>
    </row>
    <row r="839944" spans="13:13">
      <c r="M839944" s="8"/>
    </row>
    <row r="839970" spans="13:13">
      <c r="M839970" s="8"/>
    </row>
    <row r="839971" spans="13:13" ht="13">
      <c r="M839971" s="17"/>
    </row>
    <row r="839972" spans="13:13">
      <c r="M839972" s="8"/>
    </row>
    <row r="839998" spans="13:13">
      <c r="M839998" s="8"/>
    </row>
    <row r="839999" spans="13:13" ht="13">
      <c r="M839999" s="17"/>
    </row>
    <row r="840000" spans="13:13">
      <c r="M840000" s="8"/>
    </row>
    <row r="840026" spans="13:13">
      <c r="M840026" s="8"/>
    </row>
    <row r="840027" spans="13:13" ht="13">
      <c r="M840027" s="17"/>
    </row>
    <row r="840028" spans="13:13">
      <c r="M840028" s="8"/>
    </row>
    <row r="840054" spans="13:13">
      <c r="M840054" s="8"/>
    </row>
    <row r="840055" spans="13:13" ht="13">
      <c r="M840055" s="17"/>
    </row>
    <row r="840056" spans="13:13">
      <c r="M840056" s="8"/>
    </row>
    <row r="840082" spans="13:13">
      <c r="M840082" s="8"/>
    </row>
    <row r="840083" spans="13:13" ht="13">
      <c r="M840083" s="17"/>
    </row>
    <row r="840084" spans="13:13">
      <c r="M840084" s="8"/>
    </row>
    <row r="840110" spans="13:13">
      <c r="M840110" s="8"/>
    </row>
    <row r="840111" spans="13:13" ht="13">
      <c r="M840111" s="17"/>
    </row>
    <row r="840112" spans="13:13">
      <c r="M840112" s="8"/>
    </row>
    <row r="840138" spans="13:13">
      <c r="M840138" s="8"/>
    </row>
    <row r="840139" spans="13:13" ht="13">
      <c r="M840139" s="17"/>
    </row>
    <row r="840140" spans="13:13">
      <c r="M840140" s="8"/>
    </row>
    <row r="840166" spans="13:13">
      <c r="M840166" s="8"/>
    </row>
    <row r="840167" spans="13:13" ht="13">
      <c r="M840167" s="17"/>
    </row>
    <row r="840168" spans="13:13">
      <c r="M840168" s="8"/>
    </row>
    <row r="840194" spans="13:13">
      <c r="M840194" s="8"/>
    </row>
    <row r="840195" spans="13:13" ht="13">
      <c r="M840195" s="17"/>
    </row>
    <row r="840196" spans="13:13">
      <c r="M840196" s="8"/>
    </row>
    <row r="840222" spans="13:13">
      <c r="M840222" s="8"/>
    </row>
    <row r="840223" spans="13:13" ht="13">
      <c r="M840223" s="17"/>
    </row>
    <row r="840224" spans="13:13">
      <c r="M840224" s="8"/>
    </row>
    <row r="840250" spans="13:13">
      <c r="M840250" s="8"/>
    </row>
    <row r="840251" spans="13:13" ht="13">
      <c r="M840251" s="17"/>
    </row>
    <row r="840252" spans="13:13">
      <c r="M840252" s="8"/>
    </row>
    <row r="840278" spans="13:13">
      <c r="M840278" s="8"/>
    </row>
    <row r="840279" spans="13:13" ht="13">
      <c r="M840279" s="17"/>
    </row>
    <row r="840280" spans="13:13">
      <c r="M840280" s="8"/>
    </row>
    <row r="840306" spans="13:13">
      <c r="M840306" s="8"/>
    </row>
    <row r="840307" spans="13:13" ht="13">
      <c r="M840307" s="17"/>
    </row>
    <row r="840308" spans="13:13">
      <c r="M840308" s="8"/>
    </row>
    <row r="840334" spans="13:13">
      <c r="M840334" s="8"/>
    </row>
    <row r="840335" spans="13:13" ht="13">
      <c r="M840335" s="17"/>
    </row>
    <row r="840336" spans="13:13">
      <c r="M840336" s="8"/>
    </row>
    <row r="840362" spans="13:13">
      <c r="M840362" s="8"/>
    </row>
    <row r="840363" spans="13:13" ht="13">
      <c r="M840363" s="17"/>
    </row>
    <row r="840364" spans="13:13">
      <c r="M840364" s="8"/>
    </row>
    <row r="840390" spans="13:13">
      <c r="M840390" s="8"/>
    </row>
    <row r="840391" spans="13:13" ht="13">
      <c r="M840391" s="17"/>
    </row>
    <row r="840392" spans="13:13">
      <c r="M840392" s="8"/>
    </row>
    <row r="840418" spans="13:13">
      <c r="M840418" s="8"/>
    </row>
    <row r="840419" spans="13:13" ht="13">
      <c r="M840419" s="17"/>
    </row>
    <row r="840420" spans="13:13">
      <c r="M840420" s="8"/>
    </row>
    <row r="840446" spans="13:13">
      <c r="M840446" s="8"/>
    </row>
    <row r="840447" spans="13:13" ht="13">
      <c r="M840447" s="17"/>
    </row>
    <row r="840448" spans="13:13">
      <c r="M840448" s="8"/>
    </row>
    <row r="840474" spans="13:13">
      <c r="M840474" s="8"/>
    </row>
    <row r="840475" spans="13:13" ht="13">
      <c r="M840475" s="17"/>
    </row>
    <row r="840476" spans="13:13">
      <c r="M840476" s="8"/>
    </row>
    <row r="840502" spans="13:13">
      <c r="M840502" s="8"/>
    </row>
    <row r="840503" spans="13:13" ht="13">
      <c r="M840503" s="17"/>
    </row>
    <row r="840504" spans="13:13">
      <c r="M840504" s="8"/>
    </row>
    <row r="840530" spans="13:13">
      <c r="M840530" s="8"/>
    </row>
    <row r="840531" spans="13:13" ht="13">
      <c r="M840531" s="17"/>
    </row>
    <row r="840532" spans="13:13">
      <c r="M840532" s="8"/>
    </row>
    <row r="840558" spans="13:13">
      <c r="M840558" s="8"/>
    </row>
    <row r="840559" spans="13:13" ht="13">
      <c r="M840559" s="17"/>
    </row>
    <row r="840560" spans="13:13">
      <c r="M840560" s="8"/>
    </row>
    <row r="840586" spans="13:13">
      <c r="M840586" s="8"/>
    </row>
    <row r="840587" spans="13:13" ht="13">
      <c r="M840587" s="17"/>
    </row>
    <row r="840588" spans="13:13">
      <c r="M840588" s="8"/>
    </row>
    <row r="840614" spans="13:13">
      <c r="M840614" s="8"/>
    </row>
    <row r="840615" spans="13:13" ht="13">
      <c r="M840615" s="17"/>
    </row>
    <row r="840616" spans="13:13">
      <c r="M840616" s="8"/>
    </row>
    <row r="840642" spans="13:13">
      <c r="M840642" s="8"/>
    </row>
    <row r="840643" spans="13:13" ht="13">
      <c r="M840643" s="17"/>
    </row>
    <row r="840644" spans="13:13">
      <c r="M840644" s="8"/>
    </row>
    <row r="840670" spans="13:13">
      <c r="M840670" s="8"/>
    </row>
    <row r="840671" spans="13:13" ht="13">
      <c r="M840671" s="17"/>
    </row>
    <row r="840672" spans="13:13">
      <c r="M840672" s="8"/>
    </row>
    <row r="840698" spans="13:13">
      <c r="M840698" s="8"/>
    </row>
    <row r="840699" spans="13:13" ht="13">
      <c r="M840699" s="17"/>
    </row>
    <row r="840700" spans="13:13">
      <c r="M840700" s="8"/>
    </row>
    <row r="840726" spans="13:13">
      <c r="M840726" s="8"/>
    </row>
    <row r="840727" spans="13:13" ht="13">
      <c r="M840727" s="17"/>
    </row>
    <row r="840728" spans="13:13">
      <c r="M840728" s="8"/>
    </row>
    <row r="840754" spans="13:13">
      <c r="M840754" s="8"/>
    </row>
    <row r="840755" spans="13:13" ht="13">
      <c r="M840755" s="17"/>
    </row>
    <row r="840756" spans="13:13">
      <c r="M840756" s="8"/>
    </row>
    <row r="840782" spans="13:13">
      <c r="M840782" s="8"/>
    </row>
    <row r="840783" spans="13:13" ht="13">
      <c r="M840783" s="17"/>
    </row>
    <row r="840784" spans="13:13">
      <c r="M840784" s="8"/>
    </row>
    <row r="840810" spans="13:13">
      <c r="M840810" s="8"/>
    </row>
    <row r="840811" spans="13:13" ht="13">
      <c r="M840811" s="17"/>
    </row>
    <row r="840812" spans="13:13">
      <c r="M840812" s="8"/>
    </row>
    <row r="840838" spans="13:13">
      <c r="M840838" s="8"/>
    </row>
    <row r="840839" spans="13:13" ht="13">
      <c r="M840839" s="17"/>
    </row>
    <row r="840840" spans="13:13">
      <c r="M840840" s="8"/>
    </row>
    <row r="840866" spans="13:13">
      <c r="M840866" s="8"/>
    </row>
    <row r="840867" spans="13:13" ht="13">
      <c r="M840867" s="17"/>
    </row>
    <row r="840868" spans="13:13">
      <c r="M840868" s="8"/>
    </row>
    <row r="840894" spans="13:13">
      <c r="M840894" s="8"/>
    </row>
    <row r="840895" spans="13:13" ht="13">
      <c r="M840895" s="17"/>
    </row>
    <row r="840896" spans="13:13">
      <c r="M840896" s="8"/>
    </row>
    <row r="840922" spans="13:13">
      <c r="M840922" s="8"/>
    </row>
    <row r="840923" spans="13:13" ht="13">
      <c r="M840923" s="17"/>
    </row>
    <row r="840924" spans="13:13">
      <c r="M840924" s="8"/>
    </row>
    <row r="840950" spans="13:13">
      <c r="M840950" s="8"/>
    </row>
    <row r="840951" spans="13:13" ht="13">
      <c r="M840951" s="17"/>
    </row>
    <row r="840952" spans="13:13">
      <c r="M840952" s="8"/>
    </row>
    <row r="840978" spans="13:13">
      <c r="M840978" s="8"/>
    </row>
    <row r="840979" spans="13:13" ht="13">
      <c r="M840979" s="17"/>
    </row>
    <row r="840980" spans="13:13">
      <c r="M840980" s="8"/>
    </row>
    <row r="841006" spans="13:13">
      <c r="M841006" s="8"/>
    </row>
    <row r="841007" spans="13:13" ht="13">
      <c r="M841007" s="17"/>
    </row>
    <row r="841008" spans="13:13">
      <c r="M841008" s="8"/>
    </row>
    <row r="841034" spans="13:13">
      <c r="M841034" s="8"/>
    </row>
    <row r="841035" spans="13:13" ht="13">
      <c r="M841035" s="17"/>
    </row>
    <row r="841036" spans="13:13">
      <c r="M841036" s="8"/>
    </row>
    <row r="841062" spans="13:13">
      <c r="M841062" s="8"/>
    </row>
    <row r="841063" spans="13:13" ht="13">
      <c r="M841063" s="17"/>
    </row>
    <row r="841064" spans="13:13">
      <c r="M841064" s="8"/>
    </row>
    <row r="841090" spans="13:13">
      <c r="M841090" s="8"/>
    </row>
    <row r="841091" spans="13:13" ht="13">
      <c r="M841091" s="17"/>
    </row>
    <row r="841092" spans="13:13">
      <c r="M841092" s="8"/>
    </row>
    <row r="841118" spans="13:13">
      <c r="M841118" s="8"/>
    </row>
    <row r="841119" spans="13:13" ht="13">
      <c r="M841119" s="17"/>
    </row>
    <row r="841120" spans="13:13">
      <c r="M841120" s="8"/>
    </row>
    <row r="841146" spans="13:13">
      <c r="M841146" s="8"/>
    </row>
    <row r="841147" spans="13:13" ht="13">
      <c r="M841147" s="17"/>
    </row>
    <row r="841148" spans="13:13">
      <c r="M841148" s="8"/>
    </row>
    <row r="841174" spans="13:13">
      <c r="M841174" s="8"/>
    </row>
    <row r="841175" spans="13:13" ht="13">
      <c r="M841175" s="17"/>
    </row>
    <row r="841176" spans="13:13">
      <c r="M841176" s="8"/>
    </row>
    <row r="841202" spans="13:13">
      <c r="M841202" s="8"/>
    </row>
    <row r="841203" spans="13:13" ht="13">
      <c r="M841203" s="17"/>
    </row>
    <row r="841204" spans="13:13">
      <c r="M841204" s="8"/>
    </row>
    <row r="841230" spans="13:13">
      <c r="M841230" s="8"/>
    </row>
    <row r="841231" spans="13:13" ht="13">
      <c r="M841231" s="17"/>
    </row>
    <row r="841232" spans="13:13">
      <c r="M841232" s="8"/>
    </row>
    <row r="841258" spans="13:13">
      <c r="M841258" s="8"/>
    </row>
    <row r="841259" spans="13:13" ht="13">
      <c r="M841259" s="17"/>
    </row>
    <row r="841260" spans="13:13">
      <c r="M841260" s="8"/>
    </row>
    <row r="841286" spans="13:13">
      <c r="M841286" s="8"/>
    </row>
    <row r="841287" spans="13:13" ht="13">
      <c r="M841287" s="17"/>
    </row>
    <row r="841288" spans="13:13">
      <c r="M841288" s="8"/>
    </row>
    <row r="841314" spans="13:13">
      <c r="M841314" s="8"/>
    </row>
    <row r="841315" spans="13:13" ht="13">
      <c r="M841315" s="17"/>
    </row>
    <row r="841316" spans="13:13">
      <c r="M841316" s="8"/>
    </row>
    <row r="841342" spans="13:13">
      <c r="M841342" s="8"/>
    </row>
    <row r="841343" spans="13:13" ht="13">
      <c r="M841343" s="17"/>
    </row>
    <row r="841344" spans="13:13">
      <c r="M841344" s="8"/>
    </row>
    <row r="841370" spans="13:13">
      <c r="M841370" s="8"/>
    </row>
    <row r="841371" spans="13:13" ht="13">
      <c r="M841371" s="17"/>
    </row>
    <row r="841372" spans="13:13">
      <c r="M841372" s="8"/>
    </row>
    <row r="841398" spans="13:13">
      <c r="M841398" s="8"/>
    </row>
    <row r="841399" spans="13:13" ht="13">
      <c r="M841399" s="17"/>
    </row>
    <row r="841400" spans="13:13">
      <c r="M841400" s="8"/>
    </row>
    <row r="841426" spans="13:13">
      <c r="M841426" s="8"/>
    </row>
    <row r="841427" spans="13:13" ht="13">
      <c r="M841427" s="17"/>
    </row>
    <row r="841428" spans="13:13">
      <c r="M841428" s="8"/>
    </row>
    <row r="841454" spans="13:13">
      <c r="M841454" s="8"/>
    </row>
    <row r="841455" spans="13:13" ht="13">
      <c r="M841455" s="17"/>
    </row>
    <row r="841456" spans="13:13">
      <c r="M841456" s="8"/>
    </row>
    <row r="841482" spans="13:13">
      <c r="M841482" s="8"/>
    </row>
    <row r="841483" spans="13:13" ht="13">
      <c r="M841483" s="17"/>
    </row>
    <row r="841484" spans="13:13">
      <c r="M841484" s="8"/>
    </row>
    <row r="841510" spans="13:13">
      <c r="M841510" s="8"/>
    </row>
    <row r="841511" spans="13:13" ht="13">
      <c r="M841511" s="17"/>
    </row>
    <row r="841512" spans="13:13">
      <c r="M841512" s="8"/>
    </row>
    <row r="841538" spans="13:13">
      <c r="M841538" s="8"/>
    </row>
    <row r="841539" spans="13:13" ht="13">
      <c r="M841539" s="17"/>
    </row>
    <row r="841540" spans="13:13">
      <c r="M841540" s="8"/>
    </row>
    <row r="841566" spans="13:13">
      <c r="M841566" s="8"/>
    </row>
    <row r="841567" spans="13:13" ht="13">
      <c r="M841567" s="17"/>
    </row>
    <row r="841568" spans="13:13">
      <c r="M841568" s="8"/>
    </row>
    <row r="841594" spans="13:13">
      <c r="M841594" s="8"/>
    </row>
    <row r="841595" spans="13:13" ht="13">
      <c r="M841595" s="17"/>
    </row>
    <row r="841596" spans="13:13">
      <c r="M841596" s="8"/>
    </row>
    <row r="841622" spans="13:13">
      <c r="M841622" s="8"/>
    </row>
    <row r="841623" spans="13:13" ht="13">
      <c r="M841623" s="17"/>
    </row>
    <row r="841624" spans="13:13">
      <c r="M841624" s="8"/>
    </row>
    <row r="841650" spans="13:13">
      <c r="M841650" s="8"/>
    </row>
    <row r="841651" spans="13:13" ht="13">
      <c r="M841651" s="17"/>
    </row>
    <row r="841652" spans="13:13">
      <c r="M841652" s="8"/>
    </row>
    <row r="841678" spans="13:13">
      <c r="M841678" s="8"/>
    </row>
    <row r="841679" spans="13:13" ht="13">
      <c r="M841679" s="17"/>
    </row>
    <row r="841680" spans="13:13">
      <c r="M841680" s="8"/>
    </row>
    <row r="841706" spans="13:13">
      <c r="M841706" s="8"/>
    </row>
    <row r="841707" spans="13:13" ht="13">
      <c r="M841707" s="17"/>
    </row>
    <row r="841708" spans="13:13">
      <c r="M841708" s="8"/>
    </row>
    <row r="841734" spans="13:13">
      <c r="M841734" s="8"/>
    </row>
    <row r="841735" spans="13:13" ht="13">
      <c r="M841735" s="17"/>
    </row>
    <row r="841736" spans="13:13">
      <c r="M841736" s="8"/>
    </row>
    <row r="841762" spans="13:13">
      <c r="M841762" s="8"/>
    </row>
    <row r="841763" spans="13:13" ht="13">
      <c r="M841763" s="17"/>
    </row>
    <row r="841764" spans="13:13">
      <c r="M841764" s="8"/>
    </row>
    <row r="841790" spans="13:13">
      <c r="M841790" s="8"/>
    </row>
    <row r="841791" spans="13:13" ht="13">
      <c r="M841791" s="17"/>
    </row>
    <row r="841792" spans="13:13">
      <c r="M841792" s="8"/>
    </row>
    <row r="841818" spans="13:13">
      <c r="M841818" s="8"/>
    </row>
    <row r="841819" spans="13:13" ht="13">
      <c r="M841819" s="17"/>
    </row>
    <row r="841820" spans="13:13">
      <c r="M841820" s="8"/>
    </row>
    <row r="841846" spans="13:13">
      <c r="M841846" s="8"/>
    </row>
    <row r="841847" spans="13:13" ht="13">
      <c r="M841847" s="17"/>
    </row>
    <row r="841848" spans="13:13">
      <c r="M841848" s="8"/>
    </row>
    <row r="841874" spans="13:13">
      <c r="M841874" s="8"/>
    </row>
    <row r="841875" spans="13:13" ht="13">
      <c r="M841875" s="17"/>
    </row>
    <row r="841876" spans="13:13">
      <c r="M841876" s="8"/>
    </row>
    <row r="841902" spans="13:13">
      <c r="M841902" s="8"/>
    </row>
    <row r="841903" spans="13:13" ht="13">
      <c r="M841903" s="17"/>
    </row>
    <row r="841904" spans="13:13">
      <c r="M841904" s="8"/>
    </row>
    <row r="841930" spans="13:13">
      <c r="M841930" s="8"/>
    </row>
    <row r="841931" spans="13:13" ht="13">
      <c r="M841931" s="17"/>
    </row>
    <row r="841932" spans="13:13">
      <c r="M841932" s="8"/>
    </row>
    <row r="841958" spans="13:13">
      <c r="M841958" s="8"/>
    </row>
    <row r="841959" spans="13:13" ht="13">
      <c r="M841959" s="17"/>
    </row>
    <row r="841960" spans="13:13">
      <c r="M841960" s="8"/>
    </row>
    <row r="841986" spans="13:13">
      <c r="M841986" s="8"/>
    </row>
    <row r="841987" spans="13:13" ht="13">
      <c r="M841987" s="17"/>
    </row>
    <row r="841988" spans="13:13">
      <c r="M841988" s="8"/>
    </row>
    <row r="842014" spans="13:13">
      <c r="M842014" s="8"/>
    </row>
    <row r="842015" spans="13:13" ht="13">
      <c r="M842015" s="17"/>
    </row>
    <row r="842016" spans="13:13">
      <c r="M842016" s="8"/>
    </row>
    <row r="842042" spans="13:13">
      <c r="M842042" s="8"/>
    </row>
    <row r="842043" spans="13:13" ht="13">
      <c r="M842043" s="17"/>
    </row>
    <row r="842044" spans="13:13">
      <c r="M842044" s="8"/>
    </row>
    <row r="842070" spans="13:13">
      <c r="M842070" s="8"/>
    </row>
    <row r="842071" spans="13:13" ht="13">
      <c r="M842071" s="17"/>
    </row>
    <row r="842072" spans="13:13">
      <c r="M842072" s="8"/>
    </row>
    <row r="842098" spans="13:13">
      <c r="M842098" s="8"/>
    </row>
    <row r="842099" spans="13:13" ht="13">
      <c r="M842099" s="17"/>
    </row>
    <row r="842100" spans="13:13">
      <c r="M842100" s="8"/>
    </row>
    <row r="842126" spans="13:13">
      <c r="M842126" s="8"/>
    </row>
    <row r="842127" spans="13:13" ht="13">
      <c r="M842127" s="17"/>
    </row>
    <row r="842128" spans="13:13">
      <c r="M842128" s="8"/>
    </row>
    <row r="842154" spans="13:13">
      <c r="M842154" s="8"/>
    </row>
    <row r="842155" spans="13:13" ht="13">
      <c r="M842155" s="17"/>
    </row>
    <row r="842156" spans="13:13">
      <c r="M842156" s="8"/>
    </row>
    <row r="842182" spans="13:13">
      <c r="M842182" s="8"/>
    </row>
    <row r="842183" spans="13:13" ht="13">
      <c r="M842183" s="17"/>
    </row>
    <row r="842184" spans="13:13">
      <c r="M842184" s="8"/>
    </row>
    <row r="842210" spans="13:13">
      <c r="M842210" s="8"/>
    </row>
    <row r="842211" spans="13:13" ht="13">
      <c r="M842211" s="17"/>
    </row>
    <row r="842212" spans="13:13">
      <c r="M842212" s="8"/>
    </row>
    <row r="842238" spans="13:13">
      <c r="M842238" s="8"/>
    </row>
    <row r="842239" spans="13:13" ht="13">
      <c r="M842239" s="17"/>
    </row>
    <row r="842240" spans="13:13">
      <c r="M842240" s="8"/>
    </row>
    <row r="842266" spans="13:13">
      <c r="M842266" s="8"/>
    </row>
    <row r="842267" spans="13:13" ht="13">
      <c r="M842267" s="17"/>
    </row>
    <row r="842268" spans="13:13">
      <c r="M842268" s="8"/>
    </row>
    <row r="842294" spans="13:13">
      <c r="M842294" s="8"/>
    </row>
    <row r="842295" spans="13:13" ht="13">
      <c r="M842295" s="17"/>
    </row>
    <row r="842296" spans="13:13">
      <c r="M842296" s="8"/>
    </row>
    <row r="842322" spans="13:13">
      <c r="M842322" s="8"/>
    </row>
    <row r="842323" spans="13:13" ht="13">
      <c r="M842323" s="17"/>
    </row>
    <row r="842324" spans="13:13">
      <c r="M842324" s="8"/>
    </row>
    <row r="842350" spans="13:13">
      <c r="M842350" s="8"/>
    </row>
    <row r="842351" spans="13:13" ht="13">
      <c r="M842351" s="17"/>
    </row>
    <row r="842352" spans="13:13">
      <c r="M842352" s="8"/>
    </row>
    <row r="842378" spans="13:13">
      <c r="M842378" s="8"/>
    </row>
    <row r="842379" spans="13:13" ht="13">
      <c r="M842379" s="17"/>
    </row>
    <row r="842380" spans="13:13">
      <c r="M842380" s="8"/>
    </row>
    <row r="842406" spans="13:13">
      <c r="M842406" s="8"/>
    </row>
    <row r="842407" spans="13:13" ht="13">
      <c r="M842407" s="17"/>
    </row>
    <row r="842408" spans="13:13">
      <c r="M842408" s="8"/>
    </row>
    <row r="842434" spans="13:13">
      <c r="M842434" s="8"/>
    </row>
    <row r="842435" spans="13:13" ht="13">
      <c r="M842435" s="17"/>
    </row>
    <row r="842436" spans="13:13">
      <c r="M842436" s="8"/>
    </row>
    <row r="842462" spans="13:13">
      <c r="M842462" s="8"/>
    </row>
    <row r="842463" spans="13:13" ht="13">
      <c r="M842463" s="17"/>
    </row>
    <row r="842464" spans="13:13">
      <c r="M842464" s="8"/>
    </row>
    <row r="842490" spans="13:13">
      <c r="M842490" s="8"/>
    </row>
    <row r="842491" spans="13:13" ht="13">
      <c r="M842491" s="17"/>
    </row>
    <row r="842492" spans="13:13">
      <c r="M842492" s="8"/>
    </row>
    <row r="842518" spans="13:13">
      <c r="M842518" s="8"/>
    </row>
    <row r="842519" spans="13:13" ht="13">
      <c r="M842519" s="17"/>
    </row>
    <row r="842520" spans="13:13">
      <c r="M842520" s="8"/>
    </row>
    <row r="842546" spans="13:13">
      <c r="M842546" s="8"/>
    </row>
    <row r="842547" spans="13:13" ht="13">
      <c r="M842547" s="17"/>
    </row>
    <row r="842548" spans="13:13">
      <c r="M842548" s="8"/>
    </row>
    <row r="842574" spans="13:13">
      <c r="M842574" s="8"/>
    </row>
    <row r="842575" spans="13:13" ht="13">
      <c r="M842575" s="17"/>
    </row>
    <row r="842576" spans="13:13">
      <c r="M842576" s="8"/>
    </row>
    <row r="842602" spans="13:13">
      <c r="M842602" s="8"/>
    </row>
    <row r="842603" spans="13:13" ht="13">
      <c r="M842603" s="17"/>
    </row>
    <row r="842604" spans="13:13">
      <c r="M842604" s="8"/>
    </row>
    <row r="842630" spans="13:13">
      <c r="M842630" s="8"/>
    </row>
    <row r="842631" spans="13:13" ht="13">
      <c r="M842631" s="17"/>
    </row>
    <row r="842632" spans="13:13">
      <c r="M842632" s="8"/>
    </row>
    <row r="842658" spans="13:13">
      <c r="M842658" s="8"/>
    </row>
    <row r="842659" spans="13:13" ht="13">
      <c r="M842659" s="17"/>
    </row>
    <row r="842660" spans="13:13">
      <c r="M842660" s="8"/>
    </row>
    <row r="842686" spans="13:13">
      <c r="M842686" s="8"/>
    </row>
    <row r="842687" spans="13:13" ht="13">
      <c r="M842687" s="17"/>
    </row>
    <row r="842688" spans="13:13">
      <c r="M842688" s="8"/>
    </row>
    <row r="842714" spans="13:13">
      <c r="M842714" s="8"/>
    </row>
    <row r="842715" spans="13:13" ht="13">
      <c r="M842715" s="17"/>
    </row>
    <row r="842716" spans="13:13">
      <c r="M842716" s="8"/>
    </row>
    <row r="842742" spans="13:13">
      <c r="M842742" s="8"/>
    </row>
    <row r="842743" spans="13:13" ht="13">
      <c r="M842743" s="17"/>
    </row>
    <row r="842744" spans="13:13">
      <c r="M842744" s="8"/>
    </row>
    <row r="842770" spans="13:13">
      <c r="M842770" s="8"/>
    </row>
    <row r="842771" spans="13:13" ht="13">
      <c r="M842771" s="17"/>
    </row>
    <row r="842772" spans="13:13">
      <c r="M842772" s="8"/>
    </row>
    <row r="842798" spans="13:13">
      <c r="M842798" s="8"/>
    </row>
    <row r="842799" spans="13:13" ht="13">
      <c r="M842799" s="17"/>
    </row>
    <row r="842800" spans="13:13">
      <c r="M842800" s="8"/>
    </row>
    <row r="842826" spans="13:13">
      <c r="M842826" s="8"/>
    </row>
    <row r="842827" spans="13:13" ht="13">
      <c r="M842827" s="17"/>
    </row>
    <row r="842828" spans="13:13">
      <c r="M842828" s="8"/>
    </row>
    <row r="842854" spans="13:13">
      <c r="M842854" s="8"/>
    </row>
    <row r="842855" spans="13:13" ht="13">
      <c r="M842855" s="17"/>
    </row>
    <row r="842856" spans="13:13">
      <c r="M842856" s="8"/>
    </row>
    <row r="842882" spans="13:13">
      <c r="M842882" s="8"/>
    </row>
    <row r="842883" spans="13:13" ht="13">
      <c r="M842883" s="17"/>
    </row>
    <row r="842884" spans="13:13">
      <c r="M842884" s="8"/>
    </row>
    <row r="842910" spans="13:13">
      <c r="M842910" s="8"/>
    </row>
    <row r="842911" spans="13:13" ht="13">
      <c r="M842911" s="17"/>
    </row>
    <row r="842912" spans="13:13">
      <c r="M842912" s="8"/>
    </row>
    <row r="842938" spans="13:13">
      <c r="M842938" s="8"/>
    </row>
    <row r="842939" spans="13:13" ht="13">
      <c r="M842939" s="17"/>
    </row>
    <row r="842940" spans="13:13">
      <c r="M842940" s="8"/>
    </row>
    <row r="842966" spans="13:13">
      <c r="M842966" s="8"/>
    </row>
    <row r="842967" spans="13:13" ht="13">
      <c r="M842967" s="17"/>
    </row>
    <row r="842968" spans="13:13">
      <c r="M842968" s="8"/>
    </row>
    <row r="842994" spans="13:13">
      <c r="M842994" s="8"/>
    </row>
    <row r="842995" spans="13:13" ht="13">
      <c r="M842995" s="17"/>
    </row>
    <row r="842996" spans="13:13">
      <c r="M842996" s="8"/>
    </row>
    <row r="843022" spans="13:13">
      <c r="M843022" s="8"/>
    </row>
    <row r="843023" spans="13:13" ht="13">
      <c r="M843023" s="17"/>
    </row>
    <row r="843024" spans="13:13">
      <c r="M843024" s="8"/>
    </row>
    <row r="843050" spans="13:13">
      <c r="M843050" s="8"/>
    </row>
    <row r="843051" spans="13:13" ht="13">
      <c r="M843051" s="17"/>
    </row>
    <row r="843052" spans="13:13">
      <c r="M843052" s="8"/>
    </row>
    <row r="843078" spans="13:13">
      <c r="M843078" s="8"/>
    </row>
    <row r="843079" spans="13:13" ht="13">
      <c r="M843079" s="17"/>
    </row>
    <row r="843080" spans="13:13">
      <c r="M843080" s="8"/>
    </row>
    <row r="843106" spans="13:13">
      <c r="M843106" s="8"/>
    </row>
    <row r="843107" spans="13:13" ht="13">
      <c r="M843107" s="17"/>
    </row>
    <row r="843108" spans="13:13">
      <c r="M843108" s="8"/>
    </row>
    <row r="843134" spans="13:13">
      <c r="M843134" s="8"/>
    </row>
    <row r="843135" spans="13:13" ht="13">
      <c r="M843135" s="17"/>
    </row>
    <row r="843136" spans="13:13">
      <c r="M843136" s="8"/>
    </row>
    <row r="843162" spans="13:13">
      <c r="M843162" s="8"/>
    </row>
    <row r="843163" spans="13:13" ht="13">
      <c r="M843163" s="17"/>
    </row>
    <row r="843164" spans="13:13">
      <c r="M843164" s="8"/>
    </row>
    <row r="843190" spans="13:13">
      <c r="M843190" s="8"/>
    </row>
    <row r="843191" spans="13:13" ht="13">
      <c r="M843191" s="17"/>
    </row>
    <row r="843192" spans="13:13">
      <c r="M843192" s="8"/>
    </row>
    <row r="843218" spans="13:13">
      <c r="M843218" s="8"/>
    </row>
    <row r="843219" spans="13:13" ht="13">
      <c r="M843219" s="17"/>
    </row>
    <row r="843220" spans="13:13">
      <c r="M843220" s="8"/>
    </row>
    <row r="843246" spans="13:13">
      <c r="M843246" s="8"/>
    </row>
    <row r="843247" spans="13:13" ht="13">
      <c r="M843247" s="17"/>
    </row>
    <row r="843248" spans="13:13">
      <c r="M843248" s="8"/>
    </row>
    <row r="843274" spans="13:13">
      <c r="M843274" s="8"/>
    </row>
    <row r="843275" spans="13:13" ht="13">
      <c r="M843275" s="17"/>
    </row>
    <row r="843276" spans="13:13">
      <c r="M843276" s="8"/>
    </row>
    <row r="843302" spans="13:13">
      <c r="M843302" s="8"/>
    </row>
    <row r="843303" spans="13:13" ht="13">
      <c r="M843303" s="17"/>
    </row>
    <row r="843304" spans="13:13">
      <c r="M843304" s="8"/>
    </row>
    <row r="843330" spans="13:13">
      <c r="M843330" s="8"/>
    </row>
    <row r="843331" spans="13:13" ht="13">
      <c r="M843331" s="17"/>
    </row>
    <row r="843332" spans="13:13">
      <c r="M843332" s="8"/>
    </row>
    <row r="843358" spans="13:13">
      <c r="M843358" s="8"/>
    </row>
    <row r="843359" spans="13:13" ht="13">
      <c r="M843359" s="17"/>
    </row>
    <row r="843360" spans="13:13">
      <c r="M843360" s="8"/>
    </row>
    <row r="843386" spans="13:13">
      <c r="M843386" s="8"/>
    </row>
    <row r="843387" spans="13:13" ht="13">
      <c r="M843387" s="17"/>
    </row>
    <row r="843388" spans="13:13">
      <c r="M843388" s="8"/>
    </row>
    <row r="843414" spans="13:13">
      <c r="M843414" s="8"/>
    </row>
    <row r="843415" spans="13:13" ht="13">
      <c r="M843415" s="17"/>
    </row>
    <row r="843416" spans="13:13">
      <c r="M843416" s="8"/>
    </row>
    <row r="843442" spans="13:13">
      <c r="M843442" s="8"/>
    </row>
    <row r="843443" spans="13:13" ht="13">
      <c r="M843443" s="17"/>
    </row>
    <row r="843444" spans="13:13">
      <c r="M843444" s="8"/>
    </row>
    <row r="843470" spans="13:13">
      <c r="M843470" s="8"/>
    </row>
    <row r="843471" spans="13:13" ht="13">
      <c r="M843471" s="17"/>
    </row>
    <row r="843472" spans="13:13">
      <c r="M843472" s="8"/>
    </row>
    <row r="843498" spans="13:13">
      <c r="M843498" s="8"/>
    </row>
    <row r="843499" spans="13:13" ht="13">
      <c r="M843499" s="17"/>
    </row>
    <row r="843500" spans="13:13">
      <c r="M843500" s="8"/>
    </row>
    <row r="843526" spans="13:13">
      <c r="M843526" s="8"/>
    </row>
    <row r="843527" spans="13:13" ht="13">
      <c r="M843527" s="17"/>
    </row>
    <row r="843528" spans="13:13">
      <c r="M843528" s="8"/>
    </row>
    <row r="843554" spans="13:13">
      <c r="M843554" s="8"/>
    </row>
    <row r="843555" spans="13:13" ht="13">
      <c r="M843555" s="17"/>
    </row>
    <row r="843556" spans="13:13">
      <c r="M843556" s="8"/>
    </row>
    <row r="843582" spans="13:13">
      <c r="M843582" s="8"/>
    </row>
    <row r="843583" spans="13:13" ht="13">
      <c r="M843583" s="17"/>
    </row>
    <row r="843584" spans="13:13">
      <c r="M843584" s="8"/>
    </row>
    <row r="843610" spans="13:13">
      <c r="M843610" s="8"/>
    </row>
    <row r="843611" spans="13:13" ht="13">
      <c r="M843611" s="17"/>
    </row>
    <row r="843612" spans="13:13">
      <c r="M843612" s="8"/>
    </row>
    <row r="843638" spans="13:13">
      <c r="M843638" s="8"/>
    </row>
    <row r="843639" spans="13:13" ht="13">
      <c r="M843639" s="17"/>
    </row>
    <row r="843640" spans="13:13">
      <c r="M843640" s="8"/>
    </row>
    <row r="843666" spans="13:13">
      <c r="M843666" s="8"/>
    </row>
    <row r="843667" spans="13:13" ht="13">
      <c r="M843667" s="17"/>
    </row>
    <row r="843668" spans="13:13">
      <c r="M843668" s="8"/>
    </row>
    <row r="843694" spans="13:13">
      <c r="M843694" s="8"/>
    </row>
    <row r="843695" spans="13:13" ht="13">
      <c r="M843695" s="17"/>
    </row>
    <row r="843696" spans="13:13">
      <c r="M843696" s="8"/>
    </row>
    <row r="843722" spans="13:13">
      <c r="M843722" s="8"/>
    </row>
    <row r="843723" spans="13:13" ht="13">
      <c r="M843723" s="17"/>
    </row>
    <row r="843724" spans="13:13">
      <c r="M843724" s="8"/>
    </row>
    <row r="843750" spans="13:13">
      <c r="M843750" s="8"/>
    </row>
    <row r="843751" spans="13:13" ht="13">
      <c r="M843751" s="17"/>
    </row>
    <row r="843752" spans="13:13">
      <c r="M843752" s="8"/>
    </row>
    <row r="843778" spans="13:13">
      <c r="M843778" s="8"/>
    </row>
    <row r="843779" spans="13:13" ht="13">
      <c r="M843779" s="17"/>
    </row>
    <row r="843780" spans="13:13">
      <c r="M843780" s="8"/>
    </row>
    <row r="843806" spans="13:13">
      <c r="M843806" s="8"/>
    </row>
    <row r="843807" spans="13:13" ht="13">
      <c r="M843807" s="17"/>
    </row>
    <row r="843808" spans="13:13">
      <c r="M843808" s="8"/>
    </row>
    <row r="843834" spans="13:13">
      <c r="M843834" s="8"/>
    </row>
    <row r="843835" spans="13:13" ht="13">
      <c r="M843835" s="17"/>
    </row>
    <row r="843836" spans="13:13">
      <c r="M843836" s="8"/>
    </row>
    <row r="843862" spans="13:13">
      <c r="M843862" s="8"/>
    </row>
    <row r="843863" spans="13:13" ht="13">
      <c r="M843863" s="17"/>
    </row>
    <row r="843864" spans="13:13">
      <c r="M843864" s="8"/>
    </row>
    <row r="843890" spans="13:13">
      <c r="M843890" s="8"/>
    </row>
    <row r="843891" spans="13:13" ht="13">
      <c r="M843891" s="17"/>
    </row>
    <row r="843892" spans="13:13">
      <c r="M843892" s="8"/>
    </row>
    <row r="843918" spans="13:13">
      <c r="M843918" s="8"/>
    </row>
    <row r="843919" spans="13:13" ht="13">
      <c r="M843919" s="17"/>
    </row>
    <row r="843920" spans="13:13">
      <c r="M843920" s="8"/>
    </row>
    <row r="843946" spans="13:13">
      <c r="M843946" s="8"/>
    </row>
    <row r="843947" spans="13:13" ht="13">
      <c r="M843947" s="17"/>
    </row>
    <row r="843948" spans="13:13">
      <c r="M843948" s="8"/>
    </row>
    <row r="843974" spans="13:13">
      <c r="M843974" s="8"/>
    </row>
    <row r="843975" spans="13:13" ht="13">
      <c r="M843975" s="17"/>
    </row>
    <row r="843976" spans="13:13">
      <c r="M843976" s="8"/>
    </row>
    <row r="844002" spans="13:13">
      <c r="M844002" s="8"/>
    </row>
    <row r="844003" spans="13:13" ht="13">
      <c r="M844003" s="17"/>
    </row>
    <row r="844004" spans="13:13">
      <c r="M844004" s="8"/>
    </row>
    <row r="844030" spans="13:13">
      <c r="M844030" s="8"/>
    </row>
    <row r="844031" spans="13:13" ht="13">
      <c r="M844031" s="17"/>
    </row>
    <row r="844032" spans="13:13">
      <c r="M844032" s="8"/>
    </row>
    <row r="844058" spans="13:13">
      <c r="M844058" s="8"/>
    </row>
    <row r="844059" spans="13:13" ht="13">
      <c r="M844059" s="17"/>
    </row>
    <row r="844060" spans="13:13">
      <c r="M844060" s="8"/>
    </row>
    <row r="844086" spans="13:13">
      <c r="M844086" s="8"/>
    </row>
    <row r="844087" spans="13:13" ht="13">
      <c r="M844087" s="17"/>
    </row>
    <row r="844088" spans="13:13">
      <c r="M844088" s="8"/>
    </row>
    <row r="844114" spans="13:13">
      <c r="M844114" s="8"/>
    </row>
    <row r="844115" spans="13:13" ht="13">
      <c r="M844115" s="17"/>
    </row>
    <row r="844116" spans="13:13">
      <c r="M844116" s="8"/>
    </row>
    <row r="844142" spans="13:13">
      <c r="M844142" s="8"/>
    </row>
    <row r="844143" spans="13:13" ht="13">
      <c r="M844143" s="17"/>
    </row>
    <row r="844144" spans="13:13">
      <c r="M844144" s="8"/>
    </row>
    <row r="844170" spans="13:13">
      <c r="M844170" s="8"/>
    </row>
    <row r="844171" spans="13:13" ht="13">
      <c r="M844171" s="17"/>
    </row>
    <row r="844172" spans="13:13">
      <c r="M844172" s="8"/>
    </row>
    <row r="844198" spans="13:13">
      <c r="M844198" s="8"/>
    </row>
    <row r="844199" spans="13:13" ht="13">
      <c r="M844199" s="17"/>
    </row>
    <row r="844200" spans="13:13">
      <c r="M844200" s="8"/>
    </row>
    <row r="844226" spans="13:13">
      <c r="M844226" s="8"/>
    </row>
    <row r="844227" spans="13:13" ht="13">
      <c r="M844227" s="17"/>
    </row>
    <row r="844228" spans="13:13">
      <c r="M844228" s="8"/>
    </row>
    <row r="844254" spans="13:13">
      <c r="M844254" s="8"/>
    </row>
    <row r="844255" spans="13:13" ht="13">
      <c r="M844255" s="17"/>
    </row>
    <row r="844256" spans="13:13">
      <c r="M844256" s="8"/>
    </row>
    <row r="844282" spans="13:13">
      <c r="M844282" s="8"/>
    </row>
    <row r="844283" spans="13:13" ht="13">
      <c r="M844283" s="17"/>
    </row>
    <row r="844284" spans="13:13">
      <c r="M844284" s="8"/>
    </row>
    <row r="844310" spans="13:13">
      <c r="M844310" s="8"/>
    </row>
    <row r="844311" spans="13:13" ht="13">
      <c r="M844311" s="17"/>
    </row>
    <row r="844312" spans="13:13">
      <c r="M844312" s="8"/>
    </row>
    <row r="844338" spans="13:13">
      <c r="M844338" s="8"/>
    </row>
    <row r="844339" spans="13:13" ht="13">
      <c r="M844339" s="17"/>
    </row>
    <row r="844340" spans="13:13">
      <c r="M844340" s="8"/>
    </row>
    <row r="844366" spans="13:13">
      <c r="M844366" s="8"/>
    </row>
    <row r="844367" spans="13:13" ht="13">
      <c r="M844367" s="17"/>
    </row>
    <row r="844368" spans="13:13">
      <c r="M844368" s="8"/>
    </row>
    <row r="844394" spans="13:13">
      <c r="M844394" s="8"/>
    </row>
    <row r="844395" spans="13:13" ht="13">
      <c r="M844395" s="17"/>
    </row>
    <row r="844396" spans="13:13">
      <c r="M844396" s="8"/>
    </row>
    <row r="844422" spans="13:13">
      <c r="M844422" s="8"/>
    </row>
    <row r="844423" spans="13:13" ht="13">
      <c r="M844423" s="17"/>
    </row>
    <row r="844424" spans="13:13">
      <c r="M844424" s="8"/>
    </row>
    <row r="844450" spans="13:13">
      <c r="M844450" s="8"/>
    </row>
    <row r="844451" spans="13:13" ht="13">
      <c r="M844451" s="17"/>
    </row>
    <row r="844452" spans="13:13">
      <c r="M844452" s="8"/>
    </row>
    <row r="844478" spans="13:13">
      <c r="M844478" s="8"/>
    </row>
    <row r="844479" spans="13:13" ht="13">
      <c r="M844479" s="17"/>
    </row>
    <row r="844480" spans="13:13">
      <c r="M844480" s="8"/>
    </row>
    <row r="844506" spans="13:13">
      <c r="M844506" s="8"/>
    </row>
    <row r="844507" spans="13:13" ht="13">
      <c r="M844507" s="17"/>
    </row>
    <row r="844508" spans="13:13">
      <c r="M844508" s="8"/>
    </row>
    <row r="844534" spans="13:13">
      <c r="M844534" s="8"/>
    </row>
    <row r="844535" spans="13:13" ht="13">
      <c r="M844535" s="17"/>
    </row>
    <row r="844536" spans="13:13">
      <c r="M844536" s="8"/>
    </row>
    <row r="844562" spans="13:13">
      <c r="M844562" s="8"/>
    </row>
    <row r="844563" spans="13:13" ht="13">
      <c r="M844563" s="17"/>
    </row>
    <row r="844564" spans="13:13">
      <c r="M844564" s="8"/>
    </row>
    <row r="844590" spans="13:13">
      <c r="M844590" s="8"/>
    </row>
    <row r="844591" spans="13:13" ht="13">
      <c r="M844591" s="17"/>
    </row>
    <row r="844592" spans="13:13">
      <c r="M844592" s="8"/>
    </row>
    <row r="844618" spans="13:13">
      <c r="M844618" s="8"/>
    </row>
    <row r="844619" spans="13:13" ht="13">
      <c r="M844619" s="17"/>
    </row>
    <row r="844620" spans="13:13">
      <c r="M844620" s="8"/>
    </row>
    <row r="844646" spans="13:13">
      <c r="M844646" s="8"/>
    </row>
    <row r="844647" spans="13:13" ht="13">
      <c r="M844647" s="17"/>
    </row>
    <row r="844648" spans="13:13">
      <c r="M844648" s="8"/>
    </row>
    <row r="844674" spans="13:13">
      <c r="M844674" s="8"/>
    </row>
    <row r="844675" spans="13:13" ht="13">
      <c r="M844675" s="17"/>
    </row>
    <row r="844676" spans="13:13">
      <c r="M844676" s="8"/>
    </row>
    <row r="844702" spans="13:13">
      <c r="M844702" s="8"/>
    </row>
    <row r="844703" spans="13:13" ht="13">
      <c r="M844703" s="17"/>
    </row>
    <row r="844704" spans="13:13">
      <c r="M844704" s="8"/>
    </row>
    <row r="844730" spans="13:13">
      <c r="M844730" s="8"/>
    </row>
    <row r="844731" spans="13:13" ht="13">
      <c r="M844731" s="17"/>
    </row>
    <row r="844732" spans="13:13">
      <c r="M844732" s="8"/>
    </row>
    <row r="844758" spans="13:13">
      <c r="M844758" s="8"/>
    </row>
    <row r="844759" spans="13:13" ht="13">
      <c r="M844759" s="17"/>
    </row>
    <row r="844760" spans="13:13">
      <c r="M844760" s="8"/>
    </row>
    <row r="844786" spans="13:13">
      <c r="M844786" s="8"/>
    </row>
    <row r="844787" spans="13:13" ht="13">
      <c r="M844787" s="17"/>
    </row>
    <row r="844788" spans="13:13">
      <c r="M844788" s="8"/>
    </row>
    <row r="844814" spans="13:13">
      <c r="M844814" s="8"/>
    </row>
    <row r="844815" spans="13:13" ht="13">
      <c r="M844815" s="17"/>
    </row>
    <row r="844816" spans="13:13">
      <c r="M844816" s="8"/>
    </row>
    <row r="844842" spans="13:13">
      <c r="M844842" s="8"/>
    </row>
    <row r="844843" spans="13:13" ht="13">
      <c r="M844843" s="17"/>
    </row>
    <row r="844844" spans="13:13">
      <c r="M844844" s="8"/>
    </row>
    <row r="844870" spans="13:13">
      <c r="M844870" s="8"/>
    </row>
    <row r="844871" spans="13:13" ht="13">
      <c r="M844871" s="17"/>
    </row>
    <row r="844872" spans="13:13">
      <c r="M844872" s="8"/>
    </row>
    <row r="844898" spans="13:13">
      <c r="M844898" s="8"/>
    </row>
    <row r="844899" spans="13:13" ht="13">
      <c r="M844899" s="17"/>
    </row>
    <row r="844900" spans="13:13">
      <c r="M844900" s="8"/>
    </row>
    <row r="844926" spans="13:13">
      <c r="M844926" s="8"/>
    </row>
    <row r="844927" spans="13:13" ht="13">
      <c r="M844927" s="17"/>
    </row>
    <row r="844928" spans="13:13">
      <c r="M844928" s="8"/>
    </row>
    <row r="844954" spans="13:13">
      <c r="M844954" s="8"/>
    </row>
    <row r="844955" spans="13:13" ht="13">
      <c r="M844955" s="17"/>
    </row>
    <row r="844956" spans="13:13">
      <c r="M844956" s="8"/>
    </row>
    <row r="844982" spans="13:13">
      <c r="M844982" s="8"/>
    </row>
    <row r="844983" spans="13:13" ht="13">
      <c r="M844983" s="17"/>
    </row>
    <row r="844984" spans="13:13">
      <c r="M844984" s="8"/>
    </row>
    <row r="845010" spans="13:13">
      <c r="M845010" s="8"/>
    </row>
    <row r="845011" spans="13:13" ht="13">
      <c r="M845011" s="17"/>
    </row>
    <row r="845012" spans="13:13">
      <c r="M845012" s="8"/>
    </row>
    <row r="845038" spans="13:13">
      <c r="M845038" s="8"/>
    </row>
    <row r="845039" spans="13:13" ht="13">
      <c r="M845039" s="17"/>
    </row>
    <row r="845040" spans="13:13">
      <c r="M845040" s="8"/>
    </row>
    <row r="845066" spans="13:13">
      <c r="M845066" s="8"/>
    </row>
    <row r="845067" spans="13:13" ht="13">
      <c r="M845067" s="17"/>
    </row>
    <row r="845068" spans="13:13">
      <c r="M845068" s="8"/>
    </row>
    <row r="845094" spans="13:13">
      <c r="M845094" s="8"/>
    </row>
    <row r="845095" spans="13:13" ht="13">
      <c r="M845095" s="17"/>
    </row>
    <row r="845096" spans="13:13">
      <c r="M845096" s="8"/>
    </row>
    <row r="845122" spans="13:13">
      <c r="M845122" s="8"/>
    </row>
    <row r="845123" spans="13:13" ht="13">
      <c r="M845123" s="17"/>
    </row>
    <row r="845124" spans="13:13">
      <c r="M845124" s="8"/>
    </row>
    <row r="845150" spans="13:13">
      <c r="M845150" s="8"/>
    </row>
    <row r="845151" spans="13:13" ht="13">
      <c r="M845151" s="17"/>
    </row>
    <row r="845152" spans="13:13">
      <c r="M845152" s="8"/>
    </row>
    <row r="845178" spans="13:13">
      <c r="M845178" s="8"/>
    </row>
    <row r="845179" spans="13:13" ht="13">
      <c r="M845179" s="17"/>
    </row>
    <row r="845180" spans="13:13">
      <c r="M845180" s="8"/>
    </row>
    <row r="845206" spans="13:13">
      <c r="M845206" s="8"/>
    </row>
    <row r="845207" spans="13:13" ht="13">
      <c r="M845207" s="17"/>
    </row>
    <row r="845208" spans="13:13">
      <c r="M845208" s="8"/>
    </row>
    <row r="845234" spans="13:13">
      <c r="M845234" s="8"/>
    </row>
    <row r="845235" spans="13:13" ht="13">
      <c r="M845235" s="17"/>
    </row>
    <row r="845236" spans="13:13">
      <c r="M845236" s="8"/>
    </row>
    <row r="845262" spans="13:13">
      <c r="M845262" s="8"/>
    </row>
    <row r="845263" spans="13:13" ht="13">
      <c r="M845263" s="17"/>
    </row>
    <row r="845264" spans="13:13">
      <c r="M845264" s="8"/>
    </row>
    <row r="845290" spans="13:13">
      <c r="M845290" s="8"/>
    </row>
    <row r="845291" spans="13:13" ht="13">
      <c r="M845291" s="17"/>
    </row>
    <row r="845292" spans="13:13">
      <c r="M845292" s="8"/>
    </row>
    <row r="845318" spans="13:13">
      <c r="M845318" s="8"/>
    </row>
    <row r="845319" spans="13:13" ht="13">
      <c r="M845319" s="17"/>
    </row>
    <row r="845320" spans="13:13">
      <c r="M845320" s="8"/>
    </row>
    <row r="845346" spans="13:13">
      <c r="M845346" s="8"/>
    </row>
    <row r="845347" spans="13:13" ht="13">
      <c r="M845347" s="17"/>
    </row>
    <row r="845348" spans="13:13">
      <c r="M845348" s="8"/>
    </row>
    <row r="845374" spans="13:13">
      <c r="M845374" s="8"/>
    </row>
    <row r="845375" spans="13:13" ht="13">
      <c r="M845375" s="17"/>
    </row>
    <row r="845376" spans="13:13">
      <c r="M845376" s="8"/>
    </row>
    <row r="845402" spans="13:13">
      <c r="M845402" s="8"/>
    </row>
    <row r="845403" spans="13:13" ht="13">
      <c r="M845403" s="17"/>
    </row>
    <row r="845404" spans="13:13">
      <c r="M845404" s="8"/>
    </row>
    <row r="845430" spans="13:13">
      <c r="M845430" s="8"/>
    </row>
    <row r="845431" spans="13:13" ht="13">
      <c r="M845431" s="17"/>
    </row>
    <row r="845432" spans="13:13">
      <c r="M845432" s="8"/>
    </row>
    <row r="845458" spans="13:13">
      <c r="M845458" s="8"/>
    </row>
    <row r="845459" spans="13:13" ht="13">
      <c r="M845459" s="17"/>
    </row>
    <row r="845460" spans="13:13">
      <c r="M845460" s="8"/>
    </row>
    <row r="845486" spans="13:13">
      <c r="M845486" s="8"/>
    </row>
    <row r="845487" spans="13:13" ht="13">
      <c r="M845487" s="17"/>
    </row>
    <row r="845488" spans="13:13">
      <c r="M845488" s="8"/>
    </row>
    <row r="845514" spans="13:13">
      <c r="M845514" s="8"/>
    </row>
    <row r="845515" spans="13:13" ht="13">
      <c r="M845515" s="17"/>
    </row>
    <row r="845516" spans="13:13">
      <c r="M845516" s="8"/>
    </row>
    <row r="845542" spans="13:13">
      <c r="M845542" s="8"/>
    </row>
    <row r="845543" spans="13:13" ht="13">
      <c r="M845543" s="17"/>
    </row>
    <row r="845544" spans="13:13">
      <c r="M845544" s="8"/>
    </row>
    <row r="845570" spans="13:13">
      <c r="M845570" s="8"/>
    </row>
    <row r="845571" spans="13:13" ht="13">
      <c r="M845571" s="17"/>
    </row>
    <row r="845572" spans="13:13">
      <c r="M845572" s="8"/>
    </row>
    <row r="845598" spans="13:13">
      <c r="M845598" s="8"/>
    </row>
    <row r="845599" spans="13:13" ht="13">
      <c r="M845599" s="17"/>
    </row>
    <row r="845600" spans="13:13">
      <c r="M845600" s="8"/>
    </row>
    <row r="845626" spans="13:13">
      <c r="M845626" s="8"/>
    </row>
    <row r="845627" spans="13:13" ht="13">
      <c r="M845627" s="17"/>
    </row>
    <row r="845628" spans="13:13">
      <c r="M845628" s="8"/>
    </row>
    <row r="845654" spans="13:13">
      <c r="M845654" s="8"/>
    </row>
    <row r="845655" spans="13:13" ht="13">
      <c r="M845655" s="17"/>
    </row>
    <row r="845656" spans="13:13">
      <c r="M845656" s="8"/>
    </row>
    <row r="845682" spans="13:13">
      <c r="M845682" s="8"/>
    </row>
    <row r="845683" spans="13:13" ht="13">
      <c r="M845683" s="17"/>
    </row>
    <row r="845684" spans="13:13">
      <c r="M845684" s="8"/>
    </row>
    <row r="845710" spans="13:13">
      <c r="M845710" s="8"/>
    </row>
    <row r="845711" spans="13:13" ht="13">
      <c r="M845711" s="17"/>
    </row>
    <row r="845712" spans="13:13">
      <c r="M845712" s="8"/>
    </row>
    <row r="845738" spans="13:13">
      <c r="M845738" s="8"/>
    </row>
    <row r="845739" spans="13:13" ht="13">
      <c r="M845739" s="17"/>
    </row>
    <row r="845740" spans="13:13">
      <c r="M845740" s="8"/>
    </row>
    <row r="845766" spans="13:13">
      <c r="M845766" s="8"/>
    </row>
    <row r="845767" spans="13:13" ht="13">
      <c r="M845767" s="17"/>
    </row>
    <row r="845768" spans="13:13">
      <c r="M845768" s="8"/>
    </row>
    <row r="845794" spans="13:13">
      <c r="M845794" s="8"/>
    </row>
    <row r="845795" spans="13:13" ht="13">
      <c r="M845795" s="17"/>
    </row>
    <row r="845796" spans="13:13">
      <c r="M845796" s="8"/>
    </row>
    <row r="845822" spans="13:13">
      <c r="M845822" s="8"/>
    </row>
    <row r="845823" spans="13:13" ht="13">
      <c r="M845823" s="17"/>
    </row>
    <row r="845824" spans="13:13">
      <c r="M845824" s="8"/>
    </row>
    <row r="845850" spans="13:13">
      <c r="M845850" s="8"/>
    </row>
    <row r="845851" spans="13:13" ht="13">
      <c r="M845851" s="17"/>
    </row>
    <row r="845852" spans="13:13">
      <c r="M845852" s="8"/>
    </row>
    <row r="845878" spans="13:13">
      <c r="M845878" s="8"/>
    </row>
    <row r="845879" spans="13:13" ht="13">
      <c r="M845879" s="17"/>
    </row>
    <row r="845880" spans="13:13">
      <c r="M845880" s="8"/>
    </row>
    <row r="845906" spans="13:13">
      <c r="M845906" s="8"/>
    </row>
    <row r="845907" spans="13:13" ht="13">
      <c r="M845907" s="17"/>
    </row>
    <row r="845908" spans="13:13">
      <c r="M845908" s="8"/>
    </row>
    <row r="845934" spans="13:13">
      <c r="M845934" s="8"/>
    </row>
    <row r="845935" spans="13:13" ht="13">
      <c r="M845935" s="17"/>
    </row>
    <row r="845936" spans="13:13">
      <c r="M845936" s="8"/>
    </row>
    <row r="845962" spans="13:13">
      <c r="M845962" s="8"/>
    </row>
    <row r="845963" spans="13:13" ht="13">
      <c r="M845963" s="17"/>
    </row>
    <row r="845964" spans="13:13">
      <c r="M845964" s="8"/>
    </row>
    <row r="845990" spans="13:13">
      <c r="M845990" s="8"/>
    </row>
    <row r="845991" spans="13:13" ht="13">
      <c r="M845991" s="17"/>
    </row>
    <row r="845992" spans="13:13">
      <c r="M845992" s="8"/>
    </row>
    <row r="846018" spans="13:13">
      <c r="M846018" s="8"/>
    </row>
    <row r="846019" spans="13:13" ht="13">
      <c r="M846019" s="17"/>
    </row>
    <row r="846020" spans="13:13">
      <c r="M846020" s="8"/>
    </row>
    <row r="846046" spans="13:13">
      <c r="M846046" s="8"/>
    </row>
    <row r="846047" spans="13:13" ht="13">
      <c r="M846047" s="17"/>
    </row>
    <row r="846048" spans="13:13">
      <c r="M846048" s="8"/>
    </row>
    <row r="846074" spans="13:13">
      <c r="M846074" s="8"/>
    </row>
    <row r="846075" spans="13:13" ht="13">
      <c r="M846075" s="17"/>
    </row>
    <row r="846076" spans="13:13">
      <c r="M846076" s="8"/>
    </row>
    <row r="846102" spans="13:13">
      <c r="M846102" s="8"/>
    </row>
    <row r="846103" spans="13:13" ht="13">
      <c r="M846103" s="17"/>
    </row>
    <row r="846104" spans="13:13">
      <c r="M846104" s="8"/>
    </row>
    <row r="846130" spans="13:13">
      <c r="M846130" s="8"/>
    </row>
    <row r="846131" spans="13:13" ht="13">
      <c r="M846131" s="17"/>
    </row>
    <row r="846132" spans="13:13">
      <c r="M846132" s="8"/>
    </row>
    <row r="846158" spans="13:13">
      <c r="M846158" s="8"/>
    </row>
    <row r="846159" spans="13:13" ht="13">
      <c r="M846159" s="17"/>
    </row>
    <row r="846160" spans="13:13">
      <c r="M846160" s="8"/>
    </row>
    <row r="846186" spans="13:13">
      <c r="M846186" s="8"/>
    </row>
    <row r="846187" spans="13:13" ht="13">
      <c r="M846187" s="17"/>
    </row>
    <row r="846188" spans="13:13">
      <c r="M846188" s="8"/>
    </row>
    <row r="846214" spans="13:13">
      <c r="M846214" s="8"/>
    </row>
    <row r="846215" spans="13:13" ht="13">
      <c r="M846215" s="17"/>
    </row>
    <row r="846216" spans="13:13">
      <c r="M846216" s="8"/>
    </row>
    <row r="846242" spans="13:13">
      <c r="M846242" s="8"/>
    </row>
    <row r="846243" spans="13:13" ht="13">
      <c r="M846243" s="17"/>
    </row>
    <row r="846244" spans="13:13">
      <c r="M846244" s="8"/>
    </row>
    <row r="846270" spans="13:13">
      <c r="M846270" s="8"/>
    </row>
    <row r="846271" spans="13:13" ht="13">
      <c r="M846271" s="17"/>
    </row>
    <row r="846272" spans="13:13">
      <c r="M846272" s="8"/>
    </row>
    <row r="846298" spans="13:13">
      <c r="M846298" s="8"/>
    </row>
    <row r="846299" spans="13:13" ht="13">
      <c r="M846299" s="17"/>
    </row>
    <row r="846300" spans="13:13">
      <c r="M846300" s="8"/>
    </row>
    <row r="846326" spans="13:13">
      <c r="M846326" s="8"/>
    </row>
    <row r="846327" spans="13:13" ht="13">
      <c r="M846327" s="17"/>
    </row>
    <row r="846328" spans="13:13">
      <c r="M846328" s="8"/>
    </row>
    <row r="846354" spans="13:13">
      <c r="M846354" s="8"/>
    </row>
    <row r="846355" spans="13:13" ht="13">
      <c r="M846355" s="17"/>
    </row>
    <row r="846356" spans="13:13">
      <c r="M846356" s="8"/>
    </row>
    <row r="846382" spans="13:13">
      <c r="M846382" s="8"/>
    </row>
    <row r="846383" spans="13:13" ht="13">
      <c r="M846383" s="17"/>
    </row>
    <row r="846384" spans="13:13">
      <c r="M846384" s="8"/>
    </row>
    <row r="846410" spans="13:13">
      <c r="M846410" s="8"/>
    </row>
    <row r="846411" spans="13:13" ht="13">
      <c r="M846411" s="17"/>
    </row>
    <row r="846412" spans="13:13">
      <c r="M846412" s="8"/>
    </row>
    <row r="846438" spans="13:13">
      <c r="M846438" s="8"/>
    </row>
    <row r="846439" spans="13:13" ht="13">
      <c r="M846439" s="17"/>
    </row>
    <row r="846440" spans="13:13">
      <c r="M846440" s="8"/>
    </row>
    <row r="846466" spans="13:13">
      <c r="M846466" s="8"/>
    </row>
    <row r="846467" spans="13:13" ht="13">
      <c r="M846467" s="17"/>
    </row>
    <row r="846468" spans="13:13">
      <c r="M846468" s="8"/>
    </row>
    <row r="846494" spans="13:13">
      <c r="M846494" s="8"/>
    </row>
    <row r="846495" spans="13:13" ht="13">
      <c r="M846495" s="17"/>
    </row>
    <row r="846496" spans="13:13">
      <c r="M846496" s="8"/>
    </row>
    <row r="846522" spans="13:13">
      <c r="M846522" s="8"/>
    </row>
    <row r="846523" spans="13:13" ht="13">
      <c r="M846523" s="17"/>
    </row>
    <row r="846524" spans="13:13">
      <c r="M846524" s="8"/>
    </row>
    <row r="846550" spans="13:13">
      <c r="M846550" s="8"/>
    </row>
    <row r="846551" spans="13:13" ht="13">
      <c r="M846551" s="17"/>
    </row>
    <row r="846552" spans="13:13">
      <c r="M846552" s="8"/>
    </row>
    <row r="846578" spans="13:13">
      <c r="M846578" s="8"/>
    </row>
    <row r="846579" spans="13:13" ht="13">
      <c r="M846579" s="17"/>
    </row>
    <row r="846580" spans="13:13">
      <c r="M846580" s="8"/>
    </row>
    <row r="846606" spans="13:13">
      <c r="M846606" s="8"/>
    </row>
    <row r="846607" spans="13:13" ht="13">
      <c r="M846607" s="17"/>
    </row>
    <row r="846608" spans="13:13">
      <c r="M846608" s="8"/>
    </row>
    <row r="846634" spans="13:13">
      <c r="M846634" s="8"/>
    </row>
    <row r="846635" spans="13:13" ht="13">
      <c r="M846635" s="17"/>
    </row>
    <row r="846636" spans="13:13">
      <c r="M846636" s="8"/>
    </row>
    <row r="846662" spans="13:13">
      <c r="M846662" s="8"/>
    </row>
    <row r="846663" spans="13:13" ht="13">
      <c r="M846663" s="17"/>
    </row>
    <row r="846664" spans="13:13">
      <c r="M846664" s="8"/>
    </row>
    <row r="846690" spans="13:13">
      <c r="M846690" s="8"/>
    </row>
    <row r="846691" spans="13:13" ht="13">
      <c r="M846691" s="17"/>
    </row>
    <row r="846692" spans="13:13">
      <c r="M846692" s="8"/>
    </row>
    <row r="846718" spans="13:13">
      <c r="M846718" s="8"/>
    </row>
    <row r="846719" spans="13:13" ht="13">
      <c r="M846719" s="17"/>
    </row>
    <row r="846720" spans="13:13">
      <c r="M846720" s="8"/>
    </row>
    <row r="846746" spans="13:13">
      <c r="M846746" s="8"/>
    </row>
    <row r="846747" spans="13:13" ht="13">
      <c r="M846747" s="17"/>
    </row>
    <row r="846748" spans="13:13">
      <c r="M846748" s="8"/>
    </row>
    <row r="846774" spans="13:13">
      <c r="M846774" s="8"/>
    </row>
    <row r="846775" spans="13:13" ht="13">
      <c r="M846775" s="17"/>
    </row>
    <row r="846776" spans="13:13">
      <c r="M846776" s="8"/>
    </row>
    <row r="846802" spans="13:13">
      <c r="M846802" s="8"/>
    </row>
    <row r="846803" spans="13:13" ht="13">
      <c r="M846803" s="17"/>
    </row>
    <row r="846804" spans="13:13">
      <c r="M846804" s="8"/>
    </row>
    <row r="846830" spans="13:13">
      <c r="M846830" s="8"/>
    </row>
    <row r="846831" spans="13:13" ht="13">
      <c r="M846831" s="17"/>
    </row>
    <row r="846832" spans="13:13">
      <c r="M846832" s="8"/>
    </row>
    <row r="846858" spans="13:13">
      <c r="M846858" s="8"/>
    </row>
    <row r="846859" spans="13:13" ht="13">
      <c r="M846859" s="17"/>
    </row>
    <row r="846860" spans="13:13">
      <c r="M846860" s="8"/>
    </row>
    <row r="846886" spans="13:13">
      <c r="M846886" s="8"/>
    </row>
    <row r="846887" spans="13:13" ht="13">
      <c r="M846887" s="17"/>
    </row>
    <row r="846888" spans="13:13">
      <c r="M846888" s="8"/>
    </row>
    <row r="846914" spans="13:13">
      <c r="M846914" s="8"/>
    </row>
    <row r="846915" spans="13:13" ht="13">
      <c r="M846915" s="17"/>
    </row>
    <row r="846916" spans="13:13">
      <c r="M846916" s="8"/>
    </row>
    <row r="846942" spans="13:13">
      <c r="M846942" s="8"/>
    </row>
    <row r="846943" spans="13:13" ht="13">
      <c r="M846943" s="17"/>
    </row>
    <row r="846944" spans="13:13">
      <c r="M846944" s="8"/>
    </row>
    <row r="846970" spans="13:13">
      <c r="M846970" s="8"/>
    </row>
    <row r="846971" spans="13:13" ht="13">
      <c r="M846971" s="17"/>
    </row>
    <row r="846972" spans="13:13">
      <c r="M846972" s="8"/>
    </row>
    <row r="846998" spans="13:13">
      <c r="M846998" s="8"/>
    </row>
    <row r="846999" spans="13:13" ht="13">
      <c r="M846999" s="17"/>
    </row>
    <row r="847000" spans="13:13">
      <c r="M847000" s="8"/>
    </row>
    <row r="847026" spans="13:13">
      <c r="M847026" s="8"/>
    </row>
    <row r="847027" spans="13:13" ht="13">
      <c r="M847027" s="17"/>
    </row>
    <row r="847028" spans="13:13">
      <c r="M847028" s="8"/>
    </row>
    <row r="847054" spans="13:13">
      <c r="M847054" s="8"/>
    </row>
    <row r="847055" spans="13:13" ht="13">
      <c r="M847055" s="17"/>
    </row>
    <row r="847056" spans="13:13">
      <c r="M847056" s="8"/>
    </row>
    <row r="847082" spans="13:13">
      <c r="M847082" s="8"/>
    </row>
    <row r="847083" spans="13:13" ht="13">
      <c r="M847083" s="17"/>
    </row>
    <row r="847084" spans="13:13">
      <c r="M847084" s="8"/>
    </row>
    <row r="847110" spans="13:13">
      <c r="M847110" s="8"/>
    </row>
    <row r="847111" spans="13:13" ht="13">
      <c r="M847111" s="17"/>
    </row>
    <row r="847112" spans="13:13">
      <c r="M847112" s="8"/>
    </row>
    <row r="847138" spans="13:13">
      <c r="M847138" s="8"/>
    </row>
    <row r="847139" spans="13:13" ht="13">
      <c r="M847139" s="17"/>
    </row>
    <row r="847140" spans="13:13">
      <c r="M847140" s="8"/>
    </row>
    <row r="847166" spans="13:13">
      <c r="M847166" s="8"/>
    </row>
    <row r="847167" spans="13:13" ht="13">
      <c r="M847167" s="17"/>
    </row>
    <row r="847168" spans="13:13">
      <c r="M847168" s="8"/>
    </row>
    <row r="847194" spans="13:13">
      <c r="M847194" s="8"/>
    </row>
    <row r="847195" spans="13:13" ht="13">
      <c r="M847195" s="17"/>
    </row>
    <row r="847196" spans="13:13">
      <c r="M847196" s="8"/>
    </row>
    <row r="847222" spans="13:13">
      <c r="M847222" s="8"/>
    </row>
    <row r="847223" spans="13:13" ht="13">
      <c r="M847223" s="17"/>
    </row>
    <row r="847224" spans="13:13">
      <c r="M847224" s="8"/>
    </row>
    <row r="847250" spans="13:13">
      <c r="M847250" s="8"/>
    </row>
    <row r="847251" spans="13:13" ht="13">
      <c r="M847251" s="17"/>
    </row>
    <row r="847252" spans="13:13">
      <c r="M847252" s="8"/>
    </row>
    <row r="847278" spans="13:13">
      <c r="M847278" s="8"/>
    </row>
    <row r="847279" spans="13:13" ht="13">
      <c r="M847279" s="17"/>
    </row>
    <row r="847280" spans="13:13">
      <c r="M847280" s="8"/>
    </row>
    <row r="847306" spans="13:13">
      <c r="M847306" s="8"/>
    </row>
    <row r="847307" spans="13:13" ht="13">
      <c r="M847307" s="17"/>
    </row>
    <row r="847308" spans="13:13">
      <c r="M847308" s="8"/>
    </row>
    <row r="847334" spans="13:13">
      <c r="M847334" s="8"/>
    </row>
    <row r="847335" spans="13:13" ht="13">
      <c r="M847335" s="17"/>
    </row>
    <row r="847336" spans="13:13">
      <c r="M847336" s="8"/>
    </row>
    <row r="847362" spans="13:13">
      <c r="M847362" s="8"/>
    </row>
    <row r="847363" spans="13:13" ht="13">
      <c r="M847363" s="17"/>
    </row>
    <row r="847364" spans="13:13">
      <c r="M847364" s="8"/>
    </row>
    <row r="847390" spans="13:13">
      <c r="M847390" s="8"/>
    </row>
    <row r="847391" spans="13:13" ht="13">
      <c r="M847391" s="17"/>
    </row>
    <row r="847392" spans="13:13">
      <c r="M847392" s="8"/>
    </row>
    <row r="847418" spans="13:13">
      <c r="M847418" s="8"/>
    </row>
    <row r="847419" spans="13:13" ht="13">
      <c r="M847419" s="17"/>
    </row>
    <row r="847420" spans="13:13">
      <c r="M847420" s="8"/>
    </row>
    <row r="847446" spans="13:13">
      <c r="M847446" s="8"/>
    </row>
    <row r="847447" spans="13:13" ht="13">
      <c r="M847447" s="17"/>
    </row>
    <row r="847448" spans="13:13">
      <c r="M847448" s="8"/>
    </row>
    <row r="847474" spans="13:13">
      <c r="M847474" s="8"/>
    </row>
    <row r="847475" spans="13:13" ht="13">
      <c r="M847475" s="17"/>
    </row>
    <row r="847476" spans="13:13">
      <c r="M847476" s="8"/>
    </row>
    <row r="847502" spans="13:13">
      <c r="M847502" s="8"/>
    </row>
    <row r="847503" spans="13:13" ht="13">
      <c r="M847503" s="17"/>
    </row>
    <row r="847504" spans="13:13">
      <c r="M847504" s="8"/>
    </row>
    <row r="847530" spans="13:13">
      <c r="M847530" s="8"/>
    </row>
    <row r="847531" spans="13:13" ht="13">
      <c r="M847531" s="17"/>
    </row>
    <row r="847532" spans="13:13">
      <c r="M847532" s="8"/>
    </row>
    <row r="847558" spans="13:13">
      <c r="M847558" s="8"/>
    </row>
    <row r="847559" spans="13:13" ht="13">
      <c r="M847559" s="17"/>
    </row>
    <row r="847560" spans="13:13">
      <c r="M847560" s="8"/>
    </row>
    <row r="847586" spans="13:13">
      <c r="M847586" s="8"/>
    </row>
    <row r="847587" spans="13:13" ht="13">
      <c r="M847587" s="17"/>
    </row>
    <row r="847588" spans="13:13">
      <c r="M847588" s="8"/>
    </row>
    <row r="847614" spans="13:13">
      <c r="M847614" s="8"/>
    </row>
    <row r="847615" spans="13:13" ht="13">
      <c r="M847615" s="17"/>
    </row>
    <row r="847616" spans="13:13">
      <c r="M847616" s="8"/>
    </row>
    <row r="847642" spans="13:13">
      <c r="M847642" s="8"/>
    </row>
    <row r="847643" spans="13:13" ht="13">
      <c r="M847643" s="17"/>
    </row>
    <row r="847644" spans="13:13">
      <c r="M847644" s="8"/>
    </row>
    <row r="847670" spans="13:13">
      <c r="M847670" s="8"/>
    </row>
    <row r="847671" spans="13:13" ht="13">
      <c r="M847671" s="17"/>
    </row>
    <row r="847672" spans="13:13">
      <c r="M847672" s="8"/>
    </row>
    <row r="847698" spans="13:13">
      <c r="M847698" s="8"/>
    </row>
    <row r="847699" spans="13:13" ht="13">
      <c r="M847699" s="17"/>
    </row>
    <row r="847700" spans="13:13">
      <c r="M847700" s="8"/>
    </row>
    <row r="847726" spans="13:13">
      <c r="M847726" s="8"/>
    </row>
    <row r="847727" spans="13:13" ht="13">
      <c r="M847727" s="17"/>
    </row>
    <row r="847728" spans="13:13">
      <c r="M847728" s="8"/>
    </row>
    <row r="847754" spans="13:13">
      <c r="M847754" s="8"/>
    </row>
    <row r="847755" spans="13:13" ht="13">
      <c r="M847755" s="17"/>
    </row>
    <row r="847756" spans="13:13">
      <c r="M847756" s="8"/>
    </row>
    <row r="847782" spans="13:13">
      <c r="M847782" s="8"/>
    </row>
    <row r="847783" spans="13:13" ht="13">
      <c r="M847783" s="17"/>
    </row>
    <row r="847784" spans="13:13">
      <c r="M847784" s="8"/>
    </row>
    <row r="847810" spans="13:13">
      <c r="M847810" s="8"/>
    </row>
    <row r="847811" spans="13:13" ht="13">
      <c r="M847811" s="17"/>
    </row>
    <row r="847812" spans="13:13">
      <c r="M847812" s="8"/>
    </row>
    <row r="847838" spans="13:13">
      <c r="M847838" s="8"/>
    </row>
    <row r="847839" spans="13:13" ht="13">
      <c r="M847839" s="17"/>
    </row>
    <row r="847840" spans="13:13">
      <c r="M847840" s="8"/>
    </row>
    <row r="847866" spans="13:13">
      <c r="M847866" s="8"/>
    </row>
    <row r="847867" spans="13:13" ht="13">
      <c r="M847867" s="17"/>
    </row>
    <row r="847868" spans="13:13">
      <c r="M847868" s="8"/>
    </row>
    <row r="847894" spans="13:13">
      <c r="M847894" s="8"/>
    </row>
    <row r="847895" spans="13:13" ht="13">
      <c r="M847895" s="17"/>
    </row>
    <row r="847896" spans="13:13">
      <c r="M847896" s="8"/>
    </row>
    <row r="847922" spans="13:13">
      <c r="M847922" s="8"/>
    </row>
    <row r="847923" spans="13:13" ht="13">
      <c r="M847923" s="17"/>
    </row>
    <row r="847924" spans="13:13">
      <c r="M847924" s="8"/>
    </row>
    <row r="847950" spans="13:13">
      <c r="M847950" s="8"/>
    </row>
    <row r="847951" spans="13:13" ht="13">
      <c r="M847951" s="17"/>
    </row>
    <row r="847952" spans="13:13">
      <c r="M847952" s="8"/>
    </row>
    <row r="847978" spans="13:13">
      <c r="M847978" s="8"/>
    </row>
    <row r="847979" spans="13:13" ht="13">
      <c r="M847979" s="17"/>
    </row>
    <row r="847980" spans="13:13">
      <c r="M847980" s="8"/>
    </row>
    <row r="848006" spans="13:13">
      <c r="M848006" s="8"/>
    </row>
    <row r="848007" spans="13:13" ht="13">
      <c r="M848007" s="17"/>
    </row>
    <row r="848008" spans="13:13">
      <c r="M848008" s="8"/>
    </row>
    <row r="848034" spans="13:13">
      <c r="M848034" s="8"/>
    </row>
    <row r="848035" spans="13:13" ht="13">
      <c r="M848035" s="17"/>
    </row>
    <row r="848036" spans="13:13">
      <c r="M848036" s="8"/>
    </row>
    <row r="848062" spans="13:13">
      <c r="M848062" s="8"/>
    </row>
    <row r="848063" spans="13:13" ht="13">
      <c r="M848063" s="17"/>
    </row>
    <row r="848064" spans="13:13">
      <c r="M848064" s="8"/>
    </row>
    <row r="848090" spans="13:13">
      <c r="M848090" s="8"/>
    </row>
    <row r="848091" spans="13:13" ht="13">
      <c r="M848091" s="17"/>
    </row>
    <row r="848092" spans="13:13">
      <c r="M848092" s="8"/>
    </row>
    <row r="848118" spans="13:13">
      <c r="M848118" s="8"/>
    </row>
    <row r="848119" spans="13:13" ht="13">
      <c r="M848119" s="17"/>
    </row>
    <row r="848120" spans="13:13">
      <c r="M848120" s="8"/>
    </row>
    <row r="848146" spans="13:13">
      <c r="M848146" s="8"/>
    </row>
    <row r="848147" spans="13:13" ht="13">
      <c r="M848147" s="17"/>
    </row>
    <row r="848148" spans="13:13">
      <c r="M848148" s="8"/>
    </row>
    <row r="848174" spans="13:13">
      <c r="M848174" s="8"/>
    </row>
    <row r="848175" spans="13:13" ht="13">
      <c r="M848175" s="17"/>
    </row>
    <row r="848176" spans="13:13">
      <c r="M848176" s="8"/>
    </row>
    <row r="848202" spans="13:13">
      <c r="M848202" s="8"/>
    </row>
    <row r="848203" spans="13:13" ht="13">
      <c r="M848203" s="17"/>
    </row>
    <row r="848204" spans="13:13">
      <c r="M848204" s="8"/>
    </row>
    <row r="848230" spans="13:13">
      <c r="M848230" s="8"/>
    </row>
    <row r="848231" spans="13:13" ht="13">
      <c r="M848231" s="17"/>
    </row>
    <row r="848232" spans="13:13">
      <c r="M848232" s="8"/>
    </row>
    <row r="848258" spans="13:13">
      <c r="M848258" s="8"/>
    </row>
    <row r="848259" spans="13:13" ht="13">
      <c r="M848259" s="17"/>
    </row>
    <row r="848260" spans="13:13">
      <c r="M848260" s="8"/>
    </row>
    <row r="848286" spans="13:13">
      <c r="M848286" s="8"/>
    </row>
    <row r="848287" spans="13:13" ht="13">
      <c r="M848287" s="17"/>
    </row>
    <row r="848288" spans="13:13">
      <c r="M848288" s="8"/>
    </row>
    <row r="848314" spans="13:13">
      <c r="M848314" s="8"/>
    </row>
    <row r="848315" spans="13:13" ht="13">
      <c r="M848315" s="17"/>
    </row>
    <row r="848316" spans="13:13">
      <c r="M848316" s="8"/>
    </row>
    <row r="848342" spans="13:13">
      <c r="M848342" s="8"/>
    </row>
    <row r="848343" spans="13:13" ht="13">
      <c r="M848343" s="17"/>
    </row>
    <row r="848344" spans="13:13">
      <c r="M848344" s="8"/>
    </row>
    <row r="848370" spans="13:13">
      <c r="M848370" s="8"/>
    </row>
    <row r="848371" spans="13:13" ht="13">
      <c r="M848371" s="17"/>
    </row>
    <row r="848372" spans="13:13">
      <c r="M848372" s="8"/>
    </row>
    <row r="848398" spans="13:13">
      <c r="M848398" s="8"/>
    </row>
    <row r="848399" spans="13:13" ht="13">
      <c r="M848399" s="17"/>
    </row>
    <row r="848400" spans="13:13">
      <c r="M848400" s="8"/>
    </row>
    <row r="848426" spans="13:13">
      <c r="M848426" s="8"/>
    </row>
    <row r="848427" spans="13:13" ht="13">
      <c r="M848427" s="17"/>
    </row>
    <row r="848428" spans="13:13">
      <c r="M848428" s="8"/>
    </row>
    <row r="848454" spans="13:13">
      <c r="M848454" s="8"/>
    </row>
    <row r="848455" spans="13:13" ht="13">
      <c r="M848455" s="17"/>
    </row>
    <row r="848456" spans="13:13">
      <c r="M848456" s="8"/>
    </row>
    <row r="848482" spans="13:13">
      <c r="M848482" s="8"/>
    </row>
    <row r="848483" spans="13:13" ht="13">
      <c r="M848483" s="17"/>
    </row>
    <row r="848484" spans="13:13">
      <c r="M848484" s="8"/>
    </row>
    <row r="848510" spans="13:13">
      <c r="M848510" s="8"/>
    </row>
    <row r="848511" spans="13:13" ht="13">
      <c r="M848511" s="17"/>
    </row>
    <row r="848512" spans="13:13">
      <c r="M848512" s="8"/>
    </row>
    <row r="848538" spans="13:13">
      <c r="M848538" s="8"/>
    </row>
    <row r="848539" spans="13:13" ht="13">
      <c r="M848539" s="17"/>
    </row>
    <row r="848540" spans="13:13">
      <c r="M848540" s="8"/>
    </row>
    <row r="848566" spans="13:13">
      <c r="M848566" s="8"/>
    </row>
    <row r="848567" spans="13:13" ht="13">
      <c r="M848567" s="17"/>
    </row>
    <row r="848568" spans="13:13">
      <c r="M848568" s="8"/>
    </row>
    <row r="848594" spans="13:13">
      <c r="M848594" s="8"/>
    </row>
    <row r="848595" spans="13:13" ht="13">
      <c r="M848595" s="17"/>
    </row>
    <row r="848596" spans="13:13">
      <c r="M848596" s="8"/>
    </row>
    <row r="848622" spans="13:13">
      <c r="M848622" s="8"/>
    </row>
    <row r="848623" spans="13:13" ht="13">
      <c r="M848623" s="17"/>
    </row>
    <row r="848624" spans="13:13">
      <c r="M848624" s="8"/>
    </row>
    <row r="848650" spans="13:13">
      <c r="M848650" s="8"/>
    </row>
    <row r="848651" spans="13:13" ht="13">
      <c r="M848651" s="17"/>
    </row>
    <row r="848652" spans="13:13">
      <c r="M848652" s="8"/>
    </row>
    <row r="848678" spans="13:13">
      <c r="M848678" s="8"/>
    </row>
    <row r="848679" spans="13:13" ht="13">
      <c r="M848679" s="17"/>
    </row>
    <row r="848680" spans="13:13">
      <c r="M848680" s="8"/>
    </row>
    <row r="848706" spans="13:13">
      <c r="M848706" s="8"/>
    </row>
    <row r="848707" spans="13:13" ht="13">
      <c r="M848707" s="17"/>
    </row>
    <row r="848708" spans="13:13">
      <c r="M848708" s="8"/>
    </row>
    <row r="848734" spans="13:13">
      <c r="M848734" s="8"/>
    </row>
    <row r="848735" spans="13:13" ht="13">
      <c r="M848735" s="17"/>
    </row>
    <row r="848736" spans="13:13">
      <c r="M848736" s="8"/>
    </row>
    <row r="848762" spans="13:13">
      <c r="M848762" s="8"/>
    </row>
    <row r="848763" spans="13:13" ht="13">
      <c r="M848763" s="17"/>
    </row>
    <row r="848764" spans="13:13">
      <c r="M848764" s="8"/>
    </row>
    <row r="848790" spans="13:13">
      <c r="M848790" s="8"/>
    </row>
    <row r="848791" spans="13:13" ht="13">
      <c r="M848791" s="17"/>
    </row>
    <row r="848792" spans="13:13">
      <c r="M848792" s="8"/>
    </row>
    <row r="848818" spans="13:13">
      <c r="M848818" s="8"/>
    </row>
    <row r="848819" spans="13:13" ht="13">
      <c r="M848819" s="17"/>
    </row>
    <row r="848820" spans="13:13">
      <c r="M848820" s="8"/>
    </row>
    <row r="848846" spans="13:13">
      <c r="M848846" s="8"/>
    </row>
    <row r="848847" spans="13:13" ht="13">
      <c r="M848847" s="17"/>
    </row>
    <row r="848848" spans="13:13">
      <c r="M848848" s="8"/>
    </row>
    <row r="848874" spans="13:13">
      <c r="M848874" s="8"/>
    </row>
    <row r="848875" spans="13:13" ht="13">
      <c r="M848875" s="17"/>
    </row>
    <row r="848876" spans="13:13">
      <c r="M848876" s="8"/>
    </row>
    <row r="848902" spans="13:13">
      <c r="M848902" s="8"/>
    </row>
    <row r="848903" spans="13:13" ht="13">
      <c r="M848903" s="17"/>
    </row>
    <row r="848904" spans="13:13">
      <c r="M848904" s="8"/>
    </row>
    <row r="848930" spans="13:13">
      <c r="M848930" s="8"/>
    </row>
    <row r="848931" spans="13:13" ht="13">
      <c r="M848931" s="17"/>
    </row>
    <row r="848932" spans="13:13">
      <c r="M848932" s="8"/>
    </row>
    <row r="848958" spans="13:13">
      <c r="M848958" s="8"/>
    </row>
    <row r="848959" spans="13:13" ht="13">
      <c r="M848959" s="17"/>
    </row>
    <row r="848960" spans="13:13">
      <c r="M848960" s="8"/>
    </row>
    <row r="848986" spans="13:13">
      <c r="M848986" s="8"/>
    </row>
    <row r="848987" spans="13:13" ht="13">
      <c r="M848987" s="17"/>
    </row>
    <row r="848988" spans="13:13">
      <c r="M848988" s="8"/>
    </row>
    <row r="849014" spans="13:13">
      <c r="M849014" s="8"/>
    </row>
    <row r="849015" spans="13:13" ht="13">
      <c r="M849015" s="17"/>
    </row>
    <row r="849016" spans="13:13">
      <c r="M849016" s="8"/>
    </row>
    <row r="849042" spans="13:13">
      <c r="M849042" s="8"/>
    </row>
    <row r="849043" spans="13:13" ht="13">
      <c r="M849043" s="17"/>
    </row>
    <row r="849044" spans="13:13">
      <c r="M849044" s="8"/>
    </row>
    <row r="849070" spans="13:13">
      <c r="M849070" s="8"/>
    </row>
    <row r="849071" spans="13:13" ht="13">
      <c r="M849071" s="17"/>
    </row>
    <row r="849072" spans="13:13">
      <c r="M849072" s="8"/>
    </row>
    <row r="849098" spans="13:13">
      <c r="M849098" s="8"/>
    </row>
    <row r="849099" spans="13:13" ht="13">
      <c r="M849099" s="17"/>
    </row>
    <row r="849100" spans="13:13">
      <c r="M849100" s="8"/>
    </row>
    <row r="849126" spans="13:13">
      <c r="M849126" s="8"/>
    </row>
    <row r="849127" spans="13:13" ht="13">
      <c r="M849127" s="17"/>
    </row>
    <row r="849128" spans="13:13">
      <c r="M849128" s="8"/>
    </row>
    <row r="849154" spans="13:13">
      <c r="M849154" s="8"/>
    </row>
    <row r="849155" spans="13:13" ht="13">
      <c r="M849155" s="17"/>
    </row>
    <row r="849156" spans="13:13">
      <c r="M849156" s="8"/>
    </row>
    <row r="849182" spans="13:13">
      <c r="M849182" s="8"/>
    </row>
    <row r="849183" spans="13:13" ht="13">
      <c r="M849183" s="17"/>
    </row>
    <row r="849184" spans="13:13">
      <c r="M849184" s="8"/>
    </row>
    <row r="849210" spans="13:13">
      <c r="M849210" s="8"/>
    </row>
    <row r="849211" spans="13:13" ht="13">
      <c r="M849211" s="17"/>
    </row>
    <row r="849212" spans="13:13">
      <c r="M849212" s="8"/>
    </row>
    <row r="849238" spans="13:13">
      <c r="M849238" s="8"/>
    </row>
    <row r="849239" spans="13:13" ht="13">
      <c r="M849239" s="17"/>
    </row>
    <row r="849240" spans="13:13">
      <c r="M849240" s="8"/>
    </row>
    <row r="849266" spans="13:13">
      <c r="M849266" s="8"/>
    </row>
    <row r="849267" spans="13:13" ht="13">
      <c r="M849267" s="17"/>
    </row>
    <row r="849268" spans="13:13">
      <c r="M849268" s="8"/>
    </row>
    <row r="849294" spans="13:13">
      <c r="M849294" s="8"/>
    </row>
    <row r="849295" spans="13:13" ht="13">
      <c r="M849295" s="17"/>
    </row>
    <row r="849296" spans="13:13">
      <c r="M849296" s="8"/>
    </row>
    <row r="849322" spans="13:13">
      <c r="M849322" s="8"/>
    </row>
    <row r="849323" spans="13:13" ht="13">
      <c r="M849323" s="17"/>
    </row>
    <row r="849324" spans="13:13">
      <c r="M849324" s="8"/>
    </row>
    <row r="849350" spans="13:13">
      <c r="M849350" s="8"/>
    </row>
    <row r="849351" spans="13:13" ht="13">
      <c r="M849351" s="17"/>
    </row>
    <row r="849352" spans="13:13">
      <c r="M849352" s="8"/>
    </row>
    <row r="849378" spans="13:13">
      <c r="M849378" s="8"/>
    </row>
    <row r="849379" spans="13:13" ht="13">
      <c r="M849379" s="17"/>
    </row>
    <row r="849380" spans="13:13">
      <c r="M849380" s="8"/>
    </row>
    <row r="849406" spans="13:13">
      <c r="M849406" s="8"/>
    </row>
    <row r="849407" spans="13:13" ht="13">
      <c r="M849407" s="17"/>
    </row>
    <row r="849408" spans="13:13">
      <c r="M849408" s="8"/>
    </row>
    <row r="849434" spans="13:13">
      <c r="M849434" s="8"/>
    </row>
    <row r="849435" spans="13:13" ht="13">
      <c r="M849435" s="17"/>
    </row>
    <row r="849436" spans="13:13">
      <c r="M849436" s="8"/>
    </row>
    <row r="849462" spans="13:13">
      <c r="M849462" s="8"/>
    </row>
    <row r="849463" spans="13:13" ht="13">
      <c r="M849463" s="17"/>
    </row>
    <row r="849464" spans="13:13">
      <c r="M849464" s="8"/>
    </row>
    <row r="849490" spans="13:13">
      <c r="M849490" s="8"/>
    </row>
    <row r="849491" spans="13:13" ht="13">
      <c r="M849491" s="17"/>
    </row>
    <row r="849492" spans="13:13">
      <c r="M849492" s="8"/>
    </row>
    <row r="849518" spans="13:13">
      <c r="M849518" s="8"/>
    </row>
    <row r="849519" spans="13:13" ht="13">
      <c r="M849519" s="17"/>
    </row>
    <row r="849520" spans="13:13">
      <c r="M849520" s="8"/>
    </row>
    <row r="849546" spans="13:13">
      <c r="M849546" s="8"/>
    </row>
    <row r="849547" spans="13:13" ht="13">
      <c r="M849547" s="17"/>
    </row>
    <row r="849548" spans="13:13">
      <c r="M849548" s="8"/>
    </row>
    <row r="849574" spans="13:13">
      <c r="M849574" s="8"/>
    </row>
    <row r="849575" spans="13:13" ht="13">
      <c r="M849575" s="17"/>
    </row>
    <row r="849576" spans="13:13">
      <c r="M849576" s="8"/>
    </row>
    <row r="849602" spans="13:13">
      <c r="M849602" s="8"/>
    </row>
    <row r="849603" spans="13:13" ht="13">
      <c r="M849603" s="17"/>
    </row>
    <row r="849604" spans="13:13">
      <c r="M849604" s="8"/>
    </row>
    <row r="849630" spans="13:13">
      <c r="M849630" s="8"/>
    </row>
    <row r="849631" spans="13:13" ht="13">
      <c r="M849631" s="17"/>
    </row>
    <row r="849632" spans="13:13">
      <c r="M849632" s="8"/>
    </row>
    <row r="849658" spans="13:13">
      <c r="M849658" s="8"/>
    </row>
    <row r="849659" spans="13:13" ht="13">
      <c r="M849659" s="17"/>
    </row>
    <row r="849660" spans="13:13">
      <c r="M849660" s="8"/>
    </row>
    <row r="849686" spans="13:13">
      <c r="M849686" s="8"/>
    </row>
    <row r="849687" spans="13:13" ht="13">
      <c r="M849687" s="17"/>
    </row>
    <row r="849688" spans="13:13">
      <c r="M849688" s="8"/>
    </row>
    <row r="849714" spans="13:13">
      <c r="M849714" s="8"/>
    </row>
    <row r="849715" spans="13:13" ht="13">
      <c r="M849715" s="17"/>
    </row>
    <row r="849716" spans="13:13">
      <c r="M849716" s="8"/>
    </row>
    <row r="849742" spans="13:13">
      <c r="M849742" s="8"/>
    </row>
    <row r="849743" spans="13:13" ht="13">
      <c r="M849743" s="17"/>
    </row>
    <row r="849744" spans="13:13">
      <c r="M849744" s="8"/>
    </row>
    <row r="849770" spans="13:13">
      <c r="M849770" s="8"/>
    </row>
    <row r="849771" spans="13:13" ht="13">
      <c r="M849771" s="17"/>
    </row>
    <row r="849772" spans="13:13">
      <c r="M849772" s="8"/>
    </row>
    <row r="849798" spans="13:13">
      <c r="M849798" s="8"/>
    </row>
    <row r="849799" spans="13:13" ht="13">
      <c r="M849799" s="17"/>
    </row>
    <row r="849800" spans="13:13">
      <c r="M849800" s="8"/>
    </row>
    <row r="849826" spans="13:13">
      <c r="M849826" s="8"/>
    </row>
    <row r="849827" spans="13:13" ht="13">
      <c r="M849827" s="17"/>
    </row>
    <row r="849828" spans="13:13">
      <c r="M849828" s="8"/>
    </row>
    <row r="849854" spans="13:13">
      <c r="M849854" s="8"/>
    </row>
    <row r="849855" spans="13:13" ht="13">
      <c r="M849855" s="17"/>
    </row>
    <row r="849856" spans="13:13">
      <c r="M849856" s="8"/>
    </row>
    <row r="849882" spans="13:13">
      <c r="M849882" s="8"/>
    </row>
    <row r="849883" spans="13:13" ht="13">
      <c r="M849883" s="17"/>
    </row>
    <row r="849884" spans="13:13">
      <c r="M849884" s="8"/>
    </row>
    <row r="849910" spans="13:13">
      <c r="M849910" s="8"/>
    </row>
    <row r="849911" spans="13:13" ht="13">
      <c r="M849911" s="17"/>
    </row>
    <row r="849912" spans="13:13">
      <c r="M849912" s="8"/>
    </row>
    <row r="849938" spans="13:13">
      <c r="M849938" s="8"/>
    </row>
    <row r="849939" spans="13:13" ht="13">
      <c r="M849939" s="17"/>
    </row>
    <row r="849940" spans="13:13">
      <c r="M849940" s="8"/>
    </row>
    <row r="849966" spans="13:13">
      <c r="M849966" s="8"/>
    </row>
    <row r="849967" spans="13:13" ht="13">
      <c r="M849967" s="17"/>
    </row>
    <row r="849968" spans="13:13">
      <c r="M849968" s="8"/>
    </row>
    <row r="849994" spans="13:13">
      <c r="M849994" s="8"/>
    </row>
    <row r="849995" spans="13:13" ht="13">
      <c r="M849995" s="17"/>
    </row>
    <row r="849996" spans="13:13">
      <c r="M849996" s="8"/>
    </row>
    <row r="850022" spans="13:13">
      <c r="M850022" s="8"/>
    </row>
    <row r="850023" spans="13:13" ht="13">
      <c r="M850023" s="17"/>
    </row>
    <row r="850024" spans="13:13">
      <c r="M850024" s="8"/>
    </row>
    <row r="850050" spans="13:13">
      <c r="M850050" s="8"/>
    </row>
    <row r="850051" spans="13:13" ht="13">
      <c r="M850051" s="17"/>
    </row>
    <row r="850052" spans="13:13">
      <c r="M850052" s="8"/>
    </row>
    <row r="850078" spans="13:13">
      <c r="M850078" s="8"/>
    </row>
    <row r="850079" spans="13:13" ht="13">
      <c r="M850079" s="17"/>
    </row>
    <row r="850080" spans="13:13">
      <c r="M850080" s="8"/>
    </row>
    <row r="850106" spans="13:13">
      <c r="M850106" s="8"/>
    </row>
    <row r="850107" spans="13:13" ht="13">
      <c r="M850107" s="17"/>
    </row>
    <row r="850108" spans="13:13">
      <c r="M850108" s="8"/>
    </row>
    <row r="850134" spans="13:13">
      <c r="M850134" s="8"/>
    </row>
    <row r="850135" spans="13:13" ht="13">
      <c r="M850135" s="17"/>
    </row>
    <row r="850136" spans="13:13">
      <c r="M850136" s="8"/>
    </row>
    <row r="850162" spans="13:13">
      <c r="M850162" s="8"/>
    </row>
    <row r="850163" spans="13:13" ht="13">
      <c r="M850163" s="17"/>
    </row>
    <row r="850164" spans="13:13">
      <c r="M850164" s="8"/>
    </row>
    <row r="850190" spans="13:13">
      <c r="M850190" s="8"/>
    </row>
    <row r="850191" spans="13:13" ht="13">
      <c r="M850191" s="17"/>
    </row>
    <row r="850192" spans="13:13">
      <c r="M850192" s="8"/>
    </row>
    <row r="850218" spans="13:13">
      <c r="M850218" s="8"/>
    </row>
    <row r="850219" spans="13:13" ht="13">
      <c r="M850219" s="17"/>
    </row>
    <row r="850220" spans="13:13">
      <c r="M850220" s="8"/>
    </row>
    <row r="850246" spans="13:13">
      <c r="M850246" s="8"/>
    </row>
    <row r="850247" spans="13:13" ht="13">
      <c r="M850247" s="17"/>
    </row>
    <row r="850248" spans="13:13">
      <c r="M850248" s="8"/>
    </row>
    <row r="850274" spans="13:13">
      <c r="M850274" s="8"/>
    </row>
    <row r="850275" spans="13:13" ht="13">
      <c r="M850275" s="17"/>
    </row>
    <row r="850276" spans="13:13">
      <c r="M850276" s="8"/>
    </row>
    <row r="850302" spans="13:13">
      <c r="M850302" s="8"/>
    </row>
    <row r="850303" spans="13:13" ht="13">
      <c r="M850303" s="17"/>
    </row>
    <row r="850304" spans="13:13">
      <c r="M850304" s="8"/>
    </row>
    <row r="850330" spans="13:13">
      <c r="M850330" s="8"/>
    </row>
    <row r="850331" spans="13:13" ht="13">
      <c r="M850331" s="17"/>
    </row>
    <row r="850332" spans="13:13">
      <c r="M850332" s="8"/>
    </row>
    <row r="850358" spans="13:13">
      <c r="M850358" s="8"/>
    </row>
    <row r="850359" spans="13:13" ht="13">
      <c r="M850359" s="17"/>
    </row>
    <row r="850360" spans="13:13">
      <c r="M850360" s="8"/>
    </row>
    <row r="850386" spans="13:13">
      <c r="M850386" s="8"/>
    </row>
    <row r="850387" spans="13:13" ht="13">
      <c r="M850387" s="17"/>
    </row>
    <row r="850388" spans="13:13">
      <c r="M850388" s="8"/>
    </row>
    <row r="850414" spans="13:13">
      <c r="M850414" s="8"/>
    </row>
    <row r="850415" spans="13:13" ht="13">
      <c r="M850415" s="17"/>
    </row>
    <row r="850416" spans="13:13">
      <c r="M850416" s="8"/>
    </row>
    <row r="850442" spans="13:13">
      <c r="M850442" s="8"/>
    </row>
    <row r="850443" spans="13:13" ht="13">
      <c r="M850443" s="17"/>
    </row>
    <row r="850444" spans="13:13">
      <c r="M850444" s="8"/>
    </row>
    <row r="850470" spans="13:13">
      <c r="M850470" s="8"/>
    </row>
    <row r="850471" spans="13:13" ht="13">
      <c r="M850471" s="17"/>
    </row>
    <row r="850472" spans="13:13">
      <c r="M850472" s="8"/>
    </row>
    <row r="850498" spans="13:13">
      <c r="M850498" s="8"/>
    </row>
    <row r="850499" spans="13:13" ht="13">
      <c r="M850499" s="17"/>
    </row>
    <row r="850500" spans="13:13">
      <c r="M850500" s="8"/>
    </row>
    <row r="850526" spans="13:13">
      <c r="M850526" s="8"/>
    </row>
    <row r="850527" spans="13:13" ht="13">
      <c r="M850527" s="17"/>
    </row>
    <row r="850528" spans="13:13">
      <c r="M850528" s="8"/>
    </row>
    <row r="850554" spans="13:13">
      <c r="M850554" s="8"/>
    </row>
    <row r="850555" spans="13:13" ht="13">
      <c r="M850555" s="17"/>
    </row>
    <row r="850556" spans="13:13">
      <c r="M850556" s="8"/>
    </row>
    <row r="850582" spans="13:13">
      <c r="M850582" s="8"/>
    </row>
    <row r="850583" spans="13:13" ht="13">
      <c r="M850583" s="17"/>
    </row>
    <row r="850584" spans="13:13">
      <c r="M850584" s="8"/>
    </row>
    <row r="850610" spans="13:13">
      <c r="M850610" s="8"/>
    </row>
    <row r="850611" spans="13:13" ht="13">
      <c r="M850611" s="17"/>
    </row>
    <row r="850612" spans="13:13">
      <c r="M850612" s="8"/>
    </row>
    <row r="850638" spans="13:13">
      <c r="M850638" s="8"/>
    </row>
    <row r="850639" spans="13:13" ht="13">
      <c r="M850639" s="17"/>
    </row>
    <row r="850640" spans="13:13">
      <c r="M850640" s="8"/>
    </row>
    <row r="850666" spans="13:13">
      <c r="M850666" s="8"/>
    </row>
    <row r="850667" spans="13:13" ht="13">
      <c r="M850667" s="17"/>
    </row>
    <row r="850668" spans="13:13">
      <c r="M850668" s="8"/>
    </row>
    <row r="850694" spans="13:13">
      <c r="M850694" s="8"/>
    </row>
    <row r="850695" spans="13:13" ht="13">
      <c r="M850695" s="17"/>
    </row>
    <row r="850696" spans="13:13">
      <c r="M850696" s="8"/>
    </row>
    <row r="850722" spans="13:13">
      <c r="M850722" s="8"/>
    </row>
    <row r="850723" spans="13:13" ht="13">
      <c r="M850723" s="17"/>
    </row>
    <row r="850724" spans="13:13">
      <c r="M850724" s="8"/>
    </row>
    <row r="850750" spans="13:13">
      <c r="M850750" s="8"/>
    </row>
    <row r="850751" spans="13:13" ht="13">
      <c r="M850751" s="17"/>
    </row>
    <row r="850752" spans="13:13">
      <c r="M850752" s="8"/>
    </row>
    <row r="850778" spans="13:13">
      <c r="M850778" s="8"/>
    </row>
    <row r="850779" spans="13:13" ht="13">
      <c r="M850779" s="17"/>
    </row>
    <row r="850780" spans="13:13">
      <c r="M850780" s="8"/>
    </row>
    <row r="850806" spans="13:13">
      <c r="M850806" s="8"/>
    </row>
    <row r="850807" spans="13:13" ht="13">
      <c r="M850807" s="17"/>
    </row>
    <row r="850808" spans="13:13">
      <c r="M850808" s="8"/>
    </row>
    <row r="850834" spans="13:13">
      <c r="M850834" s="8"/>
    </row>
    <row r="850835" spans="13:13" ht="13">
      <c r="M850835" s="17"/>
    </row>
    <row r="850836" spans="13:13">
      <c r="M850836" s="8"/>
    </row>
    <row r="850862" spans="13:13">
      <c r="M850862" s="8"/>
    </row>
    <row r="850863" spans="13:13" ht="13">
      <c r="M850863" s="17"/>
    </row>
    <row r="850864" spans="13:13">
      <c r="M850864" s="8"/>
    </row>
    <row r="850890" spans="13:13">
      <c r="M850890" s="8"/>
    </row>
    <row r="850891" spans="13:13" ht="13">
      <c r="M850891" s="17"/>
    </row>
    <row r="850892" spans="13:13">
      <c r="M850892" s="8"/>
    </row>
    <row r="850918" spans="13:13">
      <c r="M850918" s="8"/>
    </row>
    <row r="850919" spans="13:13" ht="13">
      <c r="M850919" s="17"/>
    </row>
    <row r="850920" spans="13:13">
      <c r="M850920" s="8"/>
    </row>
    <row r="850946" spans="13:13">
      <c r="M850946" s="8"/>
    </row>
    <row r="850947" spans="13:13" ht="13">
      <c r="M850947" s="17"/>
    </row>
    <row r="850948" spans="13:13">
      <c r="M850948" s="8"/>
    </row>
    <row r="850974" spans="13:13">
      <c r="M850974" s="8"/>
    </row>
    <row r="850975" spans="13:13" ht="13">
      <c r="M850975" s="17"/>
    </row>
    <row r="850976" spans="13:13">
      <c r="M850976" s="8"/>
    </row>
    <row r="851002" spans="13:13">
      <c r="M851002" s="8"/>
    </row>
    <row r="851003" spans="13:13" ht="13">
      <c r="M851003" s="17"/>
    </row>
    <row r="851004" spans="13:13">
      <c r="M851004" s="8"/>
    </row>
    <row r="851030" spans="13:13">
      <c r="M851030" s="8"/>
    </row>
    <row r="851031" spans="13:13" ht="13">
      <c r="M851031" s="17"/>
    </row>
    <row r="851032" spans="13:13">
      <c r="M851032" s="8"/>
    </row>
    <row r="851058" spans="13:13">
      <c r="M851058" s="8"/>
    </row>
    <row r="851059" spans="13:13" ht="13">
      <c r="M851059" s="17"/>
    </row>
    <row r="851060" spans="13:13">
      <c r="M851060" s="8"/>
    </row>
    <row r="851086" spans="13:13">
      <c r="M851086" s="8"/>
    </row>
    <row r="851087" spans="13:13" ht="13">
      <c r="M851087" s="17"/>
    </row>
    <row r="851088" spans="13:13">
      <c r="M851088" s="8"/>
    </row>
    <row r="851114" spans="13:13">
      <c r="M851114" s="8"/>
    </row>
    <row r="851115" spans="13:13" ht="13">
      <c r="M851115" s="17"/>
    </row>
    <row r="851116" spans="13:13">
      <c r="M851116" s="8"/>
    </row>
    <row r="851142" spans="13:13">
      <c r="M851142" s="8"/>
    </row>
    <row r="851143" spans="13:13" ht="13">
      <c r="M851143" s="17"/>
    </row>
    <row r="851144" spans="13:13">
      <c r="M851144" s="8"/>
    </row>
    <row r="851170" spans="13:13">
      <c r="M851170" s="8"/>
    </row>
    <row r="851171" spans="13:13" ht="13">
      <c r="M851171" s="17"/>
    </row>
    <row r="851172" spans="13:13">
      <c r="M851172" s="8"/>
    </row>
    <row r="851198" spans="13:13">
      <c r="M851198" s="8"/>
    </row>
    <row r="851199" spans="13:13" ht="13">
      <c r="M851199" s="17"/>
    </row>
    <row r="851200" spans="13:13">
      <c r="M851200" s="8"/>
    </row>
    <row r="851226" spans="13:13">
      <c r="M851226" s="8"/>
    </row>
    <row r="851227" spans="13:13" ht="13">
      <c r="M851227" s="17"/>
    </row>
    <row r="851228" spans="13:13">
      <c r="M851228" s="8"/>
    </row>
    <row r="851254" spans="13:13">
      <c r="M851254" s="8"/>
    </row>
    <row r="851255" spans="13:13" ht="13">
      <c r="M851255" s="17"/>
    </row>
    <row r="851256" spans="13:13">
      <c r="M851256" s="8"/>
    </row>
    <row r="851282" spans="13:13">
      <c r="M851282" s="8"/>
    </row>
    <row r="851283" spans="13:13" ht="13">
      <c r="M851283" s="17"/>
    </row>
    <row r="851284" spans="13:13">
      <c r="M851284" s="8"/>
    </row>
    <row r="851310" spans="13:13">
      <c r="M851310" s="8"/>
    </row>
    <row r="851311" spans="13:13" ht="13">
      <c r="M851311" s="17"/>
    </row>
    <row r="851312" spans="13:13">
      <c r="M851312" s="8"/>
    </row>
    <row r="851338" spans="13:13">
      <c r="M851338" s="8"/>
    </row>
    <row r="851339" spans="13:13" ht="13">
      <c r="M851339" s="17"/>
    </row>
    <row r="851340" spans="13:13">
      <c r="M851340" s="8"/>
    </row>
    <row r="851366" spans="13:13">
      <c r="M851366" s="8"/>
    </row>
    <row r="851367" spans="13:13" ht="13">
      <c r="M851367" s="17"/>
    </row>
    <row r="851368" spans="13:13">
      <c r="M851368" s="8"/>
    </row>
    <row r="851394" spans="13:13">
      <c r="M851394" s="8"/>
    </row>
    <row r="851395" spans="13:13" ht="13">
      <c r="M851395" s="17"/>
    </row>
    <row r="851396" spans="13:13">
      <c r="M851396" s="8"/>
    </row>
    <row r="851422" spans="13:13">
      <c r="M851422" s="8"/>
    </row>
    <row r="851423" spans="13:13" ht="13">
      <c r="M851423" s="17"/>
    </row>
    <row r="851424" spans="13:13">
      <c r="M851424" s="8"/>
    </row>
    <row r="851450" spans="13:13">
      <c r="M851450" s="8"/>
    </row>
    <row r="851451" spans="13:13" ht="13">
      <c r="M851451" s="17"/>
    </row>
    <row r="851452" spans="13:13">
      <c r="M851452" s="8"/>
    </row>
    <row r="851478" spans="13:13">
      <c r="M851478" s="8"/>
    </row>
    <row r="851479" spans="13:13" ht="13">
      <c r="M851479" s="17"/>
    </row>
    <row r="851480" spans="13:13">
      <c r="M851480" s="8"/>
    </row>
    <row r="851506" spans="13:13">
      <c r="M851506" s="8"/>
    </row>
    <row r="851507" spans="13:13" ht="13">
      <c r="M851507" s="17"/>
    </row>
    <row r="851508" spans="13:13">
      <c r="M851508" s="8"/>
    </row>
    <row r="851534" spans="13:13">
      <c r="M851534" s="8"/>
    </row>
    <row r="851535" spans="13:13" ht="13">
      <c r="M851535" s="17"/>
    </row>
    <row r="851536" spans="13:13">
      <c r="M851536" s="8"/>
    </row>
    <row r="851562" spans="13:13">
      <c r="M851562" s="8"/>
    </row>
    <row r="851563" spans="13:13" ht="13">
      <c r="M851563" s="17"/>
    </row>
    <row r="851564" spans="13:13">
      <c r="M851564" s="8"/>
    </row>
    <row r="851590" spans="13:13">
      <c r="M851590" s="8"/>
    </row>
    <row r="851591" spans="13:13" ht="13">
      <c r="M851591" s="17"/>
    </row>
    <row r="851592" spans="13:13">
      <c r="M851592" s="8"/>
    </row>
    <row r="851618" spans="13:13">
      <c r="M851618" s="8"/>
    </row>
    <row r="851619" spans="13:13" ht="13">
      <c r="M851619" s="17"/>
    </row>
    <row r="851620" spans="13:13">
      <c r="M851620" s="8"/>
    </row>
    <row r="851646" spans="13:13">
      <c r="M851646" s="8"/>
    </row>
    <row r="851647" spans="13:13" ht="13">
      <c r="M851647" s="17"/>
    </row>
    <row r="851648" spans="13:13">
      <c r="M851648" s="8"/>
    </row>
    <row r="851674" spans="13:13">
      <c r="M851674" s="8"/>
    </row>
    <row r="851675" spans="13:13" ht="13">
      <c r="M851675" s="17"/>
    </row>
    <row r="851676" spans="13:13">
      <c r="M851676" s="8"/>
    </row>
    <row r="851702" spans="13:13">
      <c r="M851702" s="8"/>
    </row>
    <row r="851703" spans="13:13" ht="13">
      <c r="M851703" s="17"/>
    </row>
    <row r="851704" spans="13:13">
      <c r="M851704" s="8"/>
    </row>
    <row r="851730" spans="13:13">
      <c r="M851730" s="8"/>
    </row>
    <row r="851731" spans="13:13" ht="13">
      <c r="M851731" s="17"/>
    </row>
    <row r="851732" spans="13:13">
      <c r="M851732" s="8"/>
    </row>
    <row r="851758" spans="13:13">
      <c r="M851758" s="8"/>
    </row>
    <row r="851759" spans="13:13" ht="13">
      <c r="M851759" s="17"/>
    </row>
    <row r="851760" spans="13:13">
      <c r="M851760" s="8"/>
    </row>
    <row r="851786" spans="13:13">
      <c r="M851786" s="8"/>
    </row>
    <row r="851787" spans="13:13" ht="13">
      <c r="M851787" s="17"/>
    </row>
    <row r="851788" spans="13:13">
      <c r="M851788" s="8"/>
    </row>
    <row r="851814" spans="13:13">
      <c r="M851814" s="8"/>
    </row>
    <row r="851815" spans="13:13" ht="13">
      <c r="M851815" s="17"/>
    </row>
    <row r="851816" spans="13:13">
      <c r="M851816" s="8"/>
    </row>
    <row r="851842" spans="13:13">
      <c r="M851842" s="8"/>
    </row>
    <row r="851843" spans="13:13" ht="13">
      <c r="M851843" s="17"/>
    </row>
    <row r="851844" spans="13:13">
      <c r="M851844" s="8"/>
    </row>
    <row r="851870" spans="13:13">
      <c r="M851870" s="8"/>
    </row>
    <row r="851871" spans="13:13" ht="13">
      <c r="M851871" s="17"/>
    </row>
    <row r="851872" spans="13:13">
      <c r="M851872" s="8"/>
    </row>
    <row r="851898" spans="13:13">
      <c r="M851898" s="8"/>
    </row>
    <row r="851899" spans="13:13" ht="13">
      <c r="M851899" s="17"/>
    </row>
    <row r="851900" spans="13:13">
      <c r="M851900" s="8"/>
    </row>
    <row r="851926" spans="13:13">
      <c r="M851926" s="8"/>
    </row>
    <row r="851927" spans="13:13" ht="13">
      <c r="M851927" s="17"/>
    </row>
    <row r="851928" spans="13:13">
      <c r="M851928" s="8"/>
    </row>
    <row r="851954" spans="13:13">
      <c r="M851954" s="8"/>
    </row>
    <row r="851955" spans="13:13" ht="13">
      <c r="M851955" s="17"/>
    </row>
    <row r="851956" spans="13:13">
      <c r="M851956" s="8"/>
    </row>
    <row r="851982" spans="13:13">
      <c r="M851982" s="8"/>
    </row>
    <row r="851983" spans="13:13" ht="13">
      <c r="M851983" s="17"/>
    </row>
    <row r="851984" spans="13:13">
      <c r="M851984" s="8"/>
    </row>
    <row r="852010" spans="13:13">
      <c r="M852010" s="8"/>
    </row>
    <row r="852011" spans="13:13" ht="13">
      <c r="M852011" s="17"/>
    </row>
    <row r="852012" spans="13:13">
      <c r="M852012" s="8"/>
    </row>
    <row r="852038" spans="13:13">
      <c r="M852038" s="8"/>
    </row>
    <row r="852039" spans="13:13" ht="13">
      <c r="M852039" s="17"/>
    </row>
    <row r="852040" spans="13:13">
      <c r="M852040" s="8"/>
    </row>
    <row r="852066" spans="13:13">
      <c r="M852066" s="8"/>
    </row>
    <row r="852067" spans="13:13" ht="13">
      <c r="M852067" s="17"/>
    </row>
    <row r="852068" spans="13:13">
      <c r="M852068" s="8"/>
    </row>
    <row r="852094" spans="13:13">
      <c r="M852094" s="8"/>
    </row>
    <row r="852095" spans="13:13" ht="13">
      <c r="M852095" s="17"/>
    </row>
    <row r="852096" spans="13:13">
      <c r="M852096" s="8"/>
    </row>
    <row r="852122" spans="13:13">
      <c r="M852122" s="8"/>
    </row>
    <row r="852123" spans="13:13" ht="13">
      <c r="M852123" s="17"/>
    </row>
    <row r="852124" spans="13:13">
      <c r="M852124" s="8"/>
    </row>
    <row r="852150" spans="13:13">
      <c r="M852150" s="8"/>
    </row>
    <row r="852151" spans="13:13" ht="13">
      <c r="M852151" s="17"/>
    </row>
    <row r="852152" spans="13:13">
      <c r="M852152" s="8"/>
    </row>
    <row r="852178" spans="13:13">
      <c r="M852178" s="8"/>
    </row>
    <row r="852179" spans="13:13" ht="13">
      <c r="M852179" s="17"/>
    </row>
    <row r="852180" spans="13:13">
      <c r="M852180" s="8"/>
    </row>
    <row r="852206" spans="13:13">
      <c r="M852206" s="8"/>
    </row>
    <row r="852207" spans="13:13" ht="13">
      <c r="M852207" s="17"/>
    </row>
    <row r="852208" spans="13:13">
      <c r="M852208" s="8"/>
    </row>
    <row r="852234" spans="13:13">
      <c r="M852234" s="8"/>
    </row>
    <row r="852235" spans="13:13" ht="13">
      <c r="M852235" s="17"/>
    </row>
    <row r="852236" spans="13:13">
      <c r="M852236" s="8"/>
    </row>
    <row r="852262" spans="13:13">
      <c r="M852262" s="8"/>
    </row>
    <row r="852263" spans="13:13" ht="13">
      <c r="M852263" s="17"/>
    </row>
    <row r="852264" spans="13:13">
      <c r="M852264" s="8"/>
    </row>
    <row r="852290" spans="13:13">
      <c r="M852290" s="8"/>
    </row>
    <row r="852291" spans="13:13" ht="13">
      <c r="M852291" s="17"/>
    </row>
    <row r="852292" spans="13:13">
      <c r="M852292" s="8"/>
    </row>
    <row r="852318" spans="13:13">
      <c r="M852318" s="8"/>
    </row>
    <row r="852319" spans="13:13" ht="13">
      <c r="M852319" s="17"/>
    </row>
    <row r="852320" spans="13:13">
      <c r="M852320" s="8"/>
    </row>
    <row r="852346" spans="13:13">
      <c r="M852346" s="8"/>
    </row>
    <row r="852347" spans="13:13" ht="13">
      <c r="M852347" s="17"/>
    </row>
    <row r="852348" spans="13:13">
      <c r="M852348" s="8"/>
    </row>
    <row r="852374" spans="13:13">
      <c r="M852374" s="8"/>
    </row>
    <row r="852375" spans="13:13" ht="13">
      <c r="M852375" s="17"/>
    </row>
    <row r="852376" spans="13:13">
      <c r="M852376" s="8"/>
    </row>
    <row r="852402" spans="13:13">
      <c r="M852402" s="8"/>
    </row>
    <row r="852403" spans="13:13" ht="13">
      <c r="M852403" s="17"/>
    </row>
    <row r="852404" spans="13:13">
      <c r="M852404" s="8"/>
    </row>
    <row r="852430" spans="13:13">
      <c r="M852430" s="8"/>
    </row>
    <row r="852431" spans="13:13" ht="13">
      <c r="M852431" s="17"/>
    </row>
    <row r="852432" spans="13:13">
      <c r="M852432" s="8"/>
    </row>
    <row r="852458" spans="13:13">
      <c r="M852458" s="8"/>
    </row>
    <row r="852459" spans="13:13" ht="13">
      <c r="M852459" s="17"/>
    </row>
    <row r="852460" spans="13:13">
      <c r="M852460" s="8"/>
    </row>
    <row r="852486" spans="13:13">
      <c r="M852486" s="8"/>
    </row>
    <row r="852487" spans="13:13" ht="13">
      <c r="M852487" s="17"/>
    </row>
    <row r="852488" spans="13:13">
      <c r="M852488" s="8"/>
    </row>
    <row r="852514" spans="13:13">
      <c r="M852514" s="8"/>
    </row>
    <row r="852515" spans="13:13" ht="13">
      <c r="M852515" s="17"/>
    </row>
    <row r="852516" spans="13:13">
      <c r="M852516" s="8"/>
    </row>
    <row r="852542" spans="13:13">
      <c r="M852542" s="8"/>
    </row>
    <row r="852543" spans="13:13" ht="13">
      <c r="M852543" s="17"/>
    </row>
    <row r="852544" spans="13:13">
      <c r="M852544" s="8"/>
    </row>
    <row r="852570" spans="13:13">
      <c r="M852570" s="8"/>
    </row>
    <row r="852571" spans="13:13" ht="13">
      <c r="M852571" s="17"/>
    </row>
    <row r="852572" spans="13:13">
      <c r="M852572" s="8"/>
    </row>
    <row r="852598" spans="13:13">
      <c r="M852598" s="8"/>
    </row>
    <row r="852599" spans="13:13" ht="13">
      <c r="M852599" s="17"/>
    </row>
    <row r="852600" spans="13:13">
      <c r="M852600" s="8"/>
    </row>
    <row r="852626" spans="13:13">
      <c r="M852626" s="8"/>
    </row>
    <row r="852627" spans="13:13" ht="13">
      <c r="M852627" s="17"/>
    </row>
    <row r="852628" spans="13:13">
      <c r="M852628" s="8"/>
    </row>
    <row r="852654" spans="13:13">
      <c r="M852654" s="8"/>
    </row>
    <row r="852655" spans="13:13" ht="13">
      <c r="M852655" s="17"/>
    </row>
    <row r="852656" spans="13:13">
      <c r="M852656" s="8"/>
    </row>
    <row r="852682" spans="13:13">
      <c r="M852682" s="8"/>
    </row>
    <row r="852683" spans="13:13" ht="13">
      <c r="M852683" s="17"/>
    </row>
    <row r="852684" spans="13:13">
      <c r="M852684" s="8"/>
    </row>
    <row r="852710" spans="13:13">
      <c r="M852710" s="8"/>
    </row>
    <row r="852711" spans="13:13" ht="13">
      <c r="M852711" s="17"/>
    </row>
    <row r="852712" spans="13:13">
      <c r="M852712" s="8"/>
    </row>
    <row r="852738" spans="13:13">
      <c r="M852738" s="8"/>
    </row>
    <row r="852739" spans="13:13" ht="13">
      <c r="M852739" s="17"/>
    </row>
    <row r="852740" spans="13:13">
      <c r="M852740" s="8"/>
    </row>
    <row r="852766" spans="13:13">
      <c r="M852766" s="8"/>
    </row>
    <row r="852767" spans="13:13" ht="13">
      <c r="M852767" s="17"/>
    </row>
    <row r="852768" spans="13:13">
      <c r="M852768" s="8"/>
    </row>
    <row r="852794" spans="13:13">
      <c r="M852794" s="8"/>
    </row>
    <row r="852795" spans="13:13" ht="13">
      <c r="M852795" s="17"/>
    </row>
    <row r="852796" spans="13:13">
      <c r="M852796" s="8"/>
    </row>
    <row r="852822" spans="13:13">
      <c r="M852822" s="8"/>
    </row>
    <row r="852823" spans="13:13" ht="13">
      <c r="M852823" s="17"/>
    </row>
    <row r="852824" spans="13:13">
      <c r="M852824" s="8"/>
    </row>
    <row r="852850" spans="13:13">
      <c r="M852850" s="8"/>
    </row>
    <row r="852851" spans="13:13" ht="13">
      <c r="M852851" s="17"/>
    </row>
    <row r="852852" spans="13:13">
      <c r="M852852" s="8"/>
    </row>
    <row r="852878" spans="13:13">
      <c r="M852878" s="8"/>
    </row>
    <row r="852879" spans="13:13" ht="13">
      <c r="M852879" s="17"/>
    </row>
    <row r="852880" spans="13:13">
      <c r="M852880" s="8"/>
    </row>
    <row r="852906" spans="13:13">
      <c r="M852906" s="8"/>
    </row>
    <row r="852907" spans="13:13" ht="13">
      <c r="M852907" s="17"/>
    </row>
    <row r="852908" spans="13:13">
      <c r="M852908" s="8"/>
    </row>
    <row r="852934" spans="13:13">
      <c r="M852934" s="8"/>
    </row>
    <row r="852935" spans="13:13" ht="13">
      <c r="M852935" s="17"/>
    </row>
    <row r="852936" spans="13:13">
      <c r="M852936" s="8"/>
    </row>
    <row r="852962" spans="13:13">
      <c r="M852962" s="8"/>
    </row>
    <row r="852963" spans="13:13" ht="13">
      <c r="M852963" s="17"/>
    </row>
    <row r="852964" spans="13:13">
      <c r="M852964" s="8"/>
    </row>
    <row r="852990" spans="13:13">
      <c r="M852990" s="8"/>
    </row>
    <row r="852991" spans="13:13" ht="13">
      <c r="M852991" s="17"/>
    </row>
    <row r="852992" spans="13:13">
      <c r="M852992" s="8"/>
    </row>
    <row r="853018" spans="13:13">
      <c r="M853018" s="8"/>
    </row>
    <row r="853019" spans="13:13" ht="13">
      <c r="M853019" s="17"/>
    </row>
    <row r="853020" spans="13:13">
      <c r="M853020" s="8"/>
    </row>
    <row r="853046" spans="13:13">
      <c r="M853046" s="8"/>
    </row>
    <row r="853047" spans="13:13" ht="13">
      <c r="M853047" s="17"/>
    </row>
    <row r="853048" spans="13:13">
      <c r="M853048" s="8"/>
    </row>
    <row r="853074" spans="13:13">
      <c r="M853074" s="8"/>
    </row>
    <row r="853075" spans="13:13" ht="13">
      <c r="M853075" s="17"/>
    </row>
    <row r="853076" spans="13:13">
      <c r="M853076" s="8"/>
    </row>
    <row r="853102" spans="13:13">
      <c r="M853102" s="8"/>
    </row>
    <row r="853103" spans="13:13" ht="13">
      <c r="M853103" s="17"/>
    </row>
    <row r="853104" spans="13:13">
      <c r="M853104" s="8"/>
    </row>
    <row r="853130" spans="13:13">
      <c r="M853130" s="8"/>
    </row>
    <row r="853131" spans="13:13" ht="13">
      <c r="M853131" s="17"/>
    </row>
    <row r="853132" spans="13:13">
      <c r="M853132" s="8"/>
    </row>
    <row r="853158" spans="13:13">
      <c r="M853158" s="8"/>
    </row>
    <row r="853159" spans="13:13" ht="13">
      <c r="M853159" s="17"/>
    </row>
    <row r="853160" spans="13:13">
      <c r="M853160" s="8"/>
    </row>
    <row r="853186" spans="13:13">
      <c r="M853186" s="8"/>
    </row>
    <row r="853187" spans="13:13" ht="13">
      <c r="M853187" s="17"/>
    </row>
    <row r="853188" spans="13:13">
      <c r="M853188" s="8"/>
    </row>
    <row r="853214" spans="13:13">
      <c r="M853214" s="8"/>
    </row>
    <row r="853215" spans="13:13" ht="13">
      <c r="M853215" s="17"/>
    </row>
    <row r="853216" spans="13:13">
      <c r="M853216" s="8"/>
    </row>
    <row r="853242" spans="13:13">
      <c r="M853242" s="8"/>
    </row>
    <row r="853243" spans="13:13" ht="13">
      <c r="M853243" s="17"/>
    </row>
    <row r="853244" spans="13:13">
      <c r="M853244" s="8"/>
    </row>
    <row r="853270" spans="13:13">
      <c r="M853270" s="8"/>
    </row>
    <row r="853271" spans="13:13" ht="13">
      <c r="M853271" s="17"/>
    </row>
    <row r="853272" spans="13:13">
      <c r="M853272" s="8"/>
    </row>
    <row r="853298" spans="13:13">
      <c r="M853298" s="8"/>
    </row>
    <row r="853299" spans="13:13" ht="13">
      <c r="M853299" s="17"/>
    </row>
    <row r="853300" spans="13:13">
      <c r="M853300" s="8"/>
    </row>
    <row r="853326" spans="13:13">
      <c r="M853326" s="8"/>
    </row>
    <row r="853327" spans="13:13" ht="13">
      <c r="M853327" s="17"/>
    </row>
    <row r="853328" spans="13:13">
      <c r="M853328" s="8"/>
    </row>
    <row r="853354" spans="13:13">
      <c r="M853354" s="8"/>
    </row>
    <row r="853355" spans="13:13" ht="13">
      <c r="M853355" s="17"/>
    </row>
    <row r="853356" spans="13:13">
      <c r="M853356" s="8"/>
    </row>
    <row r="853382" spans="13:13">
      <c r="M853382" s="8"/>
    </row>
    <row r="853383" spans="13:13" ht="13">
      <c r="M853383" s="17"/>
    </row>
    <row r="853384" spans="13:13">
      <c r="M853384" s="8"/>
    </row>
    <row r="853410" spans="13:13">
      <c r="M853410" s="8"/>
    </row>
    <row r="853411" spans="13:13" ht="13">
      <c r="M853411" s="17"/>
    </row>
    <row r="853412" spans="13:13">
      <c r="M853412" s="8"/>
    </row>
    <row r="853438" spans="13:13">
      <c r="M853438" s="8"/>
    </row>
    <row r="853439" spans="13:13" ht="13">
      <c r="M853439" s="17"/>
    </row>
    <row r="853440" spans="13:13">
      <c r="M853440" s="8"/>
    </row>
    <row r="853466" spans="13:13">
      <c r="M853466" s="8"/>
    </row>
    <row r="853467" spans="13:13" ht="13">
      <c r="M853467" s="17"/>
    </row>
    <row r="853468" spans="13:13">
      <c r="M853468" s="8"/>
    </row>
    <row r="853494" spans="13:13">
      <c r="M853494" s="8"/>
    </row>
    <row r="853495" spans="13:13" ht="13">
      <c r="M853495" s="17"/>
    </row>
    <row r="853496" spans="13:13">
      <c r="M853496" s="8"/>
    </row>
    <row r="853522" spans="13:13">
      <c r="M853522" s="8"/>
    </row>
    <row r="853523" spans="13:13" ht="13">
      <c r="M853523" s="17"/>
    </row>
    <row r="853524" spans="13:13">
      <c r="M853524" s="8"/>
    </row>
    <row r="853550" spans="13:13">
      <c r="M853550" s="8"/>
    </row>
    <row r="853551" spans="13:13" ht="13">
      <c r="M853551" s="17"/>
    </row>
    <row r="853552" spans="13:13">
      <c r="M853552" s="8"/>
    </row>
    <row r="853578" spans="13:13">
      <c r="M853578" s="8"/>
    </row>
    <row r="853579" spans="13:13" ht="13">
      <c r="M853579" s="17"/>
    </row>
    <row r="853580" spans="13:13">
      <c r="M853580" s="8"/>
    </row>
    <row r="853606" spans="13:13">
      <c r="M853606" s="8"/>
    </row>
    <row r="853607" spans="13:13" ht="13">
      <c r="M853607" s="17"/>
    </row>
    <row r="853608" spans="13:13">
      <c r="M853608" s="8"/>
    </row>
    <row r="853634" spans="13:13">
      <c r="M853634" s="8"/>
    </row>
    <row r="853635" spans="13:13" ht="13">
      <c r="M853635" s="17"/>
    </row>
    <row r="853636" spans="13:13">
      <c r="M853636" s="8"/>
    </row>
    <row r="853662" spans="13:13">
      <c r="M853662" s="8"/>
    </row>
    <row r="853663" spans="13:13" ht="13">
      <c r="M853663" s="17"/>
    </row>
    <row r="853664" spans="13:13">
      <c r="M853664" s="8"/>
    </row>
    <row r="853690" spans="13:13">
      <c r="M853690" s="8"/>
    </row>
    <row r="853691" spans="13:13" ht="13">
      <c r="M853691" s="17"/>
    </row>
    <row r="853692" spans="13:13">
      <c r="M853692" s="8"/>
    </row>
    <row r="853718" spans="13:13">
      <c r="M853718" s="8"/>
    </row>
    <row r="853719" spans="13:13" ht="13">
      <c r="M853719" s="17"/>
    </row>
    <row r="853720" spans="13:13">
      <c r="M853720" s="8"/>
    </row>
    <row r="853746" spans="13:13">
      <c r="M853746" s="8"/>
    </row>
    <row r="853747" spans="13:13" ht="13">
      <c r="M853747" s="17"/>
    </row>
    <row r="853748" spans="13:13">
      <c r="M853748" s="8"/>
    </row>
    <row r="853774" spans="13:13">
      <c r="M853774" s="8"/>
    </row>
    <row r="853775" spans="13:13" ht="13">
      <c r="M853775" s="17"/>
    </row>
    <row r="853776" spans="13:13">
      <c r="M853776" s="8"/>
    </row>
    <row r="853802" spans="13:13">
      <c r="M853802" s="8"/>
    </row>
    <row r="853803" spans="13:13" ht="13">
      <c r="M853803" s="17"/>
    </row>
    <row r="853804" spans="13:13">
      <c r="M853804" s="8"/>
    </row>
    <row r="853830" spans="13:13">
      <c r="M853830" s="8"/>
    </row>
    <row r="853831" spans="13:13" ht="13">
      <c r="M853831" s="17"/>
    </row>
    <row r="853832" spans="13:13">
      <c r="M853832" s="8"/>
    </row>
    <row r="853858" spans="13:13">
      <c r="M853858" s="8"/>
    </row>
    <row r="853859" spans="13:13" ht="13">
      <c r="M853859" s="17"/>
    </row>
    <row r="853860" spans="13:13">
      <c r="M853860" s="8"/>
    </row>
    <row r="853886" spans="13:13">
      <c r="M853886" s="8"/>
    </row>
    <row r="853887" spans="13:13" ht="13">
      <c r="M853887" s="17"/>
    </row>
    <row r="853888" spans="13:13">
      <c r="M853888" s="8"/>
    </row>
    <row r="853914" spans="13:13">
      <c r="M853914" s="8"/>
    </row>
    <row r="853915" spans="13:13" ht="13">
      <c r="M853915" s="17"/>
    </row>
    <row r="853916" spans="13:13">
      <c r="M853916" s="8"/>
    </row>
    <row r="853942" spans="13:13">
      <c r="M853942" s="8"/>
    </row>
    <row r="853943" spans="13:13" ht="13">
      <c r="M853943" s="17"/>
    </row>
    <row r="853944" spans="13:13">
      <c r="M853944" s="8"/>
    </row>
    <row r="853970" spans="13:13">
      <c r="M853970" s="8"/>
    </row>
    <row r="853971" spans="13:13" ht="13">
      <c r="M853971" s="17"/>
    </row>
    <row r="853972" spans="13:13">
      <c r="M853972" s="8"/>
    </row>
    <row r="853998" spans="13:13">
      <c r="M853998" s="8"/>
    </row>
    <row r="853999" spans="13:13" ht="13">
      <c r="M853999" s="17"/>
    </row>
    <row r="854000" spans="13:13">
      <c r="M854000" s="8"/>
    </row>
    <row r="854026" spans="13:13">
      <c r="M854026" s="8"/>
    </row>
    <row r="854027" spans="13:13" ht="13">
      <c r="M854027" s="17"/>
    </row>
    <row r="854028" spans="13:13">
      <c r="M854028" s="8"/>
    </row>
    <row r="854054" spans="13:13">
      <c r="M854054" s="8"/>
    </row>
    <row r="854055" spans="13:13" ht="13">
      <c r="M854055" s="17"/>
    </row>
    <row r="854056" spans="13:13">
      <c r="M854056" s="8"/>
    </row>
    <row r="854082" spans="13:13">
      <c r="M854082" s="8"/>
    </row>
    <row r="854083" spans="13:13" ht="13">
      <c r="M854083" s="17"/>
    </row>
    <row r="854084" spans="13:13">
      <c r="M854084" s="8"/>
    </row>
    <row r="854110" spans="13:13">
      <c r="M854110" s="8"/>
    </row>
    <row r="854111" spans="13:13" ht="13">
      <c r="M854111" s="17"/>
    </row>
    <row r="854112" spans="13:13">
      <c r="M854112" s="8"/>
    </row>
    <row r="854138" spans="13:13">
      <c r="M854138" s="8"/>
    </row>
    <row r="854139" spans="13:13" ht="13">
      <c r="M854139" s="17"/>
    </row>
    <row r="854140" spans="13:13">
      <c r="M854140" s="8"/>
    </row>
    <row r="854166" spans="13:13">
      <c r="M854166" s="8"/>
    </row>
    <row r="854167" spans="13:13" ht="13">
      <c r="M854167" s="17"/>
    </row>
    <row r="854168" spans="13:13">
      <c r="M854168" s="8"/>
    </row>
    <row r="854194" spans="13:13">
      <c r="M854194" s="8"/>
    </row>
    <row r="854195" spans="13:13" ht="13">
      <c r="M854195" s="17"/>
    </row>
    <row r="854196" spans="13:13">
      <c r="M854196" s="8"/>
    </row>
    <row r="854222" spans="13:13">
      <c r="M854222" s="8"/>
    </row>
    <row r="854223" spans="13:13" ht="13">
      <c r="M854223" s="17"/>
    </row>
    <row r="854224" spans="13:13">
      <c r="M854224" s="8"/>
    </row>
    <row r="854250" spans="13:13">
      <c r="M854250" s="8"/>
    </row>
    <row r="854251" spans="13:13" ht="13">
      <c r="M854251" s="17"/>
    </row>
    <row r="854252" spans="13:13">
      <c r="M854252" s="8"/>
    </row>
    <row r="854278" spans="13:13">
      <c r="M854278" s="8"/>
    </row>
    <row r="854279" spans="13:13" ht="13">
      <c r="M854279" s="17"/>
    </row>
    <row r="854280" spans="13:13">
      <c r="M854280" s="8"/>
    </row>
    <row r="854306" spans="13:13">
      <c r="M854306" s="8"/>
    </row>
    <row r="854307" spans="13:13" ht="13">
      <c r="M854307" s="17"/>
    </row>
    <row r="854308" spans="13:13">
      <c r="M854308" s="8"/>
    </row>
    <row r="854334" spans="13:13">
      <c r="M854334" s="8"/>
    </row>
    <row r="854335" spans="13:13" ht="13">
      <c r="M854335" s="17"/>
    </row>
    <row r="854336" spans="13:13">
      <c r="M854336" s="8"/>
    </row>
    <row r="854362" spans="13:13">
      <c r="M854362" s="8"/>
    </row>
    <row r="854363" spans="13:13" ht="13">
      <c r="M854363" s="17"/>
    </row>
    <row r="854364" spans="13:13">
      <c r="M854364" s="8"/>
    </row>
    <row r="854390" spans="13:13">
      <c r="M854390" s="8"/>
    </row>
    <row r="854391" spans="13:13" ht="13">
      <c r="M854391" s="17"/>
    </row>
    <row r="854392" spans="13:13">
      <c r="M854392" s="8"/>
    </row>
    <row r="854418" spans="13:13">
      <c r="M854418" s="8"/>
    </row>
    <row r="854419" spans="13:13" ht="13">
      <c r="M854419" s="17"/>
    </row>
    <row r="854420" spans="13:13">
      <c r="M854420" s="8"/>
    </row>
    <row r="854446" spans="13:13">
      <c r="M854446" s="8"/>
    </row>
    <row r="854447" spans="13:13" ht="13">
      <c r="M854447" s="17"/>
    </row>
    <row r="854448" spans="13:13">
      <c r="M854448" s="8"/>
    </row>
    <row r="854474" spans="13:13">
      <c r="M854474" s="8"/>
    </row>
    <row r="854475" spans="13:13" ht="13">
      <c r="M854475" s="17"/>
    </row>
    <row r="854476" spans="13:13">
      <c r="M854476" s="8"/>
    </row>
    <row r="854502" spans="13:13">
      <c r="M854502" s="8"/>
    </row>
    <row r="854503" spans="13:13" ht="13">
      <c r="M854503" s="17"/>
    </row>
    <row r="854504" spans="13:13">
      <c r="M854504" s="8"/>
    </row>
    <row r="854530" spans="13:13">
      <c r="M854530" s="8"/>
    </row>
    <row r="854531" spans="13:13" ht="13">
      <c r="M854531" s="17"/>
    </row>
    <row r="854532" spans="13:13">
      <c r="M854532" s="8"/>
    </row>
    <row r="854558" spans="13:13">
      <c r="M854558" s="8"/>
    </row>
    <row r="854559" spans="13:13" ht="13">
      <c r="M854559" s="17"/>
    </row>
    <row r="854560" spans="13:13">
      <c r="M854560" s="8"/>
    </row>
    <row r="854586" spans="13:13">
      <c r="M854586" s="8"/>
    </row>
    <row r="854587" spans="13:13" ht="13">
      <c r="M854587" s="17"/>
    </row>
    <row r="854588" spans="13:13">
      <c r="M854588" s="8"/>
    </row>
    <row r="854614" spans="13:13">
      <c r="M854614" s="8"/>
    </row>
    <row r="854615" spans="13:13" ht="13">
      <c r="M854615" s="17"/>
    </row>
    <row r="854616" spans="13:13">
      <c r="M854616" s="8"/>
    </row>
    <row r="854642" spans="13:13">
      <c r="M854642" s="8"/>
    </row>
    <row r="854643" spans="13:13" ht="13">
      <c r="M854643" s="17"/>
    </row>
    <row r="854644" spans="13:13">
      <c r="M854644" s="8"/>
    </row>
    <row r="854670" spans="13:13">
      <c r="M854670" s="8"/>
    </row>
    <row r="854671" spans="13:13" ht="13">
      <c r="M854671" s="17"/>
    </row>
    <row r="854672" spans="13:13">
      <c r="M854672" s="8"/>
    </row>
    <row r="854698" spans="13:13">
      <c r="M854698" s="8"/>
    </row>
    <row r="854699" spans="13:13" ht="13">
      <c r="M854699" s="17"/>
    </row>
    <row r="854700" spans="13:13">
      <c r="M854700" s="8"/>
    </row>
    <row r="854726" spans="13:13">
      <c r="M854726" s="8"/>
    </row>
    <row r="854727" spans="13:13" ht="13">
      <c r="M854727" s="17"/>
    </row>
    <row r="854728" spans="13:13">
      <c r="M854728" s="8"/>
    </row>
    <row r="854754" spans="13:13">
      <c r="M854754" s="8"/>
    </row>
    <row r="854755" spans="13:13" ht="13">
      <c r="M854755" s="17"/>
    </row>
    <row r="854756" spans="13:13">
      <c r="M854756" s="8"/>
    </row>
    <row r="854782" spans="13:13">
      <c r="M854782" s="8"/>
    </row>
    <row r="854783" spans="13:13" ht="13">
      <c r="M854783" s="17"/>
    </row>
    <row r="854784" spans="13:13">
      <c r="M854784" s="8"/>
    </row>
    <row r="854810" spans="13:13">
      <c r="M854810" s="8"/>
    </row>
    <row r="854811" spans="13:13" ht="13">
      <c r="M854811" s="17"/>
    </row>
    <row r="854812" spans="13:13">
      <c r="M854812" s="8"/>
    </row>
    <row r="854838" spans="13:13">
      <c r="M854838" s="8"/>
    </row>
    <row r="854839" spans="13:13" ht="13">
      <c r="M854839" s="17"/>
    </row>
    <row r="854840" spans="13:13">
      <c r="M854840" s="8"/>
    </row>
    <row r="854866" spans="13:13">
      <c r="M854866" s="8"/>
    </row>
    <row r="854867" spans="13:13" ht="13">
      <c r="M854867" s="17"/>
    </row>
    <row r="854868" spans="13:13">
      <c r="M854868" s="8"/>
    </row>
    <row r="854894" spans="13:13">
      <c r="M854894" s="8"/>
    </row>
    <row r="854895" spans="13:13" ht="13">
      <c r="M854895" s="17"/>
    </row>
    <row r="854896" spans="13:13">
      <c r="M854896" s="8"/>
    </row>
    <row r="854922" spans="13:13">
      <c r="M854922" s="8"/>
    </row>
    <row r="854923" spans="13:13" ht="13">
      <c r="M854923" s="17"/>
    </row>
    <row r="854924" spans="13:13">
      <c r="M854924" s="8"/>
    </row>
    <row r="854950" spans="13:13">
      <c r="M854950" s="8"/>
    </row>
    <row r="854951" spans="13:13" ht="13">
      <c r="M854951" s="17"/>
    </row>
    <row r="854952" spans="13:13">
      <c r="M854952" s="8"/>
    </row>
    <row r="854978" spans="13:13">
      <c r="M854978" s="8"/>
    </row>
    <row r="854979" spans="13:13" ht="13">
      <c r="M854979" s="17"/>
    </row>
    <row r="854980" spans="13:13">
      <c r="M854980" s="8"/>
    </row>
    <row r="855006" spans="13:13">
      <c r="M855006" s="8"/>
    </row>
    <row r="855007" spans="13:13" ht="13">
      <c r="M855007" s="17"/>
    </row>
    <row r="855008" spans="13:13">
      <c r="M855008" s="8"/>
    </row>
    <row r="855034" spans="13:13">
      <c r="M855034" s="8"/>
    </row>
    <row r="855035" spans="13:13" ht="13">
      <c r="M855035" s="17"/>
    </row>
    <row r="855036" spans="13:13">
      <c r="M855036" s="8"/>
    </row>
    <row r="855062" spans="13:13">
      <c r="M855062" s="8"/>
    </row>
    <row r="855063" spans="13:13" ht="13">
      <c r="M855063" s="17"/>
    </row>
    <row r="855064" spans="13:13">
      <c r="M855064" s="8"/>
    </row>
    <row r="855090" spans="13:13">
      <c r="M855090" s="8"/>
    </row>
    <row r="855091" spans="13:13" ht="13">
      <c r="M855091" s="17"/>
    </row>
    <row r="855092" spans="13:13">
      <c r="M855092" s="8"/>
    </row>
    <row r="855118" spans="13:13">
      <c r="M855118" s="8"/>
    </row>
    <row r="855119" spans="13:13" ht="13">
      <c r="M855119" s="17"/>
    </row>
    <row r="855120" spans="13:13">
      <c r="M855120" s="8"/>
    </row>
    <row r="855146" spans="13:13">
      <c r="M855146" s="8"/>
    </row>
    <row r="855147" spans="13:13" ht="13">
      <c r="M855147" s="17"/>
    </row>
    <row r="855148" spans="13:13">
      <c r="M855148" s="8"/>
    </row>
    <row r="855174" spans="13:13">
      <c r="M855174" s="8"/>
    </row>
    <row r="855175" spans="13:13" ht="13">
      <c r="M855175" s="17"/>
    </row>
    <row r="855176" spans="13:13">
      <c r="M855176" s="8"/>
    </row>
    <row r="855202" spans="13:13">
      <c r="M855202" s="8"/>
    </row>
    <row r="855203" spans="13:13" ht="13">
      <c r="M855203" s="17"/>
    </row>
    <row r="855204" spans="13:13">
      <c r="M855204" s="8"/>
    </row>
    <row r="855230" spans="13:13">
      <c r="M855230" s="8"/>
    </row>
    <row r="855231" spans="13:13" ht="13">
      <c r="M855231" s="17"/>
    </row>
    <row r="855232" spans="13:13">
      <c r="M855232" s="8"/>
    </row>
    <row r="855258" spans="13:13">
      <c r="M855258" s="8"/>
    </row>
    <row r="855259" spans="13:13" ht="13">
      <c r="M855259" s="17"/>
    </row>
    <row r="855260" spans="13:13">
      <c r="M855260" s="8"/>
    </row>
    <row r="855286" spans="13:13">
      <c r="M855286" s="8"/>
    </row>
    <row r="855287" spans="13:13" ht="13">
      <c r="M855287" s="17"/>
    </row>
    <row r="855288" spans="13:13">
      <c r="M855288" s="8"/>
    </row>
    <row r="855314" spans="13:13">
      <c r="M855314" s="8"/>
    </row>
    <row r="855315" spans="13:13" ht="13">
      <c r="M855315" s="17"/>
    </row>
    <row r="855316" spans="13:13">
      <c r="M855316" s="8"/>
    </row>
    <row r="855342" spans="13:13">
      <c r="M855342" s="8"/>
    </row>
    <row r="855343" spans="13:13" ht="13">
      <c r="M855343" s="17"/>
    </row>
    <row r="855344" spans="13:13">
      <c r="M855344" s="8"/>
    </row>
    <row r="855370" spans="13:13">
      <c r="M855370" s="8"/>
    </row>
    <row r="855371" spans="13:13" ht="13">
      <c r="M855371" s="17"/>
    </row>
    <row r="855372" spans="13:13">
      <c r="M855372" s="8"/>
    </row>
    <row r="855398" spans="13:13">
      <c r="M855398" s="8"/>
    </row>
    <row r="855399" spans="13:13" ht="13">
      <c r="M855399" s="17"/>
    </row>
    <row r="855400" spans="13:13">
      <c r="M855400" s="8"/>
    </row>
    <row r="855426" spans="13:13">
      <c r="M855426" s="8"/>
    </row>
    <row r="855427" spans="13:13" ht="13">
      <c r="M855427" s="17"/>
    </row>
    <row r="855428" spans="13:13">
      <c r="M855428" s="8"/>
    </row>
    <row r="855454" spans="13:13">
      <c r="M855454" s="8"/>
    </row>
    <row r="855455" spans="13:13" ht="13">
      <c r="M855455" s="17"/>
    </row>
    <row r="855456" spans="13:13">
      <c r="M855456" s="8"/>
    </row>
    <row r="855482" spans="13:13">
      <c r="M855482" s="8"/>
    </row>
    <row r="855483" spans="13:13" ht="13">
      <c r="M855483" s="17"/>
    </row>
    <row r="855484" spans="13:13">
      <c r="M855484" s="8"/>
    </row>
    <row r="855510" spans="13:13">
      <c r="M855510" s="8"/>
    </row>
    <row r="855511" spans="13:13" ht="13">
      <c r="M855511" s="17"/>
    </row>
    <row r="855512" spans="13:13">
      <c r="M855512" s="8"/>
    </row>
    <row r="855538" spans="13:13">
      <c r="M855538" s="8"/>
    </row>
    <row r="855539" spans="13:13" ht="13">
      <c r="M855539" s="17"/>
    </row>
    <row r="855540" spans="13:13">
      <c r="M855540" s="8"/>
    </row>
    <row r="855566" spans="13:13">
      <c r="M855566" s="8"/>
    </row>
    <row r="855567" spans="13:13" ht="13">
      <c r="M855567" s="17"/>
    </row>
    <row r="855568" spans="13:13">
      <c r="M855568" s="8"/>
    </row>
    <row r="855594" spans="13:13">
      <c r="M855594" s="8"/>
    </row>
    <row r="855595" spans="13:13" ht="13">
      <c r="M855595" s="17"/>
    </row>
    <row r="855596" spans="13:13">
      <c r="M855596" s="8"/>
    </row>
    <row r="855622" spans="13:13">
      <c r="M855622" s="8"/>
    </row>
    <row r="855623" spans="13:13" ht="13">
      <c r="M855623" s="17"/>
    </row>
    <row r="855624" spans="13:13">
      <c r="M855624" s="8"/>
    </row>
    <row r="855650" spans="13:13">
      <c r="M855650" s="8"/>
    </row>
    <row r="855651" spans="13:13" ht="13">
      <c r="M855651" s="17"/>
    </row>
    <row r="855652" spans="13:13">
      <c r="M855652" s="8"/>
    </row>
    <row r="855678" spans="13:13">
      <c r="M855678" s="8"/>
    </row>
    <row r="855679" spans="13:13" ht="13">
      <c r="M855679" s="17"/>
    </row>
    <row r="855680" spans="13:13">
      <c r="M855680" s="8"/>
    </row>
    <row r="855706" spans="13:13">
      <c r="M855706" s="8"/>
    </row>
    <row r="855707" spans="13:13" ht="13">
      <c r="M855707" s="17"/>
    </row>
    <row r="855708" spans="13:13">
      <c r="M855708" s="8"/>
    </row>
    <row r="855734" spans="13:13">
      <c r="M855734" s="8"/>
    </row>
    <row r="855735" spans="13:13" ht="13">
      <c r="M855735" s="17"/>
    </row>
    <row r="855736" spans="13:13">
      <c r="M855736" s="8"/>
    </row>
    <row r="855762" spans="13:13">
      <c r="M855762" s="8"/>
    </row>
    <row r="855763" spans="13:13" ht="13">
      <c r="M855763" s="17"/>
    </row>
    <row r="855764" spans="13:13">
      <c r="M855764" s="8"/>
    </row>
    <row r="855790" spans="13:13">
      <c r="M855790" s="8"/>
    </row>
    <row r="855791" spans="13:13" ht="13">
      <c r="M855791" s="17"/>
    </row>
    <row r="855792" spans="13:13">
      <c r="M855792" s="8"/>
    </row>
    <row r="855818" spans="13:13">
      <c r="M855818" s="8"/>
    </row>
    <row r="855819" spans="13:13" ht="13">
      <c r="M855819" s="17"/>
    </row>
    <row r="855820" spans="13:13">
      <c r="M855820" s="8"/>
    </row>
    <row r="855846" spans="13:13">
      <c r="M855846" s="8"/>
    </row>
    <row r="855847" spans="13:13" ht="13">
      <c r="M855847" s="17"/>
    </row>
    <row r="855848" spans="13:13">
      <c r="M855848" s="8"/>
    </row>
    <row r="855874" spans="13:13">
      <c r="M855874" s="8"/>
    </row>
    <row r="855875" spans="13:13" ht="13">
      <c r="M855875" s="17"/>
    </row>
    <row r="855876" spans="13:13">
      <c r="M855876" s="8"/>
    </row>
    <row r="855902" spans="13:13">
      <c r="M855902" s="8"/>
    </row>
    <row r="855903" spans="13:13" ht="13">
      <c r="M855903" s="17"/>
    </row>
    <row r="855904" spans="13:13">
      <c r="M855904" s="8"/>
    </row>
    <row r="855930" spans="13:13">
      <c r="M855930" s="8"/>
    </row>
    <row r="855931" spans="13:13" ht="13">
      <c r="M855931" s="17"/>
    </row>
    <row r="855932" spans="13:13">
      <c r="M855932" s="8"/>
    </row>
    <row r="855958" spans="13:13">
      <c r="M855958" s="8"/>
    </row>
    <row r="855959" spans="13:13" ht="13">
      <c r="M855959" s="17"/>
    </row>
    <row r="855960" spans="13:13">
      <c r="M855960" s="8"/>
    </row>
    <row r="855986" spans="13:13">
      <c r="M855986" s="8"/>
    </row>
    <row r="855987" spans="13:13" ht="13">
      <c r="M855987" s="17"/>
    </row>
    <row r="855988" spans="13:13">
      <c r="M855988" s="8"/>
    </row>
    <row r="856014" spans="13:13">
      <c r="M856014" s="8"/>
    </row>
    <row r="856015" spans="13:13" ht="13">
      <c r="M856015" s="17"/>
    </row>
    <row r="856016" spans="13:13">
      <c r="M856016" s="8"/>
    </row>
    <row r="856042" spans="13:13">
      <c r="M856042" s="8"/>
    </row>
    <row r="856043" spans="13:13" ht="13">
      <c r="M856043" s="17"/>
    </row>
    <row r="856044" spans="13:13">
      <c r="M856044" s="8"/>
    </row>
    <row r="856070" spans="13:13">
      <c r="M856070" s="8"/>
    </row>
    <row r="856071" spans="13:13" ht="13">
      <c r="M856071" s="17"/>
    </row>
    <row r="856072" spans="13:13">
      <c r="M856072" s="8"/>
    </row>
    <row r="856098" spans="13:13">
      <c r="M856098" s="8"/>
    </row>
    <row r="856099" spans="13:13" ht="13">
      <c r="M856099" s="17"/>
    </row>
    <row r="856100" spans="13:13">
      <c r="M856100" s="8"/>
    </row>
    <row r="856126" spans="13:13">
      <c r="M856126" s="8"/>
    </row>
    <row r="856127" spans="13:13" ht="13">
      <c r="M856127" s="17"/>
    </row>
    <row r="856128" spans="13:13">
      <c r="M856128" s="8"/>
    </row>
    <row r="856154" spans="13:13">
      <c r="M856154" s="8"/>
    </row>
    <row r="856155" spans="13:13" ht="13">
      <c r="M856155" s="17"/>
    </row>
    <row r="856156" spans="13:13">
      <c r="M856156" s="8"/>
    </row>
    <row r="856182" spans="13:13">
      <c r="M856182" s="8"/>
    </row>
    <row r="856183" spans="13:13" ht="13">
      <c r="M856183" s="17"/>
    </row>
    <row r="856184" spans="13:13">
      <c r="M856184" s="8"/>
    </row>
    <row r="856210" spans="13:13">
      <c r="M856210" s="8"/>
    </row>
    <row r="856211" spans="13:13" ht="13">
      <c r="M856211" s="17"/>
    </row>
    <row r="856212" spans="13:13">
      <c r="M856212" s="8"/>
    </row>
    <row r="856238" spans="13:13">
      <c r="M856238" s="8"/>
    </row>
    <row r="856239" spans="13:13" ht="13">
      <c r="M856239" s="17"/>
    </row>
    <row r="856240" spans="13:13">
      <c r="M856240" s="8"/>
    </row>
    <row r="856266" spans="13:13">
      <c r="M856266" s="8"/>
    </row>
    <row r="856267" spans="13:13" ht="13">
      <c r="M856267" s="17"/>
    </row>
    <row r="856268" spans="13:13">
      <c r="M856268" s="8"/>
    </row>
    <row r="856294" spans="13:13">
      <c r="M856294" s="8"/>
    </row>
    <row r="856295" spans="13:13" ht="13">
      <c r="M856295" s="17"/>
    </row>
    <row r="856296" spans="13:13">
      <c r="M856296" s="8"/>
    </row>
    <row r="856322" spans="13:13">
      <c r="M856322" s="8"/>
    </row>
    <row r="856323" spans="13:13" ht="13">
      <c r="M856323" s="17"/>
    </row>
    <row r="856324" spans="13:13">
      <c r="M856324" s="8"/>
    </row>
    <row r="856350" spans="13:13">
      <c r="M856350" s="8"/>
    </row>
    <row r="856351" spans="13:13" ht="13">
      <c r="M856351" s="17"/>
    </row>
    <row r="856352" spans="13:13">
      <c r="M856352" s="8"/>
    </row>
    <row r="856378" spans="13:13">
      <c r="M856378" s="8"/>
    </row>
    <row r="856379" spans="13:13" ht="13">
      <c r="M856379" s="17"/>
    </row>
    <row r="856380" spans="13:13">
      <c r="M856380" s="8"/>
    </row>
    <row r="856406" spans="13:13">
      <c r="M856406" s="8"/>
    </row>
    <row r="856407" spans="13:13" ht="13">
      <c r="M856407" s="17"/>
    </row>
    <row r="856408" spans="13:13">
      <c r="M856408" s="8"/>
    </row>
    <row r="856434" spans="13:13">
      <c r="M856434" s="8"/>
    </row>
    <row r="856435" spans="13:13" ht="13">
      <c r="M856435" s="17"/>
    </row>
    <row r="856436" spans="13:13">
      <c r="M856436" s="8"/>
    </row>
    <row r="856462" spans="13:13">
      <c r="M856462" s="8"/>
    </row>
    <row r="856463" spans="13:13" ht="13">
      <c r="M856463" s="17"/>
    </row>
    <row r="856464" spans="13:13">
      <c r="M856464" s="8"/>
    </row>
    <row r="856490" spans="13:13">
      <c r="M856490" s="8"/>
    </row>
    <row r="856491" spans="13:13" ht="13">
      <c r="M856491" s="17"/>
    </row>
    <row r="856492" spans="13:13">
      <c r="M856492" s="8"/>
    </row>
    <row r="856518" spans="13:13">
      <c r="M856518" s="8"/>
    </row>
    <row r="856519" spans="13:13" ht="13">
      <c r="M856519" s="17"/>
    </row>
    <row r="856520" spans="13:13">
      <c r="M856520" s="8"/>
    </row>
    <row r="856546" spans="13:13">
      <c r="M856546" s="8"/>
    </row>
    <row r="856547" spans="13:13" ht="13">
      <c r="M856547" s="17"/>
    </row>
    <row r="856548" spans="13:13">
      <c r="M856548" s="8"/>
    </row>
    <row r="856574" spans="13:13">
      <c r="M856574" s="8"/>
    </row>
    <row r="856575" spans="13:13" ht="13">
      <c r="M856575" s="17"/>
    </row>
    <row r="856576" spans="13:13">
      <c r="M856576" s="8"/>
    </row>
    <row r="856602" spans="13:13">
      <c r="M856602" s="8"/>
    </row>
    <row r="856603" spans="13:13" ht="13">
      <c r="M856603" s="17"/>
    </row>
    <row r="856604" spans="13:13">
      <c r="M856604" s="8"/>
    </row>
    <row r="856630" spans="13:13">
      <c r="M856630" s="8"/>
    </row>
    <row r="856631" spans="13:13" ht="13">
      <c r="M856631" s="17"/>
    </row>
    <row r="856632" spans="13:13">
      <c r="M856632" s="8"/>
    </row>
    <row r="856658" spans="13:13">
      <c r="M856658" s="8"/>
    </row>
    <row r="856659" spans="13:13" ht="13">
      <c r="M856659" s="17"/>
    </row>
    <row r="856660" spans="13:13">
      <c r="M856660" s="8"/>
    </row>
    <row r="856686" spans="13:13">
      <c r="M856686" s="8"/>
    </row>
    <row r="856687" spans="13:13" ht="13">
      <c r="M856687" s="17"/>
    </row>
    <row r="856688" spans="13:13">
      <c r="M856688" s="8"/>
    </row>
    <row r="856714" spans="13:13">
      <c r="M856714" s="8"/>
    </row>
    <row r="856715" spans="13:13" ht="13">
      <c r="M856715" s="17"/>
    </row>
    <row r="856716" spans="13:13">
      <c r="M856716" s="8"/>
    </row>
    <row r="856742" spans="13:13">
      <c r="M856742" s="8"/>
    </row>
    <row r="856743" spans="13:13" ht="13">
      <c r="M856743" s="17"/>
    </row>
    <row r="856744" spans="13:13">
      <c r="M856744" s="8"/>
    </row>
    <row r="856770" spans="13:13">
      <c r="M856770" s="8"/>
    </row>
    <row r="856771" spans="13:13" ht="13">
      <c r="M856771" s="17"/>
    </row>
    <row r="856772" spans="13:13">
      <c r="M856772" s="8"/>
    </row>
    <row r="856798" spans="13:13">
      <c r="M856798" s="8"/>
    </row>
    <row r="856799" spans="13:13" ht="13">
      <c r="M856799" s="17"/>
    </row>
    <row r="856800" spans="13:13">
      <c r="M856800" s="8"/>
    </row>
    <row r="856826" spans="13:13">
      <c r="M856826" s="8"/>
    </row>
    <row r="856827" spans="13:13" ht="13">
      <c r="M856827" s="17"/>
    </row>
    <row r="856828" spans="13:13">
      <c r="M856828" s="8"/>
    </row>
    <row r="856854" spans="13:13">
      <c r="M856854" s="8"/>
    </row>
    <row r="856855" spans="13:13" ht="13">
      <c r="M856855" s="17"/>
    </row>
    <row r="856856" spans="13:13">
      <c r="M856856" s="8"/>
    </row>
    <row r="856882" spans="13:13">
      <c r="M856882" s="8"/>
    </row>
    <row r="856883" spans="13:13" ht="13">
      <c r="M856883" s="17"/>
    </row>
    <row r="856884" spans="13:13">
      <c r="M856884" s="8"/>
    </row>
    <row r="856910" spans="13:13">
      <c r="M856910" s="8"/>
    </row>
    <row r="856911" spans="13:13" ht="13">
      <c r="M856911" s="17"/>
    </row>
    <row r="856912" spans="13:13">
      <c r="M856912" s="8"/>
    </row>
    <row r="856938" spans="13:13">
      <c r="M856938" s="8"/>
    </row>
    <row r="856939" spans="13:13" ht="13">
      <c r="M856939" s="17"/>
    </row>
    <row r="856940" spans="13:13">
      <c r="M856940" s="8"/>
    </row>
    <row r="856966" spans="13:13">
      <c r="M856966" s="8"/>
    </row>
    <row r="856967" spans="13:13" ht="13">
      <c r="M856967" s="17"/>
    </row>
    <row r="856968" spans="13:13">
      <c r="M856968" s="8"/>
    </row>
    <row r="856994" spans="13:13">
      <c r="M856994" s="8"/>
    </row>
    <row r="856995" spans="13:13" ht="13">
      <c r="M856995" s="17"/>
    </row>
    <row r="856996" spans="13:13">
      <c r="M856996" s="8"/>
    </row>
    <row r="857022" spans="13:13">
      <c r="M857022" s="8"/>
    </row>
    <row r="857023" spans="13:13" ht="13">
      <c r="M857023" s="17"/>
    </row>
    <row r="857024" spans="13:13">
      <c r="M857024" s="8"/>
    </row>
    <row r="857050" spans="13:13">
      <c r="M857050" s="8"/>
    </row>
    <row r="857051" spans="13:13" ht="13">
      <c r="M857051" s="17"/>
    </row>
    <row r="857052" spans="13:13">
      <c r="M857052" s="8"/>
    </row>
    <row r="857078" spans="13:13">
      <c r="M857078" s="8"/>
    </row>
    <row r="857079" spans="13:13" ht="13">
      <c r="M857079" s="17"/>
    </row>
    <row r="857080" spans="13:13">
      <c r="M857080" s="8"/>
    </row>
    <row r="857106" spans="13:13">
      <c r="M857106" s="8"/>
    </row>
    <row r="857107" spans="13:13" ht="13">
      <c r="M857107" s="17"/>
    </row>
    <row r="857108" spans="13:13">
      <c r="M857108" s="8"/>
    </row>
    <row r="857134" spans="13:13">
      <c r="M857134" s="8"/>
    </row>
    <row r="857135" spans="13:13" ht="13">
      <c r="M857135" s="17"/>
    </row>
    <row r="857136" spans="13:13">
      <c r="M857136" s="8"/>
    </row>
    <row r="857162" spans="13:13">
      <c r="M857162" s="8"/>
    </row>
    <row r="857163" spans="13:13" ht="13">
      <c r="M857163" s="17"/>
    </row>
    <row r="857164" spans="13:13">
      <c r="M857164" s="8"/>
    </row>
    <row r="857190" spans="13:13">
      <c r="M857190" s="8"/>
    </row>
    <row r="857191" spans="13:13" ht="13">
      <c r="M857191" s="17"/>
    </row>
    <row r="857192" spans="13:13">
      <c r="M857192" s="8"/>
    </row>
    <row r="857218" spans="13:13">
      <c r="M857218" s="8"/>
    </row>
    <row r="857219" spans="13:13" ht="13">
      <c r="M857219" s="17"/>
    </row>
    <row r="857220" spans="13:13">
      <c r="M857220" s="8"/>
    </row>
    <row r="857246" spans="13:13">
      <c r="M857246" s="8"/>
    </row>
    <row r="857247" spans="13:13" ht="13">
      <c r="M857247" s="17"/>
    </row>
    <row r="857248" spans="13:13">
      <c r="M857248" s="8"/>
    </row>
    <row r="857274" spans="13:13">
      <c r="M857274" s="8"/>
    </row>
    <row r="857275" spans="13:13" ht="13">
      <c r="M857275" s="17"/>
    </row>
    <row r="857276" spans="13:13">
      <c r="M857276" s="8"/>
    </row>
    <row r="857302" spans="13:13">
      <c r="M857302" s="8"/>
    </row>
    <row r="857303" spans="13:13" ht="13">
      <c r="M857303" s="17"/>
    </row>
    <row r="857304" spans="13:13">
      <c r="M857304" s="8"/>
    </row>
    <row r="857330" spans="13:13">
      <c r="M857330" s="8"/>
    </row>
    <row r="857331" spans="13:13" ht="13">
      <c r="M857331" s="17"/>
    </row>
    <row r="857332" spans="13:13">
      <c r="M857332" s="8"/>
    </row>
    <row r="857358" spans="13:13">
      <c r="M857358" s="8"/>
    </row>
    <row r="857359" spans="13:13" ht="13">
      <c r="M857359" s="17"/>
    </row>
    <row r="857360" spans="13:13">
      <c r="M857360" s="8"/>
    </row>
    <row r="857386" spans="13:13">
      <c r="M857386" s="8"/>
    </row>
    <row r="857387" spans="13:13" ht="13">
      <c r="M857387" s="17"/>
    </row>
    <row r="857388" spans="13:13">
      <c r="M857388" s="8"/>
    </row>
    <row r="857414" spans="13:13">
      <c r="M857414" s="8"/>
    </row>
    <row r="857415" spans="13:13" ht="13">
      <c r="M857415" s="17"/>
    </row>
    <row r="857416" spans="13:13">
      <c r="M857416" s="8"/>
    </row>
    <row r="857442" spans="13:13">
      <c r="M857442" s="8"/>
    </row>
    <row r="857443" spans="13:13" ht="13">
      <c r="M857443" s="17"/>
    </row>
    <row r="857444" spans="13:13">
      <c r="M857444" s="8"/>
    </row>
    <row r="857470" spans="13:13">
      <c r="M857470" s="8"/>
    </row>
    <row r="857471" spans="13:13" ht="13">
      <c r="M857471" s="17"/>
    </row>
    <row r="857472" spans="13:13">
      <c r="M857472" s="8"/>
    </row>
    <row r="857498" spans="13:13">
      <c r="M857498" s="8"/>
    </row>
    <row r="857499" spans="13:13" ht="13">
      <c r="M857499" s="17"/>
    </row>
    <row r="857500" spans="13:13">
      <c r="M857500" s="8"/>
    </row>
    <row r="857526" spans="13:13">
      <c r="M857526" s="8"/>
    </row>
    <row r="857527" spans="13:13" ht="13">
      <c r="M857527" s="17"/>
    </row>
    <row r="857528" spans="13:13">
      <c r="M857528" s="8"/>
    </row>
    <row r="857554" spans="13:13">
      <c r="M857554" s="8"/>
    </row>
    <row r="857555" spans="13:13" ht="13">
      <c r="M857555" s="17"/>
    </row>
    <row r="857556" spans="13:13">
      <c r="M857556" s="8"/>
    </row>
    <row r="857582" spans="13:13">
      <c r="M857582" s="8"/>
    </row>
    <row r="857583" spans="13:13" ht="13">
      <c r="M857583" s="17"/>
    </row>
    <row r="857584" spans="13:13">
      <c r="M857584" s="8"/>
    </row>
    <row r="857610" spans="13:13">
      <c r="M857610" s="8"/>
    </row>
    <row r="857611" spans="13:13" ht="13">
      <c r="M857611" s="17"/>
    </row>
    <row r="857612" spans="13:13">
      <c r="M857612" s="8"/>
    </row>
    <row r="857638" spans="13:13">
      <c r="M857638" s="8"/>
    </row>
    <row r="857639" spans="13:13" ht="13">
      <c r="M857639" s="17"/>
    </row>
    <row r="857640" spans="13:13">
      <c r="M857640" s="8"/>
    </row>
    <row r="857666" spans="13:13">
      <c r="M857666" s="8"/>
    </row>
    <row r="857667" spans="13:13" ht="13">
      <c r="M857667" s="17"/>
    </row>
    <row r="857668" spans="13:13">
      <c r="M857668" s="8"/>
    </row>
    <row r="857694" spans="13:13">
      <c r="M857694" s="8"/>
    </row>
    <row r="857695" spans="13:13" ht="13">
      <c r="M857695" s="17"/>
    </row>
    <row r="857696" spans="13:13">
      <c r="M857696" s="8"/>
    </row>
    <row r="857722" spans="13:13">
      <c r="M857722" s="8"/>
    </row>
    <row r="857723" spans="13:13" ht="13">
      <c r="M857723" s="17"/>
    </row>
    <row r="857724" spans="13:13">
      <c r="M857724" s="8"/>
    </row>
    <row r="857750" spans="13:13">
      <c r="M857750" s="8"/>
    </row>
    <row r="857751" spans="13:13" ht="13">
      <c r="M857751" s="17"/>
    </row>
    <row r="857752" spans="13:13">
      <c r="M857752" s="8"/>
    </row>
    <row r="857778" spans="13:13">
      <c r="M857778" s="8"/>
    </row>
    <row r="857779" spans="13:13" ht="13">
      <c r="M857779" s="17"/>
    </row>
    <row r="857780" spans="13:13">
      <c r="M857780" s="8"/>
    </row>
    <row r="857806" spans="13:13">
      <c r="M857806" s="8"/>
    </row>
    <row r="857807" spans="13:13" ht="13">
      <c r="M857807" s="17"/>
    </row>
    <row r="857808" spans="13:13">
      <c r="M857808" s="8"/>
    </row>
    <row r="857834" spans="13:13">
      <c r="M857834" s="8"/>
    </row>
    <row r="857835" spans="13:13" ht="13">
      <c r="M857835" s="17"/>
    </row>
    <row r="857836" spans="13:13">
      <c r="M857836" s="8"/>
    </row>
    <row r="857862" spans="13:13">
      <c r="M857862" s="8"/>
    </row>
    <row r="857863" spans="13:13" ht="13">
      <c r="M857863" s="17"/>
    </row>
    <row r="857864" spans="13:13">
      <c r="M857864" s="8"/>
    </row>
    <row r="857890" spans="13:13">
      <c r="M857890" s="8"/>
    </row>
    <row r="857891" spans="13:13" ht="13">
      <c r="M857891" s="17"/>
    </row>
    <row r="857892" spans="13:13">
      <c r="M857892" s="8"/>
    </row>
    <row r="857918" spans="13:13">
      <c r="M857918" s="8"/>
    </row>
    <row r="857919" spans="13:13" ht="13">
      <c r="M857919" s="17"/>
    </row>
    <row r="857920" spans="13:13">
      <c r="M857920" s="8"/>
    </row>
    <row r="857946" spans="13:13">
      <c r="M857946" s="8"/>
    </row>
    <row r="857947" spans="13:13" ht="13">
      <c r="M857947" s="17"/>
    </row>
    <row r="857948" spans="13:13">
      <c r="M857948" s="8"/>
    </row>
    <row r="857974" spans="13:13">
      <c r="M857974" s="8"/>
    </row>
    <row r="857975" spans="13:13" ht="13">
      <c r="M857975" s="17"/>
    </row>
    <row r="857976" spans="13:13">
      <c r="M857976" s="8"/>
    </row>
    <row r="858002" spans="13:13">
      <c r="M858002" s="8"/>
    </row>
    <row r="858003" spans="13:13" ht="13">
      <c r="M858003" s="17"/>
    </row>
    <row r="858004" spans="13:13">
      <c r="M858004" s="8"/>
    </row>
    <row r="858030" spans="13:13">
      <c r="M858030" s="8"/>
    </row>
    <row r="858031" spans="13:13" ht="13">
      <c r="M858031" s="17"/>
    </row>
    <row r="858032" spans="13:13">
      <c r="M858032" s="8"/>
    </row>
    <row r="858058" spans="13:13">
      <c r="M858058" s="8"/>
    </row>
    <row r="858059" spans="13:13" ht="13">
      <c r="M858059" s="17"/>
    </row>
    <row r="858060" spans="13:13">
      <c r="M858060" s="8"/>
    </row>
    <row r="858086" spans="13:13">
      <c r="M858086" s="8"/>
    </row>
    <row r="858087" spans="13:13" ht="13">
      <c r="M858087" s="17"/>
    </row>
    <row r="858088" spans="13:13">
      <c r="M858088" s="8"/>
    </row>
    <row r="858114" spans="13:13">
      <c r="M858114" s="8"/>
    </row>
    <row r="858115" spans="13:13" ht="13">
      <c r="M858115" s="17"/>
    </row>
    <row r="858116" spans="13:13">
      <c r="M858116" s="8"/>
    </row>
    <row r="858142" spans="13:13">
      <c r="M858142" s="8"/>
    </row>
    <row r="858143" spans="13:13" ht="13">
      <c r="M858143" s="17"/>
    </row>
    <row r="858144" spans="13:13">
      <c r="M858144" s="8"/>
    </row>
    <row r="858170" spans="13:13">
      <c r="M858170" s="8"/>
    </row>
    <row r="858171" spans="13:13" ht="13">
      <c r="M858171" s="17"/>
    </row>
    <row r="858172" spans="13:13">
      <c r="M858172" s="8"/>
    </row>
    <row r="858198" spans="13:13">
      <c r="M858198" s="8"/>
    </row>
    <row r="858199" spans="13:13" ht="13">
      <c r="M858199" s="17"/>
    </row>
    <row r="858200" spans="13:13">
      <c r="M858200" s="8"/>
    </row>
    <row r="858226" spans="13:13">
      <c r="M858226" s="8"/>
    </row>
    <row r="858227" spans="13:13" ht="13">
      <c r="M858227" s="17"/>
    </row>
    <row r="858228" spans="13:13">
      <c r="M858228" s="8"/>
    </row>
    <row r="858254" spans="13:13">
      <c r="M858254" s="8"/>
    </row>
    <row r="858255" spans="13:13" ht="13">
      <c r="M858255" s="17"/>
    </row>
    <row r="858256" spans="13:13">
      <c r="M858256" s="8"/>
    </row>
    <row r="858282" spans="13:13">
      <c r="M858282" s="8"/>
    </row>
    <row r="858283" spans="13:13" ht="13">
      <c r="M858283" s="17"/>
    </row>
    <row r="858284" spans="13:13">
      <c r="M858284" s="8"/>
    </row>
    <row r="858310" spans="13:13">
      <c r="M858310" s="8"/>
    </row>
    <row r="858311" spans="13:13" ht="13">
      <c r="M858311" s="17"/>
    </row>
    <row r="858312" spans="13:13">
      <c r="M858312" s="8"/>
    </row>
    <row r="858338" spans="13:13">
      <c r="M858338" s="8"/>
    </row>
    <row r="858339" spans="13:13" ht="13">
      <c r="M858339" s="17"/>
    </row>
    <row r="858340" spans="13:13">
      <c r="M858340" s="8"/>
    </row>
    <row r="858366" spans="13:13">
      <c r="M858366" s="8"/>
    </row>
    <row r="858367" spans="13:13" ht="13">
      <c r="M858367" s="17"/>
    </row>
    <row r="858368" spans="13:13">
      <c r="M858368" s="8"/>
    </row>
    <row r="858394" spans="13:13">
      <c r="M858394" s="8"/>
    </row>
    <row r="858395" spans="13:13" ht="13">
      <c r="M858395" s="17"/>
    </row>
    <row r="858396" spans="13:13">
      <c r="M858396" s="8"/>
    </row>
    <row r="858422" spans="13:13">
      <c r="M858422" s="8"/>
    </row>
    <row r="858423" spans="13:13" ht="13">
      <c r="M858423" s="17"/>
    </row>
    <row r="858424" spans="13:13">
      <c r="M858424" s="8"/>
    </row>
    <row r="858450" spans="13:13">
      <c r="M858450" s="8"/>
    </row>
    <row r="858451" spans="13:13" ht="13">
      <c r="M858451" s="17"/>
    </row>
    <row r="858452" spans="13:13">
      <c r="M858452" s="8"/>
    </row>
    <row r="858478" spans="13:13">
      <c r="M858478" s="8"/>
    </row>
    <row r="858479" spans="13:13" ht="13">
      <c r="M858479" s="17"/>
    </row>
    <row r="858480" spans="13:13">
      <c r="M858480" s="8"/>
    </row>
    <row r="858506" spans="13:13">
      <c r="M858506" s="8"/>
    </row>
    <row r="858507" spans="13:13" ht="13">
      <c r="M858507" s="17"/>
    </row>
    <row r="858508" spans="13:13">
      <c r="M858508" s="8"/>
    </row>
    <row r="858534" spans="13:13">
      <c r="M858534" s="8"/>
    </row>
    <row r="858535" spans="13:13" ht="13">
      <c r="M858535" s="17"/>
    </row>
    <row r="858536" spans="13:13">
      <c r="M858536" s="8"/>
    </row>
    <row r="858562" spans="13:13">
      <c r="M858562" s="8"/>
    </row>
    <row r="858563" spans="13:13" ht="13">
      <c r="M858563" s="17"/>
    </row>
    <row r="858564" spans="13:13">
      <c r="M858564" s="8"/>
    </row>
    <row r="858590" spans="13:13">
      <c r="M858590" s="8"/>
    </row>
    <row r="858591" spans="13:13" ht="13">
      <c r="M858591" s="17"/>
    </row>
    <row r="858592" spans="13:13">
      <c r="M858592" s="8"/>
    </row>
    <row r="858618" spans="13:13">
      <c r="M858618" s="8"/>
    </row>
    <row r="858619" spans="13:13" ht="13">
      <c r="M858619" s="17"/>
    </row>
    <row r="858620" spans="13:13">
      <c r="M858620" s="8"/>
    </row>
    <row r="858646" spans="13:13">
      <c r="M858646" s="8"/>
    </row>
    <row r="858647" spans="13:13" ht="13">
      <c r="M858647" s="17"/>
    </row>
    <row r="858648" spans="13:13">
      <c r="M858648" s="8"/>
    </row>
    <row r="858674" spans="13:13">
      <c r="M858674" s="8"/>
    </row>
    <row r="858675" spans="13:13" ht="13">
      <c r="M858675" s="17"/>
    </row>
    <row r="858676" spans="13:13">
      <c r="M858676" s="8"/>
    </row>
    <row r="858702" spans="13:13">
      <c r="M858702" s="8"/>
    </row>
    <row r="858703" spans="13:13" ht="13">
      <c r="M858703" s="17"/>
    </row>
    <row r="858704" spans="13:13">
      <c r="M858704" s="8"/>
    </row>
    <row r="858730" spans="13:13">
      <c r="M858730" s="8"/>
    </row>
    <row r="858731" spans="13:13" ht="13">
      <c r="M858731" s="17"/>
    </row>
    <row r="858732" spans="13:13">
      <c r="M858732" s="8"/>
    </row>
    <row r="858758" spans="13:13">
      <c r="M858758" s="8"/>
    </row>
    <row r="858759" spans="13:13" ht="13">
      <c r="M858759" s="17"/>
    </row>
    <row r="858760" spans="13:13">
      <c r="M858760" s="8"/>
    </row>
    <row r="858786" spans="13:13">
      <c r="M858786" s="8"/>
    </row>
    <row r="858787" spans="13:13" ht="13">
      <c r="M858787" s="17"/>
    </row>
    <row r="858788" spans="13:13">
      <c r="M858788" s="8"/>
    </row>
    <row r="858814" spans="13:13">
      <c r="M858814" s="8"/>
    </row>
    <row r="858815" spans="13:13" ht="13">
      <c r="M858815" s="17"/>
    </row>
    <row r="858816" spans="13:13">
      <c r="M858816" s="8"/>
    </row>
    <row r="858842" spans="13:13">
      <c r="M858842" s="8"/>
    </row>
    <row r="858843" spans="13:13" ht="13">
      <c r="M858843" s="17"/>
    </row>
    <row r="858844" spans="13:13">
      <c r="M858844" s="8"/>
    </row>
    <row r="858870" spans="13:13">
      <c r="M858870" s="8"/>
    </row>
    <row r="858871" spans="13:13" ht="13">
      <c r="M858871" s="17"/>
    </row>
    <row r="858872" spans="13:13">
      <c r="M858872" s="8"/>
    </row>
    <row r="858898" spans="13:13">
      <c r="M858898" s="8"/>
    </row>
    <row r="858899" spans="13:13" ht="13">
      <c r="M858899" s="17"/>
    </row>
    <row r="858900" spans="13:13">
      <c r="M858900" s="8"/>
    </row>
    <row r="858926" spans="13:13">
      <c r="M858926" s="8"/>
    </row>
    <row r="858927" spans="13:13" ht="13">
      <c r="M858927" s="17"/>
    </row>
    <row r="858928" spans="13:13">
      <c r="M858928" s="8"/>
    </row>
    <row r="858954" spans="13:13">
      <c r="M858954" s="8"/>
    </row>
    <row r="858955" spans="13:13" ht="13">
      <c r="M858955" s="17"/>
    </row>
    <row r="858956" spans="13:13">
      <c r="M858956" s="8"/>
    </row>
    <row r="858982" spans="13:13">
      <c r="M858982" s="8"/>
    </row>
    <row r="858983" spans="13:13" ht="13">
      <c r="M858983" s="17"/>
    </row>
    <row r="858984" spans="13:13">
      <c r="M858984" s="8"/>
    </row>
    <row r="859010" spans="13:13">
      <c r="M859010" s="8"/>
    </row>
    <row r="859011" spans="13:13" ht="13">
      <c r="M859011" s="17"/>
    </row>
    <row r="859012" spans="13:13">
      <c r="M859012" s="8"/>
    </row>
    <row r="859038" spans="13:13">
      <c r="M859038" s="8"/>
    </row>
    <row r="859039" spans="13:13" ht="13">
      <c r="M859039" s="17"/>
    </row>
    <row r="859040" spans="13:13">
      <c r="M859040" s="8"/>
    </row>
    <row r="859066" spans="13:13">
      <c r="M859066" s="8"/>
    </row>
    <row r="859067" spans="13:13" ht="13">
      <c r="M859067" s="17"/>
    </row>
    <row r="859068" spans="13:13">
      <c r="M859068" s="8"/>
    </row>
    <row r="859094" spans="13:13">
      <c r="M859094" s="8"/>
    </row>
    <row r="859095" spans="13:13" ht="13">
      <c r="M859095" s="17"/>
    </row>
    <row r="859096" spans="13:13">
      <c r="M859096" s="8"/>
    </row>
    <row r="859122" spans="13:13">
      <c r="M859122" s="8"/>
    </row>
    <row r="859123" spans="13:13" ht="13">
      <c r="M859123" s="17"/>
    </row>
    <row r="859124" spans="13:13">
      <c r="M859124" s="8"/>
    </row>
    <row r="859150" spans="13:13">
      <c r="M859150" s="8"/>
    </row>
    <row r="859151" spans="13:13" ht="13">
      <c r="M859151" s="17"/>
    </row>
    <row r="859152" spans="13:13">
      <c r="M859152" s="8"/>
    </row>
    <row r="859178" spans="13:13">
      <c r="M859178" s="8"/>
    </row>
    <row r="859179" spans="13:13" ht="13">
      <c r="M859179" s="17"/>
    </row>
    <row r="859180" spans="13:13">
      <c r="M859180" s="8"/>
    </row>
    <row r="859206" spans="13:13">
      <c r="M859206" s="8"/>
    </row>
    <row r="859207" spans="13:13" ht="13">
      <c r="M859207" s="17"/>
    </row>
    <row r="859208" spans="13:13">
      <c r="M859208" s="8"/>
    </row>
    <row r="859234" spans="13:13">
      <c r="M859234" s="8"/>
    </row>
    <row r="859235" spans="13:13" ht="13">
      <c r="M859235" s="17"/>
    </row>
    <row r="859236" spans="13:13">
      <c r="M859236" s="8"/>
    </row>
    <row r="859262" spans="13:13">
      <c r="M859262" s="8"/>
    </row>
    <row r="859263" spans="13:13" ht="13">
      <c r="M859263" s="17"/>
    </row>
    <row r="859264" spans="13:13">
      <c r="M859264" s="8"/>
    </row>
    <row r="859290" spans="13:13">
      <c r="M859290" s="8"/>
    </row>
    <row r="859291" spans="13:13" ht="13">
      <c r="M859291" s="17"/>
    </row>
    <row r="859292" spans="13:13">
      <c r="M859292" s="8"/>
    </row>
    <row r="859318" spans="13:13">
      <c r="M859318" s="8"/>
    </row>
    <row r="859319" spans="13:13" ht="13">
      <c r="M859319" s="17"/>
    </row>
    <row r="859320" spans="13:13">
      <c r="M859320" s="8"/>
    </row>
    <row r="859346" spans="13:13">
      <c r="M859346" s="8"/>
    </row>
    <row r="859347" spans="13:13" ht="13">
      <c r="M859347" s="17"/>
    </row>
    <row r="859348" spans="13:13">
      <c r="M859348" s="8"/>
    </row>
    <row r="859374" spans="13:13">
      <c r="M859374" s="8"/>
    </row>
    <row r="859375" spans="13:13" ht="13">
      <c r="M859375" s="17"/>
    </row>
    <row r="859376" spans="13:13">
      <c r="M859376" s="8"/>
    </row>
    <row r="859402" spans="13:13">
      <c r="M859402" s="8"/>
    </row>
    <row r="859403" spans="13:13" ht="13">
      <c r="M859403" s="17"/>
    </row>
    <row r="859404" spans="13:13">
      <c r="M859404" s="8"/>
    </row>
    <row r="859430" spans="13:13">
      <c r="M859430" s="8"/>
    </row>
    <row r="859431" spans="13:13" ht="13">
      <c r="M859431" s="17"/>
    </row>
    <row r="859432" spans="13:13">
      <c r="M859432" s="8"/>
    </row>
    <row r="859458" spans="13:13">
      <c r="M859458" s="8"/>
    </row>
    <row r="859459" spans="13:13" ht="13">
      <c r="M859459" s="17"/>
    </row>
    <row r="859460" spans="13:13">
      <c r="M859460" s="8"/>
    </row>
    <row r="859486" spans="13:13">
      <c r="M859486" s="8"/>
    </row>
    <row r="859487" spans="13:13" ht="13">
      <c r="M859487" s="17"/>
    </row>
    <row r="859488" spans="13:13">
      <c r="M859488" s="8"/>
    </row>
    <row r="859514" spans="13:13">
      <c r="M859514" s="8"/>
    </row>
    <row r="859515" spans="13:13" ht="13">
      <c r="M859515" s="17"/>
    </row>
    <row r="859516" spans="13:13">
      <c r="M859516" s="8"/>
    </row>
    <row r="859542" spans="13:13">
      <c r="M859542" s="8"/>
    </row>
    <row r="859543" spans="13:13" ht="13">
      <c r="M859543" s="17"/>
    </row>
    <row r="859544" spans="13:13">
      <c r="M859544" s="8"/>
    </row>
    <row r="859570" spans="13:13">
      <c r="M859570" s="8"/>
    </row>
    <row r="859571" spans="13:13" ht="13">
      <c r="M859571" s="17"/>
    </row>
    <row r="859572" spans="13:13">
      <c r="M859572" s="8"/>
    </row>
    <row r="859598" spans="13:13">
      <c r="M859598" s="8"/>
    </row>
    <row r="859599" spans="13:13" ht="13">
      <c r="M859599" s="17"/>
    </row>
    <row r="859600" spans="13:13">
      <c r="M859600" s="8"/>
    </row>
    <row r="859626" spans="13:13">
      <c r="M859626" s="8"/>
    </row>
    <row r="859627" spans="13:13" ht="13">
      <c r="M859627" s="17"/>
    </row>
    <row r="859628" spans="13:13">
      <c r="M859628" s="8"/>
    </row>
    <row r="859654" spans="13:13">
      <c r="M859654" s="8"/>
    </row>
    <row r="859655" spans="13:13" ht="13">
      <c r="M859655" s="17"/>
    </row>
    <row r="859656" spans="13:13">
      <c r="M859656" s="8"/>
    </row>
    <row r="859682" spans="13:13">
      <c r="M859682" s="8"/>
    </row>
    <row r="859683" spans="13:13" ht="13">
      <c r="M859683" s="17"/>
    </row>
    <row r="859684" spans="13:13">
      <c r="M859684" s="8"/>
    </row>
    <row r="859710" spans="13:13">
      <c r="M859710" s="8"/>
    </row>
    <row r="859711" spans="13:13" ht="13">
      <c r="M859711" s="17"/>
    </row>
    <row r="859712" spans="13:13">
      <c r="M859712" s="8"/>
    </row>
    <row r="859738" spans="13:13">
      <c r="M859738" s="8"/>
    </row>
    <row r="859739" spans="13:13" ht="13">
      <c r="M859739" s="17"/>
    </row>
    <row r="859740" spans="13:13">
      <c r="M859740" s="8"/>
    </row>
    <row r="859766" spans="13:13">
      <c r="M859766" s="8"/>
    </row>
    <row r="859767" spans="13:13" ht="13">
      <c r="M859767" s="17"/>
    </row>
    <row r="859768" spans="13:13">
      <c r="M859768" s="8"/>
    </row>
    <row r="859794" spans="13:13">
      <c r="M859794" s="8"/>
    </row>
    <row r="859795" spans="13:13" ht="13">
      <c r="M859795" s="17"/>
    </row>
    <row r="859796" spans="13:13">
      <c r="M859796" s="8"/>
    </row>
    <row r="859822" spans="13:13">
      <c r="M859822" s="8"/>
    </row>
    <row r="859823" spans="13:13" ht="13">
      <c r="M859823" s="17"/>
    </row>
    <row r="859824" spans="13:13">
      <c r="M859824" s="8"/>
    </row>
    <row r="859850" spans="13:13">
      <c r="M859850" s="8"/>
    </row>
    <row r="859851" spans="13:13" ht="13">
      <c r="M859851" s="17"/>
    </row>
    <row r="859852" spans="13:13">
      <c r="M859852" s="8"/>
    </row>
    <row r="859878" spans="13:13">
      <c r="M859878" s="8"/>
    </row>
    <row r="859879" spans="13:13" ht="13">
      <c r="M859879" s="17"/>
    </row>
    <row r="859880" spans="13:13">
      <c r="M859880" s="8"/>
    </row>
    <row r="859906" spans="13:13">
      <c r="M859906" s="8"/>
    </row>
    <row r="859907" spans="13:13" ht="13">
      <c r="M859907" s="17"/>
    </row>
    <row r="859908" spans="13:13">
      <c r="M859908" s="8"/>
    </row>
    <row r="859934" spans="13:13">
      <c r="M859934" s="8"/>
    </row>
    <row r="859935" spans="13:13" ht="13">
      <c r="M859935" s="17"/>
    </row>
    <row r="859936" spans="13:13">
      <c r="M859936" s="8"/>
    </row>
    <row r="859962" spans="13:13">
      <c r="M859962" s="8"/>
    </row>
    <row r="859963" spans="13:13" ht="13">
      <c r="M859963" s="17"/>
    </row>
    <row r="859964" spans="13:13">
      <c r="M859964" s="8"/>
    </row>
    <row r="859990" spans="13:13">
      <c r="M859990" s="8"/>
    </row>
    <row r="859991" spans="13:13" ht="13">
      <c r="M859991" s="17"/>
    </row>
    <row r="859992" spans="13:13">
      <c r="M859992" s="8"/>
    </row>
    <row r="860018" spans="13:13">
      <c r="M860018" s="8"/>
    </row>
    <row r="860019" spans="13:13" ht="13">
      <c r="M860019" s="17"/>
    </row>
    <row r="860020" spans="13:13">
      <c r="M860020" s="8"/>
    </row>
    <row r="860046" spans="13:13">
      <c r="M860046" s="8"/>
    </row>
    <row r="860047" spans="13:13" ht="13">
      <c r="M860047" s="17"/>
    </row>
    <row r="860048" spans="13:13">
      <c r="M860048" s="8"/>
    </row>
    <row r="860074" spans="13:13">
      <c r="M860074" s="8"/>
    </row>
    <row r="860075" spans="13:13" ht="13">
      <c r="M860075" s="17"/>
    </row>
    <row r="860076" spans="13:13">
      <c r="M860076" s="8"/>
    </row>
    <row r="860102" spans="13:13">
      <c r="M860102" s="8"/>
    </row>
    <row r="860103" spans="13:13" ht="13">
      <c r="M860103" s="17"/>
    </row>
    <row r="860104" spans="13:13">
      <c r="M860104" s="8"/>
    </row>
    <row r="860130" spans="13:13">
      <c r="M860130" s="8"/>
    </row>
    <row r="860131" spans="13:13" ht="13">
      <c r="M860131" s="17"/>
    </row>
    <row r="860132" spans="13:13">
      <c r="M860132" s="8"/>
    </row>
    <row r="860158" spans="13:13">
      <c r="M860158" s="8"/>
    </row>
    <row r="860159" spans="13:13" ht="13">
      <c r="M860159" s="17"/>
    </row>
    <row r="860160" spans="13:13">
      <c r="M860160" s="8"/>
    </row>
    <row r="860186" spans="13:13">
      <c r="M860186" s="8"/>
    </row>
    <row r="860187" spans="13:13" ht="13">
      <c r="M860187" s="17"/>
    </row>
    <row r="860188" spans="13:13">
      <c r="M860188" s="8"/>
    </row>
    <row r="860214" spans="13:13">
      <c r="M860214" s="8"/>
    </row>
    <row r="860215" spans="13:13" ht="13">
      <c r="M860215" s="17"/>
    </row>
    <row r="860216" spans="13:13">
      <c r="M860216" s="8"/>
    </row>
    <row r="860242" spans="13:13">
      <c r="M860242" s="8"/>
    </row>
    <row r="860243" spans="13:13" ht="13">
      <c r="M860243" s="17"/>
    </row>
    <row r="860244" spans="13:13">
      <c r="M860244" s="8"/>
    </row>
    <row r="860270" spans="13:13">
      <c r="M860270" s="8"/>
    </row>
    <row r="860271" spans="13:13" ht="13">
      <c r="M860271" s="17"/>
    </row>
    <row r="860272" spans="13:13">
      <c r="M860272" s="8"/>
    </row>
    <row r="860298" spans="13:13">
      <c r="M860298" s="8"/>
    </row>
    <row r="860299" spans="13:13" ht="13">
      <c r="M860299" s="17"/>
    </row>
    <row r="860300" spans="13:13">
      <c r="M860300" s="8"/>
    </row>
    <row r="860326" spans="13:13">
      <c r="M860326" s="8"/>
    </row>
    <row r="860327" spans="13:13" ht="13">
      <c r="M860327" s="17"/>
    </row>
    <row r="860328" spans="13:13">
      <c r="M860328" s="8"/>
    </row>
    <row r="860354" spans="13:13">
      <c r="M860354" s="8"/>
    </row>
    <row r="860355" spans="13:13" ht="13">
      <c r="M860355" s="17"/>
    </row>
    <row r="860356" spans="13:13">
      <c r="M860356" s="8"/>
    </row>
    <row r="860382" spans="13:13">
      <c r="M860382" s="8"/>
    </row>
    <row r="860383" spans="13:13" ht="13">
      <c r="M860383" s="17"/>
    </row>
    <row r="860384" spans="13:13">
      <c r="M860384" s="8"/>
    </row>
    <row r="860410" spans="13:13">
      <c r="M860410" s="8"/>
    </row>
    <row r="860411" spans="13:13" ht="13">
      <c r="M860411" s="17"/>
    </row>
    <row r="860412" spans="13:13">
      <c r="M860412" s="8"/>
    </row>
    <row r="860438" spans="13:13">
      <c r="M860438" s="8"/>
    </row>
    <row r="860439" spans="13:13" ht="13">
      <c r="M860439" s="17"/>
    </row>
    <row r="860440" spans="13:13">
      <c r="M860440" s="8"/>
    </row>
    <row r="860466" spans="13:13">
      <c r="M860466" s="8"/>
    </row>
    <row r="860467" spans="13:13" ht="13">
      <c r="M860467" s="17"/>
    </row>
    <row r="860468" spans="13:13">
      <c r="M860468" s="8"/>
    </row>
    <row r="860494" spans="13:13">
      <c r="M860494" s="8"/>
    </row>
    <row r="860495" spans="13:13" ht="13">
      <c r="M860495" s="17"/>
    </row>
    <row r="860496" spans="13:13">
      <c r="M860496" s="8"/>
    </row>
    <row r="860522" spans="13:13">
      <c r="M860522" s="8"/>
    </row>
    <row r="860523" spans="13:13" ht="13">
      <c r="M860523" s="17"/>
    </row>
    <row r="860524" spans="13:13">
      <c r="M860524" s="8"/>
    </row>
    <row r="860550" spans="13:13">
      <c r="M860550" s="8"/>
    </row>
    <row r="860551" spans="13:13" ht="13">
      <c r="M860551" s="17"/>
    </row>
    <row r="860552" spans="13:13">
      <c r="M860552" s="8"/>
    </row>
    <row r="860578" spans="13:13">
      <c r="M860578" s="8"/>
    </row>
    <row r="860579" spans="13:13" ht="13">
      <c r="M860579" s="17"/>
    </row>
    <row r="860580" spans="13:13">
      <c r="M860580" s="8"/>
    </row>
    <row r="860606" spans="13:13">
      <c r="M860606" s="8"/>
    </row>
    <row r="860607" spans="13:13" ht="13">
      <c r="M860607" s="17"/>
    </row>
    <row r="860608" spans="13:13">
      <c r="M860608" s="8"/>
    </row>
    <row r="860634" spans="13:13">
      <c r="M860634" s="8"/>
    </row>
    <row r="860635" spans="13:13" ht="13">
      <c r="M860635" s="17"/>
    </row>
    <row r="860636" spans="13:13">
      <c r="M860636" s="8"/>
    </row>
    <row r="860662" spans="13:13">
      <c r="M860662" s="8"/>
    </row>
    <row r="860663" spans="13:13" ht="13">
      <c r="M860663" s="17"/>
    </row>
    <row r="860664" spans="13:13">
      <c r="M860664" s="8"/>
    </row>
    <row r="860690" spans="13:13">
      <c r="M860690" s="8"/>
    </row>
    <row r="860691" spans="13:13" ht="13">
      <c r="M860691" s="17"/>
    </row>
    <row r="860692" spans="13:13">
      <c r="M860692" s="8"/>
    </row>
    <row r="860718" spans="13:13">
      <c r="M860718" s="8"/>
    </row>
    <row r="860719" spans="13:13" ht="13">
      <c r="M860719" s="17"/>
    </row>
    <row r="860720" spans="13:13">
      <c r="M860720" s="8"/>
    </row>
    <row r="860746" spans="13:13">
      <c r="M860746" s="8"/>
    </row>
    <row r="860747" spans="13:13" ht="13">
      <c r="M860747" s="17"/>
    </row>
    <row r="860748" spans="13:13">
      <c r="M860748" s="8"/>
    </row>
    <row r="860774" spans="13:13">
      <c r="M860774" s="8"/>
    </row>
    <row r="860775" spans="13:13" ht="13">
      <c r="M860775" s="17"/>
    </row>
    <row r="860776" spans="13:13">
      <c r="M860776" s="8"/>
    </row>
    <row r="860802" spans="13:13">
      <c r="M860802" s="8"/>
    </row>
    <row r="860803" spans="13:13" ht="13">
      <c r="M860803" s="17"/>
    </row>
    <row r="860804" spans="13:13">
      <c r="M860804" s="8"/>
    </row>
    <row r="860830" spans="13:13">
      <c r="M860830" s="8"/>
    </row>
    <row r="860831" spans="13:13" ht="13">
      <c r="M860831" s="17"/>
    </row>
    <row r="860832" spans="13:13">
      <c r="M860832" s="8"/>
    </row>
    <row r="860858" spans="13:13">
      <c r="M860858" s="8"/>
    </row>
    <row r="860859" spans="13:13" ht="13">
      <c r="M860859" s="17"/>
    </row>
    <row r="860860" spans="13:13">
      <c r="M860860" s="8"/>
    </row>
    <row r="860886" spans="13:13">
      <c r="M860886" s="8"/>
    </row>
    <row r="860887" spans="13:13" ht="13">
      <c r="M860887" s="17"/>
    </row>
    <row r="860888" spans="13:13">
      <c r="M860888" s="8"/>
    </row>
    <row r="860914" spans="13:13">
      <c r="M860914" s="8"/>
    </row>
    <row r="860915" spans="13:13" ht="13">
      <c r="M860915" s="17"/>
    </row>
    <row r="860916" spans="13:13">
      <c r="M860916" s="8"/>
    </row>
    <row r="860942" spans="13:13">
      <c r="M860942" s="8"/>
    </row>
    <row r="860943" spans="13:13" ht="13">
      <c r="M860943" s="17"/>
    </row>
    <row r="860944" spans="13:13">
      <c r="M860944" s="8"/>
    </row>
    <row r="860970" spans="13:13">
      <c r="M860970" s="8"/>
    </row>
    <row r="860971" spans="13:13" ht="13">
      <c r="M860971" s="17"/>
    </row>
    <row r="860972" spans="13:13">
      <c r="M860972" s="8"/>
    </row>
    <row r="860998" spans="13:13">
      <c r="M860998" s="8"/>
    </row>
    <row r="860999" spans="13:13" ht="13">
      <c r="M860999" s="17"/>
    </row>
    <row r="861000" spans="13:13">
      <c r="M861000" s="8"/>
    </row>
    <row r="861026" spans="13:13">
      <c r="M861026" s="8"/>
    </row>
    <row r="861027" spans="13:13" ht="13">
      <c r="M861027" s="17"/>
    </row>
    <row r="861028" spans="13:13">
      <c r="M861028" s="8"/>
    </row>
    <row r="861054" spans="13:13">
      <c r="M861054" s="8"/>
    </row>
    <row r="861055" spans="13:13" ht="13">
      <c r="M861055" s="17"/>
    </row>
    <row r="861056" spans="13:13">
      <c r="M861056" s="8"/>
    </row>
    <row r="861082" spans="13:13">
      <c r="M861082" s="8"/>
    </row>
    <row r="861083" spans="13:13" ht="13">
      <c r="M861083" s="17"/>
    </row>
    <row r="861084" spans="13:13">
      <c r="M861084" s="8"/>
    </row>
    <row r="861110" spans="13:13">
      <c r="M861110" s="8"/>
    </row>
    <row r="861111" spans="13:13" ht="13">
      <c r="M861111" s="17"/>
    </row>
    <row r="861112" spans="13:13">
      <c r="M861112" s="8"/>
    </row>
    <row r="861138" spans="13:13">
      <c r="M861138" s="8"/>
    </row>
    <row r="861139" spans="13:13" ht="13">
      <c r="M861139" s="17"/>
    </row>
    <row r="861140" spans="13:13">
      <c r="M861140" s="8"/>
    </row>
    <row r="861166" spans="13:13">
      <c r="M861166" s="8"/>
    </row>
    <row r="861167" spans="13:13" ht="13">
      <c r="M861167" s="17"/>
    </row>
    <row r="861168" spans="13:13">
      <c r="M861168" s="8"/>
    </row>
    <row r="861194" spans="13:13">
      <c r="M861194" s="8"/>
    </row>
    <row r="861195" spans="13:13" ht="13">
      <c r="M861195" s="17"/>
    </row>
    <row r="861196" spans="13:13">
      <c r="M861196" s="8"/>
    </row>
    <row r="861222" spans="13:13">
      <c r="M861222" s="8"/>
    </row>
    <row r="861223" spans="13:13" ht="13">
      <c r="M861223" s="17"/>
    </row>
    <row r="861224" spans="13:13">
      <c r="M861224" s="8"/>
    </row>
    <row r="861250" spans="13:13">
      <c r="M861250" s="8"/>
    </row>
    <row r="861251" spans="13:13" ht="13">
      <c r="M861251" s="17"/>
    </row>
    <row r="861252" spans="13:13">
      <c r="M861252" s="8"/>
    </row>
    <row r="861278" spans="13:13">
      <c r="M861278" s="8"/>
    </row>
    <row r="861279" spans="13:13" ht="13">
      <c r="M861279" s="17"/>
    </row>
    <row r="861280" spans="13:13">
      <c r="M861280" s="8"/>
    </row>
    <row r="861306" spans="13:13">
      <c r="M861306" s="8"/>
    </row>
    <row r="861307" spans="13:13" ht="13">
      <c r="M861307" s="17"/>
    </row>
    <row r="861308" spans="13:13">
      <c r="M861308" s="8"/>
    </row>
    <row r="861334" spans="13:13">
      <c r="M861334" s="8"/>
    </row>
    <row r="861335" spans="13:13" ht="13">
      <c r="M861335" s="17"/>
    </row>
    <row r="861336" spans="13:13">
      <c r="M861336" s="8"/>
    </row>
    <row r="861362" spans="13:13">
      <c r="M861362" s="8"/>
    </row>
    <row r="861363" spans="13:13" ht="13">
      <c r="M861363" s="17"/>
    </row>
    <row r="861364" spans="13:13">
      <c r="M861364" s="8"/>
    </row>
    <row r="861390" spans="13:13">
      <c r="M861390" s="8"/>
    </row>
    <row r="861391" spans="13:13" ht="13">
      <c r="M861391" s="17"/>
    </row>
    <row r="861392" spans="13:13">
      <c r="M861392" s="8"/>
    </row>
    <row r="861418" spans="13:13">
      <c r="M861418" s="8"/>
    </row>
    <row r="861419" spans="13:13" ht="13">
      <c r="M861419" s="17"/>
    </row>
    <row r="861420" spans="13:13">
      <c r="M861420" s="8"/>
    </row>
    <row r="861446" spans="13:13">
      <c r="M861446" s="8"/>
    </row>
    <row r="861447" spans="13:13" ht="13">
      <c r="M861447" s="17"/>
    </row>
    <row r="861448" spans="13:13">
      <c r="M861448" s="8"/>
    </row>
    <row r="861474" spans="13:13">
      <c r="M861474" s="8"/>
    </row>
    <row r="861475" spans="13:13" ht="13">
      <c r="M861475" s="17"/>
    </row>
    <row r="861476" spans="13:13">
      <c r="M861476" s="8"/>
    </row>
    <row r="861502" spans="13:13">
      <c r="M861502" s="8"/>
    </row>
    <row r="861503" spans="13:13" ht="13">
      <c r="M861503" s="17"/>
    </row>
    <row r="861504" spans="13:13">
      <c r="M861504" s="8"/>
    </row>
    <row r="861530" spans="13:13">
      <c r="M861530" s="8"/>
    </row>
    <row r="861531" spans="13:13" ht="13">
      <c r="M861531" s="17"/>
    </row>
    <row r="861532" spans="13:13">
      <c r="M861532" s="8"/>
    </row>
    <row r="861558" spans="13:13">
      <c r="M861558" s="8"/>
    </row>
    <row r="861559" spans="13:13" ht="13">
      <c r="M861559" s="17"/>
    </row>
    <row r="861560" spans="13:13">
      <c r="M861560" s="8"/>
    </row>
    <row r="861586" spans="13:13">
      <c r="M861586" s="8"/>
    </row>
    <row r="861587" spans="13:13" ht="13">
      <c r="M861587" s="17"/>
    </row>
    <row r="861588" spans="13:13">
      <c r="M861588" s="8"/>
    </row>
    <row r="861614" spans="13:13">
      <c r="M861614" s="8"/>
    </row>
    <row r="861615" spans="13:13" ht="13">
      <c r="M861615" s="17"/>
    </row>
    <row r="861616" spans="13:13">
      <c r="M861616" s="8"/>
    </row>
    <row r="861642" spans="13:13">
      <c r="M861642" s="8"/>
    </row>
    <row r="861643" spans="13:13" ht="13">
      <c r="M861643" s="17"/>
    </row>
    <row r="861644" spans="13:13">
      <c r="M861644" s="8"/>
    </row>
    <row r="861670" spans="13:13">
      <c r="M861670" s="8"/>
    </row>
    <row r="861671" spans="13:13" ht="13">
      <c r="M861671" s="17"/>
    </row>
    <row r="861672" spans="13:13">
      <c r="M861672" s="8"/>
    </row>
    <row r="861698" spans="13:13">
      <c r="M861698" s="8"/>
    </row>
    <row r="861699" spans="13:13" ht="13">
      <c r="M861699" s="17"/>
    </row>
    <row r="861700" spans="13:13">
      <c r="M861700" s="8"/>
    </row>
    <row r="861726" spans="13:13">
      <c r="M861726" s="8"/>
    </row>
    <row r="861727" spans="13:13" ht="13">
      <c r="M861727" s="17"/>
    </row>
    <row r="861728" spans="13:13">
      <c r="M861728" s="8"/>
    </row>
    <row r="861754" spans="13:13">
      <c r="M861754" s="8"/>
    </row>
    <row r="861755" spans="13:13" ht="13">
      <c r="M861755" s="17"/>
    </row>
    <row r="861756" spans="13:13">
      <c r="M861756" s="8"/>
    </row>
    <row r="861782" spans="13:13">
      <c r="M861782" s="8"/>
    </row>
    <row r="861783" spans="13:13" ht="13">
      <c r="M861783" s="17"/>
    </row>
    <row r="861784" spans="13:13">
      <c r="M861784" s="8"/>
    </row>
    <row r="861810" spans="13:13">
      <c r="M861810" s="8"/>
    </row>
    <row r="861811" spans="13:13" ht="13">
      <c r="M861811" s="17"/>
    </row>
    <row r="861812" spans="13:13">
      <c r="M861812" s="8"/>
    </row>
    <row r="861838" spans="13:13">
      <c r="M861838" s="8"/>
    </row>
    <row r="861839" spans="13:13" ht="13">
      <c r="M861839" s="17"/>
    </row>
    <row r="861840" spans="13:13">
      <c r="M861840" s="8"/>
    </row>
    <row r="861866" spans="13:13">
      <c r="M861866" s="8"/>
    </row>
    <row r="861867" spans="13:13" ht="13">
      <c r="M861867" s="17"/>
    </row>
    <row r="861868" spans="13:13">
      <c r="M861868" s="8"/>
    </row>
    <row r="861894" spans="13:13">
      <c r="M861894" s="8"/>
    </row>
    <row r="861895" spans="13:13" ht="13">
      <c r="M861895" s="17"/>
    </row>
    <row r="861896" spans="13:13">
      <c r="M861896" s="8"/>
    </row>
    <row r="861922" spans="13:13">
      <c r="M861922" s="8"/>
    </row>
    <row r="861923" spans="13:13" ht="13">
      <c r="M861923" s="17"/>
    </row>
    <row r="861924" spans="13:13">
      <c r="M861924" s="8"/>
    </row>
    <row r="861950" spans="13:13">
      <c r="M861950" s="8"/>
    </row>
    <row r="861951" spans="13:13" ht="13">
      <c r="M861951" s="17"/>
    </row>
    <row r="861952" spans="13:13">
      <c r="M861952" s="8"/>
    </row>
    <row r="861978" spans="13:13">
      <c r="M861978" s="8"/>
    </row>
    <row r="861979" spans="13:13" ht="13">
      <c r="M861979" s="17"/>
    </row>
    <row r="861980" spans="13:13">
      <c r="M861980" s="8"/>
    </row>
    <row r="862006" spans="13:13">
      <c r="M862006" s="8"/>
    </row>
    <row r="862007" spans="13:13" ht="13">
      <c r="M862007" s="17"/>
    </row>
    <row r="862008" spans="13:13">
      <c r="M862008" s="8"/>
    </row>
    <row r="862034" spans="13:13">
      <c r="M862034" s="8"/>
    </row>
    <row r="862035" spans="13:13" ht="13">
      <c r="M862035" s="17"/>
    </row>
    <row r="862036" spans="13:13">
      <c r="M862036" s="8"/>
    </row>
    <row r="862062" spans="13:13">
      <c r="M862062" s="8"/>
    </row>
    <row r="862063" spans="13:13" ht="13">
      <c r="M862063" s="17"/>
    </row>
    <row r="862064" spans="13:13">
      <c r="M862064" s="8"/>
    </row>
    <row r="862090" spans="13:13">
      <c r="M862090" s="8"/>
    </row>
    <row r="862091" spans="13:13" ht="13">
      <c r="M862091" s="17"/>
    </row>
    <row r="862092" spans="13:13">
      <c r="M862092" s="8"/>
    </row>
    <row r="862118" spans="13:13">
      <c r="M862118" s="8"/>
    </row>
    <row r="862119" spans="13:13" ht="13">
      <c r="M862119" s="17"/>
    </row>
    <row r="862120" spans="13:13">
      <c r="M862120" s="8"/>
    </row>
    <row r="862146" spans="13:13">
      <c r="M862146" s="8"/>
    </row>
    <row r="862147" spans="13:13" ht="13">
      <c r="M862147" s="17"/>
    </row>
    <row r="862148" spans="13:13">
      <c r="M862148" s="8"/>
    </row>
    <row r="862174" spans="13:13">
      <c r="M862174" s="8"/>
    </row>
    <row r="862175" spans="13:13" ht="13">
      <c r="M862175" s="17"/>
    </row>
    <row r="862176" spans="13:13">
      <c r="M862176" s="8"/>
    </row>
    <row r="862202" spans="13:13">
      <c r="M862202" s="8"/>
    </row>
    <row r="862203" spans="13:13" ht="13">
      <c r="M862203" s="17"/>
    </row>
    <row r="862204" spans="13:13">
      <c r="M862204" s="8"/>
    </row>
    <row r="862230" spans="13:13">
      <c r="M862230" s="8"/>
    </row>
    <row r="862231" spans="13:13" ht="13">
      <c r="M862231" s="17"/>
    </row>
    <row r="862232" spans="13:13">
      <c r="M862232" s="8"/>
    </row>
    <row r="862258" spans="13:13">
      <c r="M862258" s="8"/>
    </row>
    <row r="862259" spans="13:13" ht="13">
      <c r="M862259" s="17"/>
    </row>
    <row r="862260" spans="13:13">
      <c r="M862260" s="8"/>
    </row>
    <row r="862286" spans="13:13">
      <c r="M862286" s="8"/>
    </row>
    <row r="862287" spans="13:13" ht="13">
      <c r="M862287" s="17"/>
    </row>
    <row r="862288" spans="13:13">
      <c r="M862288" s="8"/>
    </row>
    <row r="862314" spans="13:13">
      <c r="M862314" s="8"/>
    </row>
    <row r="862315" spans="13:13" ht="13">
      <c r="M862315" s="17"/>
    </row>
    <row r="862316" spans="13:13">
      <c r="M862316" s="8"/>
    </row>
    <row r="862342" spans="13:13">
      <c r="M862342" s="8"/>
    </row>
    <row r="862343" spans="13:13" ht="13">
      <c r="M862343" s="17"/>
    </row>
    <row r="862344" spans="13:13">
      <c r="M862344" s="8"/>
    </row>
    <row r="862370" spans="13:13">
      <c r="M862370" s="8"/>
    </row>
    <row r="862371" spans="13:13" ht="13">
      <c r="M862371" s="17"/>
    </row>
    <row r="862372" spans="13:13">
      <c r="M862372" s="8"/>
    </row>
    <row r="862398" spans="13:13">
      <c r="M862398" s="8"/>
    </row>
    <row r="862399" spans="13:13" ht="13">
      <c r="M862399" s="17"/>
    </row>
    <row r="862400" spans="13:13">
      <c r="M862400" s="8"/>
    </row>
    <row r="862426" spans="13:13">
      <c r="M862426" s="8"/>
    </row>
    <row r="862427" spans="13:13" ht="13">
      <c r="M862427" s="17"/>
    </row>
    <row r="862428" spans="13:13">
      <c r="M862428" s="8"/>
    </row>
    <row r="862454" spans="13:13">
      <c r="M862454" s="8"/>
    </row>
    <row r="862455" spans="13:13" ht="13">
      <c r="M862455" s="17"/>
    </row>
    <row r="862456" spans="13:13">
      <c r="M862456" s="8"/>
    </row>
    <row r="862482" spans="13:13">
      <c r="M862482" s="8"/>
    </row>
    <row r="862483" spans="13:13" ht="13">
      <c r="M862483" s="17"/>
    </row>
    <row r="862484" spans="13:13">
      <c r="M862484" s="8"/>
    </row>
    <row r="862510" spans="13:13">
      <c r="M862510" s="8"/>
    </row>
    <row r="862511" spans="13:13" ht="13">
      <c r="M862511" s="17"/>
    </row>
    <row r="862512" spans="13:13">
      <c r="M862512" s="8"/>
    </row>
    <row r="862538" spans="13:13">
      <c r="M862538" s="8"/>
    </row>
    <row r="862539" spans="13:13" ht="13">
      <c r="M862539" s="17"/>
    </row>
    <row r="862540" spans="13:13">
      <c r="M862540" s="8"/>
    </row>
    <row r="862566" spans="13:13">
      <c r="M862566" s="8"/>
    </row>
    <row r="862567" spans="13:13" ht="13">
      <c r="M862567" s="17"/>
    </row>
    <row r="862568" spans="13:13">
      <c r="M862568" s="8"/>
    </row>
    <row r="862594" spans="13:13">
      <c r="M862594" s="8"/>
    </row>
    <row r="862595" spans="13:13" ht="13">
      <c r="M862595" s="17"/>
    </row>
    <row r="862596" spans="13:13">
      <c r="M862596" s="8"/>
    </row>
    <row r="862622" spans="13:13">
      <c r="M862622" s="8"/>
    </row>
    <row r="862623" spans="13:13" ht="13">
      <c r="M862623" s="17"/>
    </row>
    <row r="862624" spans="13:13">
      <c r="M862624" s="8"/>
    </row>
    <row r="862650" spans="13:13">
      <c r="M862650" s="8"/>
    </row>
    <row r="862651" spans="13:13" ht="13">
      <c r="M862651" s="17"/>
    </row>
    <row r="862652" spans="13:13">
      <c r="M862652" s="8"/>
    </row>
    <row r="862678" spans="13:13">
      <c r="M862678" s="8"/>
    </row>
    <row r="862679" spans="13:13" ht="13">
      <c r="M862679" s="17"/>
    </row>
    <row r="862680" spans="13:13">
      <c r="M862680" s="8"/>
    </row>
    <row r="862706" spans="13:13">
      <c r="M862706" s="8"/>
    </row>
    <row r="862707" spans="13:13" ht="13">
      <c r="M862707" s="17"/>
    </row>
    <row r="862708" spans="13:13">
      <c r="M862708" s="8"/>
    </row>
    <row r="862734" spans="13:13">
      <c r="M862734" s="8"/>
    </row>
    <row r="862735" spans="13:13" ht="13">
      <c r="M862735" s="17"/>
    </row>
    <row r="862736" spans="13:13">
      <c r="M862736" s="8"/>
    </row>
    <row r="862762" spans="13:13">
      <c r="M862762" s="8"/>
    </row>
    <row r="862763" spans="13:13" ht="13">
      <c r="M862763" s="17"/>
    </row>
    <row r="862764" spans="13:13">
      <c r="M862764" s="8"/>
    </row>
    <row r="862790" spans="13:13">
      <c r="M862790" s="8"/>
    </row>
    <row r="862791" spans="13:13" ht="13">
      <c r="M862791" s="17"/>
    </row>
    <row r="862792" spans="13:13">
      <c r="M862792" s="8"/>
    </row>
    <row r="862818" spans="13:13">
      <c r="M862818" s="8"/>
    </row>
    <row r="862819" spans="13:13" ht="13">
      <c r="M862819" s="17"/>
    </row>
    <row r="862820" spans="13:13">
      <c r="M862820" s="8"/>
    </row>
    <row r="862846" spans="13:13">
      <c r="M862846" s="8"/>
    </row>
    <row r="862847" spans="13:13" ht="13">
      <c r="M862847" s="17"/>
    </row>
    <row r="862848" spans="13:13">
      <c r="M862848" s="8"/>
    </row>
    <row r="862874" spans="13:13">
      <c r="M862874" s="8"/>
    </row>
    <row r="862875" spans="13:13" ht="13">
      <c r="M862875" s="17"/>
    </row>
    <row r="862876" spans="13:13">
      <c r="M862876" s="8"/>
    </row>
    <row r="862902" spans="13:13">
      <c r="M862902" s="8"/>
    </row>
    <row r="862903" spans="13:13" ht="13">
      <c r="M862903" s="17"/>
    </row>
    <row r="862904" spans="13:13">
      <c r="M862904" s="8"/>
    </row>
    <row r="862930" spans="13:13">
      <c r="M862930" s="8"/>
    </row>
    <row r="862931" spans="13:13" ht="13">
      <c r="M862931" s="17"/>
    </row>
    <row r="862932" spans="13:13">
      <c r="M862932" s="8"/>
    </row>
    <row r="862958" spans="13:13">
      <c r="M862958" s="8"/>
    </row>
    <row r="862959" spans="13:13" ht="13">
      <c r="M862959" s="17"/>
    </row>
    <row r="862960" spans="13:13">
      <c r="M862960" s="8"/>
    </row>
    <row r="862986" spans="13:13">
      <c r="M862986" s="8"/>
    </row>
    <row r="862987" spans="13:13" ht="13">
      <c r="M862987" s="17"/>
    </row>
    <row r="862988" spans="13:13">
      <c r="M862988" s="8"/>
    </row>
    <row r="863014" spans="13:13">
      <c r="M863014" s="8"/>
    </row>
    <row r="863015" spans="13:13" ht="13">
      <c r="M863015" s="17"/>
    </row>
    <row r="863016" spans="13:13">
      <c r="M863016" s="8"/>
    </row>
    <row r="863042" spans="13:13">
      <c r="M863042" s="8"/>
    </row>
    <row r="863043" spans="13:13" ht="13">
      <c r="M863043" s="17"/>
    </row>
    <row r="863044" spans="13:13">
      <c r="M863044" s="8"/>
    </row>
    <row r="863070" spans="13:13">
      <c r="M863070" s="8"/>
    </row>
    <row r="863071" spans="13:13" ht="13">
      <c r="M863071" s="17"/>
    </row>
    <row r="863072" spans="13:13">
      <c r="M863072" s="8"/>
    </row>
    <row r="863098" spans="13:13">
      <c r="M863098" s="8"/>
    </row>
    <row r="863099" spans="13:13" ht="13">
      <c r="M863099" s="17"/>
    </row>
    <row r="863100" spans="13:13">
      <c r="M863100" s="8"/>
    </row>
    <row r="863126" spans="13:13">
      <c r="M863126" s="8"/>
    </row>
    <row r="863127" spans="13:13" ht="13">
      <c r="M863127" s="17"/>
    </row>
    <row r="863128" spans="13:13">
      <c r="M863128" s="8"/>
    </row>
    <row r="863154" spans="13:13">
      <c r="M863154" s="8"/>
    </row>
    <row r="863155" spans="13:13" ht="13">
      <c r="M863155" s="17"/>
    </row>
    <row r="863156" spans="13:13">
      <c r="M863156" s="8"/>
    </row>
    <row r="863182" spans="13:13">
      <c r="M863182" s="8"/>
    </row>
    <row r="863183" spans="13:13" ht="13">
      <c r="M863183" s="17"/>
    </row>
    <row r="863184" spans="13:13">
      <c r="M863184" s="8"/>
    </row>
    <row r="863210" spans="13:13">
      <c r="M863210" s="8"/>
    </row>
    <row r="863211" spans="13:13" ht="13">
      <c r="M863211" s="17"/>
    </row>
    <row r="863212" spans="13:13">
      <c r="M863212" s="8"/>
    </row>
    <row r="863238" spans="13:13">
      <c r="M863238" s="8"/>
    </row>
    <row r="863239" spans="13:13" ht="13">
      <c r="M863239" s="17"/>
    </row>
    <row r="863240" spans="13:13">
      <c r="M863240" s="8"/>
    </row>
    <row r="863266" spans="13:13">
      <c r="M863266" s="8"/>
    </row>
    <row r="863267" spans="13:13" ht="13">
      <c r="M863267" s="17"/>
    </row>
    <row r="863268" spans="13:13">
      <c r="M863268" s="8"/>
    </row>
    <row r="863294" spans="13:13">
      <c r="M863294" s="8"/>
    </row>
    <row r="863295" spans="13:13" ht="13">
      <c r="M863295" s="17"/>
    </row>
    <row r="863296" spans="13:13">
      <c r="M863296" s="8"/>
    </row>
    <row r="863322" spans="13:13">
      <c r="M863322" s="8"/>
    </row>
    <row r="863323" spans="13:13" ht="13">
      <c r="M863323" s="17"/>
    </row>
    <row r="863324" spans="13:13">
      <c r="M863324" s="8"/>
    </row>
    <row r="863350" spans="13:13">
      <c r="M863350" s="8"/>
    </row>
    <row r="863351" spans="13:13" ht="13">
      <c r="M863351" s="17"/>
    </row>
    <row r="863352" spans="13:13">
      <c r="M863352" s="8"/>
    </row>
    <row r="863378" spans="13:13">
      <c r="M863378" s="8"/>
    </row>
    <row r="863379" spans="13:13" ht="13">
      <c r="M863379" s="17"/>
    </row>
    <row r="863380" spans="13:13">
      <c r="M863380" s="8"/>
    </row>
    <row r="863406" spans="13:13">
      <c r="M863406" s="8"/>
    </row>
    <row r="863407" spans="13:13" ht="13">
      <c r="M863407" s="17"/>
    </row>
    <row r="863408" spans="13:13">
      <c r="M863408" s="8"/>
    </row>
    <row r="863434" spans="13:13">
      <c r="M863434" s="8"/>
    </row>
    <row r="863435" spans="13:13" ht="13">
      <c r="M863435" s="17"/>
    </row>
    <row r="863436" spans="13:13">
      <c r="M863436" s="8"/>
    </row>
    <row r="863462" spans="13:13">
      <c r="M863462" s="8"/>
    </row>
    <row r="863463" spans="13:13" ht="13">
      <c r="M863463" s="17"/>
    </row>
    <row r="863464" spans="13:13">
      <c r="M863464" s="8"/>
    </row>
    <row r="863490" spans="13:13">
      <c r="M863490" s="8"/>
    </row>
    <row r="863491" spans="13:13" ht="13">
      <c r="M863491" s="17"/>
    </row>
    <row r="863492" spans="13:13">
      <c r="M863492" s="8"/>
    </row>
    <row r="863518" spans="13:13">
      <c r="M863518" s="8"/>
    </row>
    <row r="863519" spans="13:13" ht="13">
      <c r="M863519" s="17"/>
    </row>
    <row r="863520" spans="13:13">
      <c r="M863520" s="8"/>
    </row>
    <row r="863546" spans="13:13">
      <c r="M863546" s="8"/>
    </row>
    <row r="863547" spans="13:13" ht="13">
      <c r="M863547" s="17"/>
    </row>
    <row r="863548" spans="13:13">
      <c r="M863548" s="8"/>
    </row>
    <row r="863574" spans="13:13">
      <c r="M863574" s="8"/>
    </row>
    <row r="863575" spans="13:13" ht="13">
      <c r="M863575" s="17"/>
    </row>
    <row r="863576" spans="13:13">
      <c r="M863576" s="8"/>
    </row>
    <row r="863602" spans="13:13">
      <c r="M863602" s="8"/>
    </row>
    <row r="863603" spans="13:13" ht="13">
      <c r="M863603" s="17"/>
    </row>
    <row r="863604" spans="13:13">
      <c r="M863604" s="8"/>
    </row>
    <row r="863630" spans="13:13">
      <c r="M863630" s="8"/>
    </row>
    <row r="863631" spans="13:13" ht="13">
      <c r="M863631" s="17"/>
    </row>
    <row r="863632" spans="13:13">
      <c r="M863632" s="8"/>
    </row>
    <row r="863658" spans="13:13">
      <c r="M863658" s="8"/>
    </row>
    <row r="863659" spans="13:13" ht="13">
      <c r="M863659" s="17"/>
    </row>
    <row r="863660" spans="13:13">
      <c r="M863660" s="8"/>
    </row>
    <row r="863686" spans="13:13">
      <c r="M863686" s="8"/>
    </row>
    <row r="863687" spans="13:13" ht="13">
      <c r="M863687" s="17"/>
    </row>
    <row r="863688" spans="13:13">
      <c r="M863688" s="8"/>
    </row>
    <row r="863714" spans="13:13">
      <c r="M863714" s="8"/>
    </row>
    <row r="863715" spans="13:13" ht="13">
      <c r="M863715" s="17"/>
    </row>
    <row r="863716" spans="13:13">
      <c r="M863716" s="8"/>
    </row>
    <row r="863742" spans="13:13">
      <c r="M863742" s="8"/>
    </row>
    <row r="863743" spans="13:13" ht="13">
      <c r="M863743" s="17"/>
    </row>
    <row r="863744" spans="13:13">
      <c r="M863744" s="8"/>
    </row>
    <row r="863770" spans="13:13">
      <c r="M863770" s="8"/>
    </row>
    <row r="863771" spans="13:13" ht="13">
      <c r="M863771" s="17"/>
    </row>
    <row r="863772" spans="13:13">
      <c r="M863772" s="8"/>
    </row>
    <row r="863798" spans="13:13">
      <c r="M863798" s="8"/>
    </row>
    <row r="863799" spans="13:13" ht="13">
      <c r="M863799" s="17"/>
    </row>
    <row r="863800" spans="13:13">
      <c r="M863800" s="8"/>
    </row>
    <row r="863826" spans="13:13">
      <c r="M863826" s="8"/>
    </row>
    <row r="863827" spans="13:13" ht="13">
      <c r="M863827" s="17"/>
    </row>
    <row r="863828" spans="13:13">
      <c r="M863828" s="8"/>
    </row>
    <row r="863854" spans="13:13">
      <c r="M863854" s="8"/>
    </row>
    <row r="863855" spans="13:13" ht="13">
      <c r="M863855" s="17"/>
    </row>
    <row r="863856" spans="13:13">
      <c r="M863856" s="8"/>
    </row>
    <row r="863882" spans="13:13">
      <c r="M863882" s="8"/>
    </row>
    <row r="863883" spans="13:13" ht="13">
      <c r="M863883" s="17"/>
    </row>
    <row r="863884" spans="13:13">
      <c r="M863884" s="8"/>
    </row>
    <row r="863910" spans="13:13">
      <c r="M863910" s="8"/>
    </row>
    <row r="863911" spans="13:13" ht="13">
      <c r="M863911" s="17"/>
    </row>
    <row r="863912" spans="13:13">
      <c r="M863912" s="8"/>
    </row>
    <row r="863938" spans="13:13">
      <c r="M863938" s="8"/>
    </row>
    <row r="863939" spans="13:13" ht="13">
      <c r="M863939" s="17"/>
    </row>
    <row r="863940" spans="13:13">
      <c r="M863940" s="8"/>
    </row>
    <row r="863966" spans="13:13">
      <c r="M863966" s="8"/>
    </row>
    <row r="863967" spans="13:13" ht="13">
      <c r="M863967" s="17"/>
    </row>
    <row r="863968" spans="13:13">
      <c r="M863968" s="8"/>
    </row>
    <row r="863994" spans="13:13">
      <c r="M863994" s="8"/>
    </row>
    <row r="863995" spans="13:13" ht="13">
      <c r="M863995" s="17"/>
    </row>
    <row r="863996" spans="13:13">
      <c r="M863996" s="8"/>
    </row>
    <row r="864022" spans="13:13">
      <c r="M864022" s="8"/>
    </row>
    <row r="864023" spans="13:13" ht="13">
      <c r="M864023" s="17"/>
    </row>
    <row r="864024" spans="13:13">
      <c r="M864024" s="8"/>
    </row>
    <row r="864050" spans="13:13">
      <c r="M864050" s="8"/>
    </row>
    <row r="864051" spans="13:13" ht="13">
      <c r="M864051" s="17"/>
    </row>
    <row r="864052" spans="13:13">
      <c r="M864052" s="8"/>
    </row>
    <row r="864078" spans="13:13">
      <c r="M864078" s="8"/>
    </row>
    <row r="864079" spans="13:13" ht="13">
      <c r="M864079" s="17"/>
    </row>
    <row r="864080" spans="13:13">
      <c r="M864080" s="8"/>
    </row>
    <row r="864106" spans="13:13">
      <c r="M864106" s="8"/>
    </row>
    <row r="864107" spans="13:13" ht="13">
      <c r="M864107" s="17"/>
    </row>
    <row r="864108" spans="13:13">
      <c r="M864108" s="8"/>
    </row>
    <row r="864134" spans="13:13">
      <c r="M864134" s="8"/>
    </row>
    <row r="864135" spans="13:13" ht="13">
      <c r="M864135" s="17"/>
    </row>
    <row r="864136" spans="13:13">
      <c r="M864136" s="8"/>
    </row>
    <row r="864162" spans="13:13">
      <c r="M864162" s="8"/>
    </row>
    <row r="864163" spans="13:13" ht="13">
      <c r="M864163" s="17"/>
    </row>
    <row r="864164" spans="13:13">
      <c r="M864164" s="8"/>
    </row>
    <row r="864190" spans="13:13">
      <c r="M864190" s="8"/>
    </row>
    <row r="864191" spans="13:13" ht="13">
      <c r="M864191" s="17"/>
    </row>
    <row r="864192" spans="13:13">
      <c r="M864192" s="8"/>
    </row>
    <row r="864218" spans="13:13">
      <c r="M864218" s="8"/>
    </row>
    <row r="864219" spans="13:13" ht="13">
      <c r="M864219" s="17"/>
    </row>
    <row r="864220" spans="13:13">
      <c r="M864220" s="8"/>
    </row>
    <row r="864246" spans="13:13">
      <c r="M864246" s="8"/>
    </row>
    <row r="864247" spans="13:13" ht="13">
      <c r="M864247" s="17"/>
    </row>
    <row r="864248" spans="13:13">
      <c r="M864248" s="8"/>
    </row>
    <row r="864274" spans="13:13">
      <c r="M864274" s="8"/>
    </row>
    <row r="864275" spans="13:13" ht="13">
      <c r="M864275" s="17"/>
    </row>
    <row r="864276" spans="13:13">
      <c r="M864276" s="8"/>
    </row>
    <row r="864302" spans="13:13">
      <c r="M864302" s="8"/>
    </row>
    <row r="864303" spans="13:13" ht="13">
      <c r="M864303" s="17"/>
    </row>
    <row r="864304" spans="13:13">
      <c r="M864304" s="8"/>
    </row>
    <row r="864330" spans="13:13">
      <c r="M864330" s="8"/>
    </row>
    <row r="864331" spans="13:13" ht="13">
      <c r="M864331" s="17"/>
    </row>
    <row r="864332" spans="13:13">
      <c r="M864332" s="8"/>
    </row>
    <row r="864358" spans="13:13">
      <c r="M864358" s="8"/>
    </row>
    <row r="864359" spans="13:13" ht="13">
      <c r="M864359" s="17"/>
    </row>
    <row r="864360" spans="13:13">
      <c r="M864360" s="8"/>
    </row>
    <row r="864386" spans="13:13">
      <c r="M864386" s="8"/>
    </row>
    <row r="864387" spans="13:13" ht="13">
      <c r="M864387" s="17"/>
    </row>
    <row r="864388" spans="13:13">
      <c r="M864388" s="8"/>
    </row>
    <row r="864414" spans="13:13">
      <c r="M864414" s="8"/>
    </row>
    <row r="864415" spans="13:13" ht="13">
      <c r="M864415" s="17"/>
    </row>
    <row r="864416" spans="13:13">
      <c r="M864416" s="8"/>
    </row>
    <row r="864442" spans="13:13">
      <c r="M864442" s="8"/>
    </row>
    <row r="864443" spans="13:13" ht="13">
      <c r="M864443" s="17"/>
    </row>
    <row r="864444" spans="13:13">
      <c r="M864444" s="8"/>
    </row>
    <row r="864470" spans="13:13">
      <c r="M864470" s="8"/>
    </row>
    <row r="864471" spans="13:13" ht="13">
      <c r="M864471" s="17"/>
    </row>
    <row r="864472" spans="13:13">
      <c r="M864472" s="8"/>
    </row>
    <row r="864498" spans="13:13">
      <c r="M864498" s="8"/>
    </row>
    <row r="864499" spans="13:13" ht="13">
      <c r="M864499" s="17"/>
    </row>
    <row r="864500" spans="13:13">
      <c r="M864500" s="8"/>
    </row>
    <row r="864526" spans="13:13">
      <c r="M864526" s="8"/>
    </row>
    <row r="864527" spans="13:13" ht="13">
      <c r="M864527" s="17"/>
    </row>
    <row r="864528" spans="13:13">
      <c r="M864528" s="8"/>
    </row>
    <row r="864554" spans="13:13">
      <c r="M864554" s="8"/>
    </row>
    <row r="864555" spans="13:13" ht="13">
      <c r="M864555" s="17"/>
    </row>
    <row r="864556" spans="13:13">
      <c r="M864556" s="8"/>
    </row>
    <row r="864582" spans="13:13">
      <c r="M864582" s="8"/>
    </row>
    <row r="864583" spans="13:13" ht="13">
      <c r="M864583" s="17"/>
    </row>
    <row r="864584" spans="13:13">
      <c r="M864584" s="8"/>
    </row>
    <row r="864610" spans="13:13">
      <c r="M864610" s="8"/>
    </row>
    <row r="864611" spans="13:13" ht="13">
      <c r="M864611" s="17"/>
    </row>
    <row r="864612" spans="13:13">
      <c r="M864612" s="8"/>
    </row>
    <row r="864638" spans="13:13">
      <c r="M864638" s="8"/>
    </row>
    <row r="864639" spans="13:13" ht="13">
      <c r="M864639" s="17"/>
    </row>
    <row r="864640" spans="13:13">
      <c r="M864640" s="8"/>
    </row>
    <row r="864666" spans="13:13">
      <c r="M864666" s="8"/>
    </row>
    <row r="864667" spans="13:13" ht="13">
      <c r="M864667" s="17"/>
    </row>
    <row r="864668" spans="13:13">
      <c r="M864668" s="8"/>
    </row>
    <row r="864694" spans="13:13">
      <c r="M864694" s="8"/>
    </row>
    <row r="864695" spans="13:13" ht="13">
      <c r="M864695" s="17"/>
    </row>
    <row r="864696" spans="13:13">
      <c r="M864696" s="8"/>
    </row>
    <row r="864722" spans="13:13">
      <c r="M864722" s="8"/>
    </row>
    <row r="864723" spans="13:13" ht="13">
      <c r="M864723" s="17"/>
    </row>
    <row r="864724" spans="13:13">
      <c r="M864724" s="8"/>
    </row>
    <row r="864750" spans="13:13">
      <c r="M864750" s="8"/>
    </row>
    <row r="864751" spans="13:13" ht="13">
      <c r="M864751" s="17"/>
    </row>
    <row r="864752" spans="13:13">
      <c r="M864752" s="8"/>
    </row>
    <row r="864778" spans="13:13">
      <c r="M864778" s="8"/>
    </row>
    <row r="864779" spans="13:13" ht="13">
      <c r="M864779" s="17"/>
    </row>
    <row r="864780" spans="13:13">
      <c r="M864780" s="8"/>
    </row>
    <row r="864806" spans="13:13">
      <c r="M864806" s="8"/>
    </row>
    <row r="864807" spans="13:13" ht="13">
      <c r="M864807" s="17"/>
    </row>
    <row r="864808" spans="13:13">
      <c r="M864808" s="8"/>
    </row>
    <row r="864834" spans="13:13">
      <c r="M864834" s="8"/>
    </row>
    <row r="864835" spans="13:13" ht="13">
      <c r="M864835" s="17"/>
    </row>
    <row r="864836" spans="13:13">
      <c r="M864836" s="8"/>
    </row>
    <row r="864862" spans="13:13">
      <c r="M864862" s="8"/>
    </row>
    <row r="864863" spans="13:13" ht="13">
      <c r="M864863" s="17"/>
    </row>
    <row r="864864" spans="13:13">
      <c r="M864864" s="8"/>
    </row>
    <row r="864890" spans="13:13">
      <c r="M864890" s="8"/>
    </row>
    <row r="864891" spans="13:13" ht="13">
      <c r="M864891" s="17"/>
    </row>
    <row r="864892" spans="13:13">
      <c r="M864892" s="8"/>
    </row>
    <row r="864918" spans="13:13">
      <c r="M864918" s="8"/>
    </row>
    <row r="864919" spans="13:13" ht="13">
      <c r="M864919" s="17"/>
    </row>
    <row r="864920" spans="13:13">
      <c r="M864920" s="8"/>
    </row>
    <row r="864946" spans="13:13">
      <c r="M864946" s="8"/>
    </row>
    <row r="864947" spans="13:13" ht="13">
      <c r="M864947" s="17"/>
    </row>
    <row r="864948" spans="13:13">
      <c r="M864948" s="8"/>
    </row>
    <row r="864974" spans="13:13">
      <c r="M864974" s="8"/>
    </row>
    <row r="864975" spans="13:13" ht="13">
      <c r="M864975" s="17"/>
    </row>
    <row r="864976" spans="13:13">
      <c r="M864976" s="8"/>
    </row>
    <row r="865002" spans="13:13">
      <c r="M865002" s="8"/>
    </row>
    <row r="865003" spans="13:13" ht="13">
      <c r="M865003" s="17"/>
    </row>
    <row r="865004" spans="13:13">
      <c r="M865004" s="8"/>
    </row>
    <row r="865030" spans="13:13">
      <c r="M865030" s="8"/>
    </row>
    <row r="865031" spans="13:13" ht="13">
      <c r="M865031" s="17"/>
    </row>
    <row r="865032" spans="13:13">
      <c r="M865032" s="8"/>
    </row>
    <row r="865058" spans="13:13">
      <c r="M865058" s="8"/>
    </row>
    <row r="865059" spans="13:13" ht="13">
      <c r="M865059" s="17"/>
    </row>
    <row r="865060" spans="13:13">
      <c r="M865060" s="8"/>
    </row>
    <row r="865086" spans="13:13">
      <c r="M865086" s="8"/>
    </row>
    <row r="865087" spans="13:13" ht="13">
      <c r="M865087" s="17"/>
    </row>
    <row r="865088" spans="13:13">
      <c r="M865088" s="8"/>
    </row>
    <row r="865114" spans="13:13">
      <c r="M865114" s="8"/>
    </row>
    <row r="865115" spans="13:13" ht="13">
      <c r="M865115" s="17"/>
    </row>
    <row r="865116" spans="13:13">
      <c r="M865116" s="8"/>
    </row>
    <row r="865142" spans="13:13">
      <c r="M865142" s="8"/>
    </row>
    <row r="865143" spans="13:13" ht="13">
      <c r="M865143" s="17"/>
    </row>
    <row r="865144" spans="13:13">
      <c r="M865144" s="8"/>
    </row>
    <row r="865170" spans="13:13">
      <c r="M865170" s="8"/>
    </row>
    <row r="865171" spans="13:13" ht="13">
      <c r="M865171" s="17"/>
    </row>
    <row r="865172" spans="13:13">
      <c r="M865172" s="8"/>
    </row>
    <row r="865198" spans="13:13">
      <c r="M865198" s="8"/>
    </row>
    <row r="865199" spans="13:13" ht="13">
      <c r="M865199" s="17"/>
    </row>
    <row r="865200" spans="13:13">
      <c r="M865200" s="8"/>
    </row>
    <row r="865226" spans="13:13">
      <c r="M865226" s="8"/>
    </row>
    <row r="865227" spans="13:13" ht="13">
      <c r="M865227" s="17"/>
    </row>
    <row r="865228" spans="13:13">
      <c r="M865228" s="8"/>
    </row>
    <row r="865254" spans="13:13">
      <c r="M865254" s="8"/>
    </row>
    <row r="865255" spans="13:13" ht="13">
      <c r="M865255" s="17"/>
    </row>
    <row r="865256" spans="13:13">
      <c r="M865256" s="8"/>
    </row>
    <row r="865282" spans="13:13">
      <c r="M865282" s="8"/>
    </row>
    <row r="865283" spans="13:13" ht="13">
      <c r="M865283" s="17"/>
    </row>
    <row r="865284" spans="13:13">
      <c r="M865284" s="8"/>
    </row>
    <row r="865310" spans="13:13">
      <c r="M865310" s="8"/>
    </row>
    <row r="865311" spans="13:13" ht="13">
      <c r="M865311" s="17"/>
    </row>
    <row r="865312" spans="13:13">
      <c r="M865312" s="8"/>
    </row>
    <row r="865338" spans="13:13">
      <c r="M865338" s="8"/>
    </row>
    <row r="865339" spans="13:13" ht="13">
      <c r="M865339" s="17"/>
    </row>
    <row r="865340" spans="13:13">
      <c r="M865340" s="8"/>
    </row>
    <row r="865366" spans="13:13">
      <c r="M865366" s="8"/>
    </row>
    <row r="865367" spans="13:13" ht="13">
      <c r="M865367" s="17"/>
    </row>
    <row r="865368" spans="13:13">
      <c r="M865368" s="8"/>
    </row>
    <row r="865394" spans="13:13">
      <c r="M865394" s="8"/>
    </row>
    <row r="865395" spans="13:13" ht="13">
      <c r="M865395" s="17"/>
    </row>
    <row r="865396" spans="13:13">
      <c r="M865396" s="8"/>
    </row>
    <row r="865422" spans="13:13">
      <c r="M865422" s="8"/>
    </row>
    <row r="865423" spans="13:13" ht="13">
      <c r="M865423" s="17"/>
    </row>
    <row r="865424" spans="13:13">
      <c r="M865424" s="8"/>
    </row>
    <row r="865450" spans="13:13">
      <c r="M865450" s="8"/>
    </row>
    <row r="865451" spans="13:13" ht="13">
      <c r="M865451" s="17"/>
    </row>
    <row r="865452" spans="13:13">
      <c r="M865452" s="8"/>
    </row>
    <row r="865478" spans="13:13">
      <c r="M865478" s="8"/>
    </row>
    <row r="865479" spans="13:13" ht="13">
      <c r="M865479" s="17"/>
    </row>
    <row r="865480" spans="13:13">
      <c r="M865480" s="8"/>
    </row>
    <row r="865506" spans="13:13">
      <c r="M865506" s="8"/>
    </row>
    <row r="865507" spans="13:13" ht="13">
      <c r="M865507" s="17"/>
    </row>
    <row r="865508" spans="13:13">
      <c r="M865508" s="8"/>
    </row>
    <row r="865534" spans="13:13">
      <c r="M865534" s="8"/>
    </row>
    <row r="865535" spans="13:13" ht="13">
      <c r="M865535" s="17"/>
    </row>
    <row r="865536" spans="13:13">
      <c r="M865536" s="8"/>
    </row>
    <row r="865562" spans="13:13">
      <c r="M865562" s="8"/>
    </row>
    <row r="865563" spans="13:13" ht="13">
      <c r="M865563" s="17"/>
    </row>
    <row r="865564" spans="13:13">
      <c r="M865564" s="8"/>
    </row>
    <row r="865590" spans="13:13">
      <c r="M865590" s="8"/>
    </row>
    <row r="865591" spans="13:13" ht="13">
      <c r="M865591" s="17"/>
    </row>
    <row r="865592" spans="13:13">
      <c r="M865592" s="8"/>
    </row>
    <row r="865618" spans="13:13">
      <c r="M865618" s="8"/>
    </row>
    <row r="865619" spans="13:13" ht="13">
      <c r="M865619" s="17"/>
    </row>
    <row r="865620" spans="13:13">
      <c r="M865620" s="8"/>
    </row>
    <row r="865646" spans="13:13">
      <c r="M865646" s="8"/>
    </row>
    <row r="865647" spans="13:13" ht="13">
      <c r="M865647" s="17"/>
    </row>
    <row r="865648" spans="13:13">
      <c r="M865648" s="8"/>
    </row>
    <row r="865674" spans="13:13">
      <c r="M865674" s="8"/>
    </row>
    <row r="865675" spans="13:13" ht="13">
      <c r="M865675" s="17"/>
    </row>
    <row r="865676" spans="13:13">
      <c r="M865676" s="8"/>
    </row>
    <row r="865702" spans="13:13">
      <c r="M865702" s="8"/>
    </row>
    <row r="865703" spans="13:13" ht="13">
      <c r="M865703" s="17"/>
    </row>
    <row r="865704" spans="13:13">
      <c r="M865704" s="8"/>
    </row>
    <row r="865730" spans="13:13">
      <c r="M865730" s="8"/>
    </row>
    <row r="865731" spans="13:13" ht="13">
      <c r="M865731" s="17"/>
    </row>
    <row r="865732" spans="13:13">
      <c r="M865732" s="8"/>
    </row>
    <row r="865758" spans="13:13">
      <c r="M865758" s="8"/>
    </row>
    <row r="865759" spans="13:13" ht="13">
      <c r="M865759" s="17"/>
    </row>
    <row r="865760" spans="13:13">
      <c r="M865760" s="8"/>
    </row>
    <row r="865786" spans="13:13">
      <c r="M865786" s="8"/>
    </row>
    <row r="865787" spans="13:13" ht="13">
      <c r="M865787" s="17"/>
    </row>
    <row r="865788" spans="13:13">
      <c r="M865788" s="8"/>
    </row>
    <row r="865814" spans="13:13">
      <c r="M865814" s="8"/>
    </row>
    <row r="865815" spans="13:13" ht="13">
      <c r="M865815" s="17"/>
    </row>
    <row r="865816" spans="13:13">
      <c r="M865816" s="8"/>
    </row>
    <row r="865842" spans="13:13">
      <c r="M865842" s="8"/>
    </row>
    <row r="865843" spans="13:13" ht="13">
      <c r="M865843" s="17"/>
    </row>
    <row r="865844" spans="13:13">
      <c r="M865844" s="8"/>
    </row>
    <row r="865870" spans="13:13">
      <c r="M865870" s="8"/>
    </row>
    <row r="865871" spans="13:13" ht="13">
      <c r="M865871" s="17"/>
    </row>
    <row r="865872" spans="13:13">
      <c r="M865872" s="8"/>
    </row>
    <row r="865898" spans="13:13">
      <c r="M865898" s="8"/>
    </row>
    <row r="865899" spans="13:13" ht="13">
      <c r="M865899" s="17"/>
    </row>
    <row r="865900" spans="13:13">
      <c r="M865900" s="8"/>
    </row>
    <row r="865926" spans="13:13">
      <c r="M865926" s="8"/>
    </row>
    <row r="865927" spans="13:13" ht="13">
      <c r="M865927" s="17"/>
    </row>
    <row r="865928" spans="13:13">
      <c r="M865928" s="8"/>
    </row>
    <row r="865954" spans="13:13">
      <c r="M865954" s="8"/>
    </row>
    <row r="865955" spans="13:13" ht="13">
      <c r="M865955" s="17"/>
    </row>
    <row r="865956" spans="13:13">
      <c r="M865956" s="8"/>
    </row>
    <row r="865982" spans="13:13">
      <c r="M865982" s="8"/>
    </row>
    <row r="865983" spans="13:13" ht="13">
      <c r="M865983" s="17"/>
    </row>
    <row r="865984" spans="13:13">
      <c r="M865984" s="8"/>
    </row>
    <row r="866010" spans="13:13">
      <c r="M866010" s="8"/>
    </row>
    <row r="866011" spans="13:13" ht="13">
      <c r="M866011" s="17"/>
    </row>
    <row r="866012" spans="13:13">
      <c r="M866012" s="8"/>
    </row>
    <row r="866038" spans="13:13">
      <c r="M866038" s="8"/>
    </row>
    <row r="866039" spans="13:13" ht="13">
      <c r="M866039" s="17"/>
    </row>
    <row r="866040" spans="13:13">
      <c r="M866040" s="8"/>
    </row>
    <row r="866066" spans="13:13">
      <c r="M866066" s="8"/>
    </row>
    <row r="866067" spans="13:13" ht="13">
      <c r="M866067" s="17"/>
    </row>
    <row r="866068" spans="13:13">
      <c r="M866068" s="8"/>
    </row>
    <row r="866094" spans="13:13">
      <c r="M866094" s="8"/>
    </row>
    <row r="866095" spans="13:13" ht="13">
      <c r="M866095" s="17"/>
    </row>
    <row r="866096" spans="13:13">
      <c r="M866096" s="8"/>
    </row>
    <row r="866122" spans="13:13">
      <c r="M866122" s="8"/>
    </row>
    <row r="866123" spans="13:13" ht="13">
      <c r="M866123" s="17"/>
    </row>
    <row r="866124" spans="13:13">
      <c r="M866124" s="8"/>
    </row>
    <row r="866150" spans="13:13">
      <c r="M866150" s="8"/>
    </row>
    <row r="866151" spans="13:13" ht="13">
      <c r="M866151" s="17"/>
    </row>
    <row r="866152" spans="13:13">
      <c r="M866152" s="8"/>
    </row>
    <row r="866178" spans="13:13">
      <c r="M866178" s="8"/>
    </row>
    <row r="866179" spans="13:13" ht="13">
      <c r="M866179" s="17"/>
    </row>
    <row r="866180" spans="13:13">
      <c r="M866180" s="8"/>
    </row>
    <row r="866206" spans="13:13">
      <c r="M866206" s="8"/>
    </row>
    <row r="866207" spans="13:13" ht="13">
      <c r="M866207" s="17"/>
    </row>
    <row r="866208" spans="13:13">
      <c r="M866208" s="8"/>
    </row>
    <row r="866234" spans="13:13">
      <c r="M866234" s="8"/>
    </row>
    <row r="866235" spans="13:13" ht="13">
      <c r="M866235" s="17"/>
    </row>
    <row r="866236" spans="13:13">
      <c r="M866236" s="8"/>
    </row>
    <row r="866262" spans="13:13">
      <c r="M866262" s="8"/>
    </row>
    <row r="866263" spans="13:13" ht="13">
      <c r="M866263" s="17"/>
    </row>
    <row r="866264" spans="13:13">
      <c r="M866264" s="8"/>
    </row>
    <row r="866290" spans="13:13">
      <c r="M866290" s="8"/>
    </row>
    <row r="866291" spans="13:13" ht="13">
      <c r="M866291" s="17"/>
    </row>
    <row r="866292" spans="13:13">
      <c r="M866292" s="8"/>
    </row>
    <row r="866318" spans="13:13">
      <c r="M866318" s="8"/>
    </row>
    <row r="866319" spans="13:13" ht="13">
      <c r="M866319" s="17"/>
    </row>
    <row r="866320" spans="13:13">
      <c r="M866320" s="8"/>
    </row>
    <row r="866346" spans="13:13">
      <c r="M866346" s="8"/>
    </row>
    <row r="866347" spans="13:13" ht="13">
      <c r="M866347" s="17"/>
    </row>
    <row r="866348" spans="13:13">
      <c r="M866348" s="8"/>
    </row>
    <row r="866374" spans="13:13">
      <c r="M866374" s="8"/>
    </row>
    <row r="866375" spans="13:13" ht="13">
      <c r="M866375" s="17"/>
    </row>
    <row r="866376" spans="13:13">
      <c r="M866376" s="8"/>
    </row>
    <row r="866402" spans="13:13">
      <c r="M866402" s="8"/>
    </row>
    <row r="866403" spans="13:13" ht="13">
      <c r="M866403" s="17"/>
    </row>
    <row r="866404" spans="13:13">
      <c r="M866404" s="8"/>
    </row>
    <row r="866430" spans="13:13">
      <c r="M866430" s="8"/>
    </row>
    <row r="866431" spans="13:13" ht="13">
      <c r="M866431" s="17"/>
    </row>
    <row r="866432" spans="13:13">
      <c r="M866432" s="8"/>
    </row>
    <row r="866458" spans="13:13">
      <c r="M866458" s="8"/>
    </row>
    <row r="866459" spans="13:13" ht="13">
      <c r="M866459" s="17"/>
    </row>
    <row r="866460" spans="13:13">
      <c r="M866460" s="8"/>
    </row>
    <row r="866486" spans="13:13">
      <c r="M866486" s="8"/>
    </row>
    <row r="866487" spans="13:13" ht="13">
      <c r="M866487" s="17"/>
    </row>
    <row r="866488" spans="13:13">
      <c r="M866488" s="8"/>
    </row>
    <row r="866514" spans="13:13">
      <c r="M866514" s="8"/>
    </row>
    <row r="866515" spans="13:13" ht="13">
      <c r="M866515" s="17"/>
    </row>
    <row r="866516" spans="13:13">
      <c r="M866516" s="8"/>
    </row>
    <row r="866542" spans="13:13">
      <c r="M866542" s="8"/>
    </row>
    <row r="866543" spans="13:13" ht="13">
      <c r="M866543" s="17"/>
    </row>
    <row r="866544" spans="13:13">
      <c r="M866544" s="8"/>
    </row>
    <row r="866570" spans="13:13">
      <c r="M866570" s="8"/>
    </row>
    <row r="866571" spans="13:13" ht="13">
      <c r="M866571" s="17"/>
    </row>
    <row r="866572" spans="13:13">
      <c r="M866572" s="8"/>
    </row>
    <row r="866598" spans="13:13">
      <c r="M866598" s="8"/>
    </row>
    <row r="866599" spans="13:13" ht="13">
      <c r="M866599" s="17"/>
    </row>
    <row r="866600" spans="13:13">
      <c r="M866600" s="8"/>
    </row>
    <row r="866626" spans="13:13">
      <c r="M866626" s="8"/>
    </row>
    <row r="866627" spans="13:13" ht="13">
      <c r="M866627" s="17"/>
    </row>
    <row r="866628" spans="13:13">
      <c r="M866628" s="8"/>
    </row>
    <row r="866654" spans="13:13">
      <c r="M866654" s="8"/>
    </row>
    <row r="866655" spans="13:13" ht="13">
      <c r="M866655" s="17"/>
    </row>
    <row r="866656" spans="13:13">
      <c r="M866656" s="8"/>
    </row>
    <row r="866682" spans="13:13">
      <c r="M866682" s="8"/>
    </row>
    <row r="866683" spans="13:13" ht="13">
      <c r="M866683" s="17"/>
    </row>
    <row r="866684" spans="13:13">
      <c r="M866684" s="8"/>
    </row>
    <row r="866710" spans="13:13">
      <c r="M866710" s="8"/>
    </row>
    <row r="866711" spans="13:13" ht="13">
      <c r="M866711" s="17"/>
    </row>
    <row r="866712" spans="13:13">
      <c r="M866712" s="8"/>
    </row>
    <row r="866738" spans="13:13">
      <c r="M866738" s="8"/>
    </row>
    <row r="866739" spans="13:13" ht="13">
      <c r="M866739" s="17"/>
    </row>
    <row r="866740" spans="13:13">
      <c r="M866740" s="8"/>
    </row>
    <row r="866766" spans="13:13">
      <c r="M866766" s="8"/>
    </row>
    <row r="866767" spans="13:13" ht="13">
      <c r="M866767" s="17"/>
    </row>
    <row r="866768" spans="13:13">
      <c r="M866768" s="8"/>
    </row>
    <row r="866794" spans="13:13">
      <c r="M866794" s="8"/>
    </row>
    <row r="866795" spans="13:13" ht="13">
      <c r="M866795" s="17"/>
    </row>
    <row r="866796" spans="13:13">
      <c r="M866796" s="8"/>
    </row>
    <row r="866822" spans="13:13">
      <c r="M866822" s="8"/>
    </row>
    <row r="866823" spans="13:13" ht="13">
      <c r="M866823" s="17"/>
    </row>
    <row r="866824" spans="13:13">
      <c r="M866824" s="8"/>
    </row>
    <row r="866850" spans="13:13">
      <c r="M866850" s="8"/>
    </row>
    <row r="866851" spans="13:13" ht="13">
      <c r="M866851" s="17"/>
    </row>
    <row r="866852" spans="13:13">
      <c r="M866852" s="8"/>
    </row>
    <row r="866878" spans="13:13">
      <c r="M866878" s="8"/>
    </row>
    <row r="866879" spans="13:13" ht="13">
      <c r="M866879" s="17"/>
    </row>
    <row r="866880" spans="13:13">
      <c r="M866880" s="8"/>
    </row>
    <row r="866906" spans="13:13">
      <c r="M866906" s="8"/>
    </row>
    <row r="866907" spans="13:13" ht="13">
      <c r="M866907" s="17"/>
    </row>
    <row r="866908" spans="13:13">
      <c r="M866908" s="8"/>
    </row>
    <row r="866934" spans="13:13">
      <c r="M866934" s="8"/>
    </row>
    <row r="866935" spans="13:13" ht="13">
      <c r="M866935" s="17"/>
    </row>
    <row r="866936" spans="13:13">
      <c r="M866936" s="8"/>
    </row>
    <row r="866962" spans="13:13">
      <c r="M866962" s="8"/>
    </row>
    <row r="866963" spans="13:13" ht="13">
      <c r="M866963" s="17"/>
    </row>
    <row r="866964" spans="13:13">
      <c r="M866964" s="8"/>
    </row>
    <row r="866990" spans="13:13">
      <c r="M866990" s="8"/>
    </row>
    <row r="866991" spans="13:13" ht="13">
      <c r="M866991" s="17"/>
    </row>
    <row r="866992" spans="13:13">
      <c r="M866992" s="8"/>
    </row>
    <row r="867018" spans="13:13">
      <c r="M867018" s="8"/>
    </row>
    <row r="867019" spans="13:13" ht="13">
      <c r="M867019" s="17"/>
    </row>
    <row r="867020" spans="13:13">
      <c r="M867020" s="8"/>
    </row>
    <row r="867046" spans="13:13">
      <c r="M867046" s="8"/>
    </row>
    <row r="867047" spans="13:13" ht="13">
      <c r="M867047" s="17"/>
    </row>
    <row r="867048" spans="13:13">
      <c r="M867048" s="8"/>
    </row>
    <row r="867074" spans="13:13">
      <c r="M867074" s="8"/>
    </row>
    <row r="867075" spans="13:13" ht="13">
      <c r="M867075" s="17"/>
    </row>
    <row r="867076" spans="13:13">
      <c r="M867076" s="8"/>
    </row>
    <row r="867102" spans="13:13">
      <c r="M867102" s="8"/>
    </row>
    <row r="867103" spans="13:13" ht="13">
      <c r="M867103" s="17"/>
    </row>
    <row r="867104" spans="13:13">
      <c r="M867104" s="8"/>
    </row>
    <row r="867130" spans="13:13">
      <c r="M867130" s="8"/>
    </row>
    <row r="867131" spans="13:13" ht="13">
      <c r="M867131" s="17"/>
    </row>
    <row r="867132" spans="13:13">
      <c r="M867132" s="8"/>
    </row>
    <row r="867158" spans="13:13">
      <c r="M867158" s="8"/>
    </row>
    <row r="867159" spans="13:13" ht="13">
      <c r="M867159" s="17"/>
    </row>
    <row r="867160" spans="13:13">
      <c r="M867160" s="8"/>
    </row>
    <row r="867186" spans="13:13">
      <c r="M867186" s="8"/>
    </row>
    <row r="867187" spans="13:13" ht="13">
      <c r="M867187" s="17"/>
    </row>
    <row r="867188" spans="13:13">
      <c r="M867188" s="8"/>
    </row>
    <row r="867214" spans="13:13">
      <c r="M867214" s="8"/>
    </row>
    <row r="867215" spans="13:13" ht="13">
      <c r="M867215" s="17"/>
    </row>
    <row r="867216" spans="13:13">
      <c r="M867216" s="8"/>
    </row>
    <row r="867242" spans="13:13">
      <c r="M867242" s="8"/>
    </row>
    <row r="867243" spans="13:13" ht="13">
      <c r="M867243" s="17"/>
    </row>
    <row r="867244" spans="13:13">
      <c r="M867244" s="8"/>
    </row>
    <row r="867270" spans="13:13">
      <c r="M867270" s="8"/>
    </row>
    <row r="867271" spans="13:13" ht="13">
      <c r="M867271" s="17"/>
    </row>
    <row r="867272" spans="13:13">
      <c r="M867272" s="8"/>
    </row>
    <row r="867298" spans="13:13">
      <c r="M867298" s="8"/>
    </row>
    <row r="867299" spans="13:13" ht="13">
      <c r="M867299" s="17"/>
    </row>
    <row r="867300" spans="13:13">
      <c r="M867300" s="8"/>
    </row>
    <row r="867326" spans="13:13">
      <c r="M867326" s="8"/>
    </row>
    <row r="867327" spans="13:13" ht="13">
      <c r="M867327" s="17"/>
    </row>
    <row r="867328" spans="13:13">
      <c r="M867328" s="8"/>
    </row>
    <row r="867354" spans="13:13">
      <c r="M867354" s="8"/>
    </row>
    <row r="867355" spans="13:13" ht="13">
      <c r="M867355" s="17"/>
    </row>
    <row r="867356" spans="13:13">
      <c r="M867356" s="8"/>
    </row>
    <row r="867382" spans="13:13">
      <c r="M867382" s="8"/>
    </row>
    <row r="867383" spans="13:13" ht="13">
      <c r="M867383" s="17"/>
    </row>
    <row r="867384" spans="13:13">
      <c r="M867384" s="8"/>
    </row>
    <row r="867410" spans="13:13">
      <c r="M867410" s="8"/>
    </row>
    <row r="867411" spans="13:13" ht="13">
      <c r="M867411" s="17"/>
    </row>
    <row r="867412" spans="13:13">
      <c r="M867412" s="8"/>
    </row>
    <row r="867438" spans="13:13">
      <c r="M867438" s="8"/>
    </row>
    <row r="867439" spans="13:13" ht="13">
      <c r="M867439" s="17"/>
    </row>
    <row r="867440" spans="13:13">
      <c r="M867440" s="8"/>
    </row>
    <row r="867466" spans="13:13">
      <c r="M867466" s="8"/>
    </row>
    <row r="867467" spans="13:13" ht="13">
      <c r="M867467" s="17"/>
    </row>
    <row r="867468" spans="13:13">
      <c r="M867468" s="8"/>
    </row>
    <row r="867494" spans="13:13">
      <c r="M867494" s="8"/>
    </row>
    <row r="867495" spans="13:13" ht="13">
      <c r="M867495" s="17"/>
    </row>
    <row r="867496" spans="13:13">
      <c r="M867496" s="8"/>
    </row>
    <row r="867522" spans="13:13">
      <c r="M867522" s="8"/>
    </row>
    <row r="867523" spans="13:13" ht="13">
      <c r="M867523" s="17"/>
    </row>
    <row r="867524" spans="13:13">
      <c r="M867524" s="8"/>
    </row>
    <row r="867550" spans="13:13">
      <c r="M867550" s="8"/>
    </row>
    <row r="867551" spans="13:13" ht="13">
      <c r="M867551" s="17"/>
    </row>
    <row r="867552" spans="13:13">
      <c r="M867552" s="8"/>
    </row>
    <row r="867578" spans="13:13">
      <c r="M867578" s="8"/>
    </row>
    <row r="867579" spans="13:13" ht="13">
      <c r="M867579" s="17"/>
    </row>
    <row r="867580" spans="13:13">
      <c r="M867580" s="8"/>
    </row>
    <row r="867606" spans="13:13">
      <c r="M867606" s="8"/>
    </row>
    <row r="867607" spans="13:13" ht="13">
      <c r="M867607" s="17"/>
    </row>
    <row r="867608" spans="13:13">
      <c r="M867608" s="8"/>
    </row>
    <row r="867634" spans="13:13">
      <c r="M867634" s="8"/>
    </row>
    <row r="867635" spans="13:13" ht="13">
      <c r="M867635" s="17"/>
    </row>
    <row r="867636" spans="13:13">
      <c r="M867636" s="8"/>
    </row>
    <row r="867662" spans="13:13">
      <c r="M867662" s="8"/>
    </row>
    <row r="867663" spans="13:13" ht="13">
      <c r="M867663" s="17"/>
    </row>
    <row r="867664" spans="13:13">
      <c r="M867664" s="8"/>
    </row>
    <row r="867690" spans="13:13">
      <c r="M867690" s="8"/>
    </row>
    <row r="867691" spans="13:13" ht="13">
      <c r="M867691" s="17"/>
    </row>
    <row r="867692" spans="13:13">
      <c r="M867692" s="8"/>
    </row>
    <row r="867718" spans="13:13">
      <c r="M867718" s="8"/>
    </row>
    <row r="867719" spans="13:13" ht="13">
      <c r="M867719" s="17"/>
    </row>
    <row r="867720" spans="13:13">
      <c r="M867720" s="8"/>
    </row>
    <row r="867746" spans="13:13">
      <c r="M867746" s="8"/>
    </row>
    <row r="867747" spans="13:13" ht="13">
      <c r="M867747" s="17"/>
    </row>
    <row r="867748" spans="13:13">
      <c r="M867748" s="8"/>
    </row>
    <row r="867774" spans="13:13">
      <c r="M867774" s="8"/>
    </row>
    <row r="867775" spans="13:13" ht="13">
      <c r="M867775" s="17"/>
    </row>
    <row r="867776" spans="13:13">
      <c r="M867776" s="8"/>
    </row>
    <row r="867802" spans="13:13">
      <c r="M867802" s="8"/>
    </row>
    <row r="867803" spans="13:13" ht="13">
      <c r="M867803" s="17"/>
    </row>
    <row r="867804" spans="13:13">
      <c r="M867804" s="8"/>
    </row>
    <row r="867830" spans="13:13">
      <c r="M867830" s="8"/>
    </row>
    <row r="867831" spans="13:13" ht="13">
      <c r="M867831" s="17"/>
    </row>
    <row r="867832" spans="13:13">
      <c r="M867832" s="8"/>
    </row>
    <row r="867858" spans="13:13">
      <c r="M867858" s="8"/>
    </row>
    <row r="867859" spans="13:13" ht="13">
      <c r="M867859" s="17"/>
    </row>
    <row r="867860" spans="13:13">
      <c r="M867860" s="8"/>
    </row>
    <row r="867886" spans="13:13">
      <c r="M867886" s="8"/>
    </row>
    <row r="867887" spans="13:13" ht="13">
      <c r="M867887" s="17"/>
    </row>
    <row r="867888" spans="13:13">
      <c r="M867888" s="8"/>
    </row>
    <row r="867914" spans="13:13">
      <c r="M867914" s="8"/>
    </row>
    <row r="867915" spans="13:13" ht="13">
      <c r="M867915" s="17"/>
    </row>
    <row r="867916" spans="13:13">
      <c r="M867916" s="8"/>
    </row>
    <row r="867942" spans="13:13">
      <c r="M867942" s="8"/>
    </row>
    <row r="867943" spans="13:13" ht="13">
      <c r="M867943" s="17"/>
    </row>
    <row r="867944" spans="13:13">
      <c r="M867944" s="8"/>
    </row>
    <row r="867970" spans="13:13">
      <c r="M867970" s="8"/>
    </row>
    <row r="867971" spans="13:13" ht="13">
      <c r="M867971" s="17"/>
    </row>
    <row r="867972" spans="13:13">
      <c r="M867972" s="8"/>
    </row>
    <row r="867998" spans="13:13">
      <c r="M867998" s="8"/>
    </row>
    <row r="867999" spans="13:13" ht="13">
      <c r="M867999" s="17"/>
    </row>
    <row r="868000" spans="13:13">
      <c r="M868000" s="8"/>
    </row>
    <row r="868026" spans="13:13">
      <c r="M868026" s="8"/>
    </row>
    <row r="868027" spans="13:13" ht="13">
      <c r="M868027" s="17"/>
    </row>
    <row r="868028" spans="13:13">
      <c r="M868028" s="8"/>
    </row>
    <row r="868054" spans="13:13">
      <c r="M868054" s="8"/>
    </row>
    <row r="868055" spans="13:13" ht="13">
      <c r="M868055" s="17"/>
    </row>
    <row r="868056" spans="13:13">
      <c r="M868056" s="8"/>
    </row>
    <row r="868082" spans="13:13">
      <c r="M868082" s="8"/>
    </row>
    <row r="868083" spans="13:13" ht="13">
      <c r="M868083" s="17"/>
    </row>
    <row r="868084" spans="13:13">
      <c r="M868084" s="8"/>
    </row>
    <row r="868110" spans="13:13">
      <c r="M868110" s="8"/>
    </row>
    <row r="868111" spans="13:13" ht="13">
      <c r="M868111" s="17"/>
    </row>
    <row r="868112" spans="13:13">
      <c r="M868112" s="8"/>
    </row>
    <row r="868138" spans="13:13">
      <c r="M868138" s="8"/>
    </row>
    <row r="868139" spans="13:13" ht="13">
      <c r="M868139" s="17"/>
    </row>
    <row r="868140" spans="13:13">
      <c r="M868140" s="8"/>
    </row>
    <row r="868166" spans="13:13">
      <c r="M868166" s="8"/>
    </row>
    <row r="868167" spans="13:13" ht="13">
      <c r="M868167" s="17"/>
    </row>
    <row r="868168" spans="13:13">
      <c r="M868168" s="8"/>
    </row>
    <row r="868194" spans="13:13">
      <c r="M868194" s="8"/>
    </row>
    <row r="868195" spans="13:13" ht="13">
      <c r="M868195" s="17"/>
    </row>
    <row r="868196" spans="13:13">
      <c r="M868196" s="8"/>
    </row>
    <row r="868222" spans="13:13">
      <c r="M868222" s="8"/>
    </row>
    <row r="868223" spans="13:13" ht="13">
      <c r="M868223" s="17"/>
    </row>
    <row r="868224" spans="13:13">
      <c r="M868224" s="8"/>
    </row>
    <row r="868250" spans="13:13">
      <c r="M868250" s="8"/>
    </row>
    <row r="868251" spans="13:13" ht="13">
      <c r="M868251" s="17"/>
    </row>
    <row r="868252" spans="13:13">
      <c r="M868252" s="8"/>
    </row>
    <row r="868278" spans="13:13">
      <c r="M868278" s="8"/>
    </row>
    <row r="868279" spans="13:13" ht="13">
      <c r="M868279" s="17"/>
    </row>
    <row r="868280" spans="13:13">
      <c r="M868280" s="8"/>
    </row>
    <row r="868306" spans="13:13">
      <c r="M868306" s="8"/>
    </row>
    <row r="868307" spans="13:13" ht="13">
      <c r="M868307" s="17"/>
    </row>
    <row r="868308" spans="13:13">
      <c r="M868308" s="8"/>
    </row>
    <row r="868334" spans="13:13">
      <c r="M868334" s="8"/>
    </row>
    <row r="868335" spans="13:13" ht="13">
      <c r="M868335" s="17"/>
    </row>
    <row r="868336" spans="13:13">
      <c r="M868336" s="8"/>
    </row>
    <row r="868362" spans="13:13">
      <c r="M868362" s="8"/>
    </row>
    <row r="868363" spans="13:13" ht="13">
      <c r="M868363" s="17"/>
    </row>
    <row r="868364" spans="13:13">
      <c r="M868364" s="8"/>
    </row>
    <row r="868390" spans="13:13">
      <c r="M868390" s="8"/>
    </row>
    <row r="868391" spans="13:13" ht="13">
      <c r="M868391" s="17"/>
    </row>
    <row r="868392" spans="13:13">
      <c r="M868392" s="8"/>
    </row>
    <row r="868418" spans="13:13">
      <c r="M868418" s="8"/>
    </row>
    <row r="868419" spans="13:13" ht="13">
      <c r="M868419" s="17"/>
    </row>
    <row r="868420" spans="13:13">
      <c r="M868420" s="8"/>
    </row>
    <row r="868446" spans="13:13">
      <c r="M868446" s="8"/>
    </row>
    <row r="868447" spans="13:13" ht="13">
      <c r="M868447" s="17"/>
    </row>
    <row r="868448" spans="13:13">
      <c r="M868448" s="8"/>
    </row>
    <row r="868474" spans="13:13">
      <c r="M868474" s="8"/>
    </row>
    <row r="868475" spans="13:13" ht="13">
      <c r="M868475" s="17"/>
    </row>
    <row r="868476" spans="13:13">
      <c r="M868476" s="8"/>
    </row>
    <row r="868502" spans="13:13">
      <c r="M868502" s="8"/>
    </row>
    <row r="868503" spans="13:13" ht="13">
      <c r="M868503" s="17"/>
    </row>
    <row r="868504" spans="13:13">
      <c r="M868504" s="8"/>
    </row>
    <row r="868530" spans="13:13">
      <c r="M868530" s="8"/>
    </row>
    <row r="868531" spans="13:13" ht="13">
      <c r="M868531" s="17"/>
    </row>
    <row r="868532" spans="13:13">
      <c r="M868532" s="8"/>
    </row>
    <row r="868558" spans="13:13">
      <c r="M868558" s="8"/>
    </row>
    <row r="868559" spans="13:13" ht="13">
      <c r="M868559" s="17"/>
    </row>
    <row r="868560" spans="13:13">
      <c r="M868560" s="8"/>
    </row>
    <row r="868586" spans="13:13">
      <c r="M868586" s="8"/>
    </row>
    <row r="868587" spans="13:13" ht="13">
      <c r="M868587" s="17"/>
    </row>
    <row r="868588" spans="13:13">
      <c r="M868588" s="8"/>
    </row>
    <row r="868614" spans="13:13">
      <c r="M868614" s="8"/>
    </row>
    <row r="868615" spans="13:13" ht="13">
      <c r="M868615" s="17"/>
    </row>
    <row r="868616" spans="13:13">
      <c r="M868616" s="8"/>
    </row>
    <row r="868642" spans="13:13">
      <c r="M868642" s="8"/>
    </row>
    <row r="868643" spans="13:13" ht="13">
      <c r="M868643" s="17"/>
    </row>
    <row r="868644" spans="13:13">
      <c r="M868644" s="8"/>
    </row>
    <row r="868670" spans="13:13">
      <c r="M868670" s="8"/>
    </row>
    <row r="868671" spans="13:13" ht="13">
      <c r="M868671" s="17"/>
    </row>
    <row r="868672" spans="13:13">
      <c r="M868672" s="8"/>
    </row>
    <row r="868698" spans="13:13">
      <c r="M868698" s="8"/>
    </row>
    <row r="868699" spans="13:13" ht="13">
      <c r="M868699" s="17"/>
    </row>
    <row r="868700" spans="13:13">
      <c r="M868700" s="8"/>
    </row>
    <row r="868726" spans="13:13">
      <c r="M868726" s="8"/>
    </row>
    <row r="868727" spans="13:13" ht="13">
      <c r="M868727" s="17"/>
    </row>
    <row r="868728" spans="13:13">
      <c r="M868728" s="8"/>
    </row>
    <row r="868754" spans="13:13">
      <c r="M868754" s="8"/>
    </row>
    <row r="868755" spans="13:13" ht="13">
      <c r="M868755" s="17"/>
    </row>
    <row r="868756" spans="13:13">
      <c r="M868756" s="8"/>
    </row>
    <row r="868782" spans="13:13">
      <c r="M868782" s="8"/>
    </row>
    <row r="868783" spans="13:13" ht="13">
      <c r="M868783" s="17"/>
    </row>
    <row r="868784" spans="13:13">
      <c r="M868784" s="8"/>
    </row>
    <row r="868810" spans="13:13">
      <c r="M868810" s="8"/>
    </row>
    <row r="868811" spans="13:13" ht="13">
      <c r="M868811" s="17"/>
    </row>
    <row r="868812" spans="13:13">
      <c r="M868812" s="8"/>
    </row>
    <row r="868838" spans="13:13">
      <c r="M868838" s="8"/>
    </row>
    <row r="868839" spans="13:13" ht="13">
      <c r="M868839" s="17"/>
    </row>
    <row r="868840" spans="13:13">
      <c r="M868840" s="8"/>
    </row>
    <row r="868866" spans="13:13">
      <c r="M868866" s="8"/>
    </row>
    <row r="868867" spans="13:13" ht="13">
      <c r="M868867" s="17"/>
    </row>
    <row r="868868" spans="13:13">
      <c r="M868868" s="8"/>
    </row>
    <row r="868894" spans="13:13">
      <c r="M868894" s="8"/>
    </row>
    <row r="868895" spans="13:13" ht="13">
      <c r="M868895" s="17"/>
    </row>
    <row r="868896" spans="13:13">
      <c r="M868896" s="8"/>
    </row>
    <row r="868922" spans="13:13">
      <c r="M868922" s="8"/>
    </row>
    <row r="868923" spans="13:13" ht="13">
      <c r="M868923" s="17"/>
    </row>
    <row r="868924" spans="13:13">
      <c r="M868924" s="8"/>
    </row>
    <row r="868950" spans="13:13">
      <c r="M868950" s="8"/>
    </row>
    <row r="868951" spans="13:13" ht="13">
      <c r="M868951" s="17"/>
    </row>
    <row r="868952" spans="13:13">
      <c r="M868952" s="8"/>
    </row>
    <row r="868978" spans="13:13">
      <c r="M868978" s="8"/>
    </row>
    <row r="868979" spans="13:13" ht="13">
      <c r="M868979" s="17"/>
    </row>
    <row r="868980" spans="13:13">
      <c r="M868980" s="8"/>
    </row>
    <row r="869006" spans="13:13">
      <c r="M869006" s="8"/>
    </row>
    <row r="869007" spans="13:13" ht="13">
      <c r="M869007" s="17"/>
    </row>
    <row r="869008" spans="13:13">
      <c r="M869008" s="8"/>
    </row>
    <row r="869034" spans="13:13">
      <c r="M869034" s="8"/>
    </row>
    <row r="869035" spans="13:13" ht="13">
      <c r="M869035" s="17"/>
    </row>
    <row r="869036" spans="13:13">
      <c r="M869036" s="8"/>
    </row>
    <row r="869062" spans="13:13">
      <c r="M869062" s="8"/>
    </row>
    <row r="869063" spans="13:13" ht="13">
      <c r="M869063" s="17"/>
    </row>
    <row r="869064" spans="13:13">
      <c r="M869064" s="8"/>
    </row>
    <row r="869090" spans="13:13">
      <c r="M869090" s="8"/>
    </row>
    <row r="869091" spans="13:13" ht="13">
      <c r="M869091" s="17"/>
    </row>
    <row r="869092" spans="13:13">
      <c r="M869092" s="8"/>
    </row>
    <row r="869118" spans="13:13">
      <c r="M869118" s="8"/>
    </row>
    <row r="869119" spans="13:13" ht="13">
      <c r="M869119" s="17"/>
    </row>
    <row r="869120" spans="13:13">
      <c r="M869120" s="8"/>
    </row>
    <row r="869146" spans="13:13">
      <c r="M869146" s="8"/>
    </row>
    <row r="869147" spans="13:13" ht="13">
      <c r="M869147" s="17"/>
    </row>
    <row r="869148" spans="13:13">
      <c r="M869148" s="8"/>
    </row>
    <row r="869174" spans="13:13">
      <c r="M869174" s="8"/>
    </row>
    <row r="869175" spans="13:13" ht="13">
      <c r="M869175" s="17"/>
    </row>
    <row r="869176" spans="13:13">
      <c r="M869176" s="8"/>
    </row>
    <row r="869202" spans="13:13">
      <c r="M869202" s="8"/>
    </row>
    <row r="869203" spans="13:13" ht="13">
      <c r="M869203" s="17"/>
    </row>
    <row r="869204" spans="13:13">
      <c r="M869204" s="8"/>
    </row>
    <row r="869230" spans="13:13">
      <c r="M869230" s="8"/>
    </row>
    <row r="869231" spans="13:13" ht="13">
      <c r="M869231" s="17"/>
    </row>
    <row r="869232" spans="13:13">
      <c r="M869232" s="8"/>
    </row>
    <row r="869258" spans="13:13">
      <c r="M869258" s="8"/>
    </row>
    <row r="869259" spans="13:13" ht="13">
      <c r="M869259" s="17"/>
    </row>
    <row r="869260" spans="13:13">
      <c r="M869260" s="8"/>
    </row>
    <row r="869286" spans="13:13">
      <c r="M869286" s="8"/>
    </row>
    <row r="869287" spans="13:13" ht="13">
      <c r="M869287" s="17"/>
    </row>
    <row r="869288" spans="13:13">
      <c r="M869288" s="8"/>
    </row>
    <row r="869314" spans="13:13">
      <c r="M869314" s="8"/>
    </row>
    <row r="869315" spans="13:13" ht="13">
      <c r="M869315" s="17"/>
    </row>
    <row r="869316" spans="13:13">
      <c r="M869316" s="8"/>
    </row>
    <row r="869342" spans="13:13">
      <c r="M869342" s="8"/>
    </row>
    <row r="869343" spans="13:13" ht="13">
      <c r="M869343" s="17"/>
    </row>
    <row r="869344" spans="13:13">
      <c r="M869344" s="8"/>
    </row>
    <row r="869370" spans="13:13">
      <c r="M869370" s="8"/>
    </row>
    <row r="869371" spans="13:13" ht="13">
      <c r="M869371" s="17"/>
    </row>
    <row r="869372" spans="13:13">
      <c r="M869372" s="8"/>
    </row>
    <row r="869398" spans="13:13">
      <c r="M869398" s="8"/>
    </row>
    <row r="869399" spans="13:13" ht="13">
      <c r="M869399" s="17"/>
    </row>
    <row r="869400" spans="13:13">
      <c r="M869400" s="8"/>
    </row>
    <row r="869426" spans="13:13">
      <c r="M869426" s="8"/>
    </row>
    <row r="869427" spans="13:13" ht="13">
      <c r="M869427" s="17"/>
    </row>
    <row r="869428" spans="13:13">
      <c r="M869428" s="8"/>
    </row>
    <row r="869454" spans="13:13">
      <c r="M869454" s="8"/>
    </row>
    <row r="869455" spans="13:13" ht="13">
      <c r="M869455" s="17"/>
    </row>
    <row r="869456" spans="13:13">
      <c r="M869456" s="8"/>
    </row>
    <row r="869482" spans="13:13">
      <c r="M869482" s="8"/>
    </row>
    <row r="869483" spans="13:13" ht="13">
      <c r="M869483" s="17"/>
    </row>
    <row r="869484" spans="13:13">
      <c r="M869484" s="8"/>
    </row>
    <row r="869510" spans="13:13">
      <c r="M869510" s="8"/>
    </row>
    <row r="869511" spans="13:13" ht="13">
      <c r="M869511" s="17"/>
    </row>
    <row r="869512" spans="13:13">
      <c r="M869512" s="8"/>
    </row>
    <row r="869538" spans="13:13">
      <c r="M869538" s="8"/>
    </row>
    <row r="869539" spans="13:13" ht="13">
      <c r="M869539" s="17"/>
    </row>
    <row r="869540" spans="13:13">
      <c r="M869540" s="8"/>
    </row>
    <row r="869566" spans="13:13">
      <c r="M869566" s="8"/>
    </row>
    <row r="869567" spans="13:13" ht="13">
      <c r="M869567" s="17"/>
    </row>
    <row r="869568" spans="13:13">
      <c r="M869568" s="8"/>
    </row>
    <row r="869594" spans="13:13">
      <c r="M869594" s="8"/>
    </row>
    <row r="869595" spans="13:13" ht="13">
      <c r="M869595" s="17"/>
    </row>
    <row r="869596" spans="13:13">
      <c r="M869596" s="8"/>
    </row>
    <row r="869622" spans="13:13">
      <c r="M869622" s="8"/>
    </row>
    <row r="869623" spans="13:13" ht="13">
      <c r="M869623" s="17"/>
    </row>
    <row r="869624" spans="13:13">
      <c r="M869624" s="8"/>
    </row>
    <row r="869650" spans="13:13">
      <c r="M869650" s="8"/>
    </row>
    <row r="869651" spans="13:13" ht="13">
      <c r="M869651" s="17"/>
    </row>
    <row r="869652" spans="13:13">
      <c r="M869652" s="8"/>
    </row>
    <row r="869678" spans="13:13">
      <c r="M869678" s="8"/>
    </row>
    <row r="869679" spans="13:13" ht="13">
      <c r="M869679" s="17"/>
    </row>
    <row r="869680" spans="13:13">
      <c r="M869680" s="8"/>
    </row>
    <row r="869706" spans="13:13">
      <c r="M869706" s="8"/>
    </row>
    <row r="869707" spans="13:13" ht="13">
      <c r="M869707" s="17"/>
    </row>
    <row r="869708" spans="13:13">
      <c r="M869708" s="8"/>
    </row>
    <row r="869734" spans="13:13">
      <c r="M869734" s="8"/>
    </row>
    <row r="869735" spans="13:13" ht="13">
      <c r="M869735" s="17"/>
    </row>
    <row r="869736" spans="13:13">
      <c r="M869736" s="8"/>
    </row>
    <row r="869762" spans="13:13">
      <c r="M869762" s="8"/>
    </row>
    <row r="869763" spans="13:13" ht="13">
      <c r="M869763" s="17"/>
    </row>
    <row r="869764" spans="13:13">
      <c r="M869764" s="8"/>
    </row>
    <row r="869790" spans="13:13">
      <c r="M869790" s="8"/>
    </row>
    <row r="869791" spans="13:13" ht="13">
      <c r="M869791" s="17"/>
    </row>
    <row r="869792" spans="13:13">
      <c r="M869792" s="8"/>
    </row>
    <row r="869818" spans="13:13">
      <c r="M869818" s="8"/>
    </row>
    <row r="869819" spans="13:13" ht="13">
      <c r="M869819" s="17"/>
    </row>
    <row r="869820" spans="13:13">
      <c r="M869820" s="8"/>
    </row>
    <row r="869846" spans="13:13">
      <c r="M869846" s="8"/>
    </row>
    <row r="869847" spans="13:13" ht="13">
      <c r="M869847" s="17"/>
    </row>
    <row r="869848" spans="13:13">
      <c r="M869848" s="8"/>
    </row>
    <row r="869874" spans="13:13">
      <c r="M869874" s="8"/>
    </row>
    <row r="869875" spans="13:13" ht="13">
      <c r="M869875" s="17"/>
    </row>
    <row r="869876" spans="13:13">
      <c r="M869876" s="8"/>
    </row>
    <row r="869902" spans="13:13">
      <c r="M869902" s="8"/>
    </row>
    <row r="869903" spans="13:13" ht="13">
      <c r="M869903" s="17"/>
    </row>
    <row r="869904" spans="13:13">
      <c r="M869904" s="8"/>
    </row>
    <row r="869930" spans="13:13">
      <c r="M869930" s="8"/>
    </row>
    <row r="869931" spans="13:13" ht="13">
      <c r="M869931" s="17"/>
    </row>
    <row r="869932" spans="13:13">
      <c r="M869932" s="8"/>
    </row>
    <row r="869958" spans="13:13">
      <c r="M869958" s="8"/>
    </row>
    <row r="869959" spans="13:13" ht="13">
      <c r="M869959" s="17"/>
    </row>
    <row r="869960" spans="13:13">
      <c r="M869960" s="8"/>
    </row>
    <row r="869986" spans="13:13">
      <c r="M869986" s="8"/>
    </row>
    <row r="869987" spans="13:13" ht="13">
      <c r="M869987" s="17"/>
    </row>
    <row r="869988" spans="13:13">
      <c r="M869988" s="8"/>
    </row>
    <row r="870014" spans="13:13">
      <c r="M870014" s="8"/>
    </row>
    <row r="870015" spans="13:13" ht="13">
      <c r="M870015" s="17"/>
    </row>
    <row r="870016" spans="13:13">
      <c r="M870016" s="8"/>
    </row>
    <row r="870042" spans="13:13">
      <c r="M870042" s="8"/>
    </row>
    <row r="870043" spans="13:13" ht="13">
      <c r="M870043" s="17"/>
    </row>
    <row r="870044" spans="13:13">
      <c r="M870044" s="8"/>
    </row>
    <row r="870070" spans="13:13">
      <c r="M870070" s="8"/>
    </row>
    <row r="870071" spans="13:13" ht="13">
      <c r="M870071" s="17"/>
    </row>
    <row r="870072" spans="13:13">
      <c r="M870072" s="8"/>
    </row>
    <row r="870098" spans="13:13">
      <c r="M870098" s="8"/>
    </row>
    <row r="870099" spans="13:13" ht="13">
      <c r="M870099" s="17"/>
    </row>
    <row r="870100" spans="13:13">
      <c r="M870100" s="8"/>
    </row>
    <row r="870126" spans="13:13">
      <c r="M870126" s="8"/>
    </row>
    <row r="870127" spans="13:13" ht="13">
      <c r="M870127" s="17"/>
    </row>
    <row r="870128" spans="13:13">
      <c r="M870128" s="8"/>
    </row>
    <row r="870154" spans="13:13">
      <c r="M870154" s="8"/>
    </row>
    <row r="870155" spans="13:13" ht="13">
      <c r="M870155" s="17"/>
    </row>
    <row r="870156" spans="13:13">
      <c r="M870156" s="8"/>
    </row>
    <row r="870182" spans="13:13">
      <c r="M870182" s="8"/>
    </row>
    <row r="870183" spans="13:13" ht="13">
      <c r="M870183" s="17"/>
    </row>
    <row r="870184" spans="13:13">
      <c r="M870184" s="8"/>
    </row>
    <row r="870210" spans="13:13">
      <c r="M870210" s="8"/>
    </row>
    <row r="870211" spans="13:13" ht="13">
      <c r="M870211" s="17"/>
    </row>
    <row r="870212" spans="13:13">
      <c r="M870212" s="8"/>
    </row>
    <row r="870238" spans="13:13">
      <c r="M870238" s="8"/>
    </row>
    <row r="870239" spans="13:13" ht="13">
      <c r="M870239" s="17"/>
    </row>
    <row r="870240" spans="13:13">
      <c r="M870240" s="8"/>
    </row>
    <row r="870266" spans="13:13">
      <c r="M870266" s="8"/>
    </row>
    <row r="870267" spans="13:13" ht="13">
      <c r="M870267" s="17"/>
    </row>
    <row r="870268" spans="13:13">
      <c r="M870268" s="8"/>
    </row>
    <row r="870294" spans="13:13">
      <c r="M870294" s="8"/>
    </row>
    <row r="870295" spans="13:13" ht="13">
      <c r="M870295" s="17"/>
    </row>
    <row r="870296" spans="13:13">
      <c r="M870296" s="8"/>
    </row>
    <row r="870322" spans="13:13">
      <c r="M870322" s="8"/>
    </row>
    <row r="870323" spans="13:13" ht="13">
      <c r="M870323" s="17"/>
    </row>
    <row r="870324" spans="13:13">
      <c r="M870324" s="8"/>
    </row>
    <row r="870350" spans="13:13">
      <c r="M870350" s="8"/>
    </row>
    <row r="870351" spans="13:13" ht="13">
      <c r="M870351" s="17"/>
    </row>
    <row r="870352" spans="13:13">
      <c r="M870352" s="8"/>
    </row>
    <row r="870378" spans="13:13">
      <c r="M870378" s="8"/>
    </row>
    <row r="870379" spans="13:13" ht="13">
      <c r="M870379" s="17"/>
    </row>
    <row r="870380" spans="13:13">
      <c r="M870380" s="8"/>
    </row>
    <row r="870406" spans="13:13">
      <c r="M870406" s="8"/>
    </row>
    <row r="870407" spans="13:13" ht="13">
      <c r="M870407" s="17"/>
    </row>
    <row r="870408" spans="13:13">
      <c r="M870408" s="8"/>
    </row>
    <row r="870434" spans="13:13">
      <c r="M870434" s="8"/>
    </row>
    <row r="870435" spans="13:13" ht="13">
      <c r="M870435" s="17"/>
    </row>
    <row r="870436" spans="13:13">
      <c r="M870436" s="8"/>
    </row>
    <row r="870462" spans="13:13">
      <c r="M870462" s="8"/>
    </row>
    <row r="870463" spans="13:13" ht="13">
      <c r="M870463" s="17"/>
    </row>
    <row r="870464" spans="13:13">
      <c r="M870464" s="8"/>
    </row>
    <row r="870490" spans="13:13">
      <c r="M870490" s="8"/>
    </row>
    <row r="870491" spans="13:13" ht="13">
      <c r="M870491" s="17"/>
    </row>
    <row r="870492" spans="13:13">
      <c r="M870492" s="8"/>
    </row>
    <row r="870518" spans="13:13">
      <c r="M870518" s="8"/>
    </row>
    <row r="870519" spans="13:13" ht="13">
      <c r="M870519" s="17"/>
    </row>
    <row r="870520" spans="13:13">
      <c r="M870520" s="8"/>
    </row>
    <row r="870546" spans="13:13">
      <c r="M870546" s="8"/>
    </row>
    <row r="870547" spans="13:13" ht="13">
      <c r="M870547" s="17"/>
    </row>
    <row r="870548" spans="13:13">
      <c r="M870548" s="8"/>
    </row>
    <row r="870574" spans="13:13">
      <c r="M870574" s="8"/>
    </row>
    <row r="870575" spans="13:13" ht="13">
      <c r="M870575" s="17"/>
    </row>
    <row r="870576" spans="13:13">
      <c r="M870576" s="8"/>
    </row>
    <row r="870602" spans="13:13">
      <c r="M870602" s="8"/>
    </row>
    <row r="870603" spans="13:13" ht="13">
      <c r="M870603" s="17"/>
    </row>
    <row r="870604" spans="13:13">
      <c r="M870604" s="8"/>
    </row>
    <row r="870630" spans="13:13">
      <c r="M870630" s="8"/>
    </row>
    <row r="870631" spans="13:13" ht="13">
      <c r="M870631" s="17"/>
    </row>
    <row r="870632" spans="13:13">
      <c r="M870632" s="8"/>
    </row>
    <row r="870658" spans="13:13">
      <c r="M870658" s="8"/>
    </row>
    <row r="870659" spans="13:13" ht="13">
      <c r="M870659" s="17"/>
    </row>
    <row r="870660" spans="13:13">
      <c r="M870660" s="8"/>
    </row>
    <row r="870686" spans="13:13">
      <c r="M870686" s="8"/>
    </row>
    <row r="870687" spans="13:13" ht="13">
      <c r="M870687" s="17"/>
    </row>
    <row r="870688" spans="13:13">
      <c r="M870688" s="8"/>
    </row>
    <row r="870714" spans="13:13">
      <c r="M870714" s="8"/>
    </row>
    <row r="870715" spans="13:13" ht="13">
      <c r="M870715" s="17"/>
    </row>
    <row r="870716" spans="13:13">
      <c r="M870716" s="8"/>
    </row>
    <row r="870742" spans="13:13">
      <c r="M870742" s="8"/>
    </row>
    <row r="870743" spans="13:13" ht="13">
      <c r="M870743" s="17"/>
    </row>
    <row r="870744" spans="13:13">
      <c r="M870744" s="8"/>
    </row>
    <row r="870770" spans="13:13">
      <c r="M870770" s="8"/>
    </row>
    <row r="870771" spans="13:13" ht="13">
      <c r="M870771" s="17"/>
    </row>
    <row r="870772" spans="13:13">
      <c r="M870772" s="8"/>
    </row>
    <row r="870798" spans="13:13">
      <c r="M870798" s="8"/>
    </row>
    <row r="870799" spans="13:13" ht="13">
      <c r="M870799" s="17"/>
    </row>
    <row r="870800" spans="13:13">
      <c r="M870800" s="8"/>
    </row>
    <row r="870826" spans="13:13">
      <c r="M870826" s="8"/>
    </row>
    <row r="870827" spans="13:13" ht="13">
      <c r="M870827" s="17"/>
    </row>
    <row r="870828" spans="13:13">
      <c r="M870828" s="8"/>
    </row>
    <row r="870854" spans="13:13">
      <c r="M870854" s="8"/>
    </row>
    <row r="870855" spans="13:13" ht="13">
      <c r="M870855" s="17"/>
    </row>
    <row r="870856" spans="13:13">
      <c r="M870856" s="8"/>
    </row>
    <row r="870882" spans="13:13">
      <c r="M870882" s="8"/>
    </row>
    <row r="870883" spans="13:13" ht="13">
      <c r="M870883" s="17"/>
    </row>
    <row r="870884" spans="13:13">
      <c r="M870884" s="8"/>
    </row>
    <row r="870910" spans="13:13">
      <c r="M870910" s="8"/>
    </row>
    <row r="870911" spans="13:13" ht="13">
      <c r="M870911" s="17"/>
    </row>
    <row r="870912" spans="13:13">
      <c r="M870912" s="8"/>
    </row>
    <row r="870938" spans="13:13">
      <c r="M870938" s="8"/>
    </row>
    <row r="870939" spans="13:13" ht="13">
      <c r="M870939" s="17"/>
    </row>
    <row r="870940" spans="13:13">
      <c r="M870940" s="8"/>
    </row>
    <row r="870966" spans="13:13">
      <c r="M870966" s="8"/>
    </row>
    <row r="870967" spans="13:13" ht="13">
      <c r="M870967" s="17"/>
    </row>
    <row r="870968" spans="13:13">
      <c r="M870968" s="8"/>
    </row>
    <row r="870994" spans="13:13">
      <c r="M870994" s="8"/>
    </row>
    <row r="870995" spans="13:13" ht="13">
      <c r="M870995" s="17"/>
    </row>
    <row r="870996" spans="13:13">
      <c r="M870996" s="8"/>
    </row>
    <row r="871022" spans="13:13">
      <c r="M871022" s="8"/>
    </row>
    <row r="871023" spans="13:13" ht="13">
      <c r="M871023" s="17"/>
    </row>
    <row r="871024" spans="13:13">
      <c r="M871024" s="8"/>
    </row>
    <row r="871050" spans="13:13">
      <c r="M871050" s="8"/>
    </row>
    <row r="871051" spans="13:13" ht="13">
      <c r="M871051" s="17"/>
    </row>
    <row r="871052" spans="13:13">
      <c r="M871052" s="8"/>
    </row>
    <row r="871078" spans="13:13">
      <c r="M871078" s="8"/>
    </row>
    <row r="871079" spans="13:13" ht="13">
      <c r="M871079" s="17"/>
    </row>
    <row r="871080" spans="13:13">
      <c r="M871080" s="8"/>
    </row>
    <row r="871106" spans="13:13">
      <c r="M871106" s="8"/>
    </row>
    <row r="871107" spans="13:13" ht="13">
      <c r="M871107" s="17"/>
    </row>
    <row r="871108" spans="13:13">
      <c r="M871108" s="8"/>
    </row>
    <row r="871134" spans="13:13">
      <c r="M871134" s="8"/>
    </row>
    <row r="871135" spans="13:13" ht="13">
      <c r="M871135" s="17"/>
    </row>
    <row r="871136" spans="13:13">
      <c r="M871136" s="8"/>
    </row>
    <row r="871162" spans="13:13">
      <c r="M871162" s="8"/>
    </row>
    <row r="871163" spans="13:13" ht="13">
      <c r="M871163" s="17"/>
    </row>
    <row r="871164" spans="13:13">
      <c r="M871164" s="8"/>
    </row>
    <row r="871190" spans="13:13">
      <c r="M871190" s="8"/>
    </row>
    <row r="871191" spans="13:13" ht="13">
      <c r="M871191" s="17"/>
    </row>
    <row r="871192" spans="13:13">
      <c r="M871192" s="8"/>
    </row>
    <row r="871218" spans="13:13">
      <c r="M871218" s="8"/>
    </row>
    <row r="871219" spans="13:13" ht="13">
      <c r="M871219" s="17"/>
    </row>
    <row r="871220" spans="13:13">
      <c r="M871220" s="8"/>
    </row>
    <row r="871246" spans="13:13">
      <c r="M871246" s="8"/>
    </row>
    <row r="871247" spans="13:13" ht="13">
      <c r="M871247" s="17"/>
    </row>
    <row r="871248" spans="13:13">
      <c r="M871248" s="8"/>
    </row>
    <row r="871274" spans="13:13">
      <c r="M871274" s="8"/>
    </row>
    <row r="871275" spans="13:13" ht="13">
      <c r="M871275" s="17"/>
    </row>
    <row r="871276" spans="13:13">
      <c r="M871276" s="8"/>
    </row>
    <row r="871302" spans="13:13">
      <c r="M871302" s="8"/>
    </row>
    <row r="871303" spans="13:13" ht="13">
      <c r="M871303" s="17"/>
    </row>
    <row r="871304" spans="13:13">
      <c r="M871304" s="8"/>
    </row>
    <row r="871330" spans="13:13">
      <c r="M871330" s="8"/>
    </row>
    <row r="871331" spans="13:13" ht="13">
      <c r="M871331" s="17"/>
    </row>
    <row r="871332" spans="13:13">
      <c r="M871332" s="8"/>
    </row>
    <row r="871358" spans="13:13">
      <c r="M871358" s="8"/>
    </row>
    <row r="871359" spans="13:13" ht="13">
      <c r="M871359" s="17"/>
    </row>
    <row r="871360" spans="13:13">
      <c r="M871360" s="8"/>
    </row>
    <row r="871386" spans="13:13">
      <c r="M871386" s="8"/>
    </row>
    <row r="871387" spans="13:13" ht="13">
      <c r="M871387" s="17"/>
    </row>
    <row r="871388" spans="13:13">
      <c r="M871388" s="8"/>
    </row>
    <row r="871414" spans="13:13">
      <c r="M871414" s="8"/>
    </row>
    <row r="871415" spans="13:13" ht="13">
      <c r="M871415" s="17"/>
    </row>
    <row r="871416" spans="13:13">
      <c r="M871416" s="8"/>
    </row>
    <row r="871442" spans="13:13">
      <c r="M871442" s="8"/>
    </row>
    <row r="871443" spans="13:13" ht="13">
      <c r="M871443" s="17"/>
    </row>
    <row r="871444" spans="13:13">
      <c r="M871444" s="8"/>
    </row>
    <row r="871470" spans="13:13">
      <c r="M871470" s="8"/>
    </row>
    <row r="871471" spans="13:13" ht="13">
      <c r="M871471" s="17"/>
    </row>
    <row r="871472" spans="13:13">
      <c r="M871472" s="8"/>
    </row>
    <row r="871498" spans="13:13">
      <c r="M871498" s="8"/>
    </row>
    <row r="871499" spans="13:13" ht="13">
      <c r="M871499" s="17"/>
    </row>
    <row r="871500" spans="13:13">
      <c r="M871500" s="8"/>
    </row>
    <row r="871526" spans="13:13">
      <c r="M871526" s="8"/>
    </row>
    <row r="871527" spans="13:13" ht="13">
      <c r="M871527" s="17"/>
    </row>
    <row r="871528" spans="13:13">
      <c r="M871528" s="8"/>
    </row>
    <row r="871554" spans="13:13">
      <c r="M871554" s="8"/>
    </row>
    <row r="871555" spans="13:13" ht="13">
      <c r="M871555" s="17"/>
    </row>
    <row r="871556" spans="13:13">
      <c r="M871556" s="8"/>
    </row>
    <row r="871582" spans="13:13">
      <c r="M871582" s="8"/>
    </row>
    <row r="871583" spans="13:13" ht="13">
      <c r="M871583" s="17"/>
    </row>
    <row r="871584" spans="13:13">
      <c r="M871584" s="8"/>
    </row>
    <row r="871610" spans="13:13">
      <c r="M871610" s="8"/>
    </row>
    <row r="871611" spans="13:13" ht="13">
      <c r="M871611" s="17"/>
    </row>
    <row r="871612" spans="13:13">
      <c r="M871612" s="8"/>
    </row>
    <row r="871638" spans="13:13">
      <c r="M871638" s="8"/>
    </row>
    <row r="871639" spans="13:13" ht="13">
      <c r="M871639" s="17"/>
    </row>
    <row r="871640" spans="13:13">
      <c r="M871640" s="8"/>
    </row>
    <row r="871666" spans="13:13">
      <c r="M871666" s="8"/>
    </row>
    <row r="871667" spans="13:13" ht="13">
      <c r="M871667" s="17"/>
    </row>
    <row r="871668" spans="13:13">
      <c r="M871668" s="8"/>
    </row>
    <row r="871694" spans="13:13">
      <c r="M871694" s="8"/>
    </row>
    <row r="871695" spans="13:13" ht="13">
      <c r="M871695" s="17"/>
    </row>
    <row r="871696" spans="13:13">
      <c r="M871696" s="8"/>
    </row>
    <row r="871722" spans="13:13">
      <c r="M871722" s="8"/>
    </row>
    <row r="871723" spans="13:13" ht="13">
      <c r="M871723" s="17"/>
    </row>
    <row r="871724" spans="13:13">
      <c r="M871724" s="8"/>
    </row>
    <row r="871750" spans="13:13">
      <c r="M871750" s="8"/>
    </row>
    <row r="871751" spans="13:13" ht="13">
      <c r="M871751" s="17"/>
    </row>
    <row r="871752" spans="13:13">
      <c r="M871752" s="8"/>
    </row>
    <row r="871778" spans="13:13">
      <c r="M871778" s="8"/>
    </row>
    <row r="871779" spans="13:13" ht="13">
      <c r="M871779" s="17"/>
    </row>
    <row r="871780" spans="13:13">
      <c r="M871780" s="8"/>
    </row>
    <row r="871806" spans="13:13">
      <c r="M871806" s="8"/>
    </row>
    <row r="871807" spans="13:13" ht="13">
      <c r="M871807" s="17"/>
    </row>
    <row r="871808" spans="13:13">
      <c r="M871808" s="8"/>
    </row>
    <row r="871834" spans="13:13">
      <c r="M871834" s="8"/>
    </row>
    <row r="871835" spans="13:13" ht="13">
      <c r="M871835" s="17"/>
    </row>
    <row r="871836" spans="13:13">
      <c r="M871836" s="8"/>
    </row>
    <row r="871862" spans="13:13">
      <c r="M871862" s="8"/>
    </row>
    <row r="871863" spans="13:13" ht="13">
      <c r="M871863" s="17"/>
    </row>
    <row r="871864" spans="13:13">
      <c r="M871864" s="8"/>
    </row>
    <row r="871890" spans="13:13">
      <c r="M871890" s="8"/>
    </row>
    <row r="871891" spans="13:13" ht="13">
      <c r="M871891" s="17"/>
    </row>
    <row r="871892" spans="13:13">
      <c r="M871892" s="8"/>
    </row>
    <row r="871918" spans="13:13">
      <c r="M871918" s="8"/>
    </row>
    <row r="871919" spans="13:13" ht="13">
      <c r="M871919" s="17"/>
    </row>
    <row r="871920" spans="13:13">
      <c r="M871920" s="8"/>
    </row>
    <row r="871946" spans="13:13">
      <c r="M871946" s="8"/>
    </row>
    <row r="871947" spans="13:13" ht="13">
      <c r="M871947" s="17"/>
    </row>
    <row r="871948" spans="13:13">
      <c r="M871948" s="8"/>
    </row>
    <row r="871974" spans="13:13">
      <c r="M871974" s="8"/>
    </row>
    <row r="871975" spans="13:13" ht="13">
      <c r="M871975" s="17"/>
    </row>
    <row r="871976" spans="13:13">
      <c r="M871976" s="8"/>
    </row>
    <row r="872002" spans="13:13">
      <c r="M872002" s="8"/>
    </row>
    <row r="872003" spans="13:13" ht="13">
      <c r="M872003" s="17"/>
    </row>
    <row r="872004" spans="13:13">
      <c r="M872004" s="8"/>
    </row>
    <row r="872030" spans="13:13">
      <c r="M872030" s="8"/>
    </row>
    <row r="872031" spans="13:13" ht="13">
      <c r="M872031" s="17"/>
    </row>
    <row r="872032" spans="13:13">
      <c r="M872032" s="8"/>
    </row>
    <row r="872058" spans="13:13">
      <c r="M872058" s="8"/>
    </row>
    <row r="872059" spans="13:13" ht="13">
      <c r="M872059" s="17"/>
    </row>
    <row r="872060" spans="13:13">
      <c r="M872060" s="8"/>
    </row>
    <row r="872086" spans="13:13">
      <c r="M872086" s="8"/>
    </row>
    <row r="872087" spans="13:13" ht="13">
      <c r="M872087" s="17"/>
    </row>
    <row r="872088" spans="13:13">
      <c r="M872088" s="8"/>
    </row>
    <row r="872114" spans="13:13">
      <c r="M872114" s="8"/>
    </row>
    <row r="872115" spans="13:13" ht="13">
      <c r="M872115" s="17"/>
    </row>
    <row r="872116" spans="13:13">
      <c r="M872116" s="8"/>
    </row>
    <row r="872142" spans="13:13">
      <c r="M872142" s="8"/>
    </row>
    <row r="872143" spans="13:13" ht="13">
      <c r="M872143" s="17"/>
    </row>
    <row r="872144" spans="13:13">
      <c r="M872144" s="8"/>
    </row>
    <row r="872170" spans="13:13">
      <c r="M872170" s="8"/>
    </row>
    <row r="872171" spans="13:13" ht="13">
      <c r="M872171" s="17"/>
    </row>
    <row r="872172" spans="13:13">
      <c r="M872172" s="8"/>
    </row>
    <row r="872198" spans="13:13">
      <c r="M872198" s="8"/>
    </row>
    <row r="872199" spans="13:13" ht="13">
      <c r="M872199" s="17"/>
    </row>
    <row r="872200" spans="13:13">
      <c r="M872200" s="8"/>
    </row>
    <row r="872226" spans="13:13">
      <c r="M872226" s="8"/>
    </row>
    <row r="872227" spans="13:13" ht="13">
      <c r="M872227" s="17"/>
    </row>
    <row r="872228" spans="13:13">
      <c r="M872228" s="8"/>
    </row>
    <row r="872254" spans="13:13">
      <c r="M872254" s="8"/>
    </row>
    <row r="872255" spans="13:13" ht="13">
      <c r="M872255" s="17"/>
    </row>
    <row r="872256" spans="13:13">
      <c r="M872256" s="8"/>
    </row>
    <row r="872282" spans="13:13">
      <c r="M872282" s="8"/>
    </row>
    <row r="872283" spans="13:13" ht="13">
      <c r="M872283" s="17"/>
    </row>
    <row r="872284" spans="13:13">
      <c r="M872284" s="8"/>
    </row>
    <row r="872310" spans="13:13">
      <c r="M872310" s="8"/>
    </row>
    <row r="872311" spans="13:13" ht="13">
      <c r="M872311" s="17"/>
    </row>
    <row r="872312" spans="13:13">
      <c r="M872312" s="8"/>
    </row>
    <row r="872338" spans="13:13">
      <c r="M872338" s="8"/>
    </row>
    <row r="872339" spans="13:13" ht="13">
      <c r="M872339" s="17"/>
    </row>
    <row r="872340" spans="13:13">
      <c r="M872340" s="8"/>
    </row>
    <row r="872366" spans="13:13">
      <c r="M872366" s="8"/>
    </row>
    <row r="872367" spans="13:13" ht="13">
      <c r="M872367" s="17"/>
    </row>
    <row r="872368" spans="13:13">
      <c r="M872368" s="8"/>
    </row>
    <row r="872394" spans="13:13">
      <c r="M872394" s="8"/>
    </row>
    <row r="872395" spans="13:13" ht="13">
      <c r="M872395" s="17"/>
    </row>
    <row r="872396" spans="13:13">
      <c r="M872396" s="8"/>
    </row>
    <row r="872422" spans="13:13">
      <c r="M872422" s="8"/>
    </row>
    <row r="872423" spans="13:13" ht="13">
      <c r="M872423" s="17"/>
    </row>
    <row r="872424" spans="13:13">
      <c r="M872424" s="8"/>
    </row>
    <row r="872450" spans="13:13">
      <c r="M872450" s="8"/>
    </row>
    <row r="872451" spans="13:13" ht="13">
      <c r="M872451" s="17"/>
    </row>
    <row r="872452" spans="13:13">
      <c r="M872452" s="8"/>
    </row>
    <row r="872478" spans="13:13">
      <c r="M872478" s="8"/>
    </row>
    <row r="872479" spans="13:13" ht="13">
      <c r="M872479" s="17"/>
    </row>
    <row r="872480" spans="13:13">
      <c r="M872480" s="8"/>
    </row>
    <row r="872506" spans="13:13">
      <c r="M872506" s="8"/>
    </row>
    <row r="872507" spans="13:13" ht="13">
      <c r="M872507" s="17"/>
    </row>
    <row r="872508" spans="13:13">
      <c r="M872508" s="8"/>
    </row>
    <row r="872534" spans="13:13">
      <c r="M872534" s="8"/>
    </row>
    <row r="872535" spans="13:13" ht="13">
      <c r="M872535" s="17"/>
    </row>
    <row r="872536" spans="13:13">
      <c r="M872536" s="8"/>
    </row>
    <row r="872562" spans="13:13">
      <c r="M872562" s="8"/>
    </row>
    <row r="872563" spans="13:13" ht="13">
      <c r="M872563" s="17"/>
    </row>
    <row r="872564" spans="13:13">
      <c r="M872564" s="8"/>
    </row>
    <row r="872590" spans="13:13">
      <c r="M872590" s="8"/>
    </row>
    <row r="872591" spans="13:13" ht="13">
      <c r="M872591" s="17"/>
    </row>
    <row r="872592" spans="13:13">
      <c r="M872592" s="8"/>
    </row>
    <row r="872618" spans="13:13">
      <c r="M872618" s="8"/>
    </row>
    <row r="872619" spans="13:13" ht="13">
      <c r="M872619" s="17"/>
    </row>
    <row r="872620" spans="13:13">
      <c r="M872620" s="8"/>
    </row>
    <row r="872646" spans="13:13">
      <c r="M872646" s="8"/>
    </row>
    <row r="872647" spans="13:13" ht="13">
      <c r="M872647" s="17"/>
    </row>
    <row r="872648" spans="13:13">
      <c r="M872648" s="8"/>
    </row>
    <row r="872674" spans="13:13">
      <c r="M872674" s="8"/>
    </row>
    <row r="872675" spans="13:13" ht="13">
      <c r="M872675" s="17"/>
    </row>
    <row r="872676" spans="13:13">
      <c r="M872676" s="8"/>
    </row>
    <row r="872702" spans="13:13">
      <c r="M872702" s="8"/>
    </row>
    <row r="872703" spans="13:13" ht="13">
      <c r="M872703" s="17"/>
    </row>
    <row r="872704" spans="13:13">
      <c r="M872704" s="8"/>
    </row>
    <row r="872730" spans="13:13">
      <c r="M872730" s="8"/>
    </row>
    <row r="872731" spans="13:13" ht="13">
      <c r="M872731" s="17"/>
    </row>
    <row r="872732" spans="13:13">
      <c r="M872732" s="8"/>
    </row>
    <row r="872758" spans="13:13">
      <c r="M872758" s="8"/>
    </row>
    <row r="872759" spans="13:13" ht="13">
      <c r="M872759" s="17"/>
    </row>
    <row r="872760" spans="13:13">
      <c r="M872760" s="8"/>
    </row>
    <row r="872786" spans="13:13">
      <c r="M872786" s="8"/>
    </row>
    <row r="872787" spans="13:13" ht="13">
      <c r="M872787" s="17"/>
    </row>
    <row r="872788" spans="13:13">
      <c r="M872788" s="8"/>
    </row>
    <row r="872814" spans="13:13">
      <c r="M872814" s="8"/>
    </row>
    <row r="872815" spans="13:13" ht="13">
      <c r="M872815" s="17"/>
    </row>
    <row r="872816" spans="13:13">
      <c r="M872816" s="8"/>
    </row>
    <row r="872842" spans="13:13">
      <c r="M872842" s="8"/>
    </row>
    <row r="872843" spans="13:13" ht="13">
      <c r="M872843" s="17"/>
    </row>
    <row r="872844" spans="13:13">
      <c r="M872844" s="8"/>
    </row>
    <row r="872870" spans="13:13">
      <c r="M872870" s="8"/>
    </row>
    <row r="872871" spans="13:13" ht="13">
      <c r="M872871" s="17"/>
    </row>
    <row r="872872" spans="13:13">
      <c r="M872872" s="8"/>
    </row>
    <row r="872898" spans="13:13">
      <c r="M872898" s="8"/>
    </row>
    <row r="872899" spans="13:13" ht="13">
      <c r="M872899" s="17"/>
    </row>
    <row r="872900" spans="13:13">
      <c r="M872900" s="8"/>
    </row>
    <row r="872926" spans="13:13">
      <c r="M872926" s="8"/>
    </row>
    <row r="872927" spans="13:13" ht="13">
      <c r="M872927" s="17"/>
    </row>
    <row r="872928" spans="13:13">
      <c r="M872928" s="8"/>
    </row>
    <row r="872954" spans="13:13">
      <c r="M872954" s="8"/>
    </row>
    <row r="872955" spans="13:13" ht="13">
      <c r="M872955" s="17"/>
    </row>
    <row r="872956" spans="13:13">
      <c r="M872956" s="8"/>
    </row>
    <row r="872982" spans="13:13">
      <c r="M872982" s="8"/>
    </row>
    <row r="872983" spans="13:13" ht="13">
      <c r="M872983" s="17"/>
    </row>
    <row r="872984" spans="13:13">
      <c r="M872984" s="8"/>
    </row>
    <row r="873010" spans="13:13">
      <c r="M873010" s="8"/>
    </row>
    <row r="873011" spans="13:13" ht="13">
      <c r="M873011" s="17"/>
    </row>
    <row r="873012" spans="13:13">
      <c r="M873012" s="8"/>
    </row>
    <row r="873038" spans="13:13">
      <c r="M873038" s="8"/>
    </row>
    <row r="873039" spans="13:13" ht="13">
      <c r="M873039" s="17"/>
    </row>
    <row r="873040" spans="13:13">
      <c r="M873040" s="8"/>
    </row>
    <row r="873066" spans="13:13">
      <c r="M873066" s="8"/>
    </row>
    <row r="873067" spans="13:13" ht="13">
      <c r="M873067" s="17"/>
    </row>
    <row r="873068" spans="13:13">
      <c r="M873068" s="8"/>
    </row>
    <row r="873094" spans="13:13">
      <c r="M873094" s="8"/>
    </row>
    <row r="873095" spans="13:13" ht="13">
      <c r="M873095" s="17"/>
    </row>
    <row r="873096" spans="13:13">
      <c r="M873096" s="8"/>
    </row>
    <row r="873122" spans="13:13">
      <c r="M873122" s="8"/>
    </row>
    <row r="873123" spans="13:13" ht="13">
      <c r="M873123" s="17"/>
    </row>
    <row r="873124" spans="13:13">
      <c r="M873124" s="8"/>
    </row>
    <row r="873150" spans="13:13">
      <c r="M873150" s="8"/>
    </row>
    <row r="873151" spans="13:13" ht="13">
      <c r="M873151" s="17"/>
    </row>
    <row r="873152" spans="13:13">
      <c r="M873152" s="8"/>
    </row>
    <row r="873178" spans="13:13">
      <c r="M873178" s="8"/>
    </row>
    <row r="873179" spans="13:13" ht="13">
      <c r="M873179" s="17"/>
    </row>
    <row r="873180" spans="13:13">
      <c r="M873180" s="8"/>
    </row>
    <row r="873206" spans="13:13">
      <c r="M873206" s="8"/>
    </row>
    <row r="873207" spans="13:13" ht="13">
      <c r="M873207" s="17"/>
    </row>
    <row r="873208" spans="13:13">
      <c r="M873208" s="8"/>
    </row>
    <row r="873234" spans="13:13">
      <c r="M873234" s="8"/>
    </row>
    <row r="873235" spans="13:13" ht="13">
      <c r="M873235" s="17"/>
    </row>
    <row r="873236" spans="13:13">
      <c r="M873236" s="8"/>
    </row>
    <row r="873262" spans="13:13">
      <c r="M873262" s="8"/>
    </row>
    <row r="873263" spans="13:13" ht="13">
      <c r="M873263" s="17"/>
    </row>
    <row r="873264" spans="13:13">
      <c r="M873264" s="8"/>
    </row>
    <row r="873290" spans="13:13">
      <c r="M873290" s="8"/>
    </row>
    <row r="873291" spans="13:13" ht="13">
      <c r="M873291" s="17"/>
    </row>
    <row r="873292" spans="13:13">
      <c r="M873292" s="8"/>
    </row>
    <row r="873318" spans="13:13">
      <c r="M873318" s="8"/>
    </row>
    <row r="873319" spans="13:13" ht="13">
      <c r="M873319" s="17"/>
    </row>
    <row r="873320" spans="13:13">
      <c r="M873320" s="8"/>
    </row>
    <row r="873346" spans="13:13">
      <c r="M873346" s="8"/>
    </row>
    <row r="873347" spans="13:13" ht="13">
      <c r="M873347" s="17"/>
    </row>
    <row r="873348" spans="13:13">
      <c r="M873348" s="8"/>
    </row>
    <row r="873374" spans="13:13">
      <c r="M873374" s="8"/>
    </row>
    <row r="873375" spans="13:13" ht="13">
      <c r="M873375" s="17"/>
    </row>
    <row r="873376" spans="13:13">
      <c r="M873376" s="8"/>
    </row>
    <row r="873402" spans="13:13">
      <c r="M873402" s="8"/>
    </row>
    <row r="873403" spans="13:13" ht="13">
      <c r="M873403" s="17"/>
    </row>
    <row r="873404" spans="13:13">
      <c r="M873404" s="8"/>
    </row>
    <row r="873430" spans="13:13">
      <c r="M873430" s="8"/>
    </row>
    <row r="873431" spans="13:13" ht="13">
      <c r="M873431" s="17"/>
    </row>
    <row r="873432" spans="13:13">
      <c r="M873432" s="8"/>
    </row>
    <row r="873458" spans="13:13">
      <c r="M873458" s="8"/>
    </row>
    <row r="873459" spans="13:13" ht="13">
      <c r="M873459" s="17"/>
    </row>
    <row r="873460" spans="13:13">
      <c r="M873460" s="8"/>
    </row>
    <row r="873486" spans="13:13">
      <c r="M873486" s="8"/>
    </row>
    <row r="873487" spans="13:13" ht="13">
      <c r="M873487" s="17"/>
    </row>
    <row r="873488" spans="13:13">
      <c r="M873488" s="8"/>
    </row>
    <row r="873514" spans="13:13">
      <c r="M873514" s="8"/>
    </row>
    <row r="873515" spans="13:13" ht="13">
      <c r="M873515" s="17"/>
    </row>
    <row r="873516" spans="13:13">
      <c r="M873516" s="8"/>
    </row>
    <row r="873542" spans="13:13">
      <c r="M873542" s="8"/>
    </row>
    <row r="873543" spans="13:13" ht="13">
      <c r="M873543" s="17"/>
    </row>
    <row r="873544" spans="13:13">
      <c r="M873544" s="8"/>
    </row>
    <row r="873570" spans="13:13">
      <c r="M873570" s="8"/>
    </row>
    <row r="873571" spans="13:13" ht="13">
      <c r="M873571" s="17"/>
    </row>
    <row r="873572" spans="13:13">
      <c r="M873572" s="8"/>
    </row>
    <row r="873598" spans="13:13">
      <c r="M873598" s="8"/>
    </row>
    <row r="873599" spans="13:13" ht="13">
      <c r="M873599" s="17"/>
    </row>
    <row r="873600" spans="13:13">
      <c r="M873600" s="8"/>
    </row>
    <row r="873626" spans="13:13">
      <c r="M873626" s="8"/>
    </row>
    <row r="873627" spans="13:13" ht="13">
      <c r="M873627" s="17"/>
    </row>
    <row r="873628" spans="13:13">
      <c r="M873628" s="8"/>
    </row>
    <row r="873654" spans="13:13">
      <c r="M873654" s="8"/>
    </row>
    <row r="873655" spans="13:13" ht="13">
      <c r="M873655" s="17"/>
    </row>
    <row r="873656" spans="13:13">
      <c r="M873656" s="8"/>
    </row>
    <row r="873682" spans="13:13">
      <c r="M873682" s="8"/>
    </row>
    <row r="873683" spans="13:13" ht="13">
      <c r="M873683" s="17"/>
    </row>
    <row r="873684" spans="13:13">
      <c r="M873684" s="8"/>
    </row>
    <row r="873710" spans="13:13">
      <c r="M873710" s="8"/>
    </row>
    <row r="873711" spans="13:13" ht="13">
      <c r="M873711" s="17"/>
    </row>
    <row r="873712" spans="13:13">
      <c r="M873712" s="8"/>
    </row>
    <row r="873738" spans="13:13">
      <c r="M873738" s="8"/>
    </row>
    <row r="873739" spans="13:13" ht="13">
      <c r="M873739" s="17"/>
    </row>
    <row r="873740" spans="13:13">
      <c r="M873740" s="8"/>
    </row>
    <row r="873766" spans="13:13">
      <c r="M873766" s="8"/>
    </row>
    <row r="873767" spans="13:13" ht="13">
      <c r="M873767" s="17"/>
    </row>
    <row r="873768" spans="13:13">
      <c r="M873768" s="8"/>
    </row>
    <row r="873794" spans="13:13">
      <c r="M873794" s="8"/>
    </row>
    <row r="873795" spans="13:13" ht="13">
      <c r="M873795" s="17"/>
    </row>
    <row r="873796" spans="13:13">
      <c r="M873796" s="8"/>
    </row>
    <row r="873822" spans="13:13">
      <c r="M873822" s="8"/>
    </row>
    <row r="873823" spans="13:13" ht="13">
      <c r="M873823" s="17"/>
    </row>
    <row r="873824" spans="13:13">
      <c r="M873824" s="8"/>
    </row>
    <row r="873850" spans="13:13">
      <c r="M873850" s="8"/>
    </row>
    <row r="873851" spans="13:13" ht="13">
      <c r="M873851" s="17"/>
    </row>
    <row r="873852" spans="13:13">
      <c r="M873852" s="8"/>
    </row>
    <row r="873878" spans="13:13">
      <c r="M873878" s="8"/>
    </row>
    <row r="873879" spans="13:13" ht="13">
      <c r="M873879" s="17"/>
    </row>
    <row r="873880" spans="13:13">
      <c r="M873880" s="8"/>
    </row>
    <row r="873906" spans="13:13">
      <c r="M873906" s="8"/>
    </row>
    <row r="873907" spans="13:13" ht="13">
      <c r="M873907" s="17"/>
    </row>
    <row r="873908" spans="13:13">
      <c r="M873908" s="8"/>
    </row>
    <row r="873934" spans="13:13">
      <c r="M873934" s="8"/>
    </row>
    <row r="873935" spans="13:13" ht="13">
      <c r="M873935" s="17"/>
    </row>
    <row r="873936" spans="13:13">
      <c r="M873936" s="8"/>
    </row>
    <row r="873962" spans="13:13">
      <c r="M873962" s="8"/>
    </row>
    <row r="873963" spans="13:13" ht="13">
      <c r="M873963" s="17"/>
    </row>
    <row r="873964" spans="13:13">
      <c r="M873964" s="8"/>
    </row>
    <row r="873990" spans="13:13">
      <c r="M873990" s="8"/>
    </row>
    <row r="873991" spans="13:13" ht="13">
      <c r="M873991" s="17"/>
    </row>
    <row r="873992" spans="13:13">
      <c r="M873992" s="8"/>
    </row>
    <row r="874018" spans="13:13">
      <c r="M874018" s="8"/>
    </row>
    <row r="874019" spans="13:13" ht="13">
      <c r="M874019" s="17"/>
    </row>
    <row r="874020" spans="13:13">
      <c r="M874020" s="8"/>
    </row>
    <row r="874046" spans="13:13">
      <c r="M874046" s="8"/>
    </row>
    <row r="874047" spans="13:13" ht="13">
      <c r="M874047" s="17"/>
    </row>
    <row r="874048" spans="13:13">
      <c r="M874048" s="8"/>
    </row>
    <row r="874074" spans="13:13">
      <c r="M874074" s="8"/>
    </row>
    <row r="874075" spans="13:13" ht="13">
      <c r="M874075" s="17"/>
    </row>
    <row r="874076" spans="13:13">
      <c r="M874076" s="8"/>
    </row>
    <row r="874102" spans="13:13">
      <c r="M874102" s="8"/>
    </row>
    <row r="874103" spans="13:13" ht="13">
      <c r="M874103" s="17"/>
    </row>
    <row r="874104" spans="13:13">
      <c r="M874104" s="8"/>
    </row>
    <row r="874130" spans="13:13">
      <c r="M874130" s="8"/>
    </row>
    <row r="874131" spans="13:13" ht="13">
      <c r="M874131" s="17"/>
    </row>
    <row r="874132" spans="13:13">
      <c r="M874132" s="8"/>
    </row>
    <row r="874158" spans="13:13">
      <c r="M874158" s="8"/>
    </row>
    <row r="874159" spans="13:13" ht="13">
      <c r="M874159" s="17"/>
    </row>
    <row r="874160" spans="13:13">
      <c r="M874160" s="8"/>
    </row>
    <row r="874186" spans="13:13">
      <c r="M874186" s="8"/>
    </row>
    <row r="874187" spans="13:13" ht="13">
      <c r="M874187" s="17"/>
    </row>
    <row r="874188" spans="13:13">
      <c r="M874188" s="8"/>
    </row>
    <row r="874214" spans="13:13">
      <c r="M874214" s="8"/>
    </row>
    <row r="874215" spans="13:13" ht="13">
      <c r="M874215" s="17"/>
    </row>
    <row r="874216" spans="13:13">
      <c r="M874216" s="8"/>
    </row>
    <row r="874242" spans="13:13">
      <c r="M874242" s="8"/>
    </row>
    <row r="874243" spans="13:13" ht="13">
      <c r="M874243" s="17"/>
    </row>
    <row r="874244" spans="13:13">
      <c r="M874244" s="8"/>
    </row>
    <row r="874270" spans="13:13">
      <c r="M874270" s="8"/>
    </row>
    <row r="874271" spans="13:13" ht="13">
      <c r="M874271" s="17"/>
    </row>
    <row r="874272" spans="13:13">
      <c r="M874272" s="8"/>
    </row>
    <row r="874298" spans="13:13">
      <c r="M874298" s="8"/>
    </row>
    <row r="874299" spans="13:13" ht="13">
      <c r="M874299" s="17"/>
    </row>
    <row r="874300" spans="13:13">
      <c r="M874300" s="8"/>
    </row>
    <row r="874326" spans="13:13">
      <c r="M874326" s="8"/>
    </row>
    <row r="874327" spans="13:13" ht="13">
      <c r="M874327" s="17"/>
    </row>
    <row r="874328" spans="13:13">
      <c r="M874328" s="8"/>
    </row>
    <row r="874354" spans="13:13">
      <c r="M874354" s="8"/>
    </row>
    <row r="874355" spans="13:13" ht="13">
      <c r="M874355" s="17"/>
    </row>
    <row r="874356" spans="13:13">
      <c r="M874356" s="8"/>
    </row>
    <row r="874382" spans="13:13">
      <c r="M874382" s="8"/>
    </row>
    <row r="874383" spans="13:13" ht="13">
      <c r="M874383" s="17"/>
    </row>
    <row r="874384" spans="13:13">
      <c r="M874384" s="8"/>
    </row>
    <row r="874410" spans="13:13">
      <c r="M874410" s="8"/>
    </row>
    <row r="874411" spans="13:13" ht="13">
      <c r="M874411" s="17"/>
    </row>
    <row r="874412" spans="13:13">
      <c r="M874412" s="8"/>
    </row>
    <row r="874438" spans="13:13">
      <c r="M874438" s="8"/>
    </row>
    <row r="874439" spans="13:13" ht="13">
      <c r="M874439" s="17"/>
    </row>
    <row r="874440" spans="13:13">
      <c r="M874440" s="8"/>
    </row>
    <row r="874466" spans="13:13">
      <c r="M874466" s="8"/>
    </row>
    <row r="874467" spans="13:13" ht="13">
      <c r="M874467" s="17"/>
    </row>
    <row r="874468" spans="13:13">
      <c r="M874468" s="8"/>
    </row>
    <row r="874494" spans="13:13">
      <c r="M874494" s="8"/>
    </row>
    <row r="874495" spans="13:13" ht="13">
      <c r="M874495" s="17"/>
    </row>
    <row r="874496" spans="13:13">
      <c r="M874496" s="8"/>
    </row>
    <row r="874522" spans="13:13">
      <c r="M874522" s="8"/>
    </row>
    <row r="874523" spans="13:13" ht="13">
      <c r="M874523" s="17"/>
    </row>
    <row r="874524" spans="13:13">
      <c r="M874524" s="8"/>
    </row>
    <row r="874550" spans="13:13">
      <c r="M874550" s="8"/>
    </row>
    <row r="874551" spans="13:13" ht="13">
      <c r="M874551" s="17"/>
    </row>
    <row r="874552" spans="13:13">
      <c r="M874552" s="8"/>
    </row>
    <row r="874578" spans="13:13">
      <c r="M874578" s="8"/>
    </row>
    <row r="874579" spans="13:13" ht="13">
      <c r="M874579" s="17"/>
    </row>
    <row r="874580" spans="13:13">
      <c r="M874580" s="8"/>
    </row>
    <row r="874606" spans="13:13">
      <c r="M874606" s="8"/>
    </row>
    <row r="874607" spans="13:13" ht="13">
      <c r="M874607" s="17"/>
    </row>
    <row r="874608" spans="13:13">
      <c r="M874608" s="8"/>
    </row>
    <row r="874634" spans="13:13">
      <c r="M874634" s="8"/>
    </row>
    <row r="874635" spans="13:13" ht="13">
      <c r="M874635" s="17"/>
    </row>
    <row r="874636" spans="13:13">
      <c r="M874636" s="8"/>
    </row>
    <row r="874662" spans="13:13">
      <c r="M874662" s="8"/>
    </row>
    <row r="874663" spans="13:13" ht="13">
      <c r="M874663" s="17"/>
    </row>
    <row r="874664" spans="13:13">
      <c r="M874664" s="8"/>
    </row>
    <row r="874690" spans="13:13">
      <c r="M874690" s="8"/>
    </row>
    <row r="874691" spans="13:13" ht="13">
      <c r="M874691" s="17"/>
    </row>
    <row r="874692" spans="13:13">
      <c r="M874692" s="8"/>
    </row>
    <row r="874718" spans="13:13">
      <c r="M874718" s="8"/>
    </row>
    <row r="874719" spans="13:13" ht="13">
      <c r="M874719" s="17"/>
    </row>
    <row r="874720" spans="13:13">
      <c r="M874720" s="8"/>
    </row>
    <row r="874746" spans="13:13">
      <c r="M874746" s="8"/>
    </row>
    <row r="874747" spans="13:13" ht="13">
      <c r="M874747" s="17"/>
    </row>
    <row r="874748" spans="13:13">
      <c r="M874748" s="8"/>
    </row>
    <row r="874774" spans="13:13">
      <c r="M874774" s="8"/>
    </row>
    <row r="874775" spans="13:13" ht="13">
      <c r="M874775" s="17"/>
    </row>
    <row r="874776" spans="13:13">
      <c r="M874776" s="8"/>
    </row>
    <row r="874802" spans="13:13">
      <c r="M874802" s="8"/>
    </row>
    <row r="874803" spans="13:13" ht="13">
      <c r="M874803" s="17"/>
    </row>
    <row r="874804" spans="13:13">
      <c r="M874804" s="8"/>
    </row>
    <row r="874830" spans="13:13">
      <c r="M874830" s="8"/>
    </row>
    <row r="874831" spans="13:13" ht="13">
      <c r="M874831" s="17"/>
    </row>
    <row r="874832" spans="13:13">
      <c r="M874832" s="8"/>
    </row>
    <row r="874858" spans="13:13">
      <c r="M874858" s="8"/>
    </row>
    <row r="874859" spans="13:13" ht="13">
      <c r="M874859" s="17"/>
    </row>
    <row r="874860" spans="13:13">
      <c r="M874860" s="8"/>
    </row>
    <row r="874886" spans="13:13">
      <c r="M874886" s="8"/>
    </row>
    <row r="874887" spans="13:13" ht="13">
      <c r="M874887" s="17"/>
    </row>
    <row r="874888" spans="13:13">
      <c r="M874888" s="8"/>
    </row>
    <row r="874914" spans="13:13">
      <c r="M874914" s="8"/>
    </row>
    <row r="874915" spans="13:13" ht="13">
      <c r="M874915" s="17"/>
    </row>
    <row r="874916" spans="13:13">
      <c r="M874916" s="8"/>
    </row>
    <row r="874942" spans="13:13">
      <c r="M874942" s="8"/>
    </row>
    <row r="874943" spans="13:13" ht="13">
      <c r="M874943" s="17"/>
    </row>
    <row r="874944" spans="13:13">
      <c r="M874944" s="8"/>
    </row>
    <row r="874970" spans="13:13">
      <c r="M874970" s="8"/>
    </row>
    <row r="874971" spans="13:13" ht="13">
      <c r="M874971" s="17"/>
    </row>
    <row r="874972" spans="13:13">
      <c r="M874972" s="8"/>
    </row>
    <row r="874998" spans="13:13">
      <c r="M874998" s="8"/>
    </row>
    <row r="874999" spans="13:13" ht="13">
      <c r="M874999" s="17"/>
    </row>
    <row r="875000" spans="13:13">
      <c r="M875000" s="8"/>
    </row>
    <row r="875026" spans="13:13">
      <c r="M875026" s="8"/>
    </row>
    <row r="875027" spans="13:13" ht="13">
      <c r="M875027" s="17"/>
    </row>
    <row r="875028" spans="13:13">
      <c r="M875028" s="8"/>
    </row>
    <row r="875054" spans="13:13">
      <c r="M875054" s="8"/>
    </row>
    <row r="875055" spans="13:13" ht="13">
      <c r="M875055" s="17"/>
    </row>
    <row r="875056" spans="13:13">
      <c r="M875056" s="8"/>
    </row>
    <row r="875082" spans="13:13">
      <c r="M875082" s="8"/>
    </row>
    <row r="875083" spans="13:13" ht="13">
      <c r="M875083" s="17"/>
    </row>
    <row r="875084" spans="13:13">
      <c r="M875084" s="8"/>
    </row>
    <row r="875110" spans="13:13">
      <c r="M875110" s="8"/>
    </row>
    <row r="875111" spans="13:13" ht="13">
      <c r="M875111" s="17"/>
    </row>
    <row r="875112" spans="13:13">
      <c r="M875112" s="8"/>
    </row>
    <row r="875138" spans="13:13">
      <c r="M875138" s="8"/>
    </row>
    <row r="875139" spans="13:13" ht="13">
      <c r="M875139" s="17"/>
    </row>
    <row r="875140" spans="13:13">
      <c r="M875140" s="8"/>
    </row>
    <row r="875166" spans="13:13">
      <c r="M875166" s="8"/>
    </row>
    <row r="875167" spans="13:13" ht="13">
      <c r="M875167" s="17"/>
    </row>
    <row r="875168" spans="13:13">
      <c r="M875168" s="8"/>
    </row>
    <row r="875194" spans="13:13">
      <c r="M875194" s="8"/>
    </row>
    <row r="875195" spans="13:13" ht="13">
      <c r="M875195" s="17"/>
    </row>
    <row r="875196" spans="13:13">
      <c r="M875196" s="8"/>
    </row>
    <row r="875222" spans="13:13">
      <c r="M875222" s="8"/>
    </row>
    <row r="875223" spans="13:13" ht="13">
      <c r="M875223" s="17"/>
    </row>
    <row r="875224" spans="13:13">
      <c r="M875224" s="8"/>
    </row>
    <row r="875250" spans="13:13">
      <c r="M875250" s="8"/>
    </row>
    <row r="875251" spans="13:13" ht="13">
      <c r="M875251" s="17"/>
    </row>
    <row r="875252" spans="13:13">
      <c r="M875252" s="8"/>
    </row>
    <row r="875278" spans="13:13">
      <c r="M875278" s="8"/>
    </row>
    <row r="875279" spans="13:13" ht="13">
      <c r="M875279" s="17"/>
    </row>
    <row r="875280" spans="13:13">
      <c r="M875280" s="8"/>
    </row>
    <row r="875306" spans="13:13">
      <c r="M875306" s="8"/>
    </row>
    <row r="875307" spans="13:13" ht="13">
      <c r="M875307" s="17"/>
    </row>
    <row r="875308" spans="13:13">
      <c r="M875308" s="8"/>
    </row>
    <row r="875334" spans="13:13">
      <c r="M875334" s="8"/>
    </row>
    <row r="875335" spans="13:13" ht="13">
      <c r="M875335" s="17"/>
    </row>
    <row r="875336" spans="13:13">
      <c r="M875336" s="8"/>
    </row>
    <row r="875362" spans="13:13">
      <c r="M875362" s="8"/>
    </row>
    <row r="875363" spans="13:13" ht="13">
      <c r="M875363" s="17"/>
    </row>
    <row r="875364" spans="13:13">
      <c r="M875364" s="8"/>
    </row>
    <row r="875390" spans="13:13">
      <c r="M875390" s="8"/>
    </row>
    <row r="875391" spans="13:13" ht="13">
      <c r="M875391" s="17"/>
    </row>
    <row r="875392" spans="13:13">
      <c r="M875392" s="8"/>
    </row>
    <row r="875418" spans="13:13">
      <c r="M875418" s="8"/>
    </row>
    <row r="875419" spans="13:13" ht="13">
      <c r="M875419" s="17"/>
    </row>
    <row r="875420" spans="13:13">
      <c r="M875420" s="8"/>
    </row>
    <row r="875446" spans="13:13">
      <c r="M875446" s="8"/>
    </row>
    <row r="875447" spans="13:13" ht="13">
      <c r="M875447" s="17"/>
    </row>
    <row r="875448" spans="13:13">
      <c r="M875448" s="8"/>
    </row>
    <row r="875474" spans="13:13">
      <c r="M875474" s="8"/>
    </row>
    <row r="875475" spans="13:13" ht="13">
      <c r="M875475" s="17"/>
    </row>
    <row r="875476" spans="13:13">
      <c r="M875476" s="8"/>
    </row>
    <row r="875502" spans="13:13">
      <c r="M875502" s="8"/>
    </row>
    <row r="875503" spans="13:13" ht="13">
      <c r="M875503" s="17"/>
    </row>
    <row r="875504" spans="13:13">
      <c r="M875504" s="8"/>
    </row>
    <row r="875530" spans="13:13">
      <c r="M875530" s="8"/>
    </row>
    <row r="875531" spans="13:13" ht="13">
      <c r="M875531" s="17"/>
    </row>
    <row r="875532" spans="13:13">
      <c r="M875532" s="8"/>
    </row>
    <row r="875558" spans="13:13">
      <c r="M875558" s="8"/>
    </row>
    <row r="875559" spans="13:13" ht="13">
      <c r="M875559" s="17"/>
    </row>
    <row r="875560" spans="13:13">
      <c r="M875560" s="8"/>
    </row>
    <row r="875586" spans="13:13">
      <c r="M875586" s="8"/>
    </row>
    <row r="875587" spans="13:13" ht="13">
      <c r="M875587" s="17"/>
    </row>
    <row r="875588" spans="13:13">
      <c r="M875588" s="8"/>
    </row>
    <row r="875614" spans="13:13">
      <c r="M875614" s="8"/>
    </row>
    <row r="875615" spans="13:13" ht="13">
      <c r="M875615" s="17"/>
    </row>
    <row r="875616" spans="13:13">
      <c r="M875616" s="8"/>
    </row>
    <row r="875642" spans="13:13">
      <c r="M875642" s="8"/>
    </row>
    <row r="875643" spans="13:13" ht="13">
      <c r="M875643" s="17"/>
    </row>
    <row r="875644" spans="13:13">
      <c r="M875644" s="8"/>
    </row>
    <row r="875670" spans="13:13">
      <c r="M875670" s="8"/>
    </row>
    <row r="875671" spans="13:13" ht="13">
      <c r="M875671" s="17"/>
    </row>
    <row r="875672" spans="13:13">
      <c r="M875672" s="8"/>
    </row>
    <row r="875698" spans="13:13">
      <c r="M875698" s="8"/>
    </row>
    <row r="875699" spans="13:13" ht="13">
      <c r="M875699" s="17"/>
    </row>
    <row r="875700" spans="13:13">
      <c r="M875700" s="8"/>
    </row>
    <row r="875726" spans="13:13">
      <c r="M875726" s="8"/>
    </row>
    <row r="875727" spans="13:13" ht="13">
      <c r="M875727" s="17"/>
    </row>
    <row r="875728" spans="13:13">
      <c r="M875728" s="8"/>
    </row>
    <row r="875754" spans="13:13">
      <c r="M875754" s="8"/>
    </row>
    <row r="875755" spans="13:13" ht="13">
      <c r="M875755" s="17"/>
    </row>
    <row r="875756" spans="13:13">
      <c r="M875756" s="8"/>
    </row>
    <row r="875782" spans="13:13">
      <c r="M875782" s="8"/>
    </row>
    <row r="875783" spans="13:13" ht="13">
      <c r="M875783" s="17"/>
    </row>
    <row r="875784" spans="13:13">
      <c r="M875784" s="8"/>
    </row>
    <row r="875810" spans="13:13">
      <c r="M875810" s="8"/>
    </row>
    <row r="875811" spans="13:13" ht="13">
      <c r="M875811" s="17"/>
    </row>
    <row r="875812" spans="13:13">
      <c r="M875812" s="8"/>
    </row>
    <row r="875838" spans="13:13">
      <c r="M875838" s="8"/>
    </row>
    <row r="875839" spans="13:13" ht="13">
      <c r="M875839" s="17"/>
    </row>
    <row r="875840" spans="13:13">
      <c r="M875840" s="8"/>
    </row>
    <row r="875866" spans="13:13">
      <c r="M875866" s="8"/>
    </row>
    <row r="875867" spans="13:13" ht="13">
      <c r="M875867" s="17"/>
    </row>
    <row r="875868" spans="13:13">
      <c r="M875868" s="8"/>
    </row>
    <row r="875894" spans="13:13">
      <c r="M875894" s="8"/>
    </row>
    <row r="875895" spans="13:13" ht="13">
      <c r="M875895" s="17"/>
    </row>
    <row r="875896" spans="13:13">
      <c r="M875896" s="8"/>
    </row>
    <row r="875922" spans="13:13">
      <c r="M875922" s="8"/>
    </row>
    <row r="875923" spans="13:13" ht="13">
      <c r="M875923" s="17"/>
    </row>
    <row r="875924" spans="13:13">
      <c r="M875924" s="8"/>
    </row>
    <row r="875950" spans="13:13">
      <c r="M875950" s="8"/>
    </row>
    <row r="875951" spans="13:13" ht="13">
      <c r="M875951" s="17"/>
    </row>
    <row r="875952" spans="13:13">
      <c r="M875952" s="8"/>
    </row>
    <row r="875978" spans="13:13">
      <c r="M875978" s="8"/>
    </row>
    <row r="875979" spans="13:13" ht="13">
      <c r="M875979" s="17"/>
    </row>
    <row r="875980" spans="13:13">
      <c r="M875980" s="8"/>
    </row>
    <row r="876006" spans="13:13">
      <c r="M876006" s="8"/>
    </row>
    <row r="876007" spans="13:13" ht="13">
      <c r="M876007" s="17"/>
    </row>
    <row r="876008" spans="13:13">
      <c r="M876008" s="8"/>
    </row>
    <row r="876034" spans="13:13">
      <c r="M876034" s="8"/>
    </row>
    <row r="876035" spans="13:13" ht="13">
      <c r="M876035" s="17"/>
    </row>
    <row r="876036" spans="13:13">
      <c r="M876036" s="8"/>
    </row>
    <row r="876062" spans="13:13">
      <c r="M876062" s="8"/>
    </row>
    <row r="876063" spans="13:13" ht="13">
      <c r="M876063" s="17"/>
    </row>
    <row r="876064" spans="13:13">
      <c r="M876064" s="8"/>
    </row>
    <row r="876090" spans="13:13">
      <c r="M876090" s="8"/>
    </row>
    <row r="876091" spans="13:13" ht="13">
      <c r="M876091" s="17"/>
    </row>
    <row r="876092" spans="13:13">
      <c r="M876092" s="8"/>
    </row>
    <row r="876118" spans="13:13">
      <c r="M876118" s="8"/>
    </row>
    <row r="876119" spans="13:13" ht="13">
      <c r="M876119" s="17"/>
    </row>
    <row r="876120" spans="13:13">
      <c r="M876120" s="8"/>
    </row>
    <row r="876146" spans="13:13">
      <c r="M876146" s="8"/>
    </row>
    <row r="876147" spans="13:13" ht="13">
      <c r="M876147" s="17"/>
    </row>
    <row r="876148" spans="13:13">
      <c r="M876148" s="8"/>
    </row>
    <row r="876174" spans="13:13">
      <c r="M876174" s="8"/>
    </row>
    <row r="876175" spans="13:13" ht="13">
      <c r="M876175" s="17"/>
    </row>
    <row r="876176" spans="13:13">
      <c r="M876176" s="8"/>
    </row>
    <row r="876202" spans="13:13">
      <c r="M876202" s="8"/>
    </row>
    <row r="876203" spans="13:13" ht="13">
      <c r="M876203" s="17"/>
    </row>
    <row r="876204" spans="13:13">
      <c r="M876204" s="8"/>
    </row>
    <row r="876230" spans="13:13">
      <c r="M876230" s="8"/>
    </row>
    <row r="876231" spans="13:13" ht="13">
      <c r="M876231" s="17"/>
    </row>
    <row r="876232" spans="13:13">
      <c r="M876232" s="8"/>
    </row>
    <row r="876258" spans="13:13">
      <c r="M876258" s="8"/>
    </row>
    <row r="876259" spans="13:13" ht="13">
      <c r="M876259" s="17"/>
    </row>
    <row r="876260" spans="13:13">
      <c r="M876260" s="8"/>
    </row>
    <row r="876286" spans="13:13">
      <c r="M876286" s="8"/>
    </row>
    <row r="876287" spans="13:13" ht="13">
      <c r="M876287" s="17"/>
    </row>
    <row r="876288" spans="13:13">
      <c r="M876288" s="8"/>
    </row>
    <row r="876314" spans="13:13">
      <c r="M876314" s="8"/>
    </row>
    <row r="876315" spans="13:13" ht="13">
      <c r="M876315" s="17"/>
    </row>
    <row r="876316" spans="13:13">
      <c r="M876316" s="8"/>
    </row>
    <row r="876342" spans="13:13">
      <c r="M876342" s="8"/>
    </row>
    <row r="876343" spans="13:13" ht="13">
      <c r="M876343" s="17"/>
    </row>
    <row r="876344" spans="13:13">
      <c r="M876344" s="8"/>
    </row>
    <row r="876370" spans="13:13">
      <c r="M876370" s="8"/>
    </row>
    <row r="876371" spans="13:13" ht="13">
      <c r="M876371" s="17"/>
    </row>
    <row r="876372" spans="13:13">
      <c r="M876372" s="8"/>
    </row>
    <row r="876398" spans="13:13">
      <c r="M876398" s="8"/>
    </row>
    <row r="876399" spans="13:13" ht="13">
      <c r="M876399" s="17"/>
    </row>
    <row r="876400" spans="13:13">
      <c r="M876400" s="8"/>
    </row>
    <row r="876426" spans="13:13">
      <c r="M876426" s="8"/>
    </row>
    <row r="876427" spans="13:13" ht="13">
      <c r="M876427" s="17"/>
    </row>
    <row r="876428" spans="13:13">
      <c r="M876428" s="8"/>
    </row>
    <row r="876454" spans="13:13">
      <c r="M876454" s="8"/>
    </row>
    <row r="876455" spans="13:13" ht="13">
      <c r="M876455" s="17"/>
    </row>
    <row r="876456" spans="13:13">
      <c r="M876456" s="8"/>
    </row>
    <row r="876482" spans="13:13">
      <c r="M876482" s="8"/>
    </row>
    <row r="876483" spans="13:13" ht="13">
      <c r="M876483" s="17"/>
    </row>
    <row r="876484" spans="13:13">
      <c r="M876484" s="8"/>
    </row>
    <row r="876510" spans="13:13">
      <c r="M876510" s="8"/>
    </row>
    <row r="876511" spans="13:13" ht="13">
      <c r="M876511" s="17"/>
    </row>
    <row r="876512" spans="13:13">
      <c r="M876512" s="8"/>
    </row>
    <row r="876538" spans="13:13">
      <c r="M876538" s="8"/>
    </row>
    <row r="876539" spans="13:13" ht="13">
      <c r="M876539" s="17"/>
    </row>
    <row r="876540" spans="13:13">
      <c r="M876540" s="8"/>
    </row>
    <row r="876566" spans="13:13">
      <c r="M876566" s="8"/>
    </row>
    <row r="876567" spans="13:13" ht="13">
      <c r="M876567" s="17"/>
    </row>
    <row r="876568" spans="13:13">
      <c r="M876568" s="8"/>
    </row>
    <row r="876594" spans="13:13">
      <c r="M876594" s="8"/>
    </row>
    <row r="876595" spans="13:13" ht="13">
      <c r="M876595" s="17"/>
    </row>
    <row r="876596" spans="13:13">
      <c r="M876596" s="8"/>
    </row>
    <row r="876622" spans="13:13">
      <c r="M876622" s="8"/>
    </row>
    <row r="876623" spans="13:13" ht="13">
      <c r="M876623" s="17"/>
    </row>
    <row r="876624" spans="13:13">
      <c r="M876624" s="8"/>
    </row>
    <row r="876650" spans="13:13">
      <c r="M876650" s="8"/>
    </row>
    <row r="876651" spans="13:13" ht="13">
      <c r="M876651" s="17"/>
    </row>
    <row r="876652" spans="13:13">
      <c r="M876652" s="8"/>
    </row>
    <row r="876678" spans="13:13">
      <c r="M876678" s="8"/>
    </row>
    <row r="876679" spans="13:13" ht="13">
      <c r="M876679" s="17"/>
    </row>
    <row r="876680" spans="13:13">
      <c r="M876680" s="8"/>
    </row>
    <row r="876706" spans="13:13">
      <c r="M876706" s="8"/>
    </row>
    <row r="876707" spans="13:13" ht="13">
      <c r="M876707" s="17"/>
    </row>
    <row r="876708" spans="13:13">
      <c r="M876708" s="8"/>
    </row>
    <row r="876734" spans="13:13">
      <c r="M876734" s="8"/>
    </row>
    <row r="876735" spans="13:13" ht="13">
      <c r="M876735" s="17"/>
    </row>
    <row r="876736" spans="13:13">
      <c r="M876736" s="8"/>
    </row>
    <row r="876762" spans="13:13">
      <c r="M876762" s="8"/>
    </row>
    <row r="876763" spans="13:13" ht="13">
      <c r="M876763" s="17"/>
    </row>
    <row r="876764" spans="13:13">
      <c r="M876764" s="8"/>
    </row>
    <row r="876790" spans="13:13">
      <c r="M876790" s="8"/>
    </row>
    <row r="876791" spans="13:13" ht="13">
      <c r="M876791" s="17"/>
    </row>
    <row r="876792" spans="13:13">
      <c r="M876792" s="8"/>
    </row>
    <row r="876818" spans="13:13">
      <c r="M876818" s="8"/>
    </row>
    <row r="876819" spans="13:13" ht="13">
      <c r="M876819" s="17"/>
    </row>
    <row r="876820" spans="13:13">
      <c r="M876820" s="8"/>
    </row>
    <row r="876846" spans="13:13">
      <c r="M876846" s="8"/>
    </row>
    <row r="876847" spans="13:13" ht="13">
      <c r="M876847" s="17"/>
    </row>
    <row r="876848" spans="13:13">
      <c r="M876848" s="8"/>
    </row>
    <row r="876874" spans="13:13">
      <c r="M876874" s="8"/>
    </row>
    <row r="876875" spans="13:13" ht="13">
      <c r="M876875" s="17"/>
    </row>
    <row r="876876" spans="13:13">
      <c r="M876876" s="8"/>
    </row>
    <row r="876902" spans="13:13">
      <c r="M876902" s="8"/>
    </row>
    <row r="876903" spans="13:13" ht="13">
      <c r="M876903" s="17"/>
    </row>
    <row r="876904" spans="13:13">
      <c r="M876904" s="8"/>
    </row>
    <row r="876930" spans="13:13">
      <c r="M876930" s="8"/>
    </row>
    <row r="876931" spans="13:13" ht="13">
      <c r="M876931" s="17"/>
    </row>
    <row r="876932" spans="13:13">
      <c r="M876932" s="8"/>
    </row>
    <row r="876958" spans="13:13">
      <c r="M876958" s="8"/>
    </row>
    <row r="876959" spans="13:13" ht="13">
      <c r="M876959" s="17"/>
    </row>
    <row r="876960" spans="13:13">
      <c r="M876960" s="8"/>
    </row>
    <row r="876986" spans="13:13">
      <c r="M876986" s="8"/>
    </row>
    <row r="876987" spans="13:13" ht="13">
      <c r="M876987" s="17"/>
    </row>
    <row r="876988" spans="13:13">
      <c r="M876988" s="8"/>
    </row>
    <row r="877014" spans="13:13">
      <c r="M877014" s="8"/>
    </row>
    <row r="877015" spans="13:13" ht="13">
      <c r="M877015" s="17"/>
    </row>
    <row r="877016" spans="13:13">
      <c r="M877016" s="8"/>
    </row>
    <row r="877042" spans="13:13">
      <c r="M877042" s="8"/>
    </row>
    <row r="877043" spans="13:13" ht="13">
      <c r="M877043" s="17"/>
    </row>
    <row r="877044" spans="13:13">
      <c r="M877044" s="8"/>
    </row>
    <row r="877070" spans="13:13">
      <c r="M877070" s="8"/>
    </row>
    <row r="877071" spans="13:13" ht="13">
      <c r="M877071" s="17"/>
    </row>
    <row r="877072" spans="13:13">
      <c r="M877072" s="8"/>
    </row>
    <row r="877098" spans="13:13">
      <c r="M877098" s="8"/>
    </row>
    <row r="877099" spans="13:13" ht="13">
      <c r="M877099" s="17"/>
    </row>
    <row r="877100" spans="13:13">
      <c r="M877100" s="8"/>
    </row>
    <row r="877126" spans="13:13">
      <c r="M877126" s="8"/>
    </row>
    <row r="877127" spans="13:13" ht="13">
      <c r="M877127" s="17"/>
    </row>
    <row r="877128" spans="13:13">
      <c r="M877128" s="8"/>
    </row>
    <row r="877154" spans="13:13">
      <c r="M877154" s="8"/>
    </row>
    <row r="877155" spans="13:13" ht="13">
      <c r="M877155" s="17"/>
    </row>
    <row r="877156" spans="13:13">
      <c r="M877156" s="8"/>
    </row>
    <row r="877182" spans="13:13">
      <c r="M877182" s="8"/>
    </row>
    <row r="877183" spans="13:13" ht="13">
      <c r="M877183" s="17"/>
    </row>
    <row r="877184" spans="13:13">
      <c r="M877184" s="8"/>
    </row>
    <row r="877210" spans="13:13">
      <c r="M877210" s="8"/>
    </row>
    <row r="877211" spans="13:13" ht="13">
      <c r="M877211" s="17"/>
    </row>
    <row r="877212" spans="13:13">
      <c r="M877212" s="8"/>
    </row>
    <row r="877238" spans="13:13">
      <c r="M877238" s="8"/>
    </row>
    <row r="877239" spans="13:13" ht="13">
      <c r="M877239" s="17"/>
    </row>
    <row r="877240" spans="13:13">
      <c r="M877240" s="8"/>
    </row>
    <row r="877266" spans="13:13">
      <c r="M877266" s="8"/>
    </row>
    <row r="877267" spans="13:13" ht="13">
      <c r="M877267" s="17"/>
    </row>
    <row r="877268" spans="13:13">
      <c r="M877268" s="8"/>
    </row>
    <row r="877294" spans="13:13">
      <c r="M877294" s="8"/>
    </row>
    <row r="877295" spans="13:13" ht="13">
      <c r="M877295" s="17"/>
    </row>
    <row r="877296" spans="13:13">
      <c r="M877296" s="8"/>
    </row>
    <row r="877322" spans="13:13">
      <c r="M877322" s="8"/>
    </row>
    <row r="877323" spans="13:13" ht="13">
      <c r="M877323" s="17"/>
    </row>
    <row r="877324" spans="13:13">
      <c r="M877324" s="8"/>
    </row>
    <row r="877350" spans="13:13">
      <c r="M877350" s="8"/>
    </row>
    <row r="877351" spans="13:13" ht="13">
      <c r="M877351" s="17"/>
    </row>
    <row r="877352" spans="13:13">
      <c r="M877352" s="8"/>
    </row>
    <row r="877378" spans="13:13">
      <c r="M877378" s="8"/>
    </row>
    <row r="877379" spans="13:13" ht="13">
      <c r="M877379" s="17"/>
    </row>
    <row r="877380" spans="13:13">
      <c r="M877380" s="8"/>
    </row>
    <row r="877406" spans="13:13">
      <c r="M877406" s="8"/>
    </row>
    <row r="877407" spans="13:13" ht="13">
      <c r="M877407" s="17"/>
    </row>
    <row r="877408" spans="13:13">
      <c r="M877408" s="8"/>
    </row>
    <row r="877434" spans="13:13">
      <c r="M877434" s="8"/>
    </row>
    <row r="877435" spans="13:13" ht="13">
      <c r="M877435" s="17"/>
    </row>
    <row r="877436" spans="13:13">
      <c r="M877436" s="8"/>
    </row>
    <row r="877462" spans="13:13">
      <c r="M877462" s="8"/>
    </row>
    <row r="877463" spans="13:13" ht="13">
      <c r="M877463" s="17"/>
    </row>
    <row r="877464" spans="13:13">
      <c r="M877464" s="8"/>
    </row>
    <row r="877490" spans="13:13">
      <c r="M877490" s="8"/>
    </row>
    <row r="877491" spans="13:13" ht="13">
      <c r="M877491" s="17"/>
    </row>
    <row r="877492" spans="13:13">
      <c r="M877492" s="8"/>
    </row>
    <row r="877518" spans="13:13">
      <c r="M877518" s="8"/>
    </row>
    <row r="877519" spans="13:13" ht="13">
      <c r="M877519" s="17"/>
    </row>
    <row r="877520" spans="13:13">
      <c r="M877520" s="8"/>
    </row>
    <row r="877546" spans="13:13">
      <c r="M877546" s="8"/>
    </row>
    <row r="877547" spans="13:13" ht="13">
      <c r="M877547" s="17"/>
    </row>
    <row r="877548" spans="13:13">
      <c r="M877548" s="8"/>
    </row>
    <row r="877574" spans="13:13">
      <c r="M877574" s="8"/>
    </row>
    <row r="877575" spans="13:13" ht="13">
      <c r="M877575" s="17"/>
    </row>
    <row r="877576" spans="13:13">
      <c r="M877576" s="8"/>
    </row>
    <row r="877602" spans="13:13">
      <c r="M877602" s="8"/>
    </row>
    <row r="877603" spans="13:13" ht="13">
      <c r="M877603" s="17"/>
    </row>
    <row r="877604" spans="13:13">
      <c r="M877604" s="8"/>
    </row>
    <row r="877630" spans="13:13">
      <c r="M877630" s="8"/>
    </row>
    <row r="877631" spans="13:13" ht="13">
      <c r="M877631" s="17"/>
    </row>
    <row r="877632" spans="13:13">
      <c r="M877632" s="8"/>
    </row>
    <row r="877658" spans="13:13">
      <c r="M877658" s="8"/>
    </row>
    <row r="877659" spans="13:13" ht="13">
      <c r="M877659" s="17"/>
    </row>
    <row r="877660" spans="13:13">
      <c r="M877660" s="8"/>
    </row>
    <row r="877686" spans="13:13">
      <c r="M877686" s="8"/>
    </row>
    <row r="877687" spans="13:13" ht="13">
      <c r="M877687" s="17"/>
    </row>
    <row r="877688" spans="13:13">
      <c r="M877688" s="8"/>
    </row>
    <row r="877714" spans="13:13">
      <c r="M877714" s="8"/>
    </row>
    <row r="877715" spans="13:13" ht="13">
      <c r="M877715" s="17"/>
    </row>
    <row r="877716" spans="13:13">
      <c r="M877716" s="8"/>
    </row>
    <row r="877742" spans="13:13">
      <c r="M877742" s="8"/>
    </row>
    <row r="877743" spans="13:13" ht="13">
      <c r="M877743" s="17"/>
    </row>
    <row r="877744" spans="13:13">
      <c r="M877744" s="8"/>
    </row>
    <row r="877770" spans="13:13">
      <c r="M877770" s="8"/>
    </row>
    <row r="877771" spans="13:13" ht="13">
      <c r="M877771" s="17"/>
    </row>
    <row r="877772" spans="13:13">
      <c r="M877772" s="8"/>
    </row>
    <row r="877798" spans="13:13">
      <c r="M877798" s="8"/>
    </row>
    <row r="877799" spans="13:13" ht="13">
      <c r="M877799" s="17"/>
    </row>
    <row r="877800" spans="13:13">
      <c r="M877800" s="8"/>
    </row>
    <row r="877826" spans="13:13">
      <c r="M877826" s="8"/>
    </row>
    <row r="877827" spans="13:13" ht="13">
      <c r="M877827" s="17"/>
    </row>
    <row r="877828" spans="13:13">
      <c r="M877828" s="8"/>
    </row>
    <row r="877854" spans="13:13">
      <c r="M877854" s="8"/>
    </row>
    <row r="877855" spans="13:13" ht="13">
      <c r="M877855" s="17"/>
    </row>
    <row r="877856" spans="13:13">
      <c r="M877856" s="8"/>
    </row>
    <row r="877882" spans="13:13">
      <c r="M877882" s="8"/>
    </row>
    <row r="877883" spans="13:13" ht="13">
      <c r="M877883" s="17"/>
    </row>
    <row r="877884" spans="13:13">
      <c r="M877884" s="8"/>
    </row>
    <row r="877910" spans="13:13">
      <c r="M877910" s="8"/>
    </row>
    <row r="877911" spans="13:13" ht="13">
      <c r="M877911" s="17"/>
    </row>
    <row r="877912" spans="13:13">
      <c r="M877912" s="8"/>
    </row>
    <row r="877938" spans="13:13">
      <c r="M877938" s="8"/>
    </row>
    <row r="877939" spans="13:13" ht="13">
      <c r="M877939" s="17"/>
    </row>
    <row r="877940" spans="13:13">
      <c r="M877940" s="8"/>
    </row>
    <row r="877966" spans="13:13">
      <c r="M877966" s="8"/>
    </row>
    <row r="877967" spans="13:13" ht="13">
      <c r="M877967" s="17"/>
    </row>
    <row r="877968" spans="13:13">
      <c r="M877968" s="8"/>
    </row>
    <row r="877994" spans="13:13">
      <c r="M877994" s="8"/>
    </row>
    <row r="877995" spans="13:13" ht="13">
      <c r="M877995" s="17"/>
    </row>
    <row r="877996" spans="13:13">
      <c r="M877996" s="8"/>
    </row>
    <row r="878022" spans="13:13">
      <c r="M878022" s="8"/>
    </row>
    <row r="878023" spans="13:13" ht="13">
      <c r="M878023" s="17"/>
    </row>
    <row r="878024" spans="13:13">
      <c r="M878024" s="8"/>
    </row>
    <row r="878050" spans="13:13">
      <c r="M878050" s="8"/>
    </row>
    <row r="878051" spans="13:13" ht="13">
      <c r="M878051" s="17"/>
    </row>
    <row r="878052" spans="13:13">
      <c r="M878052" s="8"/>
    </row>
    <row r="878078" spans="13:13">
      <c r="M878078" s="8"/>
    </row>
    <row r="878079" spans="13:13" ht="13">
      <c r="M878079" s="17"/>
    </row>
    <row r="878080" spans="13:13">
      <c r="M878080" s="8"/>
    </row>
    <row r="878106" spans="13:13">
      <c r="M878106" s="8"/>
    </row>
    <row r="878107" spans="13:13" ht="13">
      <c r="M878107" s="17"/>
    </row>
    <row r="878108" spans="13:13">
      <c r="M878108" s="8"/>
    </row>
    <row r="878134" spans="13:13">
      <c r="M878134" s="8"/>
    </row>
    <row r="878135" spans="13:13" ht="13">
      <c r="M878135" s="17"/>
    </row>
    <row r="878136" spans="13:13">
      <c r="M878136" s="8"/>
    </row>
    <row r="878162" spans="13:13">
      <c r="M878162" s="8"/>
    </row>
    <row r="878163" spans="13:13" ht="13">
      <c r="M878163" s="17"/>
    </row>
    <row r="878164" spans="13:13">
      <c r="M878164" s="8"/>
    </row>
    <row r="878190" spans="13:13">
      <c r="M878190" s="8"/>
    </row>
    <row r="878191" spans="13:13" ht="13">
      <c r="M878191" s="17"/>
    </row>
    <row r="878192" spans="13:13">
      <c r="M878192" s="8"/>
    </row>
    <row r="878218" spans="13:13">
      <c r="M878218" s="8"/>
    </row>
    <row r="878219" spans="13:13" ht="13">
      <c r="M878219" s="17"/>
    </row>
    <row r="878220" spans="13:13">
      <c r="M878220" s="8"/>
    </row>
    <row r="878246" spans="13:13">
      <c r="M878246" s="8"/>
    </row>
    <row r="878247" spans="13:13" ht="13">
      <c r="M878247" s="17"/>
    </row>
    <row r="878248" spans="13:13">
      <c r="M878248" s="8"/>
    </row>
    <row r="878274" spans="13:13">
      <c r="M878274" s="8"/>
    </row>
    <row r="878275" spans="13:13" ht="13">
      <c r="M878275" s="17"/>
    </row>
    <row r="878276" spans="13:13">
      <c r="M878276" s="8"/>
    </row>
    <row r="878302" spans="13:13">
      <c r="M878302" s="8"/>
    </row>
    <row r="878303" spans="13:13" ht="13">
      <c r="M878303" s="17"/>
    </row>
    <row r="878304" spans="13:13">
      <c r="M878304" s="8"/>
    </row>
    <row r="878330" spans="13:13">
      <c r="M878330" s="8"/>
    </row>
    <row r="878331" spans="13:13" ht="13">
      <c r="M878331" s="17"/>
    </row>
    <row r="878332" spans="13:13">
      <c r="M878332" s="8"/>
    </row>
    <row r="878358" spans="13:13">
      <c r="M878358" s="8"/>
    </row>
    <row r="878359" spans="13:13" ht="13">
      <c r="M878359" s="17"/>
    </row>
    <row r="878360" spans="13:13">
      <c r="M878360" s="8"/>
    </row>
    <row r="878386" spans="13:13">
      <c r="M878386" s="8"/>
    </row>
    <row r="878387" spans="13:13" ht="13">
      <c r="M878387" s="17"/>
    </row>
    <row r="878388" spans="13:13">
      <c r="M878388" s="8"/>
    </row>
    <row r="878414" spans="13:13">
      <c r="M878414" s="8"/>
    </row>
    <row r="878415" spans="13:13" ht="13">
      <c r="M878415" s="17"/>
    </row>
    <row r="878416" spans="13:13">
      <c r="M878416" s="8"/>
    </row>
    <row r="878442" spans="13:13">
      <c r="M878442" s="8"/>
    </row>
    <row r="878443" spans="13:13" ht="13">
      <c r="M878443" s="17"/>
    </row>
    <row r="878444" spans="13:13">
      <c r="M878444" s="8"/>
    </row>
    <row r="878470" spans="13:13">
      <c r="M878470" s="8"/>
    </row>
    <row r="878471" spans="13:13" ht="13">
      <c r="M878471" s="17"/>
    </row>
    <row r="878472" spans="13:13">
      <c r="M878472" s="8"/>
    </row>
    <row r="878498" spans="13:13">
      <c r="M878498" s="8"/>
    </row>
    <row r="878499" spans="13:13" ht="13">
      <c r="M878499" s="17"/>
    </row>
    <row r="878500" spans="13:13">
      <c r="M878500" s="8"/>
    </row>
    <row r="878526" spans="13:13">
      <c r="M878526" s="8"/>
    </row>
    <row r="878527" spans="13:13" ht="13">
      <c r="M878527" s="17"/>
    </row>
    <row r="878528" spans="13:13">
      <c r="M878528" s="8"/>
    </row>
    <row r="878554" spans="13:13">
      <c r="M878554" s="8"/>
    </row>
    <row r="878555" spans="13:13" ht="13">
      <c r="M878555" s="17"/>
    </row>
    <row r="878556" spans="13:13">
      <c r="M878556" s="8"/>
    </row>
    <row r="878582" spans="13:13">
      <c r="M878582" s="8"/>
    </row>
    <row r="878583" spans="13:13" ht="13">
      <c r="M878583" s="17"/>
    </row>
    <row r="878584" spans="13:13">
      <c r="M878584" s="8"/>
    </row>
    <row r="878610" spans="13:13">
      <c r="M878610" s="8"/>
    </row>
    <row r="878611" spans="13:13" ht="13">
      <c r="M878611" s="17"/>
    </row>
    <row r="878612" spans="13:13">
      <c r="M878612" s="8"/>
    </row>
    <row r="878638" spans="13:13">
      <c r="M878638" s="8"/>
    </row>
    <row r="878639" spans="13:13" ht="13">
      <c r="M878639" s="17"/>
    </row>
    <row r="878640" spans="13:13">
      <c r="M878640" s="8"/>
    </row>
    <row r="878666" spans="13:13">
      <c r="M878666" s="8"/>
    </row>
    <row r="878667" spans="13:13" ht="13">
      <c r="M878667" s="17"/>
    </row>
    <row r="878668" spans="13:13">
      <c r="M878668" s="8"/>
    </row>
    <row r="878694" spans="13:13">
      <c r="M878694" s="8"/>
    </row>
    <row r="878695" spans="13:13" ht="13">
      <c r="M878695" s="17"/>
    </row>
    <row r="878696" spans="13:13">
      <c r="M878696" s="8"/>
    </row>
    <row r="878722" spans="13:13">
      <c r="M878722" s="8"/>
    </row>
    <row r="878723" spans="13:13" ht="13">
      <c r="M878723" s="17"/>
    </row>
    <row r="878724" spans="13:13">
      <c r="M878724" s="8"/>
    </row>
    <row r="878750" spans="13:13">
      <c r="M878750" s="8"/>
    </row>
    <row r="878751" spans="13:13" ht="13">
      <c r="M878751" s="17"/>
    </row>
    <row r="878752" spans="13:13">
      <c r="M878752" s="8"/>
    </row>
    <row r="878778" spans="13:13">
      <c r="M878778" s="8"/>
    </row>
    <row r="878779" spans="13:13" ht="13">
      <c r="M878779" s="17"/>
    </row>
    <row r="878780" spans="13:13">
      <c r="M878780" s="8"/>
    </row>
    <row r="878806" spans="13:13">
      <c r="M878806" s="8"/>
    </row>
    <row r="878807" spans="13:13" ht="13">
      <c r="M878807" s="17"/>
    </row>
    <row r="878808" spans="13:13">
      <c r="M878808" s="8"/>
    </row>
    <row r="878834" spans="13:13">
      <c r="M878834" s="8"/>
    </row>
    <row r="878835" spans="13:13" ht="13">
      <c r="M878835" s="17"/>
    </row>
    <row r="878836" spans="13:13">
      <c r="M878836" s="8"/>
    </row>
    <row r="878862" spans="13:13">
      <c r="M878862" s="8"/>
    </row>
    <row r="878863" spans="13:13" ht="13">
      <c r="M878863" s="17"/>
    </row>
    <row r="878864" spans="13:13">
      <c r="M878864" s="8"/>
    </row>
    <row r="878890" spans="13:13">
      <c r="M878890" s="8"/>
    </row>
    <row r="878891" spans="13:13" ht="13">
      <c r="M878891" s="17"/>
    </row>
    <row r="878892" spans="13:13">
      <c r="M878892" s="8"/>
    </row>
    <row r="878918" spans="13:13">
      <c r="M878918" s="8"/>
    </row>
    <row r="878919" spans="13:13" ht="13">
      <c r="M878919" s="17"/>
    </row>
    <row r="878920" spans="13:13">
      <c r="M878920" s="8"/>
    </row>
    <row r="878946" spans="13:13">
      <c r="M878946" s="8"/>
    </row>
    <row r="878947" spans="13:13" ht="13">
      <c r="M878947" s="17"/>
    </row>
    <row r="878948" spans="13:13">
      <c r="M878948" s="8"/>
    </row>
    <row r="878974" spans="13:13">
      <c r="M878974" s="8"/>
    </row>
    <row r="878975" spans="13:13" ht="13">
      <c r="M878975" s="17"/>
    </row>
    <row r="878976" spans="13:13">
      <c r="M878976" s="8"/>
    </row>
    <row r="879002" spans="13:13">
      <c r="M879002" s="8"/>
    </row>
    <row r="879003" spans="13:13" ht="13">
      <c r="M879003" s="17"/>
    </row>
    <row r="879004" spans="13:13">
      <c r="M879004" s="8"/>
    </row>
    <row r="879030" spans="13:13">
      <c r="M879030" s="8"/>
    </row>
    <row r="879031" spans="13:13" ht="13">
      <c r="M879031" s="17"/>
    </row>
    <row r="879032" spans="13:13">
      <c r="M879032" s="8"/>
    </row>
    <row r="879058" spans="13:13">
      <c r="M879058" s="8"/>
    </row>
    <row r="879059" spans="13:13" ht="13">
      <c r="M879059" s="17"/>
    </row>
    <row r="879060" spans="13:13">
      <c r="M879060" s="8"/>
    </row>
    <row r="879086" spans="13:13">
      <c r="M879086" s="8"/>
    </row>
    <row r="879087" spans="13:13" ht="13">
      <c r="M879087" s="17"/>
    </row>
    <row r="879088" spans="13:13">
      <c r="M879088" s="8"/>
    </row>
    <row r="879114" spans="13:13">
      <c r="M879114" s="8"/>
    </row>
    <row r="879115" spans="13:13" ht="13">
      <c r="M879115" s="17"/>
    </row>
    <row r="879116" spans="13:13">
      <c r="M879116" s="8"/>
    </row>
    <row r="879142" spans="13:13">
      <c r="M879142" s="8"/>
    </row>
    <row r="879143" spans="13:13" ht="13">
      <c r="M879143" s="17"/>
    </row>
    <row r="879144" spans="13:13">
      <c r="M879144" s="8"/>
    </row>
    <row r="879170" spans="13:13">
      <c r="M879170" s="8"/>
    </row>
    <row r="879171" spans="13:13" ht="13">
      <c r="M879171" s="17"/>
    </row>
    <row r="879172" spans="13:13">
      <c r="M879172" s="8"/>
    </row>
    <row r="879198" spans="13:13">
      <c r="M879198" s="8"/>
    </row>
    <row r="879199" spans="13:13" ht="13">
      <c r="M879199" s="17"/>
    </row>
    <row r="879200" spans="13:13">
      <c r="M879200" s="8"/>
    </row>
    <row r="879226" spans="13:13">
      <c r="M879226" s="8"/>
    </row>
    <row r="879227" spans="13:13" ht="13">
      <c r="M879227" s="17"/>
    </row>
    <row r="879228" spans="13:13">
      <c r="M879228" s="8"/>
    </row>
    <row r="879254" spans="13:13">
      <c r="M879254" s="8"/>
    </row>
    <row r="879255" spans="13:13" ht="13">
      <c r="M879255" s="17"/>
    </row>
    <row r="879256" spans="13:13">
      <c r="M879256" s="8"/>
    </row>
    <row r="879282" spans="13:13">
      <c r="M879282" s="8"/>
    </row>
    <row r="879283" spans="13:13" ht="13">
      <c r="M879283" s="17"/>
    </row>
    <row r="879284" spans="13:13">
      <c r="M879284" s="8"/>
    </row>
    <row r="879310" spans="13:13">
      <c r="M879310" s="8"/>
    </row>
    <row r="879311" spans="13:13" ht="13">
      <c r="M879311" s="17"/>
    </row>
    <row r="879312" spans="13:13">
      <c r="M879312" s="8"/>
    </row>
    <row r="879338" spans="13:13">
      <c r="M879338" s="8"/>
    </row>
    <row r="879339" spans="13:13" ht="13">
      <c r="M879339" s="17"/>
    </row>
    <row r="879340" spans="13:13">
      <c r="M879340" s="8"/>
    </row>
    <row r="879366" spans="13:13">
      <c r="M879366" s="8"/>
    </row>
    <row r="879367" spans="13:13" ht="13">
      <c r="M879367" s="17"/>
    </row>
    <row r="879368" spans="13:13">
      <c r="M879368" s="8"/>
    </row>
    <row r="879394" spans="13:13">
      <c r="M879394" s="8"/>
    </row>
    <row r="879395" spans="13:13" ht="13">
      <c r="M879395" s="17"/>
    </row>
    <row r="879396" spans="13:13">
      <c r="M879396" s="8"/>
    </row>
    <row r="879422" spans="13:13">
      <c r="M879422" s="8"/>
    </row>
    <row r="879423" spans="13:13" ht="13">
      <c r="M879423" s="17"/>
    </row>
    <row r="879424" spans="13:13">
      <c r="M879424" s="8"/>
    </row>
    <row r="879450" spans="13:13">
      <c r="M879450" s="8"/>
    </row>
    <row r="879451" spans="13:13" ht="13">
      <c r="M879451" s="17"/>
    </row>
    <row r="879452" spans="13:13">
      <c r="M879452" s="8"/>
    </row>
    <row r="879478" spans="13:13">
      <c r="M879478" s="8"/>
    </row>
    <row r="879479" spans="13:13" ht="13">
      <c r="M879479" s="17"/>
    </row>
    <row r="879480" spans="13:13">
      <c r="M879480" s="8"/>
    </row>
    <row r="879506" spans="13:13">
      <c r="M879506" s="8"/>
    </row>
    <row r="879507" spans="13:13" ht="13">
      <c r="M879507" s="17"/>
    </row>
    <row r="879508" spans="13:13">
      <c r="M879508" s="8"/>
    </row>
    <row r="879534" spans="13:13">
      <c r="M879534" s="8"/>
    </row>
    <row r="879535" spans="13:13" ht="13">
      <c r="M879535" s="17"/>
    </row>
    <row r="879536" spans="13:13">
      <c r="M879536" s="8"/>
    </row>
    <row r="879562" spans="13:13">
      <c r="M879562" s="8"/>
    </row>
    <row r="879563" spans="13:13" ht="13">
      <c r="M879563" s="17"/>
    </row>
    <row r="879564" spans="13:13">
      <c r="M879564" s="8"/>
    </row>
    <row r="879590" spans="13:13">
      <c r="M879590" s="8"/>
    </row>
    <row r="879591" spans="13:13" ht="13">
      <c r="M879591" s="17"/>
    </row>
    <row r="879592" spans="13:13">
      <c r="M879592" s="8"/>
    </row>
    <row r="879618" spans="13:13">
      <c r="M879618" s="8"/>
    </row>
    <row r="879619" spans="13:13" ht="13">
      <c r="M879619" s="17"/>
    </row>
    <row r="879620" spans="13:13">
      <c r="M879620" s="8"/>
    </row>
    <row r="879646" spans="13:13">
      <c r="M879646" s="8"/>
    </row>
    <row r="879647" spans="13:13" ht="13">
      <c r="M879647" s="17"/>
    </row>
    <row r="879648" spans="13:13">
      <c r="M879648" s="8"/>
    </row>
    <row r="879674" spans="13:13">
      <c r="M879674" s="8"/>
    </row>
    <row r="879675" spans="13:13" ht="13">
      <c r="M879675" s="17"/>
    </row>
    <row r="879676" spans="13:13">
      <c r="M879676" s="8"/>
    </row>
    <row r="879702" spans="13:13">
      <c r="M879702" s="8"/>
    </row>
    <row r="879703" spans="13:13" ht="13">
      <c r="M879703" s="17"/>
    </row>
    <row r="879704" spans="13:13">
      <c r="M879704" s="8"/>
    </row>
    <row r="879730" spans="13:13">
      <c r="M879730" s="8"/>
    </row>
    <row r="879731" spans="13:13" ht="13">
      <c r="M879731" s="17"/>
    </row>
    <row r="879732" spans="13:13">
      <c r="M879732" s="8"/>
    </row>
    <row r="879758" spans="13:13">
      <c r="M879758" s="8"/>
    </row>
    <row r="879759" spans="13:13" ht="13">
      <c r="M879759" s="17"/>
    </row>
    <row r="879760" spans="13:13">
      <c r="M879760" s="8"/>
    </row>
    <row r="879786" spans="13:13">
      <c r="M879786" s="8"/>
    </row>
    <row r="879787" spans="13:13" ht="13">
      <c r="M879787" s="17"/>
    </row>
    <row r="879788" spans="13:13">
      <c r="M879788" s="8"/>
    </row>
    <row r="879814" spans="13:13">
      <c r="M879814" s="8"/>
    </row>
    <row r="879815" spans="13:13" ht="13">
      <c r="M879815" s="17"/>
    </row>
    <row r="879816" spans="13:13">
      <c r="M879816" s="8"/>
    </row>
    <row r="879842" spans="13:13">
      <c r="M879842" s="8"/>
    </row>
    <row r="879843" spans="13:13" ht="13">
      <c r="M879843" s="17"/>
    </row>
    <row r="879844" spans="13:13">
      <c r="M879844" s="8"/>
    </row>
    <row r="879870" spans="13:13">
      <c r="M879870" s="8"/>
    </row>
    <row r="879871" spans="13:13" ht="13">
      <c r="M879871" s="17"/>
    </row>
    <row r="879872" spans="13:13">
      <c r="M879872" s="8"/>
    </row>
    <row r="879898" spans="13:13">
      <c r="M879898" s="8"/>
    </row>
    <row r="879899" spans="13:13" ht="13">
      <c r="M879899" s="17"/>
    </row>
    <row r="879900" spans="13:13">
      <c r="M879900" s="8"/>
    </row>
    <row r="879926" spans="13:13">
      <c r="M879926" s="8"/>
    </row>
    <row r="879927" spans="13:13" ht="13">
      <c r="M879927" s="17"/>
    </row>
    <row r="879928" spans="13:13">
      <c r="M879928" s="8"/>
    </row>
    <row r="879954" spans="13:13">
      <c r="M879954" s="8"/>
    </row>
    <row r="879955" spans="13:13" ht="13">
      <c r="M879955" s="17"/>
    </row>
    <row r="879956" spans="13:13">
      <c r="M879956" s="8"/>
    </row>
    <row r="879982" spans="13:13">
      <c r="M879982" s="8"/>
    </row>
    <row r="879983" spans="13:13" ht="13">
      <c r="M879983" s="17"/>
    </row>
    <row r="879984" spans="13:13">
      <c r="M879984" s="8"/>
    </row>
    <row r="880010" spans="13:13">
      <c r="M880010" s="8"/>
    </row>
    <row r="880011" spans="13:13" ht="13">
      <c r="M880011" s="17"/>
    </row>
    <row r="880012" spans="13:13">
      <c r="M880012" s="8"/>
    </row>
    <row r="880038" spans="13:13">
      <c r="M880038" s="8"/>
    </row>
    <row r="880039" spans="13:13" ht="13">
      <c r="M880039" s="17"/>
    </row>
    <row r="880040" spans="13:13">
      <c r="M880040" s="8"/>
    </row>
    <row r="880066" spans="13:13">
      <c r="M880066" s="8"/>
    </row>
    <row r="880067" spans="13:13" ht="13">
      <c r="M880067" s="17"/>
    </row>
    <row r="880068" spans="13:13">
      <c r="M880068" s="8"/>
    </row>
    <row r="880094" spans="13:13">
      <c r="M880094" s="8"/>
    </row>
    <row r="880095" spans="13:13" ht="13">
      <c r="M880095" s="17"/>
    </row>
    <row r="880096" spans="13:13">
      <c r="M880096" s="8"/>
    </row>
    <row r="880122" spans="13:13">
      <c r="M880122" s="8"/>
    </row>
    <row r="880123" spans="13:13" ht="13">
      <c r="M880123" s="17"/>
    </row>
    <row r="880124" spans="13:13">
      <c r="M880124" s="8"/>
    </row>
    <row r="880150" spans="13:13">
      <c r="M880150" s="8"/>
    </row>
    <row r="880151" spans="13:13" ht="13">
      <c r="M880151" s="17"/>
    </row>
    <row r="880152" spans="13:13">
      <c r="M880152" s="8"/>
    </row>
    <row r="880178" spans="13:13">
      <c r="M880178" s="8"/>
    </row>
    <row r="880179" spans="13:13" ht="13">
      <c r="M880179" s="17"/>
    </row>
    <row r="880180" spans="13:13">
      <c r="M880180" s="8"/>
    </row>
    <row r="880206" spans="13:13">
      <c r="M880206" s="8"/>
    </row>
    <row r="880207" spans="13:13" ht="13">
      <c r="M880207" s="17"/>
    </row>
    <row r="880208" spans="13:13">
      <c r="M880208" s="8"/>
    </row>
    <row r="880234" spans="13:13">
      <c r="M880234" s="8"/>
    </row>
    <row r="880235" spans="13:13" ht="13">
      <c r="M880235" s="17"/>
    </row>
    <row r="880236" spans="13:13">
      <c r="M880236" s="8"/>
    </row>
    <row r="880262" spans="13:13">
      <c r="M880262" s="8"/>
    </row>
    <row r="880263" spans="13:13" ht="13">
      <c r="M880263" s="17"/>
    </row>
    <row r="880264" spans="13:13">
      <c r="M880264" s="8"/>
    </row>
    <row r="880290" spans="13:13">
      <c r="M880290" s="8"/>
    </row>
    <row r="880291" spans="13:13" ht="13">
      <c r="M880291" s="17"/>
    </row>
    <row r="880292" spans="13:13">
      <c r="M880292" s="8"/>
    </row>
    <row r="880318" spans="13:13">
      <c r="M880318" s="8"/>
    </row>
    <row r="880319" spans="13:13" ht="13">
      <c r="M880319" s="17"/>
    </row>
    <row r="880320" spans="13:13">
      <c r="M880320" s="8"/>
    </row>
    <row r="880346" spans="13:13">
      <c r="M880346" s="8"/>
    </row>
    <row r="880347" spans="13:13" ht="13">
      <c r="M880347" s="17"/>
    </row>
    <row r="880348" spans="13:13">
      <c r="M880348" s="8"/>
    </row>
    <row r="880374" spans="13:13">
      <c r="M880374" s="8"/>
    </row>
    <row r="880375" spans="13:13" ht="13">
      <c r="M880375" s="17"/>
    </row>
    <row r="880376" spans="13:13">
      <c r="M880376" s="8"/>
    </row>
    <row r="880402" spans="13:13">
      <c r="M880402" s="8"/>
    </row>
    <row r="880403" spans="13:13" ht="13">
      <c r="M880403" s="17"/>
    </row>
    <row r="880404" spans="13:13">
      <c r="M880404" s="8"/>
    </row>
    <row r="880430" spans="13:13">
      <c r="M880430" s="8"/>
    </row>
    <row r="880431" spans="13:13" ht="13">
      <c r="M880431" s="17"/>
    </row>
    <row r="880432" spans="13:13">
      <c r="M880432" s="8"/>
    </row>
    <row r="880458" spans="13:13">
      <c r="M880458" s="8"/>
    </row>
    <row r="880459" spans="13:13" ht="13">
      <c r="M880459" s="17"/>
    </row>
    <row r="880460" spans="13:13">
      <c r="M880460" s="8"/>
    </row>
    <row r="880486" spans="13:13">
      <c r="M880486" s="8"/>
    </row>
    <row r="880487" spans="13:13" ht="13">
      <c r="M880487" s="17"/>
    </row>
    <row r="880488" spans="13:13">
      <c r="M880488" s="8"/>
    </row>
    <row r="880514" spans="13:13">
      <c r="M880514" s="8"/>
    </row>
    <row r="880515" spans="13:13" ht="13">
      <c r="M880515" s="17"/>
    </row>
    <row r="880516" spans="13:13">
      <c r="M880516" s="8"/>
    </row>
    <row r="880542" spans="13:13">
      <c r="M880542" s="8"/>
    </row>
    <row r="880543" spans="13:13" ht="13">
      <c r="M880543" s="17"/>
    </row>
    <row r="880544" spans="13:13">
      <c r="M880544" s="8"/>
    </row>
    <row r="880570" spans="13:13">
      <c r="M880570" s="8"/>
    </row>
    <row r="880571" spans="13:13" ht="13">
      <c r="M880571" s="17"/>
    </row>
    <row r="880572" spans="13:13">
      <c r="M880572" s="8"/>
    </row>
    <row r="880598" spans="13:13">
      <c r="M880598" s="8"/>
    </row>
    <row r="880599" spans="13:13" ht="13">
      <c r="M880599" s="17"/>
    </row>
    <row r="880600" spans="13:13">
      <c r="M880600" s="8"/>
    </row>
    <row r="880626" spans="13:13">
      <c r="M880626" s="8"/>
    </row>
    <row r="880627" spans="13:13" ht="13">
      <c r="M880627" s="17"/>
    </row>
    <row r="880628" spans="13:13">
      <c r="M880628" s="8"/>
    </row>
    <row r="880654" spans="13:13">
      <c r="M880654" s="8"/>
    </row>
    <row r="880655" spans="13:13" ht="13">
      <c r="M880655" s="17"/>
    </row>
    <row r="880656" spans="13:13">
      <c r="M880656" s="8"/>
    </row>
    <row r="880682" spans="13:13">
      <c r="M880682" s="8"/>
    </row>
    <row r="880683" spans="13:13" ht="13">
      <c r="M880683" s="17"/>
    </row>
    <row r="880684" spans="13:13">
      <c r="M880684" s="8"/>
    </row>
    <row r="880710" spans="13:13">
      <c r="M880710" s="8"/>
    </row>
    <row r="880711" spans="13:13" ht="13">
      <c r="M880711" s="17"/>
    </row>
    <row r="880712" spans="13:13">
      <c r="M880712" s="8"/>
    </row>
    <row r="880738" spans="13:13">
      <c r="M880738" s="8"/>
    </row>
    <row r="880739" spans="13:13" ht="13">
      <c r="M880739" s="17"/>
    </row>
    <row r="880740" spans="13:13">
      <c r="M880740" s="8"/>
    </row>
    <row r="880766" spans="13:13">
      <c r="M880766" s="8"/>
    </row>
    <row r="880767" spans="13:13" ht="13">
      <c r="M880767" s="17"/>
    </row>
    <row r="880768" spans="13:13">
      <c r="M880768" s="8"/>
    </row>
    <row r="880794" spans="13:13">
      <c r="M880794" s="8"/>
    </row>
    <row r="880795" spans="13:13" ht="13">
      <c r="M880795" s="17"/>
    </row>
    <row r="880796" spans="13:13">
      <c r="M880796" s="8"/>
    </row>
    <row r="880822" spans="13:13">
      <c r="M880822" s="8"/>
    </row>
    <row r="880823" spans="13:13" ht="13">
      <c r="M880823" s="17"/>
    </row>
    <row r="880824" spans="13:13">
      <c r="M880824" s="8"/>
    </row>
    <row r="880850" spans="13:13">
      <c r="M880850" s="8"/>
    </row>
    <row r="880851" spans="13:13" ht="13">
      <c r="M880851" s="17"/>
    </row>
    <row r="880852" spans="13:13">
      <c r="M880852" s="8"/>
    </row>
    <row r="880878" spans="13:13">
      <c r="M880878" s="8"/>
    </row>
    <row r="880879" spans="13:13" ht="13">
      <c r="M880879" s="17"/>
    </row>
    <row r="880880" spans="13:13">
      <c r="M880880" s="8"/>
    </row>
    <row r="880906" spans="13:13">
      <c r="M880906" s="8"/>
    </row>
    <row r="880907" spans="13:13" ht="13">
      <c r="M880907" s="17"/>
    </row>
    <row r="880908" spans="13:13">
      <c r="M880908" s="8"/>
    </row>
    <row r="880934" spans="13:13">
      <c r="M880934" s="8"/>
    </row>
    <row r="880935" spans="13:13" ht="13">
      <c r="M880935" s="17"/>
    </row>
    <row r="880936" spans="13:13">
      <c r="M880936" s="8"/>
    </row>
    <row r="880962" spans="13:13">
      <c r="M880962" s="8"/>
    </row>
    <row r="880963" spans="13:13" ht="13">
      <c r="M880963" s="17"/>
    </row>
    <row r="880964" spans="13:13">
      <c r="M880964" s="8"/>
    </row>
    <row r="880990" spans="13:13">
      <c r="M880990" s="8"/>
    </row>
    <row r="880991" spans="13:13" ht="13">
      <c r="M880991" s="17"/>
    </row>
    <row r="880992" spans="13:13">
      <c r="M880992" s="8"/>
    </row>
    <row r="881018" spans="13:13">
      <c r="M881018" s="8"/>
    </row>
    <row r="881019" spans="13:13" ht="13">
      <c r="M881019" s="17"/>
    </row>
    <row r="881020" spans="13:13">
      <c r="M881020" s="8"/>
    </row>
    <row r="881046" spans="13:13">
      <c r="M881046" s="8"/>
    </row>
    <row r="881047" spans="13:13" ht="13">
      <c r="M881047" s="17"/>
    </row>
    <row r="881048" spans="13:13">
      <c r="M881048" s="8"/>
    </row>
    <row r="881074" spans="13:13">
      <c r="M881074" s="8"/>
    </row>
    <row r="881075" spans="13:13" ht="13">
      <c r="M881075" s="17"/>
    </row>
    <row r="881076" spans="13:13">
      <c r="M881076" s="8"/>
    </row>
    <row r="881102" spans="13:13">
      <c r="M881102" s="8"/>
    </row>
    <row r="881103" spans="13:13" ht="13">
      <c r="M881103" s="17"/>
    </row>
    <row r="881104" spans="13:13">
      <c r="M881104" s="8"/>
    </row>
    <row r="881130" spans="13:13">
      <c r="M881130" s="8"/>
    </row>
    <row r="881131" spans="13:13" ht="13">
      <c r="M881131" s="17"/>
    </row>
    <row r="881132" spans="13:13">
      <c r="M881132" s="8"/>
    </row>
    <row r="881158" spans="13:13">
      <c r="M881158" s="8"/>
    </row>
    <row r="881159" spans="13:13" ht="13">
      <c r="M881159" s="17"/>
    </row>
    <row r="881160" spans="13:13">
      <c r="M881160" s="8"/>
    </row>
    <row r="881186" spans="13:13">
      <c r="M881186" s="8"/>
    </row>
    <row r="881187" spans="13:13" ht="13">
      <c r="M881187" s="17"/>
    </row>
    <row r="881188" spans="13:13">
      <c r="M881188" s="8"/>
    </row>
    <row r="881214" spans="13:13">
      <c r="M881214" s="8"/>
    </row>
    <row r="881215" spans="13:13" ht="13">
      <c r="M881215" s="17"/>
    </row>
    <row r="881216" spans="13:13">
      <c r="M881216" s="8"/>
    </row>
    <row r="881242" spans="13:13">
      <c r="M881242" s="8"/>
    </row>
    <row r="881243" spans="13:13" ht="13">
      <c r="M881243" s="17"/>
    </row>
    <row r="881244" spans="13:13">
      <c r="M881244" s="8"/>
    </row>
    <row r="881270" spans="13:13">
      <c r="M881270" s="8"/>
    </row>
    <row r="881271" spans="13:13" ht="13">
      <c r="M881271" s="17"/>
    </row>
    <row r="881272" spans="13:13">
      <c r="M881272" s="8"/>
    </row>
    <row r="881298" spans="13:13">
      <c r="M881298" s="8"/>
    </row>
    <row r="881299" spans="13:13" ht="13">
      <c r="M881299" s="17"/>
    </row>
    <row r="881300" spans="13:13">
      <c r="M881300" s="8"/>
    </row>
    <row r="881326" spans="13:13">
      <c r="M881326" s="8"/>
    </row>
    <row r="881327" spans="13:13" ht="13">
      <c r="M881327" s="17"/>
    </row>
    <row r="881328" spans="13:13">
      <c r="M881328" s="8"/>
    </row>
    <row r="881354" spans="13:13">
      <c r="M881354" s="8"/>
    </row>
    <row r="881355" spans="13:13" ht="13">
      <c r="M881355" s="17"/>
    </row>
    <row r="881356" spans="13:13">
      <c r="M881356" s="8"/>
    </row>
    <row r="881382" spans="13:13">
      <c r="M881382" s="8"/>
    </row>
    <row r="881383" spans="13:13" ht="13">
      <c r="M881383" s="17"/>
    </row>
    <row r="881384" spans="13:13">
      <c r="M881384" s="8"/>
    </row>
    <row r="881410" spans="13:13">
      <c r="M881410" s="8"/>
    </row>
    <row r="881411" spans="13:13" ht="13">
      <c r="M881411" s="17"/>
    </row>
    <row r="881412" spans="13:13">
      <c r="M881412" s="8"/>
    </row>
    <row r="881438" spans="13:13">
      <c r="M881438" s="8"/>
    </row>
    <row r="881439" spans="13:13" ht="13">
      <c r="M881439" s="17"/>
    </row>
    <row r="881440" spans="13:13">
      <c r="M881440" s="8"/>
    </row>
    <row r="881466" spans="13:13">
      <c r="M881466" s="8"/>
    </row>
    <row r="881467" spans="13:13" ht="13">
      <c r="M881467" s="17"/>
    </row>
    <row r="881468" spans="13:13">
      <c r="M881468" s="8"/>
    </row>
    <row r="881494" spans="13:13">
      <c r="M881494" s="8"/>
    </row>
    <row r="881495" spans="13:13" ht="13">
      <c r="M881495" s="17"/>
    </row>
    <row r="881496" spans="13:13">
      <c r="M881496" s="8"/>
    </row>
    <row r="881522" spans="13:13">
      <c r="M881522" s="8"/>
    </row>
    <row r="881523" spans="13:13" ht="13">
      <c r="M881523" s="17"/>
    </row>
    <row r="881524" spans="13:13">
      <c r="M881524" s="8"/>
    </row>
    <row r="881550" spans="13:13">
      <c r="M881550" s="8"/>
    </row>
    <row r="881551" spans="13:13" ht="13">
      <c r="M881551" s="17"/>
    </row>
    <row r="881552" spans="13:13">
      <c r="M881552" s="8"/>
    </row>
    <row r="881578" spans="13:13">
      <c r="M881578" s="8"/>
    </row>
    <row r="881579" spans="13:13" ht="13">
      <c r="M881579" s="17"/>
    </row>
    <row r="881580" spans="13:13">
      <c r="M881580" s="8"/>
    </row>
    <row r="881606" spans="13:13">
      <c r="M881606" s="8"/>
    </row>
    <row r="881607" spans="13:13" ht="13">
      <c r="M881607" s="17"/>
    </row>
    <row r="881608" spans="13:13">
      <c r="M881608" s="8"/>
    </row>
    <row r="881634" spans="13:13">
      <c r="M881634" s="8"/>
    </row>
    <row r="881635" spans="13:13" ht="13">
      <c r="M881635" s="17"/>
    </row>
    <row r="881636" spans="13:13">
      <c r="M881636" s="8"/>
    </row>
    <row r="881662" spans="13:13">
      <c r="M881662" s="8"/>
    </row>
    <row r="881663" spans="13:13" ht="13">
      <c r="M881663" s="17"/>
    </row>
    <row r="881664" spans="13:13">
      <c r="M881664" s="8"/>
    </row>
    <row r="881690" spans="13:13">
      <c r="M881690" s="8"/>
    </row>
    <row r="881691" spans="13:13" ht="13">
      <c r="M881691" s="17"/>
    </row>
    <row r="881692" spans="13:13">
      <c r="M881692" s="8"/>
    </row>
    <row r="881718" spans="13:13">
      <c r="M881718" s="8"/>
    </row>
    <row r="881719" spans="13:13" ht="13">
      <c r="M881719" s="17"/>
    </row>
    <row r="881720" spans="13:13">
      <c r="M881720" s="8"/>
    </row>
    <row r="881746" spans="13:13">
      <c r="M881746" s="8"/>
    </row>
    <row r="881747" spans="13:13" ht="13">
      <c r="M881747" s="17"/>
    </row>
    <row r="881748" spans="13:13">
      <c r="M881748" s="8"/>
    </row>
    <row r="881774" spans="13:13">
      <c r="M881774" s="8"/>
    </row>
    <row r="881775" spans="13:13" ht="13">
      <c r="M881775" s="17"/>
    </row>
    <row r="881776" spans="13:13">
      <c r="M881776" s="8"/>
    </row>
    <row r="881802" spans="13:13">
      <c r="M881802" s="8"/>
    </row>
    <row r="881803" spans="13:13" ht="13">
      <c r="M881803" s="17"/>
    </row>
    <row r="881804" spans="13:13">
      <c r="M881804" s="8"/>
    </row>
    <row r="881830" spans="13:13">
      <c r="M881830" s="8"/>
    </row>
    <row r="881831" spans="13:13" ht="13">
      <c r="M881831" s="17"/>
    </row>
    <row r="881832" spans="13:13">
      <c r="M881832" s="8"/>
    </row>
    <row r="881858" spans="13:13">
      <c r="M881858" s="8"/>
    </row>
    <row r="881859" spans="13:13" ht="13">
      <c r="M881859" s="17"/>
    </row>
    <row r="881860" spans="13:13">
      <c r="M881860" s="8"/>
    </row>
    <row r="881886" spans="13:13">
      <c r="M881886" s="8"/>
    </row>
    <row r="881887" spans="13:13" ht="13">
      <c r="M881887" s="17"/>
    </row>
    <row r="881888" spans="13:13">
      <c r="M881888" s="8"/>
    </row>
    <row r="881914" spans="13:13">
      <c r="M881914" s="8"/>
    </row>
    <row r="881915" spans="13:13" ht="13">
      <c r="M881915" s="17"/>
    </row>
    <row r="881916" spans="13:13">
      <c r="M881916" s="8"/>
    </row>
    <row r="881942" spans="13:13">
      <c r="M881942" s="8"/>
    </row>
    <row r="881943" spans="13:13" ht="13">
      <c r="M881943" s="17"/>
    </row>
    <row r="881944" spans="13:13">
      <c r="M881944" s="8"/>
    </row>
    <row r="881970" spans="13:13">
      <c r="M881970" s="8"/>
    </row>
    <row r="881971" spans="13:13" ht="13">
      <c r="M881971" s="17"/>
    </row>
    <row r="881972" spans="13:13">
      <c r="M881972" s="8"/>
    </row>
    <row r="881998" spans="13:13">
      <c r="M881998" s="8"/>
    </row>
    <row r="881999" spans="13:13" ht="13">
      <c r="M881999" s="17"/>
    </row>
    <row r="882000" spans="13:13">
      <c r="M882000" s="8"/>
    </row>
    <row r="882026" spans="13:13">
      <c r="M882026" s="8"/>
    </row>
    <row r="882027" spans="13:13" ht="13">
      <c r="M882027" s="17"/>
    </row>
    <row r="882028" spans="13:13">
      <c r="M882028" s="8"/>
    </row>
    <row r="882054" spans="13:13">
      <c r="M882054" s="8"/>
    </row>
    <row r="882055" spans="13:13" ht="13">
      <c r="M882055" s="17"/>
    </row>
    <row r="882056" spans="13:13">
      <c r="M882056" s="8"/>
    </row>
    <row r="882082" spans="13:13">
      <c r="M882082" s="8"/>
    </row>
    <row r="882083" spans="13:13" ht="13">
      <c r="M882083" s="17"/>
    </row>
    <row r="882084" spans="13:13">
      <c r="M882084" s="8"/>
    </row>
    <row r="882110" spans="13:13">
      <c r="M882110" s="8"/>
    </row>
    <row r="882111" spans="13:13" ht="13">
      <c r="M882111" s="17"/>
    </row>
    <row r="882112" spans="13:13">
      <c r="M882112" s="8"/>
    </row>
    <row r="882138" spans="13:13">
      <c r="M882138" s="8"/>
    </row>
    <row r="882139" spans="13:13" ht="13">
      <c r="M882139" s="17"/>
    </row>
    <row r="882140" spans="13:13">
      <c r="M882140" s="8"/>
    </row>
    <row r="882166" spans="13:13">
      <c r="M882166" s="8"/>
    </row>
    <row r="882167" spans="13:13" ht="13">
      <c r="M882167" s="17"/>
    </row>
    <row r="882168" spans="13:13">
      <c r="M882168" s="8"/>
    </row>
    <row r="882194" spans="13:13">
      <c r="M882194" s="8"/>
    </row>
    <row r="882195" spans="13:13" ht="13">
      <c r="M882195" s="17"/>
    </row>
    <row r="882196" spans="13:13">
      <c r="M882196" s="8"/>
    </row>
    <row r="882222" spans="13:13">
      <c r="M882222" s="8"/>
    </row>
    <row r="882223" spans="13:13" ht="13">
      <c r="M882223" s="17"/>
    </row>
    <row r="882224" spans="13:13">
      <c r="M882224" s="8"/>
    </row>
    <row r="882250" spans="13:13">
      <c r="M882250" s="8"/>
    </row>
    <row r="882251" spans="13:13" ht="13">
      <c r="M882251" s="17"/>
    </row>
    <row r="882252" spans="13:13">
      <c r="M882252" s="8"/>
    </row>
    <row r="882278" spans="13:13">
      <c r="M882278" s="8"/>
    </row>
    <row r="882279" spans="13:13" ht="13">
      <c r="M882279" s="17"/>
    </row>
    <row r="882280" spans="13:13">
      <c r="M882280" s="8"/>
    </row>
    <row r="882306" spans="13:13">
      <c r="M882306" s="8"/>
    </row>
    <row r="882307" spans="13:13" ht="13">
      <c r="M882307" s="17"/>
    </row>
    <row r="882308" spans="13:13">
      <c r="M882308" s="8"/>
    </row>
    <row r="882334" spans="13:13">
      <c r="M882334" s="8"/>
    </row>
    <row r="882335" spans="13:13" ht="13">
      <c r="M882335" s="17"/>
    </row>
    <row r="882336" spans="13:13">
      <c r="M882336" s="8"/>
    </row>
    <row r="882362" spans="13:13">
      <c r="M882362" s="8"/>
    </row>
    <row r="882363" spans="13:13" ht="13">
      <c r="M882363" s="17"/>
    </row>
    <row r="882364" spans="13:13">
      <c r="M882364" s="8"/>
    </row>
    <row r="882390" spans="13:13">
      <c r="M882390" s="8"/>
    </row>
    <row r="882391" spans="13:13" ht="13">
      <c r="M882391" s="17"/>
    </row>
    <row r="882392" spans="13:13">
      <c r="M882392" s="8"/>
    </row>
    <row r="882418" spans="13:13">
      <c r="M882418" s="8"/>
    </row>
    <row r="882419" spans="13:13" ht="13">
      <c r="M882419" s="17"/>
    </row>
    <row r="882420" spans="13:13">
      <c r="M882420" s="8"/>
    </row>
    <row r="882446" spans="13:13">
      <c r="M882446" s="8"/>
    </row>
    <row r="882447" spans="13:13" ht="13">
      <c r="M882447" s="17"/>
    </row>
    <row r="882448" spans="13:13">
      <c r="M882448" s="8"/>
    </row>
    <row r="882474" spans="13:13">
      <c r="M882474" s="8"/>
    </row>
    <row r="882475" spans="13:13" ht="13">
      <c r="M882475" s="17"/>
    </row>
    <row r="882476" spans="13:13">
      <c r="M882476" s="8"/>
    </row>
    <row r="882502" spans="13:13">
      <c r="M882502" s="8"/>
    </row>
    <row r="882503" spans="13:13" ht="13">
      <c r="M882503" s="17"/>
    </row>
    <row r="882504" spans="13:13">
      <c r="M882504" s="8"/>
    </row>
    <row r="882530" spans="13:13">
      <c r="M882530" s="8"/>
    </row>
    <row r="882531" spans="13:13" ht="13">
      <c r="M882531" s="17"/>
    </row>
    <row r="882532" spans="13:13">
      <c r="M882532" s="8"/>
    </row>
    <row r="882558" spans="13:13">
      <c r="M882558" s="8"/>
    </row>
    <row r="882559" spans="13:13" ht="13">
      <c r="M882559" s="17"/>
    </row>
    <row r="882560" spans="13:13">
      <c r="M882560" s="8"/>
    </row>
    <row r="882586" spans="13:13">
      <c r="M882586" s="8"/>
    </row>
    <row r="882587" spans="13:13" ht="13">
      <c r="M882587" s="17"/>
    </row>
    <row r="882588" spans="13:13">
      <c r="M882588" s="8"/>
    </row>
    <row r="882614" spans="13:13">
      <c r="M882614" s="8"/>
    </row>
    <row r="882615" spans="13:13" ht="13">
      <c r="M882615" s="17"/>
    </row>
    <row r="882616" spans="13:13">
      <c r="M882616" s="8"/>
    </row>
    <row r="882642" spans="13:13">
      <c r="M882642" s="8"/>
    </row>
    <row r="882643" spans="13:13" ht="13">
      <c r="M882643" s="17"/>
    </row>
    <row r="882644" spans="13:13">
      <c r="M882644" s="8"/>
    </row>
    <row r="882670" spans="13:13">
      <c r="M882670" s="8"/>
    </row>
    <row r="882671" spans="13:13" ht="13">
      <c r="M882671" s="17"/>
    </row>
    <row r="882672" spans="13:13">
      <c r="M882672" s="8"/>
    </row>
    <row r="882698" spans="13:13">
      <c r="M882698" s="8"/>
    </row>
    <row r="882699" spans="13:13" ht="13">
      <c r="M882699" s="17"/>
    </row>
    <row r="882700" spans="13:13">
      <c r="M882700" s="8"/>
    </row>
    <row r="882726" spans="13:13">
      <c r="M882726" s="8"/>
    </row>
    <row r="882727" spans="13:13" ht="13">
      <c r="M882727" s="17"/>
    </row>
    <row r="882728" spans="13:13">
      <c r="M882728" s="8"/>
    </row>
    <row r="882754" spans="13:13">
      <c r="M882754" s="8"/>
    </row>
    <row r="882755" spans="13:13" ht="13">
      <c r="M882755" s="17"/>
    </row>
    <row r="882756" spans="13:13">
      <c r="M882756" s="8"/>
    </row>
    <row r="882782" spans="13:13">
      <c r="M882782" s="8"/>
    </row>
    <row r="882783" spans="13:13" ht="13">
      <c r="M882783" s="17"/>
    </row>
    <row r="882784" spans="13:13">
      <c r="M882784" s="8"/>
    </row>
    <row r="882810" spans="13:13">
      <c r="M882810" s="8"/>
    </row>
    <row r="882811" spans="13:13" ht="13">
      <c r="M882811" s="17"/>
    </row>
    <row r="882812" spans="13:13">
      <c r="M882812" s="8"/>
    </row>
    <row r="882838" spans="13:13">
      <c r="M882838" s="8"/>
    </row>
    <row r="882839" spans="13:13" ht="13">
      <c r="M882839" s="17"/>
    </row>
    <row r="882840" spans="13:13">
      <c r="M882840" s="8"/>
    </row>
    <row r="882866" spans="13:13">
      <c r="M882866" s="8"/>
    </row>
    <row r="882867" spans="13:13" ht="13">
      <c r="M882867" s="17"/>
    </row>
    <row r="882868" spans="13:13">
      <c r="M882868" s="8"/>
    </row>
    <row r="882894" spans="13:13">
      <c r="M882894" s="8"/>
    </row>
    <row r="882895" spans="13:13" ht="13">
      <c r="M882895" s="17"/>
    </row>
    <row r="882896" spans="13:13">
      <c r="M882896" s="8"/>
    </row>
    <row r="882922" spans="13:13">
      <c r="M882922" s="8"/>
    </row>
    <row r="882923" spans="13:13" ht="13">
      <c r="M882923" s="17"/>
    </row>
    <row r="882924" spans="13:13">
      <c r="M882924" s="8"/>
    </row>
    <row r="882950" spans="13:13">
      <c r="M882950" s="8"/>
    </row>
    <row r="882951" spans="13:13" ht="13">
      <c r="M882951" s="17"/>
    </row>
    <row r="882952" spans="13:13">
      <c r="M882952" s="8"/>
    </row>
    <row r="882978" spans="13:13">
      <c r="M882978" s="8"/>
    </row>
    <row r="882979" spans="13:13" ht="13">
      <c r="M882979" s="17"/>
    </row>
    <row r="882980" spans="13:13">
      <c r="M882980" s="8"/>
    </row>
    <row r="883006" spans="13:13">
      <c r="M883006" s="8"/>
    </row>
    <row r="883007" spans="13:13" ht="13">
      <c r="M883007" s="17"/>
    </row>
    <row r="883008" spans="13:13">
      <c r="M883008" s="8"/>
    </row>
    <row r="883034" spans="13:13">
      <c r="M883034" s="8"/>
    </row>
    <row r="883035" spans="13:13" ht="13">
      <c r="M883035" s="17"/>
    </row>
    <row r="883036" spans="13:13">
      <c r="M883036" s="8"/>
    </row>
    <row r="883062" spans="13:13">
      <c r="M883062" s="8"/>
    </row>
    <row r="883063" spans="13:13" ht="13">
      <c r="M883063" s="17"/>
    </row>
    <row r="883064" spans="13:13">
      <c r="M883064" s="8"/>
    </row>
    <row r="883090" spans="13:13">
      <c r="M883090" s="8"/>
    </row>
    <row r="883091" spans="13:13" ht="13">
      <c r="M883091" s="17"/>
    </row>
    <row r="883092" spans="13:13">
      <c r="M883092" s="8"/>
    </row>
    <row r="883118" spans="13:13">
      <c r="M883118" s="8"/>
    </row>
    <row r="883119" spans="13:13" ht="13">
      <c r="M883119" s="17"/>
    </row>
    <row r="883120" spans="13:13">
      <c r="M883120" s="8"/>
    </row>
    <row r="883146" spans="13:13">
      <c r="M883146" s="8"/>
    </row>
    <row r="883147" spans="13:13" ht="13">
      <c r="M883147" s="17"/>
    </row>
    <row r="883148" spans="13:13">
      <c r="M883148" s="8"/>
    </row>
    <row r="883174" spans="13:13">
      <c r="M883174" s="8"/>
    </row>
    <row r="883175" spans="13:13" ht="13">
      <c r="M883175" s="17"/>
    </row>
    <row r="883176" spans="13:13">
      <c r="M883176" s="8"/>
    </row>
    <row r="883202" spans="13:13">
      <c r="M883202" s="8"/>
    </row>
    <row r="883203" spans="13:13" ht="13">
      <c r="M883203" s="17"/>
    </row>
    <row r="883204" spans="13:13">
      <c r="M883204" s="8"/>
    </row>
    <row r="883230" spans="13:13">
      <c r="M883230" s="8"/>
    </row>
    <row r="883231" spans="13:13" ht="13">
      <c r="M883231" s="17"/>
    </row>
    <row r="883232" spans="13:13">
      <c r="M883232" s="8"/>
    </row>
    <row r="883258" spans="13:13">
      <c r="M883258" s="8"/>
    </row>
    <row r="883259" spans="13:13" ht="13">
      <c r="M883259" s="17"/>
    </row>
    <row r="883260" spans="13:13">
      <c r="M883260" s="8"/>
    </row>
    <row r="883286" spans="13:13">
      <c r="M883286" s="8"/>
    </row>
    <row r="883287" spans="13:13" ht="13">
      <c r="M883287" s="17"/>
    </row>
    <row r="883288" spans="13:13">
      <c r="M883288" s="8"/>
    </row>
    <row r="883314" spans="13:13">
      <c r="M883314" s="8"/>
    </row>
    <row r="883315" spans="13:13" ht="13">
      <c r="M883315" s="17"/>
    </row>
    <row r="883316" spans="13:13">
      <c r="M883316" s="8"/>
    </row>
    <row r="883342" spans="13:13">
      <c r="M883342" s="8"/>
    </row>
    <row r="883343" spans="13:13" ht="13">
      <c r="M883343" s="17"/>
    </row>
    <row r="883344" spans="13:13">
      <c r="M883344" s="8"/>
    </row>
    <row r="883370" spans="13:13">
      <c r="M883370" s="8"/>
    </row>
    <row r="883371" spans="13:13" ht="13">
      <c r="M883371" s="17"/>
    </row>
    <row r="883372" spans="13:13">
      <c r="M883372" s="8"/>
    </row>
    <row r="883398" spans="13:13">
      <c r="M883398" s="8"/>
    </row>
    <row r="883399" spans="13:13" ht="13">
      <c r="M883399" s="17"/>
    </row>
    <row r="883400" spans="13:13">
      <c r="M883400" s="8"/>
    </row>
    <row r="883426" spans="13:13">
      <c r="M883426" s="8"/>
    </row>
    <row r="883427" spans="13:13" ht="13">
      <c r="M883427" s="17"/>
    </row>
    <row r="883428" spans="13:13">
      <c r="M883428" s="8"/>
    </row>
    <row r="883454" spans="13:13">
      <c r="M883454" s="8"/>
    </row>
    <row r="883455" spans="13:13" ht="13">
      <c r="M883455" s="17"/>
    </row>
    <row r="883456" spans="13:13">
      <c r="M883456" s="8"/>
    </row>
    <row r="883482" spans="13:13">
      <c r="M883482" s="8"/>
    </row>
    <row r="883483" spans="13:13" ht="13">
      <c r="M883483" s="17"/>
    </row>
    <row r="883484" spans="13:13">
      <c r="M883484" s="8"/>
    </row>
    <row r="883510" spans="13:13">
      <c r="M883510" s="8"/>
    </row>
    <row r="883511" spans="13:13" ht="13">
      <c r="M883511" s="17"/>
    </row>
    <row r="883512" spans="13:13">
      <c r="M883512" s="8"/>
    </row>
    <row r="883538" spans="13:13">
      <c r="M883538" s="8"/>
    </row>
    <row r="883539" spans="13:13" ht="13">
      <c r="M883539" s="17"/>
    </row>
    <row r="883540" spans="13:13">
      <c r="M883540" s="8"/>
    </row>
    <row r="883566" spans="13:13">
      <c r="M883566" s="8"/>
    </row>
    <row r="883567" spans="13:13" ht="13">
      <c r="M883567" s="17"/>
    </row>
    <row r="883568" spans="13:13">
      <c r="M883568" s="8"/>
    </row>
    <row r="883594" spans="13:13">
      <c r="M883594" s="8"/>
    </row>
    <row r="883595" spans="13:13" ht="13">
      <c r="M883595" s="17"/>
    </row>
    <row r="883596" spans="13:13">
      <c r="M883596" s="8"/>
    </row>
    <row r="883622" spans="13:13">
      <c r="M883622" s="8"/>
    </row>
    <row r="883623" spans="13:13" ht="13">
      <c r="M883623" s="17"/>
    </row>
    <row r="883624" spans="13:13">
      <c r="M883624" s="8"/>
    </row>
    <row r="883650" spans="13:13">
      <c r="M883650" s="8"/>
    </row>
    <row r="883651" spans="13:13" ht="13">
      <c r="M883651" s="17"/>
    </row>
    <row r="883652" spans="13:13">
      <c r="M883652" s="8"/>
    </row>
    <row r="883678" spans="13:13">
      <c r="M883678" s="8"/>
    </row>
    <row r="883679" spans="13:13" ht="13">
      <c r="M883679" s="17"/>
    </row>
    <row r="883680" spans="13:13">
      <c r="M883680" s="8"/>
    </row>
    <row r="883706" spans="13:13">
      <c r="M883706" s="8"/>
    </row>
    <row r="883707" spans="13:13" ht="13">
      <c r="M883707" s="17"/>
    </row>
    <row r="883708" spans="13:13">
      <c r="M883708" s="8"/>
    </row>
    <row r="883734" spans="13:13">
      <c r="M883734" s="8"/>
    </row>
    <row r="883735" spans="13:13" ht="13">
      <c r="M883735" s="17"/>
    </row>
    <row r="883736" spans="13:13">
      <c r="M883736" s="8"/>
    </row>
    <row r="883762" spans="13:13">
      <c r="M883762" s="8"/>
    </row>
    <row r="883763" spans="13:13" ht="13">
      <c r="M883763" s="17"/>
    </row>
    <row r="883764" spans="13:13">
      <c r="M883764" s="8"/>
    </row>
    <row r="883790" spans="13:13">
      <c r="M883790" s="8"/>
    </row>
    <row r="883791" spans="13:13" ht="13">
      <c r="M883791" s="17"/>
    </row>
    <row r="883792" spans="13:13">
      <c r="M883792" s="8"/>
    </row>
    <row r="883818" spans="13:13">
      <c r="M883818" s="8"/>
    </row>
    <row r="883819" spans="13:13" ht="13">
      <c r="M883819" s="17"/>
    </row>
    <row r="883820" spans="13:13">
      <c r="M883820" s="8"/>
    </row>
    <row r="883846" spans="13:13">
      <c r="M883846" s="8"/>
    </row>
    <row r="883847" spans="13:13" ht="13">
      <c r="M883847" s="17"/>
    </row>
    <row r="883848" spans="13:13">
      <c r="M883848" s="8"/>
    </row>
    <row r="883874" spans="13:13">
      <c r="M883874" s="8"/>
    </row>
    <row r="883875" spans="13:13" ht="13">
      <c r="M883875" s="17"/>
    </row>
    <row r="883876" spans="13:13">
      <c r="M883876" s="8"/>
    </row>
    <row r="883902" spans="13:13">
      <c r="M883902" s="8"/>
    </row>
    <row r="883903" spans="13:13" ht="13">
      <c r="M883903" s="17"/>
    </row>
    <row r="883904" spans="13:13">
      <c r="M883904" s="8"/>
    </row>
    <row r="883930" spans="13:13">
      <c r="M883930" s="8"/>
    </row>
    <row r="883931" spans="13:13" ht="13">
      <c r="M883931" s="17"/>
    </row>
    <row r="883932" spans="13:13">
      <c r="M883932" s="8"/>
    </row>
    <row r="883958" spans="13:13">
      <c r="M883958" s="8"/>
    </row>
    <row r="883959" spans="13:13" ht="13">
      <c r="M883959" s="17"/>
    </row>
    <row r="883960" spans="13:13">
      <c r="M883960" s="8"/>
    </row>
    <row r="883986" spans="13:13">
      <c r="M883986" s="8"/>
    </row>
    <row r="883987" spans="13:13" ht="13">
      <c r="M883987" s="17"/>
    </row>
    <row r="883988" spans="13:13">
      <c r="M883988" s="8"/>
    </row>
    <row r="884014" spans="13:13">
      <c r="M884014" s="8"/>
    </row>
    <row r="884015" spans="13:13" ht="13">
      <c r="M884015" s="17"/>
    </row>
    <row r="884016" spans="13:13">
      <c r="M884016" s="8"/>
    </row>
    <row r="884042" spans="13:13">
      <c r="M884042" s="8"/>
    </row>
    <row r="884043" spans="13:13" ht="13">
      <c r="M884043" s="17"/>
    </row>
    <row r="884044" spans="13:13">
      <c r="M884044" s="8"/>
    </row>
    <row r="884070" spans="13:13">
      <c r="M884070" s="8"/>
    </row>
    <row r="884071" spans="13:13" ht="13">
      <c r="M884071" s="17"/>
    </row>
    <row r="884072" spans="13:13">
      <c r="M884072" s="8"/>
    </row>
    <row r="884098" spans="13:13">
      <c r="M884098" s="8"/>
    </row>
    <row r="884099" spans="13:13" ht="13">
      <c r="M884099" s="17"/>
    </row>
    <row r="884100" spans="13:13">
      <c r="M884100" s="8"/>
    </row>
    <row r="884126" spans="13:13">
      <c r="M884126" s="8"/>
    </row>
    <row r="884127" spans="13:13" ht="13">
      <c r="M884127" s="17"/>
    </row>
    <row r="884128" spans="13:13">
      <c r="M884128" s="8"/>
    </row>
    <row r="884154" spans="13:13">
      <c r="M884154" s="8"/>
    </row>
    <row r="884155" spans="13:13" ht="13">
      <c r="M884155" s="17"/>
    </row>
    <row r="884156" spans="13:13">
      <c r="M884156" s="8"/>
    </row>
    <row r="884182" spans="13:13">
      <c r="M884182" s="8"/>
    </row>
    <row r="884183" spans="13:13" ht="13">
      <c r="M884183" s="17"/>
    </row>
    <row r="884184" spans="13:13">
      <c r="M884184" s="8"/>
    </row>
    <row r="884210" spans="13:13">
      <c r="M884210" s="8"/>
    </row>
    <row r="884211" spans="13:13" ht="13">
      <c r="M884211" s="17"/>
    </row>
    <row r="884212" spans="13:13">
      <c r="M884212" s="8"/>
    </row>
    <row r="884238" spans="13:13">
      <c r="M884238" s="8"/>
    </row>
    <row r="884239" spans="13:13" ht="13">
      <c r="M884239" s="17"/>
    </row>
    <row r="884240" spans="13:13">
      <c r="M884240" s="8"/>
    </row>
    <row r="884266" spans="13:13">
      <c r="M884266" s="8"/>
    </row>
    <row r="884267" spans="13:13" ht="13">
      <c r="M884267" s="17"/>
    </row>
    <row r="884268" spans="13:13">
      <c r="M884268" s="8"/>
    </row>
    <row r="884294" spans="13:13">
      <c r="M884294" s="8"/>
    </row>
    <row r="884295" spans="13:13" ht="13">
      <c r="M884295" s="17"/>
    </row>
    <row r="884296" spans="13:13">
      <c r="M884296" s="8"/>
    </row>
    <row r="884322" spans="13:13">
      <c r="M884322" s="8"/>
    </row>
    <row r="884323" spans="13:13" ht="13">
      <c r="M884323" s="17"/>
    </row>
    <row r="884324" spans="13:13">
      <c r="M884324" s="8"/>
    </row>
    <row r="884350" spans="13:13">
      <c r="M884350" s="8"/>
    </row>
    <row r="884351" spans="13:13" ht="13">
      <c r="M884351" s="17"/>
    </row>
    <row r="884352" spans="13:13">
      <c r="M884352" s="8"/>
    </row>
    <row r="884378" spans="13:13">
      <c r="M884378" s="8"/>
    </row>
    <row r="884379" spans="13:13" ht="13">
      <c r="M884379" s="17"/>
    </row>
    <row r="884380" spans="13:13">
      <c r="M884380" s="8"/>
    </row>
    <row r="884406" spans="13:13">
      <c r="M884406" s="8"/>
    </row>
    <row r="884407" spans="13:13" ht="13">
      <c r="M884407" s="17"/>
    </row>
    <row r="884408" spans="13:13">
      <c r="M884408" s="8"/>
    </row>
    <row r="884434" spans="13:13">
      <c r="M884434" s="8"/>
    </row>
    <row r="884435" spans="13:13" ht="13">
      <c r="M884435" s="17"/>
    </row>
    <row r="884436" spans="13:13">
      <c r="M884436" s="8"/>
    </row>
    <row r="884462" spans="13:13">
      <c r="M884462" s="8"/>
    </row>
    <row r="884463" spans="13:13" ht="13">
      <c r="M884463" s="17"/>
    </row>
    <row r="884464" spans="13:13">
      <c r="M884464" s="8"/>
    </row>
    <row r="884490" spans="13:13">
      <c r="M884490" s="8"/>
    </row>
    <row r="884491" spans="13:13" ht="13">
      <c r="M884491" s="17"/>
    </row>
    <row r="884492" spans="13:13">
      <c r="M884492" s="8"/>
    </row>
    <row r="884518" spans="13:13">
      <c r="M884518" s="8"/>
    </row>
    <row r="884519" spans="13:13" ht="13">
      <c r="M884519" s="17"/>
    </row>
    <row r="884520" spans="13:13">
      <c r="M884520" s="8"/>
    </row>
    <row r="884546" spans="13:13">
      <c r="M884546" s="8"/>
    </row>
    <row r="884547" spans="13:13" ht="13">
      <c r="M884547" s="17"/>
    </row>
    <row r="884548" spans="13:13">
      <c r="M884548" s="8"/>
    </row>
    <row r="884574" spans="13:13">
      <c r="M884574" s="8"/>
    </row>
    <row r="884575" spans="13:13" ht="13">
      <c r="M884575" s="17"/>
    </row>
    <row r="884576" spans="13:13">
      <c r="M884576" s="8"/>
    </row>
    <row r="884602" spans="13:13">
      <c r="M884602" s="8"/>
    </row>
    <row r="884603" spans="13:13" ht="13">
      <c r="M884603" s="17"/>
    </row>
    <row r="884604" spans="13:13">
      <c r="M884604" s="8"/>
    </row>
    <row r="884630" spans="13:13">
      <c r="M884630" s="8"/>
    </row>
    <row r="884631" spans="13:13" ht="13">
      <c r="M884631" s="17"/>
    </row>
    <row r="884632" spans="13:13">
      <c r="M884632" s="8"/>
    </row>
    <row r="884658" spans="13:13">
      <c r="M884658" s="8"/>
    </row>
    <row r="884659" spans="13:13" ht="13">
      <c r="M884659" s="17"/>
    </row>
    <row r="884660" spans="13:13">
      <c r="M884660" s="8"/>
    </row>
    <row r="884686" spans="13:13">
      <c r="M884686" s="8"/>
    </row>
    <row r="884687" spans="13:13" ht="13">
      <c r="M884687" s="17"/>
    </row>
    <row r="884688" spans="13:13">
      <c r="M884688" s="8"/>
    </row>
    <row r="884714" spans="13:13">
      <c r="M884714" s="8"/>
    </row>
    <row r="884715" spans="13:13" ht="13">
      <c r="M884715" s="17"/>
    </row>
    <row r="884716" spans="13:13">
      <c r="M884716" s="8"/>
    </row>
    <row r="884742" spans="13:13">
      <c r="M884742" s="8"/>
    </row>
    <row r="884743" spans="13:13" ht="13">
      <c r="M884743" s="17"/>
    </row>
    <row r="884744" spans="13:13">
      <c r="M884744" s="8"/>
    </row>
    <row r="884770" spans="13:13">
      <c r="M884770" s="8"/>
    </row>
    <row r="884771" spans="13:13" ht="13">
      <c r="M884771" s="17"/>
    </row>
    <row r="884772" spans="13:13">
      <c r="M884772" s="8"/>
    </row>
    <row r="884798" spans="13:13">
      <c r="M884798" s="8"/>
    </row>
    <row r="884799" spans="13:13" ht="13">
      <c r="M884799" s="17"/>
    </row>
    <row r="884800" spans="13:13">
      <c r="M884800" s="8"/>
    </row>
    <row r="884826" spans="13:13">
      <c r="M884826" s="8"/>
    </row>
    <row r="884827" spans="13:13" ht="13">
      <c r="M884827" s="17"/>
    </row>
    <row r="884828" spans="13:13">
      <c r="M884828" s="8"/>
    </row>
    <row r="884854" spans="13:13">
      <c r="M884854" s="8"/>
    </row>
    <row r="884855" spans="13:13" ht="13">
      <c r="M884855" s="17"/>
    </row>
    <row r="884856" spans="13:13">
      <c r="M884856" s="8"/>
    </row>
    <row r="884882" spans="13:13">
      <c r="M884882" s="8"/>
    </row>
    <row r="884883" spans="13:13" ht="13">
      <c r="M884883" s="17"/>
    </row>
    <row r="884884" spans="13:13">
      <c r="M884884" s="8"/>
    </row>
    <row r="884910" spans="13:13">
      <c r="M884910" s="8"/>
    </row>
    <row r="884911" spans="13:13" ht="13">
      <c r="M884911" s="17"/>
    </row>
    <row r="884912" spans="13:13">
      <c r="M884912" s="8"/>
    </row>
    <row r="884938" spans="13:13">
      <c r="M884938" s="8"/>
    </row>
    <row r="884939" spans="13:13" ht="13">
      <c r="M884939" s="17"/>
    </row>
    <row r="884940" spans="13:13">
      <c r="M884940" s="8"/>
    </row>
    <row r="884966" spans="13:13">
      <c r="M884966" s="8"/>
    </row>
    <row r="884967" spans="13:13" ht="13">
      <c r="M884967" s="17"/>
    </row>
    <row r="884968" spans="13:13">
      <c r="M884968" s="8"/>
    </row>
    <row r="884994" spans="13:13">
      <c r="M884994" s="8"/>
    </row>
    <row r="884995" spans="13:13" ht="13">
      <c r="M884995" s="17"/>
    </row>
    <row r="884996" spans="13:13">
      <c r="M884996" s="8"/>
    </row>
    <row r="885022" spans="13:13">
      <c r="M885022" s="8"/>
    </row>
    <row r="885023" spans="13:13" ht="13">
      <c r="M885023" s="17"/>
    </row>
    <row r="885024" spans="13:13">
      <c r="M885024" s="8"/>
    </row>
    <row r="885050" spans="13:13">
      <c r="M885050" s="8"/>
    </row>
    <row r="885051" spans="13:13" ht="13">
      <c r="M885051" s="17"/>
    </row>
    <row r="885052" spans="13:13">
      <c r="M885052" s="8"/>
    </row>
    <row r="885078" spans="13:13">
      <c r="M885078" s="8"/>
    </row>
    <row r="885079" spans="13:13" ht="13">
      <c r="M885079" s="17"/>
    </row>
    <row r="885080" spans="13:13">
      <c r="M885080" s="8"/>
    </row>
    <row r="885106" spans="13:13">
      <c r="M885106" s="8"/>
    </row>
    <row r="885107" spans="13:13" ht="13">
      <c r="M885107" s="17"/>
    </row>
    <row r="885108" spans="13:13">
      <c r="M885108" s="8"/>
    </row>
    <row r="885134" spans="13:13">
      <c r="M885134" s="8"/>
    </row>
    <row r="885135" spans="13:13" ht="13">
      <c r="M885135" s="17"/>
    </row>
    <row r="885136" spans="13:13">
      <c r="M885136" s="8"/>
    </row>
    <row r="885162" spans="13:13">
      <c r="M885162" s="8"/>
    </row>
    <row r="885163" spans="13:13" ht="13">
      <c r="M885163" s="17"/>
    </row>
    <row r="885164" spans="13:13">
      <c r="M885164" s="8"/>
    </row>
    <row r="885190" spans="13:13">
      <c r="M885190" s="8"/>
    </row>
    <row r="885191" spans="13:13" ht="13">
      <c r="M885191" s="17"/>
    </row>
    <row r="885192" spans="13:13">
      <c r="M885192" s="8"/>
    </row>
    <row r="885218" spans="13:13">
      <c r="M885218" s="8"/>
    </row>
    <row r="885219" spans="13:13" ht="13">
      <c r="M885219" s="17"/>
    </row>
    <row r="885220" spans="13:13">
      <c r="M885220" s="8"/>
    </row>
    <row r="885246" spans="13:13">
      <c r="M885246" s="8"/>
    </row>
    <row r="885247" spans="13:13" ht="13">
      <c r="M885247" s="17"/>
    </row>
    <row r="885248" spans="13:13">
      <c r="M885248" s="8"/>
    </row>
    <row r="885274" spans="13:13">
      <c r="M885274" s="8"/>
    </row>
    <row r="885275" spans="13:13" ht="13">
      <c r="M885275" s="17"/>
    </row>
    <row r="885276" spans="13:13">
      <c r="M885276" s="8"/>
    </row>
    <row r="885302" spans="13:13">
      <c r="M885302" s="8"/>
    </row>
    <row r="885303" spans="13:13" ht="13">
      <c r="M885303" s="17"/>
    </row>
    <row r="885304" spans="13:13">
      <c r="M885304" s="8"/>
    </row>
    <row r="885330" spans="13:13">
      <c r="M885330" s="8"/>
    </row>
    <row r="885331" spans="13:13" ht="13">
      <c r="M885331" s="17"/>
    </row>
    <row r="885332" spans="13:13">
      <c r="M885332" s="8"/>
    </row>
    <row r="885358" spans="13:13">
      <c r="M885358" s="8"/>
    </row>
    <row r="885359" spans="13:13" ht="13">
      <c r="M885359" s="17"/>
    </row>
    <row r="885360" spans="13:13">
      <c r="M885360" s="8"/>
    </row>
    <row r="885386" spans="13:13">
      <c r="M885386" s="8"/>
    </row>
    <row r="885387" spans="13:13" ht="13">
      <c r="M885387" s="17"/>
    </row>
    <row r="885388" spans="13:13">
      <c r="M885388" s="8"/>
    </row>
    <row r="885414" spans="13:13">
      <c r="M885414" s="8"/>
    </row>
    <row r="885415" spans="13:13" ht="13">
      <c r="M885415" s="17"/>
    </row>
    <row r="885416" spans="13:13">
      <c r="M885416" s="8"/>
    </row>
    <row r="885442" spans="13:13">
      <c r="M885442" s="8"/>
    </row>
    <row r="885443" spans="13:13" ht="13">
      <c r="M885443" s="17"/>
    </row>
    <row r="885444" spans="13:13">
      <c r="M885444" s="8"/>
    </row>
    <row r="885470" spans="13:13">
      <c r="M885470" s="8"/>
    </row>
    <row r="885471" spans="13:13" ht="13">
      <c r="M885471" s="17"/>
    </row>
    <row r="885472" spans="13:13">
      <c r="M885472" s="8"/>
    </row>
    <row r="885498" spans="13:13">
      <c r="M885498" s="8"/>
    </row>
    <row r="885499" spans="13:13" ht="13">
      <c r="M885499" s="17"/>
    </row>
    <row r="885500" spans="13:13">
      <c r="M885500" s="8"/>
    </row>
    <row r="885526" spans="13:13">
      <c r="M885526" s="8"/>
    </row>
    <row r="885527" spans="13:13" ht="13">
      <c r="M885527" s="17"/>
    </row>
    <row r="885528" spans="13:13">
      <c r="M885528" s="8"/>
    </row>
    <row r="885554" spans="13:13">
      <c r="M885554" s="8"/>
    </row>
    <row r="885555" spans="13:13" ht="13">
      <c r="M885555" s="17"/>
    </row>
    <row r="885556" spans="13:13">
      <c r="M885556" s="8"/>
    </row>
    <row r="885582" spans="13:13">
      <c r="M885582" s="8"/>
    </row>
    <row r="885583" spans="13:13" ht="13">
      <c r="M885583" s="17"/>
    </row>
    <row r="885584" spans="13:13">
      <c r="M885584" s="8"/>
    </row>
    <row r="885610" spans="13:13">
      <c r="M885610" s="8"/>
    </row>
    <row r="885611" spans="13:13" ht="13">
      <c r="M885611" s="17"/>
    </row>
    <row r="885612" spans="13:13">
      <c r="M885612" s="8"/>
    </row>
    <row r="885638" spans="13:13">
      <c r="M885638" s="8"/>
    </row>
    <row r="885639" spans="13:13" ht="13">
      <c r="M885639" s="17"/>
    </row>
    <row r="885640" spans="13:13">
      <c r="M885640" s="8"/>
    </row>
    <row r="885666" spans="13:13">
      <c r="M885666" s="8"/>
    </row>
    <row r="885667" spans="13:13" ht="13">
      <c r="M885667" s="17"/>
    </row>
    <row r="885668" spans="13:13">
      <c r="M885668" s="8"/>
    </row>
    <row r="885694" spans="13:13">
      <c r="M885694" s="8"/>
    </row>
    <row r="885695" spans="13:13" ht="13">
      <c r="M885695" s="17"/>
    </row>
    <row r="885696" spans="13:13">
      <c r="M885696" s="8"/>
    </row>
    <row r="885722" spans="13:13">
      <c r="M885722" s="8"/>
    </row>
    <row r="885723" spans="13:13" ht="13">
      <c r="M885723" s="17"/>
    </row>
    <row r="885724" spans="13:13">
      <c r="M885724" s="8"/>
    </row>
    <row r="885750" spans="13:13">
      <c r="M885750" s="8"/>
    </row>
    <row r="885751" spans="13:13" ht="13">
      <c r="M885751" s="17"/>
    </row>
    <row r="885752" spans="13:13">
      <c r="M885752" s="8"/>
    </row>
    <row r="885778" spans="13:13">
      <c r="M885778" s="8"/>
    </row>
    <row r="885779" spans="13:13" ht="13">
      <c r="M885779" s="17"/>
    </row>
    <row r="885780" spans="13:13">
      <c r="M885780" s="8"/>
    </row>
    <row r="885806" spans="13:13">
      <c r="M885806" s="8"/>
    </row>
    <row r="885807" spans="13:13" ht="13">
      <c r="M885807" s="17"/>
    </row>
    <row r="885808" spans="13:13">
      <c r="M885808" s="8"/>
    </row>
    <row r="885834" spans="13:13">
      <c r="M885834" s="8"/>
    </row>
    <row r="885835" spans="13:13" ht="13">
      <c r="M885835" s="17"/>
    </row>
    <row r="885836" spans="13:13">
      <c r="M885836" s="8"/>
    </row>
    <row r="885862" spans="13:13">
      <c r="M885862" s="8"/>
    </row>
    <row r="885863" spans="13:13" ht="13">
      <c r="M885863" s="17"/>
    </row>
    <row r="885864" spans="13:13">
      <c r="M885864" s="8"/>
    </row>
    <row r="885890" spans="13:13">
      <c r="M885890" s="8"/>
    </row>
    <row r="885891" spans="13:13" ht="13">
      <c r="M885891" s="17"/>
    </row>
    <row r="885892" spans="13:13">
      <c r="M885892" s="8"/>
    </row>
    <row r="885918" spans="13:13">
      <c r="M885918" s="8"/>
    </row>
    <row r="885919" spans="13:13" ht="13">
      <c r="M885919" s="17"/>
    </row>
    <row r="885920" spans="13:13">
      <c r="M885920" s="8"/>
    </row>
    <row r="885946" spans="13:13">
      <c r="M885946" s="8"/>
    </row>
    <row r="885947" spans="13:13" ht="13">
      <c r="M885947" s="17"/>
    </row>
    <row r="885948" spans="13:13">
      <c r="M885948" s="8"/>
    </row>
    <row r="885974" spans="13:13">
      <c r="M885974" s="8"/>
    </row>
    <row r="885975" spans="13:13" ht="13">
      <c r="M885975" s="17"/>
    </row>
    <row r="885976" spans="13:13">
      <c r="M885976" s="8"/>
    </row>
    <row r="886002" spans="13:13">
      <c r="M886002" s="8"/>
    </row>
    <row r="886003" spans="13:13" ht="13">
      <c r="M886003" s="17"/>
    </row>
    <row r="886004" spans="13:13">
      <c r="M886004" s="8"/>
    </row>
    <row r="886030" spans="13:13">
      <c r="M886030" s="8"/>
    </row>
    <row r="886031" spans="13:13" ht="13">
      <c r="M886031" s="17"/>
    </row>
    <row r="886032" spans="13:13">
      <c r="M886032" s="8"/>
    </row>
    <row r="886058" spans="13:13">
      <c r="M886058" s="8"/>
    </row>
    <row r="886059" spans="13:13" ht="13">
      <c r="M886059" s="17"/>
    </row>
    <row r="886060" spans="13:13">
      <c r="M886060" s="8"/>
    </row>
    <row r="886086" spans="13:13">
      <c r="M886086" s="8"/>
    </row>
    <row r="886087" spans="13:13" ht="13">
      <c r="M886087" s="17"/>
    </row>
    <row r="886088" spans="13:13">
      <c r="M886088" s="8"/>
    </row>
    <row r="886114" spans="13:13">
      <c r="M886114" s="8"/>
    </row>
    <row r="886115" spans="13:13" ht="13">
      <c r="M886115" s="17"/>
    </row>
    <row r="886116" spans="13:13">
      <c r="M886116" s="8"/>
    </row>
    <row r="886142" spans="13:13">
      <c r="M886142" s="8"/>
    </row>
    <row r="886143" spans="13:13" ht="13">
      <c r="M886143" s="17"/>
    </row>
    <row r="886144" spans="13:13">
      <c r="M886144" s="8"/>
    </row>
    <row r="886170" spans="13:13">
      <c r="M886170" s="8"/>
    </row>
    <row r="886171" spans="13:13" ht="13">
      <c r="M886171" s="17"/>
    </row>
    <row r="886172" spans="13:13">
      <c r="M886172" s="8"/>
    </row>
    <row r="886198" spans="13:13">
      <c r="M886198" s="8"/>
    </row>
    <row r="886199" spans="13:13" ht="13">
      <c r="M886199" s="17"/>
    </row>
    <row r="886200" spans="13:13">
      <c r="M886200" s="8"/>
    </row>
    <row r="886226" spans="13:13">
      <c r="M886226" s="8"/>
    </row>
    <row r="886227" spans="13:13" ht="13">
      <c r="M886227" s="17"/>
    </row>
    <row r="886228" spans="13:13">
      <c r="M886228" s="8"/>
    </row>
    <row r="886254" spans="13:13">
      <c r="M886254" s="8"/>
    </row>
    <row r="886255" spans="13:13" ht="13">
      <c r="M886255" s="17"/>
    </row>
    <row r="886256" spans="13:13">
      <c r="M886256" s="8"/>
    </row>
    <row r="886282" spans="13:13">
      <c r="M886282" s="8"/>
    </row>
    <row r="886283" spans="13:13" ht="13">
      <c r="M886283" s="17"/>
    </row>
    <row r="886284" spans="13:13">
      <c r="M886284" s="8"/>
    </row>
    <row r="886310" spans="13:13">
      <c r="M886310" s="8"/>
    </row>
    <row r="886311" spans="13:13" ht="13">
      <c r="M886311" s="17"/>
    </row>
    <row r="886312" spans="13:13">
      <c r="M886312" s="8"/>
    </row>
    <row r="886338" spans="13:13">
      <c r="M886338" s="8"/>
    </row>
    <row r="886339" spans="13:13" ht="13">
      <c r="M886339" s="17"/>
    </row>
    <row r="886340" spans="13:13">
      <c r="M886340" s="8"/>
    </row>
    <row r="886366" spans="13:13">
      <c r="M886366" s="8"/>
    </row>
    <row r="886367" spans="13:13" ht="13">
      <c r="M886367" s="17"/>
    </row>
    <row r="886368" spans="13:13">
      <c r="M886368" s="8"/>
    </row>
    <row r="886394" spans="13:13">
      <c r="M886394" s="8"/>
    </row>
    <row r="886395" spans="13:13" ht="13">
      <c r="M886395" s="17"/>
    </row>
    <row r="886396" spans="13:13">
      <c r="M886396" s="8"/>
    </row>
    <row r="886422" spans="13:13">
      <c r="M886422" s="8"/>
    </row>
    <row r="886423" spans="13:13" ht="13">
      <c r="M886423" s="17"/>
    </row>
    <row r="886424" spans="13:13">
      <c r="M886424" s="8"/>
    </row>
    <row r="886450" spans="13:13">
      <c r="M886450" s="8"/>
    </row>
    <row r="886451" spans="13:13" ht="13">
      <c r="M886451" s="17"/>
    </row>
    <row r="886452" spans="13:13">
      <c r="M886452" s="8"/>
    </row>
    <row r="886478" spans="13:13">
      <c r="M886478" s="8"/>
    </row>
    <row r="886479" spans="13:13" ht="13">
      <c r="M886479" s="17"/>
    </row>
    <row r="886480" spans="13:13">
      <c r="M886480" s="8"/>
    </row>
    <row r="886506" spans="13:13">
      <c r="M886506" s="8"/>
    </row>
    <row r="886507" spans="13:13" ht="13">
      <c r="M886507" s="17"/>
    </row>
    <row r="886508" spans="13:13">
      <c r="M886508" s="8"/>
    </row>
    <row r="886534" spans="13:13">
      <c r="M886534" s="8"/>
    </row>
    <row r="886535" spans="13:13" ht="13">
      <c r="M886535" s="17"/>
    </row>
    <row r="886536" spans="13:13">
      <c r="M886536" s="8"/>
    </row>
    <row r="886562" spans="13:13">
      <c r="M886562" s="8"/>
    </row>
    <row r="886563" spans="13:13" ht="13">
      <c r="M886563" s="17"/>
    </row>
    <row r="886564" spans="13:13">
      <c r="M886564" s="8"/>
    </row>
    <row r="886590" spans="13:13">
      <c r="M886590" s="8"/>
    </row>
    <row r="886591" spans="13:13" ht="13">
      <c r="M886591" s="17"/>
    </row>
    <row r="886592" spans="13:13">
      <c r="M886592" s="8"/>
    </row>
    <row r="886618" spans="13:13">
      <c r="M886618" s="8"/>
    </row>
    <row r="886619" spans="13:13" ht="13">
      <c r="M886619" s="17"/>
    </row>
    <row r="886620" spans="13:13">
      <c r="M886620" s="8"/>
    </row>
    <row r="886646" spans="13:13">
      <c r="M886646" s="8"/>
    </row>
    <row r="886647" spans="13:13" ht="13">
      <c r="M886647" s="17"/>
    </row>
    <row r="886648" spans="13:13">
      <c r="M886648" s="8"/>
    </row>
    <row r="886674" spans="13:13">
      <c r="M886674" s="8"/>
    </row>
    <row r="886675" spans="13:13" ht="13">
      <c r="M886675" s="17"/>
    </row>
    <row r="886676" spans="13:13">
      <c r="M886676" s="8"/>
    </row>
    <row r="886702" spans="13:13">
      <c r="M886702" s="8"/>
    </row>
    <row r="886703" spans="13:13" ht="13">
      <c r="M886703" s="17"/>
    </row>
    <row r="886704" spans="13:13">
      <c r="M886704" s="8"/>
    </row>
    <row r="886730" spans="13:13">
      <c r="M886730" s="8"/>
    </row>
    <row r="886731" spans="13:13" ht="13">
      <c r="M886731" s="17"/>
    </row>
    <row r="886732" spans="13:13">
      <c r="M886732" s="8"/>
    </row>
    <row r="886758" spans="13:13">
      <c r="M886758" s="8"/>
    </row>
    <row r="886759" spans="13:13" ht="13">
      <c r="M886759" s="17"/>
    </row>
    <row r="886760" spans="13:13">
      <c r="M886760" s="8"/>
    </row>
    <row r="886786" spans="13:13">
      <c r="M886786" s="8"/>
    </row>
    <row r="886787" spans="13:13" ht="13">
      <c r="M886787" s="17"/>
    </row>
    <row r="886788" spans="13:13">
      <c r="M886788" s="8"/>
    </row>
    <row r="886814" spans="13:13">
      <c r="M886814" s="8"/>
    </row>
    <row r="886815" spans="13:13" ht="13">
      <c r="M886815" s="17"/>
    </row>
    <row r="886816" spans="13:13">
      <c r="M886816" s="8"/>
    </row>
    <row r="886842" spans="13:13">
      <c r="M886842" s="8"/>
    </row>
    <row r="886843" spans="13:13" ht="13">
      <c r="M886843" s="17"/>
    </row>
    <row r="886844" spans="13:13">
      <c r="M886844" s="8"/>
    </row>
    <row r="886870" spans="13:13">
      <c r="M886870" s="8"/>
    </row>
    <row r="886871" spans="13:13" ht="13">
      <c r="M886871" s="17"/>
    </row>
    <row r="886872" spans="13:13">
      <c r="M886872" s="8"/>
    </row>
    <row r="886898" spans="13:13">
      <c r="M886898" s="8"/>
    </row>
    <row r="886899" spans="13:13" ht="13">
      <c r="M886899" s="17"/>
    </row>
    <row r="886900" spans="13:13">
      <c r="M886900" s="8"/>
    </row>
    <row r="886926" spans="13:13">
      <c r="M886926" s="8"/>
    </row>
    <row r="886927" spans="13:13" ht="13">
      <c r="M886927" s="17"/>
    </row>
    <row r="886928" spans="13:13">
      <c r="M886928" s="8"/>
    </row>
    <row r="886954" spans="13:13">
      <c r="M886954" s="8"/>
    </row>
    <row r="886955" spans="13:13" ht="13">
      <c r="M886955" s="17"/>
    </row>
    <row r="886956" spans="13:13">
      <c r="M886956" s="8"/>
    </row>
    <row r="886982" spans="13:13">
      <c r="M886982" s="8"/>
    </row>
    <row r="886983" spans="13:13" ht="13">
      <c r="M886983" s="17"/>
    </row>
    <row r="886984" spans="13:13">
      <c r="M886984" s="8"/>
    </row>
    <row r="887010" spans="13:13">
      <c r="M887010" s="8"/>
    </row>
    <row r="887011" spans="13:13" ht="13">
      <c r="M887011" s="17"/>
    </row>
    <row r="887012" spans="13:13">
      <c r="M887012" s="8"/>
    </row>
    <row r="887038" spans="13:13">
      <c r="M887038" s="8"/>
    </row>
    <row r="887039" spans="13:13" ht="13">
      <c r="M887039" s="17"/>
    </row>
    <row r="887040" spans="13:13">
      <c r="M887040" s="8"/>
    </row>
    <row r="887066" spans="13:13">
      <c r="M887066" s="8"/>
    </row>
    <row r="887067" spans="13:13" ht="13">
      <c r="M887067" s="17"/>
    </row>
    <row r="887068" spans="13:13">
      <c r="M887068" s="8"/>
    </row>
    <row r="887094" spans="13:13">
      <c r="M887094" s="8"/>
    </row>
    <row r="887095" spans="13:13" ht="13">
      <c r="M887095" s="17"/>
    </row>
    <row r="887096" spans="13:13">
      <c r="M887096" s="8"/>
    </row>
    <row r="887122" spans="13:13">
      <c r="M887122" s="8"/>
    </row>
    <row r="887123" spans="13:13" ht="13">
      <c r="M887123" s="17"/>
    </row>
    <row r="887124" spans="13:13">
      <c r="M887124" s="8"/>
    </row>
    <row r="887150" spans="13:13">
      <c r="M887150" s="8"/>
    </row>
    <row r="887151" spans="13:13" ht="13">
      <c r="M887151" s="17"/>
    </row>
    <row r="887152" spans="13:13">
      <c r="M887152" s="8"/>
    </row>
    <row r="887178" spans="13:13">
      <c r="M887178" s="8"/>
    </row>
    <row r="887179" spans="13:13" ht="13">
      <c r="M887179" s="17"/>
    </row>
    <row r="887180" spans="13:13">
      <c r="M887180" s="8"/>
    </row>
    <row r="887206" spans="13:13">
      <c r="M887206" s="8"/>
    </row>
    <row r="887207" spans="13:13" ht="13">
      <c r="M887207" s="17"/>
    </row>
    <row r="887208" spans="13:13">
      <c r="M887208" s="8"/>
    </row>
    <row r="887234" spans="13:13">
      <c r="M887234" s="8"/>
    </row>
    <row r="887235" spans="13:13" ht="13">
      <c r="M887235" s="17"/>
    </row>
    <row r="887236" spans="13:13">
      <c r="M887236" s="8"/>
    </row>
    <row r="887262" spans="13:13">
      <c r="M887262" s="8"/>
    </row>
    <row r="887263" spans="13:13" ht="13">
      <c r="M887263" s="17"/>
    </row>
    <row r="887264" spans="13:13">
      <c r="M887264" s="8"/>
    </row>
    <row r="887290" spans="13:13">
      <c r="M887290" s="8"/>
    </row>
    <row r="887291" spans="13:13" ht="13">
      <c r="M887291" s="17"/>
    </row>
    <row r="887292" spans="13:13">
      <c r="M887292" s="8"/>
    </row>
    <row r="887318" spans="13:13">
      <c r="M887318" s="8"/>
    </row>
    <row r="887319" spans="13:13" ht="13">
      <c r="M887319" s="17"/>
    </row>
    <row r="887320" spans="13:13">
      <c r="M887320" s="8"/>
    </row>
    <row r="887346" spans="13:13">
      <c r="M887346" s="8"/>
    </row>
    <row r="887347" spans="13:13" ht="13">
      <c r="M887347" s="17"/>
    </row>
    <row r="887348" spans="13:13">
      <c r="M887348" s="8"/>
    </row>
    <row r="887374" spans="13:13">
      <c r="M887374" s="8"/>
    </row>
    <row r="887375" spans="13:13" ht="13">
      <c r="M887375" s="17"/>
    </row>
    <row r="887376" spans="13:13">
      <c r="M887376" s="8"/>
    </row>
    <row r="887402" spans="13:13">
      <c r="M887402" s="8"/>
    </row>
    <row r="887403" spans="13:13" ht="13">
      <c r="M887403" s="17"/>
    </row>
    <row r="887404" spans="13:13">
      <c r="M887404" s="8"/>
    </row>
    <row r="887430" spans="13:13">
      <c r="M887430" s="8"/>
    </row>
    <row r="887431" spans="13:13" ht="13">
      <c r="M887431" s="17"/>
    </row>
    <row r="887432" spans="13:13">
      <c r="M887432" s="8"/>
    </row>
    <row r="887458" spans="13:13">
      <c r="M887458" s="8"/>
    </row>
    <row r="887459" spans="13:13" ht="13">
      <c r="M887459" s="17"/>
    </row>
    <row r="887460" spans="13:13">
      <c r="M887460" s="8"/>
    </row>
    <row r="887486" spans="13:13">
      <c r="M887486" s="8"/>
    </row>
    <row r="887487" spans="13:13" ht="13">
      <c r="M887487" s="17"/>
    </row>
    <row r="887488" spans="13:13">
      <c r="M887488" s="8"/>
    </row>
    <row r="887514" spans="13:13">
      <c r="M887514" s="8"/>
    </row>
    <row r="887515" spans="13:13" ht="13">
      <c r="M887515" s="17"/>
    </row>
    <row r="887516" spans="13:13">
      <c r="M887516" s="8"/>
    </row>
    <row r="887542" spans="13:13">
      <c r="M887542" s="8"/>
    </row>
    <row r="887543" spans="13:13" ht="13">
      <c r="M887543" s="17"/>
    </row>
    <row r="887544" spans="13:13">
      <c r="M887544" s="8"/>
    </row>
    <row r="887570" spans="13:13">
      <c r="M887570" s="8"/>
    </row>
    <row r="887571" spans="13:13" ht="13">
      <c r="M887571" s="17"/>
    </row>
    <row r="887572" spans="13:13">
      <c r="M887572" s="8"/>
    </row>
    <row r="887598" spans="13:13">
      <c r="M887598" s="8"/>
    </row>
    <row r="887599" spans="13:13" ht="13">
      <c r="M887599" s="17"/>
    </row>
    <row r="887600" spans="13:13">
      <c r="M887600" s="8"/>
    </row>
    <row r="887626" spans="13:13">
      <c r="M887626" s="8"/>
    </row>
    <row r="887627" spans="13:13" ht="13">
      <c r="M887627" s="17"/>
    </row>
    <row r="887628" spans="13:13">
      <c r="M887628" s="8"/>
    </row>
    <row r="887654" spans="13:13">
      <c r="M887654" s="8"/>
    </row>
    <row r="887655" spans="13:13" ht="13">
      <c r="M887655" s="17"/>
    </row>
    <row r="887656" spans="13:13">
      <c r="M887656" s="8"/>
    </row>
    <row r="887682" spans="13:13">
      <c r="M887682" s="8"/>
    </row>
    <row r="887683" spans="13:13" ht="13">
      <c r="M887683" s="17"/>
    </row>
    <row r="887684" spans="13:13">
      <c r="M887684" s="8"/>
    </row>
    <row r="887710" spans="13:13">
      <c r="M887710" s="8"/>
    </row>
    <row r="887711" spans="13:13" ht="13">
      <c r="M887711" s="17"/>
    </row>
    <row r="887712" spans="13:13">
      <c r="M887712" s="8"/>
    </row>
    <row r="887738" spans="13:13">
      <c r="M887738" s="8"/>
    </row>
    <row r="887739" spans="13:13" ht="13">
      <c r="M887739" s="17"/>
    </row>
    <row r="887740" spans="13:13">
      <c r="M887740" s="8"/>
    </row>
    <row r="887766" spans="13:13">
      <c r="M887766" s="8"/>
    </row>
    <row r="887767" spans="13:13" ht="13">
      <c r="M887767" s="17"/>
    </row>
    <row r="887768" spans="13:13">
      <c r="M887768" s="8"/>
    </row>
    <row r="887794" spans="13:13">
      <c r="M887794" s="8"/>
    </row>
    <row r="887795" spans="13:13" ht="13">
      <c r="M887795" s="17"/>
    </row>
    <row r="887796" spans="13:13">
      <c r="M887796" s="8"/>
    </row>
    <row r="887822" spans="13:13">
      <c r="M887822" s="8"/>
    </row>
    <row r="887823" spans="13:13" ht="13">
      <c r="M887823" s="17"/>
    </row>
    <row r="887824" spans="13:13">
      <c r="M887824" s="8"/>
    </row>
    <row r="887850" spans="13:13">
      <c r="M887850" s="8"/>
    </row>
    <row r="887851" spans="13:13" ht="13">
      <c r="M887851" s="17"/>
    </row>
    <row r="887852" spans="13:13">
      <c r="M887852" s="8"/>
    </row>
    <row r="887878" spans="13:13">
      <c r="M887878" s="8"/>
    </row>
    <row r="887879" spans="13:13" ht="13">
      <c r="M887879" s="17"/>
    </row>
    <row r="887880" spans="13:13">
      <c r="M887880" s="8"/>
    </row>
    <row r="887906" spans="13:13">
      <c r="M887906" s="8"/>
    </row>
    <row r="887907" spans="13:13" ht="13">
      <c r="M887907" s="17"/>
    </row>
    <row r="887908" spans="13:13">
      <c r="M887908" s="8"/>
    </row>
    <row r="887934" spans="13:13">
      <c r="M887934" s="8"/>
    </row>
    <row r="887935" spans="13:13" ht="13">
      <c r="M887935" s="17"/>
    </row>
    <row r="887936" spans="13:13">
      <c r="M887936" s="8"/>
    </row>
    <row r="887962" spans="13:13">
      <c r="M887962" s="8"/>
    </row>
    <row r="887963" spans="13:13" ht="13">
      <c r="M887963" s="17"/>
    </row>
    <row r="887964" spans="13:13">
      <c r="M887964" s="8"/>
    </row>
    <row r="887990" spans="13:13">
      <c r="M887990" s="8"/>
    </row>
    <row r="887991" spans="13:13" ht="13">
      <c r="M887991" s="17"/>
    </row>
    <row r="887992" spans="13:13">
      <c r="M887992" s="8"/>
    </row>
    <row r="888018" spans="13:13">
      <c r="M888018" s="8"/>
    </row>
    <row r="888019" spans="13:13" ht="13">
      <c r="M888019" s="17"/>
    </row>
    <row r="888020" spans="13:13">
      <c r="M888020" s="8"/>
    </row>
    <row r="888046" spans="13:13">
      <c r="M888046" s="8"/>
    </row>
    <row r="888047" spans="13:13" ht="13">
      <c r="M888047" s="17"/>
    </row>
    <row r="888048" spans="13:13">
      <c r="M888048" s="8"/>
    </row>
    <row r="888074" spans="13:13">
      <c r="M888074" s="8"/>
    </row>
    <row r="888075" spans="13:13" ht="13">
      <c r="M888075" s="17"/>
    </row>
    <row r="888076" spans="13:13">
      <c r="M888076" s="8"/>
    </row>
    <row r="888102" spans="13:13">
      <c r="M888102" s="8"/>
    </row>
    <row r="888103" spans="13:13" ht="13">
      <c r="M888103" s="17"/>
    </row>
    <row r="888104" spans="13:13">
      <c r="M888104" s="8"/>
    </row>
    <row r="888130" spans="13:13">
      <c r="M888130" s="8"/>
    </row>
    <row r="888131" spans="13:13" ht="13">
      <c r="M888131" s="17"/>
    </row>
    <row r="888132" spans="13:13">
      <c r="M888132" s="8"/>
    </row>
    <row r="888158" spans="13:13">
      <c r="M888158" s="8"/>
    </row>
    <row r="888159" spans="13:13" ht="13">
      <c r="M888159" s="17"/>
    </row>
    <row r="888160" spans="13:13">
      <c r="M888160" s="8"/>
    </row>
    <row r="888186" spans="13:13">
      <c r="M888186" s="8"/>
    </row>
    <row r="888187" spans="13:13" ht="13">
      <c r="M888187" s="17"/>
    </row>
    <row r="888188" spans="13:13">
      <c r="M888188" s="8"/>
    </row>
    <row r="888214" spans="13:13">
      <c r="M888214" s="8"/>
    </row>
    <row r="888215" spans="13:13" ht="13">
      <c r="M888215" s="17"/>
    </row>
    <row r="888216" spans="13:13">
      <c r="M888216" s="8"/>
    </row>
    <row r="888242" spans="13:13">
      <c r="M888242" s="8"/>
    </row>
    <row r="888243" spans="13:13" ht="13">
      <c r="M888243" s="17"/>
    </row>
    <row r="888244" spans="13:13">
      <c r="M888244" s="8"/>
    </row>
    <row r="888270" spans="13:13">
      <c r="M888270" s="8"/>
    </row>
    <row r="888271" spans="13:13" ht="13">
      <c r="M888271" s="17"/>
    </row>
    <row r="888272" spans="13:13">
      <c r="M888272" s="8"/>
    </row>
    <row r="888298" spans="13:13">
      <c r="M888298" s="8"/>
    </row>
    <row r="888299" spans="13:13" ht="13">
      <c r="M888299" s="17"/>
    </row>
    <row r="888300" spans="13:13">
      <c r="M888300" s="8"/>
    </row>
    <row r="888326" spans="13:13">
      <c r="M888326" s="8"/>
    </row>
    <row r="888327" spans="13:13" ht="13">
      <c r="M888327" s="17"/>
    </row>
    <row r="888328" spans="13:13">
      <c r="M888328" s="8"/>
    </row>
    <row r="888354" spans="13:13">
      <c r="M888354" s="8"/>
    </row>
    <row r="888355" spans="13:13" ht="13">
      <c r="M888355" s="17"/>
    </row>
    <row r="888356" spans="13:13">
      <c r="M888356" s="8"/>
    </row>
    <row r="888382" spans="13:13">
      <c r="M888382" s="8"/>
    </row>
    <row r="888383" spans="13:13" ht="13">
      <c r="M888383" s="17"/>
    </row>
    <row r="888384" spans="13:13">
      <c r="M888384" s="8"/>
    </row>
    <row r="888410" spans="13:13">
      <c r="M888410" s="8"/>
    </row>
    <row r="888411" spans="13:13" ht="13">
      <c r="M888411" s="17"/>
    </row>
    <row r="888412" spans="13:13">
      <c r="M888412" s="8"/>
    </row>
    <row r="888438" spans="13:13">
      <c r="M888438" s="8"/>
    </row>
    <row r="888439" spans="13:13" ht="13">
      <c r="M888439" s="17"/>
    </row>
    <row r="888440" spans="13:13">
      <c r="M888440" s="8"/>
    </row>
    <row r="888466" spans="13:13">
      <c r="M888466" s="8"/>
    </row>
    <row r="888467" spans="13:13" ht="13">
      <c r="M888467" s="17"/>
    </row>
    <row r="888468" spans="13:13">
      <c r="M888468" s="8"/>
    </row>
    <row r="888494" spans="13:13">
      <c r="M888494" s="8"/>
    </row>
    <row r="888495" spans="13:13" ht="13">
      <c r="M888495" s="17"/>
    </row>
    <row r="888496" spans="13:13">
      <c r="M888496" s="8"/>
    </row>
    <row r="888522" spans="13:13">
      <c r="M888522" s="8"/>
    </row>
    <row r="888523" spans="13:13" ht="13">
      <c r="M888523" s="17"/>
    </row>
    <row r="888524" spans="13:13">
      <c r="M888524" s="8"/>
    </row>
    <row r="888550" spans="13:13">
      <c r="M888550" s="8"/>
    </row>
    <row r="888551" spans="13:13" ht="13">
      <c r="M888551" s="17"/>
    </row>
    <row r="888552" spans="13:13">
      <c r="M888552" s="8"/>
    </row>
    <row r="888578" spans="13:13">
      <c r="M888578" s="8"/>
    </row>
    <row r="888579" spans="13:13" ht="13">
      <c r="M888579" s="17"/>
    </row>
    <row r="888580" spans="13:13">
      <c r="M888580" s="8"/>
    </row>
    <row r="888606" spans="13:13">
      <c r="M888606" s="8"/>
    </row>
    <row r="888607" spans="13:13" ht="13">
      <c r="M888607" s="17"/>
    </row>
    <row r="888608" spans="13:13">
      <c r="M888608" s="8"/>
    </row>
    <row r="888634" spans="13:13">
      <c r="M888634" s="8"/>
    </row>
    <row r="888635" spans="13:13" ht="13">
      <c r="M888635" s="17"/>
    </row>
    <row r="888636" spans="13:13">
      <c r="M888636" s="8"/>
    </row>
    <row r="888662" spans="13:13">
      <c r="M888662" s="8"/>
    </row>
    <row r="888663" spans="13:13" ht="13">
      <c r="M888663" s="17"/>
    </row>
    <row r="888664" spans="13:13">
      <c r="M888664" s="8"/>
    </row>
    <row r="888690" spans="13:13">
      <c r="M888690" s="8"/>
    </row>
    <row r="888691" spans="13:13" ht="13">
      <c r="M888691" s="17"/>
    </row>
    <row r="888692" spans="13:13">
      <c r="M888692" s="8"/>
    </row>
    <row r="888718" spans="13:13">
      <c r="M888718" s="8"/>
    </row>
    <row r="888719" spans="13:13" ht="13">
      <c r="M888719" s="17"/>
    </row>
    <row r="888720" spans="13:13">
      <c r="M888720" s="8"/>
    </row>
    <row r="888746" spans="13:13">
      <c r="M888746" s="8"/>
    </row>
    <row r="888747" spans="13:13" ht="13">
      <c r="M888747" s="17"/>
    </row>
    <row r="888748" spans="13:13">
      <c r="M888748" s="8"/>
    </row>
    <row r="888774" spans="13:13">
      <c r="M888774" s="8"/>
    </row>
    <row r="888775" spans="13:13" ht="13">
      <c r="M888775" s="17"/>
    </row>
    <row r="888776" spans="13:13">
      <c r="M888776" s="8"/>
    </row>
    <row r="888802" spans="13:13">
      <c r="M888802" s="8"/>
    </row>
    <row r="888803" spans="13:13" ht="13">
      <c r="M888803" s="17"/>
    </row>
    <row r="888804" spans="13:13">
      <c r="M888804" s="8"/>
    </row>
    <row r="888830" spans="13:13">
      <c r="M888830" s="8"/>
    </row>
    <row r="888831" spans="13:13" ht="13">
      <c r="M888831" s="17"/>
    </row>
    <row r="888832" spans="13:13">
      <c r="M888832" s="8"/>
    </row>
    <row r="888858" spans="13:13">
      <c r="M888858" s="8"/>
    </row>
    <row r="888859" spans="13:13" ht="13">
      <c r="M888859" s="17"/>
    </row>
    <row r="888860" spans="13:13">
      <c r="M888860" s="8"/>
    </row>
    <row r="888886" spans="13:13">
      <c r="M888886" s="8"/>
    </row>
    <row r="888887" spans="13:13" ht="13">
      <c r="M888887" s="17"/>
    </row>
    <row r="888888" spans="13:13">
      <c r="M888888" s="8"/>
    </row>
    <row r="888914" spans="13:13">
      <c r="M888914" s="8"/>
    </row>
    <row r="888915" spans="13:13" ht="13">
      <c r="M888915" s="17"/>
    </row>
    <row r="888916" spans="13:13">
      <c r="M888916" s="8"/>
    </row>
    <row r="888942" spans="13:13">
      <c r="M888942" s="8"/>
    </row>
    <row r="888943" spans="13:13" ht="13">
      <c r="M888943" s="17"/>
    </row>
    <row r="888944" spans="13:13">
      <c r="M888944" s="8"/>
    </row>
    <row r="888970" spans="13:13">
      <c r="M888970" s="8"/>
    </row>
    <row r="888971" spans="13:13" ht="13">
      <c r="M888971" s="17"/>
    </row>
    <row r="888972" spans="13:13">
      <c r="M888972" s="8"/>
    </row>
    <row r="888998" spans="13:13">
      <c r="M888998" s="8"/>
    </row>
    <row r="888999" spans="13:13" ht="13">
      <c r="M888999" s="17"/>
    </row>
    <row r="889000" spans="13:13">
      <c r="M889000" s="8"/>
    </row>
    <row r="889026" spans="13:13">
      <c r="M889026" s="8"/>
    </row>
    <row r="889027" spans="13:13" ht="13">
      <c r="M889027" s="17"/>
    </row>
    <row r="889028" spans="13:13">
      <c r="M889028" s="8"/>
    </row>
    <row r="889054" spans="13:13">
      <c r="M889054" s="8"/>
    </row>
    <row r="889055" spans="13:13" ht="13">
      <c r="M889055" s="17"/>
    </row>
    <row r="889056" spans="13:13">
      <c r="M889056" s="8"/>
    </row>
    <row r="889082" spans="13:13">
      <c r="M889082" s="8"/>
    </row>
    <row r="889083" spans="13:13" ht="13">
      <c r="M889083" s="17"/>
    </row>
    <row r="889084" spans="13:13">
      <c r="M889084" s="8"/>
    </row>
    <row r="889110" spans="13:13">
      <c r="M889110" s="8"/>
    </row>
    <row r="889111" spans="13:13" ht="13">
      <c r="M889111" s="17"/>
    </row>
    <row r="889112" spans="13:13">
      <c r="M889112" s="8"/>
    </row>
    <row r="889138" spans="13:13">
      <c r="M889138" s="8"/>
    </row>
    <row r="889139" spans="13:13" ht="13">
      <c r="M889139" s="17"/>
    </row>
    <row r="889140" spans="13:13">
      <c r="M889140" s="8"/>
    </row>
    <row r="889166" spans="13:13">
      <c r="M889166" s="8"/>
    </row>
    <row r="889167" spans="13:13" ht="13">
      <c r="M889167" s="17"/>
    </row>
    <row r="889168" spans="13:13">
      <c r="M889168" s="8"/>
    </row>
    <row r="889194" spans="13:13">
      <c r="M889194" s="8"/>
    </row>
    <row r="889195" spans="13:13" ht="13">
      <c r="M889195" s="17"/>
    </row>
    <row r="889196" spans="13:13">
      <c r="M889196" s="8"/>
    </row>
    <row r="889222" spans="13:13">
      <c r="M889222" s="8"/>
    </row>
    <row r="889223" spans="13:13" ht="13">
      <c r="M889223" s="17"/>
    </row>
    <row r="889224" spans="13:13">
      <c r="M889224" s="8"/>
    </row>
    <row r="889250" spans="13:13">
      <c r="M889250" s="8"/>
    </row>
    <row r="889251" spans="13:13" ht="13">
      <c r="M889251" s="17"/>
    </row>
    <row r="889252" spans="13:13">
      <c r="M889252" s="8"/>
    </row>
    <row r="889278" spans="13:13">
      <c r="M889278" s="8"/>
    </row>
    <row r="889279" spans="13:13" ht="13">
      <c r="M889279" s="17"/>
    </row>
    <row r="889280" spans="13:13">
      <c r="M889280" s="8"/>
    </row>
    <row r="889306" spans="13:13">
      <c r="M889306" s="8"/>
    </row>
    <row r="889307" spans="13:13" ht="13">
      <c r="M889307" s="17"/>
    </row>
    <row r="889308" spans="13:13">
      <c r="M889308" s="8"/>
    </row>
    <row r="889334" spans="13:13">
      <c r="M889334" s="8"/>
    </row>
    <row r="889335" spans="13:13" ht="13">
      <c r="M889335" s="17"/>
    </row>
    <row r="889336" spans="13:13">
      <c r="M889336" s="8"/>
    </row>
    <row r="889362" spans="13:13">
      <c r="M889362" s="8"/>
    </row>
    <row r="889363" spans="13:13" ht="13">
      <c r="M889363" s="17"/>
    </row>
    <row r="889364" spans="13:13">
      <c r="M889364" s="8"/>
    </row>
    <row r="889390" spans="13:13">
      <c r="M889390" s="8"/>
    </row>
    <row r="889391" spans="13:13" ht="13">
      <c r="M889391" s="17"/>
    </row>
    <row r="889392" spans="13:13">
      <c r="M889392" s="8"/>
    </row>
    <row r="889418" spans="13:13">
      <c r="M889418" s="8"/>
    </row>
    <row r="889419" spans="13:13" ht="13">
      <c r="M889419" s="17"/>
    </row>
    <row r="889420" spans="13:13">
      <c r="M889420" s="8"/>
    </row>
    <row r="889446" spans="13:13">
      <c r="M889446" s="8"/>
    </row>
    <row r="889447" spans="13:13" ht="13">
      <c r="M889447" s="17"/>
    </row>
    <row r="889448" spans="13:13">
      <c r="M889448" s="8"/>
    </row>
    <row r="889474" spans="13:13">
      <c r="M889474" s="8"/>
    </row>
    <row r="889475" spans="13:13" ht="13">
      <c r="M889475" s="17"/>
    </row>
    <row r="889476" spans="13:13">
      <c r="M889476" s="8"/>
    </row>
    <row r="889502" spans="13:13">
      <c r="M889502" s="8"/>
    </row>
    <row r="889503" spans="13:13" ht="13">
      <c r="M889503" s="17"/>
    </row>
    <row r="889504" spans="13:13">
      <c r="M889504" s="8"/>
    </row>
    <row r="889530" spans="13:13">
      <c r="M889530" s="8"/>
    </row>
    <row r="889531" spans="13:13" ht="13">
      <c r="M889531" s="17"/>
    </row>
    <row r="889532" spans="13:13">
      <c r="M889532" s="8"/>
    </row>
    <row r="889558" spans="13:13">
      <c r="M889558" s="8"/>
    </row>
    <row r="889559" spans="13:13" ht="13">
      <c r="M889559" s="17"/>
    </row>
    <row r="889560" spans="13:13">
      <c r="M889560" s="8"/>
    </row>
    <row r="889586" spans="13:13">
      <c r="M889586" s="8"/>
    </row>
    <row r="889587" spans="13:13" ht="13">
      <c r="M889587" s="17"/>
    </row>
    <row r="889588" spans="13:13">
      <c r="M889588" s="8"/>
    </row>
    <row r="889614" spans="13:13">
      <c r="M889614" s="8"/>
    </row>
    <row r="889615" spans="13:13" ht="13">
      <c r="M889615" s="17"/>
    </row>
    <row r="889616" spans="13:13">
      <c r="M889616" s="8"/>
    </row>
    <row r="889642" spans="13:13">
      <c r="M889642" s="8"/>
    </row>
    <row r="889643" spans="13:13" ht="13">
      <c r="M889643" s="17"/>
    </row>
    <row r="889644" spans="13:13">
      <c r="M889644" s="8"/>
    </row>
    <row r="889670" spans="13:13">
      <c r="M889670" s="8"/>
    </row>
    <row r="889671" spans="13:13" ht="13">
      <c r="M889671" s="17"/>
    </row>
    <row r="889672" spans="13:13">
      <c r="M889672" s="8"/>
    </row>
    <row r="889698" spans="13:13">
      <c r="M889698" s="8"/>
    </row>
    <row r="889699" spans="13:13" ht="13">
      <c r="M889699" s="17"/>
    </row>
    <row r="889700" spans="13:13">
      <c r="M889700" s="8"/>
    </row>
    <row r="889726" spans="13:13">
      <c r="M889726" s="8"/>
    </row>
    <row r="889727" spans="13:13" ht="13">
      <c r="M889727" s="17"/>
    </row>
    <row r="889728" spans="13:13">
      <c r="M889728" s="8"/>
    </row>
    <row r="889754" spans="13:13">
      <c r="M889754" s="8"/>
    </row>
    <row r="889755" spans="13:13" ht="13">
      <c r="M889755" s="17"/>
    </row>
    <row r="889756" spans="13:13">
      <c r="M889756" s="8"/>
    </row>
    <row r="889782" spans="13:13">
      <c r="M889782" s="8"/>
    </row>
    <row r="889783" spans="13:13" ht="13">
      <c r="M889783" s="17"/>
    </row>
    <row r="889784" spans="13:13">
      <c r="M889784" s="8"/>
    </row>
    <row r="889810" spans="13:13">
      <c r="M889810" s="8"/>
    </row>
    <row r="889811" spans="13:13" ht="13">
      <c r="M889811" s="17"/>
    </row>
    <row r="889812" spans="13:13">
      <c r="M889812" s="8"/>
    </row>
    <row r="889838" spans="13:13">
      <c r="M889838" s="8"/>
    </row>
    <row r="889839" spans="13:13" ht="13">
      <c r="M889839" s="17"/>
    </row>
    <row r="889840" spans="13:13">
      <c r="M889840" s="8"/>
    </row>
    <row r="889866" spans="13:13">
      <c r="M889866" s="8"/>
    </row>
    <row r="889867" spans="13:13" ht="13">
      <c r="M889867" s="17"/>
    </row>
    <row r="889868" spans="13:13">
      <c r="M889868" s="8"/>
    </row>
    <row r="889894" spans="13:13">
      <c r="M889894" s="8"/>
    </row>
    <row r="889895" spans="13:13" ht="13">
      <c r="M889895" s="17"/>
    </row>
    <row r="889896" spans="13:13">
      <c r="M889896" s="8"/>
    </row>
    <row r="889922" spans="13:13">
      <c r="M889922" s="8"/>
    </row>
    <row r="889923" spans="13:13" ht="13">
      <c r="M889923" s="17"/>
    </row>
    <row r="889924" spans="13:13">
      <c r="M889924" s="8"/>
    </row>
    <row r="889950" spans="13:13">
      <c r="M889950" s="8"/>
    </row>
    <row r="889951" spans="13:13" ht="13">
      <c r="M889951" s="17"/>
    </row>
    <row r="889952" spans="13:13">
      <c r="M889952" s="8"/>
    </row>
    <row r="889978" spans="13:13">
      <c r="M889978" s="8"/>
    </row>
    <row r="889979" spans="13:13" ht="13">
      <c r="M889979" s="17"/>
    </row>
    <row r="889980" spans="13:13">
      <c r="M889980" s="8"/>
    </row>
    <row r="890006" spans="13:13">
      <c r="M890006" s="8"/>
    </row>
    <row r="890007" spans="13:13" ht="13">
      <c r="M890007" s="17"/>
    </row>
    <row r="890008" spans="13:13">
      <c r="M890008" s="8"/>
    </row>
    <row r="890034" spans="13:13">
      <c r="M890034" s="8"/>
    </row>
    <row r="890035" spans="13:13" ht="13">
      <c r="M890035" s="17"/>
    </row>
    <row r="890036" spans="13:13">
      <c r="M890036" s="8"/>
    </row>
    <row r="890062" spans="13:13">
      <c r="M890062" s="8"/>
    </row>
    <row r="890063" spans="13:13" ht="13">
      <c r="M890063" s="17"/>
    </row>
    <row r="890064" spans="13:13">
      <c r="M890064" s="8"/>
    </row>
    <row r="890090" spans="13:13">
      <c r="M890090" s="8"/>
    </row>
    <row r="890091" spans="13:13" ht="13">
      <c r="M890091" s="17"/>
    </row>
    <row r="890092" spans="13:13">
      <c r="M890092" s="8"/>
    </row>
    <row r="890118" spans="13:13">
      <c r="M890118" s="8"/>
    </row>
    <row r="890119" spans="13:13" ht="13">
      <c r="M890119" s="17"/>
    </row>
    <row r="890120" spans="13:13">
      <c r="M890120" s="8"/>
    </row>
    <row r="890146" spans="13:13">
      <c r="M890146" s="8"/>
    </row>
    <row r="890147" spans="13:13" ht="13">
      <c r="M890147" s="17"/>
    </row>
    <row r="890148" spans="13:13">
      <c r="M890148" s="8"/>
    </row>
    <row r="890174" spans="13:13">
      <c r="M890174" s="8"/>
    </row>
    <row r="890175" spans="13:13" ht="13">
      <c r="M890175" s="17"/>
    </row>
    <row r="890176" spans="13:13">
      <c r="M890176" s="8"/>
    </row>
    <row r="890202" spans="13:13">
      <c r="M890202" s="8"/>
    </row>
    <row r="890203" spans="13:13" ht="13">
      <c r="M890203" s="17"/>
    </row>
    <row r="890204" spans="13:13">
      <c r="M890204" s="8"/>
    </row>
    <row r="890230" spans="13:13">
      <c r="M890230" s="8"/>
    </row>
    <row r="890231" spans="13:13" ht="13">
      <c r="M890231" s="17"/>
    </row>
    <row r="890232" spans="13:13">
      <c r="M890232" s="8"/>
    </row>
    <row r="890258" spans="13:13">
      <c r="M890258" s="8"/>
    </row>
    <row r="890259" spans="13:13" ht="13">
      <c r="M890259" s="17"/>
    </row>
    <row r="890260" spans="13:13">
      <c r="M890260" s="8"/>
    </row>
    <row r="890286" spans="13:13">
      <c r="M890286" s="8"/>
    </row>
    <row r="890287" spans="13:13" ht="13">
      <c r="M890287" s="17"/>
    </row>
    <row r="890288" spans="13:13">
      <c r="M890288" s="8"/>
    </row>
    <row r="890314" spans="13:13">
      <c r="M890314" s="8"/>
    </row>
    <row r="890315" spans="13:13" ht="13">
      <c r="M890315" s="17"/>
    </row>
    <row r="890316" spans="13:13">
      <c r="M890316" s="8"/>
    </row>
    <row r="890342" spans="13:13">
      <c r="M890342" s="8"/>
    </row>
    <row r="890343" spans="13:13" ht="13">
      <c r="M890343" s="17"/>
    </row>
    <row r="890344" spans="13:13">
      <c r="M890344" s="8"/>
    </row>
    <row r="890370" spans="13:13">
      <c r="M890370" s="8"/>
    </row>
    <row r="890371" spans="13:13" ht="13">
      <c r="M890371" s="17"/>
    </row>
    <row r="890372" spans="13:13">
      <c r="M890372" s="8"/>
    </row>
    <row r="890398" spans="13:13">
      <c r="M890398" s="8"/>
    </row>
    <row r="890399" spans="13:13" ht="13">
      <c r="M890399" s="17"/>
    </row>
    <row r="890400" spans="13:13">
      <c r="M890400" s="8"/>
    </row>
    <row r="890426" spans="13:13">
      <c r="M890426" s="8"/>
    </row>
    <row r="890427" spans="13:13" ht="13">
      <c r="M890427" s="17"/>
    </row>
    <row r="890428" spans="13:13">
      <c r="M890428" s="8"/>
    </row>
    <row r="890454" spans="13:13">
      <c r="M890454" s="8"/>
    </row>
    <row r="890455" spans="13:13" ht="13">
      <c r="M890455" s="17"/>
    </row>
    <row r="890456" spans="13:13">
      <c r="M890456" s="8"/>
    </row>
    <row r="890482" spans="13:13">
      <c r="M890482" s="8"/>
    </row>
    <row r="890483" spans="13:13" ht="13">
      <c r="M890483" s="17"/>
    </row>
    <row r="890484" spans="13:13">
      <c r="M890484" s="8"/>
    </row>
    <row r="890510" spans="13:13">
      <c r="M890510" s="8"/>
    </row>
    <row r="890511" spans="13:13" ht="13">
      <c r="M890511" s="17"/>
    </row>
    <row r="890512" spans="13:13">
      <c r="M890512" s="8"/>
    </row>
    <row r="890538" spans="13:13">
      <c r="M890538" s="8"/>
    </row>
    <row r="890539" spans="13:13" ht="13">
      <c r="M890539" s="17"/>
    </row>
    <row r="890540" spans="13:13">
      <c r="M890540" s="8"/>
    </row>
    <row r="890566" spans="13:13">
      <c r="M890566" s="8"/>
    </row>
    <row r="890567" spans="13:13" ht="13">
      <c r="M890567" s="17"/>
    </row>
    <row r="890568" spans="13:13">
      <c r="M890568" s="8"/>
    </row>
    <row r="890594" spans="13:13">
      <c r="M890594" s="8"/>
    </row>
    <row r="890595" spans="13:13" ht="13">
      <c r="M890595" s="17"/>
    </row>
    <row r="890596" spans="13:13">
      <c r="M890596" s="8"/>
    </row>
    <row r="890622" spans="13:13">
      <c r="M890622" s="8"/>
    </row>
    <row r="890623" spans="13:13" ht="13">
      <c r="M890623" s="17"/>
    </row>
    <row r="890624" spans="13:13">
      <c r="M890624" s="8"/>
    </row>
    <row r="890650" spans="13:13">
      <c r="M890650" s="8"/>
    </row>
    <row r="890651" spans="13:13" ht="13">
      <c r="M890651" s="17"/>
    </row>
    <row r="890652" spans="13:13">
      <c r="M890652" s="8"/>
    </row>
    <row r="890678" spans="13:13">
      <c r="M890678" s="8"/>
    </row>
    <row r="890679" spans="13:13" ht="13">
      <c r="M890679" s="17"/>
    </row>
    <row r="890680" spans="13:13">
      <c r="M890680" s="8"/>
    </row>
    <row r="890706" spans="13:13">
      <c r="M890706" s="8"/>
    </row>
    <row r="890707" spans="13:13" ht="13">
      <c r="M890707" s="17"/>
    </row>
    <row r="890708" spans="13:13">
      <c r="M890708" s="8"/>
    </row>
    <row r="890734" spans="13:13">
      <c r="M890734" s="8"/>
    </row>
    <row r="890735" spans="13:13" ht="13">
      <c r="M890735" s="17"/>
    </row>
    <row r="890736" spans="13:13">
      <c r="M890736" s="8"/>
    </row>
    <row r="890762" spans="13:13">
      <c r="M890762" s="8"/>
    </row>
    <row r="890763" spans="13:13" ht="13">
      <c r="M890763" s="17"/>
    </row>
    <row r="890764" spans="13:13">
      <c r="M890764" s="8"/>
    </row>
    <row r="890790" spans="13:13">
      <c r="M890790" s="8"/>
    </row>
    <row r="890791" spans="13:13" ht="13">
      <c r="M890791" s="17"/>
    </row>
    <row r="890792" spans="13:13">
      <c r="M890792" s="8"/>
    </row>
    <row r="890818" spans="13:13">
      <c r="M890818" s="8"/>
    </row>
    <row r="890819" spans="13:13" ht="13">
      <c r="M890819" s="17"/>
    </row>
    <row r="890820" spans="13:13">
      <c r="M890820" s="8"/>
    </row>
    <row r="890846" spans="13:13">
      <c r="M890846" s="8"/>
    </row>
    <row r="890847" spans="13:13" ht="13">
      <c r="M890847" s="17"/>
    </row>
    <row r="890848" spans="13:13">
      <c r="M890848" s="8"/>
    </row>
    <row r="890874" spans="13:13">
      <c r="M890874" s="8"/>
    </row>
    <row r="890875" spans="13:13" ht="13">
      <c r="M890875" s="17"/>
    </row>
    <row r="890876" spans="13:13">
      <c r="M890876" s="8"/>
    </row>
    <row r="890902" spans="13:13">
      <c r="M890902" s="8"/>
    </row>
    <row r="890903" spans="13:13" ht="13">
      <c r="M890903" s="17"/>
    </row>
    <row r="890904" spans="13:13">
      <c r="M890904" s="8"/>
    </row>
    <row r="890930" spans="13:13">
      <c r="M890930" s="8"/>
    </row>
    <row r="890931" spans="13:13" ht="13">
      <c r="M890931" s="17"/>
    </row>
    <row r="890932" spans="13:13">
      <c r="M890932" s="8"/>
    </row>
    <row r="890958" spans="13:13">
      <c r="M890958" s="8"/>
    </row>
    <row r="890959" spans="13:13" ht="13">
      <c r="M890959" s="17"/>
    </row>
    <row r="890960" spans="13:13">
      <c r="M890960" s="8"/>
    </row>
    <row r="890986" spans="13:13">
      <c r="M890986" s="8"/>
    </row>
    <row r="890987" spans="13:13" ht="13">
      <c r="M890987" s="17"/>
    </row>
    <row r="890988" spans="13:13">
      <c r="M890988" s="8"/>
    </row>
    <row r="891014" spans="13:13">
      <c r="M891014" s="8"/>
    </row>
    <row r="891015" spans="13:13" ht="13">
      <c r="M891015" s="17"/>
    </row>
    <row r="891016" spans="13:13">
      <c r="M891016" s="8"/>
    </row>
    <row r="891042" spans="13:13">
      <c r="M891042" s="8"/>
    </row>
    <row r="891043" spans="13:13" ht="13">
      <c r="M891043" s="17"/>
    </row>
    <row r="891044" spans="13:13">
      <c r="M891044" s="8"/>
    </row>
    <row r="891070" spans="13:13">
      <c r="M891070" s="8"/>
    </row>
    <row r="891071" spans="13:13" ht="13">
      <c r="M891071" s="17"/>
    </row>
    <row r="891072" spans="13:13">
      <c r="M891072" s="8"/>
    </row>
    <row r="891098" spans="13:13">
      <c r="M891098" s="8"/>
    </row>
    <row r="891099" spans="13:13" ht="13">
      <c r="M891099" s="17"/>
    </row>
    <row r="891100" spans="13:13">
      <c r="M891100" s="8"/>
    </row>
    <row r="891126" spans="13:13">
      <c r="M891126" s="8"/>
    </row>
    <row r="891127" spans="13:13" ht="13">
      <c r="M891127" s="17"/>
    </row>
    <row r="891128" spans="13:13">
      <c r="M891128" s="8"/>
    </row>
    <row r="891154" spans="13:13">
      <c r="M891154" s="8"/>
    </row>
    <row r="891155" spans="13:13" ht="13">
      <c r="M891155" s="17"/>
    </row>
    <row r="891156" spans="13:13">
      <c r="M891156" s="8"/>
    </row>
    <row r="891182" spans="13:13">
      <c r="M891182" s="8"/>
    </row>
    <row r="891183" spans="13:13" ht="13">
      <c r="M891183" s="17"/>
    </row>
    <row r="891184" spans="13:13">
      <c r="M891184" s="8"/>
    </row>
    <row r="891210" spans="13:13">
      <c r="M891210" s="8"/>
    </row>
    <row r="891211" spans="13:13" ht="13">
      <c r="M891211" s="17"/>
    </row>
    <row r="891212" spans="13:13">
      <c r="M891212" s="8"/>
    </row>
    <row r="891238" spans="13:13">
      <c r="M891238" s="8"/>
    </row>
    <row r="891239" spans="13:13" ht="13">
      <c r="M891239" s="17"/>
    </row>
    <row r="891240" spans="13:13">
      <c r="M891240" s="8"/>
    </row>
    <row r="891266" spans="13:13">
      <c r="M891266" s="8"/>
    </row>
    <row r="891267" spans="13:13" ht="13">
      <c r="M891267" s="17"/>
    </row>
    <row r="891268" spans="13:13">
      <c r="M891268" s="8"/>
    </row>
    <row r="891294" spans="13:13">
      <c r="M891294" s="8"/>
    </row>
    <row r="891295" spans="13:13" ht="13">
      <c r="M891295" s="17"/>
    </row>
    <row r="891296" spans="13:13">
      <c r="M891296" s="8"/>
    </row>
    <row r="891322" spans="13:13">
      <c r="M891322" s="8"/>
    </row>
    <row r="891323" spans="13:13" ht="13">
      <c r="M891323" s="17"/>
    </row>
    <row r="891324" spans="13:13">
      <c r="M891324" s="8"/>
    </row>
    <row r="891350" spans="13:13">
      <c r="M891350" s="8"/>
    </row>
    <row r="891351" spans="13:13" ht="13">
      <c r="M891351" s="17"/>
    </row>
    <row r="891352" spans="13:13">
      <c r="M891352" s="8"/>
    </row>
    <row r="891378" spans="13:13">
      <c r="M891378" s="8"/>
    </row>
    <row r="891379" spans="13:13" ht="13">
      <c r="M891379" s="17"/>
    </row>
    <row r="891380" spans="13:13">
      <c r="M891380" s="8"/>
    </row>
    <row r="891406" spans="13:13">
      <c r="M891406" s="8"/>
    </row>
    <row r="891407" spans="13:13" ht="13">
      <c r="M891407" s="17"/>
    </row>
    <row r="891408" spans="13:13">
      <c r="M891408" s="8"/>
    </row>
    <row r="891434" spans="13:13">
      <c r="M891434" s="8"/>
    </row>
    <row r="891435" spans="13:13" ht="13">
      <c r="M891435" s="17"/>
    </row>
    <row r="891436" spans="13:13">
      <c r="M891436" s="8"/>
    </row>
    <row r="891462" spans="13:13">
      <c r="M891462" s="8"/>
    </row>
    <row r="891463" spans="13:13" ht="13">
      <c r="M891463" s="17"/>
    </row>
    <row r="891464" spans="13:13">
      <c r="M891464" s="8"/>
    </row>
    <row r="891490" spans="13:13">
      <c r="M891490" s="8"/>
    </row>
    <row r="891491" spans="13:13" ht="13">
      <c r="M891491" s="17"/>
    </row>
    <row r="891492" spans="13:13">
      <c r="M891492" s="8"/>
    </row>
    <row r="891518" spans="13:13">
      <c r="M891518" s="8"/>
    </row>
    <row r="891519" spans="13:13" ht="13">
      <c r="M891519" s="17"/>
    </row>
    <row r="891520" spans="13:13">
      <c r="M891520" s="8"/>
    </row>
    <row r="891546" spans="13:13">
      <c r="M891546" s="8"/>
    </row>
    <row r="891547" spans="13:13" ht="13">
      <c r="M891547" s="17"/>
    </row>
    <row r="891548" spans="13:13">
      <c r="M891548" s="8"/>
    </row>
    <row r="891574" spans="13:13">
      <c r="M891574" s="8"/>
    </row>
    <row r="891575" spans="13:13" ht="13">
      <c r="M891575" s="17"/>
    </row>
    <row r="891576" spans="13:13">
      <c r="M891576" s="8"/>
    </row>
    <row r="891602" spans="13:13">
      <c r="M891602" s="8"/>
    </row>
    <row r="891603" spans="13:13" ht="13">
      <c r="M891603" s="17"/>
    </row>
    <row r="891604" spans="13:13">
      <c r="M891604" s="8"/>
    </row>
    <row r="891630" spans="13:13">
      <c r="M891630" s="8"/>
    </row>
    <row r="891631" spans="13:13" ht="13">
      <c r="M891631" s="17"/>
    </row>
    <row r="891632" spans="13:13">
      <c r="M891632" s="8"/>
    </row>
    <row r="891658" spans="13:13">
      <c r="M891658" s="8"/>
    </row>
    <row r="891659" spans="13:13" ht="13">
      <c r="M891659" s="17"/>
    </row>
    <row r="891660" spans="13:13">
      <c r="M891660" s="8"/>
    </row>
    <row r="891686" spans="13:13">
      <c r="M891686" s="8"/>
    </row>
    <row r="891687" spans="13:13" ht="13">
      <c r="M891687" s="17"/>
    </row>
    <row r="891688" spans="13:13">
      <c r="M891688" s="8"/>
    </row>
    <row r="891714" spans="13:13">
      <c r="M891714" s="8"/>
    </row>
    <row r="891715" spans="13:13" ht="13">
      <c r="M891715" s="17"/>
    </row>
    <row r="891716" spans="13:13">
      <c r="M891716" s="8"/>
    </row>
    <row r="891742" spans="13:13">
      <c r="M891742" s="8"/>
    </row>
    <row r="891743" spans="13:13" ht="13">
      <c r="M891743" s="17"/>
    </row>
    <row r="891744" spans="13:13">
      <c r="M891744" s="8"/>
    </row>
    <row r="891770" spans="13:13">
      <c r="M891770" s="8"/>
    </row>
    <row r="891771" spans="13:13" ht="13">
      <c r="M891771" s="17"/>
    </row>
    <row r="891772" spans="13:13">
      <c r="M891772" s="8"/>
    </row>
    <row r="891798" spans="13:13">
      <c r="M891798" s="8"/>
    </row>
    <row r="891799" spans="13:13" ht="13">
      <c r="M891799" s="17"/>
    </row>
    <row r="891800" spans="13:13">
      <c r="M891800" s="8"/>
    </row>
    <row r="891826" spans="13:13">
      <c r="M891826" s="8"/>
    </row>
    <row r="891827" spans="13:13" ht="13">
      <c r="M891827" s="17"/>
    </row>
    <row r="891828" spans="13:13">
      <c r="M891828" s="8"/>
    </row>
    <row r="891854" spans="13:13">
      <c r="M891854" s="8"/>
    </row>
    <row r="891855" spans="13:13" ht="13">
      <c r="M891855" s="17"/>
    </row>
    <row r="891856" spans="13:13">
      <c r="M891856" s="8"/>
    </row>
    <row r="891882" spans="13:13">
      <c r="M891882" s="8"/>
    </row>
    <row r="891883" spans="13:13" ht="13">
      <c r="M891883" s="17"/>
    </row>
    <row r="891884" spans="13:13">
      <c r="M891884" s="8"/>
    </row>
    <row r="891910" spans="13:13">
      <c r="M891910" s="8"/>
    </row>
    <row r="891911" spans="13:13" ht="13">
      <c r="M891911" s="17"/>
    </row>
    <row r="891912" spans="13:13">
      <c r="M891912" s="8"/>
    </row>
    <row r="891938" spans="13:13">
      <c r="M891938" s="8"/>
    </row>
    <row r="891939" spans="13:13" ht="13">
      <c r="M891939" s="17"/>
    </row>
    <row r="891940" spans="13:13">
      <c r="M891940" s="8"/>
    </row>
    <row r="891966" spans="13:13">
      <c r="M891966" s="8"/>
    </row>
    <row r="891967" spans="13:13" ht="13">
      <c r="M891967" s="17"/>
    </row>
    <row r="891968" spans="13:13">
      <c r="M891968" s="8"/>
    </row>
    <row r="891994" spans="13:13">
      <c r="M891994" s="8"/>
    </row>
    <row r="891995" spans="13:13" ht="13">
      <c r="M891995" s="17"/>
    </row>
    <row r="891996" spans="13:13">
      <c r="M891996" s="8"/>
    </row>
    <row r="892022" spans="13:13">
      <c r="M892022" s="8"/>
    </row>
    <row r="892023" spans="13:13" ht="13">
      <c r="M892023" s="17"/>
    </row>
    <row r="892024" spans="13:13">
      <c r="M892024" s="8"/>
    </row>
    <row r="892050" spans="13:13">
      <c r="M892050" s="8"/>
    </row>
    <row r="892051" spans="13:13" ht="13">
      <c r="M892051" s="17"/>
    </row>
    <row r="892052" spans="13:13">
      <c r="M892052" s="8"/>
    </row>
    <row r="892078" spans="13:13">
      <c r="M892078" s="8"/>
    </row>
    <row r="892079" spans="13:13" ht="13">
      <c r="M892079" s="17"/>
    </row>
    <row r="892080" spans="13:13">
      <c r="M892080" s="8"/>
    </row>
    <row r="892106" spans="13:13">
      <c r="M892106" s="8"/>
    </row>
    <row r="892107" spans="13:13" ht="13">
      <c r="M892107" s="17"/>
    </row>
    <row r="892108" spans="13:13">
      <c r="M892108" s="8"/>
    </row>
    <row r="892134" spans="13:13">
      <c r="M892134" s="8"/>
    </row>
    <row r="892135" spans="13:13" ht="13">
      <c r="M892135" s="17"/>
    </row>
    <row r="892136" spans="13:13">
      <c r="M892136" s="8"/>
    </row>
    <row r="892162" spans="13:13">
      <c r="M892162" s="8"/>
    </row>
    <row r="892163" spans="13:13" ht="13">
      <c r="M892163" s="17"/>
    </row>
    <row r="892164" spans="13:13">
      <c r="M892164" s="8"/>
    </row>
    <row r="892190" spans="13:13">
      <c r="M892190" s="8"/>
    </row>
    <row r="892191" spans="13:13" ht="13">
      <c r="M892191" s="17"/>
    </row>
    <row r="892192" spans="13:13">
      <c r="M892192" s="8"/>
    </row>
    <row r="892218" spans="13:13">
      <c r="M892218" s="8"/>
    </row>
    <row r="892219" spans="13:13" ht="13">
      <c r="M892219" s="17"/>
    </row>
    <row r="892220" spans="13:13">
      <c r="M892220" s="8"/>
    </row>
    <row r="892246" spans="13:13">
      <c r="M892246" s="8"/>
    </row>
    <row r="892247" spans="13:13" ht="13">
      <c r="M892247" s="17"/>
    </row>
    <row r="892248" spans="13:13">
      <c r="M892248" s="8"/>
    </row>
    <row r="892274" spans="13:13">
      <c r="M892274" s="8"/>
    </row>
    <row r="892275" spans="13:13" ht="13">
      <c r="M892275" s="17"/>
    </row>
    <row r="892276" spans="13:13">
      <c r="M892276" s="8"/>
    </row>
    <row r="892302" spans="13:13">
      <c r="M892302" s="8"/>
    </row>
    <row r="892303" spans="13:13" ht="13">
      <c r="M892303" s="17"/>
    </row>
    <row r="892304" spans="13:13">
      <c r="M892304" s="8"/>
    </row>
    <row r="892330" spans="13:13">
      <c r="M892330" s="8"/>
    </row>
    <row r="892331" spans="13:13" ht="13">
      <c r="M892331" s="17"/>
    </row>
    <row r="892332" spans="13:13">
      <c r="M892332" s="8"/>
    </row>
    <row r="892358" spans="13:13">
      <c r="M892358" s="8"/>
    </row>
    <row r="892359" spans="13:13" ht="13">
      <c r="M892359" s="17"/>
    </row>
    <row r="892360" spans="13:13">
      <c r="M892360" s="8"/>
    </row>
    <row r="892386" spans="13:13">
      <c r="M892386" s="8"/>
    </row>
    <row r="892387" spans="13:13" ht="13">
      <c r="M892387" s="17"/>
    </row>
    <row r="892388" spans="13:13">
      <c r="M892388" s="8"/>
    </row>
    <row r="892414" spans="13:13">
      <c r="M892414" s="8"/>
    </row>
    <row r="892415" spans="13:13" ht="13">
      <c r="M892415" s="17"/>
    </row>
    <row r="892416" spans="13:13">
      <c r="M892416" s="8"/>
    </row>
    <row r="892442" spans="13:13">
      <c r="M892442" s="8"/>
    </row>
    <row r="892443" spans="13:13" ht="13">
      <c r="M892443" s="17"/>
    </row>
    <row r="892444" spans="13:13">
      <c r="M892444" s="8"/>
    </row>
    <row r="892470" spans="13:13">
      <c r="M892470" s="8"/>
    </row>
    <row r="892471" spans="13:13" ht="13">
      <c r="M892471" s="17"/>
    </row>
    <row r="892472" spans="13:13">
      <c r="M892472" s="8"/>
    </row>
    <row r="892498" spans="13:13">
      <c r="M892498" s="8"/>
    </row>
    <row r="892499" spans="13:13" ht="13">
      <c r="M892499" s="17"/>
    </row>
    <row r="892500" spans="13:13">
      <c r="M892500" s="8"/>
    </row>
    <row r="892526" spans="13:13">
      <c r="M892526" s="8"/>
    </row>
    <row r="892527" spans="13:13" ht="13">
      <c r="M892527" s="17"/>
    </row>
    <row r="892528" spans="13:13">
      <c r="M892528" s="8"/>
    </row>
    <row r="892554" spans="13:13">
      <c r="M892554" s="8"/>
    </row>
    <row r="892555" spans="13:13" ht="13">
      <c r="M892555" s="17"/>
    </row>
    <row r="892556" spans="13:13">
      <c r="M892556" s="8"/>
    </row>
    <row r="892582" spans="13:13">
      <c r="M892582" s="8"/>
    </row>
    <row r="892583" spans="13:13" ht="13">
      <c r="M892583" s="17"/>
    </row>
    <row r="892584" spans="13:13">
      <c r="M892584" s="8"/>
    </row>
    <row r="892610" spans="13:13">
      <c r="M892610" s="8"/>
    </row>
    <row r="892611" spans="13:13" ht="13">
      <c r="M892611" s="17"/>
    </row>
    <row r="892612" spans="13:13">
      <c r="M892612" s="8"/>
    </row>
    <row r="892638" spans="13:13">
      <c r="M892638" s="8"/>
    </row>
    <row r="892639" spans="13:13" ht="13">
      <c r="M892639" s="17"/>
    </row>
    <row r="892640" spans="13:13">
      <c r="M892640" s="8"/>
    </row>
    <row r="892666" spans="13:13">
      <c r="M892666" s="8"/>
    </row>
    <row r="892667" spans="13:13" ht="13">
      <c r="M892667" s="17"/>
    </row>
    <row r="892668" spans="13:13">
      <c r="M892668" s="8"/>
    </row>
    <row r="892694" spans="13:13">
      <c r="M892694" s="8"/>
    </row>
    <row r="892695" spans="13:13" ht="13">
      <c r="M892695" s="17"/>
    </row>
    <row r="892696" spans="13:13">
      <c r="M892696" s="8"/>
    </row>
    <row r="892722" spans="13:13">
      <c r="M892722" s="8"/>
    </row>
    <row r="892723" spans="13:13" ht="13">
      <c r="M892723" s="17"/>
    </row>
    <row r="892724" spans="13:13">
      <c r="M892724" s="8"/>
    </row>
    <row r="892750" spans="13:13">
      <c r="M892750" s="8"/>
    </row>
    <row r="892751" spans="13:13" ht="13">
      <c r="M892751" s="17"/>
    </row>
    <row r="892752" spans="13:13">
      <c r="M892752" s="8"/>
    </row>
    <row r="892778" spans="13:13">
      <c r="M892778" s="8"/>
    </row>
    <row r="892779" spans="13:13" ht="13">
      <c r="M892779" s="17"/>
    </row>
    <row r="892780" spans="13:13">
      <c r="M892780" s="8"/>
    </row>
    <row r="892806" spans="13:13">
      <c r="M892806" s="8"/>
    </row>
    <row r="892807" spans="13:13" ht="13">
      <c r="M892807" s="17"/>
    </row>
    <row r="892808" spans="13:13">
      <c r="M892808" s="8"/>
    </row>
    <row r="892834" spans="13:13">
      <c r="M892834" s="8"/>
    </row>
    <row r="892835" spans="13:13" ht="13">
      <c r="M892835" s="17"/>
    </row>
    <row r="892836" spans="13:13">
      <c r="M892836" s="8"/>
    </row>
    <row r="892862" spans="13:13">
      <c r="M892862" s="8"/>
    </row>
    <row r="892863" spans="13:13" ht="13">
      <c r="M892863" s="17"/>
    </row>
    <row r="892864" spans="13:13">
      <c r="M892864" s="8"/>
    </row>
    <row r="892890" spans="13:13">
      <c r="M892890" s="8"/>
    </row>
    <row r="892891" spans="13:13" ht="13">
      <c r="M892891" s="17"/>
    </row>
    <row r="892892" spans="13:13">
      <c r="M892892" s="8"/>
    </row>
    <row r="892918" spans="13:13">
      <c r="M892918" s="8"/>
    </row>
    <row r="892919" spans="13:13" ht="13">
      <c r="M892919" s="17"/>
    </row>
    <row r="892920" spans="13:13">
      <c r="M892920" s="8"/>
    </row>
    <row r="892946" spans="13:13">
      <c r="M892946" s="8"/>
    </row>
    <row r="892947" spans="13:13" ht="13">
      <c r="M892947" s="17"/>
    </row>
    <row r="892948" spans="13:13">
      <c r="M892948" s="8"/>
    </row>
    <row r="892974" spans="13:13">
      <c r="M892974" s="8"/>
    </row>
    <row r="892975" spans="13:13" ht="13">
      <c r="M892975" s="17"/>
    </row>
    <row r="892976" spans="13:13">
      <c r="M892976" s="8"/>
    </row>
    <row r="893002" spans="13:13">
      <c r="M893002" s="8"/>
    </row>
    <row r="893003" spans="13:13" ht="13">
      <c r="M893003" s="17"/>
    </row>
    <row r="893004" spans="13:13">
      <c r="M893004" s="8"/>
    </row>
    <row r="893030" spans="13:13">
      <c r="M893030" s="8"/>
    </row>
    <row r="893031" spans="13:13" ht="13">
      <c r="M893031" s="17"/>
    </row>
    <row r="893032" spans="13:13">
      <c r="M893032" s="8"/>
    </row>
    <row r="893058" spans="13:13">
      <c r="M893058" s="8"/>
    </row>
    <row r="893059" spans="13:13" ht="13">
      <c r="M893059" s="17"/>
    </row>
    <row r="893060" spans="13:13">
      <c r="M893060" s="8"/>
    </row>
    <row r="893086" spans="13:13">
      <c r="M893086" s="8"/>
    </row>
    <row r="893087" spans="13:13" ht="13">
      <c r="M893087" s="17"/>
    </row>
    <row r="893088" spans="13:13">
      <c r="M893088" s="8"/>
    </row>
    <row r="893114" spans="13:13">
      <c r="M893114" s="8"/>
    </row>
    <row r="893115" spans="13:13" ht="13">
      <c r="M893115" s="17"/>
    </row>
    <row r="893116" spans="13:13">
      <c r="M893116" s="8"/>
    </row>
    <row r="893142" spans="13:13">
      <c r="M893142" s="8"/>
    </row>
    <row r="893143" spans="13:13" ht="13">
      <c r="M893143" s="17"/>
    </row>
    <row r="893144" spans="13:13">
      <c r="M893144" s="8"/>
    </row>
    <row r="893170" spans="13:13">
      <c r="M893170" s="8"/>
    </row>
    <row r="893171" spans="13:13" ht="13">
      <c r="M893171" s="17"/>
    </row>
    <row r="893172" spans="13:13">
      <c r="M893172" s="8"/>
    </row>
    <row r="893198" spans="13:13">
      <c r="M893198" s="8"/>
    </row>
    <row r="893199" spans="13:13" ht="13">
      <c r="M893199" s="17"/>
    </row>
    <row r="893200" spans="13:13">
      <c r="M893200" s="8"/>
    </row>
    <row r="893226" spans="13:13">
      <c r="M893226" s="8"/>
    </row>
    <row r="893227" spans="13:13" ht="13">
      <c r="M893227" s="17"/>
    </row>
    <row r="893228" spans="13:13">
      <c r="M893228" s="8"/>
    </row>
    <row r="893254" spans="13:13">
      <c r="M893254" s="8"/>
    </row>
    <row r="893255" spans="13:13" ht="13">
      <c r="M893255" s="17"/>
    </row>
    <row r="893256" spans="13:13">
      <c r="M893256" s="8"/>
    </row>
    <row r="893282" spans="13:13">
      <c r="M893282" s="8"/>
    </row>
    <row r="893283" spans="13:13" ht="13">
      <c r="M893283" s="17"/>
    </row>
    <row r="893284" spans="13:13">
      <c r="M893284" s="8"/>
    </row>
    <row r="893310" spans="13:13">
      <c r="M893310" s="8"/>
    </row>
    <row r="893311" spans="13:13" ht="13">
      <c r="M893311" s="17"/>
    </row>
    <row r="893312" spans="13:13">
      <c r="M893312" s="8"/>
    </row>
    <row r="893338" spans="13:13">
      <c r="M893338" s="8"/>
    </row>
    <row r="893339" spans="13:13" ht="13">
      <c r="M893339" s="17"/>
    </row>
    <row r="893340" spans="13:13">
      <c r="M893340" s="8"/>
    </row>
    <row r="893366" spans="13:13">
      <c r="M893366" s="8"/>
    </row>
    <row r="893367" spans="13:13" ht="13">
      <c r="M893367" s="17"/>
    </row>
    <row r="893368" spans="13:13">
      <c r="M893368" s="8"/>
    </row>
    <row r="893394" spans="13:13">
      <c r="M893394" s="8"/>
    </row>
    <row r="893395" spans="13:13" ht="13">
      <c r="M893395" s="17"/>
    </row>
    <row r="893396" spans="13:13">
      <c r="M893396" s="8"/>
    </row>
    <row r="893422" spans="13:13">
      <c r="M893422" s="8"/>
    </row>
    <row r="893423" spans="13:13" ht="13">
      <c r="M893423" s="17"/>
    </row>
    <row r="893424" spans="13:13">
      <c r="M893424" s="8"/>
    </row>
    <row r="893450" spans="13:13">
      <c r="M893450" s="8"/>
    </row>
    <row r="893451" spans="13:13" ht="13">
      <c r="M893451" s="17"/>
    </row>
    <row r="893452" spans="13:13">
      <c r="M893452" s="8"/>
    </row>
    <row r="893478" spans="13:13">
      <c r="M893478" s="8"/>
    </row>
    <row r="893479" spans="13:13" ht="13">
      <c r="M893479" s="17"/>
    </row>
    <row r="893480" spans="13:13">
      <c r="M893480" s="8"/>
    </row>
    <row r="893506" spans="13:13">
      <c r="M893506" s="8"/>
    </row>
    <row r="893507" spans="13:13" ht="13">
      <c r="M893507" s="17"/>
    </row>
    <row r="893508" spans="13:13">
      <c r="M893508" s="8"/>
    </row>
    <row r="893534" spans="13:13">
      <c r="M893534" s="8"/>
    </row>
    <row r="893535" spans="13:13" ht="13">
      <c r="M893535" s="17"/>
    </row>
    <row r="893536" spans="13:13">
      <c r="M893536" s="8"/>
    </row>
    <row r="893562" spans="13:13">
      <c r="M893562" s="8"/>
    </row>
    <row r="893563" spans="13:13" ht="13">
      <c r="M893563" s="17"/>
    </row>
    <row r="893564" spans="13:13">
      <c r="M893564" s="8"/>
    </row>
    <row r="893590" spans="13:13">
      <c r="M893590" s="8"/>
    </row>
    <row r="893591" spans="13:13" ht="13">
      <c r="M893591" s="17"/>
    </row>
    <row r="893592" spans="13:13">
      <c r="M893592" s="8"/>
    </row>
    <row r="893618" spans="13:13">
      <c r="M893618" s="8"/>
    </row>
    <row r="893619" spans="13:13" ht="13">
      <c r="M893619" s="17"/>
    </row>
    <row r="893620" spans="13:13">
      <c r="M893620" s="8"/>
    </row>
    <row r="893646" spans="13:13">
      <c r="M893646" s="8"/>
    </row>
    <row r="893647" spans="13:13" ht="13">
      <c r="M893647" s="17"/>
    </row>
    <row r="893648" spans="13:13">
      <c r="M893648" s="8"/>
    </row>
    <row r="893674" spans="13:13">
      <c r="M893674" s="8"/>
    </row>
    <row r="893675" spans="13:13" ht="13">
      <c r="M893675" s="17"/>
    </row>
    <row r="893676" spans="13:13">
      <c r="M893676" s="8"/>
    </row>
    <row r="893702" spans="13:13">
      <c r="M893702" s="8"/>
    </row>
    <row r="893703" spans="13:13" ht="13">
      <c r="M893703" s="17"/>
    </row>
    <row r="893704" spans="13:13">
      <c r="M893704" s="8"/>
    </row>
    <row r="893730" spans="13:13">
      <c r="M893730" s="8"/>
    </row>
    <row r="893731" spans="13:13" ht="13">
      <c r="M893731" s="17"/>
    </row>
    <row r="893732" spans="13:13">
      <c r="M893732" s="8"/>
    </row>
    <row r="893758" spans="13:13">
      <c r="M893758" s="8"/>
    </row>
    <row r="893759" spans="13:13" ht="13">
      <c r="M893759" s="17"/>
    </row>
    <row r="893760" spans="13:13">
      <c r="M893760" s="8"/>
    </row>
    <row r="893786" spans="13:13">
      <c r="M893786" s="8"/>
    </row>
    <row r="893787" spans="13:13" ht="13">
      <c r="M893787" s="17"/>
    </row>
    <row r="893788" spans="13:13">
      <c r="M893788" s="8"/>
    </row>
    <row r="893814" spans="13:13">
      <c r="M893814" s="8"/>
    </row>
    <row r="893815" spans="13:13" ht="13">
      <c r="M893815" s="17"/>
    </row>
    <row r="893816" spans="13:13">
      <c r="M893816" s="8"/>
    </row>
    <row r="893842" spans="13:13">
      <c r="M893842" s="8"/>
    </row>
    <row r="893843" spans="13:13" ht="13">
      <c r="M893843" s="17"/>
    </row>
    <row r="893844" spans="13:13">
      <c r="M893844" s="8"/>
    </row>
    <row r="893870" spans="13:13">
      <c r="M893870" s="8"/>
    </row>
    <row r="893871" spans="13:13" ht="13">
      <c r="M893871" s="17"/>
    </row>
    <row r="893872" spans="13:13">
      <c r="M893872" s="8"/>
    </row>
    <row r="893898" spans="13:13">
      <c r="M893898" s="8"/>
    </row>
    <row r="893899" spans="13:13" ht="13">
      <c r="M893899" s="17"/>
    </row>
    <row r="893900" spans="13:13">
      <c r="M893900" s="8"/>
    </row>
    <row r="893926" spans="13:13">
      <c r="M893926" s="8"/>
    </row>
    <row r="893927" spans="13:13" ht="13">
      <c r="M893927" s="17"/>
    </row>
    <row r="893928" spans="13:13">
      <c r="M893928" s="8"/>
    </row>
    <row r="893954" spans="13:13">
      <c r="M893954" s="8"/>
    </row>
    <row r="893955" spans="13:13" ht="13">
      <c r="M893955" s="17"/>
    </row>
    <row r="893956" spans="13:13">
      <c r="M893956" s="8"/>
    </row>
    <row r="893982" spans="13:13">
      <c r="M893982" s="8"/>
    </row>
    <row r="893983" spans="13:13" ht="13">
      <c r="M893983" s="17"/>
    </row>
    <row r="893984" spans="13:13">
      <c r="M893984" s="8"/>
    </row>
    <row r="894010" spans="13:13">
      <c r="M894010" s="8"/>
    </row>
    <row r="894011" spans="13:13" ht="13">
      <c r="M894011" s="17"/>
    </row>
    <row r="894012" spans="13:13">
      <c r="M894012" s="8"/>
    </row>
    <row r="894038" spans="13:13">
      <c r="M894038" s="8"/>
    </row>
    <row r="894039" spans="13:13" ht="13">
      <c r="M894039" s="17"/>
    </row>
    <row r="894040" spans="13:13">
      <c r="M894040" s="8"/>
    </row>
    <row r="894066" spans="13:13">
      <c r="M894066" s="8"/>
    </row>
    <row r="894067" spans="13:13" ht="13">
      <c r="M894067" s="17"/>
    </row>
    <row r="894068" spans="13:13">
      <c r="M894068" s="8"/>
    </row>
    <row r="894094" spans="13:13">
      <c r="M894094" s="8"/>
    </row>
    <row r="894095" spans="13:13" ht="13">
      <c r="M894095" s="17"/>
    </row>
    <row r="894096" spans="13:13">
      <c r="M894096" s="8"/>
    </row>
    <row r="894122" spans="13:13">
      <c r="M894122" s="8"/>
    </row>
    <row r="894123" spans="13:13" ht="13">
      <c r="M894123" s="17"/>
    </row>
    <row r="894124" spans="13:13">
      <c r="M894124" s="8"/>
    </row>
    <row r="894150" spans="13:13">
      <c r="M894150" s="8"/>
    </row>
    <row r="894151" spans="13:13" ht="13">
      <c r="M894151" s="17"/>
    </row>
    <row r="894152" spans="13:13">
      <c r="M894152" s="8"/>
    </row>
    <row r="894178" spans="13:13">
      <c r="M894178" s="8"/>
    </row>
    <row r="894179" spans="13:13" ht="13">
      <c r="M894179" s="17"/>
    </row>
    <row r="894180" spans="13:13">
      <c r="M894180" s="8"/>
    </row>
    <row r="894206" spans="13:13">
      <c r="M894206" s="8"/>
    </row>
    <row r="894207" spans="13:13" ht="13">
      <c r="M894207" s="17"/>
    </row>
    <row r="894208" spans="13:13">
      <c r="M894208" s="8"/>
    </row>
    <row r="894234" spans="13:13">
      <c r="M894234" s="8"/>
    </row>
    <row r="894235" spans="13:13" ht="13">
      <c r="M894235" s="17"/>
    </row>
    <row r="894236" spans="13:13">
      <c r="M894236" s="8"/>
    </row>
    <row r="894262" spans="13:13">
      <c r="M894262" s="8"/>
    </row>
    <row r="894263" spans="13:13" ht="13">
      <c r="M894263" s="17"/>
    </row>
    <row r="894264" spans="13:13">
      <c r="M894264" s="8"/>
    </row>
    <row r="894290" spans="13:13">
      <c r="M894290" s="8"/>
    </row>
    <row r="894291" spans="13:13" ht="13">
      <c r="M894291" s="17"/>
    </row>
    <row r="894292" spans="13:13">
      <c r="M894292" s="8"/>
    </row>
    <row r="894318" spans="13:13">
      <c r="M894318" s="8"/>
    </row>
    <row r="894319" spans="13:13" ht="13">
      <c r="M894319" s="17"/>
    </row>
    <row r="894320" spans="13:13">
      <c r="M894320" s="8"/>
    </row>
    <row r="894346" spans="13:13">
      <c r="M894346" s="8"/>
    </row>
    <row r="894347" spans="13:13" ht="13">
      <c r="M894347" s="17"/>
    </row>
    <row r="894348" spans="13:13">
      <c r="M894348" s="8"/>
    </row>
    <row r="894374" spans="13:13">
      <c r="M894374" s="8"/>
    </row>
    <row r="894375" spans="13:13" ht="13">
      <c r="M894375" s="17"/>
    </row>
    <row r="894376" spans="13:13">
      <c r="M894376" s="8"/>
    </row>
    <row r="894402" spans="13:13">
      <c r="M894402" s="8"/>
    </row>
    <row r="894403" spans="13:13" ht="13">
      <c r="M894403" s="17"/>
    </row>
    <row r="894404" spans="13:13">
      <c r="M894404" s="8"/>
    </row>
    <row r="894430" spans="13:13">
      <c r="M894430" s="8"/>
    </row>
    <row r="894431" spans="13:13" ht="13">
      <c r="M894431" s="17"/>
    </row>
    <row r="894432" spans="13:13">
      <c r="M894432" s="8"/>
    </row>
    <row r="894458" spans="13:13">
      <c r="M894458" s="8"/>
    </row>
    <row r="894459" spans="13:13" ht="13">
      <c r="M894459" s="17"/>
    </row>
    <row r="894460" spans="13:13">
      <c r="M894460" s="8"/>
    </row>
    <row r="894486" spans="13:13">
      <c r="M894486" s="8"/>
    </row>
    <row r="894487" spans="13:13" ht="13">
      <c r="M894487" s="17"/>
    </row>
    <row r="894488" spans="13:13">
      <c r="M894488" s="8"/>
    </row>
    <row r="894514" spans="13:13">
      <c r="M894514" s="8"/>
    </row>
    <row r="894515" spans="13:13" ht="13">
      <c r="M894515" s="17"/>
    </row>
    <row r="894516" spans="13:13">
      <c r="M894516" s="8"/>
    </row>
    <row r="894542" spans="13:13">
      <c r="M894542" s="8"/>
    </row>
    <row r="894543" spans="13:13" ht="13">
      <c r="M894543" s="17"/>
    </row>
    <row r="894544" spans="13:13">
      <c r="M894544" s="8"/>
    </row>
    <row r="894570" spans="13:13">
      <c r="M894570" s="8"/>
    </row>
    <row r="894571" spans="13:13" ht="13">
      <c r="M894571" s="17"/>
    </row>
    <row r="894572" spans="13:13">
      <c r="M894572" s="8"/>
    </row>
    <row r="894598" spans="13:13">
      <c r="M894598" s="8"/>
    </row>
    <row r="894599" spans="13:13" ht="13">
      <c r="M894599" s="17"/>
    </row>
    <row r="894600" spans="13:13">
      <c r="M894600" s="8"/>
    </row>
    <row r="894626" spans="13:13">
      <c r="M894626" s="8"/>
    </row>
    <row r="894627" spans="13:13" ht="13">
      <c r="M894627" s="17"/>
    </row>
    <row r="894628" spans="13:13">
      <c r="M894628" s="8"/>
    </row>
    <row r="894654" spans="13:13">
      <c r="M894654" s="8"/>
    </row>
    <row r="894655" spans="13:13" ht="13">
      <c r="M894655" s="17"/>
    </row>
    <row r="894656" spans="13:13">
      <c r="M894656" s="8"/>
    </row>
    <row r="894682" spans="13:13">
      <c r="M894682" s="8"/>
    </row>
    <row r="894683" spans="13:13" ht="13">
      <c r="M894683" s="17"/>
    </row>
    <row r="894684" spans="13:13">
      <c r="M894684" s="8"/>
    </row>
    <row r="894710" spans="13:13">
      <c r="M894710" s="8"/>
    </row>
    <row r="894711" spans="13:13" ht="13">
      <c r="M894711" s="17"/>
    </row>
    <row r="894712" spans="13:13">
      <c r="M894712" s="8"/>
    </row>
    <row r="894738" spans="13:13">
      <c r="M894738" s="8"/>
    </row>
    <row r="894739" spans="13:13" ht="13">
      <c r="M894739" s="17"/>
    </row>
    <row r="894740" spans="13:13">
      <c r="M894740" s="8"/>
    </row>
    <row r="894766" spans="13:13">
      <c r="M894766" s="8"/>
    </row>
    <row r="894767" spans="13:13" ht="13">
      <c r="M894767" s="17"/>
    </row>
    <row r="894768" spans="13:13">
      <c r="M894768" s="8"/>
    </row>
    <row r="894794" spans="13:13">
      <c r="M894794" s="8"/>
    </row>
    <row r="894795" spans="13:13" ht="13">
      <c r="M894795" s="17"/>
    </row>
    <row r="894796" spans="13:13">
      <c r="M894796" s="8"/>
    </row>
    <row r="894822" spans="13:13">
      <c r="M894822" s="8"/>
    </row>
    <row r="894823" spans="13:13" ht="13">
      <c r="M894823" s="17"/>
    </row>
    <row r="894824" spans="13:13">
      <c r="M894824" s="8"/>
    </row>
    <row r="894850" spans="13:13">
      <c r="M894850" s="8"/>
    </row>
    <row r="894851" spans="13:13" ht="13">
      <c r="M894851" s="17"/>
    </row>
    <row r="894852" spans="13:13">
      <c r="M894852" s="8"/>
    </row>
    <row r="894878" spans="13:13">
      <c r="M894878" s="8"/>
    </row>
    <row r="894879" spans="13:13" ht="13">
      <c r="M894879" s="17"/>
    </row>
    <row r="894880" spans="13:13">
      <c r="M894880" s="8"/>
    </row>
    <row r="894906" spans="13:13">
      <c r="M894906" s="8"/>
    </row>
    <row r="894907" spans="13:13" ht="13">
      <c r="M894907" s="17"/>
    </row>
    <row r="894908" spans="13:13">
      <c r="M894908" s="8"/>
    </row>
    <row r="894934" spans="13:13">
      <c r="M894934" s="8"/>
    </row>
    <row r="894935" spans="13:13" ht="13">
      <c r="M894935" s="17"/>
    </row>
    <row r="894936" spans="13:13">
      <c r="M894936" s="8"/>
    </row>
    <row r="894962" spans="13:13">
      <c r="M894962" s="8"/>
    </row>
    <row r="894963" spans="13:13" ht="13">
      <c r="M894963" s="17"/>
    </row>
    <row r="894964" spans="13:13">
      <c r="M894964" s="8"/>
    </row>
    <row r="894990" spans="13:13">
      <c r="M894990" s="8"/>
    </row>
    <row r="894991" spans="13:13" ht="13">
      <c r="M894991" s="17"/>
    </row>
    <row r="894992" spans="13:13">
      <c r="M894992" s="8"/>
    </row>
    <row r="895018" spans="13:13">
      <c r="M895018" s="8"/>
    </row>
    <row r="895019" spans="13:13" ht="13">
      <c r="M895019" s="17"/>
    </row>
    <row r="895020" spans="13:13">
      <c r="M895020" s="8"/>
    </row>
    <row r="895046" spans="13:13">
      <c r="M895046" s="8"/>
    </row>
    <row r="895047" spans="13:13" ht="13">
      <c r="M895047" s="17"/>
    </row>
    <row r="895048" spans="13:13">
      <c r="M895048" s="8"/>
    </row>
    <row r="895074" spans="13:13">
      <c r="M895074" s="8"/>
    </row>
    <row r="895075" spans="13:13" ht="13">
      <c r="M895075" s="17"/>
    </row>
    <row r="895076" spans="13:13">
      <c r="M895076" s="8"/>
    </row>
    <row r="895102" spans="13:13">
      <c r="M895102" s="8"/>
    </row>
    <row r="895103" spans="13:13" ht="13">
      <c r="M895103" s="17"/>
    </row>
    <row r="895104" spans="13:13">
      <c r="M895104" s="8"/>
    </row>
    <row r="895130" spans="13:13">
      <c r="M895130" s="8"/>
    </row>
    <row r="895131" spans="13:13" ht="13">
      <c r="M895131" s="17"/>
    </row>
    <row r="895132" spans="13:13">
      <c r="M895132" s="8"/>
    </row>
    <row r="895158" spans="13:13">
      <c r="M895158" s="8"/>
    </row>
    <row r="895159" spans="13:13" ht="13">
      <c r="M895159" s="17"/>
    </row>
    <row r="895160" spans="13:13">
      <c r="M895160" s="8"/>
    </row>
    <row r="895186" spans="13:13">
      <c r="M895186" s="8"/>
    </row>
    <row r="895187" spans="13:13" ht="13">
      <c r="M895187" s="17"/>
    </row>
    <row r="895188" spans="13:13">
      <c r="M895188" s="8"/>
    </row>
    <row r="895214" spans="13:13">
      <c r="M895214" s="8"/>
    </row>
    <row r="895215" spans="13:13" ht="13">
      <c r="M895215" s="17"/>
    </row>
    <row r="895216" spans="13:13">
      <c r="M895216" s="8"/>
    </row>
    <row r="895242" spans="13:13">
      <c r="M895242" s="8"/>
    </row>
    <row r="895243" spans="13:13" ht="13">
      <c r="M895243" s="17"/>
    </row>
    <row r="895244" spans="13:13">
      <c r="M895244" s="8"/>
    </row>
    <row r="895270" spans="13:13">
      <c r="M895270" s="8"/>
    </row>
    <row r="895271" spans="13:13" ht="13">
      <c r="M895271" s="17"/>
    </row>
    <row r="895272" spans="13:13">
      <c r="M895272" s="8"/>
    </row>
    <row r="895298" spans="13:13">
      <c r="M895298" s="8"/>
    </row>
    <row r="895299" spans="13:13" ht="13">
      <c r="M895299" s="17"/>
    </row>
    <row r="895300" spans="13:13">
      <c r="M895300" s="8"/>
    </row>
    <row r="895326" spans="13:13">
      <c r="M895326" s="8"/>
    </row>
    <row r="895327" spans="13:13" ht="13">
      <c r="M895327" s="17"/>
    </row>
    <row r="895328" spans="13:13">
      <c r="M895328" s="8"/>
    </row>
    <row r="895354" spans="13:13">
      <c r="M895354" s="8"/>
    </row>
    <row r="895355" spans="13:13" ht="13">
      <c r="M895355" s="17"/>
    </row>
    <row r="895356" spans="13:13">
      <c r="M895356" s="8"/>
    </row>
    <row r="895382" spans="13:13">
      <c r="M895382" s="8"/>
    </row>
    <row r="895383" spans="13:13" ht="13">
      <c r="M895383" s="17"/>
    </row>
    <row r="895384" spans="13:13">
      <c r="M895384" s="8"/>
    </row>
    <row r="895410" spans="13:13">
      <c r="M895410" s="8"/>
    </row>
    <row r="895411" spans="13:13" ht="13">
      <c r="M895411" s="17"/>
    </row>
    <row r="895412" spans="13:13">
      <c r="M895412" s="8"/>
    </row>
    <row r="895438" spans="13:13">
      <c r="M895438" s="8"/>
    </row>
    <row r="895439" spans="13:13" ht="13">
      <c r="M895439" s="17"/>
    </row>
    <row r="895440" spans="13:13">
      <c r="M895440" s="8"/>
    </row>
    <row r="895466" spans="13:13">
      <c r="M895466" s="8"/>
    </row>
    <row r="895467" spans="13:13" ht="13">
      <c r="M895467" s="17"/>
    </row>
    <row r="895468" spans="13:13">
      <c r="M895468" s="8"/>
    </row>
    <row r="895494" spans="13:13">
      <c r="M895494" s="8"/>
    </row>
    <row r="895495" spans="13:13" ht="13">
      <c r="M895495" s="17"/>
    </row>
    <row r="895496" spans="13:13">
      <c r="M895496" s="8"/>
    </row>
    <row r="895522" spans="13:13">
      <c r="M895522" s="8"/>
    </row>
    <row r="895523" spans="13:13" ht="13">
      <c r="M895523" s="17"/>
    </row>
    <row r="895524" spans="13:13">
      <c r="M895524" s="8"/>
    </row>
    <row r="895550" spans="13:13">
      <c r="M895550" s="8"/>
    </row>
    <row r="895551" spans="13:13" ht="13">
      <c r="M895551" s="17"/>
    </row>
    <row r="895552" spans="13:13">
      <c r="M895552" s="8"/>
    </row>
    <row r="895578" spans="13:13">
      <c r="M895578" s="8"/>
    </row>
    <row r="895579" spans="13:13" ht="13">
      <c r="M895579" s="17"/>
    </row>
    <row r="895580" spans="13:13">
      <c r="M895580" s="8"/>
    </row>
    <row r="895606" spans="13:13">
      <c r="M895606" s="8"/>
    </row>
    <row r="895607" spans="13:13" ht="13">
      <c r="M895607" s="17"/>
    </row>
    <row r="895608" spans="13:13">
      <c r="M895608" s="8"/>
    </row>
    <row r="895634" spans="13:13">
      <c r="M895634" s="8"/>
    </row>
    <row r="895635" spans="13:13" ht="13">
      <c r="M895635" s="17"/>
    </row>
    <row r="895636" spans="13:13">
      <c r="M895636" s="8"/>
    </row>
    <row r="895662" spans="13:13">
      <c r="M895662" s="8"/>
    </row>
    <row r="895663" spans="13:13" ht="13">
      <c r="M895663" s="17"/>
    </row>
    <row r="895664" spans="13:13">
      <c r="M895664" s="8"/>
    </row>
    <row r="895690" spans="13:13">
      <c r="M895690" s="8"/>
    </row>
    <row r="895691" spans="13:13" ht="13">
      <c r="M895691" s="17"/>
    </row>
    <row r="895692" spans="13:13">
      <c r="M895692" s="8"/>
    </row>
    <row r="895718" spans="13:13">
      <c r="M895718" s="8"/>
    </row>
    <row r="895719" spans="13:13" ht="13">
      <c r="M895719" s="17"/>
    </row>
    <row r="895720" spans="13:13">
      <c r="M895720" s="8"/>
    </row>
    <row r="895746" spans="13:13">
      <c r="M895746" s="8"/>
    </row>
    <row r="895747" spans="13:13" ht="13">
      <c r="M895747" s="17"/>
    </row>
    <row r="895748" spans="13:13">
      <c r="M895748" s="8"/>
    </row>
    <row r="895774" spans="13:13">
      <c r="M895774" s="8"/>
    </row>
    <row r="895775" spans="13:13" ht="13">
      <c r="M895775" s="17"/>
    </row>
    <row r="895776" spans="13:13">
      <c r="M895776" s="8"/>
    </row>
    <row r="895802" spans="13:13">
      <c r="M895802" s="8"/>
    </row>
    <row r="895803" spans="13:13" ht="13">
      <c r="M895803" s="17"/>
    </row>
    <row r="895804" spans="13:13">
      <c r="M895804" s="8"/>
    </row>
    <row r="895830" spans="13:13">
      <c r="M895830" s="8"/>
    </row>
    <row r="895831" spans="13:13" ht="13">
      <c r="M895831" s="17"/>
    </row>
    <row r="895832" spans="13:13">
      <c r="M895832" s="8"/>
    </row>
    <row r="895858" spans="13:13">
      <c r="M895858" s="8"/>
    </row>
    <row r="895859" spans="13:13" ht="13">
      <c r="M895859" s="17"/>
    </row>
    <row r="895860" spans="13:13">
      <c r="M895860" s="8"/>
    </row>
    <row r="895886" spans="13:13">
      <c r="M895886" s="8"/>
    </row>
    <row r="895887" spans="13:13" ht="13">
      <c r="M895887" s="17"/>
    </row>
    <row r="895888" spans="13:13">
      <c r="M895888" s="8"/>
    </row>
    <row r="895914" spans="13:13">
      <c r="M895914" s="8"/>
    </row>
    <row r="895915" spans="13:13" ht="13">
      <c r="M895915" s="17"/>
    </row>
    <row r="895916" spans="13:13">
      <c r="M895916" s="8"/>
    </row>
    <row r="895942" spans="13:13">
      <c r="M895942" s="8"/>
    </row>
    <row r="895943" spans="13:13" ht="13">
      <c r="M895943" s="17"/>
    </row>
    <row r="895944" spans="13:13">
      <c r="M895944" s="8"/>
    </row>
    <row r="895970" spans="13:13">
      <c r="M895970" s="8"/>
    </row>
    <row r="895971" spans="13:13" ht="13">
      <c r="M895971" s="17"/>
    </row>
    <row r="895972" spans="13:13">
      <c r="M895972" s="8"/>
    </row>
    <row r="895998" spans="13:13">
      <c r="M895998" s="8"/>
    </row>
    <row r="895999" spans="13:13" ht="13">
      <c r="M895999" s="17"/>
    </row>
    <row r="896000" spans="13:13">
      <c r="M896000" s="8"/>
    </row>
    <row r="896026" spans="13:13">
      <c r="M896026" s="8"/>
    </row>
    <row r="896027" spans="13:13" ht="13">
      <c r="M896027" s="17"/>
    </row>
    <row r="896028" spans="13:13">
      <c r="M896028" s="8"/>
    </row>
    <row r="896054" spans="13:13">
      <c r="M896054" s="8"/>
    </row>
    <row r="896055" spans="13:13" ht="13">
      <c r="M896055" s="17"/>
    </row>
    <row r="896056" spans="13:13">
      <c r="M896056" s="8"/>
    </row>
    <row r="896082" spans="13:13">
      <c r="M896082" s="8"/>
    </row>
    <row r="896083" spans="13:13" ht="13">
      <c r="M896083" s="17"/>
    </row>
    <row r="896084" spans="13:13">
      <c r="M896084" s="8"/>
    </row>
    <row r="896110" spans="13:13">
      <c r="M896110" s="8"/>
    </row>
    <row r="896111" spans="13:13" ht="13">
      <c r="M896111" s="17"/>
    </row>
    <row r="896112" spans="13:13">
      <c r="M896112" s="8"/>
    </row>
    <row r="896138" spans="13:13">
      <c r="M896138" s="8"/>
    </row>
    <row r="896139" spans="13:13" ht="13">
      <c r="M896139" s="17"/>
    </row>
    <row r="896140" spans="13:13">
      <c r="M896140" s="8"/>
    </row>
    <row r="896166" spans="13:13">
      <c r="M896166" s="8"/>
    </row>
    <row r="896167" spans="13:13" ht="13">
      <c r="M896167" s="17"/>
    </row>
    <row r="896168" spans="13:13">
      <c r="M896168" s="8"/>
    </row>
    <row r="896194" spans="13:13">
      <c r="M896194" s="8"/>
    </row>
    <row r="896195" spans="13:13" ht="13">
      <c r="M896195" s="17"/>
    </row>
    <row r="896196" spans="13:13">
      <c r="M896196" s="8"/>
    </row>
    <row r="896222" spans="13:13">
      <c r="M896222" s="8"/>
    </row>
    <row r="896223" spans="13:13" ht="13">
      <c r="M896223" s="17"/>
    </row>
    <row r="896224" spans="13:13">
      <c r="M896224" s="8"/>
    </row>
    <row r="896250" spans="13:13">
      <c r="M896250" s="8"/>
    </row>
    <row r="896251" spans="13:13" ht="13">
      <c r="M896251" s="17"/>
    </row>
    <row r="896252" spans="13:13">
      <c r="M896252" s="8"/>
    </row>
    <row r="896278" spans="13:13">
      <c r="M896278" s="8"/>
    </row>
    <row r="896279" spans="13:13" ht="13">
      <c r="M896279" s="17"/>
    </row>
    <row r="896280" spans="13:13">
      <c r="M896280" s="8"/>
    </row>
    <row r="896306" spans="13:13">
      <c r="M896306" s="8"/>
    </row>
    <row r="896307" spans="13:13" ht="13">
      <c r="M896307" s="17"/>
    </row>
    <row r="896308" spans="13:13">
      <c r="M896308" s="8"/>
    </row>
    <row r="896334" spans="13:13">
      <c r="M896334" s="8"/>
    </row>
    <row r="896335" spans="13:13" ht="13">
      <c r="M896335" s="17"/>
    </row>
    <row r="896336" spans="13:13">
      <c r="M896336" s="8"/>
    </row>
    <row r="896362" spans="13:13">
      <c r="M896362" s="8"/>
    </row>
    <row r="896363" spans="13:13" ht="13">
      <c r="M896363" s="17"/>
    </row>
    <row r="896364" spans="13:13">
      <c r="M896364" s="8"/>
    </row>
    <row r="896390" spans="13:13">
      <c r="M896390" s="8"/>
    </row>
    <row r="896391" spans="13:13" ht="13">
      <c r="M896391" s="17"/>
    </row>
    <row r="896392" spans="13:13">
      <c r="M896392" s="8"/>
    </row>
    <row r="896418" spans="13:13">
      <c r="M896418" s="8"/>
    </row>
    <row r="896419" spans="13:13" ht="13">
      <c r="M896419" s="17"/>
    </row>
    <row r="896420" spans="13:13">
      <c r="M896420" s="8"/>
    </row>
    <row r="896446" spans="13:13">
      <c r="M896446" s="8"/>
    </row>
    <row r="896447" spans="13:13" ht="13">
      <c r="M896447" s="17"/>
    </row>
    <row r="896448" spans="13:13">
      <c r="M896448" s="8"/>
    </row>
    <row r="896474" spans="13:13">
      <c r="M896474" s="8"/>
    </row>
    <row r="896475" spans="13:13" ht="13">
      <c r="M896475" s="17"/>
    </row>
    <row r="896476" spans="13:13">
      <c r="M896476" s="8"/>
    </row>
    <row r="896502" spans="13:13">
      <c r="M896502" s="8"/>
    </row>
    <row r="896503" spans="13:13" ht="13">
      <c r="M896503" s="17"/>
    </row>
    <row r="896504" spans="13:13">
      <c r="M896504" s="8"/>
    </row>
    <row r="896530" spans="13:13">
      <c r="M896530" s="8"/>
    </row>
    <row r="896531" spans="13:13" ht="13">
      <c r="M896531" s="17"/>
    </row>
    <row r="896532" spans="13:13">
      <c r="M896532" s="8"/>
    </row>
    <row r="896558" spans="13:13">
      <c r="M896558" s="8"/>
    </row>
    <row r="896559" spans="13:13" ht="13">
      <c r="M896559" s="17"/>
    </row>
    <row r="896560" spans="13:13">
      <c r="M896560" s="8"/>
    </row>
    <row r="896586" spans="13:13">
      <c r="M896586" s="8"/>
    </row>
    <row r="896587" spans="13:13" ht="13">
      <c r="M896587" s="17"/>
    </row>
    <row r="896588" spans="13:13">
      <c r="M896588" s="8"/>
    </row>
    <row r="896614" spans="13:13">
      <c r="M896614" s="8"/>
    </row>
    <row r="896615" spans="13:13" ht="13">
      <c r="M896615" s="17"/>
    </row>
    <row r="896616" spans="13:13">
      <c r="M896616" s="8"/>
    </row>
    <row r="896642" spans="13:13">
      <c r="M896642" s="8"/>
    </row>
    <row r="896643" spans="13:13" ht="13">
      <c r="M896643" s="17"/>
    </row>
    <row r="896644" spans="13:13">
      <c r="M896644" s="8"/>
    </row>
    <row r="896670" spans="13:13">
      <c r="M896670" s="8"/>
    </row>
    <row r="896671" spans="13:13" ht="13">
      <c r="M896671" s="17"/>
    </row>
    <row r="896672" spans="13:13">
      <c r="M896672" s="8"/>
    </row>
    <row r="896698" spans="13:13">
      <c r="M896698" s="8"/>
    </row>
    <row r="896699" spans="13:13" ht="13">
      <c r="M896699" s="17"/>
    </row>
    <row r="896700" spans="13:13">
      <c r="M896700" s="8"/>
    </row>
    <row r="896726" spans="13:13">
      <c r="M896726" s="8"/>
    </row>
    <row r="896727" spans="13:13" ht="13">
      <c r="M896727" s="17"/>
    </row>
    <row r="896728" spans="13:13">
      <c r="M896728" s="8"/>
    </row>
    <row r="896754" spans="13:13">
      <c r="M896754" s="8"/>
    </row>
    <row r="896755" spans="13:13" ht="13">
      <c r="M896755" s="17"/>
    </row>
    <row r="896756" spans="13:13">
      <c r="M896756" s="8"/>
    </row>
    <row r="896782" spans="13:13">
      <c r="M896782" s="8"/>
    </row>
    <row r="896783" spans="13:13" ht="13">
      <c r="M896783" s="17"/>
    </row>
    <row r="896784" spans="13:13">
      <c r="M896784" s="8"/>
    </row>
    <row r="896810" spans="13:13">
      <c r="M896810" s="8"/>
    </row>
    <row r="896811" spans="13:13" ht="13">
      <c r="M896811" s="17"/>
    </row>
    <row r="896812" spans="13:13">
      <c r="M896812" s="8"/>
    </row>
    <row r="896838" spans="13:13">
      <c r="M896838" s="8"/>
    </row>
    <row r="896839" spans="13:13" ht="13">
      <c r="M896839" s="17"/>
    </row>
    <row r="896840" spans="13:13">
      <c r="M896840" s="8"/>
    </row>
    <row r="896866" spans="13:13">
      <c r="M896866" s="8"/>
    </row>
    <row r="896867" spans="13:13" ht="13">
      <c r="M896867" s="17"/>
    </row>
    <row r="896868" spans="13:13">
      <c r="M896868" s="8"/>
    </row>
    <row r="896894" spans="13:13">
      <c r="M896894" s="8"/>
    </row>
    <row r="896895" spans="13:13" ht="13">
      <c r="M896895" s="17"/>
    </row>
    <row r="896896" spans="13:13">
      <c r="M896896" s="8"/>
    </row>
    <row r="896922" spans="13:13">
      <c r="M896922" s="8"/>
    </row>
    <row r="896923" spans="13:13" ht="13">
      <c r="M896923" s="17"/>
    </row>
    <row r="896924" spans="13:13">
      <c r="M896924" s="8"/>
    </row>
    <row r="896950" spans="13:13">
      <c r="M896950" s="8"/>
    </row>
    <row r="896951" spans="13:13" ht="13">
      <c r="M896951" s="17"/>
    </row>
    <row r="896952" spans="13:13">
      <c r="M896952" s="8"/>
    </row>
    <row r="896978" spans="13:13">
      <c r="M896978" s="8"/>
    </row>
    <row r="896979" spans="13:13" ht="13">
      <c r="M896979" s="17"/>
    </row>
    <row r="896980" spans="13:13">
      <c r="M896980" s="8"/>
    </row>
    <row r="897006" spans="13:13">
      <c r="M897006" s="8"/>
    </row>
    <row r="897007" spans="13:13" ht="13">
      <c r="M897007" s="17"/>
    </row>
    <row r="897008" spans="13:13">
      <c r="M897008" s="8"/>
    </row>
    <row r="897034" spans="13:13">
      <c r="M897034" s="8"/>
    </row>
    <row r="897035" spans="13:13" ht="13">
      <c r="M897035" s="17"/>
    </row>
    <row r="897036" spans="13:13">
      <c r="M897036" s="8"/>
    </row>
    <row r="897062" spans="13:13">
      <c r="M897062" s="8"/>
    </row>
    <row r="897063" spans="13:13" ht="13">
      <c r="M897063" s="17"/>
    </row>
    <row r="897064" spans="13:13">
      <c r="M897064" s="8"/>
    </row>
    <row r="897090" spans="13:13">
      <c r="M897090" s="8"/>
    </row>
    <row r="897091" spans="13:13" ht="13">
      <c r="M897091" s="17"/>
    </row>
    <row r="897092" spans="13:13">
      <c r="M897092" s="8"/>
    </row>
    <row r="897118" spans="13:13">
      <c r="M897118" s="8"/>
    </row>
    <row r="897119" spans="13:13" ht="13">
      <c r="M897119" s="17"/>
    </row>
    <row r="897120" spans="13:13">
      <c r="M897120" s="8"/>
    </row>
    <row r="897146" spans="13:13">
      <c r="M897146" s="8"/>
    </row>
    <row r="897147" spans="13:13" ht="13">
      <c r="M897147" s="17"/>
    </row>
    <row r="897148" spans="13:13">
      <c r="M897148" s="8"/>
    </row>
    <row r="897174" spans="13:13">
      <c r="M897174" s="8"/>
    </row>
    <row r="897175" spans="13:13" ht="13">
      <c r="M897175" s="17"/>
    </row>
    <row r="897176" spans="13:13">
      <c r="M897176" s="8"/>
    </row>
    <row r="897202" spans="13:13">
      <c r="M897202" s="8"/>
    </row>
    <row r="897203" spans="13:13" ht="13">
      <c r="M897203" s="17"/>
    </row>
    <row r="897204" spans="13:13">
      <c r="M897204" s="8"/>
    </row>
    <row r="897230" spans="13:13">
      <c r="M897230" s="8"/>
    </row>
    <row r="897231" spans="13:13" ht="13">
      <c r="M897231" s="17"/>
    </row>
    <row r="897232" spans="13:13">
      <c r="M897232" s="8"/>
    </row>
    <row r="897258" spans="13:13">
      <c r="M897258" s="8"/>
    </row>
    <row r="897259" spans="13:13" ht="13">
      <c r="M897259" s="17"/>
    </row>
    <row r="897260" spans="13:13">
      <c r="M897260" s="8"/>
    </row>
    <row r="897286" spans="13:13">
      <c r="M897286" s="8"/>
    </row>
    <row r="897287" spans="13:13" ht="13">
      <c r="M897287" s="17"/>
    </row>
    <row r="897288" spans="13:13">
      <c r="M897288" s="8"/>
    </row>
    <row r="897314" spans="13:13">
      <c r="M897314" s="8"/>
    </row>
    <row r="897315" spans="13:13" ht="13">
      <c r="M897315" s="17"/>
    </row>
    <row r="897316" spans="13:13">
      <c r="M897316" s="8"/>
    </row>
    <row r="897342" spans="13:13">
      <c r="M897342" s="8"/>
    </row>
    <row r="897343" spans="13:13" ht="13">
      <c r="M897343" s="17"/>
    </row>
    <row r="897344" spans="13:13">
      <c r="M897344" s="8"/>
    </row>
    <row r="897370" spans="13:13">
      <c r="M897370" s="8"/>
    </row>
    <row r="897371" spans="13:13" ht="13">
      <c r="M897371" s="17"/>
    </row>
    <row r="897372" spans="13:13">
      <c r="M897372" s="8"/>
    </row>
    <row r="897398" spans="13:13">
      <c r="M897398" s="8"/>
    </row>
    <row r="897399" spans="13:13" ht="13">
      <c r="M897399" s="17"/>
    </row>
    <row r="897400" spans="13:13">
      <c r="M897400" s="8"/>
    </row>
    <row r="897426" spans="13:13">
      <c r="M897426" s="8"/>
    </row>
    <row r="897427" spans="13:13" ht="13">
      <c r="M897427" s="17"/>
    </row>
    <row r="897428" spans="13:13">
      <c r="M897428" s="8"/>
    </row>
    <row r="897454" spans="13:13">
      <c r="M897454" s="8"/>
    </row>
    <row r="897455" spans="13:13" ht="13">
      <c r="M897455" s="17"/>
    </row>
    <row r="897456" spans="13:13">
      <c r="M897456" s="8"/>
    </row>
    <row r="897482" spans="13:13">
      <c r="M897482" s="8"/>
    </row>
    <row r="897483" spans="13:13" ht="13">
      <c r="M897483" s="17"/>
    </row>
    <row r="897484" spans="13:13">
      <c r="M897484" s="8"/>
    </row>
    <row r="897510" spans="13:13">
      <c r="M897510" s="8"/>
    </row>
    <row r="897511" spans="13:13" ht="13">
      <c r="M897511" s="17"/>
    </row>
    <row r="897512" spans="13:13">
      <c r="M897512" s="8"/>
    </row>
    <row r="897538" spans="13:13">
      <c r="M897538" s="8"/>
    </row>
    <row r="897539" spans="13:13" ht="13">
      <c r="M897539" s="17"/>
    </row>
    <row r="897540" spans="13:13">
      <c r="M897540" s="8"/>
    </row>
    <row r="897566" spans="13:13">
      <c r="M897566" s="8"/>
    </row>
    <row r="897567" spans="13:13" ht="13">
      <c r="M897567" s="17"/>
    </row>
    <row r="897568" spans="13:13">
      <c r="M897568" s="8"/>
    </row>
    <row r="897594" spans="13:13">
      <c r="M897594" s="8"/>
    </row>
    <row r="897595" spans="13:13" ht="13">
      <c r="M897595" s="17"/>
    </row>
    <row r="897596" spans="13:13">
      <c r="M897596" s="8"/>
    </row>
    <row r="897622" spans="13:13">
      <c r="M897622" s="8"/>
    </row>
    <row r="897623" spans="13:13" ht="13">
      <c r="M897623" s="17"/>
    </row>
    <row r="897624" spans="13:13">
      <c r="M897624" s="8"/>
    </row>
    <row r="897650" spans="13:13">
      <c r="M897650" s="8"/>
    </row>
    <row r="897651" spans="13:13" ht="13">
      <c r="M897651" s="17"/>
    </row>
    <row r="897652" spans="13:13">
      <c r="M897652" s="8"/>
    </row>
    <row r="897678" spans="13:13">
      <c r="M897678" s="8"/>
    </row>
    <row r="897679" spans="13:13" ht="13">
      <c r="M897679" s="17"/>
    </row>
    <row r="897680" spans="13:13">
      <c r="M897680" s="8"/>
    </row>
    <row r="897706" spans="13:13">
      <c r="M897706" s="8"/>
    </row>
    <row r="897707" spans="13:13" ht="13">
      <c r="M897707" s="17"/>
    </row>
    <row r="897708" spans="13:13">
      <c r="M897708" s="8"/>
    </row>
    <row r="897734" spans="13:13">
      <c r="M897734" s="8"/>
    </row>
    <row r="897735" spans="13:13" ht="13">
      <c r="M897735" s="17"/>
    </row>
    <row r="897736" spans="13:13">
      <c r="M897736" s="8"/>
    </row>
    <row r="897762" spans="13:13">
      <c r="M897762" s="8"/>
    </row>
    <row r="897763" spans="13:13" ht="13">
      <c r="M897763" s="17"/>
    </row>
    <row r="897764" spans="13:13">
      <c r="M897764" s="8"/>
    </row>
    <row r="897790" spans="13:13">
      <c r="M897790" s="8"/>
    </row>
    <row r="897791" spans="13:13" ht="13">
      <c r="M897791" s="17"/>
    </row>
    <row r="897792" spans="13:13">
      <c r="M897792" s="8"/>
    </row>
    <row r="897818" spans="13:13">
      <c r="M897818" s="8"/>
    </row>
    <row r="897819" spans="13:13" ht="13">
      <c r="M897819" s="17"/>
    </row>
    <row r="897820" spans="13:13">
      <c r="M897820" s="8"/>
    </row>
    <row r="897846" spans="13:13">
      <c r="M897846" s="8"/>
    </row>
    <row r="897847" spans="13:13" ht="13">
      <c r="M897847" s="17"/>
    </row>
    <row r="897848" spans="13:13">
      <c r="M897848" s="8"/>
    </row>
    <row r="897874" spans="13:13">
      <c r="M897874" s="8"/>
    </row>
    <row r="897875" spans="13:13" ht="13">
      <c r="M897875" s="17"/>
    </row>
    <row r="897876" spans="13:13">
      <c r="M897876" s="8"/>
    </row>
    <row r="897902" spans="13:13">
      <c r="M897902" s="8"/>
    </row>
    <row r="897903" spans="13:13" ht="13">
      <c r="M897903" s="17"/>
    </row>
    <row r="897904" spans="13:13">
      <c r="M897904" s="8"/>
    </row>
    <row r="897930" spans="13:13">
      <c r="M897930" s="8"/>
    </row>
    <row r="897931" spans="13:13" ht="13">
      <c r="M897931" s="17"/>
    </row>
    <row r="897932" spans="13:13">
      <c r="M897932" s="8"/>
    </row>
    <row r="897958" spans="13:13">
      <c r="M897958" s="8"/>
    </row>
    <row r="897959" spans="13:13" ht="13">
      <c r="M897959" s="17"/>
    </row>
    <row r="897960" spans="13:13">
      <c r="M897960" s="8"/>
    </row>
    <row r="897986" spans="13:13">
      <c r="M897986" s="8"/>
    </row>
    <row r="897987" spans="13:13" ht="13">
      <c r="M897987" s="17"/>
    </row>
    <row r="897988" spans="13:13">
      <c r="M897988" s="8"/>
    </row>
    <row r="898014" spans="13:13">
      <c r="M898014" s="8"/>
    </row>
    <row r="898015" spans="13:13" ht="13">
      <c r="M898015" s="17"/>
    </row>
    <row r="898016" spans="13:13">
      <c r="M898016" s="8"/>
    </row>
    <row r="898042" spans="13:13">
      <c r="M898042" s="8"/>
    </row>
    <row r="898043" spans="13:13" ht="13">
      <c r="M898043" s="17"/>
    </row>
    <row r="898044" spans="13:13">
      <c r="M898044" s="8"/>
    </row>
    <row r="898070" spans="13:13">
      <c r="M898070" s="8"/>
    </row>
    <row r="898071" spans="13:13" ht="13">
      <c r="M898071" s="17"/>
    </row>
    <row r="898072" spans="13:13">
      <c r="M898072" s="8"/>
    </row>
    <row r="898098" spans="13:13">
      <c r="M898098" s="8"/>
    </row>
    <row r="898099" spans="13:13" ht="13">
      <c r="M898099" s="17"/>
    </row>
    <row r="898100" spans="13:13">
      <c r="M898100" s="8"/>
    </row>
    <row r="898126" spans="13:13">
      <c r="M898126" s="8"/>
    </row>
    <row r="898127" spans="13:13" ht="13">
      <c r="M898127" s="17"/>
    </row>
    <row r="898128" spans="13:13">
      <c r="M898128" s="8"/>
    </row>
    <row r="898154" spans="13:13">
      <c r="M898154" s="8"/>
    </row>
    <row r="898155" spans="13:13" ht="13">
      <c r="M898155" s="17"/>
    </row>
    <row r="898156" spans="13:13">
      <c r="M898156" s="8"/>
    </row>
    <row r="898182" spans="13:13">
      <c r="M898182" s="8"/>
    </row>
    <row r="898183" spans="13:13" ht="13">
      <c r="M898183" s="17"/>
    </row>
    <row r="898184" spans="13:13">
      <c r="M898184" s="8"/>
    </row>
    <row r="898210" spans="13:13">
      <c r="M898210" s="8"/>
    </row>
    <row r="898211" spans="13:13" ht="13">
      <c r="M898211" s="17"/>
    </row>
    <row r="898212" spans="13:13">
      <c r="M898212" s="8"/>
    </row>
    <row r="898238" spans="13:13">
      <c r="M898238" s="8"/>
    </row>
    <row r="898239" spans="13:13" ht="13">
      <c r="M898239" s="17"/>
    </row>
    <row r="898240" spans="13:13">
      <c r="M898240" s="8"/>
    </row>
    <row r="898266" spans="13:13">
      <c r="M898266" s="8"/>
    </row>
    <row r="898267" spans="13:13" ht="13">
      <c r="M898267" s="17"/>
    </row>
    <row r="898268" spans="13:13">
      <c r="M898268" s="8"/>
    </row>
    <row r="898294" spans="13:13">
      <c r="M898294" s="8"/>
    </row>
    <row r="898295" spans="13:13" ht="13">
      <c r="M898295" s="17"/>
    </row>
    <row r="898296" spans="13:13">
      <c r="M898296" s="8"/>
    </row>
    <row r="898322" spans="13:13">
      <c r="M898322" s="8"/>
    </row>
    <row r="898323" spans="13:13" ht="13">
      <c r="M898323" s="17"/>
    </row>
    <row r="898324" spans="13:13">
      <c r="M898324" s="8"/>
    </row>
    <row r="898350" spans="13:13">
      <c r="M898350" s="8"/>
    </row>
    <row r="898351" spans="13:13" ht="13">
      <c r="M898351" s="17"/>
    </row>
    <row r="898352" spans="13:13">
      <c r="M898352" s="8"/>
    </row>
    <row r="898378" spans="13:13">
      <c r="M898378" s="8"/>
    </row>
    <row r="898379" spans="13:13" ht="13">
      <c r="M898379" s="17"/>
    </row>
    <row r="898380" spans="13:13">
      <c r="M898380" s="8"/>
    </row>
    <row r="898406" spans="13:13">
      <c r="M898406" s="8"/>
    </row>
    <row r="898407" spans="13:13" ht="13">
      <c r="M898407" s="17"/>
    </row>
    <row r="898408" spans="13:13">
      <c r="M898408" s="8"/>
    </row>
    <row r="898434" spans="13:13">
      <c r="M898434" s="8"/>
    </row>
    <row r="898435" spans="13:13" ht="13">
      <c r="M898435" s="17"/>
    </row>
    <row r="898436" spans="13:13">
      <c r="M898436" s="8"/>
    </row>
    <row r="898462" spans="13:13">
      <c r="M898462" s="8"/>
    </row>
    <row r="898463" spans="13:13" ht="13">
      <c r="M898463" s="17"/>
    </row>
    <row r="898464" spans="13:13">
      <c r="M898464" s="8"/>
    </row>
    <row r="898490" spans="13:13">
      <c r="M898490" s="8"/>
    </row>
    <row r="898491" spans="13:13" ht="13">
      <c r="M898491" s="17"/>
    </row>
    <row r="898492" spans="13:13">
      <c r="M898492" s="8"/>
    </row>
    <row r="898518" spans="13:13">
      <c r="M898518" s="8"/>
    </row>
    <row r="898519" spans="13:13" ht="13">
      <c r="M898519" s="17"/>
    </row>
    <row r="898520" spans="13:13">
      <c r="M898520" s="8"/>
    </row>
    <row r="898546" spans="13:13">
      <c r="M898546" s="8"/>
    </row>
    <row r="898547" spans="13:13" ht="13">
      <c r="M898547" s="17"/>
    </row>
    <row r="898548" spans="13:13">
      <c r="M898548" s="8"/>
    </row>
    <row r="898574" spans="13:13">
      <c r="M898574" s="8"/>
    </row>
    <row r="898575" spans="13:13" ht="13">
      <c r="M898575" s="17"/>
    </row>
    <row r="898576" spans="13:13">
      <c r="M898576" s="8"/>
    </row>
    <row r="898602" spans="13:13">
      <c r="M898602" s="8"/>
    </row>
    <row r="898603" spans="13:13" ht="13">
      <c r="M898603" s="17"/>
    </row>
    <row r="898604" spans="13:13">
      <c r="M898604" s="8"/>
    </row>
    <row r="898630" spans="13:13">
      <c r="M898630" s="8"/>
    </row>
    <row r="898631" spans="13:13" ht="13">
      <c r="M898631" s="17"/>
    </row>
    <row r="898632" spans="13:13">
      <c r="M898632" s="8"/>
    </row>
    <row r="898658" spans="13:13">
      <c r="M898658" s="8"/>
    </row>
    <row r="898659" spans="13:13" ht="13">
      <c r="M898659" s="17"/>
    </row>
    <row r="898660" spans="13:13">
      <c r="M898660" s="8"/>
    </row>
    <row r="898686" spans="13:13">
      <c r="M898686" s="8"/>
    </row>
    <row r="898687" spans="13:13" ht="13">
      <c r="M898687" s="17"/>
    </row>
    <row r="898688" spans="13:13">
      <c r="M898688" s="8"/>
    </row>
    <row r="898714" spans="13:13">
      <c r="M898714" s="8"/>
    </row>
    <row r="898715" spans="13:13" ht="13">
      <c r="M898715" s="17"/>
    </row>
    <row r="898716" spans="13:13">
      <c r="M898716" s="8"/>
    </row>
    <row r="898742" spans="13:13">
      <c r="M898742" s="8"/>
    </row>
    <row r="898743" spans="13:13" ht="13">
      <c r="M898743" s="17"/>
    </row>
    <row r="898744" spans="13:13">
      <c r="M898744" s="8"/>
    </row>
    <row r="898770" spans="13:13">
      <c r="M898770" s="8"/>
    </row>
    <row r="898771" spans="13:13" ht="13">
      <c r="M898771" s="17"/>
    </row>
    <row r="898772" spans="13:13">
      <c r="M898772" s="8"/>
    </row>
    <row r="898798" spans="13:13">
      <c r="M898798" s="8"/>
    </row>
    <row r="898799" spans="13:13" ht="13">
      <c r="M898799" s="17"/>
    </row>
    <row r="898800" spans="13:13">
      <c r="M898800" s="8"/>
    </row>
    <row r="898826" spans="13:13">
      <c r="M898826" s="8"/>
    </row>
    <row r="898827" spans="13:13" ht="13">
      <c r="M898827" s="17"/>
    </row>
    <row r="898828" spans="13:13">
      <c r="M898828" s="8"/>
    </row>
    <row r="898854" spans="13:13">
      <c r="M898854" s="8"/>
    </row>
    <row r="898855" spans="13:13" ht="13">
      <c r="M898855" s="17"/>
    </row>
    <row r="898856" spans="13:13">
      <c r="M898856" s="8"/>
    </row>
    <row r="898882" spans="13:13">
      <c r="M898882" s="8"/>
    </row>
    <row r="898883" spans="13:13" ht="13">
      <c r="M898883" s="17"/>
    </row>
    <row r="898884" spans="13:13">
      <c r="M898884" s="8"/>
    </row>
    <row r="898910" spans="13:13">
      <c r="M898910" s="8"/>
    </row>
    <row r="898911" spans="13:13" ht="13">
      <c r="M898911" s="17"/>
    </row>
    <row r="898912" spans="13:13">
      <c r="M898912" s="8"/>
    </row>
    <row r="898938" spans="13:13">
      <c r="M898938" s="8"/>
    </row>
    <row r="898939" spans="13:13" ht="13">
      <c r="M898939" s="17"/>
    </row>
    <row r="898940" spans="13:13">
      <c r="M898940" s="8"/>
    </row>
    <row r="898966" spans="13:13">
      <c r="M898966" s="8"/>
    </row>
    <row r="898967" spans="13:13" ht="13">
      <c r="M898967" s="17"/>
    </row>
    <row r="898968" spans="13:13">
      <c r="M898968" s="8"/>
    </row>
    <row r="898994" spans="13:13">
      <c r="M898994" s="8"/>
    </row>
    <row r="898995" spans="13:13" ht="13">
      <c r="M898995" s="17"/>
    </row>
    <row r="898996" spans="13:13">
      <c r="M898996" s="8"/>
    </row>
    <row r="899022" spans="13:13">
      <c r="M899022" s="8"/>
    </row>
    <row r="899023" spans="13:13" ht="13">
      <c r="M899023" s="17"/>
    </row>
    <row r="899024" spans="13:13">
      <c r="M899024" s="8"/>
    </row>
    <row r="899050" spans="13:13">
      <c r="M899050" s="8"/>
    </row>
    <row r="899051" spans="13:13" ht="13">
      <c r="M899051" s="17"/>
    </row>
    <row r="899052" spans="13:13">
      <c r="M899052" s="8"/>
    </row>
    <row r="899078" spans="13:13">
      <c r="M899078" s="8"/>
    </row>
    <row r="899079" spans="13:13" ht="13">
      <c r="M899079" s="17"/>
    </row>
    <row r="899080" spans="13:13">
      <c r="M899080" s="8"/>
    </row>
    <row r="899106" spans="13:13">
      <c r="M899106" s="8"/>
    </row>
    <row r="899107" spans="13:13" ht="13">
      <c r="M899107" s="17"/>
    </row>
    <row r="899108" spans="13:13">
      <c r="M899108" s="8"/>
    </row>
    <row r="899134" spans="13:13">
      <c r="M899134" s="8"/>
    </row>
    <row r="899135" spans="13:13" ht="13">
      <c r="M899135" s="17"/>
    </row>
    <row r="899136" spans="13:13">
      <c r="M899136" s="8"/>
    </row>
    <row r="899162" spans="13:13">
      <c r="M899162" s="8"/>
    </row>
    <row r="899163" spans="13:13" ht="13">
      <c r="M899163" s="17"/>
    </row>
    <row r="899164" spans="13:13">
      <c r="M899164" s="8"/>
    </row>
    <row r="899190" spans="13:13">
      <c r="M899190" s="8"/>
    </row>
    <row r="899191" spans="13:13" ht="13">
      <c r="M899191" s="17"/>
    </row>
    <row r="899192" spans="13:13">
      <c r="M899192" s="8"/>
    </row>
    <row r="899218" spans="13:13">
      <c r="M899218" s="8"/>
    </row>
    <row r="899219" spans="13:13" ht="13">
      <c r="M899219" s="17"/>
    </row>
    <row r="899220" spans="13:13">
      <c r="M899220" s="8"/>
    </row>
    <row r="899246" spans="13:13">
      <c r="M899246" s="8"/>
    </row>
    <row r="899247" spans="13:13" ht="13">
      <c r="M899247" s="17"/>
    </row>
    <row r="899248" spans="13:13">
      <c r="M899248" s="8"/>
    </row>
    <row r="899274" spans="13:13">
      <c r="M899274" s="8"/>
    </row>
    <row r="899275" spans="13:13" ht="13">
      <c r="M899275" s="17"/>
    </row>
    <row r="899276" spans="13:13">
      <c r="M899276" s="8"/>
    </row>
    <row r="899302" spans="13:13">
      <c r="M899302" s="8"/>
    </row>
    <row r="899303" spans="13:13" ht="13">
      <c r="M899303" s="17"/>
    </row>
    <row r="899304" spans="13:13">
      <c r="M899304" s="8"/>
    </row>
    <row r="899330" spans="13:13">
      <c r="M899330" s="8"/>
    </row>
    <row r="899331" spans="13:13" ht="13">
      <c r="M899331" s="17"/>
    </row>
    <row r="899332" spans="13:13">
      <c r="M899332" s="8"/>
    </row>
    <row r="899358" spans="13:13">
      <c r="M899358" s="8"/>
    </row>
    <row r="899359" spans="13:13" ht="13">
      <c r="M899359" s="17"/>
    </row>
    <row r="899360" spans="13:13">
      <c r="M899360" s="8"/>
    </row>
    <row r="899386" spans="13:13">
      <c r="M899386" s="8"/>
    </row>
    <row r="899387" spans="13:13" ht="13">
      <c r="M899387" s="17"/>
    </row>
    <row r="899388" spans="13:13">
      <c r="M899388" s="8"/>
    </row>
    <row r="899414" spans="13:13">
      <c r="M899414" s="8"/>
    </row>
    <row r="899415" spans="13:13" ht="13">
      <c r="M899415" s="17"/>
    </row>
    <row r="899416" spans="13:13">
      <c r="M899416" s="8"/>
    </row>
    <row r="899442" spans="13:13">
      <c r="M899442" s="8"/>
    </row>
    <row r="899443" spans="13:13" ht="13">
      <c r="M899443" s="17"/>
    </row>
    <row r="899444" spans="13:13">
      <c r="M899444" s="8"/>
    </row>
    <row r="899470" spans="13:13">
      <c r="M899470" s="8"/>
    </row>
    <row r="899471" spans="13:13" ht="13">
      <c r="M899471" s="17"/>
    </row>
    <row r="899472" spans="13:13">
      <c r="M899472" s="8"/>
    </row>
    <row r="899498" spans="13:13">
      <c r="M899498" s="8"/>
    </row>
    <row r="899499" spans="13:13" ht="13">
      <c r="M899499" s="17"/>
    </row>
    <row r="899500" spans="13:13">
      <c r="M899500" s="8"/>
    </row>
    <row r="899526" spans="13:13">
      <c r="M899526" s="8"/>
    </row>
    <row r="899527" spans="13:13" ht="13">
      <c r="M899527" s="17"/>
    </row>
    <row r="899528" spans="13:13">
      <c r="M899528" s="8"/>
    </row>
    <row r="899554" spans="13:13">
      <c r="M899554" s="8"/>
    </row>
    <row r="899555" spans="13:13" ht="13">
      <c r="M899555" s="17"/>
    </row>
    <row r="899556" spans="13:13">
      <c r="M899556" s="8"/>
    </row>
    <row r="899582" spans="13:13">
      <c r="M899582" s="8"/>
    </row>
    <row r="899583" spans="13:13" ht="13">
      <c r="M899583" s="17"/>
    </row>
    <row r="899584" spans="13:13">
      <c r="M899584" s="8"/>
    </row>
    <row r="899610" spans="13:13">
      <c r="M899610" s="8"/>
    </row>
    <row r="899611" spans="13:13" ht="13">
      <c r="M899611" s="17"/>
    </row>
    <row r="899612" spans="13:13">
      <c r="M899612" s="8"/>
    </row>
    <row r="899638" spans="13:13">
      <c r="M899638" s="8"/>
    </row>
    <row r="899639" spans="13:13" ht="13">
      <c r="M899639" s="17"/>
    </row>
    <row r="899640" spans="13:13">
      <c r="M899640" s="8"/>
    </row>
    <row r="899666" spans="13:13">
      <c r="M899666" s="8"/>
    </row>
    <row r="899667" spans="13:13" ht="13">
      <c r="M899667" s="17"/>
    </row>
    <row r="899668" spans="13:13">
      <c r="M899668" s="8"/>
    </row>
    <row r="899694" spans="13:13">
      <c r="M899694" s="8"/>
    </row>
    <row r="899695" spans="13:13" ht="13">
      <c r="M899695" s="17"/>
    </row>
    <row r="899696" spans="13:13">
      <c r="M899696" s="8"/>
    </row>
    <row r="899722" spans="13:13">
      <c r="M899722" s="8"/>
    </row>
    <row r="899723" spans="13:13" ht="13">
      <c r="M899723" s="17"/>
    </row>
    <row r="899724" spans="13:13">
      <c r="M899724" s="8"/>
    </row>
    <row r="899750" spans="13:13">
      <c r="M899750" s="8"/>
    </row>
    <row r="899751" spans="13:13" ht="13">
      <c r="M899751" s="17"/>
    </row>
    <row r="899752" spans="13:13">
      <c r="M899752" s="8"/>
    </row>
    <row r="899778" spans="13:13">
      <c r="M899778" s="8"/>
    </row>
    <row r="899779" spans="13:13" ht="13">
      <c r="M899779" s="17"/>
    </row>
    <row r="899780" spans="13:13">
      <c r="M899780" s="8"/>
    </row>
    <row r="899806" spans="13:13">
      <c r="M899806" s="8"/>
    </row>
    <row r="899807" spans="13:13" ht="13">
      <c r="M899807" s="17"/>
    </row>
    <row r="899808" spans="13:13">
      <c r="M899808" s="8"/>
    </row>
    <row r="899834" spans="13:13">
      <c r="M899834" s="8"/>
    </row>
    <row r="899835" spans="13:13" ht="13">
      <c r="M899835" s="17"/>
    </row>
    <row r="899836" spans="13:13">
      <c r="M899836" s="8"/>
    </row>
    <row r="899862" spans="13:13">
      <c r="M899862" s="8"/>
    </row>
    <row r="899863" spans="13:13" ht="13">
      <c r="M899863" s="17"/>
    </row>
    <row r="899864" spans="13:13">
      <c r="M899864" s="8"/>
    </row>
    <row r="899890" spans="13:13">
      <c r="M899890" s="8"/>
    </row>
    <row r="899891" spans="13:13" ht="13">
      <c r="M899891" s="17"/>
    </row>
    <row r="899892" spans="13:13">
      <c r="M899892" s="8"/>
    </row>
    <row r="899918" spans="13:13">
      <c r="M899918" s="8"/>
    </row>
    <row r="899919" spans="13:13" ht="13">
      <c r="M899919" s="17"/>
    </row>
    <row r="899920" spans="13:13">
      <c r="M899920" s="8"/>
    </row>
    <row r="899946" spans="13:13">
      <c r="M899946" s="8"/>
    </row>
    <row r="899947" spans="13:13" ht="13">
      <c r="M899947" s="17"/>
    </row>
    <row r="899948" spans="13:13">
      <c r="M899948" s="8"/>
    </row>
    <row r="899974" spans="13:13">
      <c r="M899974" s="8"/>
    </row>
    <row r="899975" spans="13:13" ht="13">
      <c r="M899975" s="17"/>
    </row>
    <row r="899976" spans="13:13">
      <c r="M899976" s="8"/>
    </row>
    <row r="900002" spans="13:13">
      <c r="M900002" s="8"/>
    </row>
    <row r="900003" spans="13:13" ht="13">
      <c r="M900003" s="17"/>
    </row>
    <row r="900004" spans="13:13">
      <c r="M900004" s="8"/>
    </row>
    <row r="900030" spans="13:13">
      <c r="M900030" s="8"/>
    </row>
    <row r="900031" spans="13:13" ht="13">
      <c r="M900031" s="17"/>
    </row>
    <row r="900032" spans="13:13">
      <c r="M900032" s="8"/>
    </row>
    <row r="900058" spans="13:13">
      <c r="M900058" s="8"/>
    </row>
    <row r="900059" spans="13:13" ht="13">
      <c r="M900059" s="17"/>
    </row>
    <row r="900060" spans="13:13">
      <c r="M900060" s="8"/>
    </row>
    <row r="900086" spans="13:13">
      <c r="M900086" s="8"/>
    </row>
    <row r="900087" spans="13:13" ht="13">
      <c r="M900087" s="17"/>
    </row>
    <row r="900088" spans="13:13">
      <c r="M900088" s="8"/>
    </row>
    <row r="900114" spans="13:13">
      <c r="M900114" s="8"/>
    </row>
    <row r="900115" spans="13:13" ht="13">
      <c r="M900115" s="17"/>
    </row>
    <row r="900116" spans="13:13">
      <c r="M900116" s="8"/>
    </row>
    <row r="900142" spans="13:13">
      <c r="M900142" s="8"/>
    </row>
    <row r="900143" spans="13:13" ht="13">
      <c r="M900143" s="17"/>
    </row>
    <row r="900144" spans="13:13">
      <c r="M900144" s="8"/>
    </row>
    <row r="900170" spans="13:13">
      <c r="M900170" s="8"/>
    </row>
    <row r="900171" spans="13:13" ht="13">
      <c r="M900171" s="17"/>
    </row>
    <row r="900172" spans="13:13">
      <c r="M900172" s="8"/>
    </row>
    <row r="900198" spans="13:13">
      <c r="M900198" s="8"/>
    </row>
    <row r="900199" spans="13:13" ht="13">
      <c r="M900199" s="17"/>
    </row>
    <row r="900200" spans="13:13">
      <c r="M900200" s="8"/>
    </row>
    <row r="900226" spans="13:13">
      <c r="M900226" s="8"/>
    </row>
    <row r="900227" spans="13:13" ht="13">
      <c r="M900227" s="17"/>
    </row>
    <row r="900228" spans="13:13">
      <c r="M900228" s="8"/>
    </row>
    <row r="900254" spans="13:13">
      <c r="M900254" s="8"/>
    </row>
    <row r="900255" spans="13:13" ht="13">
      <c r="M900255" s="17"/>
    </row>
    <row r="900256" spans="13:13">
      <c r="M900256" s="8"/>
    </row>
    <row r="900282" spans="13:13">
      <c r="M900282" s="8"/>
    </row>
    <row r="900283" spans="13:13" ht="13">
      <c r="M900283" s="17"/>
    </row>
    <row r="900284" spans="13:13">
      <c r="M900284" s="8"/>
    </row>
    <row r="900310" spans="13:13">
      <c r="M900310" s="8"/>
    </row>
    <row r="900311" spans="13:13" ht="13">
      <c r="M900311" s="17"/>
    </row>
    <row r="900312" spans="13:13">
      <c r="M900312" s="8"/>
    </row>
    <row r="900338" spans="13:13">
      <c r="M900338" s="8"/>
    </row>
    <row r="900339" spans="13:13" ht="13">
      <c r="M900339" s="17"/>
    </row>
    <row r="900340" spans="13:13">
      <c r="M900340" s="8"/>
    </row>
    <row r="900366" spans="13:13">
      <c r="M900366" s="8"/>
    </row>
    <row r="900367" spans="13:13" ht="13">
      <c r="M900367" s="17"/>
    </row>
    <row r="900368" spans="13:13">
      <c r="M900368" s="8"/>
    </row>
    <row r="900394" spans="13:13">
      <c r="M900394" s="8"/>
    </row>
    <row r="900395" spans="13:13" ht="13">
      <c r="M900395" s="17"/>
    </row>
    <row r="900396" spans="13:13">
      <c r="M900396" s="8"/>
    </row>
    <row r="900422" spans="13:13">
      <c r="M900422" s="8"/>
    </row>
    <row r="900423" spans="13:13" ht="13">
      <c r="M900423" s="17"/>
    </row>
    <row r="900424" spans="13:13">
      <c r="M900424" s="8"/>
    </row>
    <row r="900450" spans="13:13">
      <c r="M900450" s="8"/>
    </row>
    <row r="900451" spans="13:13" ht="13">
      <c r="M900451" s="17"/>
    </row>
    <row r="900452" spans="13:13">
      <c r="M900452" s="8"/>
    </row>
    <row r="900478" spans="13:13">
      <c r="M900478" s="8"/>
    </row>
    <row r="900479" spans="13:13" ht="13">
      <c r="M900479" s="17"/>
    </row>
    <row r="900480" spans="13:13">
      <c r="M900480" s="8"/>
    </row>
    <row r="900506" spans="13:13">
      <c r="M900506" s="8"/>
    </row>
    <row r="900507" spans="13:13" ht="13">
      <c r="M900507" s="17"/>
    </row>
    <row r="900508" spans="13:13">
      <c r="M900508" s="8"/>
    </row>
    <row r="900534" spans="13:13">
      <c r="M900534" s="8"/>
    </row>
    <row r="900535" spans="13:13" ht="13">
      <c r="M900535" s="17"/>
    </row>
    <row r="900536" spans="13:13">
      <c r="M900536" s="8"/>
    </row>
    <row r="900562" spans="13:13">
      <c r="M900562" s="8"/>
    </row>
    <row r="900563" spans="13:13" ht="13">
      <c r="M900563" s="17"/>
    </row>
    <row r="900564" spans="13:13">
      <c r="M900564" s="8"/>
    </row>
    <row r="900590" spans="13:13">
      <c r="M900590" s="8"/>
    </row>
    <row r="900591" spans="13:13" ht="13">
      <c r="M900591" s="17"/>
    </row>
    <row r="900592" spans="13:13">
      <c r="M900592" s="8"/>
    </row>
    <row r="900618" spans="13:13">
      <c r="M900618" s="8"/>
    </row>
    <row r="900619" spans="13:13" ht="13">
      <c r="M900619" s="17"/>
    </row>
    <row r="900620" spans="13:13">
      <c r="M900620" s="8"/>
    </row>
    <row r="900646" spans="13:13">
      <c r="M900646" s="8"/>
    </row>
    <row r="900647" spans="13:13" ht="13">
      <c r="M900647" s="17"/>
    </row>
    <row r="900648" spans="13:13">
      <c r="M900648" s="8"/>
    </row>
    <row r="900674" spans="13:13">
      <c r="M900674" s="8"/>
    </row>
    <row r="900675" spans="13:13" ht="13">
      <c r="M900675" s="17"/>
    </row>
    <row r="900676" spans="13:13">
      <c r="M900676" s="8"/>
    </row>
    <row r="900702" spans="13:13">
      <c r="M900702" s="8"/>
    </row>
    <row r="900703" spans="13:13" ht="13">
      <c r="M900703" s="17"/>
    </row>
    <row r="900704" spans="13:13">
      <c r="M900704" s="8"/>
    </row>
    <row r="900730" spans="13:13">
      <c r="M900730" s="8"/>
    </row>
    <row r="900731" spans="13:13" ht="13">
      <c r="M900731" s="17"/>
    </row>
    <row r="900732" spans="13:13">
      <c r="M900732" s="8"/>
    </row>
    <row r="900758" spans="13:13">
      <c r="M900758" s="8"/>
    </row>
    <row r="900759" spans="13:13" ht="13">
      <c r="M900759" s="17"/>
    </row>
    <row r="900760" spans="13:13">
      <c r="M900760" s="8"/>
    </row>
    <row r="900786" spans="13:13">
      <c r="M900786" s="8"/>
    </row>
    <row r="900787" spans="13:13" ht="13">
      <c r="M900787" s="17"/>
    </row>
    <row r="900788" spans="13:13">
      <c r="M900788" s="8"/>
    </row>
    <row r="900814" spans="13:13">
      <c r="M900814" s="8"/>
    </row>
    <row r="900815" spans="13:13" ht="13">
      <c r="M900815" s="17"/>
    </row>
    <row r="900816" spans="13:13">
      <c r="M900816" s="8"/>
    </row>
    <row r="900842" spans="13:13">
      <c r="M900842" s="8"/>
    </row>
    <row r="900843" spans="13:13" ht="13">
      <c r="M900843" s="17"/>
    </row>
    <row r="900844" spans="13:13">
      <c r="M900844" s="8"/>
    </row>
    <row r="900870" spans="13:13">
      <c r="M900870" s="8"/>
    </row>
    <row r="900871" spans="13:13" ht="13">
      <c r="M900871" s="17"/>
    </row>
    <row r="900872" spans="13:13">
      <c r="M900872" s="8"/>
    </row>
    <row r="900898" spans="13:13">
      <c r="M900898" s="8"/>
    </row>
    <row r="900899" spans="13:13" ht="13">
      <c r="M900899" s="17"/>
    </row>
    <row r="900900" spans="13:13">
      <c r="M900900" s="8"/>
    </row>
    <row r="900926" spans="13:13">
      <c r="M900926" s="8"/>
    </row>
    <row r="900927" spans="13:13" ht="13">
      <c r="M900927" s="17"/>
    </row>
    <row r="900928" spans="13:13">
      <c r="M900928" s="8"/>
    </row>
    <row r="900954" spans="13:13">
      <c r="M900954" s="8"/>
    </row>
    <row r="900955" spans="13:13" ht="13">
      <c r="M900955" s="17"/>
    </row>
    <row r="900956" spans="13:13">
      <c r="M900956" s="8"/>
    </row>
    <row r="900982" spans="13:13">
      <c r="M900982" s="8"/>
    </row>
    <row r="900983" spans="13:13" ht="13">
      <c r="M900983" s="17"/>
    </row>
    <row r="900984" spans="13:13">
      <c r="M900984" s="8"/>
    </row>
    <row r="901010" spans="13:13">
      <c r="M901010" s="8"/>
    </row>
    <row r="901011" spans="13:13" ht="13">
      <c r="M901011" s="17"/>
    </row>
    <row r="901012" spans="13:13">
      <c r="M901012" s="8"/>
    </row>
    <row r="901038" spans="13:13">
      <c r="M901038" s="8"/>
    </row>
    <row r="901039" spans="13:13" ht="13">
      <c r="M901039" s="17"/>
    </row>
    <row r="901040" spans="13:13">
      <c r="M901040" s="8"/>
    </row>
    <row r="901066" spans="13:13">
      <c r="M901066" s="8"/>
    </row>
    <row r="901067" spans="13:13" ht="13">
      <c r="M901067" s="17"/>
    </row>
    <row r="901068" spans="13:13">
      <c r="M901068" s="8"/>
    </row>
    <row r="901094" spans="13:13">
      <c r="M901094" s="8"/>
    </row>
    <row r="901095" spans="13:13" ht="13">
      <c r="M901095" s="17"/>
    </row>
    <row r="901096" spans="13:13">
      <c r="M901096" s="8"/>
    </row>
    <row r="901122" spans="13:13">
      <c r="M901122" s="8"/>
    </row>
    <row r="901123" spans="13:13" ht="13">
      <c r="M901123" s="17"/>
    </row>
    <row r="901124" spans="13:13">
      <c r="M901124" s="8"/>
    </row>
    <row r="901150" spans="13:13">
      <c r="M901150" s="8"/>
    </row>
    <row r="901151" spans="13:13" ht="13">
      <c r="M901151" s="17"/>
    </row>
    <row r="901152" spans="13:13">
      <c r="M901152" s="8"/>
    </row>
    <row r="901178" spans="13:13">
      <c r="M901178" s="8"/>
    </row>
    <row r="901179" spans="13:13" ht="13">
      <c r="M901179" s="17"/>
    </row>
    <row r="901180" spans="13:13">
      <c r="M901180" s="8"/>
    </row>
    <row r="901206" spans="13:13">
      <c r="M901206" s="8"/>
    </row>
    <row r="901207" spans="13:13" ht="13">
      <c r="M901207" s="17"/>
    </row>
    <row r="901208" spans="13:13">
      <c r="M901208" s="8"/>
    </row>
    <row r="901234" spans="13:13">
      <c r="M901234" s="8"/>
    </row>
    <row r="901235" spans="13:13" ht="13">
      <c r="M901235" s="17"/>
    </row>
    <row r="901236" spans="13:13">
      <c r="M901236" s="8"/>
    </row>
    <row r="901262" spans="13:13">
      <c r="M901262" s="8"/>
    </row>
    <row r="901263" spans="13:13" ht="13">
      <c r="M901263" s="17"/>
    </row>
    <row r="901264" spans="13:13">
      <c r="M901264" s="8"/>
    </row>
    <row r="901290" spans="13:13">
      <c r="M901290" s="8"/>
    </row>
    <row r="901291" spans="13:13" ht="13">
      <c r="M901291" s="17"/>
    </row>
    <row r="901292" spans="13:13">
      <c r="M901292" s="8"/>
    </row>
    <row r="901318" spans="13:13">
      <c r="M901318" s="8"/>
    </row>
    <row r="901319" spans="13:13" ht="13">
      <c r="M901319" s="17"/>
    </row>
    <row r="901320" spans="13:13">
      <c r="M901320" s="8"/>
    </row>
    <row r="901346" spans="13:13">
      <c r="M901346" s="8"/>
    </row>
    <row r="901347" spans="13:13" ht="13">
      <c r="M901347" s="17"/>
    </row>
    <row r="901348" spans="13:13">
      <c r="M901348" s="8"/>
    </row>
    <row r="901374" spans="13:13">
      <c r="M901374" s="8"/>
    </row>
    <row r="901375" spans="13:13" ht="13">
      <c r="M901375" s="17"/>
    </row>
    <row r="901376" spans="13:13">
      <c r="M901376" s="8"/>
    </row>
    <row r="901402" spans="13:13">
      <c r="M901402" s="8"/>
    </row>
    <row r="901403" spans="13:13" ht="13">
      <c r="M901403" s="17"/>
    </row>
    <row r="901404" spans="13:13">
      <c r="M901404" s="8"/>
    </row>
    <row r="901430" spans="13:13">
      <c r="M901430" s="8"/>
    </row>
    <row r="901431" spans="13:13" ht="13">
      <c r="M901431" s="17"/>
    </row>
    <row r="901432" spans="13:13">
      <c r="M901432" s="8"/>
    </row>
    <row r="901458" spans="13:13">
      <c r="M901458" s="8"/>
    </row>
    <row r="901459" spans="13:13" ht="13">
      <c r="M901459" s="17"/>
    </row>
    <row r="901460" spans="13:13">
      <c r="M901460" s="8"/>
    </row>
    <row r="901486" spans="13:13">
      <c r="M901486" s="8"/>
    </row>
    <row r="901487" spans="13:13" ht="13">
      <c r="M901487" s="17"/>
    </row>
    <row r="901488" spans="13:13">
      <c r="M901488" s="8"/>
    </row>
    <row r="901514" spans="13:13">
      <c r="M901514" s="8"/>
    </row>
    <row r="901515" spans="13:13" ht="13">
      <c r="M901515" s="17"/>
    </row>
    <row r="901516" spans="13:13">
      <c r="M901516" s="8"/>
    </row>
    <row r="901542" spans="13:13">
      <c r="M901542" s="8"/>
    </row>
    <row r="901543" spans="13:13" ht="13">
      <c r="M901543" s="17"/>
    </row>
    <row r="901544" spans="13:13">
      <c r="M901544" s="8"/>
    </row>
    <row r="901570" spans="13:13">
      <c r="M901570" s="8"/>
    </row>
    <row r="901571" spans="13:13" ht="13">
      <c r="M901571" s="17"/>
    </row>
    <row r="901572" spans="13:13">
      <c r="M901572" s="8"/>
    </row>
    <row r="901598" spans="13:13">
      <c r="M901598" s="8"/>
    </row>
    <row r="901599" spans="13:13" ht="13">
      <c r="M901599" s="17"/>
    </row>
    <row r="901600" spans="13:13">
      <c r="M901600" s="8"/>
    </row>
    <row r="901626" spans="13:13">
      <c r="M901626" s="8"/>
    </row>
    <row r="901627" spans="13:13" ht="13">
      <c r="M901627" s="17"/>
    </row>
    <row r="901628" spans="13:13">
      <c r="M901628" s="8"/>
    </row>
    <row r="901654" spans="13:13">
      <c r="M901654" s="8"/>
    </row>
    <row r="901655" spans="13:13" ht="13">
      <c r="M901655" s="17"/>
    </row>
    <row r="901656" spans="13:13">
      <c r="M901656" s="8"/>
    </row>
    <row r="901682" spans="13:13">
      <c r="M901682" s="8"/>
    </row>
    <row r="901683" spans="13:13" ht="13">
      <c r="M901683" s="17"/>
    </row>
    <row r="901684" spans="13:13">
      <c r="M901684" s="8"/>
    </row>
    <row r="901710" spans="13:13">
      <c r="M901710" s="8"/>
    </row>
    <row r="901711" spans="13:13" ht="13">
      <c r="M901711" s="17"/>
    </row>
    <row r="901712" spans="13:13">
      <c r="M901712" s="8"/>
    </row>
    <row r="901738" spans="13:13">
      <c r="M901738" s="8"/>
    </row>
    <row r="901739" spans="13:13" ht="13">
      <c r="M901739" s="17"/>
    </row>
    <row r="901740" spans="13:13">
      <c r="M901740" s="8"/>
    </row>
    <row r="901766" spans="13:13">
      <c r="M901766" s="8"/>
    </row>
    <row r="901767" spans="13:13" ht="13">
      <c r="M901767" s="17"/>
    </row>
    <row r="901768" spans="13:13">
      <c r="M901768" s="8"/>
    </row>
    <row r="901794" spans="13:13">
      <c r="M901794" s="8"/>
    </row>
    <row r="901795" spans="13:13" ht="13">
      <c r="M901795" s="17"/>
    </row>
    <row r="901796" spans="13:13">
      <c r="M901796" s="8"/>
    </row>
    <row r="901822" spans="13:13">
      <c r="M901822" s="8"/>
    </row>
    <row r="901823" spans="13:13" ht="13">
      <c r="M901823" s="17"/>
    </row>
    <row r="901824" spans="13:13">
      <c r="M901824" s="8"/>
    </row>
    <row r="901850" spans="13:13">
      <c r="M901850" s="8"/>
    </row>
    <row r="901851" spans="13:13" ht="13">
      <c r="M901851" s="17"/>
    </row>
    <row r="901852" spans="13:13">
      <c r="M901852" s="8"/>
    </row>
    <row r="901878" spans="13:13">
      <c r="M901878" s="8"/>
    </row>
    <row r="901879" spans="13:13" ht="13">
      <c r="M901879" s="17"/>
    </row>
    <row r="901880" spans="13:13">
      <c r="M901880" s="8"/>
    </row>
    <row r="901906" spans="13:13">
      <c r="M901906" s="8"/>
    </row>
    <row r="901907" spans="13:13" ht="13">
      <c r="M901907" s="17"/>
    </row>
    <row r="901908" spans="13:13">
      <c r="M901908" s="8"/>
    </row>
    <row r="901934" spans="13:13">
      <c r="M901934" s="8"/>
    </row>
    <row r="901935" spans="13:13" ht="13">
      <c r="M901935" s="17"/>
    </row>
    <row r="901936" spans="13:13">
      <c r="M901936" s="8"/>
    </row>
    <row r="901962" spans="13:13">
      <c r="M901962" s="8"/>
    </row>
    <row r="901963" spans="13:13" ht="13">
      <c r="M901963" s="17"/>
    </row>
    <row r="901964" spans="13:13">
      <c r="M901964" s="8"/>
    </row>
    <row r="901990" spans="13:13">
      <c r="M901990" s="8"/>
    </row>
    <row r="901991" spans="13:13" ht="13">
      <c r="M901991" s="17"/>
    </row>
    <row r="901992" spans="13:13">
      <c r="M901992" s="8"/>
    </row>
    <row r="902018" spans="13:13">
      <c r="M902018" s="8"/>
    </row>
    <row r="902019" spans="13:13" ht="13">
      <c r="M902019" s="17"/>
    </row>
    <row r="902020" spans="13:13">
      <c r="M902020" s="8"/>
    </row>
    <row r="902046" spans="13:13">
      <c r="M902046" s="8"/>
    </row>
    <row r="902047" spans="13:13" ht="13">
      <c r="M902047" s="17"/>
    </row>
    <row r="902048" spans="13:13">
      <c r="M902048" s="8"/>
    </row>
    <row r="902074" spans="13:13">
      <c r="M902074" s="8"/>
    </row>
    <row r="902075" spans="13:13" ht="13">
      <c r="M902075" s="17"/>
    </row>
    <row r="902076" spans="13:13">
      <c r="M902076" s="8"/>
    </row>
    <row r="902102" spans="13:13">
      <c r="M902102" s="8"/>
    </row>
    <row r="902103" spans="13:13" ht="13">
      <c r="M902103" s="17"/>
    </row>
    <row r="902104" spans="13:13">
      <c r="M902104" s="8"/>
    </row>
    <row r="902130" spans="13:13">
      <c r="M902130" s="8"/>
    </row>
    <row r="902131" spans="13:13" ht="13">
      <c r="M902131" s="17"/>
    </row>
    <row r="902132" spans="13:13">
      <c r="M902132" s="8"/>
    </row>
    <row r="902158" spans="13:13">
      <c r="M902158" s="8"/>
    </row>
    <row r="902159" spans="13:13" ht="13">
      <c r="M902159" s="17"/>
    </row>
    <row r="902160" spans="13:13">
      <c r="M902160" s="8"/>
    </row>
    <row r="902186" spans="13:13">
      <c r="M902186" s="8"/>
    </row>
    <row r="902187" spans="13:13" ht="13">
      <c r="M902187" s="17"/>
    </row>
    <row r="902188" spans="13:13">
      <c r="M902188" s="8"/>
    </row>
    <row r="902214" spans="13:13">
      <c r="M902214" s="8"/>
    </row>
    <row r="902215" spans="13:13" ht="13">
      <c r="M902215" s="17"/>
    </row>
    <row r="902216" spans="13:13">
      <c r="M902216" s="8"/>
    </row>
    <row r="902242" spans="13:13">
      <c r="M902242" s="8"/>
    </row>
    <row r="902243" spans="13:13" ht="13">
      <c r="M902243" s="17"/>
    </row>
    <row r="902244" spans="13:13">
      <c r="M902244" s="8"/>
    </row>
    <row r="902270" spans="13:13">
      <c r="M902270" s="8"/>
    </row>
    <row r="902271" spans="13:13" ht="13">
      <c r="M902271" s="17"/>
    </row>
    <row r="902272" spans="13:13">
      <c r="M902272" s="8"/>
    </row>
    <row r="902298" spans="13:13">
      <c r="M902298" s="8"/>
    </row>
    <row r="902299" spans="13:13" ht="13">
      <c r="M902299" s="17"/>
    </row>
    <row r="902300" spans="13:13">
      <c r="M902300" s="8"/>
    </row>
    <row r="902326" spans="13:13">
      <c r="M902326" s="8"/>
    </row>
    <row r="902327" spans="13:13" ht="13">
      <c r="M902327" s="17"/>
    </row>
    <row r="902328" spans="13:13">
      <c r="M902328" s="8"/>
    </row>
    <row r="902354" spans="13:13">
      <c r="M902354" s="8"/>
    </row>
    <row r="902355" spans="13:13" ht="13">
      <c r="M902355" s="17"/>
    </row>
    <row r="902356" spans="13:13">
      <c r="M902356" s="8"/>
    </row>
    <row r="902382" spans="13:13">
      <c r="M902382" s="8"/>
    </row>
    <row r="902383" spans="13:13" ht="13">
      <c r="M902383" s="17"/>
    </row>
    <row r="902384" spans="13:13">
      <c r="M902384" s="8"/>
    </row>
    <row r="902410" spans="13:13">
      <c r="M902410" s="8"/>
    </row>
    <row r="902411" spans="13:13" ht="13">
      <c r="M902411" s="17"/>
    </row>
    <row r="902412" spans="13:13">
      <c r="M902412" s="8"/>
    </row>
    <row r="902438" spans="13:13">
      <c r="M902438" s="8"/>
    </row>
    <row r="902439" spans="13:13" ht="13">
      <c r="M902439" s="17"/>
    </row>
    <row r="902440" spans="13:13">
      <c r="M902440" s="8"/>
    </row>
    <row r="902466" spans="13:13">
      <c r="M902466" s="8"/>
    </row>
    <row r="902467" spans="13:13" ht="13">
      <c r="M902467" s="17"/>
    </row>
    <row r="902468" spans="13:13">
      <c r="M902468" s="8"/>
    </row>
    <row r="902494" spans="13:13">
      <c r="M902494" s="8"/>
    </row>
    <row r="902495" spans="13:13" ht="13">
      <c r="M902495" s="17"/>
    </row>
    <row r="902496" spans="13:13">
      <c r="M902496" s="8"/>
    </row>
    <row r="902522" spans="13:13">
      <c r="M902522" s="8"/>
    </row>
    <row r="902523" spans="13:13" ht="13">
      <c r="M902523" s="17"/>
    </row>
    <row r="902524" spans="13:13">
      <c r="M902524" s="8"/>
    </row>
    <row r="902550" spans="13:13">
      <c r="M902550" s="8"/>
    </row>
    <row r="902551" spans="13:13" ht="13">
      <c r="M902551" s="17"/>
    </row>
    <row r="902552" spans="13:13">
      <c r="M902552" s="8"/>
    </row>
    <row r="902578" spans="13:13">
      <c r="M902578" s="8"/>
    </row>
    <row r="902579" spans="13:13" ht="13">
      <c r="M902579" s="17"/>
    </row>
    <row r="902580" spans="13:13">
      <c r="M902580" s="8"/>
    </row>
    <row r="902606" spans="13:13">
      <c r="M902606" s="8"/>
    </row>
    <row r="902607" spans="13:13" ht="13">
      <c r="M902607" s="17"/>
    </row>
    <row r="902608" spans="13:13">
      <c r="M902608" s="8"/>
    </row>
    <row r="902634" spans="13:13">
      <c r="M902634" s="8"/>
    </row>
    <row r="902635" spans="13:13" ht="13">
      <c r="M902635" s="17"/>
    </row>
    <row r="902636" spans="13:13">
      <c r="M902636" s="8"/>
    </row>
    <row r="902662" spans="13:13">
      <c r="M902662" s="8"/>
    </row>
    <row r="902663" spans="13:13" ht="13">
      <c r="M902663" s="17"/>
    </row>
    <row r="902664" spans="13:13">
      <c r="M902664" s="8"/>
    </row>
    <row r="902690" spans="13:13">
      <c r="M902690" s="8"/>
    </row>
    <row r="902691" spans="13:13" ht="13">
      <c r="M902691" s="17"/>
    </row>
    <row r="902692" spans="13:13">
      <c r="M902692" s="8"/>
    </row>
    <row r="902718" spans="13:13">
      <c r="M902718" s="8"/>
    </row>
    <row r="902719" spans="13:13" ht="13">
      <c r="M902719" s="17"/>
    </row>
    <row r="902720" spans="13:13">
      <c r="M902720" s="8"/>
    </row>
    <row r="902746" spans="13:13">
      <c r="M902746" s="8"/>
    </row>
    <row r="902747" spans="13:13" ht="13">
      <c r="M902747" s="17"/>
    </row>
    <row r="902748" spans="13:13">
      <c r="M902748" s="8"/>
    </row>
    <row r="902774" spans="13:13">
      <c r="M902774" s="8"/>
    </row>
    <row r="902775" spans="13:13" ht="13">
      <c r="M902775" s="17"/>
    </row>
    <row r="902776" spans="13:13">
      <c r="M902776" s="8"/>
    </row>
    <row r="902802" spans="13:13">
      <c r="M902802" s="8"/>
    </row>
    <row r="902803" spans="13:13" ht="13">
      <c r="M902803" s="17"/>
    </row>
    <row r="902804" spans="13:13">
      <c r="M902804" s="8"/>
    </row>
    <row r="902830" spans="13:13">
      <c r="M902830" s="8"/>
    </row>
    <row r="902831" spans="13:13" ht="13">
      <c r="M902831" s="17"/>
    </row>
    <row r="902832" spans="13:13">
      <c r="M902832" s="8"/>
    </row>
    <row r="902858" spans="13:13">
      <c r="M902858" s="8"/>
    </row>
    <row r="902859" spans="13:13" ht="13">
      <c r="M902859" s="17"/>
    </row>
    <row r="902860" spans="13:13">
      <c r="M902860" s="8"/>
    </row>
    <row r="902886" spans="13:13">
      <c r="M902886" s="8"/>
    </row>
    <row r="902887" spans="13:13" ht="13">
      <c r="M902887" s="17"/>
    </row>
    <row r="902888" spans="13:13">
      <c r="M902888" s="8"/>
    </row>
    <row r="902914" spans="13:13">
      <c r="M902914" s="8"/>
    </row>
    <row r="902915" spans="13:13" ht="13">
      <c r="M902915" s="17"/>
    </row>
    <row r="902916" spans="13:13">
      <c r="M902916" s="8"/>
    </row>
    <row r="902942" spans="13:13">
      <c r="M902942" s="8"/>
    </row>
    <row r="902943" spans="13:13" ht="13">
      <c r="M902943" s="17"/>
    </row>
    <row r="902944" spans="13:13">
      <c r="M902944" s="8"/>
    </row>
    <row r="902970" spans="13:13">
      <c r="M902970" s="8"/>
    </row>
    <row r="902971" spans="13:13" ht="13">
      <c r="M902971" s="17"/>
    </row>
    <row r="902972" spans="13:13">
      <c r="M902972" s="8"/>
    </row>
    <row r="902998" spans="13:13">
      <c r="M902998" s="8"/>
    </row>
    <row r="902999" spans="13:13" ht="13">
      <c r="M902999" s="17"/>
    </row>
    <row r="903000" spans="13:13">
      <c r="M903000" s="8"/>
    </row>
    <row r="903026" spans="13:13">
      <c r="M903026" s="8"/>
    </row>
    <row r="903027" spans="13:13" ht="13">
      <c r="M903027" s="17"/>
    </row>
    <row r="903028" spans="13:13">
      <c r="M903028" s="8"/>
    </row>
    <row r="903054" spans="13:13">
      <c r="M903054" s="8"/>
    </row>
    <row r="903055" spans="13:13" ht="13">
      <c r="M903055" s="17"/>
    </row>
    <row r="903056" spans="13:13">
      <c r="M903056" s="8"/>
    </row>
    <row r="903082" spans="13:13">
      <c r="M903082" s="8"/>
    </row>
    <row r="903083" spans="13:13" ht="13">
      <c r="M903083" s="17"/>
    </row>
    <row r="903084" spans="13:13">
      <c r="M903084" s="8"/>
    </row>
    <row r="903110" spans="13:13">
      <c r="M903110" s="8"/>
    </row>
    <row r="903111" spans="13:13" ht="13">
      <c r="M903111" s="17"/>
    </row>
    <row r="903112" spans="13:13">
      <c r="M903112" s="8"/>
    </row>
    <row r="903138" spans="13:13">
      <c r="M903138" s="8"/>
    </row>
    <row r="903139" spans="13:13" ht="13">
      <c r="M903139" s="17"/>
    </row>
    <row r="903140" spans="13:13">
      <c r="M903140" s="8"/>
    </row>
    <row r="903166" spans="13:13">
      <c r="M903166" s="8"/>
    </row>
    <row r="903167" spans="13:13" ht="13">
      <c r="M903167" s="17"/>
    </row>
    <row r="903168" spans="13:13">
      <c r="M903168" s="8"/>
    </row>
    <row r="903194" spans="13:13">
      <c r="M903194" s="8"/>
    </row>
    <row r="903195" spans="13:13" ht="13">
      <c r="M903195" s="17"/>
    </row>
    <row r="903196" spans="13:13">
      <c r="M903196" s="8"/>
    </row>
    <row r="903222" spans="13:13">
      <c r="M903222" s="8"/>
    </row>
    <row r="903223" spans="13:13" ht="13">
      <c r="M903223" s="17"/>
    </row>
    <row r="903224" spans="13:13">
      <c r="M903224" s="8"/>
    </row>
    <row r="903250" spans="13:13">
      <c r="M903250" s="8"/>
    </row>
    <row r="903251" spans="13:13" ht="13">
      <c r="M903251" s="17"/>
    </row>
    <row r="903252" spans="13:13">
      <c r="M903252" s="8"/>
    </row>
    <row r="903278" spans="13:13">
      <c r="M903278" s="8"/>
    </row>
    <row r="903279" spans="13:13" ht="13">
      <c r="M903279" s="17"/>
    </row>
    <row r="903280" spans="13:13">
      <c r="M903280" s="8"/>
    </row>
    <row r="903306" spans="13:13">
      <c r="M903306" s="8"/>
    </row>
    <row r="903307" spans="13:13" ht="13">
      <c r="M903307" s="17"/>
    </row>
    <row r="903308" spans="13:13">
      <c r="M903308" s="8"/>
    </row>
    <row r="903334" spans="13:13">
      <c r="M903334" s="8"/>
    </row>
    <row r="903335" spans="13:13" ht="13">
      <c r="M903335" s="17"/>
    </row>
    <row r="903336" spans="13:13">
      <c r="M903336" s="8"/>
    </row>
    <row r="903362" spans="13:13">
      <c r="M903362" s="8"/>
    </row>
    <row r="903363" spans="13:13" ht="13">
      <c r="M903363" s="17"/>
    </row>
    <row r="903364" spans="13:13">
      <c r="M903364" s="8"/>
    </row>
    <row r="903390" spans="13:13">
      <c r="M903390" s="8"/>
    </row>
    <row r="903391" spans="13:13" ht="13">
      <c r="M903391" s="17"/>
    </row>
    <row r="903392" spans="13:13">
      <c r="M903392" s="8"/>
    </row>
    <row r="903418" spans="13:13">
      <c r="M903418" s="8"/>
    </row>
    <row r="903419" spans="13:13" ht="13">
      <c r="M903419" s="17"/>
    </row>
    <row r="903420" spans="13:13">
      <c r="M903420" s="8"/>
    </row>
    <row r="903446" spans="13:13">
      <c r="M903446" s="8"/>
    </row>
    <row r="903447" spans="13:13" ht="13">
      <c r="M903447" s="17"/>
    </row>
    <row r="903448" spans="13:13">
      <c r="M903448" s="8"/>
    </row>
    <row r="903474" spans="13:13">
      <c r="M903474" s="8"/>
    </row>
    <row r="903475" spans="13:13" ht="13">
      <c r="M903475" s="17"/>
    </row>
    <row r="903476" spans="13:13">
      <c r="M903476" s="8"/>
    </row>
    <row r="903502" spans="13:13">
      <c r="M903502" s="8"/>
    </row>
    <row r="903503" spans="13:13" ht="13">
      <c r="M903503" s="17"/>
    </row>
    <row r="903504" spans="13:13">
      <c r="M903504" s="8"/>
    </row>
    <row r="903530" spans="13:13">
      <c r="M903530" s="8"/>
    </row>
    <row r="903531" spans="13:13" ht="13">
      <c r="M903531" s="17"/>
    </row>
    <row r="903532" spans="13:13">
      <c r="M903532" s="8"/>
    </row>
    <row r="903558" spans="13:13">
      <c r="M903558" s="8"/>
    </row>
    <row r="903559" spans="13:13" ht="13">
      <c r="M903559" s="17"/>
    </row>
    <row r="903560" spans="13:13">
      <c r="M903560" s="8"/>
    </row>
    <row r="903586" spans="13:13">
      <c r="M903586" s="8"/>
    </row>
    <row r="903587" spans="13:13" ht="13">
      <c r="M903587" s="17"/>
    </row>
    <row r="903588" spans="13:13">
      <c r="M903588" s="8"/>
    </row>
    <row r="903614" spans="13:13">
      <c r="M903614" s="8"/>
    </row>
    <row r="903615" spans="13:13" ht="13">
      <c r="M903615" s="17"/>
    </row>
    <row r="903616" spans="13:13">
      <c r="M903616" s="8"/>
    </row>
    <row r="903642" spans="13:13">
      <c r="M903642" s="8"/>
    </row>
    <row r="903643" spans="13:13" ht="13">
      <c r="M903643" s="17"/>
    </row>
    <row r="903644" spans="13:13">
      <c r="M903644" s="8"/>
    </row>
    <row r="903670" spans="13:13">
      <c r="M903670" s="8"/>
    </row>
    <row r="903671" spans="13:13" ht="13">
      <c r="M903671" s="17"/>
    </row>
    <row r="903672" spans="13:13">
      <c r="M903672" s="8"/>
    </row>
    <row r="903698" spans="13:13">
      <c r="M903698" s="8"/>
    </row>
    <row r="903699" spans="13:13" ht="13">
      <c r="M903699" s="17"/>
    </row>
    <row r="903700" spans="13:13">
      <c r="M903700" s="8"/>
    </row>
    <row r="903726" spans="13:13">
      <c r="M903726" s="8"/>
    </row>
    <row r="903727" spans="13:13" ht="13">
      <c r="M903727" s="17"/>
    </row>
    <row r="903728" spans="13:13">
      <c r="M903728" s="8"/>
    </row>
    <row r="903754" spans="13:13">
      <c r="M903754" s="8"/>
    </row>
    <row r="903755" spans="13:13" ht="13">
      <c r="M903755" s="17"/>
    </row>
    <row r="903756" spans="13:13">
      <c r="M903756" s="8"/>
    </row>
    <row r="903782" spans="13:13">
      <c r="M903782" s="8"/>
    </row>
    <row r="903783" spans="13:13" ht="13">
      <c r="M903783" s="17"/>
    </row>
    <row r="903784" spans="13:13">
      <c r="M903784" s="8"/>
    </row>
    <row r="903810" spans="13:13">
      <c r="M903810" s="8"/>
    </row>
    <row r="903811" spans="13:13" ht="13">
      <c r="M903811" s="17"/>
    </row>
    <row r="903812" spans="13:13">
      <c r="M903812" s="8"/>
    </row>
    <row r="903838" spans="13:13">
      <c r="M903838" s="8"/>
    </row>
    <row r="903839" spans="13:13" ht="13">
      <c r="M903839" s="17"/>
    </row>
    <row r="903840" spans="13:13">
      <c r="M903840" s="8"/>
    </row>
    <row r="903866" spans="13:13">
      <c r="M903866" s="8"/>
    </row>
    <row r="903867" spans="13:13" ht="13">
      <c r="M903867" s="17"/>
    </row>
    <row r="903868" spans="13:13">
      <c r="M903868" s="8"/>
    </row>
    <row r="903894" spans="13:13">
      <c r="M903894" s="8"/>
    </row>
    <row r="903895" spans="13:13" ht="13">
      <c r="M903895" s="17"/>
    </row>
    <row r="903896" spans="13:13">
      <c r="M903896" s="8"/>
    </row>
    <row r="903922" spans="13:13">
      <c r="M903922" s="8"/>
    </row>
    <row r="903923" spans="13:13" ht="13">
      <c r="M903923" s="17"/>
    </row>
    <row r="903924" spans="13:13">
      <c r="M903924" s="8"/>
    </row>
    <row r="903950" spans="13:13">
      <c r="M903950" s="8"/>
    </row>
    <row r="903951" spans="13:13" ht="13">
      <c r="M903951" s="17"/>
    </row>
    <row r="903952" spans="13:13">
      <c r="M903952" s="8"/>
    </row>
    <row r="903978" spans="13:13">
      <c r="M903978" s="8"/>
    </row>
    <row r="903979" spans="13:13" ht="13">
      <c r="M903979" s="17"/>
    </row>
    <row r="903980" spans="13:13">
      <c r="M903980" s="8"/>
    </row>
    <row r="904006" spans="13:13">
      <c r="M904006" s="8"/>
    </row>
    <row r="904007" spans="13:13" ht="13">
      <c r="M904007" s="17"/>
    </row>
    <row r="904008" spans="13:13">
      <c r="M904008" s="8"/>
    </row>
    <row r="904034" spans="13:13">
      <c r="M904034" s="8"/>
    </row>
    <row r="904035" spans="13:13" ht="13">
      <c r="M904035" s="17"/>
    </row>
    <row r="904036" spans="13:13">
      <c r="M904036" s="8"/>
    </row>
    <row r="904062" spans="13:13">
      <c r="M904062" s="8"/>
    </row>
    <row r="904063" spans="13:13" ht="13">
      <c r="M904063" s="17"/>
    </row>
    <row r="904064" spans="13:13">
      <c r="M904064" s="8"/>
    </row>
    <row r="904090" spans="13:13">
      <c r="M904090" s="8"/>
    </row>
    <row r="904091" spans="13:13" ht="13">
      <c r="M904091" s="17"/>
    </row>
    <row r="904092" spans="13:13">
      <c r="M904092" s="8"/>
    </row>
    <row r="904118" spans="13:13">
      <c r="M904118" s="8"/>
    </row>
    <row r="904119" spans="13:13" ht="13">
      <c r="M904119" s="17"/>
    </row>
    <row r="904120" spans="13:13">
      <c r="M904120" s="8"/>
    </row>
    <row r="904146" spans="13:13">
      <c r="M904146" s="8"/>
    </row>
    <row r="904147" spans="13:13" ht="13">
      <c r="M904147" s="17"/>
    </row>
    <row r="904148" spans="13:13">
      <c r="M904148" s="8"/>
    </row>
    <row r="904174" spans="13:13">
      <c r="M904174" s="8"/>
    </row>
    <row r="904175" spans="13:13" ht="13">
      <c r="M904175" s="17"/>
    </row>
    <row r="904176" spans="13:13">
      <c r="M904176" s="8"/>
    </row>
    <row r="904202" spans="13:13">
      <c r="M904202" s="8"/>
    </row>
    <row r="904203" spans="13:13" ht="13">
      <c r="M904203" s="17"/>
    </row>
    <row r="904204" spans="13:13">
      <c r="M904204" s="8"/>
    </row>
    <row r="904230" spans="13:13">
      <c r="M904230" s="8"/>
    </row>
    <row r="904231" spans="13:13" ht="13">
      <c r="M904231" s="17"/>
    </row>
    <row r="904232" spans="13:13">
      <c r="M904232" s="8"/>
    </row>
    <row r="904258" spans="13:13">
      <c r="M904258" s="8"/>
    </row>
    <row r="904259" spans="13:13" ht="13">
      <c r="M904259" s="17"/>
    </row>
    <row r="904260" spans="13:13">
      <c r="M904260" s="8"/>
    </row>
    <row r="904286" spans="13:13">
      <c r="M904286" s="8"/>
    </row>
    <row r="904287" spans="13:13" ht="13">
      <c r="M904287" s="17"/>
    </row>
    <row r="904288" spans="13:13">
      <c r="M904288" s="8"/>
    </row>
    <row r="904314" spans="13:13">
      <c r="M904314" s="8"/>
    </row>
    <row r="904315" spans="13:13" ht="13">
      <c r="M904315" s="17"/>
    </row>
    <row r="904316" spans="13:13">
      <c r="M904316" s="8"/>
    </row>
    <row r="904342" spans="13:13">
      <c r="M904342" s="8"/>
    </row>
    <row r="904343" spans="13:13" ht="13">
      <c r="M904343" s="17"/>
    </row>
    <row r="904344" spans="13:13">
      <c r="M904344" s="8"/>
    </row>
    <row r="904370" spans="13:13">
      <c r="M904370" s="8"/>
    </row>
    <row r="904371" spans="13:13" ht="13">
      <c r="M904371" s="17"/>
    </row>
    <row r="904372" spans="13:13">
      <c r="M904372" s="8"/>
    </row>
    <row r="904398" spans="13:13">
      <c r="M904398" s="8"/>
    </row>
    <row r="904399" spans="13:13" ht="13">
      <c r="M904399" s="17"/>
    </row>
    <row r="904400" spans="13:13">
      <c r="M904400" s="8"/>
    </row>
    <row r="904426" spans="13:13">
      <c r="M904426" s="8"/>
    </row>
    <row r="904427" spans="13:13" ht="13">
      <c r="M904427" s="17"/>
    </row>
    <row r="904428" spans="13:13">
      <c r="M904428" s="8"/>
    </row>
    <row r="904454" spans="13:13">
      <c r="M904454" s="8"/>
    </row>
    <row r="904455" spans="13:13" ht="13">
      <c r="M904455" s="17"/>
    </row>
    <row r="904456" spans="13:13">
      <c r="M904456" s="8"/>
    </row>
    <row r="904482" spans="13:13">
      <c r="M904482" s="8"/>
    </row>
    <row r="904483" spans="13:13" ht="13">
      <c r="M904483" s="17"/>
    </row>
    <row r="904484" spans="13:13">
      <c r="M904484" s="8"/>
    </row>
    <row r="904510" spans="13:13">
      <c r="M904510" s="8"/>
    </row>
    <row r="904511" spans="13:13" ht="13">
      <c r="M904511" s="17"/>
    </row>
    <row r="904512" spans="13:13">
      <c r="M904512" s="8"/>
    </row>
    <row r="904538" spans="13:13">
      <c r="M904538" s="8"/>
    </row>
    <row r="904539" spans="13:13" ht="13">
      <c r="M904539" s="17"/>
    </row>
    <row r="904540" spans="13:13">
      <c r="M904540" s="8"/>
    </row>
    <row r="904566" spans="13:13">
      <c r="M904566" s="8"/>
    </row>
    <row r="904567" spans="13:13" ht="13">
      <c r="M904567" s="17"/>
    </row>
    <row r="904568" spans="13:13">
      <c r="M904568" s="8"/>
    </row>
    <row r="904594" spans="13:13">
      <c r="M904594" s="8"/>
    </row>
    <row r="904595" spans="13:13" ht="13">
      <c r="M904595" s="17"/>
    </row>
    <row r="904596" spans="13:13">
      <c r="M904596" s="8"/>
    </row>
    <row r="904622" spans="13:13">
      <c r="M904622" s="8"/>
    </row>
    <row r="904623" spans="13:13" ht="13">
      <c r="M904623" s="17"/>
    </row>
    <row r="904624" spans="13:13">
      <c r="M904624" s="8"/>
    </row>
    <row r="904650" spans="13:13">
      <c r="M904650" s="8"/>
    </row>
    <row r="904651" spans="13:13" ht="13">
      <c r="M904651" s="17"/>
    </row>
    <row r="904652" spans="13:13">
      <c r="M904652" s="8"/>
    </row>
    <row r="904678" spans="13:13">
      <c r="M904678" s="8"/>
    </row>
    <row r="904679" spans="13:13" ht="13">
      <c r="M904679" s="17"/>
    </row>
    <row r="904680" spans="13:13">
      <c r="M904680" s="8"/>
    </row>
    <row r="904706" spans="13:13">
      <c r="M904706" s="8"/>
    </row>
    <row r="904707" spans="13:13" ht="13">
      <c r="M904707" s="17"/>
    </row>
    <row r="904708" spans="13:13">
      <c r="M904708" s="8"/>
    </row>
    <row r="904734" spans="13:13">
      <c r="M904734" s="8"/>
    </row>
    <row r="904735" spans="13:13" ht="13">
      <c r="M904735" s="17"/>
    </row>
    <row r="904736" spans="13:13">
      <c r="M904736" s="8"/>
    </row>
    <row r="904762" spans="13:13">
      <c r="M904762" s="8"/>
    </row>
    <row r="904763" spans="13:13" ht="13">
      <c r="M904763" s="17"/>
    </row>
    <row r="904764" spans="13:13">
      <c r="M904764" s="8"/>
    </row>
    <row r="904790" spans="13:13">
      <c r="M904790" s="8"/>
    </row>
    <row r="904791" spans="13:13" ht="13">
      <c r="M904791" s="17"/>
    </row>
    <row r="904792" spans="13:13">
      <c r="M904792" s="8"/>
    </row>
    <row r="904818" spans="13:13">
      <c r="M904818" s="8"/>
    </row>
    <row r="904819" spans="13:13" ht="13">
      <c r="M904819" s="17"/>
    </row>
    <row r="904820" spans="13:13">
      <c r="M904820" s="8"/>
    </row>
    <row r="904846" spans="13:13">
      <c r="M904846" s="8"/>
    </row>
    <row r="904847" spans="13:13" ht="13">
      <c r="M904847" s="17"/>
    </row>
    <row r="904848" spans="13:13">
      <c r="M904848" s="8"/>
    </row>
    <row r="904874" spans="13:13">
      <c r="M904874" s="8"/>
    </row>
    <row r="904875" spans="13:13" ht="13">
      <c r="M904875" s="17"/>
    </row>
    <row r="904876" spans="13:13">
      <c r="M904876" s="8"/>
    </row>
    <row r="904902" spans="13:13">
      <c r="M904902" s="8"/>
    </row>
    <row r="904903" spans="13:13" ht="13">
      <c r="M904903" s="17"/>
    </row>
    <row r="904904" spans="13:13">
      <c r="M904904" s="8"/>
    </row>
    <row r="904930" spans="13:13">
      <c r="M904930" s="8"/>
    </row>
    <row r="904931" spans="13:13" ht="13">
      <c r="M904931" s="17"/>
    </row>
    <row r="904932" spans="13:13">
      <c r="M904932" s="8"/>
    </row>
    <row r="904958" spans="13:13">
      <c r="M904958" s="8"/>
    </row>
    <row r="904959" spans="13:13" ht="13">
      <c r="M904959" s="17"/>
    </row>
    <row r="904960" spans="13:13">
      <c r="M904960" s="8"/>
    </row>
    <row r="904986" spans="13:13">
      <c r="M904986" s="8"/>
    </row>
    <row r="904987" spans="13:13" ht="13">
      <c r="M904987" s="17"/>
    </row>
    <row r="904988" spans="13:13">
      <c r="M904988" s="8"/>
    </row>
    <row r="905014" spans="13:13">
      <c r="M905014" s="8"/>
    </row>
    <row r="905015" spans="13:13" ht="13">
      <c r="M905015" s="17"/>
    </row>
    <row r="905016" spans="13:13">
      <c r="M905016" s="8"/>
    </row>
    <row r="905042" spans="13:13">
      <c r="M905042" s="8"/>
    </row>
    <row r="905043" spans="13:13" ht="13">
      <c r="M905043" s="17"/>
    </row>
    <row r="905044" spans="13:13">
      <c r="M905044" s="8"/>
    </row>
    <row r="905070" spans="13:13">
      <c r="M905070" s="8"/>
    </row>
    <row r="905071" spans="13:13" ht="13">
      <c r="M905071" s="17"/>
    </row>
    <row r="905072" spans="13:13">
      <c r="M905072" s="8"/>
    </row>
    <row r="905098" spans="13:13">
      <c r="M905098" s="8"/>
    </row>
    <row r="905099" spans="13:13" ht="13">
      <c r="M905099" s="17"/>
    </row>
    <row r="905100" spans="13:13">
      <c r="M905100" s="8"/>
    </row>
    <row r="905126" spans="13:13">
      <c r="M905126" s="8"/>
    </row>
    <row r="905127" spans="13:13" ht="13">
      <c r="M905127" s="17"/>
    </row>
    <row r="905128" spans="13:13">
      <c r="M905128" s="8"/>
    </row>
    <row r="905154" spans="13:13">
      <c r="M905154" s="8"/>
    </row>
    <row r="905155" spans="13:13" ht="13">
      <c r="M905155" s="17"/>
    </row>
    <row r="905156" spans="13:13">
      <c r="M905156" s="8"/>
    </row>
    <row r="905182" spans="13:13">
      <c r="M905182" s="8"/>
    </row>
    <row r="905183" spans="13:13" ht="13">
      <c r="M905183" s="17"/>
    </row>
    <row r="905184" spans="13:13">
      <c r="M905184" s="8"/>
    </row>
    <row r="905210" spans="13:13">
      <c r="M905210" s="8"/>
    </row>
    <row r="905211" spans="13:13" ht="13">
      <c r="M905211" s="17"/>
    </row>
    <row r="905212" spans="13:13">
      <c r="M905212" s="8"/>
    </row>
    <row r="905238" spans="13:13">
      <c r="M905238" s="8"/>
    </row>
    <row r="905239" spans="13:13" ht="13">
      <c r="M905239" s="17"/>
    </row>
    <row r="905240" spans="13:13">
      <c r="M905240" s="8"/>
    </row>
    <row r="905266" spans="13:13">
      <c r="M905266" s="8"/>
    </row>
    <row r="905267" spans="13:13" ht="13">
      <c r="M905267" s="17"/>
    </row>
    <row r="905268" spans="13:13">
      <c r="M905268" s="8"/>
    </row>
    <row r="905294" spans="13:13">
      <c r="M905294" s="8"/>
    </row>
    <row r="905295" spans="13:13" ht="13">
      <c r="M905295" s="17"/>
    </row>
    <row r="905296" spans="13:13">
      <c r="M905296" s="8"/>
    </row>
    <row r="905322" spans="13:13">
      <c r="M905322" s="8"/>
    </row>
    <row r="905323" spans="13:13" ht="13">
      <c r="M905323" s="17"/>
    </row>
    <row r="905324" spans="13:13">
      <c r="M905324" s="8"/>
    </row>
    <row r="905350" spans="13:13">
      <c r="M905350" s="8"/>
    </row>
    <row r="905351" spans="13:13" ht="13">
      <c r="M905351" s="17"/>
    </row>
    <row r="905352" spans="13:13">
      <c r="M905352" s="8"/>
    </row>
    <row r="905378" spans="13:13">
      <c r="M905378" s="8"/>
    </row>
    <row r="905379" spans="13:13" ht="13">
      <c r="M905379" s="17"/>
    </row>
    <row r="905380" spans="13:13">
      <c r="M905380" s="8"/>
    </row>
    <row r="905406" spans="13:13">
      <c r="M905406" s="8"/>
    </row>
    <row r="905407" spans="13:13" ht="13">
      <c r="M905407" s="17"/>
    </row>
    <row r="905408" spans="13:13">
      <c r="M905408" s="8"/>
    </row>
    <row r="905434" spans="13:13">
      <c r="M905434" s="8"/>
    </row>
    <row r="905435" spans="13:13" ht="13">
      <c r="M905435" s="17"/>
    </row>
    <row r="905436" spans="13:13">
      <c r="M905436" s="8"/>
    </row>
    <row r="905462" spans="13:13">
      <c r="M905462" s="8"/>
    </row>
    <row r="905463" spans="13:13" ht="13">
      <c r="M905463" s="17"/>
    </row>
    <row r="905464" spans="13:13">
      <c r="M905464" s="8"/>
    </row>
    <row r="905490" spans="13:13">
      <c r="M905490" s="8"/>
    </row>
    <row r="905491" spans="13:13" ht="13">
      <c r="M905491" s="17"/>
    </row>
    <row r="905492" spans="13:13">
      <c r="M905492" s="8"/>
    </row>
    <row r="905518" spans="13:13">
      <c r="M905518" s="8"/>
    </row>
    <row r="905519" spans="13:13" ht="13">
      <c r="M905519" s="17"/>
    </row>
    <row r="905520" spans="13:13">
      <c r="M905520" s="8"/>
    </row>
    <row r="905546" spans="13:13">
      <c r="M905546" s="8"/>
    </row>
    <row r="905547" spans="13:13" ht="13">
      <c r="M905547" s="17"/>
    </row>
    <row r="905548" spans="13:13">
      <c r="M905548" s="8"/>
    </row>
    <row r="905574" spans="13:13">
      <c r="M905574" s="8"/>
    </row>
    <row r="905575" spans="13:13" ht="13">
      <c r="M905575" s="17"/>
    </row>
    <row r="905576" spans="13:13">
      <c r="M905576" s="8"/>
    </row>
    <row r="905602" spans="13:13">
      <c r="M905602" s="8"/>
    </row>
    <row r="905603" spans="13:13" ht="13">
      <c r="M905603" s="17"/>
    </row>
    <row r="905604" spans="13:13">
      <c r="M905604" s="8"/>
    </row>
    <row r="905630" spans="13:13">
      <c r="M905630" s="8"/>
    </row>
    <row r="905631" spans="13:13" ht="13">
      <c r="M905631" s="17"/>
    </row>
    <row r="905632" spans="13:13">
      <c r="M905632" s="8"/>
    </row>
    <row r="905658" spans="13:13">
      <c r="M905658" s="8"/>
    </row>
    <row r="905659" spans="13:13" ht="13">
      <c r="M905659" s="17"/>
    </row>
    <row r="905660" spans="13:13">
      <c r="M905660" s="8"/>
    </row>
    <row r="905686" spans="13:13">
      <c r="M905686" s="8"/>
    </row>
    <row r="905687" spans="13:13" ht="13">
      <c r="M905687" s="17"/>
    </row>
    <row r="905688" spans="13:13">
      <c r="M905688" s="8"/>
    </row>
    <row r="905714" spans="13:13">
      <c r="M905714" s="8"/>
    </row>
    <row r="905715" spans="13:13" ht="13">
      <c r="M905715" s="17"/>
    </row>
    <row r="905716" spans="13:13">
      <c r="M905716" s="8"/>
    </row>
    <row r="905742" spans="13:13">
      <c r="M905742" s="8"/>
    </row>
    <row r="905743" spans="13:13" ht="13">
      <c r="M905743" s="17"/>
    </row>
    <row r="905744" spans="13:13">
      <c r="M905744" s="8"/>
    </row>
    <row r="905770" spans="13:13">
      <c r="M905770" s="8"/>
    </row>
    <row r="905771" spans="13:13" ht="13">
      <c r="M905771" s="17"/>
    </row>
    <row r="905772" spans="13:13">
      <c r="M905772" s="8"/>
    </row>
    <row r="905798" spans="13:13">
      <c r="M905798" s="8"/>
    </row>
    <row r="905799" spans="13:13" ht="13">
      <c r="M905799" s="17"/>
    </row>
    <row r="905800" spans="13:13">
      <c r="M905800" s="8"/>
    </row>
    <row r="905826" spans="13:13">
      <c r="M905826" s="8"/>
    </row>
    <row r="905827" spans="13:13" ht="13">
      <c r="M905827" s="17"/>
    </row>
    <row r="905828" spans="13:13">
      <c r="M905828" s="8"/>
    </row>
    <row r="905854" spans="13:13">
      <c r="M905854" s="8"/>
    </row>
    <row r="905855" spans="13:13" ht="13">
      <c r="M905855" s="17"/>
    </row>
    <row r="905856" spans="13:13">
      <c r="M905856" s="8"/>
    </row>
    <row r="905882" spans="13:13">
      <c r="M905882" s="8"/>
    </row>
    <row r="905883" spans="13:13" ht="13">
      <c r="M905883" s="17"/>
    </row>
    <row r="905884" spans="13:13">
      <c r="M905884" s="8"/>
    </row>
    <row r="905910" spans="13:13">
      <c r="M905910" s="8"/>
    </row>
    <row r="905911" spans="13:13" ht="13">
      <c r="M905911" s="17"/>
    </row>
    <row r="905912" spans="13:13">
      <c r="M905912" s="8"/>
    </row>
    <row r="905938" spans="13:13">
      <c r="M905938" s="8"/>
    </row>
    <row r="905939" spans="13:13" ht="13">
      <c r="M905939" s="17"/>
    </row>
    <row r="905940" spans="13:13">
      <c r="M905940" s="8"/>
    </row>
    <row r="905966" spans="13:13">
      <c r="M905966" s="8"/>
    </row>
    <row r="905967" spans="13:13" ht="13">
      <c r="M905967" s="17"/>
    </row>
    <row r="905968" spans="13:13">
      <c r="M905968" s="8"/>
    </row>
    <row r="905994" spans="13:13">
      <c r="M905994" s="8"/>
    </row>
    <row r="905995" spans="13:13" ht="13">
      <c r="M905995" s="17"/>
    </row>
    <row r="905996" spans="13:13">
      <c r="M905996" s="8"/>
    </row>
    <row r="906022" spans="13:13">
      <c r="M906022" s="8"/>
    </row>
    <row r="906023" spans="13:13" ht="13">
      <c r="M906023" s="17"/>
    </row>
    <row r="906024" spans="13:13">
      <c r="M906024" s="8"/>
    </row>
    <row r="906050" spans="13:13">
      <c r="M906050" s="8"/>
    </row>
    <row r="906051" spans="13:13" ht="13">
      <c r="M906051" s="17"/>
    </row>
    <row r="906052" spans="13:13">
      <c r="M906052" s="8"/>
    </row>
    <row r="906078" spans="13:13">
      <c r="M906078" s="8"/>
    </row>
    <row r="906079" spans="13:13" ht="13">
      <c r="M906079" s="17"/>
    </row>
    <row r="906080" spans="13:13">
      <c r="M906080" s="8"/>
    </row>
    <row r="906106" spans="13:13">
      <c r="M906106" s="8"/>
    </row>
    <row r="906107" spans="13:13" ht="13">
      <c r="M906107" s="17"/>
    </row>
    <row r="906108" spans="13:13">
      <c r="M906108" s="8"/>
    </row>
    <row r="906134" spans="13:13">
      <c r="M906134" s="8"/>
    </row>
    <row r="906135" spans="13:13" ht="13">
      <c r="M906135" s="17"/>
    </row>
    <row r="906136" spans="13:13">
      <c r="M906136" s="8"/>
    </row>
    <row r="906162" spans="13:13">
      <c r="M906162" s="8"/>
    </row>
    <row r="906163" spans="13:13" ht="13">
      <c r="M906163" s="17"/>
    </row>
    <row r="906164" spans="13:13">
      <c r="M906164" s="8"/>
    </row>
    <row r="906190" spans="13:13">
      <c r="M906190" s="8"/>
    </row>
    <row r="906191" spans="13:13" ht="13">
      <c r="M906191" s="17"/>
    </row>
    <row r="906192" spans="13:13">
      <c r="M906192" s="8"/>
    </row>
    <row r="906218" spans="13:13">
      <c r="M906218" s="8"/>
    </row>
    <row r="906219" spans="13:13" ht="13">
      <c r="M906219" s="17"/>
    </row>
    <row r="906220" spans="13:13">
      <c r="M906220" s="8"/>
    </row>
    <row r="906246" spans="13:13">
      <c r="M906246" s="8"/>
    </row>
    <row r="906247" spans="13:13" ht="13">
      <c r="M906247" s="17"/>
    </row>
    <row r="906248" spans="13:13">
      <c r="M906248" s="8"/>
    </row>
    <row r="906274" spans="13:13">
      <c r="M906274" s="8"/>
    </row>
    <row r="906275" spans="13:13" ht="13">
      <c r="M906275" s="17"/>
    </row>
    <row r="906276" spans="13:13">
      <c r="M906276" s="8"/>
    </row>
    <row r="906302" spans="13:13">
      <c r="M906302" s="8"/>
    </row>
    <row r="906303" spans="13:13" ht="13">
      <c r="M906303" s="17"/>
    </row>
    <row r="906304" spans="13:13">
      <c r="M906304" s="8"/>
    </row>
    <row r="906330" spans="13:13">
      <c r="M906330" s="8"/>
    </row>
    <row r="906331" spans="13:13" ht="13">
      <c r="M906331" s="17"/>
    </row>
    <row r="906332" spans="13:13">
      <c r="M906332" s="8"/>
    </row>
    <row r="906358" spans="13:13">
      <c r="M906358" s="8"/>
    </row>
    <row r="906359" spans="13:13" ht="13">
      <c r="M906359" s="17"/>
    </row>
    <row r="906360" spans="13:13">
      <c r="M906360" s="8"/>
    </row>
    <row r="906386" spans="13:13">
      <c r="M906386" s="8"/>
    </row>
    <row r="906387" spans="13:13" ht="13">
      <c r="M906387" s="17"/>
    </row>
    <row r="906388" spans="13:13">
      <c r="M906388" s="8"/>
    </row>
    <row r="906414" spans="13:13">
      <c r="M906414" s="8"/>
    </row>
    <row r="906415" spans="13:13" ht="13">
      <c r="M906415" s="17"/>
    </row>
    <row r="906416" spans="13:13">
      <c r="M906416" s="8"/>
    </row>
    <row r="906442" spans="13:13">
      <c r="M906442" s="8"/>
    </row>
    <row r="906443" spans="13:13" ht="13">
      <c r="M906443" s="17"/>
    </row>
    <row r="906444" spans="13:13">
      <c r="M906444" s="8"/>
    </row>
    <row r="906470" spans="13:13">
      <c r="M906470" s="8"/>
    </row>
    <row r="906471" spans="13:13" ht="13">
      <c r="M906471" s="17"/>
    </row>
    <row r="906472" spans="13:13">
      <c r="M906472" s="8"/>
    </row>
    <row r="906498" spans="13:13">
      <c r="M906498" s="8"/>
    </row>
    <row r="906499" spans="13:13" ht="13">
      <c r="M906499" s="17"/>
    </row>
    <row r="906500" spans="13:13">
      <c r="M906500" s="8"/>
    </row>
    <row r="906526" spans="13:13">
      <c r="M906526" s="8"/>
    </row>
    <row r="906527" spans="13:13" ht="13">
      <c r="M906527" s="17"/>
    </row>
    <row r="906528" spans="13:13">
      <c r="M906528" s="8"/>
    </row>
    <row r="906554" spans="13:13">
      <c r="M906554" s="8"/>
    </row>
    <row r="906555" spans="13:13" ht="13">
      <c r="M906555" s="17"/>
    </row>
    <row r="906556" spans="13:13">
      <c r="M906556" s="8"/>
    </row>
    <row r="906582" spans="13:13">
      <c r="M906582" s="8"/>
    </row>
    <row r="906583" spans="13:13" ht="13">
      <c r="M906583" s="17"/>
    </row>
    <row r="906584" spans="13:13">
      <c r="M906584" s="8"/>
    </row>
    <row r="906610" spans="13:13">
      <c r="M906610" s="8"/>
    </row>
    <row r="906611" spans="13:13" ht="13">
      <c r="M906611" s="17"/>
    </row>
    <row r="906612" spans="13:13">
      <c r="M906612" s="8"/>
    </row>
    <row r="906638" spans="13:13">
      <c r="M906638" s="8"/>
    </row>
    <row r="906639" spans="13:13" ht="13">
      <c r="M906639" s="17"/>
    </row>
    <row r="906640" spans="13:13">
      <c r="M906640" s="8"/>
    </row>
    <row r="906666" spans="13:13">
      <c r="M906666" s="8"/>
    </row>
    <row r="906667" spans="13:13" ht="13">
      <c r="M906667" s="17"/>
    </row>
    <row r="906668" spans="13:13">
      <c r="M906668" s="8"/>
    </row>
    <row r="906694" spans="13:13">
      <c r="M906694" s="8"/>
    </row>
    <row r="906695" spans="13:13" ht="13">
      <c r="M906695" s="17"/>
    </row>
    <row r="906696" spans="13:13">
      <c r="M906696" s="8"/>
    </row>
    <row r="906722" spans="13:13">
      <c r="M906722" s="8"/>
    </row>
    <row r="906723" spans="13:13" ht="13">
      <c r="M906723" s="17"/>
    </row>
    <row r="906724" spans="13:13">
      <c r="M906724" s="8"/>
    </row>
    <row r="906750" spans="13:13">
      <c r="M906750" s="8"/>
    </row>
    <row r="906751" spans="13:13" ht="13">
      <c r="M906751" s="17"/>
    </row>
    <row r="906752" spans="13:13">
      <c r="M906752" s="8"/>
    </row>
    <row r="906778" spans="13:13">
      <c r="M906778" s="8"/>
    </row>
    <row r="906779" spans="13:13" ht="13">
      <c r="M906779" s="17"/>
    </row>
    <row r="906780" spans="13:13">
      <c r="M906780" s="8"/>
    </row>
    <row r="906806" spans="13:13">
      <c r="M906806" s="8"/>
    </row>
    <row r="906807" spans="13:13" ht="13">
      <c r="M906807" s="17"/>
    </row>
    <row r="906808" spans="13:13">
      <c r="M906808" s="8"/>
    </row>
    <row r="906834" spans="13:13">
      <c r="M906834" s="8"/>
    </row>
    <row r="906835" spans="13:13" ht="13">
      <c r="M906835" s="17"/>
    </row>
    <row r="906836" spans="13:13">
      <c r="M906836" s="8"/>
    </row>
    <row r="906862" spans="13:13">
      <c r="M906862" s="8"/>
    </row>
    <row r="906863" spans="13:13" ht="13">
      <c r="M906863" s="17"/>
    </row>
    <row r="906864" spans="13:13">
      <c r="M906864" s="8"/>
    </row>
    <row r="906890" spans="13:13">
      <c r="M906890" s="8"/>
    </row>
    <row r="906891" spans="13:13" ht="13">
      <c r="M906891" s="17"/>
    </row>
    <row r="906892" spans="13:13">
      <c r="M906892" s="8"/>
    </row>
    <row r="906918" spans="13:13">
      <c r="M906918" s="8"/>
    </row>
    <row r="906919" spans="13:13" ht="13">
      <c r="M906919" s="17"/>
    </row>
    <row r="906920" spans="13:13">
      <c r="M906920" s="8"/>
    </row>
    <row r="906946" spans="13:13">
      <c r="M906946" s="8"/>
    </row>
    <row r="906947" spans="13:13" ht="13">
      <c r="M906947" s="17"/>
    </row>
    <row r="906948" spans="13:13">
      <c r="M906948" s="8"/>
    </row>
    <row r="906974" spans="13:13">
      <c r="M906974" s="8"/>
    </row>
    <row r="906975" spans="13:13" ht="13">
      <c r="M906975" s="17"/>
    </row>
    <row r="906976" spans="13:13">
      <c r="M906976" s="8"/>
    </row>
    <row r="907002" spans="13:13">
      <c r="M907002" s="8"/>
    </row>
    <row r="907003" spans="13:13" ht="13">
      <c r="M907003" s="17"/>
    </row>
    <row r="907004" spans="13:13">
      <c r="M907004" s="8"/>
    </row>
    <row r="907030" spans="13:13">
      <c r="M907030" s="8"/>
    </row>
    <row r="907031" spans="13:13" ht="13">
      <c r="M907031" s="17"/>
    </row>
    <row r="907032" spans="13:13">
      <c r="M907032" s="8"/>
    </row>
    <row r="907058" spans="13:13">
      <c r="M907058" s="8"/>
    </row>
    <row r="907059" spans="13:13" ht="13">
      <c r="M907059" s="17"/>
    </row>
    <row r="907060" spans="13:13">
      <c r="M907060" s="8"/>
    </row>
    <row r="907086" spans="13:13">
      <c r="M907086" s="8"/>
    </row>
    <row r="907087" spans="13:13" ht="13">
      <c r="M907087" s="17"/>
    </row>
    <row r="907088" spans="13:13">
      <c r="M907088" s="8"/>
    </row>
    <row r="907114" spans="13:13">
      <c r="M907114" s="8"/>
    </row>
    <row r="907115" spans="13:13" ht="13">
      <c r="M907115" s="17"/>
    </row>
    <row r="907116" spans="13:13">
      <c r="M907116" s="8"/>
    </row>
    <row r="907142" spans="13:13">
      <c r="M907142" s="8"/>
    </row>
    <row r="907143" spans="13:13" ht="13">
      <c r="M907143" s="17"/>
    </row>
    <row r="907144" spans="13:13">
      <c r="M907144" s="8"/>
    </row>
    <row r="907170" spans="13:13">
      <c r="M907170" s="8"/>
    </row>
    <row r="907171" spans="13:13" ht="13">
      <c r="M907171" s="17"/>
    </row>
    <row r="907172" spans="13:13">
      <c r="M907172" s="8"/>
    </row>
    <row r="907198" spans="13:13">
      <c r="M907198" s="8"/>
    </row>
    <row r="907199" spans="13:13" ht="13">
      <c r="M907199" s="17"/>
    </row>
    <row r="907200" spans="13:13">
      <c r="M907200" s="8"/>
    </row>
    <row r="907226" spans="13:13">
      <c r="M907226" s="8"/>
    </row>
    <row r="907227" spans="13:13" ht="13">
      <c r="M907227" s="17"/>
    </row>
    <row r="907228" spans="13:13">
      <c r="M907228" s="8"/>
    </row>
    <row r="907254" spans="13:13">
      <c r="M907254" s="8"/>
    </row>
    <row r="907255" spans="13:13" ht="13">
      <c r="M907255" s="17"/>
    </row>
    <row r="907256" spans="13:13">
      <c r="M907256" s="8"/>
    </row>
    <row r="907282" spans="13:13">
      <c r="M907282" s="8"/>
    </row>
    <row r="907283" spans="13:13" ht="13">
      <c r="M907283" s="17"/>
    </row>
    <row r="907284" spans="13:13">
      <c r="M907284" s="8"/>
    </row>
    <row r="907310" spans="13:13">
      <c r="M907310" s="8"/>
    </row>
    <row r="907311" spans="13:13" ht="13">
      <c r="M907311" s="17"/>
    </row>
    <row r="907312" spans="13:13">
      <c r="M907312" s="8"/>
    </row>
    <row r="907338" spans="13:13">
      <c r="M907338" s="8"/>
    </row>
    <row r="907339" spans="13:13" ht="13">
      <c r="M907339" s="17"/>
    </row>
    <row r="907340" spans="13:13">
      <c r="M907340" s="8"/>
    </row>
    <row r="907366" spans="13:13">
      <c r="M907366" s="8"/>
    </row>
    <row r="907367" spans="13:13" ht="13">
      <c r="M907367" s="17"/>
    </row>
    <row r="907368" spans="13:13">
      <c r="M907368" s="8"/>
    </row>
    <row r="907394" spans="13:13">
      <c r="M907394" s="8"/>
    </row>
    <row r="907395" spans="13:13" ht="13">
      <c r="M907395" s="17"/>
    </row>
    <row r="907396" spans="13:13">
      <c r="M907396" s="8"/>
    </row>
    <row r="907422" spans="13:13">
      <c r="M907422" s="8"/>
    </row>
    <row r="907423" spans="13:13" ht="13">
      <c r="M907423" s="17"/>
    </row>
    <row r="907424" spans="13:13">
      <c r="M907424" s="8"/>
    </row>
    <row r="907450" spans="13:13">
      <c r="M907450" s="8"/>
    </row>
    <row r="907451" spans="13:13" ht="13">
      <c r="M907451" s="17"/>
    </row>
    <row r="907452" spans="13:13">
      <c r="M907452" s="8"/>
    </row>
    <row r="907478" spans="13:13">
      <c r="M907478" s="8"/>
    </row>
    <row r="907479" spans="13:13" ht="13">
      <c r="M907479" s="17"/>
    </row>
    <row r="907480" spans="13:13">
      <c r="M907480" s="8"/>
    </row>
    <row r="907506" spans="13:13">
      <c r="M907506" s="8"/>
    </row>
    <row r="907507" spans="13:13" ht="13">
      <c r="M907507" s="17"/>
    </row>
    <row r="907508" spans="13:13">
      <c r="M907508" s="8"/>
    </row>
    <row r="907534" spans="13:13">
      <c r="M907534" s="8"/>
    </row>
    <row r="907535" spans="13:13" ht="13">
      <c r="M907535" s="17"/>
    </row>
    <row r="907536" spans="13:13">
      <c r="M907536" s="8"/>
    </row>
    <row r="907562" spans="13:13">
      <c r="M907562" s="8"/>
    </row>
    <row r="907563" spans="13:13" ht="13">
      <c r="M907563" s="17"/>
    </row>
    <row r="907564" spans="13:13">
      <c r="M907564" s="8"/>
    </row>
    <row r="907590" spans="13:13">
      <c r="M907590" s="8"/>
    </row>
    <row r="907591" spans="13:13" ht="13">
      <c r="M907591" s="17"/>
    </row>
    <row r="907592" spans="13:13">
      <c r="M907592" s="8"/>
    </row>
    <row r="907618" spans="13:13">
      <c r="M907618" s="8"/>
    </row>
    <row r="907619" spans="13:13" ht="13">
      <c r="M907619" s="17"/>
    </row>
    <row r="907620" spans="13:13">
      <c r="M907620" s="8"/>
    </row>
    <row r="907646" spans="13:13">
      <c r="M907646" s="8"/>
    </row>
    <row r="907647" spans="13:13" ht="13">
      <c r="M907647" s="17"/>
    </row>
    <row r="907648" spans="13:13">
      <c r="M907648" s="8"/>
    </row>
    <row r="907674" spans="13:13">
      <c r="M907674" s="8"/>
    </row>
    <row r="907675" spans="13:13" ht="13">
      <c r="M907675" s="17"/>
    </row>
    <row r="907676" spans="13:13">
      <c r="M907676" s="8"/>
    </row>
    <row r="907702" spans="13:13">
      <c r="M907702" s="8"/>
    </row>
    <row r="907703" spans="13:13" ht="13">
      <c r="M907703" s="17"/>
    </row>
    <row r="907704" spans="13:13">
      <c r="M907704" s="8"/>
    </row>
    <row r="907730" spans="13:13">
      <c r="M907730" s="8"/>
    </row>
    <row r="907731" spans="13:13" ht="13">
      <c r="M907731" s="17"/>
    </row>
    <row r="907732" spans="13:13">
      <c r="M907732" s="8"/>
    </row>
    <row r="907758" spans="13:13">
      <c r="M907758" s="8"/>
    </row>
    <row r="907759" spans="13:13" ht="13">
      <c r="M907759" s="17"/>
    </row>
    <row r="907760" spans="13:13">
      <c r="M907760" s="8"/>
    </row>
    <row r="907786" spans="13:13">
      <c r="M907786" s="8"/>
    </row>
    <row r="907787" spans="13:13" ht="13">
      <c r="M907787" s="17"/>
    </row>
    <row r="907788" spans="13:13">
      <c r="M907788" s="8"/>
    </row>
    <row r="907814" spans="13:13">
      <c r="M907814" s="8"/>
    </row>
    <row r="907815" spans="13:13" ht="13">
      <c r="M907815" s="17"/>
    </row>
    <row r="907816" spans="13:13">
      <c r="M907816" s="8"/>
    </row>
    <row r="907842" spans="13:13">
      <c r="M907842" s="8"/>
    </row>
    <row r="907843" spans="13:13" ht="13">
      <c r="M907843" s="17"/>
    </row>
    <row r="907844" spans="13:13">
      <c r="M907844" s="8"/>
    </row>
    <row r="907870" spans="13:13">
      <c r="M907870" s="8"/>
    </row>
    <row r="907871" spans="13:13" ht="13">
      <c r="M907871" s="17"/>
    </row>
    <row r="907872" spans="13:13">
      <c r="M907872" s="8"/>
    </row>
    <row r="907898" spans="13:13">
      <c r="M907898" s="8"/>
    </row>
    <row r="907899" spans="13:13" ht="13">
      <c r="M907899" s="17"/>
    </row>
    <row r="907900" spans="13:13">
      <c r="M907900" s="8"/>
    </row>
    <row r="907926" spans="13:13">
      <c r="M907926" s="8"/>
    </row>
    <row r="907927" spans="13:13" ht="13">
      <c r="M907927" s="17"/>
    </row>
    <row r="907928" spans="13:13">
      <c r="M907928" s="8"/>
    </row>
    <row r="907954" spans="13:13">
      <c r="M907954" s="8"/>
    </row>
    <row r="907955" spans="13:13" ht="13">
      <c r="M907955" s="17"/>
    </row>
    <row r="907956" spans="13:13">
      <c r="M907956" s="8"/>
    </row>
    <row r="907982" spans="13:13">
      <c r="M907982" s="8"/>
    </row>
    <row r="907983" spans="13:13" ht="13">
      <c r="M907983" s="17"/>
    </row>
    <row r="907984" spans="13:13">
      <c r="M907984" s="8"/>
    </row>
    <row r="908010" spans="13:13">
      <c r="M908010" s="8"/>
    </row>
    <row r="908011" spans="13:13" ht="13">
      <c r="M908011" s="17"/>
    </row>
    <row r="908012" spans="13:13">
      <c r="M908012" s="8"/>
    </row>
    <row r="908038" spans="13:13">
      <c r="M908038" s="8"/>
    </row>
    <row r="908039" spans="13:13" ht="13">
      <c r="M908039" s="17"/>
    </row>
    <row r="908040" spans="13:13">
      <c r="M908040" s="8"/>
    </row>
    <row r="908066" spans="13:13">
      <c r="M908066" s="8"/>
    </row>
    <row r="908067" spans="13:13" ht="13">
      <c r="M908067" s="17"/>
    </row>
    <row r="908068" spans="13:13">
      <c r="M908068" s="8"/>
    </row>
    <row r="908094" spans="13:13">
      <c r="M908094" s="8"/>
    </row>
    <row r="908095" spans="13:13" ht="13">
      <c r="M908095" s="17"/>
    </row>
    <row r="908096" spans="13:13">
      <c r="M908096" s="8"/>
    </row>
    <row r="908122" spans="13:13">
      <c r="M908122" s="8"/>
    </row>
    <row r="908123" spans="13:13" ht="13">
      <c r="M908123" s="17"/>
    </row>
    <row r="908124" spans="13:13">
      <c r="M908124" s="8"/>
    </row>
    <row r="908150" spans="13:13">
      <c r="M908150" s="8"/>
    </row>
    <row r="908151" spans="13:13" ht="13">
      <c r="M908151" s="17"/>
    </row>
    <row r="908152" spans="13:13">
      <c r="M908152" s="8"/>
    </row>
    <row r="908178" spans="13:13">
      <c r="M908178" s="8"/>
    </row>
    <row r="908179" spans="13:13" ht="13">
      <c r="M908179" s="17"/>
    </row>
    <row r="908180" spans="13:13">
      <c r="M908180" s="8"/>
    </row>
    <row r="908206" spans="13:13">
      <c r="M908206" s="8"/>
    </row>
    <row r="908207" spans="13:13" ht="13">
      <c r="M908207" s="17"/>
    </row>
    <row r="908208" spans="13:13">
      <c r="M908208" s="8"/>
    </row>
    <row r="908234" spans="13:13">
      <c r="M908234" s="8"/>
    </row>
    <row r="908235" spans="13:13" ht="13">
      <c r="M908235" s="17"/>
    </row>
    <row r="908236" spans="13:13">
      <c r="M908236" s="8"/>
    </row>
    <row r="908262" spans="13:13">
      <c r="M908262" s="8"/>
    </row>
    <row r="908263" spans="13:13" ht="13">
      <c r="M908263" s="17"/>
    </row>
    <row r="908264" spans="13:13">
      <c r="M908264" s="8"/>
    </row>
    <row r="908290" spans="13:13">
      <c r="M908290" s="8"/>
    </row>
    <row r="908291" spans="13:13" ht="13">
      <c r="M908291" s="17"/>
    </row>
    <row r="908292" spans="13:13">
      <c r="M908292" s="8"/>
    </row>
    <row r="908318" spans="13:13">
      <c r="M908318" s="8"/>
    </row>
    <row r="908319" spans="13:13" ht="13">
      <c r="M908319" s="17"/>
    </row>
    <row r="908320" spans="13:13">
      <c r="M908320" s="8"/>
    </row>
    <row r="908346" spans="13:13">
      <c r="M908346" s="8"/>
    </row>
    <row r="908347" spans="13:13" ht="13">
      <c r="M908347" s="17"/>
    </row>
    <row r="908348" spans="13:13">
      <c r="M908348" s="8"/>
    </row>
    <row r="908374" spans="13:13">
      <c r="M908374" s="8"/>
    </row>
    <row r="908375" spans="13:13" ht="13">
      <c r="M908375" s="17"/>
    </row>
    <row r="908376" spans="13:13">
      <c r="M908376" s="8"/>
    </row>
    <row r="908402" spans="13:13">
      <c r="M908402" s="8"/>
    </row>
    <row r="908403" spans="13:13" ht="13">
      <c r="M908403" s="17"/>
    </row>
    <row r="908404" spans="13:13">
      <c r="M908404" s="8"/>
    </row>
    <row r="908430" spans="13:13">
      <c r="M908430" s="8"/>
    </row>
    <row r="908431" spans="13:13" ht="13">
      <c r="M908431" s="17"/>
    </row>
    <row r="908432" spans="13:13">
      <c r="M908432" s="8"/>
    </row>
    <row r="908458" spans="13:13">
      <c r="M908458" s="8"/>
    </row>
    <row r="908459" spans="13:13" ht="13">
      <c r="M908459" s="17"/>
    </row>
    <row r="908460" spans="13:13">
      <c r="M908460" s="8"/>
    </row>
    <row r="908486" spans="13:13">
      <c r="M908486" s="8"/>
    </row>
    <row r="908487" spans="13:13" ht="13">
      <c r="M908487" s="17"/>
    </row>
    <row r="908488" spans="13:13">
      <c r="M908488" s="8"/>
    </row>
    <row r="908514" spans="13:13">
      <c r="M908514" s="8"/>
    </row>
    <row r="908515" spans="13:13" ht="13">
      <c r="M908515" s="17"/>
    </row>
    <row r="908516" spans="13:13">
      <c r="M908516" s="8"/>
    </row>
    <row r="908542" spans="13:13">
      <c r="M908542" s="8"/>
    </row>
    <row r="908543" spans="13:13" ht="13">
      <c r="M908543" s="17"/>
    </row>
    <row r="908544" spans="13:13">
      <c r="M908544" s="8"/>
    </row>
    <row r="908570" spans="13:13">
      <c r="M908570" s="8"/>
    </row>
    <row r="908571" spans="13:13" ht="13">
      <c r="M908571" s="17"/>
    </row>
    <row r="908572" spans="13:13">
      <c r="M908572" s="8"/>
    </row>
    <row r="908598" spans="13:13">
      <c r="M908598" s="8"/>
    </row>
    <row r="908599" spans="13:13" ht="13">
      <c r="M908599" s="17"/>
    </row>
    <row r="908600" spans="13:13">
      <c r="M908600" s="8"/>
    </row>
    <row r="908626" spans="13:13">
      <c r="M908626" s="8"/>
    </row>
    <row r="908627" spans="13:13" ht="13">
      <c r="M908627" s="17"/>
    </row>
    <row r="908628" spans="13:13">
      <c r="M908628" s="8"/>
    </row>
    <row r="908654" spans="13:13">
      <c r="M908654" s="8"/>
    </row>
    <row r="908655" spans="13:13" ht="13">
      <c r="M908655" s="17"/>
    </row>
    <row r="908656" spans="13:13">
      <c r="M908656" s="8"/>
    </row>
    <row r="908682" spans="13:13">
      <c r="M908682" s="8"/>
    </row>
    <row r="908683" spans="13:13" ht="13">
      <c r="M908683" s="17"/>
    </row>
    <row r="908684" spans="13:13">
      <c r="M908684" s="8"/>
    </row>
    <row r="908710" spans="13:13">
      <c r="M908710" s="8"/>
    </row>
    <row r="908711" spans="13:13" ht="13">
      <c r="M908711" s="17"/>
    </row>
    <row r="908712" spans="13:13">
      <c r="M908712" s="8"/>
    </row>
    <row r="908738" spans="13:13">
      <c r="M908738" s="8"/>
    </row>
    <row r="908739" spans="13:13" ht="13">
      <c r="M908739" s="17"/>
    </row>
    <row r="908740" spans="13:13">
      <c r="M908740" s="8"/>
    </row>
    <row r="908766" spans="13:13">
      <c r="M908766" s="8"/>
    </row>
    <row r="908767" spans="13:13" ht="13">
      <c r="M908767" s="17"/>
    </row>
    <row r="908768" spans="13:13">
      <c r="M908768" s="8"/>
    </row>
    <row r="908794" spans="13:13">
      <c r="M908794" s="8"/>
    </row>
    <row r="908795" spans="13:13" ht="13">
      <c r="M908795" s="17"/>
    </row>
    <row r="908796" spans="13:13">
      <c r="M908796" s="8"/>
    </row>
    <row r="908822" spans="13:13">
      <c r="M908822" s="8"/>
    </row>
    <row r="908823" spans="13:13" ht="13">
      <c r="M908823" s="17"/>
    </row>
    <row r="908824" spans="13:13">
      <c r="M908824" s="8"/>
    </row>
    <row r="908850" spans="13:13">
      <c r="M908850" s="8"/>
    </row>
    <row r="908851" spans="13:13" ht="13">
      <c r="M908851" s="17"/>
    </row>
    <row r="908852" spans="13:13">
      <c r="M908852" s="8"/>
    </row>
    <row r="908878" spans="13:13">
      <c r="M908878" s="8"/>
    </row>
    <row r="908879" spans="13:13" ht="13">
      <c r="M908879" s="17"/>
    </row>
    <row r="908880" spans="13:13">
      <c r="M908880" s="8"/>
    </row>
    <row r="908906" spans="13:13">
      <c r="M908906" s="8"/>
    </row>
    <row r="908907" spans="13:13" ht="13">
      <c r="M908907" s="17"/>
    </row>
    <row r="908908" spans="13:13">
      <c r="M908908" s="8"/>
    </row>
    <row r="908934" spans="13:13">
      <c r="M908934" s="8"/>
    </row>
    <row r="908935" spans="13:13" ht="13">
      <c r="M908935" s="17"/>
    </row>
    <row r="908936" spans="13:13">
      <c r="M908936" s="8"/>
    </row>
    <row r="908962" spans="13:13">
      <c r="M908962" s="8"/>
    </row>
    <row r="908963" spans="13:13" ht="13">
      <c r="M908963" s="17"/>
    </row>
    <row r="908964" spans="13:13">
      <c r="M908964" s="8"/>
    </row>
    <row r="908990" spans="13:13">
      <c r="M908990" s="8"/>
    </row>
    <row r="908991" spans="13:13" ht="13">
      <c r="M908991" s="17"/>
    </row>
    <row r="908992" spans="13:13">
      <c r="M908992" s="8"/>
    </row>
    <row r="909018" spans="13:13">
      <c r="M909018" s="8"/>
    </row>
    <row r="909019" spans="13:13" ht="13">
      <c r="M909019" s="17"/>
    </row>
    <row r="909020" spans="13:13">
      <c r="M909020" s="8"/>
    </row>
    <row r="909046" spans="13:13">
      <c r="M909046" s="8"/>
    </row>
    <row r="909047" spans="13:13" ht="13">
      <c r="M909047" s="17"/>
    </row>
    <row r="909048" spans="13:13">
      <c r="M909048" s="8"/>
    </row>
    <row r="909074" spans="13:13">
      <c r="M909074" s="8"/>
    </row>
    <row r="909075" spans="13:13" ht="13">
      <c r="M909075" s="17"/>
    </row>
    <row r="909076" spans="13:13">
      <c r="M909076" s="8"/>
    </row>
    <row r="909102" spans="13:13">
      <c r="M909102" s="8"/>
    </row>
    <row r="909103" spans="13:13" ht="13">
      <c r="M909103" s="17"/>
    </row>
    <row r="909104" spans="13:13">
      <c r="M909104" s="8"/>
    </row>
    <row r="909130" spans="13:13">
      <c r="M909130" s="8"/>
    </row>
    <row r="909131" spans="13:13" ht="13">
      <c r="M909131" s="17"/>
    </row>
    <row r="909132" spans="13:13">
      <c r="M909132" s="8"/>
    </row>
    <row r="909158" spans="13:13">
      <c r="M909158" s="8"/>
    </row>
    <row r="909159" spans="13:13" ht="13">
      <c r="M909159" s="17"/>
    </row>
    <row r="909160" spans="13:13">
      <c r="M909160" s="8"/>
    </row>
    <row r="909186" spans="13:13">
      <c r="M909186" s="8"/>
    </row>
    <row r="909187" spans="13:13" ht="13">
      <c r="M909187" s="17"/>
    </row>
    <row r="909188" spans="13:13">
      <c r="M909188" s="8"/>
    </row>
    <row r="909214" spans="13:13">
      <c r="M909214" s="8"/>
    </row>
    <row r="909215" spans="13:13" ht="13">
      <c r="M909215" s="17"/>
    </row>
    <row r="909216" spans="13:13">
      <c r="M909216" s="8"/>
    </row>
    <row r="909242" spans="13:13">
      <c r="M909242" s="8"/>
    </row>
    <row r="909243" spans="13:13" ht="13">
      <c r="M909243" s="17"/>
    </row>
    <row r="909244" spans="13:13">
      <c r="M909244" s="8"/>
    </row>
    <row r="909270" spans="13:13">
      <c r="M909270" s="8"/>
    </row>
    <row r="909271" spans="13:13" ht="13">
      <c r="M909271" s="17"/>
    </row>
    <row r="909272" spans="13:13">
      <c r="M909272" s="8"/>
    </row>
    <row r="909298" spans="13:13">
      <c r="M909298" s="8"/>
    </row>
    <row r="909299" spans="13:13" ht="13">
      <c r="M909299" s="17"/>
    </row>
    <row r="909300" spans="13:13">
      <c r="M909300" s="8"/>
    </row>
    <row r="909326" spans="13:13">
      <c r="M909326" s="8"/>
    </row>
    <row r="909327" spans="13:13" ht="13">
      <c r="M909327" s="17"/>
    </row>
    <row r="909328" spans="13:13">
      <c r="M909328" s="8"/>
    </row>
    <row r="909354" spans="13:13">
      <c r="M909354" s="8"/>
    </row>
    <row r="909355" spans="13:13" ht="13">
      <c r="M909355" s="17"/>
    </row>
    <row r="909356" spans="13:13">
      <c r="M909356" s="8"/>
    </row>
    <row r="909382" spans="13:13">
      <c r="M909382" s="8"/>
    </row>
    <row r="909383" spans="13:13" ht="13">
      <c r="M909383" s="17"/>
    </row>
    <row r="909384" spans="13:13">
      <c r="M909384" s="8"/>
    </row>
    <row r="909410" spans="13:13">
      <c r="M909410" s="8"/>
    </row>
    <row r="909411" spans="13:13" ht="13">
      <c r="M909411" s="17"/>
    </row>
    <row r="909412" spans="13:13">
      <c r="M909412" s="8"/>
    </row>
    <row r="909438" spans="13:13">
      <c r="M909438" s="8"/>
    </row>
    <row r="909439" spans="13:13" ht="13">
      <c r="M909439" s="17"/>
    </row>
    <row r="909440" spans="13:13">
      <c r="M909440" s="8"/>
    </row>
    <row r="909466" spans="13:13">
      <c r="M909466" s="8"/>
    </row>
    <row r="909467" spans="13:13" ht="13">
      <c r="M909467" s="17"/>
    </row>
    <row r="909468" spans="13:13">
      <c r="M909468" s="8"/>
    </row>
    <row r="909494" spans="13:13">
      <c r="M909494" s="8"/>
    </row>
    <row r="909495" spans="13:13" ht="13">
      <c r="M909495" s="17"/>
    </row>
    <row r="909496" spans="13:13">
      <c r="M909496" s="8"/>
    </row>
    <row r="909522" spans="13:13">
      <c r="M909522" s="8"/>
    </row>
    <row r="909523" spans="13:13" ht="13">
      <c r="M909523" s="17"/>
    </row>
    <row r="909524" spans="13:13">
      <c r="M909524" s="8"/>
    </row>
    <row r="909550" spans="13:13">
      <c r="M909550" s="8"/>
    </row>
    <row r="909551" spans="13:13" ht="13">
      <c r="M909551" s="17"/>
    </row>
    <row r="909552" spans="13:13">
      <c r="M909552" s="8"/>
    </row>
    <row r="909578" spans="13:13">
      <c r="M909578" s="8"/>
    </row>
    <row r="909579" spans="13:13" ht="13">
      <c r="M909579" s="17"/>
    </row>
    <row r="909580" spans="13:13">
      <c r="M909580" s="8"/>
    </row>
    <row r="909606" spans="13:13">
      <c r="M909606" s="8"/>
    </row>
    <row r="909607" spans="13:13" ht="13">
      <c r="M909607" s="17"/>
    </row>
    <row r="909608" spans="13:13">
      <c r="M909608" s="8"/>
    </row>
    <row r="909634" spans="13:13">
      <c r="M909634" s="8"/>
    </row>
    <row r="909635" spans="13:13" ht="13">
      <c r="M909635" s="17"/>
    </row>
    <row r="909636" spans="13:13">
      <c r="M909636" s="8"/>
    </row>
    <row r="909662" spans="13:13">
      <c r="M909662" s="8"/>
    </row>
    <row r="909663" spans="13:13" ht="13">
      <c r="M909663" s="17"/>
    </row>
    <row r="909664" spans="13:13">
      <c r="M909664" s="8"/>
    </row>
    <row r="909690" spans="13:13">
      <c r="M909690" s="8"/>
    </row>
    <row r="909691" spans="13:13" ht="13">
      <c r="M909691" s="17"/>
    </row>
    <row r="909692" spans="13:13">
      <c r="M909692" s="8"/>
    </row>
    <row r="909718" spans="13:13">
      <c r="M909718" s="8"/>
    </row>
    <row r="909719" spans="13:13" ht="13">
      <c r="M909719" s="17"/>
    </row>
    <row r="909720" spans="13:13">
      <c r="M909720" s="8"/>
    </row>
    <row r="909746" spans="13:13">
      <c r="M909746" s="8"/>
    </row>
    <row r="909747" spans="13:13" ht="13">
      <c r="M909747" s="17"/>
    </row>
    <row r="909748" spans="13:13">
      <c r="M909748" s="8"/>
    </row>
    <row r="909774" spans="13:13">
      <c r="M909774" s="8"/>
    </row>
    <row r="909775" spans="13:13" ht="13">
      <c r="M909775" s="17"/>
    </row>
    <row r="909776" spans="13:13">
      <c r="M909776" s="8"/>
    </row>
    <row r="909802" spans="13:13">
      <c r="M909802" s="8"/>
    </row>
    <row r="909803" spans="13:13" ht="13">
      <c r="M909803" s="17"/>
    </row>
    <row r="909804" spans="13:13">
      <c r="M909804" s="8"/>
    </row>
    <row r="909830" spans="13:13">
      <c r="M909830" s="8"/>
    </row>
    <row r="909831" spans="13:13" ht="13">
      <c r="M909831" s="17"/>
    </row>
    <row r="909832" spans="13:13">
      <c r="M909832" s="8"/>
    </row>
    <row r="909858" spans="13:13">
      <c r="M909858" s="8"/>
    </row>
    <row r="909859" spans="13:13" ht="13">
      <c r="M909859" s="17"/>
    </row>
    <row r="909860" spans="13:13">
      <c r="M909860" s="8"/>
    </row>
    <row r="909886" spans="13:13">
      <c r="M909886" s="8"/>
    </row>
    <row r="909887" spans="13:13" ht="13">
      <c r="M909887" s="17"/>
    </row>
    <row r="909888" spans="13:13">
      <c r="M909888" s="8"/>
    </row>
    <row r="909914" spans="13:13">
      <c r="M909914" s="8"/>
    </row>
    <row r="909915" spans="13:13" ht="13">
      <c r="M909915" s="17"/>
    </row>
    <row r="909916" spans="13:13">
      <c r="M909916" s="8"/>
    </row>
    <row r="909942" spans="13:13">
      <c r="M909942" s="8"/>
    </row>
    <row r="909943" spans="13:13" ht="13">
      <c r="M909943" s="17"/>
    </row>
    <row r="909944" spans="13:13">
      <c r="M909944" s="8"/>
    </row>
    <row r="909970" spans="13:13">
      <c r="M909970" s="8"/>
    </row>
    <row r="909971" spans="13:13" ht="13">
      <c r="M909971" s="17"/>
    </row>
    <row r="909972" spans="13:13">
      <c r="M909972" s="8"/>
    </row>
    <row r="909998" spans="13:13">
      <c r="M909998" s="8"/>
    </row>
    <row r="909999" spans="13:13" ht="13">
      <c r="M909999" s="17"/>
    </row>
    <row r="910000" spans="13:13">
      <c r="M910000" s="8"/>
    </row>
    <row r="910026" spans="13:13">
      <c r="M910026" s="8"/>
    </row>
    <row r="910027" spans="13:13" ht="13">
      <c r="M910027" s="17"/>
    </row>
    <row r="910028" spans="13:13">
      <c r="M910028" s="8"/>
    </row>
    <row r="910054" spans="13:13">
      <c r="M910054" s="8"/>
    </row>
    <row r="910055" spans="13:13" ht="13">
      <c r="M910055" s="17"/>
    </row>
    <row r="910056" spans="13:13">
      <c r="M910056" s="8"/>
    </row>
    <row r="910082" spans="13:13">
      <c r="M910082" s="8"/>
    </row>
    <row r="910083" spans="13:13" ht="13">
      <c r="M910083" s="17"/>
    </row>
    <row r="910084" spans="13:13">
      <c r="M910084" s="8"/>
    </row>
    <row r="910110" spans="13:13">
      <c r="M910110" s="8"/>
    </row>
    <row r="910111" spans="13:13" ht="13">
      <c r="M910111" s="17"/>
    </row>
    <row r="910112" spans="13:13">
      <c r="M910112" s="8"/>
    </row>
    <row r="910138" spans="13:13">
      <c r="M910138" s="8"/>
    </row>
    <row r="910139" spans="13:13" ht="13">
      <c r="M910139" s="17"/>
    </row>
    <row r="910140" spans="13:13">
      <c r="M910140" s="8"/>
    </row>
    <row r="910166" spans="13:13">
      <c r="M910166" s="8"/>
    </row>
    <row r="910167" spans="13:13" ht="13">
      <c r="M910167" s="17"/>
    </row>
    <row r="910168" spans="13:13">
      <c r="M910168" s="8"/>
    </row>
    <row r="910194" spans="13:13">
      <c r="M910194" s="8"/>
    </row>
    <row r="910195" spans="13:13" ht="13">
      <c r="M910195" s="17"/>
    </row>
    <row r="910196" spans="13:13">
      <c r="M910196" s="8"/>
    </row>
    <row r="910222" spans="13:13">
      <c r="M910222" s="8"/>
    </row>
    <row r="910223" spans="13:13" ht="13">
      <c r="M910223" s="17"/>
    </row>
    <row r="910224" spans="13:13">
      <c r="M910224" s="8"/>
    </row>
    <row r="910250" spans="13:13">
      <c r="M910250" s="8"/>
    </row>
    <row r="910251" spans="13:13" ht="13">
      <c r="M910251" s="17"/>
    </row>
    <row r="910252" spans="13:13">
      <c r="M910252" s="8"/>
    </row>
    <row r="910278" spans="13:13">
      <c r="M910278" s="8"/>
    </row>
    <row r="910279" spans="13:13" ht="13">
      <c r="M910279" s="17"/>
    </row>
    <row r="910280" spans="13:13">
      <c r="M910280" s="8"/>
    </row>
    <row r="910306" spans="13:13">
      <c r="M910306" s="8"/>
    </row>
    <row r="910307" spans="13:13" ht="13">
      <c r="M910307" s="17"/>
    </row>
    <row r="910308" spans="13:13">
      <c r="M910308" s="8"/>
    </row>
    <row r="910334" spans="13:13">
      <c r="M910334" s="8"/>
    </row>
    <row r="910335" spans="13:13" ht="13">
      <c r="M910335" s="17"/>
    </row>
    <row r="910336" spans="13:13">
      <c r="M910336" s="8"/>
    </row>
    <row r="910362" spans="13:13">
      <c r="M910362" s="8"/>
    </row>
    <row r="910363" spans="13:13" ht="13">
      <c r="M910363" s="17"/>
    </row>
    <row r="910364" spans="13:13">
      <c r="M910364" s="8"/>
    </row>
    <row r="910390" spans="13:13">
      <c r="M910390" s="8"/>
    </row>
    <row r="910391" spans="13:13" ht="13">
      <c r="M910391" s="17"/>
    </row>
    <row r="910392" spans="13:13">
      <c r="M910392" s="8"/>
    </row>
    <row r="910418" spans="13:13">
      <c r="M910418" s="8"/>
    </row>
    <row r="910419" spans="13:13" ht="13">
      <c r="M910419" s="17"/>
    </row>
    <row r="910420" spans="13:13">
      <c r="M910420" s="8"/>
    </row>
    <row r="910446" spans="13:13">
      <c r="M910446" s="8"/>
    </row>
    <row r="910447" spans="13:13" ht="13">
      <c r="M910447" s="17"/>
    </row>
    <row r="910448" spans="13:13">
      <c r="M910448" s="8"/>
    </row>
    <row r="910474" spans="13:13">
      <c r="M910474" s="8"/>
    </row>
    <row r="910475" spans="13:13" ht="13">
      <c r="M910475" s="17"/>
    </row>
    <row r="910476" spans="13:13">
      <c r="M910476" s="8"/>
    </row>
    <row r="910502" spans="13:13">
      <c r="M910502" s="8"/>
    </row>
    <row r="910503" spans="13:13" ht="13">
      <c r="M910503" s="17"/>
    </row>
    <row r="910504" spans="13:13">
      <c r="M910504" s="8"/>
    </row>
    <row r="910530" spans="13:13">
      <c r="M910530" s="8"/>
    </row>
    <row r="910531" spans="13:13" ht="13">
      <c r="M910531" s="17"/>
    </row>
    <row r="910532" spans="13:13">
      <c r="M910532" s="8"/>
    </row>
    <row r="910558" spans="13:13">
      <c r="M910558" s="8"/>
    </row>
    <row r="910559" spans="13:13" ht="13">
      <c r="M910559" s="17"/>
    </row>
    <row r="910560" spans="13:13">
      <c r="M910560" s="8"/>
    </row>
    <row r="910586" spans="13:13">
      <c r="M910586" s="8"/>
    </row>
    <row r="910587" spans="13:13" ht="13">
      <c r="M910587" s="17"/>
    </row>
    <row r="910588" spans="13:13">
      <c r="M910588" s="8"/>
    </row>
    <row r="910614" spans="13:13">
      <c r="M910614" s="8"/>
    </row>
    <row r="910615" spans="13:13" ht="13">
      <c r="M910615" s="17"/>
    </row>
    <row r="910616" spans="13:13">
      <c r="M910616" s="8"/>
    </row>
    <row r="910642" spans="13:13">
      <c r="M910642" s="8"/>
    </row>
    <row r="910643" spans="13:13" ht="13">
      <c r="M910643" s="17"/>
    </row>
    <row r="910644" spans="13:13">
      <c r="M910644" s="8"/>
    </row>
    <row r="910670" spans="13:13">
      <c r="M910670" s="8"/>
    </row>
    <row r="910671" spans="13:13" ht="13">
      <c r="M910671" s="17"/>
    </row>
    <row r="910672" spans="13:13">
      <c r="M910672" s="8"/>
    </row>
    <row r="910698" spans="13:13">
      <c r="M910698" s="8"/>
    </row>
    <row r="910699" spans="13:13" ht="13">
      <c r="M910699" s="17"/>
    </row>
    <row r="910700" spans="13:13">
      <c r="M910700" s="8"/>
    </row>
    <row r="910726" spans="13:13">
      <c r="M910726" s="8"/>
    </row>
    <row r="910727" spans="13:13" ht="13">
      <c r="M910727" s="17"/>
    </row>
    <row r="910728" spans="13:13">
      <c r="M910728" s="8"/>
    </row>
    <row r="910754" spans="13:13">
      <c r="M910754" s="8"/>
    </row>
    <row r="910755" spans="13:13" ht="13">
      <c r="M910755" s="17"/>
    </row>
    <row r="910756" spans="13:13">
      <c r="M910756" s="8"/>
    </row>
    <row r="910782" spans="13:13">
      <c r="M910782" s="8"/>
    </row>
    <row r="910783" spans="13:13" ht="13">
      <c r="M910783" s="17"/>
    </row>
    <row r="910784" spans="13:13">
      <c r="M910784" s="8"/>
    </row>
    <row r="910810" spans="13:13">
      <c r="M910810" s="8"/>
    </row>
    <row r="910811" spans="13:13" ht="13">
      <c r="M910811" s="17"/>
    </row>
    <row r="910812" spans="13:13">
      <c r="M910812" s="8"/>
    </row>
    <row r="910838" spans="13:13">
      <c r="M910838" s="8"/>
    </row>
    <row r="910839" spans="13:13" ht="13">
      <c r="M910839" s="17"/>
    </row>
    <row r="910840" spans="13:13">
      <c r="M910840" s="8"/>
    </row>
    <row r="910866" spans="13:13">
      <c r="M910866" s="8"/>
    </row>
    <row r="910867" spans="13:13" ht="13">
      <c r="M910867" s="17"/>
    </row>
    <row r="910868" spans="13:13">
      <c r="M910868" s="8"/>
    </row>
    <row r="910894" spans="13:13">
      <c r="M910894" s="8"/>
    </row>
    <row r="910895" spans="13:13" ht="13">
      <c r="M910895" s="17"/>
    </row>
    <row r="910896" spans="13:13">
      <c r="M910896" s="8"/>
    </row>
    <row r="910922" spans="13:13">
      <c r="M910922" s="8"/>
    </row>
    <row r="910923" spans="13:13" ht="13">
      <c r="M910923" s="17"/>
    </row>
    <row r="910924" spans="13:13">
      <c r="M910924" s="8"/>
    </row>
    <row r="910950" spans="13:13">
      <c r="M910950" s="8"/>
    </row>
    <row r="910951" spans="13:13" ht="13">
      <c r="M910951" s="17"/>
    </row>
    <row r="910952" spans="13:13">
      <c r="M910952" s="8"/>
    </row>
    <row r="910978" spans="13:13">
      <c r="M910978" s="8"/>
    </row>
    <row r="910979" spans="13:13" ht="13">
      <c r="M910979" s="17"/>
    </row>
    <row r="910980" spans="13:13">
      <c r="M910980" s="8"/>
    </row>
    <row r="911006" spans="13:13">
      <c r="M911006" s="8"/>
    </row>
    <row r="911007" spans="13:13" ht="13">
      <c r="M911007" s="17"/>
    </row>
    <row r="911008" spans="13:13">
      <c r="M911008" s="8"/>
    </row>
    <row r="911034" spans="13:13">
      <c r="M911034" s="8"/>
    </row>
    <row r="911035" spans="13:13" ht="13">
      <c r="M911035" s="17"/>
    </row>
    <row r="911036" spans="13:13">
      <c r="M911036" s="8"/>
    </row>
    <row r="911062" spans="13:13">
      <c r="M911062" s="8"/>
    </row>
    <row r="911063" spans="13:13" ht="13">
      <c r="M911063" s="17"/>
    </row>
    <row r="911064" spans="13:13">
      <c r="M911064" s="8"/>
    </row>
    <row r="911090" spans="13:13">
      <c r="M911090" s="8"/>
    </row>
    <row r="911091" spans="13:13" ht="13">
      <c r="M911091" s="17"/>
    </row>
    <row r="911092" spans="13:13">
      <c r="M911092" s="8"/>
    </row>
    <row r="911118" spans="13:13">
      <c r="M911118" s="8"/>
    </row>
    <row r="911119" spans="13:13" ht="13">
      <c r="M911119" s="17"/>
    </row>
    <row r="911120" spans="13:13">
      <c r="M911120" s="8"/>
    </row>
    <row r="911146" spans="13:13">
      <c r="M911146" s="8"/>
    </row>
    <row r="911147" spans="13:13" ht="13">
      <c r="M911147" s="17"/>
    </row>
    <row r="911148" spans="13:13">
      <c r="M911148" s="8"/>
    </row>
    <row r="911174" spans="13:13">
      <c r="M911174" s="8"/>
    </row>
    <row r="911175" spans="13:13" ht="13">
      <c r="M911175" s="17"/>
    </row>
    <row r="911176" spans="13:13">
      <c r="M911176" s="8"/>
    </row>
    <row r="911202" spans="13:13">
      <c r="M911202" s="8"/>
    </row>
    <row r="911203" spans="13:13" ht="13">
      <c r="M911203" s="17"/>
    </row>
    <row r="911204" spans="13:13">
      <c r="M911204" s="8"/>
    </row>
    <row r="911230" spans="13:13">
      <c r="M911230" s="8"/>
    </row>
    <row r="911231" spans="13:13" ht="13">
      <c r="M911231" s="17"/>
    </row>
    <row r="911232" spans="13:13">
      <c r="M911232" s="8"/>
    </row>
    <row r="911258" spans="13:13">
      <c r="M911258" s="8"/>
    </row>
    <row r="911259" spans="13:13" ht="13">
      <c r="M911259" s="17"/>
    </row>
    <row r="911260" spans="13:13">
      <c r="M911260" s="8"/>
    </row>
    <row r="911286" spans="13:13">
      <c r="M911286" s="8"/>
    </row>
    <row r="911287" spans="13:13" ht="13">
      <c r="M911287" s="17"/>
    </row>
    <row r="911288" spans="13:13">
      <c r="M911288" s="8"/>
    </row>
    <row r="911314" spans="13:13">
      <c r="M911314" s="8"/>
    </row>
    <row r="911315" spans="13:13" ht="13">
      <c r="M911315" s="17"/>
    </row>
    <row r="911316" spans="13:13">
      <c r="M911316" s="8"/>
    </row>
    <row r="911342" spans="13:13">
      <c r="M911342" s="8"/>
    </row>
    <row r="911343" spans="13:13" ht="13">
      <c r="M911343" s="17"/>
    </row>
    <row r="911344" spans="13:13">
      <c r="M911344" s="8"/>
    </row>
    <row r="911370" spans="13:13">
      <c r="M911370" s="8"/>
    </row>
    <row r="911371" spans="13:13" ht="13">
      <c r="M911371" s="17"/>
    </row>
    <row r="911372" spans="13:13">
      <c r="M911372" s="8"/>
    </row>
    <row r="911398" spans="13:13">
      <c r="M911398" s="8"/>
    </row>
    <row r="911399" spans="13:13" ht="13">
      <c r="M911399" s="17"/>
    </row>
    <row r="911400" spans="13:13">
      <c r="M911400" s="8"/>
    </row>
    <row r="911426" spans="13:13">
      <c r="M911426" s="8"/>
    </row>
    <row r="911427" spans="13:13" ht="13">
      <c r="M911427" s="17"/>
    </row>
    <row r="911428" spans="13:13">
      <c r="M911428" s="8"/>
    </row>
    <row r="911454" spans="13:13">
      <c r="M911454" s="8"/>
    </row>
    <row r="911455" spans="13:13" ht="13">
      <c r="M911455" s="17"/>
    </row>
    <row r="911456" spans="13:13">
      <c r="M911456" s="8"/>
    </row>
    <row r="911482" spans="13:13">
      <c r="M911482" s="8"/>
    </row>
    <row r="911483" spans="13:13" ht="13">
      <c r="M911483" s="17"/>
    </row>
    <row r="911484" spans="13:13">
      <c r="M911484" s="8"/>
    </row>
    <row r="911510" spans="13:13">
      <c r="M911510" s="8"/>
    </row>
    <row r="911511" spans="13:13" ht="13">
      <c r="M911511" s="17"/>
    </row>
    <row r="911512" spans="13:13">
      <c r="M911512" s="8"/>
    </row>
    <row r="911538" spans="13:13">
      <c r="M911538" s="8"/>
    </row>
    <row r="911539" spans="13:13" ht="13">
      <c r="M911539" s="17"/>
    </row>
    <row r="911540" spans="13:13">
      <c r="M911540" s="8"/>
    </row>
    <row r="911566" spans="13:13">
      <c r="M911566" s="8"/>
    </row>
    <row r="911567" spans="13:13" ht="13">
      <c r="M911567" s="17"/>
    </row>
    <row r="911568" spans="13:13">
      <c r="M911568" s="8"/>
    </row>
    <row r="911594" spans="13:13">
      <c r="M911594" s="8"/>
    </row>
    <row r="911595" spans="13:13" ht="13">
      <c r="M911595" s="17"/>
    </row>
    <row r="911596" spans="13:13">
      <c r="M911596" s="8"/>
    </row>
    <row r="911622" spans="13:13">
      <c r="M911622" s="8"/>
    </row>
    <row r="911623" spans="13:13" ht="13">
      <c r="M911623" s="17"/>
    </row>
    <row r="911624" spans="13:13">
      <c r="M911624" s="8"/>
    </row>
    <row r="911650" spans="13:13">
      <c r="M911650" s="8"/>
    </row>
    <row r="911651" spans="13:13" ht="13">
      <c r="M911651" s="17"/>
    </row>
    <row r="911652" spans="13:13">
      <c r="M911652" s="8"/>
    </row>
    <row r="911678" spans="13:13">
      <c r="M911678" s="8"/>
    </row>
    <row r="911679" spans="13:13" ht="13">
      <c r="M911679" s="17"/>
    </row>
    <row r="911680" spans="13:13">
      <c r="M911680" s="8"/>
    </row>
    <row r="911706" spans="13:13">
      <c r="M911706" s="8"/>
    </row>
    <row r="911707" spans="13:13" ht="13">
      <c r="M911707" s="17"/>
    </row>
    <row r="911708" spans="13:13">
      <c r="M911708" s="8"/>
    </row>
    <row r="911734" spans="13:13">
      <c r="M911734" s="8"/>
    </row>
    <row r="911735" spans="13:13" ht="13">
      <c r="M911735" s="17"/>
    </row>
    <row r="911736" spans="13:13">
      <c r="M911736" s="8"/>
    </row>
    <row r="911762" spans="13:13">
      <c r="M911762" s="8"/>
    </row>
    <row r="911763" spans="13:13" ht="13">
      <c r="M911763" s="17"/>
    </row>
    <row r="911764" spans="13:13">
      <c r="M911764" s="8"/>
    </row>
    <row r="911790" spans="13:13">
      <c r="M911790" s="8"/>
    </row>
    <row r="911791" spans="13:13" ht="13">
      <c r="M911791" s="17"/>
    </row>
    <row r="911792" spans="13:13">
      <c r="M911792" s="8"/>
    </row>
    <row r="911818" spans="13:13">
      <c r="M911818" s="8"/>
    </row>
    <row r="911819" spans="13:13" ht="13">
      <c r="M911819" s="17"/>
    </row>
    <row r="911820" spans="13:13">
      <c r="M911820" s="8"/>
    </row>
    <row r="911846" spans="13:13">
      <c r="M911846" s="8"/>
    </row>
    <row r="911847" spans="13:13" ht="13">
      <c r="M911847" s="17"/>
    </row>
    <row r="911848" spans="13:13">
      <c r="M911848" s="8"/>
    </row>
    <row r="911874" spans="13:13">
      <c r="M911874" s="8"/>
    </row>
    <row r="911875" spans="13:13" ht="13">
      <c r="M911875" s="17"/>
    </row>
    <row r="911876" spans="13:13">
      <c r="M911876" s="8"/>
    </row>
    <row r="911902" spans="13:13">
      <c r="M911902" s="8"/>
    </row>
    <row r="911903" spans="13:13" ht="13">
      <c r="M911903" s="17"/>
    </row>
    <row r="911904" spans="13:13">
      <c r="M911904" s="8"/>
    </row>
    <row r="911930" spans="13:13">
      <c r="M911930" s="8"/>
    </row>
    <row r="911931" spans="13:13" ht="13">
      <c r="M911931" s="17"/>
    </row>
    <row r="911932" spans="13:13">
      <c r="M911932" s="8"/>
    </row>
    <row r="911958" spans="13:13">
      <c r="M911958" s="8"/>
    </row>
    <row r="911959" spans="13:13" ht="13">
      <c r="M911959" s="17"/>
    </row>
    <row r="911960" spans="13:13">
      <c r="M911960" s="8"/>
    </row>
    <row r="911986" spans="13:13">
      <c r="M911986" s="8"/>
    </row>
    <row r="911987" spans="13:13" ht="13">
      <c r="M911987" s="17"/>
    </row>
    <row r="911988" spans="13:13">
      <c r="M911988" s="8"/>
    </row>
    <row r="912014" spans="13:13">
      <c r="M912014" s="8"/>
    </row>
    <row r="912015" spans="13:13" ht="13">
      <c r="M912015" s="17"/>
    </row>
    <row r="912016" spans="13:13">
      <c r="M912016" s="8"/>
    </row>
    <row r="912042" spans="13:13">
      <c r="M912042" s="8"/>
    </row>
    <row r="912043" spans="13:13" ht="13">
      <c r="M912043" s="17"/>
    </row>
    <row r="912044" spans="13:13">
      <c r="M912044" s="8"/>
    </row>
    <row r="912070" spans="13:13">
      <c r="M912070" s="8"/>
    </row>
    <row r="912071" spans="13:13" ht="13">
      <c r="M912071" s="17"/>
    </row>
    <row r="912072" spans="13:13">
      <c r="M912072" s="8"/>
    </row>
    <row r="912098" spans="13:13">
      <c r="M912098" s="8"/>
    </row>
    <row r="912099" spans="13:13" ht="13">
      <c r="M912099" s="17"/>
    </row>
    <row r="912100" spans="13:13">
      <c r="M912100" s="8"/>
    </row>
    <row r="912126" spans="13:13">
      <c r="M912126" s="8"/>
    </row>
    <row r="912127" spans="13:13" ht="13">
      <c r="M912127" s="17"/>
    </row>
    <row r="912128" spans="13:13">
      <c r="M912128" s="8"/>
    </row>
    <row r="912154" spans="13:13">
      <c r="M912154" s="8"/>
    </row>
    <row r="912155" spans="13:13" ht="13">
      <c r="M912155" s="17"/>
    </row>
    <row r="912156" spans="13:13">
      <c r="M912156" s="8"/>
    </row>
    <row r="912182" spans="13:13">
      <c r="M912182" s="8"/>
    </row>
    <row r="912183" spans="13:13" ht="13">
      <c r="M912183" s="17"/>
    </row>
    <row r="912184" spans="13:13">
      <c r="M912184" s="8"/>
    </row>
    <row r="912210" spans="13:13">
      <c r="M912210" s="8"/>
    </row>
    <row r="912211" spans="13:13" ht="13">
      <c r="M912211" s="17"/>
    </row>
    <row r="912212" spans="13:13">
      <c r="M912212" s="8"/>
    </row>
    <row r="912238" spans="13:13">
      <c r="M912238" s="8"/>
    </row>
    <row r="912239" spans="13:13" ht="13">
      <c r="M912239" s="17"/>
    </row>
    <row r="912240" spans="13:13">
      <c r="M912240" s="8"/>
    </row>
    <row r="912266" spans="13:13">
      <c r="M912266" s="8"/>
    </row>
    <row r="912267" spans="13:13" ht="13">
      <c r="M912267" s="17"/>
    </row>
    <row r="912268" spans="13:13">
      <c r="M912268" s="8"/>
    </row>
    <row r="912294" spans="13:13">
      <c r="M912294" s="8"/>
    </row>
    <row r="912295" spans="13:13" ht="13">
      <c r="M912295" s="17"/>
    </row>
    <row r="912296" spans="13:13">
      <c r="M912296" s="8"/>
    </row>
    <row r="912322" spans="13:13">
      <c r="M912322" s="8"/>
    </row>
    <row r="912323" spans="13:13" ht="13">
      <c r="M912323" s="17"/>
    </row>
    <row r="912324" spans="13:13">
      <c r="M912324" s="8"/>
    </row>
    <row r="912350" spans="13:13">
      <c r="M912350" s="8"/>
    </row>
    <row r="912351" spans="13:13" ht="13">
      <c r="M912351" s="17"/>
    </row>
    <row r="912352" spans="13:13">
      <c r="M912352" s="8"/>
    </row>
    <row r="912378" spans="13:13">
      <c r="M912378" s="8"/>
    </row>
    <row r="912379" spans="13:13" ht="13">
      <c r="M912379" s="17"/>
    </row>
    <row r="912380" spans="13:13">
      <c r="M912380" s="8"/>
    </row>
    <row r="912406" spans="13:13">
      <c r="M912406" s="8"/>
    </row>
    <row r="912407" spans="13:13" ht="13">
      <c r="M912407" s="17"/>
    </row>
    <row r="912408" spans="13:13">
      <c r="M912408" s="8"/>
    </row>
    <row r="912434" spans="13:13">
      <c r="M912434" s="8"/>
    </row>
    <row r="912435" spans="13:13" ht="13">
      <c r="M912435" s="17"/>
    </row>
    <row r="912436" spans="13:13">
      <c r="M912436" s="8"/>
    </row>
    <row r="912462" spans="13:13">
      <c r="M912462" s="8"/>
    </row>
    <row r="912463" spans="13:13" ht="13">
      <c r="M912463" s="17"/>
    </row>
    <row r="912464" spans="13:13">
      <c r="M912464" s="8"/>
    </row>
    <row r="912490" spans="13:13">
      <c r="M912490" s="8"/>
    </row>
    <row r="912491" spans="13:13" ht="13">
      <c r="M912491" s="17"/>
    </row>
    <row r="912492" spans="13:13">
      <c r="M912492" s="8"/>
    </row>
    <row r="912518" spans="13:13">
      <c r="M912518" s="8"/>
    </row>
    <row r="912519" spans="13:13" ht="13">
      <c r="M912519" s="17"/>
    </row>
    <row r="912520" spans="13:13">
      <c r="M912520" s="8"/>
    </row>
    <row r="912546" spans="13:13">
      <c r="M912546" s="8"/>
    </row>
    <row r="912547" spans="13:13" ht="13">
      <c r="M912547" s="17"/>
    </row>
    <row r="912548" spans="13:13">
      <c r="M912548" s="8"/>
    </row>
    <row r="912574" spans="13:13">
      <c r="M912574" s="8"/>
    </row>
    <row r="912575" spans="13:13" ht="13">
      <c r="M912575" s="17"/>
    </row>
    <row r="912576" spans="13:13">
      <c r="M912576" s="8"/>
    </row>
    <row r="912602" spans="13:13">
      <c r="M912602" s="8"/>
    </row>
    <row r="912603" spans="13:13" ht="13">
      <c r="M912603" s="17"/>
    </row>
    <row r="912604" spans="13:13">
      <c r="M912604" s="8"/>
    </row>
    <row r="912630" spans="13:13">
      <c r="M912630" s="8"/>
    </row>
    <row r="912631" spans="13:13" ht="13">
      <c r="M912631" s="17"/>
    </row>
    <row r="912632" spans="13:13">
      <c r="M912632" s="8"/>
    </row>
    <row r="912658" spans="13:13">
      <c r="M912658" s="8"/>
    </row>
    <row r="912659" spans="13:13" ht="13">
      <c r="M912659" s="17"/>
    </row>
    <row r="912660" spans="13:13">
      <c r="M912660" s="8"/>
    </row>
    <row r="912686" spans="13:13">
      <c r="M912686" s="8"/>
    </row>
    <row r="912687" spans="13:13" ht="13">
      <c r="M912687" s="17"/>
    </row>
    <row r="912688" spans="13:13">
      <c r="M912688" s="8"/>
    </row>
    <row r="912714" spans="13:13">
      <c r="M912714" s="8"/>
    </row>
    <row r="912715" spans="13:13" ht="13">
      <c r="M912715" s="17"/>
    </row>
    <row r="912716" spans="13:13">
      <c r="M912716" s="8"/>
    </row>
    <row r="912742" spans="13:13">
      <c r="M912742" s="8"/>
    </row>
    <row r="912743" spans="13:13" ht="13">
      <c r="M912743" s="17"/>
    </row>
    <row r="912744" spans="13:13">
      <c r="M912744" s="8"/>
    </row>
    <row r="912770" spans="13:13">
      <c r="M912770" s="8"/>
    </row>
    <row r="912771" spans="13:13" ht="13">
      <c r="M912771" s="17"/>
    </row>
    <row r="912772" spans="13:13">
      <c r="M912772" s="8"/>
    </row>
    <row r="912798" spans="13:13">
      <c r="M912798" s="8"/>
    </row>
    <row r="912799" spans="13:13" ht="13">
      <c r="M912799" s="17"/>
    </row>
    <row r="912800" spans="13:13">
      <c r="M912800" s="8"/>
    </row>
    <row r="912826" spans="13:13">
      <c r="M912826" s="8"/>
    </row>
    <row r="912827" spans="13:13" ht="13">
      <c r="M912827" s="17"/>
    </row>
    <row r="912828" spans="13:13">
      <c r="M912828" s="8"/>
    </row>
    <row r="912854" spans="13:13">
      <c r="M912854" s="8"/>
    </row>
    <row r="912855" spans="13:13" ht="13">
      <c r="M912855" s="17"/>
    </row>
    <row r="912856" spans="13:13">
      <c r="M912856" s="8"/>
    </row>
    <row r="912882" spans="13:13">
      <c r="M912882" s="8"/>
    </row>
    <row r="912883" spans="13:13" ht="13">
      <c r="M912883" s="17"/>
    </row>
    <row r="912884" spans="13:13">
      <c r="M912884" s="8"/>
    </row>
    <row r="912910" spans="13:13">
      <c r="M912910" s="8"/>
    </row>
    <row r="912911" spans="13:13" ht="13">
      <c r="M912911" s="17"/>
    </row>
    <row r="912912" spans="13:13">
      <c r="M912912" s="8"/>
    </row>
    <row r="912938" spans="13:13">
      <c r="M912938" s="8"/>
    </row>
    <row r="912939" spans="13:13" ht="13">
      <c r="M912939" s="17"/>
    </row>
    <row r="912940" spans="13:13">
      <c r="M912940" s="8"/>
    </row>
    <row r="912966" spans="13:13">
      <c r="M912966" s="8"/>
    </row>
    <row r="912967" spans="13:13" ht="13">
      <c r="M912967" s="17"/>
    </row>
    <row r="912968" spans="13:13">
      <c r="M912968" s="8"/>
    </row>
    <row r="912994" spans="13:13">
      <c r="M912994" s="8"/>
    </row>
    <row r="912995" spans="13:13" ht="13">
      <c r="M912995" s="17"/>
    </row>
    <row r="912996" spans="13:13">
      <c r="M912996" s="8"/>
    </row>
    <row r="913022" spans="13:13">
      <c r="M913022" s="8"/>
    </row>
    <row r="913023" spans="13:13" ht="13">
      <c r="M913023" s="17"/>
    </row>
    <row r="913024" spans="13:13">
      <c r="M913024" s="8"/>
    </row>
    <row r="913050" spans="13:13">
      <c r="M913050" s="8"/>
    </row>
    <row r="913051" spans="13:13" ht="13">
      <c r="M913051" s="17"/>
    </row>
    <row r="913052" spans="13:13">
      <c r="M913052" s="8"/>
    </row>
    <row r="913078" spans="13:13">
      <c r="M913078" s="8"/>
    </row>
    <row r="913079" spans="13:13" ht="13">
      <c r="M913079" s="17"/>
    </row>
    <row r="913080" spans="13:13">
      <c r="M913080" s="8"/>
    </row>
    <row r="913106" spans="13:13">
      <c r="M913106" s="8"/>
    </row>
    <row r="913107" spans="13:13" ht="13">
      <c r="M913107" s="17"/>
    </row>
    <row r="913108" spans="13:13">
      <c r="M913108" s="8"/>
    </row>
    <row r="913134" spans="13:13">
      <c r="M913134" s="8"/>
    </row>
    <row r="913135" spans="13:13" ht="13">
      <c r="M913135" s="17"/>
    </row>
    <row r="913136" spans="13:13">
      <c r="M913136" s="8"/>
    </row>
    <row r="913162" spans="13:13">
      <c r="M913162" s="8"/>
    </row>
    <row r="913163" spans="13:13" ht="13">
      <c r="M913163" s="17"/>
    </row>
    <row r="913164" spans="13:13">
      <c r="M913164" s="8"/>
    </row>
    <row r="913190" spans="13:13">
      <c r="M913190" s="8"/>
    </row>
    <row r="913191" spans="13:13" ht="13">
      <c r="M913191" s="17"/>
    </row>
    <row r="913192" spans="13:13">
      <c r="M913192" s="8"/>
    </row>
    <row r="913218" spans="13:13">
      <c r="M913218" s="8"/>
    </row>
    <row r="913219" spans="13:13" ht="13">
      <c r="M913219" s="17"/>
    </row>
    <row r="913220" spans="13:13">
      <c r="M913220" s="8"/>
    </row>
    <row r="913246" spans="13:13">
      <c r="M913246" s="8"/>
    </row>
    <row r="913247" spans="13:13" ht="13">
      <c r="M913247" s="17"/>
    </row>
    <row r="913248" spans="13:13">
      <c r="M913248" s="8"/>
    </row>
    <row r="913274" spans="13:13">
      <c r="M913274" s="8"/>
    </row>
    <row r="913275" spans="13:13" ht="13">
      <c r="M913275" s="17"/>
    </row>
    <row r="913276" spans="13:13">
      <c r="M913276" s="8"/>
    </row>
    <row r="913302" spans="13:13">
      <c r="M913302" s="8"/>
    </row>
    <row r="913303" spans="13:13" ht="13">
      <c r="M913303" s="17"/>
    </row>
    <row r="913304" spans="13:13">
      <c r="M913304" s="8"/>
    </row>
    <row r="913330" spans="13:13">
      <c r="M913330" s="8"/>
    </row>
    <row r="913331" spans="13:13" ht="13">
      <c r="M913331" s="17"/>
    </row>
    <row r="913332" spans="13:13">
      <c r="M913332" s="8"/>
    </row>
    <row r="913358" spans="13:13">
      <c r="M913358" s="8"/>
    </row>
    <row r="913359" spans="13:13" ht="13">
      <c r="M913359" s="17"/>
    </row>
    <row r="913360" spans="13:13">
      <c r="M913360" s="8"/>
    </row>
    <row r="913386" spans="13:13">
      <c r="M913386" s="8"/>
    </row>
    <row r="913387" spans="13:13" ht="13">
      <c r="M913387" s="17"/>
    </row>
    <row r="913388" spans="13:13">
      <c r="M913388" s="8"/>
    </row>
    <row r="913414" spans="13:13">
      <c r="M913414" s="8"/>
    </row>
    <row r="913415" spans="13:13" ht="13">
      <c r="M913415" s="17"/>
    </row>
    <row r="913416" spans="13:13">
      <c r="M913416" s="8"/>
    </row>
    <row r="913442" spans="13:13">
      <c r="M913442" s="8"/>
    </row>
    <row r="913443" spans="13:13" ht="13">
      <c r="M913443" s="17"/>
    </row>
    <row r="913444" spans="13:13">
      <c r="M913444" s="8"/>
    </row>
    <row r="913470" spans="13:13">
      <c r="M913470" s="8"/>
    </row>
    <row r="913471" spans="13:13" ht="13">
      <c r="M913471" s="17"/>
    </row>
    <row r="913472" spans="13:13">
      <c r="M913472" s="8"/>
    </row>
    <row r="913498" spans="13:13">
      <c r="M913498" s="8"/>
    </row>
    <row r="913499" spans="13:13" ht="13">
      <c r="M913499" s="17"/>
    </row>
    <row r="913500" spans="13:13">
      <c r="M913500" s="8"/>
    </row>
    <row r="913526" spans="13:13">
      <c r="M913526" s="8"/>
    </row>
    <row r="913527" spans="13:13" ht="13">
      <c r="M913527" s="17"/>
    </row>
    <row r="913528" spans="13:13">
      <c r="M913528" s="8"/>
    </row>
    <row r="913554" spans="13:13">
      <c r="M913554" s="8"/>
    </row>
    <row r="913555" spans="13:13" ht="13">
      <c r="M913555" s="17"/>
    </row>
    <row r="913556" spans="13:13">
      <c r="M913556" s="8"/>
    </row>
    <row r="913582" spans="13:13">
      <c r="M913582" s="8"/>
    </row>
    <row r="913583" spans="13:13" ht="13">
      <c r="M913583" s="17"/>
    </row>
    <row r="913584" spans="13:13">
      <c r="M913584" s="8"/>
    </row>
    <row r="913610" spans="13:13">
      <c r="M913610" s="8"/>
    </row>
    <row r="913611" spans="13:13" ht="13">
      <c r="M913611" s="17"/>
    </row>
    <row r="913612" spans="13:13">
      <c r="M913612" s="8"/>
    </row>
    <row r="913638" spans="13:13">
      <c r="M913638" s="8"/>
    </row>
    <row r="913639" spans="13:13" ht="13">
      <c r="M913639" s="17"/>
    </row>
    <row r="913640" spans="13:13">
      <c r="M913640" s="8"/>
    </row>
    <row r="913666" spans="13:13">
      <c r="M913666" s="8"/>
    </row>
    <row r="913667" spans="13:13" ht="13">
      <c r="M913667" s="17"/>
    </row>
    <row r="913668" spans="13:13">
      <c r="M913668" s="8"/>
    </row>
    <row r="913694" spans="13:13">
      <c r="M913694" s="8"/>
    </row>
    <row r="913695" spans="13:13" ht="13">
      <c r="M913695" s="17"/>
    </row>
    <row r="913696" spans="13:13">
      <c r="M913696" s="8"/>
    </row>
    <row r="913722" spans="13:13">
      <c r="M913722" s="8"/>
    </row>
    <row r="913723" spans="13:13" ht="13">
      <c r="M913723" s="17"/>
    </row>
    <row r="913724" spans="13:13">
      <c r="M913724" s="8"/>
    </row>
    <row r="913750" spans="13:13">
      <c r="M913750" s="8"/>
    </row>
    <row r="913751" spans="13:13" ht="13">
      <c r="M913751" s="17"/>
    </row>
    <row r="913752" spans="13:13">
      <c r="M913752" s="8"/>
    </row>
    <row r="913778" spans="13:13">
      <c r="M913778" s="8"/>
    </row>
    <row r="913779" spans="13:13" ht="13">
      <c r="M913779" s="17"/>
    </row>
    <row r="913780" spans="13:13">
      <c r="M913780" s="8"/>
    </row>
    <row r="913806" spans="13:13">
      <c r="M913806" s="8"/>
    </row>
    <row r="913807" spans="13:13" ht="13">
      <c r="M913807" s="17"/>
    </row>
    <row r="913808" spans="13:13">
      <c r="M913808" s="8"/>
    </row>
    <row r="913834" spans="13:13">
      <c r="M913834" s="8"/>
    </row>
    <row r="913835" spans="13:13" ht="13">
      <c r="M913835" s="17"/>
    </row>
    <row r="913836" spans="13:13">
      <c r="M913836" s="8"/>
    </row>
    <row r="913862" spans="13:13">
      <c r="M913862" s="8"/>
    </row>
    <row r="913863" spans="13:13" ht="13">
      <c r="M913863" s="17"/>
    </row>
    <row r="913864" spans="13:13">
      <c r="M913864" s="8"/>
    </row>
    <row r="913890" spans="13:13">
      <c r="M913890" s="8"/>
    </row>
    <row r="913891" spans="13:13" ht="13">
      <c r="M913891" s="17"/>
    </row>
    <row r="913892" spans="13:13">
      <c r="M913892" s="8"/>
    </row>
    <row r="913918" spans="13:13">
      <c r="M913918" s="8"/>
    </row>
    <row r="913919" spans="13:13" ht="13">
      <c r="M913919" s="17"/>
    </row>
    <row r="913920" spans="13:13">
      <c r="M913920" s="8"/>
    </row>
    <row r="913946" spans="13:13">
      <c r="M913946" s="8"/>
    </row>
    <row r="913947" spans="13:13" ht="13">
      <c r="M913947" s="17"/>
    </row>
    <row r="913948" spans="13:13">
      <c r="M913948" s="8"/>
    </row>
    <row r="913974" spans="13:13">
      <c r="M913974" s="8"/>
    </row>
    <row r="913975" spans="13:13" ht="13">
      <c r="M913975" s="17"/>
    </row>
    <row r="913976" spans="13:13">
      <c r="M913976" s="8"/>
    </row>
    <row r="914002" spans="13:13">
      <c r="M914002" s="8"/>
    </row>
    <row r="914003" spans="13:13" ht="13">
      <c r="M914003" s="17"/>
    </row>
    <row r="914004" spans="13:13">
      <c r="M914004" s="8"/>
    </row>
    <row r="914030" spans="13:13">
      <c r="M914030" s="8"/>
    </row>
    <row r="914031" spans="13:13" ht="13">
      <c r="M914031" s="17"/>
    </row>
    <row r="914032" spans="13:13">
      <c r="M914032" s="8"/>
    </row>
    <row r="914058" spans="13:13">
      <c r="M914058" s="8"/>
    </row>
    <row r="914059" spans="13:13" ht="13">
      <c r="M914059" s="17"/>
    </row>
    <row r="914060" spans="13:13">
      <c r="M914060" s="8"/>
    </row>
    <row r="914086" spans="13:13">
      <c r="M914086" s="8"/>
    </row>
    <row r="914087" spans="13:13" ht="13">
      <c r="M914087" s="17"/>
    </row>
    <row r="914088" spans="13:13">
      <c r="M914088" s="8"/>
    </row>
    <row r="914114" spans="13:13">
      <c r="M914114" s="8"/>
    </row>
    <row r="914115" spans="13:13" ht="13">
      <c r="M914115" s="17"/>
    </row>
    <row r="914116" spans="13:13">
      <c r="M914116" s="8"/>
    </row>
    <row r="914142" spans="13:13">
      <c r="M914142" s="8"/>
    </row>
    <row r="914143" spans="13:13" ht="13">
      <c r="M914143" s="17"/>
    </row>
    <row r="914144" spans="13:13">
      <c r="M914144" s="8"/>
    </row>
    <row r="914170" spans="13:13">
      <c r="M914170" s="8"/>
    </row>
    <row r="914171" spans="13:13" ht="13">
      <c r="M914171" s="17"/>
    </row>
    <row r="914172" spans="13:13">
      <c r="M914172" s="8"/>
    </row>
    <row r="914198" spans="13:13">
      <c r="M914198" s="8"/>
    </row>
    <row r="914199" spans="13:13" ht="13">
      <c r="M914199" s="17"/>
    </row>
    <row r="914200" spans="13:13">
      <c r="M914200" s="8"/>
    </row>
    <row r="914226" spans="13:13">
      <c r="M914226" s="8"/>
    </row>
    <row r="914227" spans="13:13" ht="13">
      <c r="M914227" s="17"/>
    </row>
    <row r="914228" spans="13:13">
      <c r="M914228" s="8"/>
    </row>
    <row r="914254" spans="13:13">
      <c r="M914254" s="8"/>
    </row>
    <row r="914255" spans="13:13" ht="13">
      <c r="M914255" s="17"/>
    </row>
    <row r="914256" spans="13:13">
      <c r="M914256" s="8"/>
    </row>
    <row r="914282" spans="13:13">
      <c r="M914282" s="8"/>
    </row>
    <row r="914283" spans="13:13" ht="13">
      <c r="M914283" s="17"/>
    </row>
    <row r="914284" spans="13:13">
      <c r="M914284" s="8"/>
    </row>
    <row r="914310" spans="13:13">
      <c r="M914310" s="8"/>
    </row>
    <row r="914311" spans="13:13" ht="13">
      <c r="M914311" s="17"/>
    </row>
    <row r="914312" spans="13:13">
      <c r="M914312" s="8"/>
    </row>
    <row r="914338" spans="13:13">
      <c r="M914338" s="8"/>
    </row>
    <row r="914339" spans="13:13" ht="13">
      <c r="M914339" s="17"/>
    </row>
    <row r="914340" spans="13:13">
      <c r="M914340" s="8"/>
    </row>
    <row r="914366" spans="13:13">
      <c r="M914366" s="8"/>
    </row>
    <row r="914367" spans="13:13" ht="13">
      <c r="M914367" s="17"/>
    </row>
    <row r="914368" spans="13:13">
      <c r="M914368" s="8"/>
    </row>
    <row r="914394" spans="13:13">
      <c r="M914394" s="8"/>
    </row>
    <row r="914395" spans="13:13" ht="13">
      <c r="M914395" s="17"/>
    </row>
    <row r="914396" spans="13:13">
      <c r="M914396" s="8"/>
    </row>
    <row r="914422" spans="13:13">
      <c r="M914422" s="8"/>
    </row>
    <row r="914423" spans="13:13" ht="13">
      <c r="M914423" s="17"/>
    </row>
    <row r="914424" spans="13:13">
      <c r="M914424" s="8"/>
    </row>
    <row r="914450" spans="13:13">
      <c r="M914450" s="8"/>
    </row>
    <row r="914451" spans="13:13" ht="13">
      <c r="M914451" s="17"/>
    </row>
    <row r="914452" spans="13:13">
      <c r="M914452" s="8"/>
    </row>
    <row r="914478" spans="13:13">
      <c r="M914478" s="8"/>
    </row>
    <row r="914479" spans="13:13" ht="13">
      <c r="M914479" s="17"/>
    </row>
    <row r="914480" spans="13:13">
      <c r="M914480" s="8"/>
    </row>
    <row r="914506" spans="13:13">
      <c r="M914506" s="8"/>
    </row>
    <row r="914507" spans="13:13" ht="13">
      <c r="M914507" s="17"/>
    </row>
    <row r="914508" spans="13:13">
      <c r="M914508" s="8"/>
    </row>
    <row r="914534" spans="13:13">
      <c r="M914534" s="8"/>
    </row>
    <row r="914535" spans="13:13" ht="13">
      <c r="M914535" s="17"/>
    </row>
    <row r="914536" spans="13:13">
      <c r="M914536" s="8"/>
    </row>
    <row r="914562" spans="13:13">
      <c r="M914562" s="8"/>
    </row>
    <row r="914563" spans="13:13" ht="13">
      <c r="M914563" s="17"/>
    </row>
    <row r="914564" spans="13:13">
      <c r="M914564" s="8"/>
    </row>
    <row r="914590" spans="13:13">
      <c r="M914590" s="8"/>
    </row>
    <row r="914591" spans="13:13" ht="13">
      <c r="M914591" s="17"/>
    </row>
    <row r="914592" spans="13:13">
      <c r="M914592" s="8"/>
    </row>
    <row r="914618" spans="13:13">
      <c r="M914618" s="8"/>
    </row>
    <row r="914619" spans="13:13" ht="13">
      <c r="M914619" s="17"/>
    </row>
    <row r="914620" spans="13:13">
      <c r="M914620" s="8"/>
    </row>
    <row r="914646" spans="13:13">
      <c r="M914646" s="8"/>
    </row>
    <row r="914647" spans="13:13" ht="13">
      <c r="M914647" s="17"/>
    </row>
    <row r="914648" spans="13:13">
      <c r="M914648" s="8"/>
    </row>
    <row r="914674" spans="13:13">
      <c r="M914674" s="8"/>
    </row>
    <row r="914675" spans="13:13" ht="13">
      <c r="M914675" s="17"/>
    </row>
    <row r="914676" spans="13:13">
      <c r="M914676" s="8"/>
    </row>
    <row r="914702" spans="13:13">
      <c r="M914702" s="8"/>
    </row>
    <row r="914703" spans="13:13" ht="13">
      <c r="M914703" s="17"/>
    </row>
    <row r="914704" spans="13:13">
      <c r="M914704" s="8"/>
    </row>
    <row r="914730" spans="13:13">
      <c r="M914730" s="8"/>
    </row>
    <row r="914731" spans="13:13" ht="13">
      <c r="M914731" s="17"/>
    </row>
    <row r="914732" spans="13:13">
      <c r="M914732" s="8"/>
    </row>
    <row r="914758" spans="13:13">
      <c r="M914758" s="8"/>
    </row>
    <row r="914759" spans="13:13" ht="13">
      <c r="M914759" s="17"/>
    </row>
    <row r="914760" spans="13:13">
      <c r="M914760" s="8"/>
    </row>
    <row r="914786" spans="13:13">
      <c r="M914786" s="8"/>
    </row>
    <row r="914787" spans="13:13" ht="13">
      <c r="M914787" s="17"/>
    </row>
    <row r="914788" spans="13:13">
      <c r="M914788" s="8"/>
    </row>
    <row r="914814" spans="13:13">
      <c r="M914814" s="8"/>
    </row>
    <row r="914815" spans="13:13" ht="13">
      <c r="M914815" s="17"/>
    </row>
    <row r="914816" spans="13:13">
      <c r="M914816" s="8"/>
    </row>
    <row r="914842" spans="13:13">
      <c r="M914842" s="8"/>
    </row>
    <row r="914843" spans="13:13" ht="13">
      <c r="M914843" s="17"/>
    </row>
    <row r="914844" spans="13:13">
      <c r="M914844" s="8"/>
    </row>
    <row r="914870" spans="13:13">
      <c r="M914870" s="8"/>
    </row>
    <row r="914871" spans="13:13" ht="13">
      <c r="M914871" s="17"/>
    </row>
    <row r="914872" spans="13:13">
      <c r="M914872" s="8"/>
    </row>
    <row r="914898" spans="13:13">
      <c r="M914898" s="8"/>
    </row>
    <row r="914899" spans="13:13" ht="13">
      <c r="M914899" s="17"/>
    </row>
    <row r="914900" spans="13:13">
      <c r="M914900" s="8"/>
    </row>
    <row r="914926" spans="13:13">
      <c r="M914926" s="8"/>
    </row>
    <row r="914927" spans="13:13" ht="13">
      <c r="M914927" s="17"/>
    </row>
    <row r="914928" spans="13:13">
      <c r="M914928" s="8"/>
    </row>
    <row r="914954" spans="13:13">
      <c r="M914954" s="8"/>
    </row>
    <row r="914955" spans="13:13" ht="13">
      <c r="M914955" s="17"/>
    </row>
    <row r="914956" spans="13:13">
      <c r="M914956" s="8"/>
    </row>
    <row r="914982" spans="13:13">
      <c r="M914982" s="8"/>
    </row>
    <row r="914983" spans="13:13" ht="13">
      <c r="M914983" s="17"/>
    </row>
    <row r="914984" spans="13:13">
      <c r="M914984" s="8"/>
    </row>
    <row r="915010" spans="13:13">
      <c r="M915010" s="8"/>
    </row>
    <row r="915011" spans="13:13" ht="13">
      <c r="M915011" s="17"/>
    </row>
    <row r="915012" spans="13:13">
      <c r="M915012" s="8"/>
    </row>
    <row r="915038" spans="13:13">
      <c r="M915038" s="8"/>
    </row>
    <row r="915039" spans="13:13" ht="13">
      <c r="M915039" s="17"/>
    </row>
    <row r="915040" spans="13:13">
      <c r="M915040" s="8"/>
    </row>
    <row r="915066" spans="13:13">
      <c r="M915066" s="8"/>
    </row>
    <row r="915067" spans="13:13" ht="13">
      <c r="M915067" s="17"/>
    </row>
    <row r="915068" spans="13:13">
      <c r="M915068" s="8"/>
    </row>
    <row r="915094" spans="13:13">
      <c r="M915094" s="8"/>
    </row>
    <row r="915095" spans="13:13" ht="13">
      <c r="M915095" s="17"/>
    </row>
    <row r="915096" spans="13:13">
      <c r="M915096" s="8"/>
    </row>
    <row r="915122" spans="13:13">
      <c r="M915122" s="8"/>
    </row>
    <row r="915123" spans="13:13" ht="13">
      <c r="M915123" s="17"/>
    </row>
    <row r="915124" spans="13:13">
      <c r="M915124" s="8"/>
    </row>
    <row r="915150" spans="13:13">
      <c r="M915150" s="8"/>
    </row>
    <row r="915151" spans="13:13" ht="13">
      <c r="M915151" s="17"/>
    </row>
    <row r="915152" spans="13:13">
      <c r="M915152" s="8"/>
    </row>
    <row r="915178" spans="13:13">
      <c r="M915178" s="8"/>
    </row>
    <row r="915179" spans="13:13" ht="13">
      <c r="M915179" s="17"/>
    </row>
    <row r="915180" spans="13:13">
      <c r="M915180" s="8"/>
    </row>
    <row r="915206" spans="13:13">
      <c r="M915206" s="8"/>
    </row>
    <row r="915207" spans="13:13" ht="13">
      <c r="M915207" s="17"/>
    </row>
    <row r="915208" spans="13:13">
      <c r="M915208" s="8"/>
    </row>
    <row r="915234" spans="13:13">
      <c r="M915234" s="8"/>
    </row>
    <row r="915235" spans="13:13" ht="13">
      <c r="M915235" s="17"/>
    </row>
    <row r="915236" spans="13:13">
      <c r="M915236" s="8"/>
    </row>
    <row r="915262" spans="13:13">
      <c r="M915262" s="8"/>
    </row>
    <row r="915263" spans="13:13" ht="13">
      <c r="M915263" s="17"/>
    </row>
    <row r="915264" spans="13:13">
      <c r="M915264" s="8"/>
    </row>
    <row r="915290" spans="13:13">
      <c r="M915290" s="8"/>
    </row>
    <row r="915291" spans="13:13" ht="13">
      <c r="M915291" s="17"/>
    </row>
    <row r="915292" spans="13:13">
      <c r="M915292" s="8"/>
    </row>
    <row r="915318" spans="13:13">
      <c r="M915318" s="8"/>
    </row>
    <row r="915319" spans="13:13" ht="13">
      <c r="M915319" s="17"/>
    </row>
    <row r="915320" spans="13:13">
      <c r="M915320" s="8"/>
    </row>
    <row r="915346" spans="13:13">
      <c r="M915346" s="8"/>
    </row>
    <row r="915347" spans="13:13" ht="13">
      <c r="M915347" s="17"/>
    </row>
    <row r="915348" spans="13:13">
      <c r="M915348" s="8"/>
    </row>
    <row r="915374" spans="13:13">
      <c r="M915374" s="8"/>
    </row>
    <row r="915375" spans="13:13" ht="13">
      <c r="M915375" s="17"/>
    </row>
    <row r="915376" spans="13:13">
      <c r="M915376" s="8"/>
    </row>
    <row r="915402" spans="13:13">
      <c r="M915402" s="8"/>
    </row>
    <row r="915403" spans="13:13" ht="13">
      <c r="M915403" s="17"/>
    </row>
    <row r="915404" spans="13:13">
      <c r="M915404" s="8"/>
    </row>
    <row r="915430" spans="13:13">
      <c r="M915430" s="8"/>
    </row>
    <row r="915431" spans="13:13" ht="13">
      <c r="M915431" s="17"/>
    </row>
    <row r="915432" spans="13:13">
      <c r="M915432" s="8"/>
    </row>
    <row r="915458" spans="13:13">
      <c r="M915458" s="8"/>
    </row>
    <row r="915459" spans="13:13" ht="13">
      <c r="M915459" s="17"/>
    </row>
    <row r="915460" spans="13:13">
      <c r="M915460" s="8"/>
    </row>
    <row r="915486" spans="13:13">
      <c r="M915486" s="8"/>
    </row>
    <row r="915487" spans="13:13" ht="13">
      <c r="M915487" s="17"/>
    </row>
    <row r="915488" spans="13:13">
      <c r="M915488" s="8"/>
    </row>
    <row r="915514" spans="13:13">
      <c r="M915514" s="8"/>
    </row>
    <row r="915515" spans="13:13" ht="13">
      <c r="M915515" s="17"/>
    </row>
    <row r="915516" spans="13:13">
      <c r="M915516" s="8"/>
    </row>
    <row r="915542" spans="13:13">
      <c r="M915542" s="8"/>
    </row>
    <row r="915543" spans="13:13" ht="13">
      <c r="M915543" s="17"/>
    </row>
    <row r="915544" spans="13:13">
      <c r="M915544" s="8"/>
    </row>
    <row r="915570" spans="13:13">
      <c r="M915570" s="8"/>
    </row>
    <row r="915571" spans="13:13" ht="13">
      <c r="M915571" s="17"/>
    </row>
    <row r="915572" spans="13:13">
      <c r="M915572" s="8"/>
    </row>
    <row r="915598" spans="13:13">
      <c r="M915598" s="8"/>
    </row>
    <row r="915599" spans="13:13" ht="13">
      <c r="M915599" s="17"/>
    </row>
    <row r="915600" spans="13:13">
      <c r="M915600" s="8"/>
    </row>
    <row r="915626" spans="13:13">
      <c r="M915626" s="8"/>
    </row>
    <row r="915627" spans="13:13" ht="13">
      <c r="M915627" s="17"/>
    </row>
    <row r="915628" spans="13:13">
      <c r="M915628" s="8"/>
    </row>
    <row r="915654" spans="13:13">
      <c r="M915654" s="8"/>
    </row>
    <row r="915655" spans="13:13" ht="13">
      <c r="M915655" s="17"/>
    </row>
    <row r="915656" spans="13:13">
      <c r="M915656" s="8"/>
    </row>
    <row r="915682" spans="13:13">
      <c r="M915682" s="8"/>
    </row>
    <row r="915683" spans="13:13" ht="13">
      <c r="M915683" s="17"/>
    </row>
    <row r="915684" spans="13:13">
      <c r="M915684" s="8"/>
    </row>
    <row r="915710" spans="13:13">
      <c r="M915710" s="8"/>
    </row>
    <row r="915711" spans="13:13" ht="13">
      <c r="M915711" s="17"/>
    </row>
    <row r="915712" spans="13:13">
      <c r="M915712" s="8"/>
    </row>
    <row r="915738" spans="13:13">
      <c r="M915738" s="8"/>
    </row>
    <row r="915739" spans="13:13" ht="13">
      <c r="M915739" s="17"/>
    </row>
    <row r="915740" spans="13:13">
      <c r="M915740" s="8"/>
    </row>
    <row r="915766" spans="13:13">
      <c r="M915766" s="8"/>
    </row>
    <row r="915767" spans="13:13" ht="13">
      <c r="M915767" s="17"/>
    </row>
    <row r="915768" spans="13:13">
      <c r="M915768" s="8"/>
    </row>
    <row r="915794" spans="13:13">
      <c r="M915794" s="8"/>
    </row>
    <row r="915795" spans="13:13" ht="13">
      <c r="M915795" s="17"/>
    </row>
    <row r="915796" spans="13:13">
      <c r="M915796" s="8"/>
    </row>
    <row r="915822" spans="13:13">
      <c r="M915822" s="8"/>
    </row>
    <row r="915823" spans="13:13" ht="13">
      <c r="M915823" s="17"/>
    </row>
    <row r="915824" spans="13:13">
      <c r="M915824" s="8"/>
    </row>
    <row r="915850" spans="13:13">
      <c r="M915850" s="8"/>
    </row>
    <row r="915851" spans="13:13" ht="13">
      <c r="M915851" s="17"/>
    </row>
    <row r="915852" spans="13:13">
      <c r="M915852" s="8"/>
    </row>
    <row r="915878" spans="13:13">
      <c r="M915878" s="8"/>
    </row>
    <row r="915879" spans="13:13" ht="13">
      <c r="M915879" s="17"/>
    </row>
    <row r="915880" spans="13:13">
      <c r="M915880" s="8"/>
    </row>
    <row r="915906" spans="13:13">
      <c r="M915906" s="8"/>
    </row>
    <row r="915907" spans="13:13" ht="13">
      <c r="M915907" s="17"/>
    </row>
    <row r="915908" spans="13:13">
      <c r="M915908" s="8"/>
    </row>
    <row r="915934" spans="13:13">
      <c r="M915934" s="8"/>
    </row>
    <row r="915935" spans="13:13" ht="13">
      <c r="M915935" s="17"/>
    </row>
    <row r="915936" spans="13:13">
      <c r="M915936" s="8"/>
    </row>
    <row r="915962" spans="13:13">
      <c r="M915962" s="8"/>
    </row>
    <row r="915963" spans="13:13" ht="13">
      <c r="M915963" s="17"/>
    </row>
    <row r="915964" spans="13:13">
      <c r="M915964" s="8"/>
    </row>
    <row r="915990" spans="13:13">
      <c r="M915990" s="8"/>
    </row>
    <row r="915991" spans="13:13" ht="13">
      <c r="M915991" s="17"/>
    </row>
    <row r="915992" spans="13:13">
      <c r="M915992" s="8"/>
    </row>
    <row r="916018" spans="13:13">
      <c r="M916018" s="8"/>
    </row>
    <row r="916019" spans="13:13" ht="13">
      <c r="M916019" s="17"/>
    </row>
    <row r="916020" spans="13:13">
      <c r="M916020" s="8"/>
    </row>
    <row r="916046" spans="13:13">
      <c r="M916046" s="8"/>
    </row>
    <row r="916047" spans="13:13" ht="13">
      <c r="M916047" s="17"/>
    </row>
    <row r="916048" spans="13:13">
      <c r="M916048" s="8"/>
    </row>
    <row r="916074" spans="13:13">
      <c r="M916074" s="8"/>
    </row>
    <row r="916075" spans="13:13" ht="13">
      <c r="M916075" s="17"/>
    </row>
    <row r="916076" spans="13:13">
      <c r="M916076" s="8"/>
    </row>
    <row r="916102" spans="13:13">
      <c r="M916102" s="8"/>
    </row>
    <row r="916103" spans="13:13" ht="13">
      <c r="M916103" s="17"/>
    </row>
    <row r="916104" spans="13:13">
      <c r="M916104" s="8"/>
    </row>
    <row r="916130" spans="13:13">
      <c r="M916130" s="8"/>
    </row>
    <row r="916131" spans="13:13" ht="13">
      <c r="M916131" s="17"/>
    </row>
    <row r="916132" spans="13:13">
      <c r="M916132" s="8"/>
    </row>
    <row r="916158" spans="13:13">
      <c r="M916158" s="8"/>
    </row>
    <row r="916159" spans="13:13" ht="13">
      <c r="M916159" s="17"/>
    </row>
    <row r="916160" spans="13:13">
      <c r="M916160" s="8"/>
    </row>
    <row r="916186" spans="13:13">
      <c r="M916186" s="8"/>
    </row>
    <row r="916187" spans="13:13" ht="13">
      <c r="M916187" s="17"/>
    </row>
    <row r="916188" spans="13:13">
      <c r="M916188" s="8"/>
    </row>
    <row r="916214" spans="13:13">
      <c r="M916214" s="8"/>
    </row>
    <row r="916215" spans="13:13" ht="13">
      <c r="M916215" s="17"/>
    </row>
    <row r="916216" spans="13:13">
      <c r="M916216" s="8"/>
    </row>
    <row r="916242" spans="13:13">
      <c r="M916242" s="8"/>
    </row>
    <row r="916243" spans="13:13" ht="13">
      <c r="M916243" s="17"/>
    </row>
    <row r="916244" spans="13:13">
      <c r="M916244" s="8"/>
    </row>
    <row r="916270" spans="13:13">
      <c r="M916270" s="8"/>
    </row>
    <row r="916271" spans="13:13" ht="13">
      <c r="M916271" s="17"/>
    </row>
    <row r="916272" spans="13:13">
      <c r="M916272" s="8"/>
    </row>
    <row r="916298" spans="13:13">
      <c r="M916298" s="8"/>
    </row>
    <row r="916299" spans="13:13" ht="13">
      <c r="M916299" s="17"/>
    </row>
    <row r="916300" spans="13:13">
      <c r="M916300" s="8"/>
    </row>
    <row r="916326" spans="13:13">
      <c r="M916326" s="8"/>
    </row>
    <row r="916327" spans="13:13" ht="13">
      <c r="M916327" s="17"/>
    </row>
    <row r="916328" spans="13:13">
      <c r="M916328" s="8"/>
    </row>
    <row r="916354" spans="13:13">
      <c r="M916354" s="8"/>
    </row>
    <row r="916355" spans="13:13" ht="13">
      <c r="M916355" s="17"/>
    </row>
    <row r="916356" spans="13:13">
      <c r="M916356" s="8"/>
    </row>
    <row r="916382" spans="13:13">
      <c r="M916382" s="8"/>
    </row>
    <row r="916383" spans="13:13" ht="13">
      <c r="M916383" s="17"/>
    </row>
    <row r="916384" spans="13:13">
      <c r="M916384" s="8"/>
    </row>
    <row r="916410" spans="13:13">
      <c r="M916410" s="8"/>
    </row>
    <row r="916411" spans="13:13" ht="13">
      <c r="M916411" s="17"/>
    </row>
    <row r="916412" spans="13:13">
      <c r="M916412" s="8"/>
    </row>
    <row r="916438" spans="13:13">
      <c r="M916438" s="8"/>
    </row>
    <row r="916439" spans="13:13" ht="13">
      <c r="M916439" s="17"/>
    </row>
    <row r="916440" spans="13:13">
      <c r="M916440" s="8"/>
    </row>
    <row r="916466" spans="13:13">
      <c r="M916466" s="8"/>
    </row>
    <row r="916467" spans="13:13" ht="13">
      <c r="M916467" s="17"/>
    </row>
    <row r="916468" spans="13:13">
      <c r="M916468" s="8"/>
    </row>
    <row r="916494" spans="13:13">
      <c r="M916494" s="8"/>
    </row>
    <row r="916495" spans="13:13" ht="13">
      <c r="M916495" s="17"/>
    </row>
    <row r="916496" spans="13:13">
      <c r="M916496" s="8"/>
    </row>
    <row r="916522" spans="13:13">
      <c r="M916522" s="8"/>
    </row>
    <row r="916523" spans="13:13" ht="13">
      <c r="M916523" s="17"/>
    </row>
    <row r="916524" spans="13:13">
      <c r="M916524" s="8"/>
    </row>
    <row r="916550" spans="13:13">
      <c r="M916550" s="8"/>
    </row>
    <row r="916551" spans="13:13" ht="13">
      <c r="M916551" s="17"/>
    </row>
    <row r="916552" spans="13:13">
      <c r="M916552" s="8"/>
    </row>
    <row r="916578" spans="13:13">
      <c r="M916578" s="8"/>
    </row>
    <row r="916579" spans="13:13" ht="13">
      <c r="M916579" s="17"/>
    </row>
    <row r="916580" spans="13:13">
      <c r="M916580" s="8"/>
    </row>
    <row r="916606" spans="13:13">
      <c r="M916606" s="8"/>
    </row>
    <row r="916607" spans="13:13" ht="13">
      <c r="M916607" s="17"/>
    </row>
    <row r="916608" spans="13:13">
      <c r="M916608" s="8"/>
    </row>
    <row r="916634" spans="13:13">
      <c r="M916634" s="8"/>
    </row>
    <row r="916635" spans="13:13" ht="13">
      <c r="M916635" s="17"/>
    </row>
    <row r="916636" spans="13:13">
      <c r="M916636" s="8"/>
    </row>
    <row r="916662" spans="13:13">
      <c r="M916662" s="8"/>
    </row>
    <row r="916663" spans="13:13" ht="13">
      <c r="M916663" s="17"/>
    </row>
    <row r="916664" spans="13:13">
      <c r="M916664" s="8"/>
    </row>
    <row r="916690" spans="13:13">
      <c r="M916690" s="8"/>
    </row>
    <row r="916691" spans="13:13" ht="13">
      <c r="M916691" s="17"/>
    </row>
    <row r="916692" spans="13:13">
      <c r="M916692" s="8"/>
    </row>
    <row r="916718" spans="13:13">
      <c r="M916718" s="8"/>
    </row>
    <row r="916719" spans="13:13" ht="13">
      <c r="M916719" s="17"/>
    </row>
    <row r="916720" spans="13:13">
      <c r="M916720" s="8"/>
    </row>
    <row r="916746" spans="13:13">
      <c r="M916746" s="8"/>
    </row>
    <row r="916747" spans="13:13" ht="13">
      <c r="M916747" s="17"/>
    </row>
    <row r="916748" spans="13:13">
      <c r="M916748" s="8"/>
    </row>
    <row r="916774" spans="13:13">
      <c r="M916774" s="8"/>
    </row>
    <row r="916775" spans="13:13" ht="13">
      <c r="M916775" s="17"/>
    </row>
    <row r="916776" spans="13:13">
      <c r="M916776" s="8"/>
    </row>
    <row r="916802" spans="13:13">
      <c r="M916802" s="8"/>
    </row>
    <row r="916803" spans="13:13" ht="13">
      <c r="M916803" s="17"/>
    </row>
    <row r="916804" spans="13:13">
      <c r="M916804" s="8"/>
    </row>
    <row r="916830" spans="13:13">
      <c r="M916830" s="8"/>
    </row>
    <row r="916831" spans="13:13" ht="13">
      <c r="M916831" s="17"/>
    </row>
    <row r="916832" spans="13:13">
      <c r="M916832" s="8"/>
    </row>
    <row r="916858" spans="13:13">
      <c r="M916858" s="8"/>
    </row>
    <row r="916859" spans="13:13" ht="13">
      <c r="M916859" s="17"/>
    </row>
    <row r="916860" spans="13:13">
      <c r="M916860" s="8"/>
    </row>
    <row r="916886" spans="13:13">
      <c r="M916886" s="8"/>
    </row>
    <row r="916887" spans="13:13" ht="13">
      <c r="M916887" s="17"/>
    </row>
    <row r="916888" spans="13:13">
      <c r="M916888" s="8"/>
    </row>
    <row r="916914" spans="13:13">
      <c r="M916914" s="8"/>
    </row>
    <row r="916915" spans="13:13" ht="13">
      <c r="M916915" s="17"/>
    </row>
    <row r="916916" spans="13:13">
      <c r="M916916" s="8"/>
    </row>
    <row r="916942" spans="13:13">
      <c r="M916942" s="8"/>
    </row>
    <row r="916943" spans="13:13" ht="13">
      <c r="M916943" s="17"/>
    </row>
    <row r="916944" spans="13:13">
      <c r="M916944" s="8"/>
    </row>
    <row r="916970" spans="13:13">
      <c r="M916970" s="8"/>
    </row>
    <row r="916971" spans="13:13" ht="13">
      <c r="M916971" s="17"/>
    </row>
    <row r="916972" spans="13:13">
      <c r="M916972" s="8"/>
    </row>
    <row r="916998" spans="13:13">
      <c r="M916998" s="8"/>
    </row>
    <row r="916999" spans="13:13" ht="13">
      <c r="M916999" s="17"/>
    </row>
    <row r="917000" spans="13:13">
      <c r="M917000" s="8"/>
    </row>
    <row r="917026" spans="13:13">
      <c r="M917026" s="8"/>
    </row>
    <row r="917027" spans="13:13" ht="13">
      <c r="M917027" s="17"/>
    </row>
    <row r="917028" spans="13:13">
      <c r="M917028" s="8"/>
    </row>
    <row r="917054" spans="13:13">
      <c r="M917054" s="8"/>
    </row>
    <row r="917055" spans="13:13" ht="13">
      <c r="M917055" s="17"/>
    </row>
    <row r="917056" spans="13:13">
      <c r="M917056" s="8"/>
    </row>
    <row r="917082" spans="13:13">
      <c r="M917082" s="8"/>
    </row>
    <row r="917083" spans="13:13" ht="13">
      <c r="M917083" s="17"/>
    </row>
    <row r="917084" spans="13:13">
      <c r="M917084" s="8"/>
    </row>
    <row r="917110" spans="13:13">
      <c r="M917110" s="8"/>
    </row>
    <row r="917111" spans="13:13" ht="13">
      <c r="M917111" s="17"/>
    </row>
    <row r="917112" spans="13:13">
      <c r="M917112" s="8"/>
    </row>
    <row r="917138" spans="13:13">
      <c r="M917138" s="8"/>
    </row>
    <row r="917139" spans="13:13" ht="13">
      <c r="M917139" s="17"/>
    </row>
    <row r="917140" spans="13:13">
      <c r="M917140" s="8"/>
    </row>
    <row r="917166" spans="13:13">
      <c r="M917166" s="8"/>
    </row>
    <row r="917167" spans="13:13" ht="13">
      <c r="M917167" s="17"/>
    </row>
    <row r="917168" spans="13:13">
      <c r="M917168" s="8"/>
    </row>
    <row r="917194" spans="13:13">
      <c r="M917194" s="8"/>
    </row>
    <row r="917195" spans="13:13" ht="13">
      <c r="M917195" s="17"/>
    </row>
    <row r="917196" spans="13:13">
      <c r="M917196" s="8"/>
    </row>
    <row r="917222" spans="13:13">
      <c r="M917222" s="8"/>
    </row>
    <row r="917223" spans="13:13" ht="13">
      <c r="M917223" s="17"/>
    </row>
    <row r="917224" spans="13:13">
      <c r="M917224" s="8"/>
    </row>
    <row r="917250" spans="13:13">
      <c r="M917250" s="8"/>
    </row>
    <row r="917251" spans="13:13" ht="13">
      <c r="M917251" s="17"/>
    </row>
    <row r="917252" spans="13:13">
      <c r="M917252" s="8"/>
    </row>
    <row r="917278" spans="13:13">
      <c r="M917278" s="8"/>
    </row>
    <row r="917279" spans="13:13" ht="13">
      <c r="M917279" s="17"/>
    </row>
    <row r="917280" spans="13:13">
      <c r="M917280" s="8"/>
    </row>
    <row r="917306" spans="13:13">
      <c r="M917306" s="8"/>
    </row>
    <row r="917307" spans="13:13" ht="13">
      <c r="M917307" s="17"/>
    </row>
    <row r="917308" spans="13:13">
      <c r="M917308" s="8"/>
    </row>
    <row r="917334" spans="13:13">
      <c r="M917334" s="8"/>
    </row>
    <row r="917335" spans="13:13" ht="13">
      <c r="M917335" s="17"/>
    </row>
    <row r="917336" spans="13:13">
      <c r="M917336" s="8"/>
    </row>
    <row r="917362" spans="13:13">
      <c r="M917362" s="8"/>
    </row>
    <row r="917363" spans="13:13" ht="13">
      <c r="M917363" s="17"/>
    </row>
    <row r="917364" spans="13:13">
      <c r="M917364" s="8"/>
    </row>
    <row r="917390" spans="13:13">
      <c r="M917390" s="8"/>
    </row>
    <row r="917391" spans="13:13" ht="13">
      <c r="M917391" s="17"/>
    </row>
    <row r="917392" spans="13:13">
      <c r="M917392" s="8"/>
    </row>
    <row r="917418" spans="13:13">
      <c r="M917418" s="8"/>
    </row>
    <row r="917419" spans="13:13" ht="13">
      <c r="M917419" s="17"/>
    </row>
    <row r="917420" spans="13:13">
      <c r="M917420" s="8"/>
    </row>
    <row r="917446" spans="13:13">
      <c r="M917446" s="8"/>
    </row>
    <row r="917447" spans="13:13" ht="13">
      <c r="M917447" s="17"/>
    </row>
    <row r="917448" spans="13:13">
      <c r="M917448" s="8"/>
    </row>
    <row r="917474" spans="13:13">
      <c r="M917474" s="8"/>
    </row>
    <row r="917475" spans="13:13" ht="13">
      <c r="M917475" s="17"/>
    </row>
    <row r="917476" spans="13:13">
      <c r="M917476" s="8"/>
    </row>
    <row r="917502" spans="13:13">
      <c r="M917502" s="8"/>
    </row>
    <row r="917503" spans="13:13" ht="13">
      <c r="M917503" s="17"/>
    </row>
    <row r="917504" spans="13:13">
      <c r="M917504" s="8"/>
    </row>
    <row r="917530" spans="13:13">
      <c r="M917530" s="8"/>
    </row>
    <row r="917531" spans="13:13" ht="13">
      <c r="M917531" s="17"/>
    </row>
    <row r="917532" spans="13:13">
      <c r="M917532" s="8"/>
    </row>
    <row r="917558" spans="13:13">
      <c r="M917558" s="8"/>
    </row>
    <row r="917559" spans="13:13" ht="13">
      <c r="M917559" s="17"/>
    </row>
    <row r="917560" spans="13:13">
      <c r="M917560" s="8"/>
    </row>
    <row r="917586" spans="13:13">
      <c r="M917586" s="8"/>
    </row>
    <row r="917587" spans="13:13" ht="13">
      <c r="M917587" s="17"/>
    </row>
    <row r="917588" spans="13:13">
      <c r="M917588" s="8"/>
    </row>
    <row r="917614" spans="13:13">
      <c r="M917614" s="8"/>
    </row>
    <row r="917615" spans="13:13" ht="13">
      <c r="M917615" s="17"/>
    </row>
    <row r="917616" spans="13:13">
      <c r="M917616" s="8"/>
    </row>
    <row r="917642" spans="13:13">
      <c r="M917642" s="8"/>
    </row>
    <row r="917643" spans="13:13" ht="13">
      <c r="M917643" s="17"/>
    </row>
    <row r="917644" spans="13:13">
      <c r="M917644" s="8"/>
    </row>
    <row r="917670" spans="13:13">
      <c r="M917670" s="8"/>
    </row>
    <row r="917671" spans="13:13" ht="13">
      <c r="M917671" s="17"/>
    </row>
    <row r="917672" spans="13:13">
      <c r="M917672" s="8"/>
    </row>
    <row r="917698" spans="13:13">
      <c r="M917698" s="8"/>
    </row>
    <row r="917699" spans="13:13" ht="13">
      <c r="M917699" s="17"/>
    </row>
    <row r="917700" spans="13:13">
      <c r="M917700" s="8"/>
    </row>
    <row r="917726" spans="13:13">
      <c r="M917726" s="8"/>
    </row>
    <row r="917727" spans="13:13" ht="13">
      <c r="M917727" s="17"/>
    </row>
    <row r="917728" spans="13:13">
      <c r="M917728" s="8"/>
    </row>
    <row r="917754" spans="13:13">
      <c r="M917754" s="8"/>
    </row>
    <row r="917755" spans="13:13" ht="13">
      <c r="M917755" s="17"/>
    </row>
    <row r="917756" spans="13:13">
      <c r="M917756" s="8"/>
    </row>
    <row r="917782" spans="13:13">
      <c r="M917782" s="8"/>
    </row>
    <row r="917783" spans="13:13" ht="13">
      <c r="M917783" s="17"/>
    </row>
    <row r="917784" spans="13:13">
      <c r="M917784" s="8"/>
    </row>
    <row r="917810" spans="13:13">
      <c r="M917810" s="8"/>
    </row>
    <row r="917811" spans="13:13" ht="13">
      <c r="M917811" s="17"/>
    </row>
    <row r="917812" spans="13:13">
      <c r="M917812" s="8"/>
    </row>
    <row r="917838" spans="13:13">
      <c r="M917838" s="8"/>
    </row>
    <row r="917839" spans="13:13" ht="13">
      <c r="M917839" s="17"/>
    </row>
    <row r="917840" spans="13:13">
      <c r="M917840" s="8"/>
    </row>
    <row r="917866" spans="13:13">
      <c r="M917866" s="8"/>
    </row>
    <row r="917867" spans="13:13" ht="13">
      <c r="M917867" s="17"/>
    </row>
    <row r="917868" spans="13:13">
      <c r="M917868" s="8"/>
    </row>
    <row r="917894" spans="13:13">
      <c r="M917894" s="8"/>
    </row>
    <row r="917895" spans="13:13" ht="13">
      <c r="M917895" s="17"/>
    </row>
    <row r="917896" spans="13:13">
      <c r="M917896" s="8"/>
    </row>
    <row r="917922" spans="13:13">
      <c r="M917922" s="8"/>
    </row>
    <row r="917923" spans="13:13" ht="13">
      <c r="M917923" s="17"/>
    </row>
    <row r="917924" spans="13:13">
      <c r="M917924" s="8"/>
    </row>
    <row r="917950" spans="13:13">
      <c r="M917950" s="8"/>
    </row>
    <row r="917951" spans="13:13" ht="13">
      <c r="M917951" s="17"/>
    </row>
    <row r="917952" spans="13:13">
      <c r="M917952" s="8"/>
    </row>
    <row r="917978" spans="13:13">
      <c r="M917978" s="8"/>
    </row>
    <row r="917979" spans="13:13" ht="13">
      <c r="M917979" s="17"/>
    </row>
    <row r="917980" spans="13:13">
      <c r="M917980" s="8"/>
    </row>
    <row r="918006" spans="13:13">
      <c r="M918006" s="8"/>
    </row>
    <row r="918007" spans="13:13" ht="13">
      <c r="M918007" s="17"/>
    </row>
    <row r="918008" spans="13:13">
      <c r="M918008" s="8"/>
    </row>
    <row r="918034" spans="13:13">
      <c r="M918034" s="8"/>
    </row>
    <row r="918035" spans="13:13" ht="13">
      <c r="M918035" s="17"/>
    </row>
    <row r="918036" spans="13:13">
      <c r="M918036" s="8"/>
    </row>
    <row r="918062" spans="13:13">
      <c r="M918062" s="8"/>
    </row>
    <row r="918063" spans="13:13" ht="13">
      <c r="M918063" s="17"/>
    </row>
    <row r="918064" spans="13:13">
      <c r="M918064" s="8"/>
    </row>
    <row r="918090" spans="13:13">
      <c r="M918090" s="8"/>
    </row>
    <row r="918091" spans="13:13" ht="13">
      <c r="M918091" s="17"/>
    </row>
    <row r="918092" spans="13:13">
      <c r="M918092" s="8"/>
    </row>
    <row r="918118" spans="13:13">
      <c r="M918118" s="8"/>
    </row>
    <row r="918119" spans="13:13" ht="13">
      <c r="M918119" s="17"/>
    </row>
    <row r="918120" spans="13:13">
      <c r="M918120" s="8"/>
    </row>
    <row r="918146" spans="13:13">
      <c r="M918146" s="8"/>
    </row>
    <row r="918147" spans="13:13" ht="13">
      <c r="M918147" s="17"/>
    </row>
    <row r="918148" spans="13:13">
      <c r="M918148" s="8"/>
    </row>
    <row r="918174" spans="13:13">
      <c r="M918174" s="8"/>
    </row>
    <row r="918175" spans="13:13" ht="13">
      <c r="M918175" s="17"/>
    </row>
    <row r="918176" spans="13:13">
      <c r="M918176" s="8"/>
    </row>
    <row r="918202" spans="13:13">
      <c r="M918202" s="8"/>
    </row>
    <row r="918203" spans="13:13" ht="13">
      <c r="M918203" s="17"/>
    </row>
    <row r="918204" spans="13:13">
      <c r="M918204" s="8"/>
    </row>
    <row r="918230" spans="13:13">
      <c r="M918230" s="8"/>
    </row>
    <row r="918231" spans="13:13" ht="13">
      <c r="M918231" s="17"/>
    </row>
    <row r="918232" spans="13:13">
      <c r="M918232" s="8"/>
    </row>
    <row r="918258" spans="13:13">
      <c r="M918258" s="8"/>
    </row>
    <row r="918259" spans="13:13" ht="13">
      <c r="M918259" s="17"/>
    </row>
    <row r="918260" spans="13:13">
      <c r="M918260" s="8"/>
    </row>
    <row r="918286" spans="13:13">
      <c r="M918286" s="8"/>
    </row>
    <row r="918287" spans="13:13" ht="13">
      <c r="M918287" s="17"/>
    </row>
    <row r="918288" spans="13:13">
      <c r="M918288" s="8"/>
    </row>
    <row r="918314" spans="13:13">
      <c r="M918314" s="8"/>
    </row>
    <row r="918315" spans="13:13" ht="13">
      <c r="M918315" s="17"/>
    </row>
    <row r="918316" spans="13:13">
      <c r="M918316" s="8"/>
    </row>
    <row r="918342" spans="13:13">
      <c r="M918342" s="8"/>
    </row>
    <row r="918343" spans="13:13" ht="13">
      <c r="M918343" s="17"/>
    </row>
    <row r="918344" spans="13:13">
      <c r="M918344" s="8"/>
    </row>
    <row r="918370" spans="13:13">
      <c r="M918370" s="8"/>
    </row>
    <row r="918371" spans="13:13" ht="13">
      <c r="M918371" s="17"/>
    </row>
    <row r="918372" spans="13:13">
      <c r="M918372" s="8"/>
    </row>
    <row r="918398" spans="13:13">
      <c r="M918398" s="8"/>
    </row>
    <row r="918399" spans="13:13" ht="13">
      <c r="M918399" s="17"/>
    </row>
    <row r="918400" spans="13:13">
      <c r="M918400" s="8"/>
    </row>
    <row r="918426" spans="13:13">
      <c r="M918426" s="8"/>
    </row>
    <row r="918427" spans="13:13" ht="13">
      <c r="M918427" s="17"/>
    </row>
    <row r="918428" spans="13:13">
      <c r="M918428" s="8"/>
    </row>
    <row r="918454" spans="13:13">
      <c r="M918454" s="8"/>
    </row>
    <row r="918455" spans="13:13" ht="13">
      <c r="M918455" s="17"/>
    </row>
    <row r="918456" spans="13:13">
      <c r="M918456" s="8"/>
    </row>
    <row r="918482" spans="13:13">
      <c r="M918482" s="8"/>
    </row>
    <row r="918483" spans="13:13" ht="13">
      <c r="M918483" s="17"/>
    </row>
    <row r="918484" spans="13:13">
      <c r="M918484" s="8"/>
    </row>
    <row r="918510" spans="13:13">
      <c r="M918510" s="8"/>
    </row>
    <row r="918511" spans="13:13" ht="13">
      <c r="M918511" s="17"/>
    </row>
    <row r="918512" spans="13:13">
      <c r="M918512" s="8"/>
    </row>
    <row r="918538" spans="13:13">
      <c r="M918538" s="8"/>
    </row>
    <row r="918539" spans="13:13" ht="13">
      <c r="M918539" s="17"/>
    </row>
    <row r="918540" spans="13:13">
      <c r="M918540" s="8"/>
    </row>
    <row r="918566" spans="13:13">
      <c r="M918566" s="8"/>
    </row>
    <row r="918567" spans="13:13" ht="13">
      <c r="M918567" s="17"/>
    </row>
    <row r="918568" spans="13:13">
      <c r="M918568" s="8"/>
    </row>
    <row r="918594" spans="13:13">
      <c r="M918594" s="8"/>
    </row>
    <row r="918595" spans="13:13" ht="13">
      <c r="M918595" s="17"/>
    </row>
    <row r="918596" spans="13:13">
      <c r="M918596" s="8"/>
    </row>
    <row r="918622" spans="13:13">
      <c r="M918622" s="8"/>
    </row>
    <row r="918623" spans="13:13" ht="13">
      <c r="M918623" s="17"/>
    </row>
    <row r="918624" spans="13:13">
      <c r="M918624" s="8"/>
    </row>
    <row r="918650" spans="13:13">
      <c r="M918650" s="8"/>
    </row>
    <row r="918651" spans="13:13" ht="13">
      <c r="M918651" s="17"/>
    </row>
    <row r="918652" spans="13:13">
      <c r="M918652" s="8"/>
    </row>
    <row r="918678" spans="13:13">
      <c r="M918678" s="8"/>
    </row>
    <row r="918679" spans="13:13" ht="13">
      <c r="M918679" s="17"/>
    </row>
    <row r="918680" spans="13:13">
      <c r="M918680" s="8"/>
    </row>
    <row r="918706" spans="13:13">
      <c r="M918706" s="8"/>
    </row>
    <row r="918707" spans="13:13" ht="13">
      <c r="M918707" s="17"/>
    </row>
    <row r="918708" spans="13:13">
      <c r="M918708" s="8"/>
    </row>
    <row r="918734" spans="13:13">
      <c r="M918734" s="8"/>
    </row>
    <row r="918735" spans="13:13" ht="13">
      <c r="M918735" s="17"/>
    </row>
    <row r="918736" spans="13:13">
      <c r="M918736" s="8"/>
    </row>
    <row r="918762" spans="13:13">
      <c r="M918762" s="8"/>
    </row>
    <row r="918763" spans="13:13" ht="13">
      <c r="M918763" s="17"/>
    </row>
    <row r="918764" spans="13:13">
      <c r="M918764" s="8"/>
    </row>
    <row r="918790" spans="13:13">
      <c r="M918790" s="8"/>
    </row>
    <row r="918791" spans="13:13" ht="13">
      <c r="M918791" s="17"/>
    </row>
    <row r="918792" spans="13:13">
      <c r="M918792" s="8"/>
    </row>
    <row r="918818" spans="13:13">
      <c r="M918818" s="8"/>
    </row>
    <row r="918819" spans="13:13" ht="13">
      <c r="M918819" s="17"/>
    </row>
    <row r="918820" spans="13:13">
      <c r="M918820" s="8"/>
    </row>
    <row r="918846" spans="13:13">
      <c r="M918846" s="8"/>
    </row>
    <row r="918847" spans="13:13" ht="13">
      <c r="M918847" s="17"/>
    </row>
    <row r="918848" spans="13:13">
      <c r="M918848" s="8"/>
    </row>
    <row r="918874" spans="13:13">
      <c r="M918874" s="8"/>
    </row>
    <row r="918875" spans="13:13" ht="13">
      <c r="M918875" s="17"/>
    </row>
    <row r="918876" spans="13:13">
      <c r="M918876" s="8"/>
    </row>
    <row r="918902" spans="13:13">
      <c r="M918902" s="8"/>
    </row>
    <row r="918903" spans="13:13" ht="13">
      <c r="M918903" s="17"/>
    </row>
    <row r="918904" spans="13:13">
      <c r="M918904" s="8"/>
    </row>
    <row r="918930" spans="13:13">
      <c r="M918930" s="8"/>
    </row>
    <row r="918931" spans="13:13" ht="13">
      <c r="M918931" s="17"/>
    </row>
    <row r="918932" spans="13:13">
      <c r="M918932" s="8"/>
    </row>
    <row r="918958" spans="13:13">
      <c r="M918958" s="8"/>
    </row>
    <row r="918959" spans="13:13" ht="13">
      <c r="M918959" s="17"/>
    </row>
    <row r="918960" spans="13:13">
      <c r="M918960" s="8"/>
    </row>
    <row r="918986" spans="13:13">
      <c r="M918986" s="8"/>
    </row>
    <row r="918987" spans="13:13" ht="13">
      <c r="M918987" s="17"/>
    </row>
    <row r="918988" spans="13:13">
      <c r="M918988" s="8"/>
    </row>
    <row r="919014" spans="13:13">
      <c r="M919014" s="8"/>
    </row>
    <row r="919015" spans="13:13" ht="13">
      <c r="M919015" s="17"/>
    </row>
    <row r="919016" spans="13:13">
      <c r="M919016" s="8"/>
    </row>
    <row r="919042" spans="13:13">
      <c r="M919042" s="8"/>
    </row>
    <row r="919043" spans="13:13" ht="13">
      <c r="M919043" s="17"/>
    </row>
    <row r="919044" spans="13:13">
      <c r="M919044" s="8"/>
    </row>
    <row r="919070" spans="13:13">
      <c r="M919070" s="8"/>
    </row>
    <row r="919071" spans="13:13" ht="13">
      <c r="M919071" s="17"/>
    </row>
    <row r="919072" spans="13:13">
      <c r="M919072" s="8"/>
    </row>
    <row r="919098" spans="13:13">
      <c r="M919098" s="8"/>
    </row>
    <row r="919099" spans="13:13" ht="13">
      <c r="M919099" s="17"/>
    </row>
    <row r="919100" spans="13:13">
      <c r="M919100" s="8"/>
    </row>
    <row r="919126" spans="13:13">
      <c r="M919126" s="8"/>
    </row>
    <row r="919127" spans="13:13" ht="13">
      <c r="M919127" s="17"/>
    </row>
    <row r="919128" spans="13:13">
      <c r="M919128" s="8"/>
    </row>
    <row r="919154" spans="13:13">
      <c r="M919154" s="8"/>
    </row>
    <row r="919155" spans="13:13" ht="13">
      <c r="M919155" s="17"/>
    </row>
    <row r="919156" spans="13:13">
      <c r="M919156" s="8"/>
    </row>
    <row r="919182" spans="13:13">
      <c r="M919182" s="8"/>
    </row>
    <row r="919183" spans="13:13" ht="13">
      <c r="M919183" s="17"/>
    </row>
    <row r="919184" spans="13:13">
      <c r="M919184" s="8"/>
    </row>
    <row r="919210" spans="13:13">
      <c r="M919210" s="8"/>
    </row>
    <row r="919211" spans="13:13" ht="13">
      <c r="M919211" s="17"/>
    </row>
    <row r="919212" spans="13:13">
      <c r="M919212" s="8"/>
    </row>
    <row r="919238" spans="13:13">
      <c r="M919238" s="8"/>
    </row>
    <row r="919239" spans="13:13" ht="13">
      <c r="M919239" s="17"/>
    </row>
    <row r="919240" spans="13:13">
      <c r="M919240" s="8"/>
    </row>
    <row r="919266" spans="13:13">
      <c r="M919266" s="8"/>
    </row>
    <row r="919267" spans="13:13" ht="13">
      <c r="M919267" s="17"/>
    </row>
    <row r="919268" spans="13:13">
      <c r="M919268" s="8"/>
    </row>
    <row r="919294" spans="13:13">
      <c r="M919294" s="8"/>
    </row>
    <row r="919295" spans="13:13" ht="13">
      <c r="M919295" s="17"/>
    </row>
    <row r="919296" spans="13:13">
      <c r="M919296" s="8"/>
    </row>
    <row r="919322" spans="13:13">
      <c r="M919322" s="8"/>
    </row>
    <row r="919323" spans="13:13" ht="13">
      <c r="M919323" s="17"/>
    </row>
    <row r="919324" spans="13:13">
      <c r="M919324" s="8"/>
    </row>
    <row r="919350" spans="13:13">
      <c r="M919350" s="8"/>
    </row>
    <row r="919351" spans="13:13" ht="13">
      <c r="M919351" s="17"/>
    </row>
    <row r="919352" spans="13:13">
      <c r="M919352" s="8"/>
    </row>
    <row r="919378" spans="13:13">
      <c r="M919378" s="8"/>
    </row>
    <row r="919379" spans="13:13" ht="13">
      <c r="M919379" s="17"/>
    </row>
    <row r="919380" spans="13:13">
      <c r="M919380" s="8"/>
    </row>
    <row r="919406" spans="13:13">
      <c r="M919406" s="8"/>
    </row>
    <row r="919407" spans="13:13" ht="13">
      <c r="M919407" s="17"/>
    </row>
    <row r="919408" spans="13:13">
      <c r="M919408" s="8"/>
    </row>
    <row r="919434" spans="13:13">
      <c r="M919434" s="8"/>
    </row>
    <row r="919435" spans="13:13" ht="13">
      <c r="M919435" s="17"/>
    </row>
    <row r="919436" spans="13:13">
      <c r="M919436" s="8"/>
    </row>
    <row r="919462" spans="13:13">
      <c r="M919462" s="8"/>
    </row>
    <row r="919463" spans="13:13" ht="13">
      <c r="M919463" s="17"/>
    </row>
    <row r="919464" spans="13:13">
      <c r="M919464" s="8"/>
    </row>
    <row r="919490" spans="13:13">
      <c r="M919490" s="8"/>
    </row>
    <row r="919491" spans="13:13" ht="13">
      <c r="M919491" s="17"/>
    </row>
    <row r="919492" spans="13:13">
      <c r="M919492" s="8"/>
    </row>
    <row r="919518" spans="13:13">
      <c r="M919518" s="8"/>
    </row>
    <row r="919519" spans="13:13" ht="13">
      <c r="M919519" s="17"/>
    </row>
    <row r="919520" spans="13:13">
      <c r="M919520" s="8"/>
    </row>
    <row r="919546" spans="13:13">
      <c r="M919546" s="8"/>
    </row>
    <row r="919547" spans="13:13" ht="13">
      <c r="M919547" s="17"/>
    </row>
    <row r="919548" spans="13:13">
      <c r="M919548" s="8"/>
    </row>
    <row r="919574" spans="13:13">
      <c r="M919574" s="8"/>
    </row>
    <row r="919575" spans="13:13" ht="13">
      <c r="M919575" s="17"/>
    </row>
    <row r="919576" spans="13:13">
      <c r="M919576" s="8"/>
    </row>
    <row r="919602" spans="13:13">
      <c r="M919602" s="8"/>
    </row>
    <row r="919603" spans="13:13" ht="13">
      <c r="M919603" s="17"/>
    </row>
    <row r="919604" spans="13:13">
      <c r="M919604" s="8"/>
    </row>
    <row r="919630" spans="13:13">
      <c r="M919630" s="8"/>
    </row>
    <row r="919631" spans="13:13" ht="13">
      <c r="M919631" s="17"/>
    </row>
    <row r="919632" spans="13:13">
      <c r="M919632" s="8"/>
    </row>
    <row r="919658" spans="13:13">
      <c r="M919658" s="8"/>
    </row>
    <row r="919659" spans="13:13" ht="13">
      <c r="M919659" s="17"/>
    </row>
    <row r="919660" spans="13:13">
      <c r="M919660" s="8"/>
    </row>
    <row r="919686" spans="13:13">
      <c r="M919686" s="8"/>
    </row>
    <row r="919687" spans="13:13" ht="13">
      <c r="M919687" s="17"/>
    </row>
    <row r="919688" spans="13:13">
      <c r="M919688" s="8"/>
    </row>
    <row r="919714" spans="13:13">
      <c r="M919714" s="8"/>
    </row>
    <row r="919715" spans="13:13" ht="13">
      <c r="M919715" s="17"/>
    </row>
    <row r="919716" spans="13:13">
      <c r="M919716" s="8"/>
    </row>
    <row r="919742" spans="13:13">
      <c r="M919742" s="8"/>
    </row>
    <row r="919743" spans="13:13" ht="13">
      <c r="M919743" s="17"/>
    </row>
    <row r="919744" spans="13:13">
      <c r="M919744" s="8"/>
    </row>
    <row r="919770" spans="13:13">
      <c r="M919770" s="8"/>
    </row>
    <row r="919771" spans="13:13" ht="13">
      <c r="M919771" s="17"/>
    </row>
    <row r="919772" spans="13:13">
      <c r="M919772" s="8"/>
    </row>
    <row r="919798" spans="13:13">
      <c r="M919798" s="8"/>
    </row>
    <row r="919799" spans="13:13" ht="13">
      <c r="M919799" s="17"/>
    </row>
    <row r="919800" spans="13:13">
      <c r="M919800" s="8"/>
    </row>
    <row r="919826" spans="13:13">
      <c r="M919826" s="8"/>
    </row>
    <row r="919827" spans="13:13" ht="13">
      <c r="M919827" s="17"/>
    </row>
    <row r="919828" spans="13:13">
      <c r="M919828" s="8"/>
    </row>
    <row r="919854" spans="13:13">
      <c r="M919854" s="8"/>
    </row>
    <row r="919855" spans="13:13" ht="13">
      <c r="M919855" s="17"/>
    </row>
    <row r="919856" spans="13:13">
      <c r="M919856" s="8"/>
    </row>
    <row r="919882" spans="13:13">
      <c r="M919882" s="8"/>
    </row>
    <row r="919883" spans="13:13" ht="13">
      <c r="M919883" s="17"/>
    </row>
    <row r="919884" spans="13:13">
      <c r="M919884" s="8"/>
    </row>
    <row r="919910" spans="13:13">
      <c r="M919910" s="8"/>
    </row>
    <row r="919911" spans="13:13" ht="13">
      <c r="M919911" s="17"/>
    </row>
    <row r="919912" spans="13:13">
      <c r="M919912" s="8"/>
    </row>
    <row r="919938" spans="13:13">
      <c r="M919938" s="8"/>
    </row>
    <row r="919939" spans="13:13" ht="13">
      <c r="M919939" s="17"/>
    </row>
    <row r="919940" spans="13:13">
      <c r="M919940" s="8"/>
    </row>
    <row r="919966" spans="13:13">
      <c r="M919966" s="8"/>
    </row>
    <row r="919967" spans="13:13" ht="13">
      <c r="M919967" s="17"/>
    </row>
    <row r="919968" spans="13:13">
      <c r="M919968" s="8"/>
    </row>
    <row r="919994" spans="13:13">
      <c r="M919994" s="8"/>
    </row>
    <row r="919995" spans="13:13" ht="13">
      <c r="M919995" s="17"/>
    </row>
    <row r="919996" spans="13:13">
      <c r="M919996" s="8"/>
    </row>
    <row r="920022" spans="13:13">
      <c r="M920022" s="8"/>
    </row>
    <row r="920023" spans="13:13" ht="13">
      <c r="M920023" s="17"/>
    </row>
    <row r="920024" spans="13:13">
      <c r="M920024" s="8"/>
    </row>
    <row r="920050" spans="13:13">
      <c r="M920050" s="8"/>
    </row>
    <row r="920051" spans="13:13" ht="13">
      <c r="M920051" s="17"/>
    </row>
    <row r="920052" spans="13:13">
      <c r="M920052" s="8"/>
    </row>
    <row r="920078" spans="13:13">
      <c r="M920078" s="8"/>
    </row>
    <row r="920079" spans="13:13" ht="13">
      <c r="M920079" s="17"/>
    </row>
    <row r="920080" spans="13:13">
      <c r="M920080" s="8"/>
    </row>
    <row r="920106" spans="13:13">
      <c r="M920106" s="8"/>
    </row>
    <row r="920107" spans="13:13" ht="13">
      <c r="M920107" s="17"/>
    </row>
    <row r="920108" spans="13:13">
      <c r="M920108" s="8"/>
    </row>
    <row r="920134" spans="13:13">
      <c r="M920134" s="8"/>
    </row>
    <row r="920135" spans="13:13" ht="13">
      <c r="M920135" s="17"/>
    </row>
    <row r="920136" spans="13:13">
      <c r="M920136" s="8"/>
    </row>
    <row r="920162" spans="13:13">
      <c r="M920162" s="8"/>
    </row>
    <row r="920163" spans="13:13" ht="13">
      <c r="M920163" s="17"/>
    </row>
    <row r="920164" spans="13:13">
      <c r="M920164" s="8"/>
    </row>
    <row r="920190" spans="13:13">
      <c r="M920190" s="8"/>
    </row>
    <row r="920191" spans="13:13" ht="13">
      <c r="M920191" s="17"/>
    </row>
    <row r="920192" spans="13:13">
      <c r="M920192" s="8"/>
    </row>
    <row r="920218" spans="13:13">
      <c r="M920218" s="8"/>
    </row>
    <row r="920219" spans="13:13" ht="13">
      <c r="M920219" s="17"/>
    </row>
    <row r="920220" spans="13:13">
      <c r="M920220" s="8"/>
    </row>
    <row r="920246" spans="13:13">
      <c r="M920246" s="8"/>
    </row>
    <row r="920247" spans="13:13" ht="13">
      <c r="M920247" s="17"/>
    </row>
    <row r="920248" spans="13:13">
      <c r="M920248" s="8"/>
    </row>
    <row r="920274" spans="13:13">
      <c r="M920274" s="8"/>
    </row>
    <row r="920275" spans="13:13" ht="13">
      <c r="M920275" s="17"/>
    </row>
    <row r="920276" spans="13:13">
      <c r="M920276" s="8"/>
    </row>
    <row r="920302" spans="13:13">
      <c r="M920302" s="8"/>
    </row>
    <row r="920303" spans="13:13" ht="13">
      <c r="M920303" s="17"/>
    </row>
    <row r="920304" spans="13:13">
      <c r="M920304" s="8"/>
    </row>
    <row r="920330" spans="13:13">
      <c r="M920330" s="8"/>
    </row>
    <row r="920331" spans="13:13" ht="13">
      <c r="M920331" s="17"/>
    </row>
    <row r="920332" spans="13:13">
      <c r="M920332" s="8"/>
    </row>
    <row r="920358" spans="13:13">
      <c r="M920358" s="8"/>
    </row>
    <row r="920359" spans="13:13" ht="13">
      <c r="M920359" s="17"/>
    </row>
    <row r="920360" spans="13:13">
      <c r="M920360" s="8"/>
    </row>
    <row r="920386" spans="13:13">
      <c r="M920386" s="8"/>
    </row>
    <row r="920387" spans="13:13" ht="13">
      <c r="M920387" s="17"/>
    </row>
    <row r="920388" spans="13:13">
      <c r="M920388" s="8"/>
    </row>
    <row r="920414" spans="13:13">
      <c r="M920414" s="8"/>
    </row>
    <row r="920415" spans="13:13" ht="13">
      <c r="M920415" s="17"/>
    </row>
    <row r="920416" spans="13:13">
      <c r="M920416" s="8"/>
    </row>
    <row r="920442" spans="13:13">
      <c r="M920442" s="8"/>
    </row>
    <row r="920443" spans="13:13" ht="13">
      <c r="M920443" s="17"/>
    </row>
    <row r="920444" spans="13:13">
      <c r="M920444" s="8"/>
    </row>
    <row r="920470" spans="13:13">
      <c r="M920470" s="8"/>
    </row>
    <row r="920471" spans="13:13" ht="13">
      <c r="M920471" s="17"/>
    </row>
    <row r="920472" spans="13:13">
      <c r="M920472" s="8"/>
    </row>
    <row r="920498" spans="13:13">
      <c r="M920498" s="8"/>
    </row>
    <row r="920499" spans="13:13" ht="13">
      <c r="M920499" s="17"/>
    </row>
    <row r="920500" spans="13:13">
      <c r="M920500" s="8"/>
    </row>
    <row r="920526" spans="13:13">
      <c r="M920526" s="8"/>
    </row>
    <row r="920527" spans="13:13" ht="13">
      <c r="M920527" s="17"/>
    </row>
    <row r="920528" spans="13:13">
      <c r="M920528" s="8"/>
    </row>
    <row r="920554" spans="13:13">
      <c r="M920554" s="8"/>
    </row>
    <row r="920555" spans="13:13" ht="13">
      <c r="M920555" s="17"/>
    </row>
    <row r="920556" spans="13:13">
      <c r="M920556" s="8"/>
    </row>
    <row r="920582" spans="13:13">
      <c r="M920582" s="8"/>
    </row>
    <row r="920583" spans="13:13" ht="13">
      <c r="M920583" s="17"/>
    </row>
    <row r="920584" spans="13:13">
      <c r="M920584" s="8"/>
    </row>
    <row r="920610" spans="13:13">
      <c r="M920610" s="8"/>
    </row>
    <row r="920611" spans="13:13" ht="13">
      <c r="M920611" s="17"/>
    </row>
    <row r="920612" spans="13:13">
      <c r="M920612" s="8"/>
    </row>
    <row r="920638" spans="13:13">
      <c r="M920638" s="8"/>
    </row>
    <row r="920639" spans="13:13" ht="13">
      <c r="M920639" s="17"/>
    </row>
    <row r="920640" spans="13:13">
      <c r="M920640" s="8"/>
    </row>
    <row r="920666" spans="13:13">
      <c r="M920666" s="8"/>
    </row>
    <row r="920667" spans="13:13" ht="13">
      <c r="M920667" s="17"/>
    </row>
    <row r="920668" spans="13:13">
      <c r="M920668" s="8"/>
    </row>
    <row r="920694" spans="13:13">
      <c r="M920694" s="8"/>
    </row>
    <row r="920695" spans="13:13" ht="13">
      <c r="M920695" s="17"/>
    </row>
    <row r="920696" spans="13:13">
      <c r="M920696" s="8"/>
    </row>
    <row r="920722" spans="13:13">
      <c r="M920722" s="8"/>
    </row>
    <row r="920723" spans="13:13" ht="13">
      <c r="M920723" s="17"/>
    </row>
    <row r="920724" spans="13:13">
      <c r="M920724" s="8"/>
    </row>
    <row r="920750" spans="13:13">
      <c r="M920750" s="8"/>
    </row>
    <row r="920751" spans="13:13" ht="13">
      <c r="M920751" s="17"/>
    </row>
    <row r="920752" spans="13:13">
      <c r="M920752" s="8"/>
    </row>
    <row r="920778" spans="13:13">
      <c r="M920778" s="8"/>
    </row>
    <row r="920779" spans="13:13" ht="13">
      <c r="M920779" s="17"/>
    </row>
    <row r="920780" spans="13:13">
      <c r="M920780" s="8"/>
    </row>
    <row r="920806" spans="13:13">
      <c r="M920806" s="8"/>
    </row>
    <row r="920807" spans="13:13" ht="13">
      <c r="M920807" s="17"/>
    </row>
    <row r="920808" spans="13:13">
      <c r="M920808" s="8"/>
    </row>
    <row r="920834" spans="13:13">
      <c r="M920834" s="8"/>
    </row>
    <row r="920835" spans="13:13" ht="13">
      <c r="M920835" s="17"/>
    </row>
    <row r="920836" spans="13:13">
      <c r="M920836" s="8"/>
    </row>
    <row r="920862" spans="13:13">
      <c r="M920862" s="8"/>
    </row>
    <row r="920863" spans="13:13" ht="13">
      <c r="M920863" s="17"/>
    </row>
    <row r="920864" spans="13:13">
      <c r="M920864" s="8"/>
    </row>
    <row r="920890" spans="13:13">
      <c r="M920890" s="8"/>
    </row>
    <row r="920891" spans="13:13" ht="13">
      <c r="M920891" s="17"/>
    </row>
    <row r="920892" spans="13:13">
      <c r="M920892" s="8"/>
    </row>
    <row r="920918" spans="13:13">
      <c r="M920918" s="8"/>
    </row>
    <row r="920919" spans="13:13" ht="13">
      <c r="M920919" s="17"/>
    </row>
    <row r="920920" spans="13:13">
      <c r="M920920" s="8"/>
    </row>
    <row r="920946" spans="13:13">
      <c r="M920946" s="8"/>
    </row>
    <row r="920947" spans="13:13" ht="13">
      <c r="M920947" s="17"/>
    </row>
    <row r="920948" spans="13:13">
      <c r="M920948" s="8"/>
    </row>
    <row r="920974" spans="13:13">
      <c r="M920974" s="8"/>
    </row>
    <row r="920975" spans="13:13" ht="13">
      <c r="M920975" s="17"/>
    </row>
    <row r="920976" spans="13:13">
      <c r="M920976" s="8"/>
    </row>
    <row r="921002" spans="13:13">
      <c r="M921002" s="8"/>
    </row>
    <row r="921003" spans="13:13" ht="13">
      <c r="M921003" s="17"/>
    </row>
    <row r="921004" spans="13:13">
      <c r="M921004" s="8"/>
    </row>
    <row r="921030" spans="13:13">
      <c r="M921030" s="8"/>
    </row>
    <row r="921031" spans="13:13" ht="13">
      <c r="M921031" s="17"/>
    </row>
    <row r="921032" spans="13:13">
      <c r="M921032" s="8"/>
    </row>
    <row r="921058" spans="13:13">
      <c r="M921058" s="8"/>
    </row>
    <row r="921059" spans="13:13" ht="13">
      <c r="M921059" s="17"/>
    </row>
    <row r="921060" spans="13:13">
      <c r="M921060" s="8"/>
    </row>
    <row r="921086" spans="13:13">
      <c r="M921086" s="8"/>
    </row>
    <row r="921087" spans="13:13" ht="13">
      <c r="M921087" s="17"/>
    </row>
    <row r="921088" spans="13:13">
      <c r="M921088" s="8"/>
    </row>
    <row r="921114" spans="13:13">
      <c r="M921114" s="8"/>
    </row>
    <row r="921115" spans="13:13" ht="13">
      <c r="M921115" s="17"/>
    </row>
    <row r="921116" spans="13:13">
      <c r="M921116" s="8"/>
    </row>
    <row r="921142" spans="13:13">
      <c r="M921142" s="8"/>
    </row>
    <row r="921143" spans="13:13" ht="13">
      <c r="M921143" s="17"/>
    </row>
    <row r="921144" spans="13:13">
      <c r="M921144" s="8"/>
    </row>
    <row r="921170" spans="13:13">
      <c r="M921170" s="8"/>
    </row>
    <row r="921171" spans="13:13" ht="13">
      <c r="M921171" s="17"/>
    </row>
    <row r="921172" spans="13:13">
      <c r="M921172" s="8"/>
    </row>
    <row r="921198" spans="13:13">
      <c r="M921198" s="8"/>
    </row>
    <row r="921199" spans="13:13" ht="13">
      <c r="M921199" s="17"/>
    </row>
    <row r="921200" spans="13:13">
      <c r="M921200" s="8"/>
    </row>
    <row r="921226" spans="13:13">
      <c r="M921226" s="8"/>
    </row>
    <row r="921227" spans="13:13" ht="13">
      <c r="M921227" s="17"/>
    </row>
    <row r="921228" spans="13:13">
      <c r="M921228" s="8"/>
    </row>
    <row r="921254" spans="13:13">
      <c r="M921254" s="8"/>
    </row>
    <row r="921255" spans="13:13" ht="13">
      <c r="M921255" s="17"/>
    </row>
    <row r="921256" spans="13:13">
      <c r="M921256" s="8"/>
    </row>
    <row r="921282" spans="13:13">
      <c r="M921282" s="8"/>
    </row>
    <row r="921283" spans="13:13" ht="13">
      <c r="M921283" s="17"/>
    </row>
    <row r="921284" spans="13:13">
      <c r="M921284" s="8"/>
    </row>
    <row r="921310" spans="13:13">
      <c r="M921310" s="8"/>
    </row>
    <row r="921311" spans="13:13" ht="13">
      <c r="M921311" s="17"/>
    </row>
    <row r="921312" spans="13:13">
      <c r="M921312" s="8"/>
    </row>
    <row r="921338" spans="13:13">
      <c r="M921338" s="8"/>
    </row>
    <row r="921339" spans="13:13" ht="13">
      <c r="M921339" s="17"/>
    </row>
    <row r="921340" spans="13:13">
      <c r="M921340" s="8"/>
    </row>
    <row r="921366" spans="13:13">
      <c r="M921366" s="8"/>
    </row>
    <row r="921367" spans="13:13" ht="13">
      <c r="M921367" s="17"/>
    </row>
    <row r="921368" spans="13:13">
      <c r="M921368" s="8"/>
    </row>
    <row r="921394" spans="13:13">
      <c r="M921394" s="8"/>
    </row>
    <row r="921395" spans="13:13" ht="13">
      <c r="M921395" s="17"/>
    </row>
    <row r="921396" spans="13:13">
      <c r="M921396" s="8"/>
    </row>
    <row r="921422" spans="13:13">
      <c r="M921422" s="8"/>
    </row>
    <row r="921423" spans="13:13" ht="13">
      <c r="M921423" s="17"/>
    </row>
    <row r="921424" spans="13:13">
      <c r="M921424" s="8"/>
    </row>
    <row r="921450" spans="13:13">
      <c r="M921450" s="8"/>
    </row>
    <row r="921451" spans="13:13" ht="13">
      <c r="M921451" s="17"/>
    </row>
    <row r="921452" spans="13:13">
      <c r="M921452" s="8"/>
    </row>
    <row r="921478" spans="13:13">
      <c r="M921478" s="8"/>
    </row>
    <row r="921479" spans="13:13" ht="13">
      <c r="M921479" s="17"/>
    </row>
    <row r="921480" spans="13:13">
      <c r="M921480" s="8"/>
    </row>
    <row r="921506" spans="13:13">
      <c r="M921506" s="8"/>
    </row>
    <row r="921507" spans="13:13" ht="13">
      <c r="M921507" s="17"/>
    </row>
    <row r="921508" spans="13:13">
      <c r="M921508" s="8"/>
    </row>
    <row r="921534" spans="13:13">
      <c r="M921534" s="8"/>
    </row>
    <row r="921535" spans="13:13" ht="13">
      <c r="M921535" s="17"/>
    </row>
    <row r="921536" spans="13:13">
      <c r="M921536" s="8"/>
    </row>
    <row r="921562" spans="13:13">
      <c r="M921562" s="8"/>
    </row>
    <row r="921563" spans="13:13" ht="13">
      <c r="M921563" s="17"/>
    </row>
    <row r="921564" spans="13:13">
      <c r="M921564" s="8"/>
    </row>
    <row r="921590" spans="13:13">
      <c r="M921590" s="8"/>
    </row>
    <row r="921591" spans="13:13" ht="13">
      <c r="M921591" s="17"/>
    </row>
    <row r="921592" spans="13:13">
      <c r="M921592" s="8"/>
    </row>
    <row r="921618" spans="13:13">
      <c r="M921618" s="8"/>
    </row>
    <row r="921619" spans="13:13" ht="13">
      <c r="M921619" s="17"/>
    </row>
    <row r="921620" spans="13:13">
      <c r="M921620" s="8"/>
    </row>
    <row r="921646" spans="13:13">
      <c r="M921646" s="8"/>
    </row>
    <row r="921647" spans="13:13" ht="13">
      <c r="M921647" s="17"/>
    </row>
    <row r="921648" spans="13:13">
      <c r="M921648" s="8"/>
    </row>
    <row r="921674" spans="13:13">
      <c r="M921674" s="8"/>
    </row>
    <row r="921675" spans="13:13" ht="13">
      <c r="M921675" s="17"/>
    </row>
    <row r="921676" spans="13:13">
      <c r="M921676" s="8"/>
    </row>
    <row r="921702" spans="13:13">
      <c r="M921702" s="8"/>
    </row>
    <row r="921703" spans="13:13" ht="13">
      <c r="M921703" s="17"/>
    </row>
    <row r="921704" spans="13:13">
      <c r="M921704" s="8"/>
    </row>
    <row r="921730" spans="13:13">
      <c r="M921730" s="8"/>
    </row>
    <row r="921731" spans="13:13" ht="13">
      <c r="M921731" s="17"/>
    </row>
    <row r="921732" spans="13:13">
      <c r="M921732" s="8"/>
    </row>
    <row r="921758" spans="13:13">
      <c r="M921758" s="8"/>
    </row>
    <row r="921759" spans="13:13" ht="13">
      <c r="M921759" s="17"/>
    </row>
    <row r="921760" spans="13:13">
      <c r="M921760" s="8"/>
    </row>
    <row r="921786" spans="13:13">
      <c r="M921786" s="8"/>
    </row>
    <row r="921787" spans="13:13" ht="13">
      <c r="M921787" s="17"/>
    </row>
    <row r="921788" spans="13:13">
      <c r="M921788" s="8"/>
    </row>
    <row r="921814" spans="13:13">
      <c r="M921814" s="8"/>
    </row>
    <row r="921815" spans="13:13" ht="13">
      <c r="M921815" s="17"/>
    </row>
    <row r="921816" spans="13:13">
      <c r="M921816" s="8"/>
    </row>
    <row r="921842" spans="13:13">
      <c r="M921842" s="8"/>
    </row>
    <row r="921843" spans="13:13" ht="13">
      <c r="M921843" s="17"/>
    </row>
    <row r="921844" spans="13:13">
      <c r="M921844" s="8"/>
    </row>
    <row r="921870" spans="13:13">
      <c r="M921870" s="8"/>
    </row>
    <row r="921871" spans="13:13" ht="13">
      <c r="M921871" s="17"/>
    </row>
    <row r="921872" spans="13:13">
      <c r="M921872" s="8"/>
    </row>
    <row r="921898" spans="13:13">
      <c r="M921898" s="8"/>
    </row>
    <row r="921899" spans="13:13" ht="13">
      <c r="M921899" s="17"/>
    </row>
    <row r="921900" spans="13:13">
      <c r="M921900" s="8"/>
    </row>
    <row r="921926" spans="13:13">
      <c r="M921926" s="8"/>
    </row>
    <row r="921927" spans="13:13" ht="13">
      <c r="M921927" s="17"/>
    </row>
    <row r="921928" spans="13:13">
      <c r="M921928" s="8"/>
    </row>
    <row r="921954" spans="13:13">
      <c r="M921954" s="8"/>
    </row>
    <row r="921955" spans="13:13" ht="13">
      <c r="M921955" s="17"/>
    </row>
    <row r="921956" spans="13:13">
      <c r="M921956" s="8"/>
    </row>
    <row r="921982" spans="13:13">
      <c r="M921982" s="8"/>
    </row>
    <row r="921983" spans="13:13" ht="13">
      <c r="M921983" s="17"/>
    </row>
    <row r="921984" spans="13:13">
      <c r="M921984" s="8"/>
    </row>
    <row r="922010" spans="13:13">
      <c r="M922010" s="8"/>
    </row>
    <row r="922011" spans="13:13" ht="13">
      <c r="M922011" s="17"/>
    </row>
    <row r="922012" spans="13:13">
      <c r="M922012" s="8"/>
    </row>
    <row r="922038" spans="13:13">
      <c r="M922038" s="8"/>
    </row>
    <row r="922039" spans="13:13" ht="13">
      <c r="M922039" s="17"/>
    </row>
    <row r="922040" spans="13:13">
      <c r="M922040" s="8"/>
    </row>
    <row r="922066" spans="13:13">
      <c r="M922066" s="8"/>
    </row>
    <row r="922067" spans="13:13" ht="13">
      <c r="M922067" s="17"/>
    </row>
    <row r="922068" spans="13:13">
      <c r="M922068" s="8"/>
    </row>
    <row r="922094" spans="13:13">
      <c r="M922094" s="8"/>
    </row>
    <row r="922095" spans="13:13" ht="13">
      <c r="M922095" s="17"/>
    </row>
    <row r="922096" spans="13:13">
      <c r="M922096" s="8"/>
    </row>
    <row r="922122" spans="13:13">
      <c r="M922122" s="8"/>
    </row>
    <row r="922123" spans="13:13" ht="13">
      <c r="M922123" s="17"/>
    </row>
    <row r="922124" spans="13:13">
      <c r="M922124" s="8"/>
    </row>
    <row r="922150" spans="13:13">
      <c r="M922150" s="8"/>
    </row>
    <row r="922151" spans="13:13" ht="13">
      <c r="M922151" s="17"/>
    </row>
    <row r="922152" spans="13:13">
      <c r="M922152" s="8"/>
    </row>
    <row r="922178" spans="13:13">
      <c r="M922178" s="8"/>
    </row>
    <row r="922179" spans="13:13" ht="13">
      <c r="M922179" s="17"/>
    </row>
    <row r="922180" spans="13:13">
      <c r="M922180" s="8"/>
    </row>
    <row r="922206" spans="13:13">
      <c r="M922206" s="8"/>
    </row>
    <row r="922207" spans="13:13" ht="13">
      <c r="M922207" s="17"/>
    </row>
    <row r="922208" spans="13:13">
      <c r="M922208" s="8"/>
    </row>
    <row r="922234" spans="13:13">
      <c r="M922234" s="8"/>
    </row>
    <row r="922235" spans="13:13" ht="13">
      <c r="M922235" s="17"/>
    </row>
    <row r="922236" spans="13:13">
      <c r="M922236" s="8"/>
    </row>
    <row r="922262" spans="13:13">
      <c r="M922262" s="8"/>
    </row>
    <row r="922263" spans="13:13" ht="13">
      <c r="M922263" s="17"/>
    </row>
    <row r="922264" spans="13:13">
      <c r="M922264" s="8"/>
    </row>
    <row r="922290" spans="13:13">
      <c r="M922290" s="8"/>
    </row>
    <row r="922291" spans="13:13" ht="13">
      <c r="M922291" s="17"/>
    </row>
    <row r="922292" spans="13:13">
      <c r="M922292" s="8"/>
    </row>
    <row r="922318" spans="13:13">
      <c r="M922318" s="8"/>
    </row>
    <row r="922319" spans="13:13" ht="13">
      <c r="M922319" s="17"/>
    </row>
    <row r="922320" spans="13:13">
      <c r="M922320" s="8"/>
    </row>
    <row r="922346" spans="13:13">
      <c r="M922346" s="8"/>
    </row>
    <row r="922347" spans="13:13" ht="13">
      <c r="M922347" s="17"/>
    </row>
    <row r="922348" spans="13:13">
      <c r="M922348" s="8"/>
    </row>
    <row r="922374" spans="13:13">
      <c r="M922374" s="8"/>
    </row>
    <row r="922375" spans="13:13" ht="13">
      <c r="M922375" s="17"/>
    </row>
    <row r="922376" spans="13:13">
      <c r="M922376" s="8"/>
    </row>
    <row r="922402" spans="13:13">
      <c r="M922402" s="8"/>
    </row>
    <row r="922403" spans="13:13" ht="13">
      <c r="M922403" s="17"/>
    </row>
    <row r="922404" spans="13:13">
      <c r="M922404" s="8"/>
    </row>
    <row r="922430" spans="13:13">
      <c r="M922430" s="8"/>
    </row>
    <row r="922431" spans="13:13" ht="13">
      <c r="M922431" s="17"/>
    </row>
    <row r="922432" spans="13:13">
      <c r="M922432" s="8"/>
    </row>
    <row r="922458" spans="13:13">
      <c r="M922458" s="8"/>
    </row>
    <row r="922459" spans="13:13" ht="13">
      <c r="M922459" s="17"/>
    </row>
    <row r="922460" spans="13:13">
      <c r="M922460" s="8"/>
    </row>
    <row r="922486" spans="13:13">
      <c r="M922486" s="8"/>
    </row>
    <row r="922487" spans="13:13" ht="13">
      <c r="M922487" s="17"/>
    </row>
    <row r="922488" spans="13:13">
      <c r="M922488" s="8"/>
    </row>
    <row r="922514" spans="13:13">
      <c r="M922514" s="8"/>
    </row>
    <row r="922515" spans="13:13" ht="13">
      <c r="M922515" s="17"/>
    </row>
    <row r="922516" spans="13:13">
      <c r="M922516" s="8"/>
    </row>
    <row r="922542" spans="13:13">
      <c r="M922542" s="8"/>
    </row>
    <row r="922543" spans="13:13" ht="13">
      <c r="M922543" s="17"/>
    </row>
    <row r="922544" spans="13:13">
      <c r="M922544" s="8"/>
    </row>
    <row r="922570" spans="13:13">
      <c r="M922570" s="8"/>
    </row>
    <row r="922571" spans="13:13" ht="13">
      <c r="M922571" s="17"/>
    </row>
    <row r="922572" spans="13:13">
      <c r="M922572" s="8"/>
    </row>
    <row r="922598" spans="13:13">
      <c r="M922598" s="8"/>
    </row>
    <row r="922599" spans="13:13" ht="13">
      <c r="M922599" s="17"/>
    </row>
    <row r="922600" spans="13:13">
      <c r="M922600" s="8"/>
    </row>
    <row r="922626" spans="13:13">
      <c r="M922626" s="8"/>
    </row>
    <row r="922627" spans="13:13" ht="13">
      <c r="M922627" s="17"/>
    </row>
    <row r="922628" spans="13:13">
      <c r="M922628" s="8"/>
    </row>
    <row r="922654" spans="13:13">
      <c r="M922654" s="8"/>
    </row>
    <row r="922655" spans="13:13" ht="13">
      <c r="M922655" s="17"/>
    </row>
    <row r="922656" spans="13:13">
      <c r="M922656" s="8"/>
    </row>
    <row r="922682" spans="13:13">
      <c r="M922682" s="8"/>
    </row>
    <row r="922683" spans="13:13" ht="13">
      <c r="M922683" s="17"/>
    </row>
    <row r="922684" spans="13:13">
      <c r="M922684" s="8"/>
    </row>
    <row r="922710" spans="13:13">
      <c r="M922710" s="8"/>
    </row>
    <row r="922711" spans="13:13" ht="13">
      <c r="M922711" s="17"/>
    </row>
    <row r="922712" spans="13:13">
      <c r="M922712" s="8"/>
    </row>
    <row r="922738" spans="13:13">
      <c r="M922738" s="8"/>
    </row>
    <row r="922739" spans="13:13" ht="13">
      <c r="M922739" s="17"/>
    </row>
    <row r="922740" spans="13:13">
      <c r="M922740" s="8"/>
    </row>
    <row r="922766" spans="13:13">
      <c r="M922766" s="8"/>
    </row>
    <row r="922767" spans="13:13" ht="13">
      <c r="M922767" s="17"/>
    </row>
    <row r="922768" spans="13:13">
      <c r="M922768" s="8"/>
    </row>
    <row r="922794" spans="13:13">
      <c r="M922794" s="8"/>
    </row>
    <row r="922795" spans="13:13" ht="13">
      <c r="M922795" s="17"/>
    </row>
    <row r="922796" spans="13:13">
      <c r="M922796" s="8"/>
    </row>
    <row r="922822" spans="13:13">
      <c r="M922822" s="8"/>
    </row>
    <row r="922823" spans="13:13" ht="13">
      <c r="M922823" s="17"/>
    </row>
    <row r="922824" spans="13:13">
      <c r="M922824" s="8"/>
    </row>
    <row r="922850" spans="13:13">
      <c r="M922850" s="8"/>
    </row>
    <row r="922851" spans="13:13" ht="13">
      <c r="M922851" s="17"/>
    </row>
    <row r="922852" spans="13:13">
      <c r="M922852" s="8"/>
    </row>
    <row r="922878" spans="13:13">
      <c r="M922878" s="8"/>
    </row>
    <row r="922879" spans="13:13" ht="13">
      <c r="M922879" s="17"/>
    </row>
    <row r="922880" spans="13:13">
      <c r="M922880" s="8"/>
    </row>
    <row r="922906" spans="13:13">
      <c r="M922906" s="8"/>
    </row>
    <row r="922907" spans="13:13" ht="13">
      <c r="M922907" s="17"/>
    </row>
    <row r="922908" spans="13:13">
      <c r="M922908" s="8"/>
    </row>
    <row r="922934" spans="13:13">
      <c r="M922934" s="8"/>
    </row>
    <row r="922935" spans="13:13" ht="13">
      <c r="M922935" s="17"/>
    </row>
    <row r="922936" spans="13:13">
      <c r="M922936" s="8"/>
    </row>
    <row r="922962" spans="13:13">
      <c r="M922962" s="8"/>
    </row>
    <row r="922963" spans="13:13" ht="13">
      <c r="M922963" s="17"/>
    </row>
    <row r="922964" spans="13:13">
      <c r="M922964" s="8"/>
    </row>
    <row r="922990" spans="13:13">
      <c r="M922990" s="8"/>
    </row>
    <row r="922991" spans="13:13" ht="13">
      <c r="M922991" s="17"/>
    </row>
    <row r="922992" spans="13:13">
      <c r="M922992" s="8"/>
    </row>
    <row r="923018" spans="13:13">
      <c r="M923018" s="8"/>
    </row>
    <row r="923019" spans="13:13" ht="13">
      <c r="M923019" s="17"/>
    </row>
    <row r="923020" spans="13:13">
      <c r="M923020" s="8"/>
    </row>
    <row r="923046" spans="13:13">
      <c r="M923046" s="8"/>
    </row>
    <row r="923047" spans="13:13" ht="13">
      <c r="M923047" s="17"/>
    </row>
    <row r="923048" spans="13:13">
      <c r="M923048" s="8"/>
    </row>
    <row r="923074" spans="13:13">
      <c r="M923074" s="8"/>
    </row>
    <row r="923075" spans="13:13" ht="13">
      <c r="M923075" s="17"/>
    </row>
    <row r="923076" spans="13:13">
      <c r="M923076" s="8"/>
    </row>
    <row r="923102" spans="13:13">
      <c r="M923102" s="8"/>
    </row>
    <row r="923103" spans="13:13" ht="13">
      <c r="M923103" s="17"/>
    </row>
    <row r="923104" spans="13:13">
      <c r="M923104" s="8"/>
    </row>
    <row r="923130" spans="13:13">
      <c r="M923130" s="8"/>
    </row>
    <row r="923131" spans="13:13" ht="13">
      <c r="M923131" s="17"/>
    </row>
    <row r="923132" spans="13:13">
      <c r="M923132" s="8"/>
    </row>
    <row r="923158" spans="13:13">
      <c r="M923158" s="8"/>
    </row>
    <row r="923159" spans="13:13" ht="13">
      <c r="M923159" s="17"/>
    </row>
    <row r="923160" spans="13:13">
      <c r="M923160" s="8"/>
    </row>
    <row r="923186" spans="13:13">
      <c r="M923186" s="8"/>
    </row>
    <row r="923187" spans="13:13" ht="13">
      <c r="M923187" s="17"/>
    </row>
    <row r="923188" spans="13:13">
      <c r="M923188" s="8"/>
    </row>
    <row r="923214" spans="13:13">
      <c r="M923214" s="8"/>
    </row>
    <row r="923215" spans="13:13" ht="13">
      <c r="M923215" s="17"/>
    </row>
    <row r="923216" spans="13:13">
      <c r="M923216" s="8"/>
    </row>
    <row r="923242" spans="13:13">
      <c r="M923242" s="8"/>
    </row>
    <row r="923243" spans="13:13" ht="13">
      <c r="M923243" s="17"/>
    </row>
    <row r="923244" spans="13:13">
      <c r="M923244" s="8"/>
    </row>
    <row r="923270" spans="13:13">
      <c r="M923270" s="8"/>
    </row>
    <row r="923271" spans="13:13" ht="13">
      <c r="M923271" s="17"/>
    </row>
    <row r="923272" spans="13:13">
      <c r="M923272" s="8"/>
    </row>
    <row r="923298" spans="13:13">
      <c r="M923298" s="8"/>
    </row>
    <row r="923299" spans="13:13" ht="13">
      <c r="M923299" s="17"/>
    </row>
    <row r="923300" spans="13:13">
      <c r="M923300" s="8"/>
    </row>
    <row r="923326" spans="13:13">
      <c r="M923326" s="8"/>
    </row>
    <row r="923327" spans="13:13" ht="13">
      <c r="M923327" s="17"/>
    </row>
    <row r="923328" spans="13:13">
      <c r="M923328" s="8"/>
    </row>
    <row r="923354" spans="13:13">
      <c r="M923354" s="8"/>
    </row>
    <row r="923355" spans="13:13" ht="13">
      <c r="M923355" s="17"/>
    </row>
    <row r="923356" spans="13:13">
      <c r="M923356" s="8"/>
    </row>
    <row r="923382" spans="13:13">
      <c r="M923382" s="8"/>
    </row>
    <row r="923383" spans="13:13" ht="13">
      <c r="M923383" s="17"/>
    </row>
    <row r="923384" spans="13:13">
      <c r="M923384" s="8"/>
    </row>
    <row r="923410" spans="13:13">
      <c r="M923410" s="8"/>
    </row>
    <row r="923411" spans="13:13" ht="13">
      <c r="M923411" s="17"/>
    </row>
    <row r="923412" spans="13:13">
      <c r="M923412" s="8"/>
    </row>
    <row r="923438" spans="13:13">
      <c r="M923438" s="8"/>
    </row>
    <row r="923439" spans="13:13" ht="13">
      <c r="M923439" s="17"/>
    </row>
    <row r="923440" spans="13:13">
      <c r="M923440" s="8"/>
    </row>
    <row r="923466" spans="13:13">
      <c r="M923466" s="8"/>
    </row>
    <row r="923467" spans="13:13" ht="13">
      <c r="M923467" s="17"/>
    </row>
    <row r="923468" spans="13:13">
      <c r="M923468" s="8"/>
    </row>
    <row r="923494" spans="13:13">
      <c r="M923494" s="8"/>
    </row>
    <row r="923495" spans="13:13" ht="13">
      <c r="M923495" s="17"/>
    </row>
    <row r="923496" spans="13:13">
      <c r="M923496" s="8"/>
    </row>
    <row r="923522" spans="13:13">
      <c r="M923522" s="8"/>
    </row>
    <row r="923523" spans="13:13" ht="13">
      <c r="M923523" s="17"/>
    </row>
    <row r="923524" spans="13:13">
      <c r="M923524" s="8"/>
    </row>
    <row r="923550" spans="13:13">
      <c r="M923550" s="8"/>
    </row>
    <row r="923551" spans="13:13" ht="13">
      <c r="M923551" s="17"/>
    </row>
    <row r="923552" spans="13:13">
      <c r="M923552" s="8"/>
    </row>
    <row r="923578" spans="13:13">
      <c r="M923578" s="8"/>
    </row>
    <row r="923579" spans="13:13" ht="13">
      <c r="M923579" s="17"/>
    </row>
    <row r="923580" spans="13:13">
      <c r="M923580" s="8"/>
    </row>
    <row r="923606" spans="13:13">
      <c r="M923606" s="8"/>
    </row>
    <row r="923607" spans="13:13" ht="13">
      <c r="M923607" s="17"/>
    </row>
    <row r="923608" spans="13:13">
      <c r="M923608" s="8"/>
    </row>
    <row r="923634" spans="13:13">
      <c r="M923634" s="8"/>
    </row>
    <row r="923635" spans="13:13" ht="13">
      <c r="M923635" s="17"/>
    </row>
    <row r="923636" spans="13:13">
      <c r="M923636" s="8"/>
    </row>
    <row r="923662" spans="13:13">
      <c r="M923662" s="8"/>
    </row>
    <row r="923663" spans="13:13" ht="13">
      <c r="M923663" s="17"/>
    </row>
    <row r="923664" spans="13:13">
      <c r="M923664" s="8"/>
    </row>
    <row r="923690" spans="13:13">
      <c r="M923690" s="8"/>
    </row>
    <row r="923691" spans="13:13" ht="13">
      <c r="M923691" s="17"/>
    </row>
    <row r="923692" spans="13:13">
      <c r="M923692" s="8"/>
    </row>
    <row r="923718" spans="13:13">
      <c r="M923718" s="8"/>
    </row>
    <row r="923719" spans="13:13" ht="13">
      <c r="M923719" s="17"/>
    </row>
    <row r="923720" spans="13:13">
      <c r="M923720" s="8"/>
    </row>
    <row r="923746" spans="13:13">
      <c r="M923746" s="8"/>
    </row>
    <row r="923747" spans="13:13" ht="13">
      <c r="M923747" s="17"/>
    </row>
    <row r="923748" spans="13:13">
      <c r="M923748" s="8"/>
    </row>
    <row r="923774" spans="13:13">
      <c r="M923774" s="8"/>
    </row>
    <row r="923775" spans="13:13" ht="13">
      <c r="M923775" s="17"/>
    </row>
    <row r="923776" spans="13:13">
      <c r="M923776" s="8"/>
    </row>
    <row r="923802" spans="13:13">
      <c r="M923802" s="8"/>
    </row>
    <row r="923803" spans="13:13" ht="13">
      <c r="M923803" s="17"/>
    </row>
    <row r="923804" spans="13:13">
      <c r="M923804" s="8"/>
    </row>
    <row r="923830" spans="13:13">
      <c r="M923830" s="8"/>
    </row>
    <row r="923831" spans="13:13" ht="13">
      <c r="M923831" s="17"/>
    </row>
    <row r="923832" spans="13:13">
      <c r="M923832" s="8"/>
    </row>
    <row r="923858" spans="13:13">
      <c r="M923858" s="8"/>
    </row>
    <row r="923859" spans="13:13" ht="13">
      <c r="M923859" s="17"/>
    </row>
    <row r="923860" spans="13:13">
      <c r="M923860" s="8"/>
    </row>
    <row r="923886" spans="13:13">
      <c r="M923886" s="8"/>
    </row>
    <row r="923887" spans="13:13" ht="13">
      <c r="M923887" s="17"/>
    </row>
    <row r="923888" spans="13:13">
      <c r="M923888" s="8"/>
    </row>
    <row r="923914" spans="13:13">
      <c r="M923914" s="8"/>
    </row>
    <row r="923915" spans="13:13" ht="13">
      <c r="M923915" s="17"/>
    </row>
    <row r="923916" spans="13:13">
      <c r="M923916" s="8"/>
    </row>
    <row r="923942" spans="13:13">
      <c r="M923942" s="8"/>
    </row>
    <row r="923943" spans="13:13" ht="13">
      <c r="M923943" s="17"/>
    </row>
    <row r="923944" spans="13:13">
      <c r="M923944" s="8"/>
    </row>
    <row r="923970" spans="13:13">
      <c r="M923970" s="8"/>
    </row>
    <row r="923971" spans="13:13" ht="13">
      <c r="M923971" s="17"/>
    </row>
    <row r="923972" spans="13:13">
      <c r="M923972" s="8"/>
    </row>
    <row r="923998" spans="13:13">
      <c r="M923998" s="8"/>
    </row>
    <row r="923999" spans="13:13" ht="13">
      <c r="M923999" s="17"/>
    </row>
    <row r="924000" spans="13:13">
      <c r="M924000" s="8"/>
    </row>
    <row r="924026" spans="13:13">
      <c r="M924026" s="8"/>
    </row>
    <row r="924027" spans="13:13" ht="13">
      <c r="M924027" s="17"/>
    </row>
    <row r="924028" spans="13:13">
      <c r="M924028" s="8"/>
    </row>
    <row r="924054" spans="13:13">
      <c r="M924054" s="8"/>
    </row>
    <row r="924055" spans="13:13" ht="13">
      <c r="M924055" s="17"/>
    </row>
    <row r="924056" spans="13:13">
      <c r="M924056" s="8"/>
    </row>
    <row r="924082" spans="13:13">
      <c r="M924082" s="8"/>
    </row>
    <row r="924083" spans="13:13" ht="13">
      <c r="M924083" s="17"/>
    </row>
    <row r="924084" spans="13:13">
      <c r="M924084" s="8"/>
    </row>
    <row r="924110" spans="13:13">
      <c r="M924110" s="8"/>
    </row>
    <row r="924111" spans="13:13" ht="13">
      <c r="M924111" s="17"/>
    </row>
    <row r="924112" spans="13:13">
      <c r="M924112" s="8"/>
    </row>
    <row r="924138" spans="13:13">
      <c r="M924138" s="8"/>
    </row>
    <row r="924139" spans="13:13" ht="13">
      <c r="M924139" s="17"/>
    </row>
    <row r="924140" spans="13:13">
      <c r="M924140" s="8"/>
    </row>
    <row r="924166" spans="13:13">
      <c r="M924166" s="8"/>
    </row>
    <row r="924167" spans="13:13" ht="13">
      <c r="M924167" s="17"/>
    </row>
    <row r="924168" spans="13:13">
      <c r="M924168" s="8"/>
    </row>
    <row r="924194" spans="13:13">
      <c r="M924194" s="8"/>
    </row>
    <row r="924195" spans="13:13" ht="13">
      <c r="M924195" s="17"/>
    </row>
    <row r="924196" spans="13:13">
      <c r="M924196" s="8"/>
    </row>
    <row r="924222" spans="13:13">
      <c r="M924222" s="8"/>
    </row>
    <row r="924223" spans="13:13" ht="13">
      <c r="M924223" s="17"/>
    </row>
    <row r="924224" spans="13:13">
      <c r="M924224" s="8"/>
    </row>
    <row r="924250" spans="13:13">
      <c r="M924250" s="8"/>
    </row>
    <row r="924251" spans="13:13" ht="13">
      <c r="M924251" s="17"/>
    </row>
    <row r="924252" spans="13:13">
      <c r="M924252" s="8"/>
    </row>
    <row r="924278" spans="13:13">
      <c r="M924278" s="8"/>
    </row>
    <row r="924279" spans="13:13" ht="13">
      <c r="M924279" s="17"/>
    </row>
    <row r="924280" spans="13:13">
      <c r="M924280" s="8"/>
    </row>
    <row r="924306" spans="13:13">
      <c r="M924306" s="8"/>
    </row>
    <row r="924307" spans="13:13" ht="13">
      <c r="M924307" s="17"/>
    </row>
    <row r="924308" spans="13:13">
      <c r="M924308" s="8"/>
    </row>
    <row r="924334" spans="13:13">
      <c r="M924334" s="8"/>
    </row>
    <row r="924335" spans="13:13" ht="13">
      <c r="M924335" s="17"/>
    </row>
    <row r="924336" spans="13:13">
      <c r="M924336" s="8"/>
    </row>
    <row r="924362" spans="13:13">
      <c r="M924362" s="8"/>
    </row>
    <row r="924363" spans="13:13" ht="13">
      <c r="M924363" s="17"/>
    </row>
    <row r="924364" spans="13:13">
      <c r="M924364" s="8"/>
    </row>
    <row r="924390" spans="13:13">
      <c r="M924390" s="8"/>
    </row>
    <row r="924391" spans="13:13" ht="13">
      <c r="M924391" s="17"/>
    </row>
    <row r="924392" spans="13:13">
      <c r="M924392" s="8"/>
    </row>
    <row r="924418" spans="13:13">
      <c r="M924418" s="8"/>
    </row>
    <row r="924419" spans="13:13" ht="13">
      <c r="M924419" s="17"/>
    </row>
    <row r="924420" spans="13:13">
      <c r="M924420" s="8"/>
    </row>
    <row r="924446" spans="13:13">
      <c r="M924446" s="8"/>
    </row>
    <row r="924447" spans="13:13" ht="13">
      <c r="M924447" s="17"/>
    </row>
    <row r="924448" spans="13:13">
      <c r="M924448" s="8"/>
    </row>
    <row r="924474" spans="13:13">
      <c r="M924474" s="8"/>
    </row>
    <row r="924475" spans="13:13" ht="13">
      <c r="M924475" s="17"/>
    </row>
    <row r="924476" spans="13:13">
      <c r="M924476" s="8"/>
    </row>
    <row r="924502" spans="13:13">
      <c r="M924502" s="8"/>
    </row>
    <row r="924503" spans="13:13" ht="13">
      <c r="M924503" s="17"/>
    </row>
    <row r="924504" spans="13:13">
      <c r="M924504" s="8"/>
    </row>
    <row r="924530" spans="13:13">
      <c r="M924530" s="8"/>
    </row>
    <row r="924531" spans="13:13" ht="13">
      <c r="M924531" s="17"/>
    </row>
    <row r="924532" spans="13:13">
      <c r="M924532" s="8"/>
    </row>
    <row r="924558" spans="13:13">
      <c r="M924558" s="8"/>
    </row>
    <row r="924559" spans="13:13" ht="13">
      <c r="M924559" s="17"/>
    </row>
    <row r="924560" spans="13:13">
      <c r="M924560" s="8"/>
    </row>
    <row r="924586" spans="13:13">
      <c r="M924586" s="8"/>
    </row>
    <row r="924587" spans="13:13" ht="13">
      <c r="M924587" s="17"/>
    </row>
    <row r="924588" spans="13:13">
      <c r="M924588" s="8"/>
    </row>
    <row r="924614" spans="13:13">
      <c r="M924614" s="8"/>
    </row>
    <row r="924615" spans="13:13" ht="13">
      <c r="M924615" s="17"/>
    </row>
    <row r="924616" spans="13:13">
      <c r="M924616" s="8"/>
    </row>
    <row r="924642" spans="13:13">
      <c r="M924642" s="8"/>
    </row>
    <row r="924643" spans="13:13" ht="13">
      <c r="M924643" s="17"/>
    </row>
    <row r="924644" spans="13:13">
      <c r="M924644" s="8"/>
    </row>
    <row r="924670" spans="13:13">
      <c r="M924670" s="8"/>
    </row>
    <row r="924671" spans="13:13" ht="13">
      <c r="M924671" s="17"/>
    </row>
    <row r="924672" spans="13:13">
      <c r="M924672" s="8"/>
    </row>
    <row r="924698" spans="13:13">
      <c r="M924698" s="8"/>
    </row>
    <row r="924699" spans="13:13" ht="13">
      <c r="M924699" s="17"/>
    </row>
    <row r="924700" spans="13:13">
      <c r="M924700" s="8"/>
    </row>
    <row r="924726" spans="13:13">
      <c r="M924726" s="8"/>
    </row>
    <row r="924727" spans="13:13" ht="13">
      <c r="M924727" s="17"/>
    </row>
    <row r="924728" spans="13:13">
      <c r="M924728" s="8"/>
    </row>
    <row r="924754" spans="13:13">
      <c r="M924754" s="8"/>
    </row>
    <row r="924755" spans="13:13" ht="13">
      <c r="M924755" s="17"/>
    </row>
    <row r="924756" spans="13:13">
      <c r="M924756" s="8"/>
    </row>
    <row r="924782" spans="13:13">
      <c r="M924782" s="8"/>
    </row>
    <row r="924783" spans="13:13" ht="13">
      <c r="M924783" s="17"/>
    </row>
    <row r="924784" spans="13:13">
      <c r="M924784" s="8"/>
    </row>
    <row r="924810" spans="13:13">
      <c r="M924810" s="8"/>
    </row>
    <row r="924811" spans="13:13" ht="13">
      <c r="M924811" s="17"/>
    </row>
    <row r="924812" spans="13:13">
      <c r="M924812" s="8"/>
    </row>
    <row r="924838" spans="13:13">
      <c r="M924838" s="8"/>
    </row>
    <row r="924839" spans="13:13" ht="13">
      <c r="M924839" s="17"/>
    </row>
    <row r="924840" spans="13:13">
      <c r="M924840" s="8"/>
    </row>
    <row r="924866" spans="13:13">
      <c r="M924866" s="8"/>
    </row>
    <row r="924867" spans="13:13" ht="13">
      <c r="M924867" s="17"/>
    </row>
    <row r="924868" spans="13:13">
      <c r="M924868" s="8"/>
    </row>
    <row r="924894" spans="13:13">
      <c r="M924894" s="8"/>
    </row>
    <row r="924895" spans="13:13" ht="13">
      <c r="M924895" s="17"/>
    </row>
    <row r="924896" spans="13:13">
      <c r="M924896" s="8"/>
    </row>
    <row r="924922" spans="13:13">
      <c r="M924922" s="8"/>
    </row>
    <row r="924923" spans="13:13" ht="13">
      <c r="M924923" s="17"/>
    </row>
    <row r="924924" spans="13:13">
      <c r="M924924" s="8"/>
    </row>
    <row r="924950" spans="13:13">
      <c r="M924950" s="8"/>
    </row>
    <row r="924951" spans="13:13" ht="13">
      <c r="M924951" s="17"/>
    </row>
    <row r="924952" spans="13:13">
      <c r="M924952" s="8"/>
    </row>
    <row r="924978" spans="13:13">
      <c r="M924978" s="8"/>
    </row>
    <row r="924979" spans="13:13" ht="13">
      <c r="M924979" s="17"/>
    </row>
    <row r="924980" spans="13:13">
      <c r="M924980" s="8"/>
    </row>
    <row r="925006" spans="13:13">
      <c r="M925006" s="8"/>
    </row>
    <row r="925007" spans="13:13" ht="13">
      <c r="M925007" s="17"/>
    </row>
    <row r="925008" spans="13:13">
      <c r="M925008" s="8"/>
    </row>
    <row r="925034" spans="13:13">
      <c r="M925034" s="8"/>
    </row>
    <row r="925035" spans="13:13" ht="13">
      <c r="M925035" s="17"/>
    </row>
    <row r="925036" spans="13:13">
      <c r="M925036" s="8"/>
    </row>
    <row r="925062" spans="13:13">
      <c r="M925062" s="8"/>
    </row>
    <row r="925063" spans="13:13" ht="13">
      <c r="M925063" s="17"/>
    </row>
    <row r="925064" spans="13:13">
      <c r="M925064" s="8"/>
    </row>
    <row r="925090" spans="13:13">
      <c r="M925090" s="8"/>
    </row>
    <row r="925091" spans="13:13" ht="13">
      <c r="M925091" s="17"/>
    </row>
    <row r="925092" spans="13:13">
      <c r="M925092" s="8"/>
    </row>
    <row r="925118" spans="13:13">
      <c r="M925118" s="8"/>
    </row>
    <row r="925119" spans="13:13" ht="13">
      <c r="M925119" s="17"/>
    </row>
    <row r="925120" spans="13:13">
      <c r="M925120" s="8"/>
    </row>
    <row r="925146" spans="13:13">
      <c r="M925146" s="8"/>
    </row>
    <row r="925147" spans="13:13" ht="13">
      <c r="M925147" s="17"/>
    </row>
    <row r="925148" spans="13:13">
      <c r="M925148" s="8"/>
    </row>
    <row r="925174" spans="13:13">
      <c r="M925174" s="8"/>
    </row>
    <row r="925175" spans="13:13" ht="13">
      <c r="M925175" s="17"/>
    </row>
    <row r="925176" spans="13:13">
      <c r="M925176" s="8"/>
    </row>
    <row r="925202" spans="13:13">
      <c r="M925202" s="8"/>
    </row>
    <row r="925203" spans="13:13" ht="13">
      <c r="M925203" s="17"/>
    </row>
    <row r="925204" spans="13:13">
      <c r="M925204" s="8"/>
    </row>
    <row r="925230" spans="13:13">
      <c r="M925230" s="8"/>
    </row>
    <row r="925231" spans="13:13" ht="13">
      <c r="M925231" s="17"/>
    </row>
    <row r="925232" spans="13:13">
      <c r="M925232" s="8"/>
    </row>
    <row r="925258" spans="13:13">
      <c r="M925258" s="8"/>
    </row>
    <row r="925259" spans="13:13" ht="13">
      <c r="M925259" s="17"/>
    </row>
    <row r="925260" spans="13:13">
      <c r="M925260" s="8"/>
    </row>
    <row r="925286" spans="13:13">
      <c r="M925286" s="8"/>
    </row>
    <row r="925287" spans="13:13" ht="13">
      <c r="M925287" s="17"/>
    </row>
    <row r="925288" spans="13:13">
      <c r="M925288" s="8"/>
    </row>
    <row r="925314" spans="13:13">
      <c r="M925314" s="8"/>
    </row>
    <row r="925315" spans="13:13" ht="13">
      <c r="M925315" s="17"/>
    </row>
    <row r="925316" spans="13:13">
      <c r="M925316" s="8"/>
    </row>
    <row r="925342" spans="13:13">
      <c r="M925342" s="8"/>
    </row>
    <row r="925343" spans="13:13" ht="13">
      <c r="M925343" s="17"/>
    </row>
    <row r="925344" spans="13:13">
      <c r="M925344" s="8"/>
    </row>
    <row r="925370" spans="13:13">
      <c r="M925370" s="8"/>
    </row>
    <row r="925371" spans="13:13" ht="13">
      <c r="M925371" s="17"/>
    </row>
    <row r="925372" spans="13:13">
      <c r="M925372" s="8"/>
    </row>
    <row r="925398" spans="13:13">
      <c r="M925398" s="8"/>
    </row>
    <row r="925399" spans="13:13" ht="13">
      <c r="M925399" s="17"/>
    </row>
    <row r="925400" spans="13:13">
      <c r="M925400" s="8"/>
    </row>
    <row r="925426" spans="13:13">
      <c r="M925426" s="8"/>
    </row>
    <row r="925427" spans="13:13" ht="13">
      <c r="M925427" s="17"/>
    </row>
    <row r="925428" spans="13:13">
      <c r="M925428" s="8"/>
    </row>
    <row r="925454" spans="13:13">
      <c r="M925454" s="8"/>
    </row>
    <row r="925455" spans="13:13" ht="13">
      <c r="M925455" s="17"/>
    </row>
    <row r="925456" spans="13:13">
      <c r="M925456" s="8"/>
    </row>
    <row r="925482" spans="13:13">
      <c r="M925482" s="8"/>
    </row>
    <row r="925483" spans="13:13" ht="13">
      <c r="M925483" s="17"/>
    </row>
    <row r="925484" spans="13:13">
      <c r="M925484" s="8"/>
    </row>
    <row r="925510" spans="13:13">
      <c r="M925510" s="8"/>
    </row>
    <row r="925511" spans="13:13" ht="13">
      <c r="M925511" s="17"/>
    </row>
    <row r="925512" spans="13:13">
      <c r="M925512" s="8"/>
    </row>
    <row r="925538" spans="13:13">
      <c r="M925538" s="8"/>
    </row>
    <row r="925539" spans="13:13" ht="13">
      <c r="M925539" s="17"/>
    </row>
    <row r="925540" spans="13:13">
      <c r="M925540" s="8"/>
    </row>
    <row r="925566" spans="13:13">
      <c r="M925566" s="8"/>
    </row>
    <row r="925567" spans="13:13" ht="13">
      <c r="M925567" s="17"/>
    </row>
    <row r="925568" spans="13:13">
      <c r="M925568" s="8"/>
    </row>
    <row r="925594" spans="13:13">
      <c r="M925594" s="8"/>
    </row>
    <row r="925595" spans="13:13" ht="13">
      <c r="M925595" s="17"/>
    </row>
    <row r="925596" spans="13:13">
      <c r="M925596" s="8"/>
    </row>
    <row r="925622" spans="13:13">
      <c r="M925622" s="8"/>
    </row>
    <row r="925623" spans="13:13" ht="13">
      <c r="M925623" s="17"/>
    </row>
    <row r="925624" spans="13:13">
      <c r="M925624" s="8"/>
    </row>
    <row r="925650" spans="13:13">
      <c r="M925650" s="8"/>
    </row>
    <row r="925651" spans="13:13" ht="13">
      <c r="M925651" s="17"/>
    </row>
    <row r="925652" spans="13:13">
      <c r="M925652" s="8"/>
    </row>
    <row r="925678" spans="13:13">
      <c r="M925678" s="8"/>
    </row>
    <row r="925679" spans="13:13" ht="13">
      <c r="M925679" s="17"/>
    </row>
    <row r="925680" spans="13:13">
      <c r="M925680" s="8"/>
    </row>
    <row r="925706" spans="13:13">
      <c r="M925706" s="8"/>
    </row>
    <row r="925707" spans="13:13" ht="13">
      <c r="M925707" s="17"/>
    </row>
    <row r="925708" spans="13:13">
      <c r="M925708" s="8"/>
    </row>
    <row r="925734" spans="13:13">
      <c r="M925734" s="8"/>
    </row>
    <row r="925735" spans="13:13" ht="13">
      <c r="M925735" s="17"/>
    </row>
    <row r="925736" spans="13:13">
      <c r="M925736" s="8"/>
    </row>
    <row r="925762" spans="13:13">
      <c r="M925762" s="8"/>
    </row>
    <row r="925763" spans="13:13" ht="13">
      <c r="M925763" s="17"/>
    </row>
    <row r="925764" spans="13:13">
      <c r="M925764" s="8"/>
    </row>
    <row r="925790" spans="13:13">
      <c r="M925790" s="8"/>
    </row>
    <row r="925791" spans="13:13" ht="13">
      <c r="M925791" s="17"/>
    </row>
    <row r="925792" spans="13:13">
      <c r="M925792" s="8"/>
    </row>
    <row r="925818" spans="13:13">
      <c r="M925818" s="8"/>
    </row>
    <row r="925819" spans="13:13" ht="13">
      <c r="M925819" s="17"/>
    </row>
    <row r="925820" spans="13:13">
      <c r="M925820" s="8"/>
    </row>
    <row r="925846" spans="13:13">
      <c r="M925846" s="8"/>
    </row>
    <row r="925847" spans="13:13" ht="13">
      <c r="M925847" s="17"/>
    </row>
    <row r="925848" spans="13:13">
      <c r="M925848" s="8"/>
    </row>
    <row r="925874" spans="13:13">
      <c r="M925874" s="8"/>
    </row>
    <row r="925875" spans="13:13" ht="13">
      <c r="M925875" s="17"/>
    </row>
    <row r="925876" spans="13:13">
      <c r="M925876" s="8"/>
    </row>
    <row r="925902" spans="13:13">
      <c r="M925902" s="8"/>
    </row>
    <row r="925903" spans="13:13" ht="13">
      <c r="M925903" s="17"/>
    </row>
    <row r="925904" spans="13:13">
      <c r="M925904" s="8"/>
    </row>
    <row r="925930" spans="13:13">
      <c r="M925930" s="8"/>
    </row>
    <row r="925931" spans="13:13" ht="13">
      <c r="M925931" s="17"/>
    </row>
    <row r="925932" spans="13:13">
      <c r="M925932" s="8"/>
    </row>
    <row r="925958" spans="13:13">
      <c r="M925958" s="8"/>
    </row>
    <row r="925959" spans="13:13" ht="13">
      <c r="M925959" s="17"/>
    </row>
    <row r="925960" spans="13:13">
      <c r="M925960" s="8"/>
    </row>
    <row r="925986" spans="13:13">
      <c r="M925986" s="8"/>
    </row>
    <row r="925987" spans="13:13" ht="13">
      <c r="M925987" s="17"/>
    </row>
    <row r="925988" spans="13:13">
      <c r="M925988" s="8"/>
    </row>
    <row r="926014" spans="13:13">
      <c r="M926014" s="8"/>
    </row>
    <row r="926015" spans="13:13" ht="13">
      <c r="M926015" s="17"/>
    </row>
    <row r="926016" spans="13:13">
      <c r="M926016" s="8"/>
    </row>
    <row r="926042" spans="13:13">
      <c r="M926042" s="8"/>
    </row>
    <row r="926043" spans="13:13" ht="13">
      <c r="M926043" s="17"/>
    </row>
    <row r="926044" spans="13:13">
      <c r="M926044" s="8"/>
    </row>
    <row r="926070" spans="13:13">
      <c r="M926070" s="8"/>
    </row>
    <row r="926071" spans="13:13" ht="13">
      <c r="M926071" s="17"/>
    </row>
    <row r="926072" spans="13:13">
      <c r="M926072" s="8"/>
    </row>
    <row r="926098" spans="13:13">
      <c r="M926098" s="8"/>
    </row>
    <row r="926099" spans="13:13" ht="13">
      <c r="M926099" s="17"/>
    </row>
    <row r="926100" spans="13:13">
      <c r="M926100" s="8"/>
    </row>
    <row r="926126" spans="13:13">
      <c r="M926126" s="8"/>
    </row>
    <row r="926127" spans="13:13" ht="13">
      <c r="M926127" s="17"/>
    </row>
    <row r="926128" spans="13:13">
      <c r="M926128" s="8"/>
    </row>
    <row r="926154" spans="13:13">
      <c r="M926154" s="8"/>
    </row>
    <row r="926155" spans="13:13" ht="13">
      <c r="M926155" s="17"/>
    </row>
    <row r="926156" spans="13:13">
      <c r="M926156" s="8"/>
    </row>
    <row r="926182" spans="13:13">
      <c r="M926182" s="8"/>
    </row>
    <row r="926183" spans="13:13" ht="13">
      <c r="M926183" s="17"/>
    </row>
    <row r="926184" spans="13:13">
      <c r="M926184" s="8"/>
    </row>
    <row r="926210" spans="13:13">
      <c r="M926210" s="8"/>
    </row>
    <row r="926211" spans="13:13" ht="13">
      <c r="M926211" s="17"/>
    </row>
    <row r="926212" spans="13:13">
      <c r="M926212" s="8"/>
    </row>
    <row r="926238" spans="13:13">
      <c r="M926238" s="8"/>
    </row>
    <row r="926239" spans="13:13" ht="13">
      <c r="M926239" s="17"/>
    </row>
    <row r="926240" spans="13:13">
      <c r="M926240" s="8"/>
    </row>
    <row r="926266" spans="13:13">
      <c r="M926266" s="8"/>
    </row>
    <row r="926267" spans="13:13" ht="13">
      <c r="M926267" s="17"/>
    </row>
    <row r="926268" spans="13:13">
      <c r="M926268" s="8"/>
    </row>
    <row r="926294" spans="13:13">
      <c r="M926294" s="8"/>
    </row>
    <row r="926295" spans="13:13" ht="13">
      <c r="M926295" s="17"/>
    </row>
    <row r="926296" spans="13:13">
      <c r="M926296" s="8"/>
    </row>
    <row r="926322" spans="13:13">
      <c r="M926322" s="8"/>
    </row>
    <row r="926323" spans="13:13" ht="13">
      <c r="M926323" s="17"/>
    </row>
    <row r="926324" spans="13:13">
      <c r="M926324" s="8"/>
    </row>
    <row r="926350" spans="13:13">
      <c r="M926350" s="8"/>
    </row>
    <row r="926351" spans="13:13" ht="13">
      <c r="M926351" s="17"/>
    </row>
    <row r="926352" spans="13:13">
      <c r="M926352" s="8"/>
    </row>
    <row r="926378" spans="13:13">
      <c r="M926378" s="8"/>
    </row>
    <row r="926379" spans="13:13" ht="13">
      <c r="M926379" s="17"/>
    </row>
    <row r="926380" spans="13:13">
      <c r="M926380" s="8"/>
    </row>
    <row r="926406" spans="13:13">
      <c r="M926406" s="8"/>
    </row>
    <row r="926407" spans="13:13" ht="13">
      <c r="M926407" s="17"/>
    </row>
    <row r="926408" spans="13:13">
      <c r="M926408" s="8"/>
    </row>
    <row r="926434" spans="13:13">
      <c r="M926434" s="8"/>
    </row>
    <row r="926435" spans="13:13" ht="13">
      <c r="M926435" s="17"/>
    </row>
    <row r="926436" spans="13:13">
      <c r="M926436" s="8"/>
    </row>
    <row r="926462" spans="13:13">
      <c r="M926462" s="8"/>
    </row>
    <row r="926463" spans="13:13" ht="13">
      <c r="M926463" s="17"/>
    </row>
    <row r="926464" spans="13:13">
      <c r="M926464" s="8"/>
    </row>
    <row r="926490" spans="13:13">
      <c r="M926490" s="8"/>
    </row>
    <row r="926491" spans="13:13" ht="13">
      <c r="M926491" s="17"/>
    </row>
    <row r="926492" spans="13:13">
      <c r="M926492" s="8"/>
    </row>
    <row r="926518" spans="13:13">
      <c r="M926518" s="8"/>
    </row>
    <row r="926519" spans="13:13" ht="13">
      <c r="M926519" s="17"/>
    </row>
    <row r="926520" spans="13:13">
      <c r="M926520" s="8"/>
    </row>
    <row r="926546" spans="13:13">
      <c r="M926546" s="8"/>
    </row>
    <row r="926547" spans="13:13" ht="13">
      <c r="M926547" s="17"/>
    </row>
    <row r="926548" spans="13:13">
      <c r="M926548" s="8"/>
    </row>
    <row r="926574" spans="13:13">
      <c r="M926574" s="8"/>
    </row>
    <row r="926575" spans="13:13" ht="13">
      <c r="M926575" s="17"/>
    </row>
    <row r="926576" spans="13:13">
      <c r="M926576" s="8"/>
    </row>
    <row r="926602" spans="13:13">
      <c r="M926602" s="8"/>
    </row>
    <row r="926603" spans="13:13" ht="13">
      <c r="M926603" s="17"/>
    </row>
    <row r="926604" spans="13:13">
      <c r="M926604" s="8"/>
    </row>
    <row r="926630" spans="13:13">
      <c r="M926630" s="8"/>
    </row>
    <row r="926631" spans="13:13" ht="13">
      <c r="M926631" s="17"/>
    </row>
    <row r="926632" spans="13:13">
      <c r="M926632" s="8"/>
    </row>
    <row r="926658" spans="13:13">
      <c r="M926658" s="8"/>
    </row>
    <row r="926659" spans="13:13" ht="13">
      <c r="M926659" s="17"/>
    </row>
    <row r="926660" spans="13:13">
      <c r="M926660" s="8"/>
    </row>
    <row r="926686" spans="13:13">
      <c r="M926686" s="8"/>
    </row>
    <row r="926687" spans="13:13" ht="13">
      <c r="M926687" s="17"/>
    </row>
    <row r="926688" spans="13:13">
      <c r="M926688" s="8"/>
    </row>
    <row r="926714" spans="13:13">
      <c r="M926714" s="8"/>
    </row>
    <row r="926715" spans="13:13" ht="13">
      <c r="M926715" s="17"/>
    </row>
    <row r="926716" spans="13:13">
      <c r="M926716" s="8"/>
    </row>
    <row r="926742" spans="13:13">
      <c r="M926742" s="8"/>
    </row>
    <row r="926743" spans="13:13" ht="13">
      <c r="M926743" s="17"/>
    </row>
    <row r="926744" spans="13:13">
      <c r="M926744" s="8"/>
    </row>
    <row r="926770" spans="13:13">
      <c r="M926770" s="8"/>
    </row>
    <row r="926771" spans="13:13" ht="13">
      <c r="M926771" s="17"/>
    </row>
    <row r="926772" spans="13:13">
      <c r="M926772" s="8"/>
    </row>
    <row r="926798" spans="13:13">
      <c r="M926798" s="8"/>
    </row>
    <row r="926799" spans="13:13" ht="13">
      <c r="M926799" s="17"/>
    </row>
    <row r="926800" spans="13:13">
      <c r="M926800" s="8"/>
    </row>
    <row r="926826" spans="13:13">
      <c r="M926826" s="8"/>
    </row>
    <row r="926827" spans="13:13" ht="13">
      <c r="M926827" s="17"/>
    </row>
    <row r="926828" spans="13:13">
      <c r="M926828" s="8"/>
    </row>
    <row r="926854" spans="13:13">
      <c r="M926854" s="8"/>
    </row>
    <row r="926855" spans="13:13" ht="13">
      <c r="M926855" s="17"/>
    </row>
    <row r="926856" spans="13:13">
      <c r="M926856" s="8"/>
    </row>
    <row r="926882" spans="13:13">
      <c r="M926882" s="8"/>
    </row>
    <row r="926883" spans="13:13" ht="13">
      <c r="M926883" s="17"/>
    </row>
    <row r="926884" spans="13:13">
      <c r="M926884" s="8"/>
    </row>
    <row r="926910" spans="13:13">
      <c r="M926910" s="8"/>
    </row>
    <row r="926911" spans="13:13" ht="13">
      <c r="M926911" s="17"/>
    </row>
    <row r="926912" spans="13:13">
      <c r="M926912" s="8"/>
    </row>
    <row r="926938" spans="13:13">
      <c r="M926938" s="8"/>
    </row>
    <row r="926939" spans="13:13" ht="13">
      <c r="M926939" s="17"/>
    </row>
    <row r="926940" spans="13:13">
      <c r="M926940" s="8"/>
    </row>
    <row r="926966" spans="13:13">
      <c r="M926966" s="8"/>
    </row>
    <row r="926967" spans="13:13" ht="13">
      <c r="M926967" s="17"/>
    </row>
    <row r="926968" spans="13:13">
      <c r="M926968" s="8"/>
    </row>
    <row r="926994" spans="13:13">
      <c r="M926994" s="8"/>
    </row>
    <row r="926995" spans="13:13" ht="13">
      <c r="M926995" s="17"/>
    </row>
    <row r="926996" spans="13:13">
      <c r="M926996" s="8"/>
    </row>
    <row r="927022" spans="13:13">
      <c r="M927022" s="8"/>
    </row>
    <row r="927023" spans="13:13" ht="13">
      <c r="M927023" s="17"/>
    </row>
    <row r="927024" spans="13:13">
      <c r="M927024" s="8"/>
    </row>
    <row r="927050" spans="13:13">
      <c r="M927050" s="8"/>
    </row>
    <row r="927051" spans="13:13" ht="13">
      <c r="M927051" s="17"/>
    </row>
    <row r="927052" spans="13:13">
      <c r="M927052" s="8"/>
    </row>
    <row r="927078" spans="13:13">
      <c r="M927078" s="8"/>
    </row>
    <row r="927079" spans="13:13" ht="13">
      <c r="M927079" s="17"/>
    </row>
    <row r="927080" spans="13:13">
      <c r="M927080" s="8"/>
    </row>
    <row r="927106" spans="13:13">
      <c r="M927106" s="8"/>
    </row>
    <row r="927107" spans="13:13" ht="13">
      <c r="M927107" s="17"/>
    </row>
    <row r="927108" spans="13:13">
      <c r="M927108" s="8"/>
    </row>
    <row r="927134" spans="13:13">
      <c r="M927134" s="8"/>
    </row>
    <row r="927135" spans="13:13" ht="13">
      <c r="M927135" s="17"/>
    </row>
    <row r="927136" spans="13:13">
      <c r="M927136" s="8"/>
    </row>
    <row r="927162" spans="13:13">
      <c r="M927162" s="8"/>
    </row>
    <row r="927163" spans="13:13" ht="13">
      <c r="M927163" s="17"/>
    </row>
    <row r="927164" spans="13:13">
      <c r="M927164" s="8"/>
    </row>
    <row r="927190" spans="13:13">
      <c r="M927190" s="8"/>
    </row>
    <row r="927191" spans="13:13" ht="13">
      <c r="M927191" s="17"/>
    </row>
    <row r="927192" spans="13:13">
      <c r="M927192" s="8"/>
    </row>
    <row r="927218" spans="13:13">
      <c r="M927218" s="8"/>
    </row>
    <row r="927219" spans="13:13" ht="13">
      <c r="M927219" s="17"/>
    </row>
    <row r="927220" spans="13:13">
      <c r="M927220" s="8"/>
    </row>
    <row r="927246" spans="13:13">
      <c r="M927246" s="8"/>
    </row>
    <row r="927247" spans="13:13" ht="13">
      <c r="M927247" s="17"/>
    </row>
    <row r="927248" spans="13:13">
      <c r="M927248" s="8"/>
    </row>
    <row r="927274" spans="13:13">
      <c r="M927274" s="8"/>
    </row>
    <row r="927275" spans="13:13" ht="13">
      <c r="M927275" s="17"/>
    </row>
    <row r="927276" spans="13:13">
      <c r="M927276" s="8"/>
    </row>
    <row r="927302" spans="13:13">
      <c r="M927302" s="8"/>
    </row>
    <row r="927303" spans="13:13" ht="13">
      <c r="M927303" s="17"/>
    </row>
    <row r="927304" spans="13:13">
      <c r="M927304" s="8"/>
    </row>
    <row r="927330" spans="13:13">
      <c r="M927330" s="8"/>
    </row>
    <row r="927331" spans="13:13" ht="13">
      <c r="M927331" s="17"/>
    </row>
    <row r="927332" spans="13:13">
      <c r="M927332" s="8"/>
    </row>
    <row r="927358" spans="13:13">
      <c r="M927358" s="8"/>
    </row>
    <row r="927359" spans="13:13" ht="13">
      <c r="M927359" s="17"/>
    </row>
    <row r="927360" spans="13:13">
      <c r="M927360" s="8"/>
    </row>
    <row r="927386" spans="13:13">
      <c r="M927386" s="8"/>
    </row>
    <row r="927387" spans="13:13" ht="13">
      <c r="M927387" s="17"/>
    </row>
    <row r="927388" spans="13:13">
      <c r="M927388" s="8"/>
    </row>
    <row r="927414" spans="13:13">
      <c r="M927414" s="8"/>
    </row>
    <row r="927415" spans="13:13" ht="13">
      <c r="M927415" s="17"/>
    </row>
    <row r="927416" spans="13:13">
      <c r="M927416" s="8"/>
    </row>
    <row r="927442" spans="13:13">
      <c r="M927442" s="8"/>
    </row>
    <row r="927443" spans="13:13" ht="13">
      <c r="M927443" s="17"/>
    </row>
    <row r="927444" spans="13:13">
      <c r="M927444" s="8"/>
    </row>
    <row r="927470" spans="13:13">
      <c r="M927470" s="8"/>
    </row>
    <row r="927471" spans="13:13" ht="13">
      <c r="M927471" s="17"/>
    </row>
    <row r="927472" spans="13:13">
      <c r="M927472" s="8"/>
    </row>
    <row r="927498" spans="13:13">
      <c r="M927498" s="8"/>
    </row>
    <row r="927499" spans="13:13" ht="13">
      <c r="M927499" s="17"/>
    </row>
    <row r="927500" spans="13:13">
      <c r="M927500" s="8"/>
    </row>
    <row r="927526" spans="13:13">
      <c r="M927526" s="8"/>
    </row>
    <row r="927527" spans="13:13" ht="13">
      <c r="M927527" s="17"/>
    </row>
    <row r="927528" spans="13:13">
      <c r="M927528" s="8"/>
    </row>
    <row r="927554" spans="13:13">
      <c r="M927554" s="8"/>
    </row>
    <row r="927555" spans="13:13" ht="13">
      <c r="M927555" s="17"/>
    </row>
    <row r="927556" spans="13:13">
      <c r="M927556" s="8"/>
    </row>
    <row r="927582" spans="13:13">
      <c r="M927582" s="8"/>
    </row>
    <row r="927583" spans="13:13" ht="13">
      <c r="M927583" s="17"/>
    </row>
    <row r="927584" spans="13:13">
      <c r="M927584" s="8"/>
    </row>
    <row r="927610" spans="13:13">
      <c r="M927610" s="8"/>
    </row>
    <row r="927611" spans="13:13" ht="13">
      <c r="M927611" s="17"/>
    </row>
    <row r="927612" spans="13:13">
      <c r="M927612" s="8"/>
    </row>
    <row r="927638" spans="13:13">
      <c r="M927638" s="8"/>
    </row>
    <row r="927639" spans="13:13" ht="13">
      <c r="M927639" s="17"/>
    </row>
    <row r="927640" spans="13:13">
      <c r="M927640" s="8"/>
    </row>
    <row r="927666" spans="13:13">
      <c r="M927666" s="8"/>
    </row>
    <row r="927667" spans="13:13" ht="13">
      <c r="M927667" s="17"/>
    </row>
    <row r="927668" spans="13:13">
      <c r="M927668" s="8"/>
    </row>
    <row r="927694" spans="13:13">
      <c r="M927694" s="8"/>
    </row>
    <row r="927695" spans="13:13" ht="13">
      <c r="M927695" s="17"/>
    </row>
    <row r="927696" spans="13:13">
      <c r="M927696" s="8"/>
    </row>
    <row r="927722" spans="13:13">
      <c r="M927722" s="8"/>
    </row>
    <row r="927723" spans="13:13" ht="13">
      <c r="M927723" s="17"/>
    </row>
    <row r="927724" spans="13:13">
      <c r="M927724" s="8"/>
    </row>
    <row r="927750" spans="13:13">
      <c r="M927750" s="8"/>
    </row>
    <row r="927751" spans="13:13" ht="13">
      <c r="M927751" s="17"/>
    </row>
    <row r="927752" spans="13:13">
      <c r="M927752" s="8"/>
    </row>
    <row r="927778" spans="13:13">
      <c r="M927778" s="8"/>
    </row>
    <row r="927779" spans="13:13" ht="13">
      <c r="M927779" s="17"/>
    </row>
    <row r="927780" spans="13:13">
      <c r="M927780" s="8"/>
    </row>
    <row r="927806" spans="13:13">
      <c r="M927806" s="8"/>
    </row>
    <row r="927807" spans="13:13" ht="13">
      <c r="M927807" s="17"/>
    </row>
    <row r="927808" spans="13:13">
      <c r="M927808" s="8"/>
    </row>
    <row r="927834" spans="13:13">
      <c r="M927834" s="8"/>
    </row>
    <row r="927835" spans="13:13" ht="13">
      <c r="M927835" s="17"/>
    </row>
    <row r="927836" spans="13:13">
      <c r="M927836" s="8"/>
    </row>
    <row r="927862" spans="13:13">
      <c r="M927862" s="8"/>
    </row>
    <row r="927863" spans="13:13" ht="13">
      <c r="M927863" s="17"/>
    </row>
    <row r="927864" spans="13:13">
      <c r="M927864" s="8"/>
    </row>
    <row r="927890" spans="13:13">
      <c r="M927890" s="8"/>
    </row>
    <row r="927891" spans="13:13" ht="13">
      <c r="M927891" s="17"/>
    </row>
    <row r="927892" spans="13:13">
      <c r="M927892" s="8"/>
    </row>
    <row r="927918" spans="13:13">
      <c r="M927918" s="8"/>
    </row>
    <row r="927919" spans="13:13" ht="13">
      <c r="M927919" s="17"/>
    </row>
    <row r="927920" spans="13:13">
      <c r="M927920" s="8"/>
    </row>
    <row r="927946" spans="13:13">
      <c r="M927946" s="8"/>
    </row>
    <row r="927947" spans="13:13" ht="13">
      <c r="M927947" s="17"/>
    </row>
    <row r="927948" spans="13:13">
      <c r="M927948" s="8"/>
    </row>
    <row r="927974" spans="13:13">
      <c r="M927974" s="8"/>
    </row>
    <row r="927975" spans="13:13" ht="13">
      <c r="M927975" s="17"/>
    </row>
    <row r="927976" spans="13:13">
      <c r="M927976" s="8"/>
    </row>
    <row r="928002" spans="13:13">
      <c r="M928002" s="8"/>
    </row>
    <row r="928003" spans="13:13" ht="13">
      <c r="M928003" s="17"/>
    </row>
    <row r="928004" spans="13:13">
      <c r="M928004" s="8"/>
    </row>
    <row r="928030" spans="13:13">
      <c r="M928030" s="8"/>
    </row>
    <row r="928031" spans="13:13" ht="13">
      <c r="M928031" s="17"/>
    </row>
    <row r="928032" spans="13:13">
      <c r="M928032" s="8"/>
    </row>
    <row r="928058" spans="13:13">
      <c r="M928058" s="8"/>
    </row>
    <row r="928059" spans="13:13" ht="13">
      <c r="M928059" s="17"/>
    </row>
    <row r="928060" spans="13:13">
      <c r="M928060" s="8"/>
    </row>
    <row r="928086" spans="13:13">
      <c r="M928086" s="8"/>
    </row>
    <row r="928087" spans="13:13" ht="13">
      <c r="M928087" s="17"/>
    </row>
    <row r="928088" spans="13:13">
      <c r="M928088" s="8"/>
    </row>
    <row r="928114" spans="13:13">
      <c r="M928114" s="8"/>
    </row>
    <row r="928115" spans="13:13" ht="13">
      <c r="M928115" s="17"/>
    </row>
    <row r="928116" spans="13:13">
      <c r="M928116" s="8"/>
    </row>
    <row r="928142" spans="13:13">
      <c r="M928142" s="8"/>
    </row>
    <row r="928143" spans="13:13" ht="13">
      <c r="M928143" s="17"/>
    </row>
    <row r="928144" spans="13:13">
      <c r="M928144" s="8"/>
    </row>
    <row r="928170" spans="13:13">
      <c r="M928170" s="8"/>
    </row>
    <row r="928171" spans="13:13" ht="13">
      <c r="M928171" s="17"/>
    </row>
    <row r="928172" spans="13:13">
      <c r="M928172" s="8"/>
    </row>
    <row r="928198" spans="13:13">
      <c r="M928198" s="8"/>
    </row>
    <row r="928199" spans="13:13" ht="13">
      <c r="M928199" s="17"/>
    </row>
    <row r="928200" spans="13:13">
      <c r="M928200" s="8"/>
    </row>
    <row r="928226" spans="13:13">
      <c r="M928226" s="8"/>
    </row>
    <row r="928227" spans="13:13" ht="13">
      <c r="M928227" s="17"/>
    </row>
    <row r="928228" spans="13:13">
      <c r="M928228" s="8"/>
    </row>
    <row r="928254" spans="13:13">
      <c r="M928254" s="8"/>
    </row>
    <row r="928255" spans="13:13" ht="13">
      <c r="M928255" s="17"/>
    </row>
    <row r="928256" spans="13:13">
      <c r="M928256" s="8"/>
    </row>
    <row r="928282" spans="13:13">
      <c r="M928282" s="8"/>
    </row>
    <row r="928283" spans="13:13" ht="13">
      <c r="M928283" s="17"/>
    </row>
    <row r="928284" spans="13:13">
      <c r="M928284" s="8"/>
    </row>
    <row r="928310" spans="13:13">
      <c r="M928310" s="8"/>
    </row>
    <row r="928311" spans="13:13" ht="13">
      <c r="M928311" s="17"/>
    </row>
    <row r="928312" spans="13:13">
      <c r="M928312" s="8"/>
    </row>
    <row r="928338" spans="13:13">
      <c r="M928338" s="8"/>
    </row>
    <row r="928339" spans="13:13" ht="13">
      <c r="M928339" s="17"/>
    </row>
    <row r="928340" spans="13:13">
      <c r="M928340" s="8"/>
    </row>
    <row r="928366" spans="13:13">
      <c r="M928366" s="8"/>
    </row>
    <row r="928367" spans="13:13" ht="13">
      <c r="M928367" s="17"/>
    </row>
    <row r="928368" spans="13:13">
      <c r="M928368" s="8"/>
    </row>
    <row r="928394" spans="13:13">
      <c r="M928394" s="8"/>
    </row>
    <row r="928395" spans="13:13" ht="13">
      <c r="M928395" s="17"/>
    </row>
    <row r="928396" spans="13:13">
      <c r="M928396" s="8"/>
    </row>
    <row r="928422" spans="13:13">
      <c r="M928422" s="8"/>
    </row>
    <row r="928423" spans="13:13" ht="13">
      <c r="M928423" s="17"/>
    </row>
    <row r="928424" spans="13:13">
      <c r="M928424" s="8"/>
    </row>
    <row r="928450" spans="13:13">
      <c r="M928450" s="8"/>
    </row>
    <row r="928451" spans="13:13" ht="13">
      <c r="M928451" s="17"/>
    </row>
    <row r="928452" spans="13:13">
      <c r="M928452" s="8"/>
    </row>
    <row r="928478" spans="13:13">
      <c r="M928478" s="8"/>
    </row>
    <row r="928479" spans="13:13" ht="13">
      <c r="M928479" s="17"/>
    </row>
    <row r="928480" spans="13:13">
      <c r="M928480" s="8"/>
    </row>
    <row r="928506" spans="13:13">
      <c r="M928506" s="8"/>
    </row>
    <row r="928507" spans="13:13" ht="13">
      <c r="M928507" s="17"/>
    </row>
    <row r="928508" spans="13:13">
      <c r="M928508" s="8"/>
    </row>
    <row r="928534" spans="13:13">
      <c r="M928534" s="8"/>
    </row>
    <row r="928535" spans="13:13" ht="13">
      <c r="M928535" s="17"/>
    </row>
    <row r="928536" spans="13:13">
      <c r="M928536" s="8"/>
    </row>
    <row r="928562" spans="13:13">
      <c r="M928562" s="8"/>
    </row>
    <row r="928563" spans="13:13" ht="13">
      <c r="M928563" s="17"/>
    </row>
    <row r="928564" spans="13:13">
      <c r="M928564" s="8"/>
    </row>
    <row r="928590" spans="13:13">
      <c r="M928590" s="8"/>
    </row>
    <row r="928591" spans="13:13" ht="13">
      <c r="M928591" s="17"/>
    </row>
    <row r="928592" spans="13:13">
      <c r="M928592" s="8"/>
    </row>
    <row r="928618" spans="13:13">
      <c r="M928618" s="8"/>
    </row>
    <row r="928619" spans="13:13" ht="13">
      <c r="M928619" s="17"/>
    </row>
    <row r="928620" spans="13:13">
      <c r="M928620" s="8"/>
    </row>
    <row r="928646" spans="13:13">
      <c r="M928646" s="8"/>
    </row>
    <row r="928647" spans="13:13" ht="13">
      <c r="M928647" s="17"/>
    </row>
    <row r="928648" spans="13:13">
      <c r="M928648" s="8"/>
    </row>
    <row r="928674" spans="13:13">
      <c r="M928674" s="8"/>
    </row>
    <row r="928675" spans="13:13" ht="13">
      <c r="M928675" s="17"/>
    </row>
    <row r="928676" spans="13:13">
      <c r="M928676" s="8"/>
    </row>
    <row r="928702" spans="13:13">
      <c r="M928702" s="8"/>
    </row>
    <row r="928703" spans="13:13" ht="13">
      <c r="M928703" s="17"/>
    </row>
    <row r="928704" spans="13:13">
      <c r="M928704" s="8"/>
    </row>
    <row r="928730" spans="13:13">
      <c r="M928730" s="8"/>
    </row>
    <row r="928731" spans="13:13" ht="13">
      <c r="M928731" s="17"/>
    </row>
    <row r="928732" spans="13:13">
      <c r="M928732" s="8"/>
    </row>
    <row r="928758" spans="13:13">
      <c r="M928758" s="8"/>
    </row>
    <row r="928759" spans="13:13" ht="13">
      <c r="M928759" s="17"/>
    </row>
    <row r="928760" spans="13:13">
      <c r="M928760" s="8"/>
    </row>
    <row r="928786" spans="13:13">
      <c r="M928786" s="8"/>
    </row>
    <row r="928787" spans="13:13" ht="13">
      <c r="M928787" s="17"/>
    </row>
    <row r="928788" spans="13:13">
      <c r="M928788" s="8"/>
    </row>
    <row r="928814" spans="13:13">
      <c r="M928814" s="8"/>
    </row>
    <row r="928815" spans="13:13" ht="13">
      <c r="M928815" s="17"/>
    </row>
    <row r="928816" spans="13:13">
      <c r="M928816" s="8"/>
    </row>
    <row r="928842" spans="13:13">
      <c r="M928842" s="8"/>
    </row>
    <row r="928843" spans="13:13" ht="13">
      <c r="M928843" s="17"/>
    </row>
    <row r="928844" spans="13:13">
      <c r="M928844" s="8"/>
    </row>
    <row r="928870" spans="13:13">
      <c r="M928870" s="8"/>
    </row>
    <row r="928871" spans="13:13" ht="13">
      <c r="M928871" s="17"/>
    </row>
    <row r="928872" spans="13:13">
      <c r="M928872" s="8"/>
    </row>
    <row r="928898" spans="13:13">
      <c r="M928898" s="8"/>
    </row>
    <row r="928899" spans="13:13" ht="13">
      <c r="M928899" s="17"/>
    </row>
    <row r="928900" spans="13:13">
      <c r="M928900" s="8"/>
    </row>
    <row r="928926" spans="13:13">
      <c r="M928926" s="8"/>
    </row>
    <row r="928927" spans="13:13" ht="13">
      <c r="M928927" s="17"/>
    </row>
    <row r="928928" spans="13:13">
      <c r="M928928" s="8"/>
    </row>
    <row r="928954" spans="13:13">
      <c r="M928954" s="8"/>
    </row>
    <row r="928955" spans="13:13" ht="13">
      <c r="M928955" s="17"/>
    </row>
    <row r="928956" spans="13:13">
      <c r="M928956" s="8"/>
    </row>
    <row r="928982" spans="13:13">
      <c r="M928982" s="8"/>
    </row>
    <row r="928983" spans="13:13" ht="13">
      <c r="M928983" s="17"/>
    </row>
    <row r="928984" spans="13:13">
      <c r="M928984" s="8"/>
    </row>
    <row r="929010" spans="13:13">
      <c r="M929010" s="8"/>
    </row>
    <row r="929011" spans="13:13" ht="13">
      <c r="M929011" s="17"/>
    </row>
    <row r="929012" spans="13:13">
      <c r="M929012" s="8"/>
    </row>
    <row r="929038" spans="13:13">
      <c r="M929038" s="8"/>
    </row>
    <row r="929039" spans="13:13" ht="13">
      <c r="M929039" s="17"/>
    </row>
    <row r="929040" spans="13:13">
      <c r="M929040" s="8"/>
    </row>
    <row r="929066" spans="13:13">
      <c r="M929066" s="8"/>
    </row>
    <row r="929067" spans="13:13" ht="13">
      <c r="M929067" s="17"/>
    </row>
    <row r="929068" spans="13:13">
      <c r="M929068" s="8"/>
    </row>
    <row r="929094" spans="13:13">
      <c r="M929094" s="8"/>
    </row>
    <row r="929095" spans="13:13" ht="13">
      <c r="M929095" s="17"/>
    </row>
    <row r="929096" spans="13:13">
      <c r="M929096" s="8"/>
    </row>
    <row r="929122" spans="13:13">
      <c r="M929122" s="8"/>
    </row>
    <row r="929123" spans="13:13" ht="13">
      <c r="M929123" s="17"/>
    </row>
    <row r="929124" spans="13:13">
      <c r="M929124" s="8"/>
    </row>
    <row r="929150" spans="13:13">
      <c r="M929150" s="8"/>
    </row>
    <row r="929151" spans="13:13" ht="13">
      <c r="M929151" s="17"/>
    </row>
    <row r="929152" spans="13:13">
      <c r="M929152" s="8"/>
    </row>
    <row r="929178" spans="13:13">
      <c r="M929178" s="8"/>
    </row>
    <row r="929179" spans="13:13" ht="13">
      <c r="M929179" s="17"/>
    </row>
    <row r="929180" spans="13:13">
      <c r="M929180" s="8"/>
    </row>
    <row r="929206" spans="13:13">
      <c r="M929206" s="8"/>
    </row>
    <row r="929207" spans="13:13" ht="13">
      <c r="M929207" s="17"/>
    </row>
    <row r="929208" spans="13:13">
      <c r="M929208" s="8"/>
    </row>
    <row r="929234" spans="13:13">
      <c r="M929234" s="8"/>
    </row>
    <row r="929235" spans="13:13" ht="13">
      <c r="M929235" s="17"/>
    </row>
    <row r="929236" spans="13:13">
      <c r="M929236" s="8"/>
    </row>
    <row r="929262" spans="13:13">
      <c r="M929262" s="8"/>
    </row>
    <row r="929263" spans="13:13" ht="13">
      <c r="M929263" s="17"/>
    </row>
    <row r="929264" spans="13:13">
      <c r="M929264" s="8"/>
    </row>
    <row r="929290" spans="13:13">
      <c r="M929290" s="8"/>
    </row>
    <row r="929291" spans="13:13" ht="13">
      <c r="M929291" s="17"/>
    </row>
    <row r="929292" spans="13:13">
      <c r="M929292" s="8"/>
    </row>
    <row r="929318" spans="13:13">
      <c r="M929318" s="8"/>
    </row>
    <row r="929319" spans="13:13" ht="13">
      <c r="M929319" s="17"/>
    </row>
    <row r="929320" spans="13:13">
      <c r="M929320" s="8"/>
    </row>
    <row r="929346" spans="13:13">
      <c r="M929346" s="8"/>
    </row>
    <row r="929347" spans="13:13" ht="13">
      <c r="M929347" s="17"/>
    </row>
    <row r="929348" spans="13:13">
      <c r="M929348" s="8"/>
    </row>
    <row r="929374" spans="13:13">
      <c r="M929374" s="8"/>
    </row>
    <row r="929375" spans="13:13" ht="13">
      <c r="M929375" s="17"/>
    </row>
    <row r="929376" spans="13:13">
      <c r="M929376" s="8"/>
    </row>
    <row r="929402" spans="13:13">
      <c r="M929402" s="8"/>
    </row>
    <row r="929403" spans="13:13" ht="13">
      <c r="M929403" s="17"/>
    </row>
    <row r="929404" spans="13:13">
      <c r="M929404" s="8"/>
    </row>
    <row r="929430" spans="13:13">
      <c r="M929430" s="8"/>
    </row>
    <row r="929431" spans="13:13" ht="13">
      <c r="M929431" s="17"/>
    </row>
    <row r="929432" spans="13:13">
      <c r="M929432" s="8"/>
    </row>
    <row r="929458" spans="13:13">
      <c r="M929458" s="8"/>
    </row>
    <row r="929459" spans="13:13" ht="13">
      <c r="M929459" s="17"/>
    </row>
    <row r="929460" spans="13:13">
      <c r="M929460" s="8"/>
    </row>
    <row r="929486" spans="13:13">
      <c r="M929486" s="8"/>
    </row>
    <row r="929487" spans="13:13" ht="13">
      <c r="M929487" s="17"/>
    </row>
    <row r="929488" spans="13:13">
      <c r="M929488" s="8"/>
    </row>
    <row r="929514" spans="13:13">
      <c r="M929514" s="8"/>
    </row>
    <row r="929515" spans="13:13" ht="13">
      <c r="M929515" s="17"/>
    </row>
    <row r="929516" spans="13:13">
      <c r="M929516" s="8"/>
    </row>
    <row r="929542" spans="13:13">
      <c r="M929542" s="8"/>
    </row>
    <row r="929543" spans="13:13" ht="13">
      <c r="M929543" s="17"/>
    </row>
    <row r="929544" spans="13:13">
      <c r="M929544" s="8"/>
    </row>
    <row r="929570" spans="13:13">
      <c r="M929570" s="8"/>
    </row>
    <row r="929571" spans="13:13" ht="13">
      <c r="M929571" s="17"/>
    </row>
    <row r="929572" spans="13:13">
      <c r="M929572" s="8"/>
    </row>
    <row r="929598" spans="13:13">
      <c r="M929598" s="8"/>
    </row>
    <row r="929599" spans="13:13" ht="13">
      <c r="M929599" s="17"/>
    </row>
    <row r="929600" spans="13:13">
      <c r="M929600" s="8"/>
    </row>
    <row r="929626" spans="13:13">
      <c r="M929626" s="8"/>
    </row>
    <row r="929627" spans="13:13" ht="13">
      <c r="M929627" s="17"/>
    </row>
    <row r="929628" spans="13:13">
      <c r="M929628" s="8"/>
    </row>
    <row r="929654" spans="13:13">
      <c r="M929654" s="8"/>
    </row>
    <row r="929655" spans="13:13" ht="13">
      <c r="M929655" s="17"/>
    </row>
    <row r="929656" spans="13:13">
      <c r="M929656" s="8"/>
    </row>
    <row r="929682" spans="13:13">
      <c r="M929682" s="8"/>
    </row>
    <row r="929683" spans="13:13" ht="13">
      <c r="M929683" s="17"/>
    </row>
    <row r="929684" spans="13:13">
      <c r="M929684" s="8"/>
    </row>
    <row r="929710" spans="13:13">
      <c r="M929710" s="8"/>
    </row>
    <row r="929711" spans="13:13" ht="13">
      <c r="M929711" s="17"/>
    </row>
    <row r="929712" spans="13:13">
      <c r="M929712" s="8"/>
    </row>
    <row r="929738" spans="13:13">
      <c r="M929738" s="8"/>
    </row>
    <row r="929739" spans="13:13" ht="13">
      <c r="M929739" s="17"/>
    </row>
    <row r="929740" spans="13:13">
      <c r="M929740" s="8"/>
    </row>
    <row r="929766" spans="13:13">
      <c r="M929766" s="8"/>
    </row>
    <row r="929767" spans="13:13" ht="13">
      <c r="M929767" s="17"/>
    </row>
    <row r="929768" spans="13:13">
      <c r="M929768" s="8"/>
    </row>
    <row r="929794" spans="13:13">
      <c r="M929794" s="8"/>
    </row>
    <row r="929795" spans="13:13" ht="13">
      <c r="M929795" s="17"/>
    </row>
    <row r="929796" spans="13:13">
      <c r="M929796" s="8"/>
    </row>
    <row r="929822" spans="13:13">
      <c r="M929822" s="8"/>
    </row>
    <row r="929823" spans="13:13" ht="13">
      <c r="M929823" s="17"/>
    </row>
    <row r="929824" spans="13:13">
      <c r="M929824" s="8"/>
    </row>
    <row r="929850" spans="13:13">
      <c r="M929850" s="8"/>
    </row>
    <row r="929851" spans="13:13" ht="13">
      <c r="M929851" s="17"/>
    </row>
    <row r="929852" spans="13:13">
      <c r="M929852" s="8"/>
    </row>
    <row r="929878" spans="13:13">
      <c r="M929878" s="8"/>
    </row>
    <row r="929879" spans="13:13" ht="13">
      <c r="M929879" s="17"/>
    </row>
    <row r="929880" spans="13:13">
      <c r="M929880" s="8"/>
    </row>
    <row r="929906" spans="13:13">
      <c r="M929906" s="8"/>
    </row>
    <row r="929907" spans="13:13" ht="13">
      <c r="M929907" s="17"/>
    </row>
    <row r="929908" spans="13:13">
      <c r="M929908" s="8"/>
    </row>
    <row r="929934" spans="13:13">
      <c r="M929934" s="8"/>
    </row>
    <row r="929935" spans="13:13" ht="13">
      <c r="M929935" s="17"/>
    </row>
    <row r="929936" spans="13:13">
      <c r="M929936" s="8"/>
    </row>
    <row r="929962" spans="13:13">
      <c r="M929962" s="8"/>
    </row>
    <row r="929963" spans="13:13" ht="13">
      <c r="M929963" s="17"/>
    </row>
    <row r="929964" spans="13:13">
      <c r="M929964" s="8"/>
    </row>
    <row r="929990" spans="13:13">
      <c r="M929990" s="8"/>
    </row>
    <row r="929991" spans="13:13" ht="13">
      <c r="M929991" s="17"/>
    </row>
    <row r="929992" spans="13:13">
      <c r="M929992" s="8"/>
    </row>
    <row r="930018" spans="13:13">
      <c r="M930018" s="8"/>
    </row>
    <row r="930019" spans="13:13" ht="13">
      <c r="M930019" s="17"/>
    </row>
    <row r="930020" spans="13:13">
      <c r="M930020" s="8"/>
    </row>
    <row r="930046" spans="13:13">
      <c r="M930046" s="8"/>
    </row>
    <row r="930047" spans="13:13" ht="13">
      <c r="M930047" s="17"/>
    </row>
    <row r="930048" spans="13:13">
      <c r="M930048" s="8"/>
    </row>
    <row r="930074" spans="13:13">
      <c r="M930074" s="8"/>
    </row>
    <row r="930075" spans="13:13" ht="13">
      <c r="M930075" s="17"/>
    </row>
    <row r="930076" spans="13:13">
      <c r="M930076" s="8"/>
    </row>
    <row r="930102" spans="13:13">
      <c r="M930102" s="8"/>
    </row>
    <row r="930103" spans="13:13" ht="13">
      <c r="M930103" s="17"/>
    </row>
    <row r="930104" spans="13:13">
      <c r="M930104" s="8"/>
    </row>
    <row r="930130" spans="13:13">
      <c r="M930130" s="8"/>
    </row>
    <row r="930131" spans="13:13" ht="13">
      <c r="M930131" s="17"/>
    </row>
    <row r="930132" spans="13:13">
      <c r="M930132" s="8"/>
    </row>
    <row r="930158" spans="13:13">
      <c r="M930158" s="8"/>
    </row>
    <row r="930159" spans="13:13" ht="13">
      <c r="M930159" s="17"/>
    </row>
    <row r="930160" spans="13:13">
      <c r="M930160" s="8"/>
    </row>
    <row r="930186" spans="13:13">
      <c r="M930186" s="8"/>
    </row>
    <row r="930187" spans="13:13" ht="13">
      <c r="M930187" s="17"/>
    </row>
    <row r="930188" spans="13:13">
      <c r="M930188" s="8"/>
    </row>
    <row r="930214" spans="13:13">
      <c r="M930214" s="8"/>
    </row>
    <row r="930215" spans="13:13" ht="13">
      <c r="M930215" s="17"/>
    </row>
    <row r="930216" spans="13:13">
      <c r="M930216" s="8"/>
    </row>
    <row r="930242" spans="13:13">
      <c r="M930242" s="8"/>
    </row>
    <row r="930243" spans="13:13" ht="13">
      <c r="M930243" s="17"/>
    </row>
    <row r="930244" spans="13:13">
      <c r="M930244" s="8"/>
    </row>
    <row r="930270" spans="13:13">
      <c r="M930270" s="8"/>
    </row>
    <row r="930271" spans="13:13" ht="13">
      <c r="M930271" s="17"/>
    </row>
    <row r="930272" spans="13:13">
      <c r="M930272" s="8"/>
    </row>
    <row r="930298" spans="13:13">
      <c r="M930298" s="8"/>
    </row>
    <row r="930299" spans="13:13" ht="13">
      <c r="M930299" s="17"/>
    </row>
    <row r="930300" spans="13:13">
      <c r="M930300" s="8"/>
    </row>
    <row r="930326" spans="13:13">
      <c r="M930326" s="8"/>
    </row>
    <row r="930327" spans="13:13" ht="13">
      <c r="M930327" s="17"/>
    </row>
    <row r="930328" spans="13:13">
      <c r="M930328" s="8"/>
    </row>
    <row r="930354" spans="13:13">
      <c r="M930354" s="8"/>
    </row>
    <row r="930355" spans="13:13" ht="13">
      <c r="M930355" s="17"/>
    </row>
    <row r="930356" spans="13:13">
      <c r="M930356" s="8"/>
    </row>
    <row r="930382" spans="13:13">
      <c r="M930382" s="8"/>
    </row>
    <row r="930383" spans="13:13" ht="13">
      <c r="M930383" s="17"/>
    </row>
    <row r="930384" spans="13:13">
      <c r="M930384" s="8"/>
    </row>
    <row r="930410" spans="13:13">
      <c r="M930410" s="8"/>
    </row>
    <row r="930411" spans="13:13" ht="13">
      <c r="M930411" s="17"/>
    </row>
    <row r="930412" spans="13:13">
      <c r="M930412" s="8"/>
    </row>
    <row r="930438" spans="13:13">
      <c r="M930438" s="8"/>
    </row>
    <row r="930439" spans="13:13" ht="13">
      <c r="M930439" s="17"/>
    </row>
    <row r="930440" spans="13:13">
      <c r="M930440" s="8"/>
    </row>
    <row r="930466" spans="13:13">
      <c r="M930466" s="8"/>
    </row>
    <row r="930467" spans="13:13" ht="13">
      <c r="M930467" s="17"/>
    </row>
    <row r="930468" spans="13:13">
      <c r="M930468" s="8"/>
    </row>
    <row r="930494" spans="13:13">
      <c r="M930494" s="8"/>
    </row>
    <row r="930495" spans="13:13" ht="13">
      <c r="M930495" s="17"/>
    </row>
    <row r="930496" spans="13:13">
      <c r="M930496" s="8"/>
    </row>
    <row r="930522" spans="13:13">
      <c r="M930522" s="8"/>
    </row>
    <row r="930523" spans="13:13" ht="13">
      <c r="M930523" s="17"/>
    </row>
    <row r="930524" spans="13:13">
      <c r="M930524" s="8"/>
    </row>
    <row r="930550" spans="13:13">
      <c r="M930550" s="8"/>
    </row>
    <row r="930551" spans="13:13" ht="13">
      <c r="M930551" s="17"/>
    </row>
    <row r="930552" spans="13:13">
      <c r="M930552" s="8"/>
    </row>
    <row r="930578" spans="13:13">
      <c r="M930578" s="8"/>
    </row>
    <row r="930579" spans="13:13" ht="13">
      <c r="M930579" s="17"/>
    </row>
    <row r="930580" spans="13:13">
      <c r="M930580" s="8"/>
    </row>
    <row r="930606" spans="13:13">
      <c r="M930606" s="8"/>
    </row>
    <row r="930607" spans="13:13" ht="13">
      <c r="M930607" s="17"/>
    </row>
    <row r="930608" spans="13:13">
      <c r="M930608" s="8"/>
    </row>
    <row r="930634" spans="13:13">
      <c r="M930634" s="8"/>
    </row>
    <row r="930635" spans="13:13" ht="13">
      <c r="M930635" s="17"/>
    </row>
    <row r="930636" spans="13:13">
      <c r="M930636" s="8"/>
    </row>
    <row r="930662" spans="13:13">
      <c r="M930662" s="8"/>
    </row>
    <row r="930663" spans="13:13" ht="13">
      <c r="M930663" s="17"/>
    </row>
    <row r="930664" spans="13:13">
      <c r="M930664" s="8"/>
    </row>
    <row r="930690" spans="13:13">
      <c r="M930690" s="8"/>
    </row>
    <row r="930691" spans="13:13" ht="13">
      <c r="M930691" s="17"/>
    </row>
    <row r="930692" spans="13:13">
      <c r="M930692" s="8"/>
    </row>
    <row r="930718" spans="13:13">
      <c r="M930718" s="8"/>
    </row>
    <row r="930719" spans="13:13" ht="13">
      <c r="M930719" s="17"/>
    </row>
    <row r="930720" spans="13:13">
      <c r="M930720" s="8"/>
    </row>
    <row r="930746" spans="13:13">
      <c r="M930746" s="8"/>
    </row>
    <row r="930747" spans="13:13" ht="13">
      <c r="M930747" s="17"/>
    </row>
    <row r="930748" spans="13:13">
      <c r="M930748" s="8"/>
    </row>
    <row r="930774" spans="13:13">
      <c r="M930774" s="8"/>
    </row>
    <row r="930775" spans="13:13" ht="13">
      <c r="M930775" s="17"/>
    </row>
    <row r="930776" spans="13:13">
      <c r="M930776" s="8"/>
    </row>
    <row r="930802" spans="13:13">
      <c r="M930802" s="8"/>
    </row>
    <row r="930803" spans="13:13" ht="13">
      <c r="M930803" s="17"/>
    </row>
    <row r="930804" spans="13:13">
      <c r="M930804" s="8"/>
    </row>
    <row r="930830" spans="13:13">
      <c r="M930830" s="8"/>
    </row>
    <row r="930831" spans="13:13" ht="13">
      <c r="M930831" s="17"/>
    </row>
    <row r="930832" spans="13:13">
      <c r="M930832" s="8"/>
    </row>
    <row r="930858" spans="13:13">
      <c r="M930858" s="8"/>
    </row>
    <row r="930859" spans="13:13" ht="13">
      <c r="M930859" s="17"/>
    </row>
    <row r="930860" spans="13:13">
      <c r="M930860" s="8"/>
    </row>
    <row r="930886" spans="13:13">
      <c r="M930886" s="8"/>
    </row>
    <row r="930887" spans="13:13" ht="13">
      <c r="M930887" s="17"/>
    </row>
    <row r="930888" spans="13:13">
      <c r="M930888" s="8"/>
    </row>
    <row r="930914" spans="13:13">
      <c r="M930914" s="8"/>
    </row>
    <row r="930915" spans="13:13" ht="13">
      <c r="M930915" s="17"/>
    </row>
    <row r="930916" spans="13:13">
      <c r="M930916" s="8"/>
    </row>
    <row r="930942" spans="13:13">
      <c r="M930942" s="8"/>
    </row>
    <row r="930943" spans="13:13" ht="13">
      <c r="M930943" s="17"/>
    </row>
    <row r="930944" spans="13:13">
      <c r="M930944" s="8"/>
    </row>
    <row r="930970" spans="13:13">
      <c r="M930970" s="8"/>
    </row>
    <row r="930971" spans="13:13" ht="13">
      <c r="M930971" s="17"/>
    </row>
    <row r="930972" spans="13:13">
      <c r="M930972" s="8"/>
    </row>
    <row r="930998" spans="13:13">
      <c r="M930998" s="8"/>
    </row>
    <row r="930999" spans="13:13" ht="13">
      <c r="M930999" s="17"/>
    </row>
    <row r="931000" spans="13:13">
      <c r="M931000" s="8"/>
    </row>
    <row r="931026" spans="13:13">
      <c r="M931026" s="8"/>
    </row>
    <row r="931027" spans="13:13" ht="13">
      <c r="M931027" s="17"/>
    </row>
    <row r="931028" spans="13:13">
      <c r="M931028" s="8"/>
    </row>
    <row r="931054" spans="13:13">
      <c r="M931054" s="8"/>
    </row>
    <row r="931055" spans="13:13" ht="13">
      <c r="M931055" s="17"/>
    </row>
    <row r="931056" spans="13:13">
      <c r="M931056" s="8"/>
    </row>
    <row r="931082" spans="13:13">
      <c r="M931082" s="8"/>
    </row>
    <row r="931083" spans="13:13" ht="13">
      <c r="M931083" s="17"/>
    </row>
    <row r="931084" spans="13:13">
      <c r="M931084" s="8"/>
    </row>
    <row r="931110" spans="13:13">
      <c r="M931110" s="8"/>
    </row>
    <row r="931111" spans="13:13" ht="13">
      <c r="M931111" s="17"/>
    </row>
    <row r="931112" spans="13:13">
      <c r="M931112" s="8"/>
    </row>
    <row r="931138" spans="13:13">
      <c r="M931138" s="8"/>
    </row>
    <row r="931139" spans="13:13" ht="13">
      <c r="M931139" s="17"/>
    </row>
    <row r="931140" spans="13:13">
      <c r="M931140" s="8"/>
    </row>
    <row r="931166" spans="13:13">
      <c r="M931166" s="8"/>
    </row>
    <row r="931167" spans="13:13" ht="13">
      <c r="M931167" s="17"/>
    </row>
    <row r="931168" spans="13:13">
      <c r="M931168" s="8"/>
    </row>
    <row r="931194" spans="13:13">
      <c r="M931194" s="8"/>
    </row>
    <row r="931195" spans="13:13" ht="13">
      <c r="M931195" s="17"/>
    </row>
    <row r="931196" spans="13:13">
      <c r="M931196" s="8"/>
    </row>
    <row r="931222" spans="13:13">
      <c r="M931222" s="8"/>
    </row>
    <row r="931223" spans="13:13" ht="13">
      <c r="M931223" s="17"/>
    </row>
    <row r="931224" spans="13:13">
      <c r="M931224" s="8"/>
    </row>
    <row r="931250" spans="13:13">
      <c r="M931250" s="8"/>
    </row>
    <row r="931251" spans="13:13" ht="13">
      <c r="M931251" s="17"/>
    </row>
    <row r="931252" spans="13:13">
      <c r="M931252" s="8"/>
    </row>
    <row r="931278" spans="13:13">
      <c r="M931278" s="8"/>
    </row>
    <row r="931279" spans="13:13" ht="13">
      <c r="M931279" s="17"/>
    </row>
    <row r="931280" spans="13:13">
      <c r="M931280" s="8"/>
    </row>
    <row r="931306" spans="13:13">
      <c r="M931306" s="8"/>
    </row>
    <row r="931307" spans="13:13" ht="13">
      <c r="M931307" s="17"/>
    </row>
    <row r="931308" spans="13:13">
      <c r="M931308" s="8"/>
    </row>
    <row r="931334" spans="13:13">
      <c r="M931334" s="8"/>
    </row>
    <row r="931335" spans="13:13" ht="13">
      <c r="M931335" s="17"/>
    </row>
    <row r="931336" spans="13:13">
      <c r="M931336" s="8"/>
    </row>
    <row r="931362" spans="13:13">
      <c r="M931362" s="8"/>
    </row>
    <row r="931363" spans="13:13" ht="13">
      <c r="M931363" s="17"/>
    </row>
    <row r="931364" spans="13:13">
      <c r="M931364" s="8"/>
    </row>
    <row r="931390" spans="13:13">
      <c r="M931390" s="8"/>
    </row>
    <row r="931391" spans="13:13" ht="13">
      <c r="M931391" s="17"/>
    </row>
    <row r="931392" spans="13:13">
      <c r="M931392" s="8"/>
    </row>
    <row r="931418" spans="13:13">
      <c r="M931418" s="8"/>
    </row>
    <row r="931419" spans="13:13" ht="13">
      <c r="M931419" s="17"/>
    </row>
    <row r="931420" spans="13:13">
      <c r="M931420" s="8"/>
    </row>
    <row r="931446" spans="13:13">
      <c r="M931446" s="8"/>
    </row>
    <row r="931447" spans="13:13" ht="13">
      <c r="M931447" s="17"/>
    </row>
    <row r="931448" spans="13:13">
      <c r="M931448" s="8"/>
    </row>
    <row r="931474" spans="13:13">
      <c r="M931474" s="8"/>
    </row>
    <row r="931475" spans="13:13" ht="13">
      <c r="M931475" s="17"/>
    </row>
    <row r="931476" spans="13:13">
      <c r="M931476" s="8"/>
    </row>
    <row r="931502" spans="13:13">
      <c r="M931502" s="8"/>
    </row>
    <row r="931503" spans="13:13" ht="13">
      <c r="M931503" s="17"/>
    </row>
    <row r="931504" spans="13:13">
      <c r="M931504" s="8"/>
    </row>
    <row r="931530" spans="13:13">
      <c r="M931530" s="8"/>
    </row>
    <row r="931531" spans="13:13" ht="13">
      <c r="M931531" s="17"/>
    </row>
    <row r="931532" spans="13:13">
      <c r="M931532" s="8"/>
    </row>
    <row r="931558" spans="13:13">
      <c r="M931558" s="8"/>
    </row>
    <row r="931559" spans="13:13" ht="13">
      <c r="M931559" s="17"/>
    </row>
    <row r="931560" spans="13:13">
      <c r="M931560" s="8"/>
    </row>
    <row r="931586" spans="13:13">
      <c r="M931586" s="8"/>
    </row>
    <row r="931587" spans="13:13" ht="13">
      <c r="M931587" s="17"/>
    </row>
    <row r="931588" spans="13:13">
      <c r="M931588" s="8"/>
    </row>
    <row r="931614" spans="13:13">
      <c r="M931614" s="8"/>
    </row>
    <row r="931615" spans="13:13" ht="13">
      <c r="M931615" s="17"/>
    </row>
    <row r="931616" spans="13:13">
      <c r="M931616" s="8"/>
    </row>
    <row r="931642" spans="13:13">
      <c r="M931642" s="8"/>
    </row>
    <row r="931643" spans="13:13" ht="13">
      <c r="M931643" s="17"/>
    </row>
    <row r="931644" spans="13:13">
      <c r="M931644" s="8"/>
    </row>
    <row r="931670" spans="13:13">
      <c r="M931670" s="8"/>
    </row>
    <row r="931671" spans="13:13" ht="13">
      <c r="M931671" s="17"/>
    </row>
    <row r="931672" spans="13:13">
      <c r="M931672" s="8"/>
    </row>
    <row r="931698" spans="13:13">
      <c r="M931698" s="8"/>
    </row>
    <row r="931699" spans="13:13" ht="13">
      <c r="M931699" s="17"/>
    </row>
    <row r="931700" spans="13:13">
      <c r="M931700" s="8"/>
    </row>
    <row r="931726" spans="13:13">
      <c r="M931726" s="8"/>
    </row>
    <row r="931727" spans="13:13" ht="13">
      <c r="M931727" s="17"/>
    </row>
    <row r="931728" spans="13:13">
      <c r="M931728" s="8"/>
    </row>
    <row r="931754" spans="13:13">
      <c r="M931754" s="8"/>
    </row>
    <row r="931755" spans="13:13" ht="13">
      <c r="M931755" s="17"/>
    </row>
    <row r="931756" spans="13:13">
      <c r="M931756" s="8"/>
    </row>
    <row r="931782" spans="13:13">
      <c r="M931782" s="8"/>
    </row>
    <row r="931783" spans="13:13" ht="13">
      <c r="M931783" s="17"/>
    </row>
    <row r="931784" spans="13:13">
      <c r="M931784" s="8"/>
    </row>
    <row r="931810" spans="13:13">
      <c r="M931810" s="8"/>
    </row>
    <row r="931811" spans="13:13" ht="13">
      <c r="M931811" s="17"/>
    </row>
    <row r="931812" spans="13:13">
      <c r="M931812" s="8"/>
    </row>
    <row r="931838" spans="13:13">
      <c r="M931838" s="8"/>
    </row>
    <row r="931839" spans="13:13" ht="13">
      <c r="M931839" s="17"/>
    </row>
    <row r="931840" spans="13:13">
      <c r="M931840" s="8"/>
    </row>
    <row r="931866" spans="13:13">
      <c r="M931866" s="8"/>
    </row>
    <row r="931867" spans="13:13" ht="13">
      <c r="M931867" s="17"/>
    </row>
    <row r="931868" spans="13:13">
      <c r="M931868" s="8"/>
    </row>
    <row r="931894" spans="13:13">
      <c r="M931894" s="8"/>
    </row>
    <row r="931895" spans="13:13" ht="13">
      <c r="M931895" s="17"/>
    </row>
    <row r="931896" spans="13:13">
      <c r="M931896" s="8"/>
    </row>
    <row r="931922" spans="13:13">
      <c r="M931922" s="8"/>
    </row>
    <row r="931923" spans="13:13" ht="13">
      <c r="M931923" s="17"/>
    </row>
    <row r="931924" spans="13:13">
      <c r="M931924" s="8"/>
    </row>
    <row r="931950" spans="13:13">
      <c r="M931950" s="8"/>
    </row>
    <row r="931951" spans="13:13" ht="13">
      <c r="M931951" s="17"/>
    </row>
    <row r="931952" spans="13:13">
      <c r="M931952" s="8"/>
    </row>
    <row r="931978" spans="13:13">
      <c r="M931978" s="8"/>
    </row>
    <row r="931979" spans="13:13" ht="13">
      <c r="M931979" s="17"/>
    </row>
    <row r="931980" spans="13:13">
      <c r="M931980" s="8"/>
    </row>
    <row r="932006" spans="13:13">
      <c r="M932006" s="8"/>
    </row>
    <row r="932007" spans="13:13" ht="13">
      <c r="M932007" s="17"/>
    </row>
    <row r="932008" spans="13:13">
      <c r="M932008" s="8"/>
    </row>
    <row r="932034" spans="13:13">
      <c r="M932034" s="8"/>
    </row>
    <row r="932035" spans="13:13" ht="13">
      <c r="M932035" s="17"/>
    </row>
    <row r="932036" spans="13:13">
      <c r="M932036" s="8"/>
    </row>
    <row r="932062" spans="13:13">
      <c r="M932062" s="8"/>
    </row>
    <row r="932063" spans="13:13" ht="13">
      <c r="M932063" s="17"/>
    </row>
    <row r="932064" spans="13:13">
      <c r="M932064" s="8"/>
    </row>
    <row r="932090" spans="13:13">
      <c r="M932090" s="8"/>
    </row>
    <row r="932091" spans="13:13" ht="13">
      <c r="M932091" s="17"/>
    </row>
    <row r="932092" spans="13:13">
      <c r="M932092" s="8"/>
    </row>
    <row r="932118" spans="13:13">
      <c r="M932118" s="8"/>
    </row>
    <row r="932119" spans="13:13" ht="13">
      <c r="M932119" s="17"/>
    </row>
    <row r="932120" spans="13:13">
      <c r="M932120" s="8"/>
    </row>
    <row r="932146" spans="13:13">
      <c r="M932146" s="8"/>
    </row>
    <row r="932147" spans="13:13" ht="13">
      <c r="M932147" s="17"/>
    </row>
    <row r="932148" spans="13:13">
      <c r="M932148" s="8"/>
    </row>
    <row r="932174" spans="13:13">
      <c r="M932174" s="8"/>
    </row>
    <row r="932175" spans="13:13" ht="13">
      <c r="M932175" s="17"/>
    </row>
    <row r="932176" spans="13:13">
      <c r="M932176" s="8"/>
    </row>
    <row r="932202" spans="13:13">
      <c r="M932202" s="8"/>
    </row>
    <row r="932203" spans="13:13" ht="13">
      <c r="M932203" s="17"/>
    </row>
    <row r="932204" spans="13:13">
      <c r="M932204" s="8"/>
    </row>
    <row r="932230" spans="13:13">
      <c r="M932230" s="8"/>
    </row>
    <row r="932231" spans="13:13" ht="13">
      <c r="M932231" s="17"/>
    </row>
    <row r="932232" spans="13:13">
      <c r="M932232" s="8"/>
    </row>
    <row r="932258" spans="13:13">
      <c r="M932258" s="8"/>
    </row>
    <row r="932259" spans="13:13" ht="13">
      <c r="M932259" s="17"/>
    </row>
    <row r="932260" spans="13:13">
      <c r="M932260" s="8"/>
    </row>
    <row r="932286" spans="13:13">
      <c r="M932286" s="8"/>
    </row>
    <row r="932287" spans="13:13" ht="13">
      <c r="M932287" s="17"/>
    </row>
    <row r="932288" spans="13:13">
      <c r="M932288" s="8"/>
    </row>
    <row r="932314" spans="13:13">
      <c r="M932314" s="8"/>
    </row>
    <row r="932315" spans="13:13" ht="13">
      <c r="M932315" s="17"/>
    </row>
    <row r="932316" spans="13:13">
      <c r="M932316" s="8"/>
    </row>
    <row r="932342" spans="13:13">
      <c r="M932342" s="8"/>
    </row>
    <row r="932343" spans="13:13" ht="13">
      <c r="M932343" s="17"/>
    </row>
    <row r="932344" spans="13:13">
      <c r="M932344" s="8"/>
    </row>
    <row r="932370" spans="13:13">
      <c r="M932370" s="8"/>
    </row>
    <row r="932371" spans="13:13" ht="13">
      <c r="M932371" s="17"/>
    </row>
    <row r="932372" spans="13:13">
      <c r="M932372" s="8"/>
    </row>
    <row r="932398" spans="13:13">
      <c r="M932398" s="8"/>
    </row>
    <row r="932399" spans="13:13" ht="13">
      <c r="M932399" s="17"/>
    </row>
    <row r="932400" spans="13:13">
      <c r="M932400" s="8"/>
    </row>
    <row r="932426" spans="13:13">
      <c r="M932426" s="8"/>
    </row>
    <row r="932427" spans="13:13" ht="13">
      <c r="M932427" s="17"/>
    </row>
    <row r="932428" spans="13:13">
      <c r="M932428" s="8"/>
    </row>
    <row r="932454" spans="13:13">
      <c r="M932454" s="8"/>
    </row>
    <row r="932455" spans="13:13" ht="13">
      <c r="M932455" s="17"/>
    </row>
    <row r="932456" spans="13:13">
      <c r="M932456" s="8"/>
    </row>
    <row r="932482" spans="13:13">
      <c r="M932482" s="8"/>
    </row>
    <row r="932483" spans="13:13" ht="13">
      <c r="M932483" s="17"/>
    </row>
    <row r="932484" spans="13:13">
      <c r="M932484" s="8"/>
    </row>
    <row r="932510" spans="13:13">
      <c r="M932510" s="8"/>
    </row>
    <row r="932511" spans="13:13" ht="13">
      <c r="M932511" s="17"/>
    </row>
    <row r="932512" spans="13:13">
      <c r="M932512" s="8"/>
    </row>
    <row r="932538" spans="13:13">
      <c r="M932538" s="8"/>
    </row>
    <row r="932539" spans="13:13" ht="13">
      <c r="M932539" s="17"/>
    </row>
    <row r="932540" spans="13:13">
      <c r="M932540" s="8"/>
    </row>
    <row r="932566" spans="13:13">
      <c r="M932566" s="8"/>
    </row>
    <row r="932567" spans="13:13" ht="13">
      <c r="M932567" s="17"/>
    </row>
    <row r="932568" spans="13:13">
      <c r="M932568" s="8"/>
    </row>
    <row r="932594" spans="13:13">
      <c r="M932594" s="8"/>
    </row>
    <row r="932595" spans="13:13" ht="13">
      <c r="M932595" s="17"/>
    </row>
    <row r="932596" spans="13:13">
      <c r="M932596" s="8"/>
    </row>
    <row r="932622" spans="13:13">
      <c r="M932622" s="8"/>
    </row>
    <row r="932623" spans="13:13" ht="13">
      <c r="M932623" s="17"/>
    </row>
    <row r="932624" spans="13:13">
      <c r="M932624" s="8"/>
    </row>
    <row r="932650" spans="13:13">
      <c r="M932650" s="8"/>
    </row>
    <row r="932651" spans="13:13" ht="13">
      <c r="M932651" s="17"/>
    </row>
    <row r="932652" spans="13:13">
      <c r="M932652" s="8"/>
    </row>
    <row r="932678" spans="13:13">
      <c r="M932678" s="8"/>
    </row>
    <row r="932679" spans="13:13" ht="13">
      <c r="M932679" s="17"/>
    </row>
    <row r="932680" spans="13:13">
      <c r="M932680" s="8"/>
    </row>
    <row r="932706" spans="13:13">
      <c r="M932706" s="8"/>
    </row>
    <row r="932707" spans="13:13" ht="13">
      <c r="M932707" s="17"/>
    </row>
    <row r="932708" spans="13:13">
      <c r="M932708" s="8"/>
    </row>
    <row r="932734" spans="13:13">
      <c r="M932734" s="8"/>
    </row>
    <row r="932735" spans="13:13" ht="13">
      <c r="M932735" s="17"/>
    </row>
    <row r="932736" spans="13:13">
      <c r="M932736" s="8"/>
    </row>
    <row r="932762" spans="13:13">
      <c r="M932762" s="8"/>
    </row>
    <row r="932763" spans="13:13" ht="13">
      <c r="M932763" s="17"/>
    </row>
    <row r="932764" spans="13:13">
      <c r="M932764" s="8"/>
    </row>
    <row r="932790" spans="13:13">
      <c r="M932790" s="8"/>
    </row>
    <row r="932791" spans="13:13" ht="13">
      <c r="M932791" s="17"/>
    </row>
    <row r="932792" spans="13:13">
      <c r="M932792" s="8"/>
    </row>
    <row r="932818" spans="13:13">
      <c r="M932818" s="8"/>
    </row>
    <row r="932819" spans="13:13" ht="13">
      <c r="M932819" s="17"/>
    </row>
    <row r="932820" spans="13:13">
      <c r="M932820" s="8"/>
    </row>
    <row r="932846" spans="13:13">
      <c r="M932846" s="8"/>
    </row>
    <row r="932847" spans="13:13" ht="13">
      <c r="M932847" s="17"/>
    </row>
    <row r="932848" spans="13:13">
      <c r="M932848" s="8"/>
    </row>
    <row r="932874" spans="13:13">
      <c r="M932874" s="8"/>
    </row>
    <row r="932875" spans="13:13" ht="13">
      <c r="M932875" s="17"/>
    </row>
    <row r="932876" spans="13:13">
      <c r="M932876" s="8"/>
    </row>
    <row r="932902" spans="13:13">
      <c r="M932902" s="8"/>
    </row>
    <row r="932903" spans="13:13" ht="13">
      <c r="M932903" s="17"/>
    </row>
    <row r="932904" spans="13:13">
      <c r="M932904" s="8"/>
    </row>
    <row r="932930" spans="13:13">
      <c r="M932930" s="8"/>
    </row>
    <row r="932931" spans="13:13" ht="13">
      <c r="M932931" s="17"/>
    </row>
    <row r="932932" spans="13:13">
      <c r="M932932" s="8"/>
    </row>
    <row r="932958" spans="13:13">
      <c r="M932958" s="8"/>
    </row>
    <row r="932959" spans="13:13" ht="13">
      <c r="M932959" s="17"/>
    </row>
    <row r="932960" spans="13:13">
      <c r="M932960" s="8"/>
    </row>
    <row r="932986" spans="13:13">
      <c r="M932986" s="8"/>
    </row>
    <row r="932987" spans="13:13" ht="13">
      <c r="M932987" s="17"/>
    </row>
    <row r="932988" spans="13:13">
      <c r="M932988" s="8"/>
    </row>
    <row r="933014" spans="13:13">
      <c r="M933014" s="8"/>
    </row>
    <row r="933015" spans="13:13" ht="13">
      <c r="M933015" s="17"/>
    </row>
    <row r="933016" spans="13:13">
      <c r="M933016" s="8"/>
    </row>
    <row r="933042" spans="13:13">
      <c r="M933042" s="8"/>
    </row>
    <row r="933043" spans="13:13" ht="13">
      <c r="M933043" s="17"/>
    </row>
    <row r="933044" spans="13:13">
      <c r="M933044" s="8"/>
    </row>
    <row r="933070" spans="13:13">
      <c r="M933070" s="8"/>
    </row>
    <row r="933071" spans="13:13" ht="13">
      <c r="M933071" s="17"/>
    </row>
    <row r="933072" spans="13:13">
      <c r="M933072" s="8"/>
    </row>
    <row r="933098" spans="13:13">
      <c r="M933098" s="8"/>
    </row>
    <row r="933099" spans="13:13" ht="13">
      <c r="M933099" s="17"/>
    </row>
    <row r="933100" spans="13:13">
      <c r="M933100" s="8"/>
    </row>
    <row r="933126" spans="13:13">
      <c r="M933126" s="8"/>
    </row>
    <row r="933127" spans="13:13" ht="13">
      <c r="M933127" s="17"/>
    </row>
    <row r="933128" spans="13:13">
      <c r="M933128" s="8"/>
    </row>
    <row r="933154" spans="13:13">
      <c r="M933154" s="8"/>
    </row>
    <row r="933155" spans="13:13" ht="13">
      <c r="M933155" s="17"/>
    </row>
    <row r="933156" spans="13:13">
      <c r="M933156" s="8"/>
    </row>
    <row r="933182" spans="13:13">
      <c r="M933182" s="8"/>
    </row>
    <row r="933183" spans="13:13" ht="13">
      <c r="M933183" s="17"/>
    </row>
    <row r="933184" spans="13:13">
      <c r="M933184" s="8"/>
    </row>
    <row r="933210" spans="13:13">
      <c r="M933210" s="8"/>
    </row>
    <row r="933211" spans="13:13" ht="13">
      <c r="M933211" s="17"/>
    </row>
    <row r="933212" spans="13:13">
      <c r="M933212" s="8"/>
    </row>
    <row r="933238" spans="13:13">
      <c r="M933238" s="8"/>
    </row>
    <row r="933239" spans="13:13" ht="13">
      <c r="M933239" s="17"/>
    </row>
    <row r="933240" spans="13:13">
      <c r="M933240" s="8"/>
    </row>
    <row r="933266" spans="13:13">
      <c r="M933266" s="8"/>
    </row>
    <row r="933267" spans="13:13" ht="13">
      <c r="M933267" s="17"/>
    </row>
    <row r="933268" spans="13:13">
      <c r="M933268" s="8"/>
    </row>
    <row r="933294" spans="13:13">
      <c r="M933294" s="8"/>
    </row>
    <row r="933295" spans="13:13" ht="13">
      <c r="M933295" s="17"/>
    </row>
    <row r="933296" spans="13:13">
      <c r="M933296" s="8"/>
    </row>
    <row r="933322" spans="13:13">
      <c r="M933322" s="8"/>
    </row>
    <row r="933323" spans="13:13" ht="13">
      <c r="M933323" s="17"/>
    </row>
    <row r="933324" spans="13:13">
      <c r="M933324" s="8"/>
    </row>
    <row r="933350" spans="13:13">
      <c r="M933350" s="8"/>
    </row>
    <row r="933351" spans="13:13" ht="13">
      <c r="M933351" s="17"/>
    </row>
    <row r="933352" spans="13:13">
      <c r="M933352" s="8"/>
    </row>
    <row r="933378" spans="13:13">
      <c r="M933378" s="8"/>
    </row>
    <row r="933379" spans="13:13" ht="13">
      <c r="M933379" s="17"/>
    </row>
    <row r="933380" spans="13:13">
      <c r="M933380" s="8"/>
    </row>
    <row r="933406" spans="13:13">
      <c r="M933406" s="8"/>
    </row>
    <row r="933407" spans="13:13" ht="13">
      <c r="M933407" s="17"/>
    </row>
    <row r="933408" spans="13:13">
      <c r="M933408" s="8"/>
    </row>
    <row r="933434" spans="13:13">
      <c r="M933434" s="8"/>
    </row>
    <row r="933435" spans="13:13" ht="13">
      <c r="M933435" s="17"/>
    </row>
    <row r="933436" spans="13:13">
      <c r="M933436" s="8"/>
    </row>
    <row r="933462" spans="13:13">
      <c r="M933462" s="8"/>
    </row>
    <row r="933463" spans="13:13" ht="13">
      <c r="M933463" s="17"/>
    </row>
    <row r="933464" spans="13:13">
      <c r="M933464" s="8"/>
    </row>
    <row r="933490" spans="13:13">
      <c r="M933490" s="8"/>
    </row>
    <row r="933491" spans="13:13" ht="13">
      <c r="M933491" s="17"/>
    </row>
    <row r="933492" spans="13:13">
      <c r="M933492" s="8"/>
    </row>
    <row r="933518" spans="13:13">
      <c r="M933518" s="8"/>
    </row>
    <row r="933519" spans="13:13" ht="13">
      <c r="M933519" s="17"/>
    </row>
    <row r="933520" spans="13:13">
      <c r="M933520" s="8"/>
    </row>
    <row r="933546" spans="13:13">
      <c r="M933546" s="8"/>
    </row>
    <row r="933547" spans="13:13" ht="13">
      <c r="M933547" s="17"/>
    </row>
    <row r="933548" spans="13:13">
      <c r="M933548" s="8"/>
    </row>
    <row r="933574" spans="13:13">
      <c r="M933574" s="8"/>
    </row>
    <row r="933575" spans="13:13" ht="13">
      <c r="M933575" s="17"/>
    </row>
    <row r="933576" spans="13:13">
      <c r="M933576" s="8"/>
    </row>
    <row r="933602" spans="13:13">
      <c r="M933602" s="8"/>
    </row>
    <row r="933603" spans="13:13" ht="13">
      <c r="M933603" s="17"/>
    </row>
    <row r="933604" spans="13:13">
      <c r="M933604" s="8"/>
    </row>
    <row r="933630" spans="13:13">
      <c r="M933630" s="8"/>
    </row>
    <row r="933631" spans="13:13" ht="13">
      <c r="M933631" s="17"/>
    </row>
    <row r="933632" spans="13:13">
      <c r="M933632" s="8"/>
    </row>
    <row r="933658" spans="13:13">
      <c r="M933658" s="8"/>
    </row>
    <row r="933659" spans="13:13" ht="13">
      <c r="M933659" s="17"/>
    </row>
    <row r="933660" spans="13:13">
      <c r="M933660" s="8"/>
    </row>
    <row r="933686" spans="13:13">
      <c r="M933686" s="8"/>
    </row>
    <row r="933687" spans="13:13" ht="13">
      <c r="M933687" s="17"/>
    </row>
    <row r="933688" spans="13:13">
      <c r="M933688" s="8"/>
    </row>
    <row r="933714" spans="13:13">
      <c r="M933714" s="8"/>
    </row>
    <row r="933715" spans="13:13" ht="13">
      <c r="M933715" s="17"/>
    </row>
    <row r="933716" spans="13:13">
      <c r="M933716" s="8"/>
    </row>
    <row r="933742" spans="13:13">
      <c r="M933742" s="8"/>
    </row>
    <row r="933743" spans="13:13" ht="13">
      <c r="M933743" s="17"/>
    </row>
    <row r="933744" spans="13:13">
      <c r="M933744" s="8"/>
    </row>
    <row r="933770" spans="13:13">
      <c r="M933770" s="8"/>
    </row>
    <row r="933771" spans="13:13" ht="13">
      <c r="M933771" s="17"/>
    </row>
    <row r="933772" spans="13:13">
      <c r="M933772" s="8"/>
    </row>
    <row r="933798" spans="13:13">
      <c r="M933798" s="8"/>
    </row>
    <row r="933799" spans="13:13" ht="13">
      <c r="M933799" s="17"/>
    </row>
    <row r="933800" spans="13:13">
      <c r="M933800" s="8"/>
    </row>
    <row r="933826" spans="13:13">
      <c r="M933826" s="8"/>
    </row>
    <row r="933827" spans="13:13" ht="13">
      <c r="M933827" s="17"/>
    </row>
    <row r="933828" spans="13:13">
      <c r="M933828" s="8"/>
    </row>
    <row r="933854" spans="13:13">
      <c r="M933854" s="8"/>
    </row>
    <row r="933855" spans="13:13" ht="13">
      <c r="M933855" s="17"/>
    </row>
    <row r="933856" spans="13:13">
      <c r="M933856" s="8"/>
    </row>
    <row r="933882" spans="13:13">
      <c r="M933882" s="8"/>
    </row>
    <row r="933883" spans="13:13" ht="13">
      <c r="M933883" s="17"/>
    </row>
    <row r="933884" spans="13:13">
      <c r="M933884" s="8"/>
    </row>
    <row r="933910" spans="13:13">
      <c r="M933910" s="8"/>
    </row>
    <row r="933911" spans="13:13" ht="13">
      <c r="M933911" s="17"/>
    </row>
    <row r="933912" spans="13:13">
      <c r="M933912" s="8"/>
    </row>
    <row r="933938" spans="13:13">
      <c r="M933938" s="8"/>
    </row>
    <row r="933939" spans="13:13" ht="13">
      <c r="M933939" s="17"/>
    </row>
    <row r="933940" spans="13:13">
      <c r="M933940" s="8"/>
    </row>
    <row r="933966" spans="13:13">
      <c r="M933966" s="8"/>
    </row>
    <row r="933967" spans="13:13" ht="13">
      <c r="M933967" s="17"/>
    </row>
    <row r="933968" spans="13:13">
      <c r="M933968" s="8"/>
    </row>
    <row r="933994" spans="13:13">
      <c r="M933994" s="8"/>
    </row>
    <row r="933995" spans="13:13" ht="13">
      <c r="M933995" s="17"/>
    </row>
    <row r="933996" spans="13:13">
      <c r="M933996" s="8"/>
    </row>
    <row r="934022" spans="13:13">
      <c r="M934022" s="8"/>
    </row>
    <row r="934023" spans="13:13" ht="13">
      <c r="M934023" s="17"/>
    </row>
    <row r="934024" spans="13:13">
      <c r="M934024" s="8"/>
    </row>
    <row r="934050" spans="13:13">
      <c r="M934050" s="8"/>
    </row>
    <row r="934051" spans="13:13" ht="13">
      <c r="M934051" s="17"/>
    </row>
    <row r="934052" spans="13:13">
      <c r="M934052" s="8"/>
    </row>
    <row r="934078" spans="13:13">
      <c r="M934078" s="8"/>
    </row>
    <row r="934079" spans="13:13" ht="13">
      <c r="M934079" s="17"/>
    </row>
    <row r="934080" spans="13:13">
      <c r="M934080" s="8"/>
    </row>
    <row r="934106" spans="13:13">
      <c r="M934106" s="8"/>
    </row>
    <row r="934107" spans="13:13" ht="13">
      <c r="M934107" s="17"/>
    </row>
    <row r="934108" spans="13:13">
      <c r="M934108" s="8"/>
    </row>
    <row r="934134" spans="13:13">
      <c r="M934134" s="8"/>
    </row>
    <row r="934135" spans="13:13" ht="13">
      <c r="M934135" s="17"/>
    </row>
    <row r="934136" spans="13:13">
      <c r="M934136" s="8"/>
    </row>
    <row r="934162" spans="13:13">
      <c r="M934162" s="8"/>
    </row>
    <row r="934163" spans="13:13" ht="13">
      <c r="M934163" s="17"/>
    </row>
    <row r="934164" spans="13:13">
      <c r="M934164" s="8"/>
    </row>
    <row r="934190" spans="13:13">
      <c r="M934190" s="8"/>
    </row>
    <row r="934191" spans="13:13" ht="13">
      <c r="M934191" s="17"/>
    </row>
    <row r="934192" spans="13:13">
      <c r="M934192" s="8"/>
    </row>
    <row r="934218" spans="13:13">
      <c r="M934218" s="8"/>
    </row>
    <row r="934219" spans="13:13" ht="13">
      <c r="M934219" s="17"/>
    </row>
    <row r="934220" spans="13:13">
      <c r="M934220" s="8"/>
    </row>
    <row r="934246" spans="13:13">
      <c r="M934246" s="8"/>
    </row>
    <row r="934247" spans="13:13" ht="13">
      <c r="M934247" s="17"/>
    </row>
    <row r="934248" spans="13:13">
      <c r="M934248" s="8"/>
    </row>
    <row r="934274" spans="13:13">
      <c r="M934274" s="8"/>
    </row>
    <row r="934275" spans="13:13" ht="13">
      <c r="M934275" s="17"/>
    </row>
    <row r="934276" spans="13:13">
      <c r="M934276" s="8"/>
    </row>
    <row r="934302" spans="13:13">
      <c r="M934302" s="8"/>
    </row>
    <row r="934303" spans="13:13" ht="13">
      <c r="M934303" s="17"/>
    </row>
    <row r="934304" spans="13:13">
      <c r="M934304" s="8"/>
    </row>
    <row r="934330" spans="13:13">
      <c r="M934330" s="8"/>
    </row>
    <row r="934331" spans="13:13" ht="13">
      <c r="M934331" s="17"/>
    </row>
    <row r="934332" spans="13:13">
      <c r="M934332" s="8"/>
    </row>
    <row r="934358" spans="13:13">
      <c r="M934358" s="8"/>
    </row>
    <row r="934359" spans="13:13" ht="13">
      <c r="M934359" s="17"/>
    </row>
    <row r="934360" spans="13:13">
      <c r="M934360" s="8"/>
    </row>
    <row r="934386" spans="13:13">
      <c r="M934386" s="8"/>
    </row>
    <row r="934387" spans="13:13" ht="13">
      <c r="M934387" s="17"/>
    </row>
    <row r="934388" spans="13:13">
      <c r="M934388" s="8"/>
    </row>
    <row r="934414" spans="13:13">
      <c r="M934414" s="8"/>
    </row>
    <row r="934415" spans="13:13" ht="13">
      <c r="M934415" s="17"/>
    </row>
    <row r="934416" spans="13:13">
      <c r="M934416" s="8"/>
    </row>
    <row r="934442" spans="13:13">
      <c r="M934442" s="8"/>
    </row>
    <row r="934443" spans="13:13" ht="13">
      <c r="M934443" s="17"/>
    </row>
    <row r="934444" spans="13:13">
      <c r="M934444" s="8"/>
    </row>
    <row r="934470" spans="13:13">
      <c r="M934470" s="8"/>
    </row>
    <row r="934471" spans="13:13" ht="13">
      <c r="M934471" s="17"/>
    </row>
    <row r="934472" spans="13:13">
      <c r="M934472" s="8"/>
    </row>
    <row r="934498" spans="13:13">
      <c r="M934498" s="8"/>
    </row>
    <row r="934499" spans="13:13" ht="13">
      <c r="M934499" s="17"/>
    </row>
    <row r="934500" spans="13:13">
      <c r="M934500" s="8"/>
    </row>
    <row r="934526" spans="13:13">
      <c r="M934526" s="8"/>
    </row>
    <row r="934527" spans="13:13" ht="13">
      <c r="M934527" s="17"/>
    </row>
    <row r="934528" spans="13:13">
      <c r="M934528" s="8"/>
    </row>
    <row r="934554" spans="13:13">
      <c r="M934554" s="8"/>
    </row>
    <row r="934555" spans="13:13" ht="13">
      <c r="M934555" s="17"/>
    </row>
    <row r="934556" spans="13:13">
      <c r="M934556" s="8"/>
    </row>
    <row r="934582" spans="13:13">
      <c r="M934582" s="8"/>
    </row>
    <row r="934583" spans="13:13" ht="13">
      <c r="M934583" s="17"/>
    </row>
    <row r="934584" spans="13:13">
      <c r="M934584" s="8"/>
    </row>
    <row r="934610" spans="13:13">
      <c r="M934610" s="8"/>
    </row>
    <row r="934611" spans="13:13" ht="13">
      <c r="M934611" s="17"/>
    </row>
    <row r="934612" spans="13:13">
      <c r="M934612" s="8"/>
    </row>
    <row r="934638" spans="13:13">
      <c r="M934638" s="8"/>
    </row>
    <row r="934639" spans="13:13" ht="13">
      <c r="M934639" s="17"/>
    </row>
    <row r="934640" spans="13:13">
      <c r="M934640" s="8"/>
    </row>
    <row r="934666" spans="13:13">
      <c r="M934666" s="8"/>
    </row>
    <row r="934667" spans="13:13" ht="13">
      <c r="M934667" s="17"/>
    </row>
    <row r="934668" spans="13:13">
      <c r="M934668" s="8"/>
    </row>
    <row r="934694" spans="13:13">
      <c r="M934694" s="8"/>
    </row>
    <row r="934695" spans="13:13" ht="13">
      <c r="M934695" s="17"/>
    </row>
    <row r="934696" spans="13:13">
      <c r="M934696" s="8"/>
    </row>
    <row r="934722" spans="13:13">
      <c r="M934722" s="8"/>
    </row>
    <row r="934723" spans="13:13" ht="13">
      <c r="M934723" s="17"/>
    </row>
    <row r="934724" spans="13:13">
      <c r="M934724" s="8"/>
    </row>
    <row r="934750" spans="13:13">
      <c r="M934750" s="8"/>
    </row>
    <row r="934751" spans="13:13" ht="13">
      <c r="M934751" s="17"/>
    </row>
    <row r="934752" spans="13:13">
      <c r="M934752" s="8"/>
    </row>
    <row r="934778" spans="13:13">
      <c r="M934778" s="8"/>
    </row>
    <row r="934779" spans="13:13" ht="13">
      <c r="M934779" s="17"/>
    </row>
    <row r="934780" spans="13:13">
      <c r="M934780" s="8"/>
    </row>
    <row r="934806" spans="13:13">
      <c r="M934806" s="8"/>
    </row>
    <row r="934807" spans="13:13" ht="13">
      <c r="M934807" s="17"/>
    </row>
    <row r="934808" spans="13:13">
      <c r="M934808" s="8"/>
    </row>
    <row r="934834" spans="13:13">
      <c r="M934834" s="8"/>
    </row>
    <row r="934835" spans="13:13" ht="13">
      <c r="M934835" s="17"/>
    </row>
    <row r="934836" spans="13:13">
      <c r="M934836" s="8"/>
    </row>
    <row r="934862" spans="13:13">
      <c r="M934862" s="8"/>
    </row>
    <row r="934863" spans="13:13" ht="13">
      <c r="M934863" s="17"/>
    </row>
    <row r="934864" spans="13:13">
      <c r="M934864" s="8"/>
    </row>
    <row r="934890" spans="13:13">
      <c r="M934890" s="8"/>
    </row>
    <row r="934891" spans="13:13" ht="13">
      <c r="M934891" s="17"/>
    </row>
    <row r="934892" spans="13:13">
      <c r="M934892" s="8"/>
    </row>
    <row r="934918" spans="13:13">
      <c r="M934918" s="8"/>
    </row>
    <row r="934919" spans="13:13" ht="13">
      <c r="M934919" s="17"/>
    </row>
    <row r="934920" spans="13:13">
      <c r="M934920" s="8"/>
    </row>
    <row r="934946" spans="13:13">
      <c r="M934946" s="8"/>
    </row>
    <row r="934947" spans="13:13" ht="13">
      <c r="M934947" s="17"/>
    </row>
    <row r="934948" spans="13:13">
      <c r="M934948" s="8"/>
    </row>
    <row r="934974" spans="13:13">
      <c r="M934974" s="8"/>
    </row>
    <row r="934975" spans="13:13" ht="13">
      <c r="M934975" s="17"/>
    </row>
    <row r="934976" spans="13:13">
      <c r="M934976" s="8"/>
    </row>
    <row r="935002" spans="13:13">
      <c r="M935002" s="8"/>
    </row>
    <row r="935003" spans="13:13" ht="13">
      <c r="M935003" s="17"/>
    </row>
    <row r="935004" spans="13:13">
      <c r="M935004" s="8"/>
    </row>
    <row r="935030" spans="13:13">
      <c r="M935030" s="8"/>
    </row>
    <row r="935031" spans="13:13" ht="13">
      <c r="M935031" s="17"/>
    </row>
    <row r="935032" spans="13:13">
      <c r="M935032" s="8"/>
    </row>
    <row r="935058" spans="13:13">
      <c r="M935058" s="8"/>
    </row>
    <row r="935059" spans="13:13" ht="13">
      <c r="M935059" s="17"/>
    </row>
    <row r="935060" spans="13:13">
      <c r="M935060" s="8"/>
    </row>
    <row r="935086" spans="13:13">
      <c r="M935086" s="8"/>
    </row>
    <row r="935087" spans="13:13" ht="13">
      <c r="M935087" s="17"/>
    </row>
    <row r="935088" spans="13:13">
      <c r="M935088" s="8"/>
    </row>
    <row r="935114" spans="13:13">
      <c r="M935114" s="8"/>
    </row>
    <row r="935115" spans="13:13" ht="13">
      <c r="M935115" s="17"/>
    </row>
    <row r="935116" spans="13:13">
      <c r="M935116" s="8"/>
    </row>
    <row r="935142" spans="13:13">
      <c r="M935142" s="8"/>
    </row>
    <row r="935143" spans="13:13" ht="13">
      <c r="M935143" s="17"/>
    </row>
    <row r="935144" spans="13:13">
      <c r="M935144" s="8"/>
    </row>
    <row r="935170" spans="13:13">
      <c r="M935170" s="8"/>
    </row>
    <row r="935171" spans="13:13" ht="13">
      <c r="M935171" s="17"/>
    </row>
    <row r="935172" spans="13:13">
      <c r="M935172" s="8"/>
    </row>
    <row r="935198" spans="13:13">
      <c r="M935198" s="8"/>
    </row>
    <row r="935199" spans="13:13" ht="13">
      <c r="M935199" s="17"/>
    </row>
    <row r="935200" spans="13:13">
      <c r="M935200" s="8"/>
    </row>
    <row r="935226" spans="13:13">
      <c r="M935226" s="8"/>
    </row>
    <row r="935227" spans="13:13" ht="13">
      <c r="M935227" s="17"/>
    </row>
    <row r="935228" spans="13:13">
      <c r="M935228" s="8"/>
    </row>
    <row r="935254" spans="13:13">
      <c r="M935254" s="8"/>
    </row>
    <row r="935255" spans="13:13" ht="13">
      <c r="M935255" s="17"/>
    </row>
    <row r="935256" spans="13:13">
      <c r="M935256" s="8"/>
    </row>
    <row r="935282" spans="13:13">
      <c r="M935282" s="8"/>
    </row>
    <row r="935283" spans="13:13" ht="13">
      <c r="M935283" s="17"/>
    </row>
    <row r="935284" spans="13:13">
      <c r="M935284" s="8"/>
    </row>
    <row r="935310" spans="13:13">
      <c r="M935310" s="8"/>
    </row>
    <row r="935311" spans="13:13" ht="13">
      <c r="M935311" s="17"/>
    </row>
    <row r="935312" spans="13:13">
      <c r="M935312" s="8"/>
    </row>
    <row r="935338" spans="13:13">
      <c r="M935338" s="8"/>
    </row>
    <row r="935339" spans="13:13" ht="13">
      <c r="M935339" s="17"/>
    </row>
    <row r="935340" spans="13:13">
      <c r="M935340" s="8"/>
    </row>
    <row r="935366" spans="13:13">
      <c r="M935366" s="8"/>
    </row>
    <row r="935367" spans="13:13" ht="13">
      <c r="M935367" s="17"/>
    </row>
    <row r="935368" spans="13:13">
      <c r="M935368" s="8"/>
    </row>
    <row r="935394" spans="13:13">
      <c r="M935394" s="8"/>
    </row>
    <row r="935395" spans="13:13" ht="13">
      <c r="M935395" s="17"/>
    </row>
    <row r="935396" spans="13:13">
      <c r="M935396" s="8"/>
    </row>
    <row r="935422" spans="13:13">
      <c r="M935422" s="8"/>
    </row>
    <row r="935423" spans="13:13" ht="13">
      <c r="M935423" s="17"/>
    </row>
    <row r="935424" spans="13:13">
      <c r="M935424" s="8"/>
    </row>
    <row r="935450" spans="13:13">
      <c r="M935450" s="8"/>
    </row>
    <row r="935451" spans="13:13" ht="13">
      <c r="M935451" s="17"/>
    </row>
    <row r="935452" spans="13:13">
      <c r="M935452" s="8"/>
    </row>
    <row r="935478" spans="13:13">
      <c r="M935478" s="8"/>
    </row>
    <row r="935479" spans="13:13" ht="13">
      <c r="M935479" s="17"/>
    </row>
    <row r="935480" spans="13:13">
      <c r="M935480" s="8"/>
    </row>
    <row r="935506" spans="13:13">
      <c r="M935506" s="8"/>
    </row>
    <row r="935507" spans="13:13" ht="13">
      <c r="M935507" s="17"/>
    </row>
    <row r="935508" spans="13:13">
      <c r="M935508" s="8"/>
    </row>
    <row r="935534" spans="13:13">
      <c r="M935534" s="8"/>
    </row>
    <row r="935535" spans="13:13" ht="13">
      <c r="M935535" s="17"/>
    </row>
    <row r="935536" spans="13:13">
      <c r="M935536" s="8"/>
    </row>
    <row r="935562" spans="13:13">
      <c r="M935562" s="8"/>
    </row>
    <row r="935563" spans="13:13" ht="13">
      <c r="M935563" s="17"/>
    </row>
    <row r="935564" spans="13:13">
      <c r="M935564" s="8"/>
    </row>
    <row r="935590" spans="13:13">
      <c r="M935590" s="8"/>
    </row>
    <row r="935591" spans="13:13" ht="13">
      <c r="M935591" s="17"/>
    </row>
    <row r="935592" spans="13:13">
      <c r="M935592" s="8"/>
    </row>
    <row r="935618" spans="13:13">
      <c r="M935618" s="8"/>
    </row>
    <row r="935619" spans="13:13" ht="13">
      <c r="M935619" s="17"/>
    </row>
    <row r="935620" spans="13:13">
      <c r="M935620" s="8"/>
    </row>
    <row r="935646" spans="13:13">
      <c r="M935646" s="8"/>
    </row>
    <row r="935647" spans="13:13" ht="13">
      <c r="M935647" s="17"/>
    </row>
    <row r="935648" spans="13:13">
      <c r="M935648" s="8"/>
    </row>
    <row r="935674" spans="13:13">
      <c r="M935674" s="8"/>
    </row>
    <row r="935675" spans="13:13" ht="13">
      <c r="M935675" s="17"/>
    </row>
    <row r="935676" spans="13:13">
      <c r="M935676" s="8"/>
    </row>
    <row r="935702" spans="13:13">
      <c r="M935702" s="8"/>
    </row>
    <row r="935703" spans="13:13" ht="13">
      <c r="M935703" s="17"/>
    </row>
    <row r="935704" spans="13:13">
      <c r="M935704" s="8"/>
    </row>
    <row r="935730" spans="13:13">
      <c r="M935730" s="8"/>
    </row>
    <row r="935731" spans="13:13" ht="13">
      <c r="M935731" s="17"/>
    </row>
    <row r="935732" spans="13:13">
      <c r="M935732" s="8"/>
    </row>
    <row r="935758" spans="13:13">
      <c r="M935758" s="8"/>
    </row>
    <row r="935759" spans="13:13" ht="13">
      <c r="M935759" s="17"/>
    </row>
    <row r="935760" spans="13:13">
      <c r="M935760" s="8"/>
    </row>
    <row r="935786" spans="13:13">
      <c r="M935786" s="8"/>
    </row>
    <row r="935787" spans="13:13" ht="13">
      <c r="M935787" s="17"/>
    </row>
    <row r="935788" spans="13:13">
      <c r="M935788" s="8"/>
    </row>
    <row r="935814" spans="13:13">
      <c r="M935814" s="8"/>
    </row>
    <row r="935815" spans="13:13" ht="13">
      <c r="M935815" s="17"/>
    </row>
    <row r="935816" spans="13:13">
      <c r="M935816" s="8"/>
    </row>
    <row r="935842" spans="13:13">
      <c r="M935842" s="8"/>
    </row>
    <row r="935843" spans="13:13" ht="13">
      <c r="M935843" s="17"/>
    </row>
    <row r="935844" spans="13:13">
      <c r="M935844" s="8"/>
    </row>
    <row r="935870" spans="13:13">
      <c r="M935870" s="8"/>
    </row>
    <row r="935871" spans="13:13" ht="13">
      <c r="M935871" s="17"/>
    </row>
    <row r="935872" spans="13:13">
      <c r="M935872" s="8"/>
    </row>
    <row r="935898" spans="13:13">
      <c r="M935898" s="8"/>
    </row>
    <row r="935899" spans="13:13" ht="13">
      <c r="M935899" s="17"/>
    </row>
    <row r="935900" spans="13:13">
      <c r="M935900" s="8"/>
    </row>
    <row r="935926" spans="13:13">
      <c r="M935926" s="8"/>
    </row>
    <row r="935927" spans="13:13" ht="13">
      <c r="M935927" s="17"/>
    </row>
    <row r="935928" spans="13:13">
      <c r="M935928" s="8"/>
    </row>
    <row r="935954" spans="13:13">
      <c r="M935954" s="8"/>
    </row>
    <row r="935955" spans="13:13" ht="13">
      <c r="M935955" s="17"/>
    </row>
    <row r="935956" spans="13:13">
      <c r="M935956" s="8"/>
    </row>
    <row r="935982" spans="13:13">
      <c r="M935982" s="8"/>
    </row>
    <row r="935983" spans="13:13" ht="13">
      <c r="M935983" s="17"/>
    </row>
    <row r="935984" spans="13:13">
      <c r="M935984" s="8"/>
    </row>
    <row r="936010" spans="13:13">
      <c r="M936010" s="8"/>
    </row>
    <row r="936011" spans="13:13" ht="13">
      <c r="M936011" s="17"/>
    </row>
    <row r="936012" spans="13:13">
      <c r="M936012" s="8"/>
    </row>
    <row r="936038" spans="13:13">
      <c r="M936038" s="8"/>
    </row>
    <row r="936039" spans="13:13" ht="13">
      <c r="M936039" s="17"/>
    </row>
    <row r="936040" spans="13:13">
      <c r="M936040" s="8"/>
    </row>
    <row r="936066" spans="13:13">
      <c r="M936066" s="8"/>
    </row>
    <row r="936067" spans="13:13" ht="13">
      <c r="M936067" s="17"/>
    </row>
    <row r="936068" spans="13:13">
      <c r="M936068" s="8"/>
    </row>
    <row r="936094" spans="13:13">
      <c r="M936094" s="8"/>
    </row>
    <row r="936095" spans="13:13" ht="13">
      <c r="M936095" s="17"/>
    </row>
    <row r="936096" spans="13:13">
      <c r="M936096" s="8"/>
    </row>
    <row r="936122" spans="13:13">
      <c r="M936122" s="8"/>
    </row>
    <row r="936123" spans="13:13" ht="13">
      <c r="M936123" s="17"/>
    </row>
    <row r="936124" spans="13:13">
      <c r="M936124" s="8"/>
    </row>
    <row r="936150" spans="13:13">
      <c r="M936150" s="8"/>
    </row>
    <row r="936151" spans="13:13" ht="13">
      <c r="M936151" s="17"/>
    </row>
    <row r="936152" spans="13:13">
      <c r="M936152" s="8"/>
    </row>
    <row r="936178" spans="13:13">
      <c r="M936178" s="8"/>
    </row>
    <row r="936179" spans="13:13" ht="13">
      <c r="M936179" s="17"/>
    </row>
    <row r="936180" spans="13:13">
      <c r="M936180" s="8"/>
    </row>
    <row r="936206" spans="13:13">
      <c r="M936206" s="8"/>
    </row>
    <row r="936207" spans="13:13" ht="13">
      <c r="M936207" s="17"/>
    </row>
    <row r="936208" spans="13:13">
      <c r="M936208" s="8"/>
    </row>
    <row r="936234" spans="13:13">
      <c r="M936234" s="8"/>
    </row>
    <row r="936235" spans="13:13" ht="13">
      <c r="M936235" s="17"/>
    </row>
    <row r="936236" spans="13:13">
      <c r="M936236" s="8"/>
    </row>
    <row r="936262" spans="13:13">
      <c r="M936262" s="8"/>
    </row>
    <row r="936263" spans="13:13" ht="13">
      <c r="M936263" s="17"/>
    </row>
    <row r="936264" spans="13:13">
      <c r="M936264" s="8"/>
    </row>
    <row r="936290" spans="13:13">
      <c r="M936290" s="8"/>
    </row>
    <row r="936291" spans="13:13" ht="13">
      <c r="M936291" s="17"/>
    </row>
    <row r="936292" spans="13:13">
      <c r="M936292" s="8"/>
    </row>
    <row r="936318" spans="13:13">
      <c r="M936318" s="8"/>
    </row>
    <row r="936319" spans="13:13" ht="13">
      <c r="M936319" s="17"/>
    </row>
    <row r="936320" spans="13:13">
      <c r="M936320" s="8"/>
    </row>
    <row r="936346" spans="13:13">
      <c r="M936346" s="8"/>
    </row>
    <row r="936347" spans="13:13" ht="13">
      <c r="M936347" s="17"/>
    </row>
    <row r="936348" spans="13:13">
      <c r="M936348" s="8"/>
    </row>
    <row r="936374" spans="13:13">
      <c r="M936374" s="8"/>
    </row>
    <row r="936375" spans="13:13" ht="13">
      <c r="M936375" s="17"/>
    </row>
    <row r="936376" spans="13:13">
      <c r="M936376" s="8"/>
    </row>
    <row r="936402" spans="13:13">
      <c r="M936402" s="8"/>
    </row>
    <row r="936403" spans="13:13" ht="13">
      <c r="M936403" s="17"/>
    </row>
    <row r="936404" spans="13:13">
      <c r="M936404" s="8"/>
    </row>
    <row r="936430" spans="13:13">
      <c r="M936430" s="8"/>
    </row>
    <row r="936431" spans="13:13" ht="13">
      <c r="M936431" s="17"/>
    </row>
    <row r="936432" spans="13:13">
      <c r="M936432" s="8"/>
    </row>
    <row r="936458" spans="13:13">
      <c r="M936458" s="8"/>
    </row>
    <row r="936459" spans="13:13" ht="13">
      <c r="M936459" s="17"/>
    </row>
    <row r="936460" spans="13:13">
      <c r="M936460" s="8"/>
    </row>
    <row r="936486" spans="13:13">
      <c r="M936486" s="8"/>
    </row>
    <row r="936487" spans="13:13" ht="13">
      <c r="M936487" s="17"/>
    </row>
    <row r="936488" spans="13:13">
      <c r="M936488" s="8"/>
    </row>
    <row r="936514" spans="13:13">
      <c r="M936514" s="8"/>
    </row>
    <row r="936515" spans="13:13" ht="13">
      <c r="M936515" s="17"/>
    </row>
    <row r="936516" spans="13:13">
      <c r="M936516" s="8"/>
    </row>
    <row r="936542" spans="13:13">
      <c r="M936542" s="8"/>
    </row>
    <row r="936543" spans="13:13" ht="13">
      <c r="M936543" s="17"/>
    </row>
    <row r="936544" spans="13:13">
      <c r="M936544" s="8"/>
    </row>
    <row r="936570" spans="13:13">
      <c r="M936570" s="8"/>
    </row>
    <row r="936571" spans="13:13" ht="13">
      <c r="M936571" s="17"/>
    </row>
    <row r="936572" spans="13:13">
      <c r="M936572" s="8"/>
    </row>
    <row r="936598" spans="13:13">
      <c r="M936598" s="8"/>
    </row>
    <row r="936599" spans="13:13" ht="13">
      <c r="M936599" s="17"/>
    </row>
    <row r="936600" spans="13:13">
      <c r="M936600" s="8"/>
    </row>
    <row r="936626" spans="13:13">
      <c r="M936626" s="8"/>
    </row>
    <row r="936627" spans="13:13" ht="13">
      <c r="M936627" s="17"/>
    </row>
    <row r="936628" spans="13:13">
      <c r="M936628" s="8"/>
    </row>
    <row r="936654" spans="13:13">
      <c r="M936654" s="8"/>
    </row>
    <row r="936655" spans="13:13" ht="13">
      <c r="M936655" s="17"/>
    </row>
    <row r="936656" spans="13:13">
      <c r="M936656" s="8"/>
    </row>
    <row r="936682" spans="13:13">
      <c r="M936682" s="8"/>
    </row>
    <row r="936683" spans="13:13" ht="13">
      <c r="M936683" s="17"/>
    </row>
    <row r="936684" spans="13:13">
      <c r="M936684" s="8"/>
    </row>
    <row r="936710" spans="13:13">
      <c r="M936710" s="8"/>
    </row>
    <row r="936711" spans="13:13" ht="13">
      <c r="M936711" s="17"/>
    </row>
    <row r="936712" spans="13:13">
      <c r="M936712" s="8"/>
    </row>
    <row r="936738" spans="13:13">
      <c r="M936738" s="8"/>
    </row>
    <row r="936739" spans="13:13" ht="13">
      <c r="M936739" s="17"/>
    </row>
    <row r="936740" spans="13:13">
      <c r="M936740" s="8"/>
    </row>
    <row r="936766" spans="13:13">
      <c r="M936766" s="8"/>
    </row>
    <row r="936767" spans="13:13" ht="13">
      <c r="M936767" s="17"/>
    </row>
    <row r="936768" spans="13:13">
      <c r="M936768" s="8"/>
    </row>
    <row r="936794" spans="13:13">
      <c r="M936794" s="8"/>
    </row>
    <row r="936795" spans="13:13" ht="13">
      <c r="M936795" s="17"/>
    </row>
    <row r="936796" spans="13:13">
      <c r="M936796" s="8"/>
    </row>
    <row r="936822" spans="13:13">
      <c r="M936822" s="8"/>
    </row>
    <row r="936823" spans="13:13" ht="13">
      <c r="M936823" s="17"/>
    </row>
    <row r="936824" spans="13:13">
      <c r="M936824" s="8"/>
    </row>
    <row r="936850" spans="13:13">
      <c r="M936850" s="8"/>
    </row>
    <row r="936851" spans="13:13" ht="13">
      <c r="M936851" s="17"/>
    </row>
    <row r="936852" spans="13:13">
      <c r="M936852" s="8"/>
    </row>
    <row r="936878" spans="13:13">
      <c r="M936878" s="8"/>
    </row>
    <row r="936879" spans="13:13" ht="13">
      <c r="M936879" s="17"/>
    </row>
    <row r="936880" spans="13:13">
      <c r="M936880" s="8"/>
    </row>
    <row r="936906" spans="13:13">
      <c r="M936906" s="8"/>
    </row>
    <row r="936907" spans="13:13" ht="13">
      <c r="M936907" s="17"/>
    </row>
    <row r="936908" spans="13:13">
      <c r="M936908" s="8"/>
    </row>
    <row r="936934" spans="13:13">
      <c r="M936934" s="8"/>
    </row>
    <row r="936935" spans="13:13" ht="13">
      <c r="M936935" s="17"/>
    </row>
    <row r="936936" spans="13:13">
      <c r="M936936" s="8"/>
    </row>
    <row r="936962" spans="13:13">
      <c r="M936962" s="8"/>
    </row>
    <row r="936963" spans="13:13" ht="13">
      <c r="M936963" s="17"/>
    </row>
    <row r="936964" spans="13:13">
      <c r="M936964" s="8"/>
    </row>
    <row r="936990" spans="13:13">
      <c r="M936990" s="8"/>
    </row>
    <row r="936991" spans="13:13" ht="13">
      <c r="M936991" s="17"/>
    </row>
    <row r="936992" spans="13:13">
      <c r="M936992" s="8"/>
    </row>
    <row r="937018" spans="13:13">
      <c r="M937018" s="8"/>
    </row>
    <row r="937019" spans="13:13" ht="13">
      <c r="M937019" s="17"/>
    </row>
    <row r="937020" spans="13:13">
      <c r="M937020" s="8"/>
    </row>
    <row r="937046" spans="13:13">
      <c r="M937046" s="8"/>
    </row>
    <row r="937047" spans="13:13" ht="13">
      <c r="M937047" s="17"/>
    </row>
    <row r="937048" spans="13:13">
      <c r="M937048" s="8"/>
    </row>
    <row r="937074" spans="13:13">
      <c r="M937074" s="8"/>
    </row>
    <row r="937075" spans="13:13" ht="13">
      <c r="M937075" s="17"/>
    </row>
    <row r="937076" spans="13:13">
      <c r="M937076" s="8"/>
    </row>
    <row r="937102" spans="13:13">
      <c r="M937102" s="8"/>
    </row>
    <row r="937103" spans="13:13" ht="13">
      <c r="M937103" s="17"/>
    </row>
    <row r="937104" spans="13:13">
      <c r="M937104" s="8"/>
    </row>
    <row r="937130" spans="13:13">
      <c r="M937130" s="8"/>
    </row>
    <row r="937131" spans="13:13" ht="13">
      <c r="M937131" s="17"/>
    </row>
    <row r="937132" spans="13:13">
      <c r="M937132" s="8"/>
    </row>
    <row r="937158" spans="13:13">
      <c r="M937158" s="8"/>
    </row>
    <row r="937159" spans="13:13" ht="13">
      <c r="M937159" s="17"/>
    </row>
    <row r="937160" spans="13:13">
      <c r="M937160" s="8"/>
    </row>
    <row r="937186" spans="13:13">
      <c r="M937186" s="8"/>
    </row>
    <row r="937187" spans="13:13" ht="13">
      <c r="M937187" s="17"/>
    </row>
    <row r="937188" spans="13:13">
      <c r="M937188" s="8"/>
    </row>
    <row r="937214" spans="13:13">
      <c r="M937214" s="8"/>
    </row>
    <row r="937215" spans="13:13" ht="13">
      <c r="M937215" s="17"/>
    </row>
    <row r="937216" spans="13:13">
      <c r="M937216" s="8"/>
    </row>
    <row r="937242" spans="13:13">
      <c r="M937242" s="8"/>
    </row>
    <row r="937243" spans="13:13" ht="13">
      <c r="M937243" s="17"/>
    </row>
    <row r="937244" spans="13:13">
      <c r="M937244" s="8"/>
    </row>
    <row r="937270" spans="13:13">
      <c r="M937270" s="8"/>
    </row>
    <row r="937271" spans="13:13" ht="13">
      <c r="M937271" s="17"/>
    </row>
    <row r="937272" spans="13:13">
      <c r="M937272" s="8"/>
    </row>
    <row r="937298" spans="13:13">
      <c r="M937298" s="8"/>
    </row>
    <row r="937299" spans="13:13" ht="13">
      <c r="M937299" s="17"/>
    </row>
    <row r="937300" spans="13:13">
      <c r="M937300" s="8"/>
    </row>
    <row r="937326" spans="13:13">
      <c r="M937326" s="8"/>
    </row>
    <row r="937327" spans="13:13" ht="13">
      <c r="M937327" s="17"/>
    </row>
    <row r="937328" spans="13:13">
      <c r="M937328" s="8"/>
    </row>
    <row r="937354" spans="13:13">
      <c r="M937354" s="8"/>
    </row>
    <row r="937355" spans="13:13" ht="13">
      <c r="M937355" s="17"/>
    </row>
    <row r="937356" spans="13:13">
      <c r="M937356" s="8"/>
    </row>
    <row r="937382" spans="13:13">
      <c r="M937382" s="8"/>
    </row>
    <row r="937383" spans="13:13" ht="13">
      <c r="M937383" s="17"/>
    </row>
    <row r="937384" spans="13:13">
      <c r="M937384" s="8"/>
    </row>
    <row r="937410" spans="13:13">
      <c r="M937410" s="8"/>
    </row>
    <row r="937411" spans="13:13" ht="13">
      <c r="M937411" s="17"/>
    </row>
    <row r="937412" spans="13:13">
      <c r="M937412" s="8"/>
    </row>
    <row r="937438" spans="13:13">
      <c r="M937438" s="8"/>
    </row>
    <row r="937439" spans="13:13" ht="13">
      <c r="M937439" s="17"/>
    </row>
    <row r="937440" spans="13:13">
      <c r="M937440" s="8"/>
    </row>
    <row r="937466" spans="13:13">
      <c r="M937466" s="8"/>
    </row>
    <row r="937467" spans="13:13" ht="13">
      <c r="M937467" s="17"/>
    </row>
    <row r="937468" spans="13:13">
      <c r="M937468" s="8"/>
    </row>
    <row r="937494" spans="13:13">
      <c r="M937494" s="8"/>
    </row>
    <row r="937495" spans="13:13" ht="13">
      <c r="M937495" s="17"/>
    </row>
    <row r="937496" spans="13:13">
      <c r="M937496" s="8"/>
    </row>
    <row r="937522" spans="13:13">
      <c r="M937522" s="8"/>
    </row>
    <row r="937523" spans="13:13" ht="13">
      <c r="M937523" s="17"/>
    </row>
    <row r="937524" spans="13:13">
      <c r="M937524" s="8"/>
    </row>
    <row r="937550" spans="13:13">
      <c r="M937550" s="8"/>
    </row>
    <row r="937551" spans="13:13" ht="13">
      <c r="M937551" s="17"/>
    </row>
    <row r="937552" spans="13:13">
      <c r="M937552" s="8"/>
    </row>
    <row r="937578" spans="13:13">
      <c r="M937578" s="8"/>
    </row>
    <row r="937579" spans="13:13" ht="13">
      <c r="M937579" s="17"/>
    </row>
    <row r="937580" spans="13:13">
      <c r="M937580" s="8"/>
    </row>
    <row r="937606" spans="13:13">
      <c r="M937606" s="8"/>
    </row>
    <row r="937607" spans="13:13" ht="13">
      <c r="M937607" s="17"/>
    </row>
    <row r="937608" spans="13:13">
      <c r="M937608" s="8"/>
    </row>
    <row r="937634" spans="13:13">
      <c r="M937634" s="8"/>
    </row>
    <row r="937635" spans="13:13" ht="13">
      <c r="M937635" s="17"/>
    </row>
    <row r="937636" spans="13:13">
      <c r="M937636" s="8"/>
    </row>
    <row r="937662" spans="13:13">
      <c r="M937662" s="8"/>
    </row>
    <row r="937663" spans="13:13" ht="13">
      <c r="M937663" s="17"/>
    </row>
    <row r="937664" spans="13:13">
      <c r="M937664" s="8"/>
    </row>
    <row r="937690" spans="13:13">
      <c r="M937690" s="8"/>
    </row>
    <row r="937691" spans="13:13" ht="13">
      <c r="M937691" s="17"/>
    </row>
    <row r="937692" spans="13:13">
      <c r="M937692" s="8"/>
    </row>
    <row r="937718" spans="13:13">
      <c r="M937718" s="8"/>
    </row>
    <row r="937719" spans="13:13" ht="13">
      <c r="M937719" s="17"/>
    </row>
    <row r="937720" spans="13:13">
      <c r="M937720" s="8"/>
    </row>
    <row r="937746" spans="13:13">
      <c r="M937746" s="8"/>
    </row>
    <row r="937747" spans="13:13" ht="13">
      <c r="M937747" s="17"/>
    </row>
    <row r="937748" spans="13:13">
      <c r="M937748" s="8"/>
    </row>
    <row r="937774" spans="13:13">
      <c r="M937774" s="8"/>
    </row>
    <row r="937775" spans="13:13" ht="13">
      <c r="M937775" s="17"/>
    </row>
    <row r="937776" spans="13:13">
      <c r="M937776" s="8"/>
    </row>
    <row r="937802" spans="13:13">
      <c r="M937802" s="8"/>
    </row>
    <row r="937803" spans="13:13" ht="13">
      <c r="M937803" s="17"/>
    </row>
    <row r="937804" spans="13:13">
      <c r="M937804" s="8"/>
    </row>
    <row r="937830" spans="13:13">
      <c r="M937830" s="8"/>
    </row>
    <row r="937831" spans="13:13" ht="13">
      <c r="M937831" s="17"/>
    </row>
    <row r="937832" spans="13:13">
      <c r="M937832" s="8"/>
    </row>
    <row r="937858" spans="13:13">
      <c r="M937858" s="8"/>
    </row>
    <row r="937859" spans="13:13" ht="13">
      <c r="M937859" s="17"/>
    </row>
    <row r="937860" spans="13:13">
      <c r="M937860" s="8"/>
    </row>
    <row r="937886" spans="13:13">
      <c r="M937886" s="8"/>
    </row>
    <row r="937887" spans="13:13" ht="13">
      <c r="M937887" s="17"/>
    </row>
    <row r="937888" spans="13:13">
      <c r="M937888" s="8"/>
    </row>
    <row r="937914" spans="13:13">
      <c r="M937914" s="8"/>
    </row>
    <row r="937915" spans="13:13" ht="13">
      <c r="M937915" s="17"/>
    </row>
    <row r="937916" spans="13:13">
      <c r="M937916" s="8"/>
    </row>
    <row r="937942" spans="13:13">
      <c r="M937942" s="8"/>
    </row>
    <row r="937943" spans="13:13" ht="13">
      <c r="M937943" s="17"/>
    </row>
    <row r="937944" spans="13:13">
      <c r="M937944" s="8"/>
    </row>
    <row r="937970" spans="13:13">
      <c r="M937970" s="8"/>
    </row>
    <row r="937971" spans="13:13" ht="13">
      <c r="M937971" s="17"/>
    </row>
    <row r="937972" spans="13:13">
      <c r="M937972" s="8"/>
    </row>
    <row r="937998" spans="13:13">
      <c r="M937998" s="8"/>
    </row>
    <row r="937999" spans="13:13" ht="13">
      <c r="M937999" s="17"/>
    </row>
    <row r="938000" spans="13:13">
      <c r="M938000" s="8"/>
    </row>
    <row r="938026" spans="13:13">
      <c r="M938026" s="8"/>
    </row>
    <row r="938027" spans="13:13" ht="13">
      <c r="M938027" s="17"/>
    </row>
    <row r="938028" spans="13:13">
      <c r="M938028" s="8"/>
    </row>
    <row r="938054" spans="13:13">
      <c r="M938054" s="8"/>
    </row>
    <row r="938055" spans="13:13" ht="13">
      <c r="M938055" s="17"/>
    </row>
    <row r="938056" spans="13:13">
      <c r="M938056" s="8"/>
    </row>
    <row r="938082" spans="13:13">
      <c r="M938082" s="8"/>
    </row>
    <row r="938083" spans="13:13" ht="13">
      <c r="M938083" s="17"/>
    </row>
    <row r="938084" spans="13:13">
      <c r="M938084" s="8"/>
    </row>
    <row r="938110" spans="13:13">
      <c r="M938110" s="8"/>
    </row>
    <row r="938111" spans="13:13" ht="13">
      <c r="M938111" s="17"/>
    </row>
    <row r="938112" spans="13:13">
      <c r="M938112" s="8"/>
    </row>
    <row r="938138" spans="13:13">
      <c r="M938138" s="8"/>
    </row>
    <row r="938139" spans="13:13" ht="13">
      <c r="M938139" s="17"/>
    </row>
    <row r="938140" spans="13:13">
      <c r="M938140" s="8"/>
    </row>
    <row r="938166" spans="13:13">
      <c r="M938166" s="8"/>
    </row>
    <row r="938167" spans="13:13" ht="13">
      <c r="M938167" s="17"/>
    </row>
    <row r="938168" spans="13:13">
      <c r="M938168" s="8"/>
    </row>
    <row r="938194" spans="13:13">
      <c r="M938194" s="8"/>
    </row>
    <row r="938195" spans="13:13" ht="13">
      <c r="M938195" s="17"/>
    </row>
    <row r="938196" spans="13:13">
      <c r="M938196" s="8"/>
    </row>
    <row r="938222" spans="13:13">
      <c r="M938222" s="8"/>
    </row>
    <row r="938223" spans="13:13" ht="13">
      <c r="M938223" s="17"/>
    </row>
    <row r="938224" spans="13:13">
      <c r="M938224" s="8"/>
    </row>
    <row r="938250" spans="13:13">
      <c r="M938250" s="8"/>
    </row>
    <row r="938251" spans="13:13" ht="13">
      <c r="M938251" s="17"/>
    </row>
    <row r="938252" spans="13:13">
      <c r="M938252" s="8"/>
    </row>
    <row r="938278" spans="13:13">
      <c r="M938278" s="8"/>
    </row>
    <row r="938279" spans="13:13" ht="13">
      <c r="M938279" s="17"/>
    </row>
    <row r="938280" spans="13:13">
      <c r="M938280" s="8"/>
    </row>
    <row r="938306" spans="13:13">
      <c r="M938306" s="8"/>
    </row>
    <row r="938307" spans="13:13" ht="13">
      <c r="M938307" s="17"/>
    </row>
    <row r="938308" spans="13:13">
      <c r="M938308" s="8"/>
    </row>
    <row r="938334" spans="13:13">
      <c r="M938334" s="8"/>
    </row>
    <row r="938335" spans="13:13" ht="13">
      <c r="M938335" s="17"/>
    </row>
    <row r="938336" spans="13:13">
      <c r="M938336" s="8"/>
    </row>
    <row r="938362" spans="13:13">
      <c r="M938362" s="8"/>
    </row>
    <row r="938363" spans="13:13" ht="13">
      <c r="M938363" s="17"/>
    </row>
    <row r="938364" spans="13:13">
      <c r="M938364" s="8"/>
    </row>
    <row r="938390" spans="13:13">
      <c r="M938390" s="8"/>
    </row>
    <row r="938391" spans="13:13" ht="13">
      <c r="M938391" s="17"/>
    </row>
    <row r="938392" spans="13:13">
      <c r="M938392" s="8"/>
    </row>
    <row r="938418" spans="13:13">
      <c r="M938418" s="8"/>
    </row>
    <row r="938419" spans="13:13" ht="13">
      <c r="M938419" s="17"/>
    </row>
    <row r="938420" spans="13:13">
      <c r="M938420" s="8"/>
    </row>
    <row r="938446" spans="13:13">
      <c r="M938446" s="8"/>
    </row>
    <row r="938447" spans="13:13" ht="13">
      <c r="M938447" s="17"/>
    </row>
    <row r="938448" spans="13:13">
      <c r="M938448" s="8"/>
    </row>
    <row r="938474" spans="13:13">
      <c r="M938474" s="8"/>
    </row>
    <row r="938475" spans="13:13" ht="13">
      <c r="M938475" s="17"/>
    </row>
    <row r="938476" spans="13:13">
      <c r="M938476" s="8"/>
    </row>
    <row r="938502" spans="13:13">
      <c r="M938502" s="8"/>
    </row>
    <row r="938503" spans="13:13" ht="13">
      <c r="M938503" s="17"/>
    </row>
    <row r="938504" spans="13:13">
      <c r="M938504" s="8"/>
    </row>
    <row r="938530" spans="13:13">
      <c r="M938530" s="8"/>
    </row>
    <row r="938531" spans="13:13" ht="13">
      <c r="M938531" s="17"/>
    </row>
    <row r="938532" spans="13:13">
      <c r="M938532" s="8"/>
    </row>
    <row r="938558" spans="13:13">
      <c r="M938558" s="8"/>
    </row>
    <row r="938559" spans="13:13" ht="13">
      <c r="M938559" s="17"/>
    </row>
    <row r="938560" spans="13:13">
      <c r="M938560" s="8"/>
    </row>
    <row r="938586" spans="13:13">
      <c r="M938586" s="8"/>
    </row>
    <row r="938587" spans="13:13" ht="13">
      <c r="M938587" s="17"/>
    </row>
    <row r="938588" spans="13:13">
      <c r="M938588" s="8"/>
    </row>
    <row r="938614" spans="13:13">
      <c r="M938614" s="8"/>
    </row>
    <row r="938615" spans="13:13" ht="13">
      <c r="M938615" s="17"/>
    </row>
    <row r="938616" spans="13:13">
      <c r="M938616" s="8"/>
    </row>
    <row r="938642" spans="13:13">
      <c r="M938642" s="8"/>
    </row>
    <row r="938643" spans="13:13" ht="13">
      <c r="M938643" s="17"/>
    </row>
    <row r="938644" spans="13:13">
      <c r="M938644" s="8"/>
    </row>
    <row r="938670" spans="13:13">
      <c r="M938670" s="8"/>
    </row>
    <row r="938671" spans="13:13" ht="13">
      <c r="M938671" s="17"/>
    </row>
    <row r="938672" spans="13:13">
      <c r="M938672" s="8"/>
    </row>
    <row r="938698" spans="13:13">
      <c r="M938698" s="8"/>
    </row>
    <row r="938699" spans="13:13" ht="13">
      <c r="M938699" s="17"/>
    </row>
    <row r="938700" spans="13:13">
      <c r="M938700" s="8"/>
    </row>
    <row r="938726" spans="13:13">
      <c r="M938726" s="8"/>
    </row>
    <row r="938727" spans="13:13" ht="13">
      <c r="M938727" s="17"/>
    </row>
    <row r="938728" spans="13:13">
      <c r="M938728" s="8"/>
    </row>
    <row r="938754" spans="13:13">
      <c r="M938754" s="8"/>
    </row>
    <row r="938755" spans="13:13" ht="13">
      <c r="M938755" s="17"/>
    </row>
    <row r="938756" spans="13:13">
      <c r="M938756" s="8"/>
    </row>
    <row r="938782" spans="13:13">
      <c r="M938782" s="8"/>
    </row>
    <row r="938783" spans="13:13" ht="13">
      <c r="M938783" s="17"/>
    </row>
    <row r="938784" spans="13:13">
      <c r="M938784" s="8"/>
    </row>
    <row r="938810" spans="13:13">
      <c r="M938810" s="8"/>
    </row>
    <row r="938811" spans="13:13" ht="13">
      <c r="M938811" s="17"/>
    </row>
    <row r="938812" spans="13:13">
      <c r="M938812" s="8"/>
    </row>
    <row r="938838" spans="13:13">
      <c r="M938838" s="8"/>
    </row>
    <row r="938839" spans="13:13" ht="13">
      <c r="M938839" s="17"/>
    </row>
    <row r="938840" spans="13:13">
      <c r="M938840" s="8"/>
    </row>
    <row r="938866" spans="13:13">
      <c r="M938866" s="8"/>
    </row>
    <row r="938867" spans="13:13" ht="13">
      <c r="M938867" s="17"/>
    </row>
    <row r="938868" spans="13:13">
      <c r="M938868" s="8"/>
    </row>
    <row r="938894" spans="13:13">
      <c r="M938894" s="8"/>
    </row>
    <row r="938895" spans="13:13" ht="13">
      <c r="M938895" s="17"/>
    </row>
    <row r="938896" spans="13:13">
      <c r="M938896" s="8"/>
    </row>
    <row r="938922" spans="13:13">
      <c r="M938922" s="8"/>
    </row>
    <row r="938923" spans="13:13" ht="13">
      <c r="M938923" s="17"/>
    </row>
    <row r="938924" spans="13:13">
      <c r="M938924" s="8"/>
    </row>
    <row r="938950" spans="13:13">
      <c r="M938950" s="8"/>
    </row>
    <row r="938951" spans="13:13" ht="13">
      <c r="M938951" s="17"/>
    </row>
    <row r="938952" spans="13:13">
      <c r="M938952" s="8"/>
    </row>
    <row r="938978" spans="13:13">
      <c r="M938978" s="8"/>
    </row>
    <row r="938979" spans="13:13" ht="13">
      <c r="M938979" s="17"/>
    </row>
    <row r="938980" spans="13:13">
      <c r="M938980" s="8"/>
    </row>
    <row r="939006" spans="13:13">
      <c r="M939006" s="8"/>
    </row>
    <row r="939007" spans="13:13" ht="13">
      <c r="M939007" s="17"/>
    </row>
    <row r="939008" spans="13:13">
      <c r="M939008" s="8"/>
    </row>
    <row r="939034" spans="13:13">
      <c r="M939034" s="8"/>
    </row>
    <row r="939035" spans="13:13" ht="13">
      <c r="M939035" s="17"/>
    </row>
    <row r="939036" spans="13:13">
      <c r="M939036" s="8"/>
    </row>
    <row r="939062" spans="13:13">
      <c r="M939062" s="8"/>
    </row>
    <row r="939063" spans="13:13" ht="13">
      <c r="M939063" s="17"/>
    </row>
    <row r="939064" spans="13:13">
      <c r="M939064" s="8"/>
    </row>
    <row r="939090" spans="13:13">
      <c r="M939090" s="8"/>
    </row>
    <row r="939091" spans="13:13" ht="13">
      <c r="M939091" s="17"/>
    </row>
    <row r="939092" spans="13:13">
      <c r="M939092" s="8"/>
    </row>
    <row r="939118" spans="13:13">
      <c r="M939118" s="8"/>
    </row>
    <row r="939119" spans="13:13" ht="13">
      <c r="M939119" s="17"/>
    </row>
    <row r="939120" spans="13:13">
      <c r="M939120" s="8"/>
    </row>
    <row r="939146" spans="13:13">
      <c r="M939146" s="8"/>
    </row>
    <row r="939147" spans="13:13" ht="13">
      <c r="M939147" s="17"/>
    </row>
    <row r="939148" spans="13:13">
      <c r="M939148" s="8"/>
    </row>
    <row r="939174" spans="13:13">
      <c r="M939174" s="8"/>
    </row>
    <row r="939175" spans="13:13" ht="13">
      <c r="M939175" s="17"/>
    </row>
    <row r="939176" spans="13:13">
      <c r="M939176" s="8"/>
    </row>
    <row r="939202" spans="13:13">
      <c r="M939202" s="8"/>
    </row>
    <row r="939203" spans="13:13" ht="13">
      <c r="M939203" s="17"/>
    </row>
    <row r="939204" spans="13:13">
      <c r="M939204" s="8"/>
    </row>
    <row r="939230" spans="13:13">
      <c r="M939230" s="8"/>
    </row>
    <row r="939231" spans="13:13" ht="13">
      <c r="M939231" s="17"/>
    </row>
    <row r="939232" spans="13:13">
      <c r="M939232" s="8"/>
    </row>
    <row r="939258" spans="13:13">
      <c r="M939258" s="8"/>
    </row>
    <row r="939259" spans="13:13" ht="13">
      <c r="M939259" s="17"/>
    </row>
    <row r="939260" spans="13:13">
      <c r="M939260" s="8"/>
    </row>
    <row r="939286" spans="13:13">
      <c r="M939286" s="8"/>
    </row>
    <row r="939287" spans="13:13" ht="13">
      <c r="M939287" s="17"/>
    </row>
    <row r="939288" spans="13:13">
      <c r="M939288" s="8"/>
    </row>
    <row r="939314" spans="13:13">
      <c r="M939314" s="8"/>
    </row>
    <row r="939315" spans="13:13" ht="13">
      <c r="M939315" s="17"/>
    </row>
    <row r="939316" spans="13:13">
      <c r="M939316" s="8"/>
    </row>
    <row r="939342" spans="13:13">
      <c r="M939342" s="8"/>
    </row>
    <row r="939343" spans="13:13" ht="13">
      <c r="M939343" s="17"/>
    </row>
    <row r="939344" spans="13:13">
      <c r="M939344" s="8"/>
    </row>
    <row r="939370" spans="13:13">
      <c r="M939370" s="8"/>
    </row>
    <row r="939371" spans="13:13" ht="13">
      <c r="M939371" s="17"/>
    </row>
    <row r="939372" spans="13:13">
      <c r="M939372" s="8"/>
    </row>
    <row r="939398" spans="13:13">
      <c r="M939398" s="8"/>
    </row>
    <row r="939399" spans="13:13" ht="13">
      <c r="M939399" s="17"/>
    </row>
    <row r="939400" spans="13:13">
      <c r="M939400" s="8"/>
    </row>
    <row r="939426" spans="13:13">
      <c r="M939426" s="8"/>
    </row>
    <row r="939427" spans="13:13" ht="13">
      <c r="M939427" s="17"/>
    </row>
    <row r="939428" spans="13:13">
      <c r="M939428" s="8"/>
    </row>
    <row r="939454" spans="13:13">
      <c r="M939454" s="8"/>
    </row>
    <row r="939455" spans="13:13" ht="13">
      <c r="M939455" s="17"/>
    </row>
    <row r="939456" spans="13:13">
      <c r="M939456" s="8"/>
    </row>
    <row r="939482" spans="13:13">
      <c r="M939482" s="8"/>
    </row>
    <row r="939483" spans="13:13" ht="13">
      <c r="M939483" s="17"/>
    </row>
    <row r="939484" spans="13:13">
      <c r="M939484" s="8"/>
    </row>
    <row r="939510" spans="13:13">
      <c r="M939510" s="8"/>
    </row>
    <row r="939511" spans="13:13" ht="13">
      <c r="M939511" s="17"/>
    </row>
    <row r="939512" spans="13:13">
      <c r="M939512" s="8"/>
    </row>
    <row r="939538" spans="13:13">
      <c r="M939538" s="8"/>
    </row>
    <row r="939539" spans="13:13" ht="13">
      <c r="M939539" s="17"/>
    </row>
    <row r="939540" spans="13:13">
      <c r="M939540" s="8"/>
    </row>
    <row r="939566" spans="13:13">
      <c r="M939566" s="8"/>
    </row>
    <row r="939567" spans="13:13" ht="13">
      <c r="M939567" s="17"/>
    </row>
    <row r="939568" spans="13:13">
      <c r="M939568" s="8"/>
    </row>
    <row r="939594" spans="13:13">
      <c r="M939594" s="8"/>
    </row>
    <row r="939595" spans="13:13" ht="13">
      <c r="M939595" s="17"/>
    </row>
    <row r="939596" spans="13:13">
      <c r="M939596" s="8"/>
    </row>
    <row r="939622" spans="13:13">
      <c r="M939622" s="8"/>
    </row>
    <row r="939623" spans="13:13" ht="13">
      <c r="M939623" s="17"/>
    </row>
    <row r="939624" spans="13:13">
      <c r="M939624" s="8"/>
    </row>
    <row r="939650" spans="13:13">
      <c r="M939650" s="8"/>
    </row>
    <row r="939651" spans="13:13" ht="13">
      <c r="M939651" s="17"/>
    </row>
    <row r="939652" spans="13:13">
      <c r="M939652" s="8"/>
    </row>
    <row r="939678" spans="13:13">
      <c r="M939678" s="8"/>
    </row>
    <row r="939679" spans="13:13" ht="13">
      <c r="M939679" s="17"/>
    </row>
    <row r="939680" spans="13:13">
      <c r="M939680" s="8"/>
    </row>
    <row r="939706" spans="13:13">
      <c r="M939706" s="8"/>
    </row>
    <row r="939707" spans="13:13" ht="13">
      <c r="M939707" s="17"/>
    </row>
    <row r="939708" spans="13:13">
      <c r="M939708" s="8"/>
    </row>
    <row r="939734" spans="13:13">
      <c r="M939734" s="8"/>
    </row>
    <row r="939735" spans="13:13" ht="13">
      <c r="M939735" s="17"/>
    </row>
    <row r="939736" spans="13:13">
      <c r="M939736" s="8"/>
    </row>
    <row r="939762" spans="13:13">
      <c r="M939762" s="8"/>
    </row>
    <row r="939763" spans="13:13" ht="13">
      <c r="M939763" s="17"/>
    </row>
    <row r="939764" spans="13:13">
      <c r="M939764" s="8"/>
    </row>
    <row r="939790" spans="13:13">
      <c r="M939790" s="8"/>
    </row>
    <row r="939791" spans="13:13" ht="13">
      <c r="M939791" s="17"/>
    </row>
    <row r="939792" spans="13:13">
      <c r="M939792" s="8"/>
    </row>
    <row r="939818" spans="13:13">
      <c r="M939818" s="8"/>
    </row>
    <row r="939819" spans="13:13" ht="13">
      <c r="M939819" s="17"/>
    </row>
    <row r="939820" spans="13:13">
      <c r="M939820" s="8"/>
    </row>
    <row r="939846" spans="13:13">
      <c r="M939846" s="8"/>
    </row>
    <row r="939847" spans="13:13" ht="13">
      <c r="M939847" s="17"/>
    </row>
    <row r="939848" spans="13:13">
      <c r="M939848" s="8"/>
    </row>
    <row r="939874" spans="13:13">
      <c r="M939874" s="8"/>
    </row>
    <row r="939875" spans="13:13" ht="13">
      <c r="M939875" s="17"/>
    </row>
    <row r="939876" spans="13:13">
      <c r="M939876" s="8"/>
    </row>
    <row r="939902" spans="13:13">
      <c r="M939902" s="8"/>
    </row>
    <row r="939903" spans="13:13" ht="13">
      <c r="M939903" s="17"/>
    </row>
    <row r="939904" spans="13:13">
      <c r="M939904" s="8"/>
    </row>
    <row r="939930" spans="13:13">
      <c r="M939930" s="8"/>
    </row>
    <row r="939931" spans="13:13" ht="13">
      <c r="M939931" s="17"/>
    </row>
    <row r="939932" spans="13:13">
      <c r="M939932" s="8"/>
    </row>
    <row r="939958" spans="13:13">
      <c r="M939958" s="8"/>
    </row>
    <row r="939959" spans="13:13" ht="13">
      <c r="M939959" s="17"/>
    </row>
    <row r="939960" spans="13:13">
      <c r="M939960" s="8"/>
    </row>
    <row r="939986" spans="13:13">
      <c r="M939986" s="8"/>
    </row>
    <row r="939987" spans="13:13" ht="13">
      <c r="M939987" s="17"/>
    </row>
    <row r="939988" spans="13:13">
      <c r="M939988" s="8"/>
    </row>
    <row r="940014" spans="13:13">
      <c r="M940014" s="8"/>
    </row>
    <row r="940015" spans="13:13" ht="13">
      <c r="M940015" s="17"/>
    </row>
    <row r="940016" spans="13:13">
      <c r="M940016" s="8"/>
    </row>
    <row r="940042" spans="13:13">
      <c r="M940042" s="8"/>
    </row>
    <row r="940043" spans="13:13" ht="13">
      <c r="M940043" s="17"/>
    </row>
    <row r="940044" spans="13:13">
      <c r="M940044" s="8"/>
    </row>
    <row r="940070" spans="13:13">
      <c r="M940070" s="8"/>
    </row>
    <row r="940071" spans="13:13" ht="13">
      <c r="M940071" s="17"/>
    </row>
    <row r="940072" spans="13:13">
      <c r="M940072" s="8"/>
    </row>
    <row r="940098" spans="13:13">
      <c r="M940098" s="8"/>
    </row>
    <row r="940099" spans="13:13" ht="13">
      <c r="M940099" s="17"/>
    </row>
    <row r="940100" spans="13:13">
      <c r="M940100" s="8"/>
    </row>
    <row r="940126" spans="13:13">
      <c r="M940126" s="8"/>
    </row>
    <row r="940127" spans="13:13" ht="13">
      <c r="M940127" s="17"/>
    </row>
    <row r="940128" spans="13:13">
      <c r="M940128" s="8"/>
    </row>
    <row r="940154" spans="13:13">
      <c r="M940154" s="8"/>
    </row>
    <row r="940155" spans="13:13" ht="13">
      <c r="M940155" s="17"/>
    </row>
    <row r="940156" spans="13:13">
      <c r="M940156" s="8"/>
    </row>
    <row r="940182" spans="13:13">
      <c r="M940182" s="8"/>
    </row>
    <row r="940183" spans="13:13" ht="13">
      <c r="M940183" s="17"/>
    </row>
    <row r="940184" spans="13:13">
      <c r="M940184" s="8"/>
    </row>
    <row r="940210" spans="13:13">
      <c r="M940210" s="8"/>
    </row>
    <row r="940211" spans="13:13" ht="13">
      <c r="M940211" s="17"/>
    </row>
    <row r="940212" spans="13:13">
      <c r="M940212" s="8"/>
    </row>
    <row r="940238" spans="13:13">
      <c r="M940238" s="8"/>
    </row>
    <row r="940239" spans="13:13" ht="13">
      <c r="M940239" s="17"/>
    </row>
    <row r="940240" spans="13:13">
      <c r="M940240" s="8"/>
    </row>
    <row r="940266" spans="13:13">
      <c r="M940266" s="8"/>
    </row>
    <row r="940267" spans="13:13" ht="13">
      <c r="M940267" s="17"/>
    </row>
    <row r="940268" spans="13:13">
      <c r="M940268" s="8"/>
    </row>
    <row r="940294" spans="13:13">
      <c r="M940294" s="8"/>
    </row>
    <row r="940295" spans="13:13" ht="13">
      <c r="M940295" s="17"/>
    </row>
    <row r="940296" spans="13:13">
      <c r="M940296" s="8"/>
    </row>
    <row r="940322" spans="13:13">
      <c r="M940322" s="8"/>
    </row>
    <row r="940323" spans="13:13" ht="13">
      <c r="M940323" s="17"/>
    </row>
    <row r="940324" spans="13:13">
      <c r="M940324" s="8"/>
    </row>
    <row r="940350" spans="13:13">
      <c r="M940350" s="8"/>
    </row>
    <row r="940351" spans="13:13" ht="13">
      <c r="M940351" s="17"/>
    </row>
    <row r="940352" spans="13:13">
      <c r="M940352" s="8"/>
    </row>
    <row r="940378" spans="13:13">
      <c r="M940378" s="8"/>
    </row>
    <row r="940379" spans="13:13" ht="13">
      <c r="M940379" s="17"/>
    </row>
    <row r="940380" spans="13:13">
      <c r="M940380" s="8"/>
    </row>
    <row r="940406" spans="13:13">
      <c r="M940406" s="8"/>
    </row>
    <row r="940407" spans="13:13" ht="13">
      <c r="M940407" s="17"/>
    </row>
    <row r="940408" spans="13:13">
      <c r="M940408" s="8"/>
    </row>
    <row r="940434" spans="13:13">
      <c r="M940434" s="8"/>
    </row>
    <row r="940435" spans="13:13" ht="13">
      <c r="M940435" s="17"/>
    </row>
    <row r="940436" spans="13:13">
      <c r="M940436" s="8"/>
    </row>
    <row r="940462" spans="13:13">
      <c r="M940462" s="8"/>
    </row>
    <row r="940463" spans="13:13" ht="13">
      <c r="M940463" s="17"/>
    </row>
    <row r="940464" spans="13:13">
      <c r="M940464" s="8"/>
    </row>
    <row r="940490" spans="13:13">
      <c r="M940490" s="8"/>
    </row>
    <row r="940491" spans="13:13" ht="13">
      <c r="M940491" s="17"/>
    </row>
    <row r="940492" spans="13:13">
      <c r="M940492" s="8"/>
    </row>
    <row r="940518" spans="13:13">
      <c r="M940518" s="8"/>
    </row>
    <row r="940519" spans="13:13" ht="13">
      <c r="M940519" s="17"/>
    </row>
    <row r="940520" spans="13:13">
      <c r="M940520" s="8"/>
    </row>
    <row r="940546" spans="13:13">
      <c r="M940546" s="8"/>
    </row>
    <row r="940547" spans="13:13" ht="13">
      <c r="M940547" s="17"/>
    </row>
    <row r="940548" spans="13:13">
      <c r="M940548" s="8"/>
    </row>
    <row r="940574" spans="13:13">
      <c r="M940574" s="8"/>
    </row>
    <row r="940575" spans="13:13" ht="13">
      <c r="M940575" s="17"/>
    </row>
    <row r="940576" spans="13:13">
      <c r="M940576" s="8"/>
    </row>
    <row r="940602" spans="13:13">
      <c r="M940602" s="8"/>
    </row>
    <row r="940603" spans="13:13" ht="13">
      <c r="M940603" s="17"/>
    </row>
    <row r="940604" spans="13:13">
      <c r="M940604" s="8"/>
    </row>
    <row r="940630" spans="13:13">
      <c r="M940630" s="8"/>
    </row>
    <row r="940631" spans="13:13" ht="13">
      <c r="M940631" s="17"/>
    </row>
    <row r="940632" spans="13:13">
      <c r="M940632" s="8"/>
    </row>
    <row r="940658" spans="13:13">
      <c r="M940658" s="8"/>
    </row>
    <row r="940659" spans="13:13" ht="13">
      <c r="M940659" s="17"/>
    </row>
    <row r="940660" spans="13:13">
      <c r="M940660" s="8"/>
    </row>
    <row r="940686" spans="13:13">
      <c r="M940686" s="8"/>
    </row>
    <row r="940687" spans="13:13" ht="13">
      <c r="M940687" s="17"/>
    </row>
    <row r="940688" spans="13:13">
      <c r="M940688" s="8"/>
    </row>
    <row r="940714" spans="13:13">
      <c r="M940714" s="8"/>
    </row>
    <row r="940715" spans="13:13" ht="13">
      <c r="M940715" s="17"/>
    </row>
    <row r="940716" spans="13:13">
      <c r="M940716" s="8"/>
    </row>
    <row r="940742" spans="13:13">
      <c r="M940742" s="8"/>
    </row>
    <row r="940743" spans="13:13" ht="13">
      <c r="M940743" s="17"/>
    </row>
    <row r="940744" spans="13:13">
      <c r="M940744" s="8"/>
    </row>
    <row r="940770" spans="13:13">
      <c r="M940770" s="8"/>
    </row>
    <row r="940771" spans="13:13" ht="13">
      <c r="M940771" s="17"/>
    </row>
    <row r="940772" spans="13:13">
      <c r="M940772" s="8"/>
    </row>
    <row r="940798" spans="13:13">
      <c r="M940798" s="8"/>
    </row>
    <row r="940799" spans="13:13" ht="13">
      <c r="M940799" s="17"/>
    </row>
    <row r="940800" spans="13:13">
      <c r="M940800" s="8"/>
    </row>
    <row r="940826" spans="13:13">
      <c r="M940826" s="8"/>
    </row>
    <row r="940827" spans="13:13" ht="13">
      <c r="M940827" s="17"/>
    </row>
    <row r="940828" spans="13:13">
      <c r="M940828" s="8"/>
    </row>
    <row r="940854" spans="13:13">
      <c r="M940854" s="8"/>
    </row>
    <row r="940855" spans="13:13" ht="13">
      <c r="M940855" s="17"/>
    </row>
    <row r="940856" spans="13:13">
      <c r="M940856" s="8"/>
    </row>
    <row r="940882" spans="13:13">
      <c r="M940882" s="8"/>
    </row>
    <row r="940883" spans="13:13" ht="13">
      <c r="M940883" s="17"/>
    </row>
    <row r="940884" spans="13:13">
      <c r="M940884" s="8"/>
    </row>
    <row r="940910" spans="13:13">
      <c r="M940910" s="8"/>
    </row>
    <row r="940911" spans="13:13" ht="13">
      <c r="M940911" s="17"/>
    </row>
    <row r="940912" spans="13:13">
      <c r="M940912" s="8"/>
    </row>
    <row r="940938" spans="13:13">
      <c r="M940938" s="8"/>
    </row>
    <row r="940939" spans="13:13" ht="13">
      <c r="M940939" s="17"/>
    </row>
    <row r="940940" spans="13:13">
      <c r="M940940" s="8"/>
    </row>
    <row r="940966" spans="13:13">
      <c r="M940966" s="8"/>
    </row>
    <row r="940967" spans="13:13" ht="13">
      <c r="M940967" s="17"/>
    </row>
    <row r="940968" spans="13:13">
      <c r="M940968" s="8"/>
    </row>
    <row r="940994" spans="13:13">
      <c r="M940994" s="8"/>
    </row>
    <row r="940995" spans="13:13" ht="13">
      <c r="M940995" s="17"/>
    </row>
    <row r="940996" spans="13:13">
      <c r="M940996" s="8"/>
    </row>
    <row r="941022" spans="13:13">
      <c r="M941022" s="8"/>
    </row>
    <row r="941023" spans="13:13" ht="13">
      <c r="M941023" s="17"/>
    </row>
    <row r="941024" spans="13:13">
      <c r="M941024" s="8"/>
    </row>
    <row r="941050" spans="13:13">
      <c r="M941050" s="8"/>
    </row>
    <row r="941051" spans="13:13" ht="13">
      <c r="M941051" s="17"/>
    </row>
    <row r="941052" spans="13:13">
      <c r="M941052" s="8"/>
    </row>
    <row r="941078" spans="13:13">
      <c r="M941078" s="8"/>
    </row>
    <row r="941079" spans="13:13" ht="13">
      <c r="M941079" s="17"/>
    </row>
    <row r="941080" spans="13:13">
      <c r="M941080" s="8"/>
    </row>
    <row r="941106" spans="13:13">
      <c r="M941106" s="8"/>
    </row>
    <row r="941107" spans="13:13" ht="13">
      <c r="M941107" s="17"/>
    </row>
    <row r="941108" spans="13:13">
      <c r="M941108" s="8"/>
    </row>
    <row r="941134" spans="13:13">
      <c r="M941134" s="8"/>
    </row>
    <row r="941135" spans="13:13" ht="13">
      <c r="M941135" s="17"/>
    </row>
    <row r="941136" spans="13:13">
      <c r="M941136" s="8"/>
    </row>
    <row r="941162" spans="13:13">
      <c r="M941162" s="8"/>
    </row>
    <row r="941163" spans="13:13" ht="13">
      <c r="M941163" s="17"/>
    </row>
    <row r="941164" spans="13:13">
      <c r="M941164" s="8"/>
    </row>
    <row r="941190" spans="13:13">
      <c r="M941190" s="8"/>
    </row>
    <row r="941191" spans="13:13" ht="13">
      <c r="M941191" s="17"/>
    </row>
    <row r="941192" spans="13:13">
      <c r="M941192" s="8"/>
    </row>
    <row r="941218" spans="13:13">
      <c r="M941218" s="8"/>
    </row>
    <row r="941219" spans="13:13" ht="13">
      <c r="M941219" s="17"/>
    </row>
    <row r="941220" spans="13:13">
      <c r="M941220" s="8"/>
    </row>
    <row r="941246" spans="13:13">
      <c r="M941246" s="8"/>
    </row>
    <row r="941247" spans="13:13" ht="13">
      <c r="M941247" s="17"/>
    </row>
    <row r="941248" spans="13:13">
      <c r="M941248" s="8"/>
    </row>
    <row r="941274" spans="13:13">
      <c r="M941274" s="8"/>
    </row>
    <row r="941275" spans="13:13" ht="13">
      <c r="M941275" s="17"/>
    </row>
    <row r="941276" spans="13:13">
      <c r="M941276" s="8"/>
    </row>
    <row r="941302" spans="13:13">
      <c r="M941302" s="8"/>
    </row>
    <row r="941303" spans="13:13" ht="13">
      <c r="M941303" s="17"/>
    </row>
    <row r="941304" spans="13:13">
      <c r="M941304" s="8"/>
    </row>
    <row r="941330" spans="13:13">
      <c r="M941330" s="8"/>
    </row>
    <row r="941331" spans="13:13" ht="13">
      <c r="M941331" s="17"/>
    </row>
    <row r="941332" spans="13:13">
      <c r="M941332" s="8"/>
    </row>
    <row r="941358" spans="13:13">
      <c r="M941358" s="8"/>
    </row>
    <row r="941359" spans="13:13" ht="13">
      <c r="M941359" s="17"/>
    </row>
    <row r="941360" spans="13:13">
      <c r="M941360" s="8"/>
    </row>
    <row r="941386" spans="13:13">
      <c r="M941386" s="8"/>
    </row>
    <row r="941387" spans="13:13" ht="13">
      <c r="M941387" s="17"/>
    </row>
    <row r="941388" spans="13:13">
      <c r="M941388" s="8"/>
    </row>
    <row r="941414" spans="13:13">
      <c r="M941414" s="8"/>
    </row>
    <row r="941415" spans="13:13" ht="13">
      <c r="M941415" s="17"/>
    </row>
    <row r="941416" spans="13:13">
      <c r="M941416" s="8"/>
    </row>
    <row r="941442" spans="13:13">
      <c r="M941442" s="8"/>
    </row>
    <row r="941443" spans="13:13" ht="13">
      <c r="M941443" s="17"/>
    </row>
    <row r="941444" spans="13:13">
      <c r="M941444" s="8"/>
    </row>
    <row r="941470" spans="13:13">
      <c r="M941470" s="8"/>
    </row>
    <row r="941471" spans="13:13" ht="13">
      <c r="M941471" s="17"/>
    </row>
    <row r="941472" spans="13:13">
      <c r="M941472" s="8"/>
    </row>
    <row r="941498" spans="13:13">
      <c r="M941498" s="8"/>
    </row>
    <row r="941499" spans="13:13" ht="13">
      <c r="M941499" s="17"/>
    </row>
    <row r="941500" spans="13:13">
      <c r="M941500" s="8"/>
    </row>
    <row r="941526" spans="13:13">
      <c r="M941526" s="8"/>
    </row>
    <row r="941527" spans="13:13" ht="13">
      <c r="M941527" s="17"/>
    </row>
    <row r="941528" spans="13:13">
      <c r="M941528" s="8"/>
    </row>
    <row r="941554" spans="13:13">
      <c r="M941554" s="8"/>
    </row>
    <row r="941555" spans="13:13" ht="13">
      <c r="M941555" s="17"/>
    </row>
    <row r="941556" spans="13:13">
      <c r="M941556" s="8"/>
    </row>
    <row r="941582" spans="13:13">
      <c r="M941582" s="8"/>
    </row>
    <row r="941583" spans="13:13" ht="13">
      <c r="M941583" s="17"/>
    </row>
    <row r="941584" spans="13:13">
      <c r="M941584" s="8"/>
    </row>
    <row r="941610" spans="13:13">
      <c r="M941610" s="8"/>
    </row>
    <row r="941611" spans="13:13" ht="13">
      <c r="M941611" s="17"/>
    </row>
    <row r="941612" spans="13:13">
      <c r="M941612" s="8"/>
    </row>
    <row r="941638" spans="13:13">
      <c r="M941638" s="8"/>
    </row>
    <row r="941639" spans="13:13" ht="13">
      <c r="M941639" s="17"/>
    </row>
    <row r="941640" spans="13:13">
      <c r="M941640" s="8"/>
    </row>
    <row r="941666" spans="13:13">
      <c r="M941666" s="8"/>
    </row>
    <row r="941667" spans="13:13" ht="13">
      <c r="M941667" s="17"/>
    </row>
    <row r="941668" spans="13:13">
      <c r="M941668" s="8"/>
    </row>
    <row r="941694" spans="13:13">
      <c r="M941694" s="8"/>
    </row>
    <row r="941695" spans="13:13" ht="13">
      <c r="M941695" s="17"/>
    </row>
    <row r="941696" spans="13:13">
      <c r="M941696" s="8"/>
    </row>
    <row r="941722" spans="13:13">
      <c r="M941722" s="8"/>
    </row>
    <row r="941723" spans="13:13" ht="13">
      <c r="M941723" s="17"/>
    </row>
    <row r="941724" spans="13:13">
      <c r="M941724" s="8"/>
    </row>
    <row r="941750" spans="13:13">
      <c r="M941750" s="8"/>
    </row>
    <row r="941751" spans="13:13" ht="13">
      <c r="M941751" s="17"/>
    </row>
    <row r="941752" spans="13:13">
      <c r="M941752" s="8"/>
    </row>
    <row r="941778" spans="13:13">
      <c r="M941778" s="8"/>
    </row>
    <row r="941779" spans="13:13" ht="13">
      <c r="M941779" s="17"/>
    </row>
    <row r="941780" spans="13:13">
      <c r="M941780" s="8"/>
    </row>
    <row r="941806" spans="13:13">
      <c r="M941806" s="8"/>
    </row>
    <row r="941807" spans="13:13" ht="13">
      <c r="M941807" s="17"/>
    </row>
    <row r="941808" spans="13:13">
      <c r="M941808" s="8"/>
    </row>
    <row r="941834" spans="13:13">
      <c r="M941834" s="8"/>
    </row>
    <row r="941835" spans="13:13" ht="13">
      <c r="M941835" s="17"/>
    </row>
    <row r="941836" spans="13:13">
      <c r="M941836" s="8"/>
    </row>
    <row r="941862" spans="13:13">
      <c r="M941862" s="8"/>
    </row>
    <row r="941863" spans="13:13" ht="13">
      <c r="M941863" s="17"/>
    </row>
    <row r="941864" spans="13:13">
      <c r="M941864" s="8"/>
    </row>
    <row r="941890" spans="13:13">
      <c r="M941890" s="8"/>
    </row>
    <row r="941891" spans="13:13" ht="13">
      <c r="M941891" s="17"/>
    </row>
    <row r="941892" spans="13:13">
      <c r="M941892" s="8"/>
    </row>
    <row r="941918" spans="13:13">
      <c r="M941918" s="8"/>
    </row>
    <row r="941919" spans="13:13" ht="13">
      <c r="M941919" s="17"/>
    </row>
    <row r="941920" spans="13:13">
      <c r="M941920" s="8"/>
    </row>
    <row r="941946" spans="13:13">
      <c r="M941946" s="8"/>
    </row>
    <row r="941947" spans="13:13" ht="13">
      <c r="M941947" s="17"/>
    </row>
    <row r="941948" spans="13:13">
      <c r="M941948" s="8"/>
    </row>
    <row r="941974" spans="13:13">
      <c r="M941974" s="8"/>
    </row>
    <row r="941975" spans="13:13" ht="13">
      <c r="M941975" s="17"/>
    </row>
    <row r="941976" spans="13:13">
      <c r="M941976" s="8"/>
    </row>
    <row r="942002" spans="13:13">
      <c r="M942002" s="8"/>
    </row>
    <row r="942003" spans="13:13" ht="13">
      <c r="M942003" s="17"/>
    </row>
    <row r="942004" spans="13:13">
      <c r="M942004" s="8"/>
    </row>
    <row r="942030" spans="13:13">
      <c r="M942030" s="8"/>
    </row>
    <row r="942031" spans="13:13" ht="13">
      <c r="M942031" s="17"/>
    </row>
    <row r="942032" spans="13:13">
      <c r="M942032" s="8"/>
    </row>
    <row r="942058" spans="13:13">
      <c r="M942058" s="8"/>
    </row>
    <row r="942059" spans="13:13" ht="13">
      <c r="M942059" s="17"/>
    </row>
    <row r="942060" spans="13:13">
      <c r="M942060" s="8"/>
    </row>
    <row r="942086" spans="13:13">
      <c r="M942086" s="8"/>
    </row>
    <row r="942087" spans="13:13" ht="13">
      <c r="M942087" s="17"/>
    </row>
    <row r="942088" spans="13:13">
      <c r="M942088" s="8"/>
    </row>
    <row r="942114" spans="13:13">
      <c r="M942114" s="8"/>
    </row>
    <row r="942115" spans="13:13" ht="13">
      <c r="M942115" s="17"/>
    </row>
    <row r="942116" spans="13:13">
      <c r="M942116" s="8"/>
    </row>
    <row r="942142" spans="13:13">
      <c r="M942142" s="8"/>
    </row>
    <row r="942143" spans="13:13" ht="13">
      <c r="M942143" s="17"/>
    </row>
    <row r="942144" spans="13:13">
      <c r="M942144" s="8"/>
    </row>
    <row r="942170" spans="13:13">
      <c r="M942170" s="8"/>
    </row>
    <row r="942171" spans="13:13" ht="13">
      <c r="M942171" s="17"/>
    </row>
    <row r="942172" spans="13:13">
      <c r="M942172" s="8"/>
    </row>
    <row r="942198" spans="13:13">
      <c r="M942198" s="8"/>
    </row>
    <row r="942199" spans="13:13" ht="13">
      <c r="M942199" s="17"/>
    </row>
    <row r="942200" spans="13:13">
      <c r="M942200" s="8"/>
    </row>
    <row r="942226" spans="13:13">
      <c r="M942226" s="8"/>
    </row>
    <row r="942227" spans="13:13" ht="13">
      <c r="M942227" s="17"/>
    </row>
    <row r="942228" spans="13:13">
      <c r="M942228" s="8"/>
    </row>
    <row r="942254" spans="13:13">
      <c r="M942254" s="8"/>
    </row>
    <row r="942255" spans="13:13" ht="13">
      <c r="M942255" s="17"/>
    </row>
    <row r="942256" spans="13:13">
      <c r="M942256" s="8"/>
    </row>
    <row r="942282" spans="13:13">
      <c r="M942282" s="8"/>
    </row>
    <row r="942283" spans="13:13" ht="13">
      <c r="M942283" s="17"/>
    </row>
    <row r="942284" spans="13:13">
      <c r="M942284" s="8"/>
    </row>
    <row r="942310" spans="13:13">
      <c r="M942310" s="8"/>
    </row>
    <row r="942311" spans="13:13" ht="13">
      <c r="M942311" s="17"/>
    </row>
    <row r="942312" spans="13:13">
      <c r="M942312" s="8"/>
    </row>
    <row r="942338" spans="13:13">
      <c r="M942338" s="8"/>
    </row>
    <row r="942339" spans="13:13" ht="13">
      <c r="M942339" s="17"/>
    </row>
    <row r="942340" spans="13:13">
      <c r="M942340" s="8"/>
    </row>
    <row r="942366" spans="13:13">
      <c r="M942366" s="8"/>
    </row>
    <row r="942367" spans="13:13" ht="13">
      <c r="M942367" s="17"/>
    </row>
    <row r="942368" spans="13:13">
      <c r="M942368" s="8"/>
    </row>
    <row r="942394" spans="13:13">
      <c r="M942394" s="8"/>
    </row>
    <row r="942395" spans="13:13" ht="13">
      <c r="M942395" s="17"/>
    </row>
    <row r="942396" spans="13:13">
      <c r="M942396" s="8"/>
    </row>
    <row r="942422" spans="13:13">
      <c r="M942422" s="8"/>
    </row>
    <row r="942423" spans="13:13" ht="13">
      <c r="M942423" s="17"/>
    </row>
    <row r="942424" spans="13:13">
      <c r="M942424" s="8"/>
    </row>
    <row r="942450" spans="13:13">
      <c r="M942450" s="8"/>
    </row>
    <row r="942451" spans="13:13" ht="13">
      <c r="M942451" s="17"/>
    </row>
    <row r="942452" spans="13:13">
      <c r="M942452" s="8"/>
    </row>
    <row r="942478" spans="13:13">
      <c r="M942478" s="8"/>
    </row>
    <row r="942479" spans="13:13" ht="13">
      <c r="M942479" s="17"/>
    </row>
    <row r="942480" spans="13:13">
      <c r="M942480" s="8"/>
    </row>
    <row r="942506" spans="13:13">
      <c r="M942506" s="8"/>
    </row>
    <row r="942507" spans="13:13" ht="13">
      <c r="M942507" s="17"/>
    </row>
    <row r="942508" spans="13:13">
      <c r="M942508" s="8"/>
    </row>
    <row r="942534" spans="13:13">
      <c r="M942534" s="8"/>
    </row>
    <row r="942535" spans="13:13" ht="13">
      <c r="M942535" s="17"/>
    </row>
    <row r="942536" spans="13:13">
      <c r="M942536" s="8"/>
    </row>
    <row r="942562" spans="13:13">
      <c r="M942562" s="8"/>
    </row>
    <row r="942563" spans="13:13" ht="13">
      <c r="M942563" s="17"/>
    </row>
    <row r="942564" spans="13:13">
      <c r="M942564" s="8"/>
    </row>
    <row r="942590" spans="13:13">
      <c r="M942590" s="8"/>
    </row>
    <row r="942591" spans="13:13" ht="13">
      <c r="M942591" s="17"/>
    </row>
    <row r="942592" spans="13:13">
      <c r="M942592" s="8"/>
    </row>
    <row r="942618" spans="13:13">
      <c r="M942618" s="8"/>
    </row>
    <row r="942619" spans="13:13" ht="13">
      <c r="M942619" s="17"/>
    </row>
    <row r="942620" spans="13:13">
      <c r="M942620" s="8"/>
    </row>
    <row r="942646" spans="13:13">
      <c r="M942646" s="8"/>
    </row>
    <row r="942647" spans="13:13" ht="13">
      <c r="M942647" s="17"/>
    </row>
    <row r="942648" spans="13:13">
      <c r="M942648" s="8"/>
    </row>
    <row r="942674" spans="13:13">
      <c r="M942674" s="8"/>
    </row>
    <row r="942675" spans="13:13" ht="13">
      <c r="M942675" s="17"/>
    </row>
    <row r="942676" spans="13:13">
      <c r="M942676" s="8"/>
    </row>
    <row r="942702" spans="13:13">
      <c r="M942702" s="8"/>
    </row>
    <row r="942703" spans="13:13" ht="13">
      <c r="M942703" s="17"/>
    </row>
    <row r="942704" spans="13:13">
      <c r="M942704" s="8"/>
    </row>
    <row r="942730" spans="13:13">
      <c r="M942730" s="8"/>
    </row>
    <row r="942731" spans="13:13" ht="13">
      <c r="M942731" s="17"/>
    </row>
    <row r="942732" spans="13:13">
      <c r="M942732" s="8"/>
    </row>
    <row r="942758" spans="13:13">
      <c r="M942758" s="8"/>
    </row>
    <row r="942759" spans="13:13" ht="13">
      <c r="M942759" s="17"/>
    </row>
    <row r="942760" spans="13:13">
      <c r="M942760" s="8"/>
    </row>
    <row r="942786" spans="13:13">
      <c r="M942786" s="8"/>
    </row>
    <row r="942787" spans="13:13" ht="13">
      <c r="M942787" s="17"/>
    </row>
    <row r="942788" spans="13:13">
      <c r="M942788" s="8"/>
    </row>
    <row r="942814" spans="13:13">
      <c r="M942814" s="8"/>
    </row>
    <row r="942815" spans="13:13" ht="13">
      <c r="M942815" s="17"/>
    </row>
    <row r="942816" spans="13:13">
      <c r="M942816" s="8"/>
    </row>
    <row r="942842" spans="13:13">
      <c r="M942842" s="8"/>
    </row>
    <row r="942843" spans="13:13" ht="13">
      <c r="M942843" s="17"/>
    </row>
    <row r="942844" spans="13:13">
      <c r="M942844" s="8"/>
    </row>
    <row r="942870" spans="13:13">
      <c r="M942870" s="8"/>
    </row>
    <row r="942871" spans="13:13" ht="13">
      <c r="M942871" s="17"/>
    </row>
    <row r="942872" spans="13:13">
      <c r="M942872" s="8"/>
    </row>
    <row r="942898" spans="13:13">
      <c r="M942898" s="8"/>
    </row>
    <row r="942899" spans="13:13" ht="13">
      <c r="M942899" s="17"/>
    </row>
    <row r="942900" spans="13:13">
      <c r="M942900" s="8"/>
    </row>
    <row r="942926" spans="13:13">
      <c r="M942926" s="8"/>
    </row>
    <row r="942927" spans="13:13" ht="13">
      <c r="M942927" s="17"/>
    </row>
    <row r="942928" spans="13:13">
      <c r="M942928" s="8"/>
    </row>
    <row r="942954" spans="13:13">
      <c r="M942954" s="8"/>
    </row>
    <row r="942955" spans="13:13" ht="13">
      <c r="M942955" s="17"/>
    </row>
    <row r="942956" spans="13:13">
      <c r="M942956" s="8"/>
    </row>
    <row r="942982" spans="13:13">
      <c r="M942982" s="8"/>
    </row>
    <row r="942983" spans="13:13" ht="13">
      <c r="M942983" s="17"/>
    </row>
    <row r="942984" spans="13:13">
      <c r="M942984" s="8"/>
    </row>
    <row r="943010" spans="13:13">
      <c r="M943010" s="8"/>
    </row>
    <row r="943011" spans="13:13" ht="13">
      <c r="M943011" s="17"/>
    </row>
    <row r="943012" spans="13:13">
      <c r="M943012" s="8"/>
    </row>
    <row r="943038" spans="13:13">
      <c r="M943038" s="8"/>
    </row>
    <row r="943039" spans="13:13" ht="13">
      <c r="M943039" s="17"/>
    </row>
    <row r="943040" spans="13:13">
      <c r="M943040" s="8"/>
    </row>
    <row r="943066" spans="13:13">
      <c r="M943066" s="8"/>
    </row>
    <row r="943067" spans="13:13" ht="13">
      <c r="M943067" s="17"/>
    </row>
    <row r="943068" spans="13:13">
      <c r="M943068" s="8"/>
    </row>
    <row r="943094" spans="13:13">
      <c r="M943094" s="8"/>
    </row>
    <row r="943095" spans="13:13" ht="13">
      <c r="M943095" s="17"/>
    </row>
    <row r="943096" spans="13:13">
      <c r="M943096" s="8"/>
    </row>
    <row r="943122" spans="13:13">
      <c r="M943122" s="8"/>
    </row>
    <row r="943123" spans="13:13" ht="13">
      <c r="M943123" s="17"/>
    </row>
    <row r="943124" spans="13:13">
      <c r="M943124" s="8"/>
    </row>
    <row r="943150" spans="13:13">
      <c r="M943150" s="8"/>
    </row>
    <row r="943151" spans="13:13" ht="13">
      <c r="M943151" s="17"/>
    </row>
    <row r="943152" spans="13:13">
      <c r="M943152" s="8"/>
    </row>
    <row r="943178" spans="13:13">
      <c r="M943178" s="8"/>
    </row>
    <row r="943179" spans="13:13" ht="13">
      <c r="M943179" s="17"/>
    </row>
    <row r="943180" spans="13:13">
      <c r="M943180" s="8"/>
    </row>
    <row r="943206" spans="13:13">
      <c r="M943206" s="8"/>
    </row>
    <row r="943207" spans="13:13" ht="13">
      <c r="M943207" s="17"/>
    </row>
    <row r="943208" spans="13:13">
      <c r="M943208" s="8"/>
    </row>
    <row r="943234" spans="13:13">
      <c r="M943234" s="8"/>
    </row>
    <row r="943235" spans="13:13" ht="13">
      <c r="M943235" s="17"/>
    </row>
    <row r="943236" spans="13:13">
      <c r="M943236" s="8"/>
    </row>
    <row r="943262" spans="13:13">
      <c r="M943262" s="8"/>
    </row>
    <row r="943263" spans="13:13" ht="13">
      <c r="M943263" s="17"/>
    </row>
    <row r="943264" spans="13:13">
      <c r="M943264" s="8"/>
    </row>
    <row r="943290" spans="13:13">
      <c r="M943290" s="8"/>
    </row>
    <row r="943291" spans="13:13" ht="13">
      <c r="M943291" s="17"/>
    </row>
    <row r="943292" spans="13:13">
      <c r="M943292" s="8"/>
    </row>
    <row r="943318" spans="13:13">
      <c r="M943318" s="8"/>
    </row>
    <row r="943319" spans="13:13" ht="13">
      <c r="M943319" s="17"/>
    </row>
    <row r="943320" spans="13:13">
      <c r="M943320" s="8"/>
    </row>
    <row r="943346" spans="13:13">
      <c r="M943346" s="8"/>
    </row>
    <row r="943347" spans="13:13" ht="13">
      <c r="M943347" s="17"/>
    </row>
    <row r="943348" spans="13:13">
      <c r="M943348" s="8"/>
    </row>
    <row r="943374" spans="13:13">
      <c r="M943374" s="8"/>
    </row>
    <row r="943375" spans="13:13" ht="13">
      <c r="M943375" s="17"/>
    </row>
    <row r="943376" spans="13:13">
      <c r="M943376" s="8"/>
    </row>
    <row r="943402" spans="13:13">
      <c r="M943402" s="8"/>
    </row>
    <row r="943403" spans="13:13" ht="13">
      <c r="M943403" s="17"/>
    </row>
    <row r="943404" spans="13:13">
      <c r="M943404" s="8"/>
    </row>
    <row r="943430" spans="13:13">
      <c r="M943430" s="8"/>
    </row>
    <row r="943431" spans="13:13" ht="13">
      <c r="M943431" s="17"/>
    </row>
    <row r="943432" spans="13:13">
      <c r="M943432" s="8"/>
    </row>
    <row r="943458" spans="13:13">
      <c r="M943458" s="8"/>
    </row>
    <row r="943459" spans="13:13" ht="13">
      <c r="M943459" s="17"/>
    </row>
    <row r="943460" spans="13:13">
      <c r="M943460" s="8"/>
    </row>
    <row r="943486" spans="13:13">
      <c r="M943486" s="8"/>
    </row>
    <row r="943487" spans="13:13" ht="13">
      <c r="M943487" s="17"/>
    </row>
    <row r="943488" spans="13:13">
      <c r="M943488" s="8"/>
    </row>
    <row r="943514" spans="13:13">
      <c r="M943514" s="8"/>
    </row>
    <row r="943515" spans="13:13" ht="13">
      <c r="M943515" s="17"/>
    </row>
    <row r="943516" spans="13:13">
      <c r="M943516" s="8"/>
    </row>
    <row r="943542" spans="13:13">
      <c r="M943542" s="8"/>
    </row>
    <row r="943543" spans="13:13" ht="13">
      <c r="M943543" s="17"/>
    </row>
    <row r="943544" spans="13:13">
      <c r="M943544" s="8"/>
    </row>
    <row r="943570" spans="13:13">
      <c r="M943570" s="8"/>
    </row>
    <row r="943571" spans="13:13" ht="13">
      <c r="M943571" s="17"/>
    </row>
    <row r="943572" spans="13:13">
      <c r="M943572" s="8"/>
    </row>
    <row r="943598" spans="13:13">
      <c r="M943598" s="8"/>
    </row>
    <row r="943599" spans="13:13" ht="13">
      <c r="M943599" s="17"/>
    </row>
    <row r="943600" spans="13:13">
      <c r="M943600" s="8"/>
    </row>
    <row r="943626" spans="13:13">
      <c r="M943626" s="8"/>
    </row>
    <row r="943627" spans="13:13" ht="13">
      <c r="M943627" s="17"/>
    </row>
    <row r="943628" spans="13:13">
      <c r="M943628" s="8"/>
    </row>
    <row r="943654" spans="13:13">
      <c r="M943654" s="8"/>
    </row>
    <row r="943655" spans="13:13" ht="13">
      <c r="M943655" s="17"/>
    </row>
    <row r="943656" spans="13:13">
      <c r="M943656" s="8"/>
    </row>
    <row r="943682" spans="13:13">
      <c r="M943682" s="8"/>
    </row>
    <row r="943683" spans="13:13" ht="13">
      <c r="M943683" s="17"/>
    </row>
    <row r="943684" spans="13:13">
      <c r="M943684" s="8"/>
    </row>
    <row r="943710" spans="13:13">
      <c r="M943710" s="8"/>
    </row>
    <row r="943711" spans="13:13" ht="13">
      <c r="M943711" s="17"/>
    </row>
    <row r="943712" spans="13:13">
      <c r="M943712" s="8"/>
    </row>
    <row r="943738" spans="13:13">
      <c r="M943738" s="8"/>
    </row>
    <row r="943739" spans="13:13" ht="13">
      <c r="M943739" s="17"/>
    </row>
    <row r="943740" spans="13:13">
      <c r="M943740" s="8"/>
    </row>
    <row r="943766" spans="13:13">
      <c r="M943766" s="8"/>
    </row>
    <row r="943767" spans="13:13" ht="13">
      <c r="M943767" s="17"/>
    </row>
    <row r="943768" spans="13:13">
      <c r="M943768" s="8"/>
    </row>
    <row r="943794" spans="13:13">
      <c r="M943794" s="8"/>
    </row>
    <row r="943795" spans="13:13" ht="13">
      <c r="M943795" s="17"/>
    </row>
    <row r="943796" spans="13:13">
      <c r="M943796" s="8"/>
    </row>
    <row r="943822" spans="13:13">
      <c r="M943822" s="8"/>
    </row>
    <row r="943823" spans="13:13" ht="13">
      <c r="M943823" s="17"/>
    </row>
    <row r="943824" spans="13:13">
      <c r="M943824" s="8"/>
    </row>
    <row r="943850" spans="13:13">
      <c r="M943850" s="8"/>
    </row>
    <row r="943851" spans="13:13" ht="13">
      <c r="M943851" s="17"/>
    </row>
    <row r="943852" spans="13:13">
      <c r="M943852" s="8"/>
    </row>
    <row r="943878" spans="13:13">
      <c r="M943878" s="8"/>
    </row>
    <row r="943879" spans="13:13" ht="13">
      <c r="M943879" s="17"/>
    </row>
    <row r="943880" spans="13:13">
      <c r="M943880" s="8"/>
    </row>
    <row r="943906" spans="13:13">
      <c r="M943906" s="8"/>
    </row>
    <row r="943907" spans="13:13" ht="13">
      <c r="M943907" s="17"/>
    </row>
    <row r="943908" spans="13:13">
      <c r="M943908" s="8"/>
    </row>
    <row r="943934" spans="13:13">
      <c r="M943934" s="8"/>
    </row>
    <row r="943935" spans="13:13" ht="13">
      <c r="M943935" s="17"/>
    </row>
    <row r="943936" spans="13:13">
      <c r="M943936" s="8"/>
    </row>
    <row r="943962" spans="13:13">
      <c r="M943962" s="8"/>
    </row>
    <row r="943963" spans="13:13" ht="13">
      <c r="M943963" s="17"/>
    </row>
    <row r="943964" spans="13:13">
      <c r="M943964" s="8"/>
    </row>
    <row r="943990" spans="13:13">
      <c r="M943990" s="8"/>
    </row>
    <row r="943991" spans="13:13" ht="13">
      <c r="M943991" s="17"/>
    </row>
    <row r="943992" spans="13:13">
      <c r="M943992" s="8"/>
    </row>
    <row r="944018" spans="13:13">
      <c r="M944018" s="8"/>
    </row>
    <row r="944019" spans="13:13" ht="13">
      <c r="M944019" s="17"/>
    </row>
    <row r="944020" spans="13:13">
      <c r="M944020" s="8"/>
    </row>
    <row r="944046" spans="13:13">
      <c r="M944046" s="8"/>
    </row>
    <row r="944047" spans="13:13" ht="13">
      <c r="M944047" s="17"/>
    </row>
    <row r="944048" spans="13:13">
      <c r="M944048" s="8"/>
    </row>
    <row r="944074" spans="13:13">
      <c r="M944074" s="8"/>
    </row>
    <row r="944075" spans="13:13" ht="13">
      <c r="M944075" s="17"/>
    </row>
    <row r="944076" spans="13:13">
      <c r="M944076" s="8"/>
    </row>
    <row r="944102" spans="13:13">
      <c r="M944102" s="8"/>
    </row>
    <row r="944103" spans="13:13" ht="13">
      <c r="M944103" s="17"/>
    </row>
    <row r="944104" spans="13:13">
      <c r="M944104" s="8"/>
    </row>
    <row r="944130" spans="13:13">
      <c r="M944130" s="8"/>
    </row>
    <row r="944131" spans="13:13" ht="13">
      <c r="M944131" s="17"/>
    </row>
    <row r="944132" spans="13:13">
      <c r="M944132" s="8"/>
    </row>
    <row r="944158" spans="13:13">
      <c r="M944158" s="8"/>
    </row>
    <row r="944159" spans="13:13" ht="13">
      <c r="M944159" s="17"/>
    </row>
    <row r="944160" spans="13:13">
      <c r="M944160" s="8"/>
    </row>
    <row r="944186" spans="13:13">
      <c r="M944186" s="8"/>
    </row>
    <row r="944187" spans="13:13" ht="13">
      <c r="M944187" s="17"/>
    </row>
    <row r="944188" spans="13:13">
      <c r="M944188" s="8"/>
    </row>
    <row r="944214" spans="13:13">
      <c r="M944214" s="8"/>
    </row>
    <row r="944215" spans="13:13" ht="13">
      <c r="M944215" s="17"/>
    </row>
    <row r="944216" spans="13:13">
      <c r="M944216" s="8"/>
    </row>
    <row r="944242" spans="13:13">
      <c r="M944242" s="8"/>
    </row>
    <row r="944243" spans="13:13" ht="13">
      <c r="M944243" s="17"/>
    </row>
    <row r="944244" spans="13:13">
      <c r="M944244" s="8"/>
    </row>
    <row r="944270" spans="13:13">
      <c r="M944270" s="8"/>
    </row>
    <row r="944271" spans="13:13" ht="13">
      <c r="M944271" s="17"/>
    </row>
    <row r="944272" spans="13:13">
      <c r="M944272" s="8"/>
    </row>
    <row r="944298" spans="13:13">
      <c r="M944298" s="8"/>
    </row>
    <row r="944299" spans="13:13" ht="13">
      <c r="M944299" s="17"/>
    </row>
    <row r="944300" spans="13:13">
      <c r="M944300" s="8"/>
    </row>
    <row r="944326" spans="13:13">
      <c r="M944326" s="8"/>
    </row>
    <row r="944327" spans="13:13" ht="13">
      <c r="M944327" s="17"/>
    </row>
    <row r="944328" spans="13:13">
      <c r="M944328" s="8"/>
    </row>
    <row r="944354" spans="13:13">
      <c r="M944354" s="8"/>
    </row>
    <row r="944355" spans="13:13" ht="13">
      <c r="M944355" s="17"/>
    </row>
    <row r="944356" spans="13:13">
      <c r="M944356" s="8"/>
    </row>
    <row r="944382" spans="13:13">
      <c r="M944382" s="8"/>
    </row>
    <row r="944383" spans="13:13" ht="13">
      <c r="M944383" s="17"/>
    </row>
    <row r="944384" spans="13:13">
      <c r="M944384" s="8"/>
    </row>
    <row r="944410" spans="13:13">
      <c r="M944410" s="8"/>
    </row>
    <row r="944411" spans="13:13" ht="13">
      <c r="M944411" s="17"/>
    </row>
    <row r="944412" spans="13:13">
      <c r="M944412" s="8"/>
    </row>
    <row r="944438" spans="13:13">
      <c r="M944438" s="8"/>
    </row>
    <row r="944439" spans="13:13" ht="13">
      <c r="M944439" s="17"/>
    </row>
    <row r="944440" spans="13:13">
      <c r="M944440" s="8"/>
    </row>
    <row r="944466" spans="13:13">
      <c r="M944466" s="8"/>
    </row>
    <row r="944467" spans="13:13" ht="13">
      <c r="M944467" s="17"/>
    </row>
    <row r="944468" spans="13:13">
      <c r="M944468" s="8"/>
    </row>
    <row r="944494" spans="13:13">
      <c r="M944494" s="8"/>
    </row>
    <row r="944495" spans="13:13" ht="13">
      <c r="M944495" s="17"/>
    </row>
    <row r="944496" spans="13:13">
      <c r="M944496" s="8"/>
    </row>
    <row r="944522" spans="13:13">
      <c r="M944522" s="8"/>
    </row>
    <row r="944523" spans="13:13" ht="13">
      <c r="M944523" s="17"/>
    </row>
    <row r="944524" spans="13:13">
      <c r="M944524" s="8"/>
    </row>
    <row r="944550" spans="13:13">
      <c r="M944550" s="8"/>
    </row>
    <row r="944551" spans="13:13" ht="13">
      <c r="M944551" s="17"/>
    </row>
    <row r="944552" spans="13:13">
      <c r="M944552" s="8"/>
    </row>
    <row r="944578" spans="13:13">
      <c r="M944578" s="8"/>
    </row>
    <row r="944579" spans="13:13" ht="13">
      <c r="M944579" s="17"/>
    </row>
    <row r="944580" spans="13:13">
      <c r="M944580" s="8"/>
    </row>
    <row r="944606" spans="13:13">
      <c r="M944606" s="8"/>
    </row>
    <row r="944607" spans="13:13" ht="13">
      <c r="M944607" s="17"/>
    </row>
    <row r="944608" spans="13:13">
      <c r="M944608" s="8"/>
    </row>
    <row r="944634" spans="13:13">
      <c r="M944634" s="8"/>
    </row>
    <row r="944635" spans="13:13" ht="13">
      <c r="M944635" s="17"/>
    </row>
    <row r="944636" spans="13:13">
      <c r="M944636" s="8"/>
    </row>
    <row r="944662" spans="13:13">
      <c r="M944662" s="8"/>
    </row>
    <row r="944663" spans="13:13" ht="13">
      <c r="M944663" s="17"/>
    </row>
    <row r="944664" spans="13:13">
      <c r="M944664" s="8"/>
    </row>
    <row r="944690" spans="13:13">
      <c r="M944690" s="8"/>
    </row>
    <row r="944691" spans="13:13" ht="13">
      <c r="M944691" s="17"/>
    </row>
    <row r="944692" spans="13:13">
      <c r="M944692" s="8"/>
    </row>
    <row r="944718" spans="13:13">
      <c r="M944718" s="8"/>
    </row>
    <row r="944719" spans="13:13" ht="13">
      <c r="M944719" s="17"/>
    </row>
    <row r="944720" spans="13:13">
      <c r="M944720" s="8"/>
    </row>
    <row r="944746" spans="13:13">
      <c r="M944746" s="8"/>
    </row>
    <row r="944747" spans="13:13" ht="13">
      <c r="M944747" s="17"/>
    </row>
    <row r="944748" spans="13:13">
      <c r="M944748" s="8"/>
    </row>
    <row r="944774" spans="13:13">
      <c r="M944774" s="8"/>
    </row>
    <row r="944775" spans="13:13" ht="13">
      <c r="M944775" s="17"/>
    </row>
    <row r="944776" spans="13:13">
      <c r="M944776" s="8"/>
    </row>
    <row r="944802" spans="13:13">
      <c r="M944802" s="8"/>
    </row>
    <row r="944803" spans="13:13" ht="13">
      <c r="M944803" s="17"/>
    </row>
    <row r="944804" spans="13:13">
      <c r="M944804" s="8"/>
    </row>
    <row r="944830" spans="13:13">
      <c r="M944830" s="8"/>
    </row>
    <row r="944831" spans="13:13" ht="13">
      <c r="M944831" s="17"/>
    </row>
    <row r="944832" spans="13:13">
      <c r="M944832" s="8"/>
    </row>
    <row r="944858" spans="13:13">
      <c r="M944858" s="8"/>
    </row>
    <row r="944859" spans="13:13" ht="13">
      <c r="M944859" s="17"/>
    </row>
    <row r="944860" spans="13:13">
      <c r="M944860" s="8"/>
    </row>
    <row r="944886" spans="13:13">
      <c r="M944886" s="8"/>
    </row>
    <row r="944887" spans="13:13" ht="13">
      <c r="M944887" s="17"/>
    </row>
    <row r="944888" spans="13:13">
      <c r="M944888" s="8"/>
    </row>
    <row r="944914" spans="13:13">
      <c r="M944914" s="8"/>
    </row>
    <row r="944915" spans="13:13" ht="13">
      <c r="M944915" s="17"/>
    </row>
    <row r="944916" spans="13:13">
      <c r="M944916" s="8"/>
    </row>
    <row r="944942" spans="13:13">
      <c r="M944942" s="8"/>
    </row>
    <row r="944943" spans="13:13" ht="13">
      <c r="M944943" s="17"/>
    </row>
    <row r="944944" spans="13:13">
      <c r="M944944" s="8"/>
    </row>
    <row r="944970" spans="13:13">
      <c r="M944970" s="8"/>
    </row>
    <row r="944971" spans="13:13" ht="13">
      <c r="M944971" s="17"/>
    </row>
    <row r="944972" spans="13:13">
      <c r="M944972" s="8"/>
    </row>
    <row r="944998" spans="13:13">
      <c r="M944998" s="8"/>
    </row>
    <row r="944999" spans="13:13" ht="13">
      <c r="M944999" s="17"/>
    </row>
    <row r="945000" spans="13:13">
      <c r="M945000" s="8"/>
    </row>
    <row r="945026" spans="13:13">
      <c r="M945026" s="8"/>
    </row>
    <row r="945027" spans="13:13" ht="13">
      <c r="M945027" s="17"/>
    </row>
    <row r="945028" spans="13:13">
      <c r="M945028" s="8"/>
    </row>
    <row r="945054" spans="13:13">
      <c r="M945054" s="8"/>
    </row>
    <row r="945055" spans="13:13" ht="13">
      <c r="M945055" s="17"/>
    </row>
    <row r="945056" spans="13:13">
      <c r="M945056" s="8"/>
    </row>
    <row r="945082" spans="13:13">
      <c r="M945082" s="8"/>
    </row>
    <row r="945083" spans="13:13" ht="13">
      <c r="M945083" s="17"/>
    </row>
    <row r="945084" spans="13:13">
      <c r="M945084" s="8"/>
    </row>
    <row r="945110" spans="13:13">
      <c r="M945110" s="8"/>
    </row>
    <row r="945111" spans="13:13" ht="13">
      <c r="M945111" s="17"/>
    </row>
    <row r="945112" spans="13:13">
      <c r="M945112" s="8"/>
    </row>
    <row r="945138" spans="13:13">
      <c r="M945138" s="8"/>
    </row>
    <row r="945139" spans="13:13" ht="13">
      <c r="M945139" s="17"/>
    </row>
    <row r="945140" spans="13:13">
      <c r="M945140" s="8"/>
    </row>
    <row r="945166" spans="13:13">
      <c r="M945166" s="8"/>
    </row>
    <row r="945167" spans="13:13" ht="13">
      <c r="M945167" s="17"/>
    </row>
    <row r="945168" spans="13:13">
      <c r="M945168" s="8"/>
    </row>
    <row r="945194" spans="13:13">
      <c r="M945194" s="8"/>
    </row>
    <row r="945195" spans="13:13" ht="13">
      <c r="M945195" s="17"/>
    </row>
    <row r="945196" spans="13:13">
      <c r="M945196" s="8"/>
    </row>
    <row r="945222" spans="13:13">
      <c r="M945222" s="8"/>
    </row>
    <row r="945223" spans="13:13" ht="13">
      <c r="M945223" s="17"/>
    </row>
    <row r="945224" spans="13:13">
      <c r="M945224" s="8"/>
    </row>
    <row r="945250" spans="13:13">
      <c r="M945250" s="8"/>
    </row>
    <row r="945251" spans="13:13" ht="13">
      <c r="M945251" s="17"/>
    </row>
    <row r="945252" spans="13:13">
      <c r="M945252" s="8"/>
    </row>
    <row r="945278" spans="13:13">
      <c r="M945278" s="8"/>
    </row>
    <row r="945279" spans="13:13" ht="13">
      <c r="M945279" s="17"/>
    </row>
    <row r="945280" spans="13:13">
      <c r="M945280" s="8"/>
    </row>
    <row r="945306" spans="13:13">
      <c r="M945306" s="8"/>
    </row>
    <row r="945307" spans="13:13" ht="13">
      <c r="M945307" s="17"/>
    </row>
    <row r="945308" spans="13:13">
      <c r="M945308" s="8"/>
    </row>
    <row r="945334" spans="13:13">
      <c r="M945334" s="8"/>
    </row>
    <row r="945335" spans="13:13" ht="13">
      <c r="M945335" s="17"/>
    </row>
    <row r="945336" spans="13:13">
      <c r="M945336" s="8"/>
    </row>
    <row r="945362" spans="13:13">
      <c r="M945362" s="8"/>
    </row>
    <row r="945363" spans="13:13" ht="13">
      <c r="M945363" s="17"/>
    </row>
    <row r="945364" spans="13:13">
      <c r="M945364" s="8"/>
    </row>
    <row r="945390" spans="13:13">
      <c r="M945390" s="8"/>
    </row>
    <row r="945391" spans="13:13" ht="13">
      <c r="M945391" s="17"/>
    </row>
    <row r="945392" spans="13:13">
      <c r="M945392" s="8"/>
    </row>
    <row r="945418" spans="13:13">
      <c r="M945418" s="8"/>
    </row>
    <row r="945419" spans="13:13" ht="13">
      <c r="M945419" s="17"/>
    </row>
    <row r="945420" spans="13:13">
      <c r="M945420" s="8"/>
    </row>
    <row r="945446" spans="13:13">
      <c r="M945446" s="8"/>
    </row>
    <row r="945447" spans="13:13" ht="13">
      <c r="M945447" s="17"/>
    </row>
    <row r="945448" spans="13:13">
      <c r="M945448" s="8"/>
    </row>
    <row r="945474" spans="13:13">
      <c r="M945474" s="8"/>
    </row>
    <row r="945475" spans="13:13" ht="13">
      <c r="M945475" s="17"/>
    </row>
    <row r="945476" spans="13:13">
      <c r="M945476" s="8"/>
    </row>
    <row r="945502" spans="13:13">
      <c r="M945502" s="8"/>
    </row>
    <row r="945503" spans="13:13" ht="13">
      <c r="M945503" s="17"/>
    </row>
    <row r="945504" spans="13:13">
      <c r="M945504" s="8"/>
    </row>
    <row r="945530" spans="13:13">
      <c r="M945530" s="8"/>
    </row>
    <row r="945531" spans="13:13" ht="13">
      <c r="M945531" s="17"/>
    </row>
    <row r="945532" spans="13:13">
      <c r="M945532" s="8"/>
    </row>
    <row r="945558" spans="13:13">
      <c r="M945558" s="8"/>
    </row>
    <row r="945559" spans="13:13" ht="13">
      <c r="M945559" s="17"/>
    </row>
    <row r="945560" spans="13:13">
      <c r="M945560" s="8"/>
    </row>
    <row r="945586" spans="13:13">
      <c r="M945586" s="8"/>
    </row>
    <row r="945587" spans="13:13" ht="13">
      <c r="M945587" s="17"/>
    </row>
    <row r="945588" spans="13:13">
      <c r="M945588" s="8"/>
    </row>
    <row r="945614" spans="13:13">
      <c r="M945614" s="8"/>
    </row>
    <row r="945615" spans="13:13" ht="13">
      <c r="M945615" s="17"/>
    </row>
    <row r="945616" spans="13:13">
      <c r="M945616" s="8"/>
    </row>
    <row r="945642" spans="13:13">
      <c r="M945642" s="8"/>
    </row>
    <row r="945643" spans="13:13" ht="13">
      <c r="M945643" s="17"/>
    </row>
    <row r="945644" spans="13:13">
      <c r="M945644" s="8"/>
    </row>
    <row r="945670" spans="13:13">
      <c r="M945670" s="8"/>
    </row>
    <row r="945671" spans="13:13" ht="13">
      <c r="M945671" s="17"/>
    </row>
    <row r="945672" spans="13:13">
      <c r="M945672" s="8"/>
    </row>
    <row r="945698" spans="13:13">
      <c r="M945698" s="8"/>
    </row>
    <row r="945699" spans="13:13" ht="13">
      <c r="M945699" s="17"/>
    </row>
    <row r="945700" spans="13:13">
      <c r="M945700" s="8"/>
    </row>
    <row r="945726" spans="13:13">
      <c r="M945726" s="8"/>
    </row>
    <row r="945727" spans="13:13" ht="13">
      <c r="M945727" s="17"/>
    </row>
    <row r="945728" spans="13:13">
      <c r="M945728" s="8"/>
    </row>
    <row r="945754" spans="13:13">
      <c r="M945754" s="8"/>
    </row>
    <row r="945755" spans="13:13" ht="13">
      <c r="M945755" s="17"/>
    </row>
    <row r="945756" spans="13:13">
      <c r="M945756" s="8"/>
    </row>
    <row r="945782" spans="13:13">
      <c r="M945782" s="8"/>
    </row>
    <row r="945783" spans="13:13" ht="13">
      <c r="M945783" s="17"/>
    </row>
    <row r="945784" spans="13:13">
      <c r="M945784" s="8"/>
    </row>
    <row r="945810" spans="13:13">
      <c r="M945810" s="8"/>
    </row>
    <row r="945811" spans="13:13" ht="13">
      <c r="M945811" s="17"/>
    </row>
    <row r="945812" spans="13:13">
      <c r="M945812" s="8"/>
    </row>
    <row r="945838" spans="13:13">
      <c r="M945838" s="8"/>
    </row>
    <row r="945839" spans="13:13" ht="13">
      <c r="M945839" s="17"/>
    </row>
    <row r="945840" spans="13:13">
      <c r="M945840" s="8"/>
    </row>
    <row r="945866" spans="13:13">
      <c r="M945866" s="8"/>
    </row>
    <row r="945867" spans="13:13" ht="13">
      <c r="M945867" s="17"/>
    </row>
    <row r="945868" spans="13:13">
      <c r="M945868" s="8"/>
    </row>
    <row r="945894" spans="13:13">
      <c r="M945894" s="8"/>
    </row>
    <row r="945895" spans="13:13" ht="13">
      <c r="M945895" s="17"/>
    </row>
    <row r="945896" spans="13:13">
      <c r="M945896" s="8"/>
    </row>
    <row r="945922" spans="13:13">
      <c r="M945922" s="8"/>
    </row>
    <row r="945923" spans="13:13" ht="13">
      <c r="M945923" s="17"/>
    </row>
    <row r="945924" spans="13:13">
      <c r="M945924" s="8"/>
    </row>
    <row r="945950" spans="13:13">
      <c r="M945950" s="8"/>
    </row>
    <row r="945951" spans="13:13" ht="13">
      <c r="M945951" s="17"/>
    </row>
    <row r="945952" spans="13:13">
      <c r="M945952" s="8"/>
    </row>
    <row r="945978" spans="13:13">
      <c r="M945978" s="8"/>
    </row>
    <row r="945979" spans="13:13" ht="13">
      <c r="M945979" s="17"/>
    </row>
    <row r="945980" spans="13:13">
      <c r="M945980" s="8"/>
    </row>
    <row r="946006" spans="13:13">
      <c r="M946006" s="8"/>
    </row>
    <row r="946007" spans="13:13" ht="13">
      <c r="M946007" s="17"/>
    </row>
    <row r="946008" spans="13:13">
      <c r="M946008" s="8"/>
    </row>
    <row r="946034" spans="13:13">
      <c r="M946034" s="8"/>
    </row>
    <row r="946035" spans="13:13" ht="13">
      <c r="M946035" s="17"/>
    </row>
    <row r="946036" spans="13:13">
      <c r="M946036" s="8"/>
    </row>
    <row r="946062" spans="13:13">
      <c r="M946062" s="8"/>
    </row>
    <row r="946063" spans="13:13" ht="13">
      <c r="M946063" s="17"/>
    </row>
    <row r="946064" spans="13:13">
      <c r="M946064" s="8"/>
    </row>
    <row r="946090" spans="13:13">
      <c r="M946090" s="8"/>
    </row>
    <row r="946091" spans="13:13" ht="13">
      <c r="M946091" s="17"/>
    </row>
    <row r="946092" spans="13:13">
      <c r="M946092" s="8"/>
    </row>
    <row r="946118" spans="13:13">
      <c r="M946118" s="8"/>
    </row>
    <row r="946119" spans="13:13" ht="13">
      <c r="M946119" s="17"/>
    </row>
    <row r="946120" spans="13:13">
      <c r="M946120" s="8"/>
    </row>
    <row r="946146" spans="13:13">
      <c r="M946146" s="8"/>
    </row>
    <row r="946147" spans="13:13" ht="13">
      <c r="M946147" s="17"/>
    </row>
    <row r="946148" spans="13:13">
      <c r="M946148" s="8"/>
    </row>
    <row r="946174" spans="13:13">
      <c r="M946174" s="8"/>
    </row>
    <row r="946175" spans="13:13" ht="13">
      <c r="M946175" s="17"/>
    </row>
    <row r="946176" spans="13:13">
      <c r="M946176" s="8"/>
    </row>
    <row r="946202" spans="13:13">
      <c r="M946202" s="8"/>
    </row>
    <row r="946203" spans="13:13" ht="13">
      <c r="M946203" s="17"/>
    </row>
    <row r="946204" spans="13:13">
      <c r="M946204" s="8"/>
    </row>
    <row r="946230" spans="13:13">
      <c r="M946230" s="8"/>
    </row>
    <row r="946231" spans="13:13" ht="13">
      <c r="M946231" s="17"/>
    </row>
    <row r="946232" spans="13:13">
      <c r="M946232" s="8"/>
    </row>
    <row r="946258" spans="13:13">
      <c r="M946258" s="8"/>
    </row>
    <row r="946259" spans="13:13" ht="13">
      <c r="M946259" s="17"/>
    </row>
    <row r="946260" spans="13:13">
      <c r="M946260" s="8"/>
    </row>
    <row r="946286" spans="13:13">
      <c r="M946286" s="8"/>
    </row>
    <row r="946287" spans="13:13" ht="13">
      <c r="M946287" s="17"/>
    </row>
    <row r="946288" spans="13:13">
      <c r="M946288" s="8"/>
    </row>
    <row r="946314" spans="13:13">
      <c r="M946314" s="8"/>
    </row>
    <row r="946315" spans="13:13" ht="13">
      <c r="M946315" s="17"/>
    </row>
    <row r="946316" spans="13:13">
      <c r="M946316" s="8"/>
    </row>
    <row r="946342" spans="13:13">
      <c r="M946342" s="8"/>
    </row>
    <row r="946343" spans="13:13" ht="13">
      <c r="M946343" s="17"/>
    </row>
    <row r="946344" spans="13:13">
      <c r="M946344" s="8"/>
    </row>
    <row r="946370" spans="13:13">
      <c r="M946370" s="8"/>
    </row>
    <row r="946371" spans="13:13" ht="13">
      <c r="M946371" s="17"/>
    </row>
    <row r="946372" spans="13:13">
      <c r="M946372" s="8"/>
    </row>
    <row r="946398" spans="13:13">
      <c r="M946398" s="8"/>
    </row>
    <row r="946399" spans="13:13" ht="13">
      <c r="M946399" s="17"/>
    </row>
    <row r="946400" spans="13:13">
      <c r="M946400" s="8"/>
    </row>
    <row r="946426" spans="13:13">
      <c r="M946426" s="8"/>
    </row>
    <row r="946427" spans="13:13" ht="13">
      <c r="M946427" s="17"/>
    </row>
    <row r="946428" spans="13:13">
      <c r="M946428" s="8"/>
    </row>
    <row r="946454" spans="13:13">
      <c r="M946454" s="8"/>
    </row>
    <row r="946455" spans="13:13" ht="13">
      <c r="M946455" s="17"/>
    </row>
    <row r="946456" spans="13:13">
      <c r="M946456" s="8"/>
    </row>
    <row r="946482" spans="13:13">
      <c r="M946482" s="8"/>
    </row>
    <row r="946483" spans="13:13" ht="13">
      <c r="M946483" s="17"/>
    </row>
    <row r="946484" spans="13:13">
      <c r="M946484" s="8"/>
    </row>
    <row r="946510" spans="13:13">
      <c r="M946510" s="8"/>
    </row>
    <row r="946511" spans="13:13" ht="13">
      <c r="M946511" s="17"/>
    </row>
    <row r="946512" spans="13:13">
      <c r="M946512" s="8"/>
    </row>
    <row r="946538" spans="13:13">
      <c r="M946538" s="8"/>
    </row>
    <row r="946539" spans="13:13" ht="13">
      <c r="M946539" s="17"/>
    </row>
    <row r="946540" spans="13:13">
      <c r="M946540" s="8"/>
    </row>
    <row r="946566" spans="13:13">
      <c r="M946566" s="8"/>
    </row>
    <row r="946567" spans="13:13" ht="13">
      <c r="M946567" s="17"/>
    </row>
    <row r="946568" spans="13:13">
      <c r="M946568" s="8"/>
    </row>
    <row r="946594" spans="13:13">
      <c r="M946594" s="8"/>
    </row>
    <row r="946595" spans="13:13" ht="13">
      <c r="M946595" s="17"/>
    </row>
    <row r="946596" spans="13:13">
      <c r="M946596" s="8"/>
    </row>
    <row r="946622" spans="13:13">
      <c r="M946622" s="8"/>
    </row>
    <row r="946623" spans="13:13" ht="13">
      <c r="M946623" s="17"/>
    </row>
    <row r="946624" spans="13:13">
      <c r="M946624" s="8"/>
    </row>
    <row r="946650" spans="13:13">
      <c r="M946650" s="8"/>
    </row>
    <row r="946651" spans="13:13" ht="13">
      <c r="M946651" s="17"/>
    </row>
    <row r="946652" spans="13:13">
      <c r="M946652" s="8"/>
    </row>
    <row r="946678" spans="13:13">
      <c r="M946678" s="8"/>
    </row>
    <row r="946679" spans="13:13" ht="13">
      <c r="M946679" s="17"/>
    </row>
    <row r="946680" spans="13:13">
      <c r="M946680" s="8"/>
    </row>
    <row r="946706" spans="13:13">
      <c r="M946706" s="8"/>
    </row>
    <row r="946707" spans="13:13" ht="13">
      <c r="M946707" s="17"/>
    </row>
    <row r="946708" spans="13:13">
      <c r="M946708" s="8"/>
    </row>
    <row r="946734" spans="13:13">
      <c r="M946734" s="8"/>
    </row>
    <row r="946735" spans="13:13" ht="13">
      <c r="M946735" s="17"/>
    </row>
    <row r="946736" spans="13:13">
      <c r="M946736" s="8"/>
    </row>
    <row r="946762" spans="13:13">
      <c r="M946762" s="8"/>
    </row>
    <row r="946763" spans="13:13" ht="13">
      <c r="M946763" s="17"/>
    </row>
    <row r="946764" spans="13:13">
      <c r="M946764" s="8"/>
    </row>
    <row r="946790" spans="13:13">
      <c r="M946790" s="8"/>
    </row>
    <row r="946791" spans="13:13" ht="13">
      <c r="M946791" s="17"/>
    </row>
    <row r="946792" spans="13:13">
      <c r="M946792" s="8"/>
    </row>
    <row r="946818" spans="13:13">
      <c r="M946818" s="8"/>
    </row>
    <row r="946819" spans="13:13" ht="13">
      <c r="M946819" s="17"/>
    </row>
    <row r="946820" spans="13:13">
      <c r="M946820" s="8"/>
    </row>
    <row r="946846" spans="13:13">
      <c r="M946846" s="8"/>
    </row>
    <row r="946847" spans="13:13" ht="13">
      <c r="M946847" s="17"/>
    </row>
    <row r="946848" spans="13:13">
      <c r="M946848" s="8"/>
    </row>
    <row r="946874" spans="13:13">
      <c r="M946874" s="8"/>
    </row>
    <row r="946875" spans="13:13" ht="13">
      <c r="M946875" s="17"/>
    </row>
    <row r="946876" spans="13:13">
      <c r="M946876" s="8"/>
    </row>
    <row r="946902" spans="13:13">
      <c r="M946902" s="8"/>
    </row>
    <row r="946903" spans="13:13" ht="13">
      <c r="M946903" s="17"/>
    </row>
    <row r="946904" spans="13:13">
      <c r="M946904" s="8"/>
    </row>
    <row r="946930" spans="13:13">
      <c r="M946930" s="8"/>
    </row>
    <row r="946931" spans="13:13" ht="13">
      <c r="M946931" s="17"/>
    </row>
    <row r="946932" spans="13:13">
      <c r="M946932" s="8"/>
    </row>
    <row r="946958" spans="13:13">
      <c r="M946958" s="8"/>
    </row>
    <row r="946959" spans="13:13" ht="13">
      <c r="M946959" s="17"/>
    </row>
    <row r="946960" spans="13:13">
      <c r="M946960" s="8"/>
    </row>
    <row r="946986" spans="13:13">
      <c r="M946986" s="8"/>
    </row>
    <row r="946987" spans="13:13" ht="13">
      <c r="M946987" s="17"/>
    </row>
    <row r="946988" spans="13:13">
      <c r="M946988" s="8"/>
    </row>
    <row r="947014" spans="13:13">
      <c r="M947014" s="8"/>
    </row>
    <row r="947015" spans="13:13" ht="13">
      <c r="M947015" s="17"/>
    </row>
    <row r="947016" spans="13:13">
      <c r="M947016" s="8"/>
    </row>
    <row r="947042" spans="13:13">
      <c r="M947042" s="8"/>
    </row>
    <row r="947043" spans="13:13" ht="13">
      <c r="M947043" s="17"/>
    </row>
    <row r="947044" spans="13:13">
      <c r="M947044" s="8"/>
    </row>
    <row r="947070" spans="13:13">
      <c r="M947070" s="8"/>
    </row>
    <row r="947071" spans="13:13" ht="13">
      <c r="M947071" s="17"/>
    </row>
    <row r="947072" spans="13:13">
      <c r="M947072" s="8"/>
    </row>
    <row r="947098" spans="13:13">
      <c r="M947098" s="8"/>
    </row>
    <row r="947099" spans="13:13" ht="13">
      <c r="M947099" s="17"/>
    </row>
    <row r="947100" spans="13:13">
      <c r="M947100" s="8"/>
    </row>
    <row r="947126" spans="13:13">
      <c r="M947126" s="8"/>
    </row>
    <row r="947127" spans="13:13" ht="13">
      <c r="M947127" s="17"/>
    </row>
    <row r="947128" spans="13:13">
      <c r="M947128" s="8"/>
    </row>
    <row r="947154" spans="13:13">
      <c r="M947154" s="8"/>
    </row>
    <row r="947155" spans="13:13" ht="13">
      <c r="M947155" s="17"/>
    </row>
    <row r="947156" spans="13:13">
      <c r="M947156" s="8"/>
    </row>
    <row r="947182" spans="13:13">
      <c r="M947182" s="8"/>
    </row>
    <row r="947183" spans="13:13" ht="13">
      <c r="M947183" s="17"/>
    </row>
    <row r="947184" spans="13:13">
      <c r="M947184" s="8"/>
    </row>
    <row r="947210" spans="13:13">
      <c r="M947210" s="8"/>
    </row>
    <row r="947211" spans="13:13" ht="13">
      <c r="M947211" s="17"/>
    </row>
    <row r="947212" spans="13:13">
      <c r="M947212" s="8"/>
    </row>
    <row r="947238" spans="13:13">
      <c r="M947238" s="8"/>
    </row>
    <row r="947239" spans="13:13" ht="13">
      <c r="M947239" s="17"/>
    </row>
    <row r="947240" spans="13:13">
      <c r="M947240" s="8"/>
    </row>
    <row r="947266" spans="13:13">
      <c r="M947266" s="8"/>
    </row>
    <row r="947267" spans="13:13" ht="13">
      <c r="M947267" s="17"/>
    </row>
    <row r="947268" spans="13:13">
      <c r="M947268" s="8"/>
    </row>
    <row r="947294" spans="13:13">
      <c r="M947294" s="8"/>
    </row>
    <row r="947295" spans="13:13" ht="13">
      <c r="M947295" s="17"/>
    </row>
    <row r="947296" spans="13:13">
      <c r="M947296" s="8"/>
    </row>
    <row r="947322" spans="13:13">
      <c r="M947322" s="8"/>
    </row>
    <row r="947323" spans="13:13" ht="13">
      <c r="M947323" s="17"/>
    </row>
    <row r="947324" spans="13:13">
      <c r="M947324" s="8"/>
    </row>
    <row r="947350" spans="13:13">
      <c r="M947350" s="8"/>
    </row>
    <row r="947351" spans="13:13" ht="13">
      <c r="M947351" s="17"/>
    </row>
    <row r="947352" spans="13:13">
      <c r="M947352" s="8"/>
    </row>
    <row r="947378" spans="13:13">
      <c r="M947378" s="8"/>
    </row>
    <row r="947379" spans="13:13" ht="13">
      <c r="M947379" s="17"/>
    </row>
    <row r="947380" spans="13:13">
      <c r="M947380" s="8"/>
    </row>
    <row r="947406" spans="13:13">
      <c r="M947406" s="8"/>
    </row>
    <row r="947407" spans="13:13" ht="13">
      <c r="M947407" s="17"/>
    </row>
    <row r="947408" spans="13:13">
      <c r="M947408" s="8"/>
    </row>
    <row r="947434" spans="13:13">
      <c r="M947434" s="8"/>
    </row>
    <row r="947435" spans="13:13" ht="13">
      <c r="M947435" s="17"/>
    </row>
    <row r="947436" spans="13:13">
      <c r="M947436" s="8"/>
    </row>
    <row r="947462" spans="13:13">
      <c r="M947462" s="8"/>
    </row>
    <row r="947463" spans="13:13" ht="13">
      <c r="M947463" s="17"/>
    </row>
    <row r="947464" spans="13:13">
      <c r="M947464" s="8"/>
    </row>
    <row r="947490" spans="13:13">
      <c r="M947490" s="8"/>
    </row>
    <row r="947491" spans="13:13" ht="13">
      <c r="M947491" s="17"/>
    </row>
    <row r="947492" spans="13:13">
      <c r="M947492" s="8"/>
    </row>
    <row r="947518" spans="13:13">
      <c r="M947518" s="8"/>
    </row>
    <row r="947519" spans="13:13" ht="13">
      <c r="M947519" s="17"/>
    </row>
    <row r="947520" spans="13:13">
      <c r="M947520" s="8"/>
    </row>
    <row r="947546" spans="13:13">
      <c r="M947546" s="8"/>
    </row>
    <row r="947547" spans="13:13" ht="13">
      <c r="M947547" s="17"/>
    </row>
    <row r="947548" spans="13:13">
      <c r="M947548" s="8"/>
    </row>
    <row r="947574" spans="13:13">
      <c r="M947574" s="8"/>
    </row>
    <row r="947575" spans="13:13" ht="13">
      <c r="M947575" s="17"/>
    </row>
    <row r="947576" spans="13:13">
      <c r="M947576" s="8"/>
    </row>
    <row r="947602" spans="13:13">
      <c r="M947602" s="8"/>
    </row>
    <row r="947603" spans="13:13" ht="13">
      <c r="M947603" s="17"/>
    </row>
    <row r="947604" spans="13:13">
      <c r="M947604" s="8"/>
    </row>
    <row r="947630" spans="13:13">
      <c r="M947630" s="8"/>
    </row>
    <row r="947631" spans="13:13" ht="13">
      <c r="M947631" s="17"/>
    </row>
    <row r="947632" spans="13:13">
      <c r="M947632" s="8"/>
    </row>
    <row r="947658" spans="13:13">
      <c r="M947658" s="8"/>
    </row>
    <row r="947659" spans="13:13" ht="13">
      <c r="M947659" s="17"/>
    </row>
    <row r="947660" spans="13:13">
      <c r="M947660" s="8"/>
    </row>
    <row r="947686" spans="13:13">
      <c r="M947686" s="8"/>
    </row>
    <row r="947687" spans="13:13" ht="13">
      <c r="M947687" s="17"/>
    </row>
    <row r="947688" spans="13:13">
      <c r="M947688" s="8"/>
    </row>
    <row r="947714" spans="13:13">
      <c r="M947714" s="8"/>
    </row>
    <row r="947715" spans="13:13" ht="13">
      <c r="M947715" s="17"/>
    </row>
    <row r="947716" spans="13:13">
      <c r="M947716" s="8"/>
    </row>
    <row r="947742" spans="13:13">
      <c r="M947742" s="8"/>
    </row>
    <row r="947743" spans="13:13" ht="13">
      <c r="M947743" s="17"/>
    </row>
    <row r="947744" spans="13:13">
      <c r="M947744" s="8"/>
    </row>
    <row r="947770" spans="13:13">
      <c r="M947770" s="8"/>
    </row>
    <row r="947771" spans="13:13" ht="13">
      <c r="M947771" s="17"/>
    </row>
    <row r="947772" spans="13:13">
      <c r="M947772" s="8"/>
    </row>
    <row r="947798" spans="13:13">
      <c r="M947798" s="8"/>
    </row>
    <row r="947799" spans="13:13" ht="13">
      <c r="M947799" s="17"/>
    </row>
    <row r="947800" spans="13:13">
      <c r="M947800" s="8"/>
    </row>
    <row r="947826" spans="13:13">
      <c r="M947826" s="8"/>
    </row>
    <row r="947827" spans="13:13" ht="13">
      <c r="M947827" s="17"/>
    </row>
    <row r="947828" spans="13:13">
      <c r="M947828" s="8"/>
    </row>
    <row r="947854" spans="13:13">
      <c r="M947854" s="8"/>
    </row>
    <row r="947855" spans="13:13" ht="13">
      <c r="M947855" s="17"/>
    </row>
    <row r="947856" spans="13:13">
      <c r="M947856" s="8"/>
    </row>
    <row r="947882" spans="13:13">
      <c r="M947882" s="8"/>
    </row>
    <row r="947883" spans="13:13" ht="13">
      <c r="M947883" s="17"/>
    </row>
    <row r="947884" spans="13:13">
      <c r="M947884" s="8"/>
    </row>
    <row r="947910" spans="13:13">
      <c r="M947910" s="8"/>
    </row>
    <row r="947911" spans="13:13" ht="13">
      <c r="M947911" s="17"/>
    </row>
    <row r="947912" spans="13:13">
      <c r="M947912" s="8"/>
    </row>
    <row r="947938" spans="13:13">
      <c r="M947938" s="8"/>
    </row>
    <row r="947939" spans="13:13" ht="13">
      <c r="M947939" s="17"/>
    </row>
    <row r="947940" spans="13:13">
      <c r="M947940" s="8"/>
    </row>
    <row r="947966" spans="13:13">
      <c r="M947966" s="8"/>
    </row>
    <row r="947967" spans="13:13" ht="13">
      <c r="M947967" s="17"/>
    </row>
    <row r="947968" spans="13:13">
      <c r="M947968" s="8"/>
    </row>
    <row r="947994" spans="13:13">
      <c r="M947994" s="8"/>
    </row>
    <row r="947995" spans="13:13" ht="13">
      <c r="M947995" s="17"/>
    </row>
    <row r="947996" spans="13:13">
      <c r="M947996" s="8"/>
    </row>
    <row r="948022" spans="13:13">
      <c r="M948022" s="8"/>
    </row>
    <row r="948023" spans="13:13" ht="13">
      <c r="M948023" s="17"/>
    </row>
    <row r="948024" spans="13:13">
      <c r="M948024" s="8"/>
    </row>
    <row r="948050" spans="13:13">
      <c r="M948050" s="8"/>
    </row>
    <row r="948051" spans="13:13" ht="13">
      <c r="M948051" s="17"/>
    </row>
    <row r="948052" spans="13:13">
      <c r="M948052" s="8"/>
    </row>
    <row r="948078" spans="13:13">
      <c r="M948078" s="8"/>
    </row>
    <row r="948079" spans="13:13" ht="13">
      <c r="M948079" s="17"/>
    </row>
    <row r="948080" spans="13:13">
      <c r="M948080" s="8"/>
    </row>
    <row r="948106" spans="13:13">
      <c r="M948106" s="8"/>
    </row>
    <row r="948107" spans="13:13" ht="13">
      <c r="M948107" s="17"/>
    </row>
    <row r="948108" spans="13:13">
      <c r="M948108" s="8"/>
    </row>
    <row r="948134" spans="13:13">
      <c r="M948134" s="8"/>
    </row>
    <row r="948135" spans="13:13" ht="13">
      <c r="M948135" s="17"/>
    </row>
    <row r="948136" spans="13:13">
      <c r="M948136" s="8"/>
    </row>
    <row r="948162" spans="13:13">
      <c r="M948162" s="8"/>
    </row>
    <row r="948163" spans="13:13" ht="13">
      <c r="M948163" s="17"/>
    </row>
    <row r="948164" spans="13:13">
      <c r="M948164" s="8"/>
    </row>
    <row r="948190" spans="13:13">
      <c r="M948190" s="8"/>
    </row>
    <row r="948191" spans="13:13" ht="13">
      <c r="M948191" s="17"/>
    </row>
    <row r="948192" spans="13:13">
      <c r="M948192" s="8"/>
    </row>
    <row r="948218" spans="13:13">
      <c r="M948218" s="8"/>
    </row>
    <row r="948219" spans="13:13" ht="13">
      <c r="M948219" s="17"/>
    </row>
    <row r="948220" spans="13:13">
      <c r="M948220" s="8"/>
    </row>
    <row r="948246" spans="13:13">
      <c r="M948246" s="8"/>
    </row>
    <row r="948247" spans="13:13" ht="13">
      <c r="M948247" s="17"/>
    </row>
    <row r="948248" spans="13:13">
      <c r="M948248" s="8"/>
    </row>
    <row r="948274" spans="13:13">
      <c r="M948274" s="8"/>
    </row>
    <row r="948275" spans="13:13" ht="13">
      <c r="M948275" s="17"/>
    </row>
    <row r="948276" spans="13:13">
      <c r="M948276" s="8"/>
    </row>
    <row r="948302" spans="13:13">
      <c r="M948302" s="8"/>
    </row>
    <row r="948303" spans="13:13" ht="13">
      <c r="M948303" s="17"/>
    </row>
    <row r="948304" spans="13:13">
      <c r="M948304" s="8"/>
    </row>
    <row r="948330" spans="13:13">
      <c r="M948330" s="8"/>
    </row>
    <row r="948331" spans="13:13" ht="13">
      <c r="M948331" s="17"/>
    </row>
    <row r="948332" spans="13:13">
      <c r="M948332" s="8"/>
    </row>
    <row r="948358" spans="13:13">
      <c r="M948358" s="8"/>
    </row>
    <row r="948359" spans="13:13" ht="13">
      <c r="M948359" s="17"/>
    </row>
    <row r="948360" spans="13:13">
      <c r="M948360" s="8"/>
    </row>
    <row r="948386" spans="13:13">
      <c r="M948386" s="8"/>
    </row>
    <row r="948387" spans="13:13" ht="13">
      <c r="M948387" s="17"/>
    </row>
    <row r="948388" spans="13:13">
      <c r="M948388" s="8"/>
    </row>
    <row r="948414" spans="13:13">
      <c r="M948414" s="8"/>
    </row>
    <row r="948415" spans="13:13" ht="13">
      <c r="M948415" s="17"/>
    </row>
    <row r="948416" spans="13:13">
      <c r="M948416" s="8"/>
    </row>
    <row r="948442" spans="13:13">
      <c r="M948442" s="8"/>
    </row>
    <row r="948443" spans="13:13" ht="13">
      <c r="M948443" s="17"/>
    </row>
    <row r="948444" spans="13:13">
      <c r="M948444" s="8"/>
    </row>
    <row r="948470" spans="13:13">
      <c r="M948470" s="8"/>
    </row>
    <row r="948471" spans="13:13" ht="13">
      <c r="M948471" s="17"/>
    </row>
    <row r="948472" spans="13:13">
      <c r="M948472" s="8"/>
    </row>
    <row r="948498" spans="13:13">
      <c r="M948498" s="8"/>
    </row>
    <row r="948499" spans="13:13" ht="13">
      <c r="M948499" s="17"/>
    </row>
    <row r="948500" spans="13:13">
      <c r="M948500" s="8"/>
    </row>
    <row r="948526" spans="13:13">
      <c r="M948526" s="8"/>
    </row>
    <row r="948527" spans="13:13" ht="13">
      <c r="M948527" s="17"/>
    </row>
    <row r="948528" spans="13:13">
      <c r="M948528" s="8"/>
    </row>
    <row r="948554" spans="13:13">
      <c r="M948554" s="8"/>
    </row>
    <row r="948555" spans="13:13" ht="13">
      <c r="M948555" s="17"/>
    </row>
    <row r="948556" spans="13:13">
      <c r="M948556" s="8"/>
    </row>
    <row r="948582" spans="13:13">
      <c r="M948582" s="8"/>
    </row>
    <row r="948583" spans="13:13" ht="13">
      <c r="M948583" s="17"/>
    </row>
    <row r="948584" spans="13:13">
      <c r="M948584" s="8"/>
    </row>
    <row r="948610" spans="13:13">
      <c r="M948610" s="8"/>
    </row>
    <row r="948611" spans="13:13" ht="13">
      <c r="M948611" s="17"/>
    </row>
    <row r="948612" spans="13:13">
      <c r="M948612" s="8"/>
    </row>
    <row r="948638" spans="13:13">
      <c r="M948638" s="8"/>
    </row>
    <row r="948639" spans="13:13" ht="13">
      <c r="M948639" s="17"/>
    </row>
    <row r="948640" spans="13:13">
      <c r="M948640" s="8"/>
    </row>
    <row r="948666" spans="13:13">
      <c r="M948666" s="8"/>
    </row>
    <row r="948667" spans="13:13" ht="13">
      <c r="M948667" s="17"/>
    </row>
    <row r="948668" spans="13:13">
      <c r="M948668" s="8"/>
    </row>
    <row r="948694" spans="13:13">
      <c r="M948694" s="8"/>
    </row>
    <row r="948695" spans="13:13" ht="13">
      <c r="M948695" s="17"/>
    </row>
    <row r="948696" spans="13:13">
      <c r="M948696" s="8"/>
    </row>
    <row r="948722" spans="13:13">
      <c r="M948722" s="8"/>
    </row>
    <row r="948723" spans="13:13" ht="13">
      <c r="M948723" s="17"/>
    </row>
    <row r="948724" spans="13:13">
      <c r="M948724" s="8"/>
    </row>
    <row r="948750" spans="13:13">
      <c r="M948750" s="8"/>
    </row>
    <row r="948751" spans="13:13" ht="13">
      <c r="M948751" s="17"/>
    </row>
    <row r="948752" spans="13:13">
      <c r="M948752" s="8"/>
    </row>
    <row r="948778" spans="13:13">
      <c r="M948778" s="8"/>
    </row>
    <row r="948779" spans="13:13" ht="13">
      <c r="M948779" s="17"/>
    </row>
    <row r="948780" spans="13:13">
      <c r="M948780" s="8"/>
    </row>
    <row r="948806" spans="13:13">
      <c r="M948806" s="8"/>
    </row>
    <row r="948807" spans="13:13" ht="13">
      <c r="M948807" s="17"/>
    </row>
    <row r="948808" spans="13:13">
      <c r="M948808" s="8"/>
    </row>
    <row r="948834" spans="13:13">
      <c r="M948834" s="8"/>
    </row>
    <row r="948835" spans="13:13" ht="13">
      <c r="M948835" s="17"/>
    </row>
    <row r="948836" spans="13:13">
      <c r="M948836" s="8"/>
    </row>
    <row r="948862" spans="13:13">
      <c r="M948862" s="8"/>
    </row>
    <row r="948863" spans="13:13" ht="13">
      <c r="M948863" s="17"/>
    </row>
    <row r="948864" spans="13:13">
      <c r="M948864" s="8"/>
    </row>
    <row r="948890" spans="13:13">
      <c r="M948890" s="8"/>
    </row>
    <row r="948891" spans="13:13" ht="13">
      <c r="M948891" s="17"/>
    </row>
    <row r="948892" spans="13:13">
      <c r="M948892" s="8"/>
    </row>
    <row r="948918" spans="13:13">
      <c r="M948918" s="8"/>
    </row>
    <row r="948919" spans="13:13" ht="13">
      <c r="M948919" s="17"/>
    </row>
    <row r="948920" spans="13:13">
      <c r="M948920" s="8"/>
    </row>
    <row r="948946" spans="13:13">
      <c r="M948946" s="8"/>
    </row>
    <row r="948947" spans="13:13" ht="13">
      <c r="M948947" s="17"/>
    </row>
    <row r="948948" spans="13:13">
      <c r="M948948" s="8"/>
    </row>
    <row r="948974" spans="13:13">
      <c r="M948974" s="8"/>
    </row>
    <row r="948975" spans="13:13" ht="13">
      <c r="M948975" s="17"/>
    </row>
    <row r="948976" spans="13:13">
      <c r="M948976" s="8"/>
    </row>
    <row r="949002" spans="13:13">
      <c r="M949002" s="8"/>
    </row>
    <row r="949003" spans="13:13" ht="13">
      <c r="M949003" s="17"/>
    </row>
    <row r="949004" spans="13:13">
      <c r="M949004" s="8"/>
    </row>
    <row r="949030" spans="13:13">
      <c r="M949030" s="8"/>
    </row>
    <row r="949031" spans="13:13" ht="13">
      <c r="M949031" s="17"/>
    </row>
    <row r="949032" spans="13:13">
      <c r="M949032" s="8"/>
    </row>
    <row r="949058" spans="13:13">
      <c r="M949058" s="8"/>
    </row>
    <row r="949059" spans="13:13" ht="13">
      <c r="M949059" s="17"/>
    </row>
    <row r="949060" spans="13:13">
      <c r="M949060" s="8"/>
    </row>
    <row r="949086" spans="13:13">
      <c r="M949086" s="8"/>
    </row>
    <row r="949087" spans="13:13" ht="13">
      <c r="M949087" s="17"/>
    </row>
    <row r="949088" spans="13:13">
      <c r="M949088" s="8"/>
    </row>
    <row r="949114" spans="13:13">
      <c r="M949114" s="8"/>
    </row>
    <row r="949115" spans="13:13" ht="13">
      <c r="M949115" s="17"/>
    </row>
    <row r="949116" spans="13:13">
      <c r="M949116" s="8"/>
    </row>
    <row r="949142" spans="13:13">
      <c r="M949142" s="8"/>
    </row>
    <row r="949143" spans="13:13" ht="13">
      <c r="M949143" s="17"/>
    </row>
    <row r="949144" spans="13:13">
      <c r="M949144" s="8"/>
    </row>
    <row r="949170" spans="13:13">
      <c r="M949170" s="8"/>
    </row>
    <row r="949171" spans="13:13" ht="13">
      <c r="M949171" s="17"/>
    </row>
    <row r="949172" spans="13:13">
      <c r="M949172" s="8"/>
    </row>
    <row r="949198" spans="13:13">
      <c r="M949198" s="8"/>
    </row>
    <row r="949199" spans="13:13" ht="13">
      <c r="M949199" s="17"/>
    </row>
    <row r="949200" spans="13:13">
      <c r="M949200" s="8"/>
    </row>
    <row r="949226" spans="13:13">
      <c r="M949226" s="8"/>
    </row>
    <row r="949227" spans="13:13" ht="13">
      <c r="M949227" s="17"/>
    </row>
    <row r="949228" spans="13:13">
      <c r="M949228" s="8"/>
    </row>
    <row r="949254" spans="13:13">
      <c r="M949254" s="8"/>
    </row>
    <row r="949255" spans="13:13" ht="13">
      <c r="M949255" s="17"/>
    </row>
    <row r="949256" spans="13:13">
      <c r="M949256" s="8"/>
    </row>
    <row r="949282" spans="13:13">
      <c r="M949282" s="8"/>
    </row>
    <row r="949283" spans="13:13" ht="13">
      <c r="M949283" s="17"/>
    </row>
    <row r="949284" spans="13:13">
      <c r="M949284" s="8"/>
    </row>
    <row r="949310" spans="13:13">
      <c r="M949310" s="8"/>
    </row>
    <row r="949311" spans="13:13" ht="13">
      <c r="M949311" s="17"/>
    </row>
    <row r="949312" spans="13:13">
      <c r="M949312" s="8"/>
    </row>
    <row r="949338" spans="13:13">
      <c r="M949338" s="8"/>
    </row>
    <row r="949339" spans="13:13" ht="13">
      <c r="M949339" s="17"/>
    </row>
    <row r="949340" spans="13:13">
      <c r="M949340" s="8"/>
    </row>
    <row r="949366" spans="13:13">
      <c r="M949366" s="8"/>
    </row>
    <row r="949367" spans="13:13" ht="13">
      <c r="M949367" s="17"/>
    </row>
    <row r="949368" spans="13:13">
      <c r="M949368" s="8"/>
    </row>
    <row r="949394" spans="13:13">
      <c r="M949394" s="8"/>
    </row>
    <row r="949395" spans="13:13" ht="13">
      <c r="M949395" s="17"/>
    </row>
    <row r="949396" spans="13:13">
      <c r="M949396" s="8"/>
    </row>
    <row r="949422" spans="13:13">
      <c r="M949422" s="8"/>
    </row>
    <row r="949423" spans="13:13" ht="13">
      <c r="M949423" s="17"/>
    </row>
    <row r="949424" spans="13:13">
      <c r="M949424" s="8"/>
    </row>
    <row r="949450" spans="13:13">
      <c r="M949450" s="8"/>
    </row>
    <row r="949451" spans="13:13" ht="13">
      <c r="M949451" s="17"/>
    </row>
    <row r="949452" spans="13:13">
      <c r="M949452" s="8"/>
    </row>
    <row r="949478" spans="13:13">
      <c r="M949478" s="8"/>
    </row>
    <row r="949479" spans="13:13" ht="13">
      <c r="M949479" s="17"/>
    </row>
    <row r="949480" spans="13:13">
      <c r="M949480" s="8"/>
    </row>
    <row r="949506" spans="13:13">
      <c r="M949506" s="8"/>
    </row>
    <row r="949507" spans="13:13" ht="13">
      <c r="M949507" s="17"/>
    </row>
    <row r="949508" spans="13:13">
      <c r="M949508" s="8"/>
    </row>
    <row r="949534" spans="13:13">
      <c r="M949534" s="8"/>
    </row>
    <row r="949535" spans="13:13" ht="13">
      <c r="M949535" s="17"/>
    </row>
    <row r="949536" spans="13:13">
      <c r="M949536" s="8"/>
    </row>
    <row r="949562" spans="13:13">
      <c r="M949562" s="8"/>
    </row>
    <row r="949563" spans="13:13" ht="13">
      <c r="M949563" s="17"/>
    </row>
    <row r="949564" spans="13:13">
      <c r="M949564" s="8"/>
    </row>
    <row r="949590" spans="13:13">
      <c r="M949590" s="8"/>
    </row>
    <row r="949591" spans="13:13" ht="13">
      <c r="M949591" s="17"/>
    </row>
    <row r="949592" spans="13:13">
      <c r="M949592" s="8"/>
    </row>
    <row r="949618" spans="13:13">
      <c r="M949618" s="8"/>
    </row>
    <row r="949619" spans="13:13" ht="13">
      <c r="M949619" s="17"/>
    </row>
    <row r="949620" spans="13:13">
      <c r="M949620" s="8"/>
    </row>
    <row r="949646" spans="13:13">
      <c r="M949646" s="8"/>
    </row>
    <row r="949647" spans="13:13" ht="13">
      <c r="M949647" s="17"/>
    </row>
    <row r="949648" spans="13:13">
      <c r="M949648" s="8"/>
    </row>
    <row r="949674" spans="13:13">
      <c r="M949674" s="8"/>
    </row>
    <row r="949675" spans="13:13" ht="13">
      <c r="M949675" s="17"/>
    </row>
    <row r="949676" spans="13:13">
      <c r="M949676" s="8"/>
    </row>
    <row r="949702" spans="13:13">
      <c r="M949702" s="8"/>
    </row>
    <row r="949703" spans="13:13" ht="13">
      <c r="M949703" s="17"/>
    </row>
    <row r="949704" spans="13:13">
      <c r="M949704" s="8"/>
    </row>
    <row r="949730" spans="13:13">
      <c r="M949730" s="8"/>
    </row>
    <row r="949731" spans="13:13" ht="13">
      <c r="M949731" s="17"/>
    </row>
    <row r="949732" spans="13:13">
      <c r="M949732" s="8"/>
    </row>
    <row r="949758" spans="13:13">
      <c r="M949758" s="8"/>
    </row>
    <row r="949759" spans="13:13" ht="13">
      <c r="M949759" s="17"/>
    </row>
    <row r="949760" spans="13:13">
      <c r="M949760" s="8"/>
    </row>
    <row r="949786" spans="13:13">
      <c r="M949786" s="8"/>
    </row>
    <row r="949787" spans="13:13" ht="13">
      <c r="M949787" s="17"/>
    </row>
    <row r="949788" spans="13:13">
      <c r="M949788" s="8"/>
    </row>
    <row r="949814" spans="13:13">
      <c r="M949814" s="8"/>
    </row>
    <row r="949815" spans="13:13" ht="13">
      <c r="M949815" s="17"/>
    </row>
    <row r="949816" spans="13:13">
      <c r="M949816" s="8"/>
    </row>
    <row r="949842" spans="13:13">
      <c r="M949842" s="8"/>
    </row>
    <row r="949843" spans="13:13" ht="13">
      <c r="M949843" s="17"/>
    </row>
    <row r="949844" spans="13:13">
      <c r="M949844" s="8"/>
    </row>
    <row r="949870" spans="13:13">
      <c r="M949870" s="8"/>
    </row>
    <row r="949871" spans="13:13" ht="13">
      <c r="M949871" s="17"/>
    </row>
    <row r="949872" spans="13:13">
      <c r="M949872" s="8"/>
    </row>
    <row r="949898" spans="13:13">
      <c r="M949898" s="8"/>
    </row>
    <row r="949899" spans="13:13" ht="13">
      <c r="M949899" s="17"/>
    </row>
    <row r="949900" spans="13:13">
      <c r="M949900" s="8"/>
    </row>
    <row r="949926" spans="13:13">
      <c r="M949926" s="8"/>
    </row>
    <row r="949927" spans="13:13" ht="13">
      <c r="M949927" s="17"/>
    </row>
    <row r="949928" spans="13:13">
      <c r="M949928" s="8"/>
    </row>
    <row r="949954" spans="13:13">
      <c r="M949954" s="8"/>
    </row>
    <row r="949955" spans="13:13" ht="13">
      <c r="M949955" s="17"/>
    </row>
    <row r="949956" spans="13:13">
      <c r="M949956" s="8"/>
    </row>
    <row r="949982" spans="13:13">
      <c r="M949982" s="8"/>
    </row>
    <row r="949983" spans="13:13" ht="13">
      <c r="M949983" s="17"/>
    </row>
    <row r="949984" spans="13:13">
      <c r="M949984" s="8"/>
    </row>
    <row r="950010" spans="13:13">
      <c r="M950010" s="8"/>
    </row>
    <row r="950011" spans="13:13" ht="13">
      <c r="M950011" s="17"/>
    </row>
    <row r="950012" spans="13:13">
      <c r="M950012" s="8"/>
    </row>
    <row r="950038" spans="13:13">
      <c r="M950038" s="8"/>
    </row>
    <row r="950039" spans="13:13" ht="13">
      <c r="M950039" s="17"/>
    </row>
    <row r="950040" spans="13:13">
      <c r="M950040" s="8"/>
    </row>
    <row r="950066" spans="13:13">
      <c r="M950066" s="8"/>
    </row>
    <row r="950067" spans="13:13" ht="13">
      <c r="M950067" s="17"/>
    </row>
    <row r="950068" spans="13:13">
      <c r="M950068" s="8"/>
    </row>
    <row r="950094" spans="13:13">
      <c r="M950094" s="8"/>
    </row>
    <row r="950095" spans="13:13" ht="13">
      <c r="M950095" s="17"/>
    </row>
    <row r="950096" spans="13:13">
      <c r="M950096" s="8"/>
    </row>
    <row r="950122" spans="13:13">
      <c r="M950122" s="8"/>
    </row>
    <row r="950123" spans="13:13" ht="13">
      <c r="M950123" s="17"/>
    </row>
    <row r="950124" spans="13:13">
      <c r="M950124" s="8"/>
    </row>
    <row r="950150" spans="13:13">
      <c r="M950150" s="8"/>
    </row>
    <row r="950151" spans="13:13" ht="13">
      <c r="M950151" s="17"/>
    </row>
    <row r="950152" spans="13:13">
      <c r="M950152" s="8"/>
    </row>
    <row r="950178" spans="13:13">
      <c r="M950178" s="8"/>
    </row>
    <row r="950179" spans="13:13" ht="13">
      <c r="M950179" s="17"/>
    </row>
    <row r="950180" spans="13:13">
      <c r="M950180" s="8"/>
    </row>
    <row r="950206" spans="13:13">
      <c r="M950206" s="8"/>
    </row>
    <row r="950207" spans="13:13" ht="13">
      <c r="M950207" s="17"/>
    </row>
    <row r="950208" spans="13:13">
      <c r="M950208" s="8"/>
    </row>
    <row r="950234" spans="13:13">
      <c r="M950234" s="8"/>
    </row>
    <row r="950235" spans="13:13" ht="13">
      <c r="M950235" s="17"/>
    </row>
    <row r="950236" spans="13:13">
      <c r="M950236" s="8"/>
    </row>
    <row r="950262" spans="13:13">
      <c r="M950262" s="8"/>
    </row>
    <row r="950263" spans="13:13" ht="13">
      <c r="M950263" s="17"/>
    </row>
    <row r="950264" spans="13:13">
      <c r="M950264" s="8"/>
    </row>
    <row r="950290" spans="13:13">
      <c r="M950290" s="8"/>
    </row>
    <row r="950291" spans="13:13" ht="13">
      <c r="M950291" s="17"/>
    </row>
    <row r="950292" spans="13:13">
      <c r="M950292" s="8"/>
    </row>
    <row r="950318" spans="13:13">
      <c r="M950318" s="8"/>
    </row>
    <row r="950319" spans="13:13" ht="13">
      <c r="M950319" s="17"/>
    </row>
    <row r="950320" spans="13:13">
      <c r="M950320" s="8"/>
    </row>
    <row r="950346" spans="13:13">
      <c r="M950346" s="8"/>
    </row>
    <row r="950347" spans="13:13" ht="13">
      <c r="M950347" s="17"/>
    </row>
    <row r="950348" spans="13:13">
      <c r="M950348" s="8"/>
    </row>
    <row r="950374" spans="13:13">
      <c r="M950374" s="8"/>
    </row>
    <row r="950375" spans="13:13" ht="13">
      <c r="M950375" s="17"/>
    </row>
    <row r="950376" spans="13:13">
      <c r="M950376" s="8"/>
    </row>
    <row r="950402" spans="13:13">
      <c r="M950402" s="8"/>
    </row>
    <row r="950403" spans="13:13" ht="13">
      <c r="M950403" s="17"/>
    </row>
    <row r="950404" spans="13:13">
      <c r="M950404" s="8"/>
    </row>
    <row r="950430" spans="13:13">
      <c r="M950430" s="8"/>
    </row>
    <row r="950431" spans="13:13" ht="13">
      <c r="M950431" s="17"/>
    </row>
    <row r="950432" spans="13:13">
      <c r="M950432" s="8"/>
    </row>
    <row r="950458" spans="13:13">
      <c r="M950458" s="8"/>
    </row>
    <row r="950459" spans="13:13" ht="13">
      <c r="M950459" s="17"/>
    </row>
    <row r="950460" spans="13:13">
      <c r="M950460" s="8"/>
    </row>
    <row r="950486" spans="13:13">
      <c r="M950486" s="8"/>
    </row>
    <row r="950487" spans="13:13" ht="13">
      <c r="M950487" s="17"/>
    </row>
    <row r="950488" spans="13:13">
      <c r="M950488" s="8"/>
    </row>
    <row r="950514" spans="13:13">
      <c r="M950514" s="8"/>
    </row>
    <row r="950515" spans="13:13" ht="13">
      <c r="M950515" s="17"/>
    </row>
    <row r="950516" spans="13:13">
      <c r="M950516" s="8"/>
    </row>
    <row r="950542" spans="13:13">
      <c r="M950542" s="8"/>
    </row>
    <row r="950543" spans="13:13" ht="13">
      <c r="M950543" s="17"/>
    </row>
    <row r="950544" spans="13:13">
      <c r="M950544" s="8"/>
    </row>
    <row r="950570" spans="13:13">
      <c r="M950570" s="8"/>
    </row>
    <row r="950571" spans="13:13" ht="13">
      <c r="M950571" s="17"/>
    </row>
    <row r="950572" spans="13:13">
      <c r="M950572" s="8"/>
    </row>
    <row r="950598" spans="13:13">
      <c r="M950598" s="8"/>
    </row>
    <row r="950599" spans="13:13" ht="13">
      <c r="M950599" s="17"/>
    </row>
    <row r="950600" spans="13:13">
      <c r="M950600" s="8"/>
    </row>
    <row r="950626" spans="13:13">
      <c r="M950626" s="8"/>
    </row>
    <row r="950627" spans="13:13" ht="13">
      <c r="M950627" s="17"/>
    </row>
    <row r="950628" spans="13:13">
      <c r="M950628" s="8"/>
    </row>
    <row r="950654" spans="13:13">
      <c r="M950654" s="8"/>
    </row>
    <row r="950655" spans="13:13" ht="13">
      <c r="M950655" s="17"/>
    </row>
    <row r="950656" spans="13:13">
      <c r="M950656" s="8"/>
    </row>
    <row r="950682" spans="13:13">
      <c r="M950682" s="8"/>
    </row>
    <row r="950683" spans="13:13" ht="13">
      <c r="M950683" s="17"/>
    </row>
    <row r="950684" spans="13:13">
      <c r="M950684" s="8"/>
    </row>
    <row r="950710" spans="13:13">
      <c r="M950710" s="8"/>
    </row>
    <row r="950711" spans="13:13" ht="13">
      <c r="M950711" s="17"/>
    </row>
    <row r="950712" spans="13:13">
      <c r="M950712" s="8"/>
    </row>
    <row r="950738" spans="13:13">
      <c r="M950738" s="8"/>
    </row>
    <row r="950739" spans="13:13" ht="13">
      <c r="M950739" s="17"/>
    </row>
    <row r="950740" spans="13:13">
      <c r="M950740" s="8"/>
    </row>
    <row r="950766" spans="13:13">
      <c r="M950766" s="8"/>
    </row>
    <row r="950767" spans="13:13" ht="13">
      <c r="M950767" s="17"/>
    </row>
    <row r="950768" spans="13:13">
      <c r="M950768" s="8"/>
    </row>
    <row r="950794" spans="13:13">
      <c r="M950794" s="8"/>
    </row>
    <row r="950795" spans="13:13" ht="13">
      <c r="M950795" s="17"/>
    </row>
    <row r="950796" spans="13:13">
      <c r="M950796" s="8"/>
    </row>
    <row r="950822" spans="13:13">
      <c r="M950822" s="8"/>
    </row>
    <row r="950823" spans="13:13" ht="13">
      <c r="M950823" s="17"/>
    </row>
    <row r="950824" spans="13:13">
      <c r="M950824" s="8"/>
    </row>
    <row r="950850" spans="13:13">
      <c r="M950850" s="8"/>
    </row>
    <row r="950851" spans="13:13" ht="13">
      <c r="M950851" s="17"/>
    </row>
    <row r="950852" spans="13:13">
      <c r="M950852" s="8"/>
    </row>
    <row r="950878" spans="13:13">
      <c r="M950878" s="8"/>
    </row>
    <row r="950879" spans="13:13" ht="13">
      <c r="M950879" s="17"/>
    </row>
    <row r="950880" spans="13:13">
      <c r="M950880" s="8"/>
    </row>
    <row r="950906" spans="13:13">
      <c r="M950906" s="8"/>
    </row>
    <row r="950907" spans="13:13" ht="13">
      <c r="M950907" s="17"/>
    </row>
    <row r="950908" spans="13:13">
      <c r="M950908" s="8"/>
    </row>
    <row r="950934" spans="13:13">
      <c r="M950934" s="8"/>
    </row>
    <row r="950935" spans="13:13" ht="13">
      <c r="M950935" s="17"/>
    </row>
    <row r="950936" spans="13:13">
      <c r="M950936" s="8"/>
    </row>
    <row r="950962" spans="13:13">
      <c r="M950962" s="8"/>
    </row>
    <row r="950963" spans="13:13" ht="13">
      <c r="M950963" s="17"/>
    </row>
    <row r="950964" spans="13:13">
      <c r="M950964" s="8"/>
    </row>
    <row r="950990" spans="13:13">
      <c r="M950990" s="8"/>
    </row>
    <row r="950991" spans="13:13" ht="13">
      <c r="M950991" s="17"/>
    </row>
    <row r="950992" spans="13:13">
      <c r="M950992" s="8"/>
    </row>
    <row r="951018" spans="13:13">
      <c r="M951018" s="8"/>
    </row>
    <row r="951019" spans="13:13" ht="13">
      <c r="M951019" s="17"/>
    </row>
    <row r="951020" spans="13:13">
      <c r="M951020" s="8"/>
    </row>
    <row r="951046" spans="13:13">
      <c r="M951046" s="8"/>
    </row>
    <row r="951047" spans="13:13" ht="13">
      <c r="M951047" s="17"/>
    </row>
    <row r="951048" spans="13:13">
      <c r="M951048" s="8"/>
    </row>
    <row r="951074" spans="13:13">
      <c r="M951074" s="8"/>
    </row>
    <row r="951075" spans="13:13" ht="13">
      <c r="M951075" s="17"/>
    </row>
    <row r="951076" spans="13:13">
      <c r="M951076" s="8"/>
    </row>
    <row r="951102" spans="13:13">
      <c r="M951102" s="8"/>
    </row>
    <row r="951103" spans="13:13" ht="13">
      <c r="M951103" s="17"/>
    </row>
    <row r="951104" spans="13:13">
      <c r="M951104" s="8"/>
    </row>
    <row r="951130" spans="13:13">
      <c r="M951130" s="8"/>
    </row>
    <row r="951131" spans="13:13" ht="13">
      <c r="M951131" s="17"/>
    </row>
    <row r="951132" spans="13:13">
      <c r="M951132" s="8"/>
    </row>
    <row r="951158" spans="13:13">
      <c r="M951158" s="8"/>
    </row>
    <row r="951159" spans="13:13" ht="13">
      <c r="M951159" s="17"/>
    </row>
    <row r="951160" spans="13:13">
      <c r="M951160" s="8"/>
    </row>
    <row r="951186" spans="13:13">
      <c r="M951186" s="8"/>
    </row>
    <row r="951187" spans="13:13" ht="13">
      <c r="M951187" s="17"/>
    </row>
    <row r="951188" spans="13:13">
      <c r="M951188" s="8"/>
    </row>
    <row r="951214" spans="13:13">
      <c r="M951214" s="8"/>
    </row>
    <row r="951215" spans="13:13" ht="13">
      <c r="M951215" s="17"/>
    </row>
    <row r="951216" spans="13:13">
      <c r="M951216" s="8"/>
    </row>
    <row r="951242" spans="13:13">
      <c r="M951242" s="8"/>
    </row>
    <row r="951243" spans="13:13" ht="13">
      <c r="M951243" s="17"/>
    </row>
    <row r="951244" spans="13:13">
      <c r="M951244" s="8"/>
    </row>
    <row r="951270" spans="13:13">
      <c r="M951270" s="8"/>
    </row>
    <row r="951271" spans="13:13" ht="13">
      <c r="M951271" s="17"/>
    </row>
    <row r="951272" spans="13:13">
      <c r="M951272" s="8"/>
    </row>
    <row r="951298" spans="13:13">
      <c r="M951298" s="8"/>
    </row>
    <row r="951299" spans="13:13" ht="13">
      <c r="M951299" s="17"/>
    </row>
    <row r="951300" spans="13:13">
      <c r="M951300" s="8"/>
    </row>
    <row r="951326" spans="13:13">
      <c r="M951326" s="8"/>
    </row>
    <row r="951327" spans="13:13" ht="13">
      <c r="M951327" s="17"/>
    </row>
    <row r="951328" spans="13:13">
      <c r="M951328" s="8"/>
    </row>
    <row r="951354" spans="13:13">
      <c r="M951354" s="8"/>
    </row>
    <row r="951355" spans="13:13" ht="13">
      <c r="M951355" s="17"/>
    </row>
    <row r="951356" spans="13:13">
      <c r="M951356" s="8"/>
    </row>
    <row r="951382" spans="13:13">
      <c r="M951382" s="8"/>
    </row>
    <row r="951383" spans="13:13" ht="13">
      <c r="M951383" s="17"/>
    </row>
    <row r="951384" spans="13:13">
      <c r="M951384" s="8"/>
    </row>
    <row r="951410" spans="13:13">
      <c r="M951410" s="8"/>
    </row>
    <row r="951411" spans="13:13" ht="13">
      <c r="M951411" s="17"/>
    </row>
    <row r="951412" spans="13:13">
      <c r="M951412" s="8"/>
    </row>
    <row r="951438" spans="13:13">
      <c r="M951438" s="8"/>
    </row>
    <row r="951439" spans="13:13" ht="13">
      <c r="M951439" s="17"/>
    </row>
    <row r="951440" spans="13:13">
      <c r="M951440" s="8"/>
    </row>
    <row r="951466" spans="13:13">
      <c r="M951466" s="8"/>
    </row>
    <row r="951467" spans="13:13" ht="13">
      <c r="M951467" s="17"/>
    </row>
    <row r="951468" spans="13:13">
      <c r="M951468" s="8"/>
    </row>
    <row r="951494" spans="13:13">
      <c r="M951494" s="8"/>
    </row>
    <row r="951495" spans="13:13" ht="13">
      <c r="M951495" s="17"/>
    </row>
    <row r="951496" spans="13:13">
      <c r="M951496" s="8"/>
    </row>
    <row r="951522" spans="13:13">
      <c r="M951522" s="8"/>
    </row>
    <row r="951523" spans="13:13" ht="13">
      <c r="M951523" s="17"/>
    </row>
    <row r="951524" spans="13:13">
      <c r="M951524" s="8"/>
    </row>
    <row r="951550" spans="13:13">
      <c r="M951550" s="8"/>
    </row>
    <row r="951551" spans="13:13" ht="13">
      <c r="M951551" s="17"/>
    </row>
    <row r="951552" spans="13:13">
      <c r="M951552" s="8"/>
    </row>
    <row r="951578" spans="13:13">
      <c r="M951578" s="8"/>
    </row>
    <row r="951579" spans="13:13" ht="13">
      <c r="M951579" s="17"/>
    </row>
    <row r="951580" spans="13:13">
      <c r="M951580" s="8"/>
    </row>
    <row r="951606" spans="13:13">
      <c r="M951606" s="8"/>
    </row>
    <row r="951607" spans="13:13" ht="13">
      <c r="M951607" s="17"/>
    </row>
    <row r="951608" spans="13:13">
      <c r="M951608" s="8"/>
    </row>
    <row r="951634" spans="13:13">
      <c r="M951634" s="8"/>
    </row>
    <row r="951635" spans="13:13" ht="13">
      <c r="M951635" s="17"/>
    </row>
    <row r="951636" spans="13:13">
      <c r="M951636" s="8"/>
    </row>
    <row r="951662" spans="13:13">
      <c r="M951662" s="8"/>
    </row>
    <row r="951663" spans="13:13" ht="13">
      <c r="M951663" s="17"/>
    </row>
    <row r="951664" spans="13:13">
      <c r="M951664" s="8"/>
    </row>
    <row r="951690" spans="13:13">
      <c r="M951690" s="8"/>
    </row>
    <row r="951691" spans="13:13" ht="13">
      <c r="M951691" s="17"/>
    </row>
    <row r="951692" spans="13:13">
      <c r="M951692" s="8"/>
    </row>
    <row r="951718" spans="13:13">
      <c r="M951718" s="8"/>
    </row>
    <row r="951719" spans="13:13" ht="13">
      <c r="M951719" s="17"/>
    </row>
    <row r="951720" spans="13:13">
      <c r="M951720" s="8"/>
    </row>
    <row r="951746" spans="13:13">
      <c r="M951746" s="8"/>
    </row>
    <row r="951747" spans="13:13" ht="13">
      <c r="M951747" s="17"/>
    </row>
    <row r="951748" spans="13:13">
      <c r="M951748" s="8"/>
    </row>
    <row r="951774" spans="13:13">
      <c r="M951774" s="8"/>
    </row>
    <row r="951775" spans="13:13" ht="13">
      <c r="M951775" s="17"/>
    </row>
    <row r="951776" spans="13:13">
      <c r="M951776" s="8"/>
    </row>
    <row r="951802" spans="13:13">
      <c r="M951802" s="8"/>
    </row>
    <row r="951803" spans="13:13" ht="13">
      <c r="M951803" s="17"/>
    </row>
    <row r="951804" spans="13:13">
      <c r="M951804" s="8"/>
    </row>
    <row r="951830" spans="13:13">
      <c r="M951830" s="8"/>
    </row>
    <row r="951831" spans="13:13" ht="13">
      <c r="M951831" s="17"/>
    </row>
    <row r="951832" spans="13:13">
      <c r="M951832" s="8"/>
    </row>
    <row r="951858" spans="13:13">
      <c r="M951858" s="8"/>
    </row>
    <row r="951859" spans="13:13" ht="13">
      <c r="M951859" s="17"/>
    </row>
    <row r="951860" spans="13:13">
      <c r="M951860" s="8"/>
    </row>
    <row r="951886" spans="13:13">
      <c r="M951886" s="8"/>
    </row>
    <row r="951887" spans="13:13" ht="13">
      <c r="M951887" s="17"/>
    </row>
    <row r="951888" spans="13:13">
      <c r="M951888" s="8"/>
    </row>
    <row r="951914" spans="13:13">
      <c r="M951914" s="8"/>
    </row>
    <row r="951915" spans="13:13" ht="13">
      <c r="M951915" s="17"/>
    </row>
    <row r="951916" spans="13:13">
      <c r="M951916" s="8"/>
    </row>
    <row r="951942" spans="13:13">
      <c r="M951942" s="8"/>
    </row>
    <row r="951943" spans="13:13" ht="13">
      <c r="M951943" s="17"/>
    </row>
    <row r="951944" spans="13:13">
      <c r="M951944" s="8"/>
    </row>
    <row r="951970" spans="13:13">
      <c r="M951970" s="8"/>
    </row>
    <row r="951971" spans="13:13" ht="13">
      <c r="M951971" s="17"/>
    </row>
    <row r="951972" spans="13:13">
      <c r="M951972" s="8"/>
    </row>
    <row r="951998" spans="13:13">
      <c r="M951998" s="8"/>
    </row>
    <row r="951999" spans="13:13" ht="13">
      <c r="M951999" s="17"/>
    </row>
    <row r="952000" spans="13:13">
      <c r="M952000" s="8"/>
    </row>
    <row r="952026" spans="13:13">
      <c r="M952026" s="8"/>
    </row>
    <row r="952027" spans="13:13" ht="13">
      <c r="M952027" s="17"/>
    </row>
    <row r="952028" spans="13:13">
      <c r="M952028" s="8"/>
    </row>
    <row r="952054" spans="13:13">
      <c r="M952054" s="8"/>
    </row>
    <row r="952055" spans="13:13" ht="13">
      <c r="M952055" s="17"/>
    </row>
    <row r="952056" spans="13:13">
      <c r="M952056" s="8"/>
    </row>
    <row r="952082" spans="13:13">
      <c r="M952082" s="8"/>
    </row>
    <row r="952083" spans="13:13" ht="13">
      <c r="M952083" s="17"/>
    </row>
    <row r="952084" spans="13:13">
      <c r="M952084" s="8"/>
    </row>
    <row r="952110" spans="13:13">
      <c r="M952110" s="8"/>
    </row>
    <row r="952111" spans="13:13" ht="13">
      <c r="M952111" s="17"/>
    </row>
    <row r="952112" spans="13:13">
      <c r="M952112" s="8"/>
    </row>
    <row r="952138" spans="13:13">
      <c r="M952138" s="8"/>
    </row>
    <row r="952139" spans="13:13" ht="13">
      <c r="M952139" s="17"/>
    </row>
    <row r="952140" spans="13:13">
      <c r="M952140" s="8"/>
    </row>
    <row r="952166" spans="13:13">
      <c r="M952166" s="8"/>
    </row>
    <row r="952167" spans="13:13" ht="13">
      <c r="M952167" s="17"/>
    </row>
    <row r="952168" spans="13:13">
      <c r="M952168" s="8"/>
    </row>
    <row r="952194" spans="13:13">
      <c r="M952194" s="8"/>
    </row>
    <row r="952195" spans="13:13" ht="13">
      <c r="M952195" s="17"/>
    </row>
    <row r="952196" spans="13:13">
      <c r="M952196" s="8"/>
    </row>
    <row r="952222" spans="13:13">
      <c r="M952222" s="8"/>
    </row>
    <row r="952223" spans="13:13" ht="13">
      <c r="M952223" s="17"/>
    </row>
    <row r="952224" spans="13:13">
      <c r="M952224" s="8"/>
    </row>
    <row r="952250" spans="13:13">
      <c r="M952250" s="8"/>
    </row>
    <row r="952251" spans="13:13" ht="13">
      <c r="M952251" s="17"/>
    </row>
    <row r="952252" spans="13:13">
      <c r="M952252" s="8"/>
    </row>
    <row r="952278" spans="13:13">
      <c r="M952278" s="8"/>
    </row>
    <row r="952279" spans="13:13" ht="13">
      <c r="M952279" s="17"/>
    </row>
    <row r="952280" spans="13:13">
      <c r="M952280" s="8"/>
    </row>
    <row r="952306" spans="13:13">
      <c r="M952306" s="8"/>
    </row>
    <row r="952307" spans="13:13" ht="13">
      <c r="M952307" s="17"/>
    </row>
    <row r="952308" spans="13:13">
      <c r="M952308" s="8"/>
    </row>
    <row r="952334" spans="13:13">
      <c r="M952334" s="8"/>
    </row>
    <row r="952335" spans="13:13" ht="13">
      <c r="M952335" s="17"/>
    </row>
    <row r="952336" spans="13:13">
      <c r="M952336" s="8"/>
    </row>
    <row r="952362" spans="13:13">
      <c r="M952362" s="8"/>
    </row>
    <row r="952363" spans="13:13" ht="13">
      <c r="M952363" s="17"/>
    </row>
    <row r="952364" spans="13:13">
      <c r="M952364" s="8"/>
    </row>
    <row r="952390" spans="13:13">
      <c r="M952390" s="8"/>
    </row>
    <row r="952391" spans="13:13" ht="13">
      <c r="M952391" s="17"/>
    </row>
    <row r="952392" spans="13:13">
      <c r="M952392" s="8"/>
    </row>
    <row r="952418" spans="13:13">
      <c r="M952418" s="8"/>
    </row>
    <row r="952419" spans="13:13" ht="13">
      <c r="M952419" s="17"/>
    </row>
    <row r="952420" spans="13:13">
      <c r="M952420" s="8"/>
    </row>
    <row r="952446" spans="13:13">
      <c r="M952446" s="8"/>
    </row>
    <row r="952447" spans="13:13" ht="13">
      <c r="M952447" s="17"/>
    </row>
    <row r="952448" spans="13:13">
      <c r="M952448" s="8"/>
    </row>
    <row r="952474" spans="13:13">
      <c r="M952474" s="8"/>
    </row>
    <row r="952475" spans="13:13" ht="13">
      <c r="M952475" s="17"/>
    </row>
    <row r="952476" spans="13:13">
      <c r="M952476" s="8"/>
    </row>
    <row r="952502" spans="13:13">
      <c r="M952502" s="8"/>
    </row>
    <row r="952503" spans="13:13" ht="13">
      <c r="M952503" s="17"/>
    </row>
    <row r="952504" spans="13:13">
      <c r="M952504" s="8"/>
    </row>
    <row r="952530" spans="13:13">
      <c r="M952530" s="8"/>
    </row>
    <row r="952531" spans="13:13" ht="13">
      <c r="M952531" s="17"/>
    </row>
    <row r="952532" spans="13:13">
      <c r="M952532" s="8"/>
    </row>
    <row r="952558" spans="13:13">
      <c r="M952558" s="8"/>
    </row>
    <row r="952559" spans="13:13" ht="13">
      <c r="M952559" s="17"/>
    </row>
    <row r="952560" spans="13:13">
      <c r="M952560" s="8"/>
    </row>
    <row r="952586" spans="13:13">
      <c r="M952586" s="8"/>
    </row>
    <row r="952587" spans="13:13" ht="13">
      <c r="M952587" s="17"/>
    </row>
    <row r="952588" spans="13:13">
      <c r="M952588" s="8"/>
    </row>
    <row r="952614" spans="13:13">
      <c r="M952614" s="8"/>
    </row>
    <row r="952615" spans="13:13" ht="13">
      <c r="M952615" s="17"/>
    </row>
    <row r="952616" spans="13:13">
      <c r="M952616" s="8"/>
    </row>
    <row r="952642" spans="13:13">
      <c r="M952642" s="8"/>
    </row>
    <row r="952643" spans="13:13" ht="13">
      <c r="M952643" s="17"/>
    </row>
    <row r="952644" spans="13:13">
      <c r="M952644" s="8"/>
    </row>
    <row r="952670" spans="13:13">
      <c r="M952670" s="8"/>
    </row>
    <row r="952671" spans="13:13" ht="13">
      <c r="M952671" s="17"/>
    </row>
    <row r="952672" spans="13:13">
      <c r="M952672" s="8"/>
    </row>
    <row r="952698" spans="13:13">
      <c r="M952698" s="8"/>
    </row>
    <row r="952699" spans="13:13" ht="13">
      <c r="M952699" s="17"/>
    </row>
    <row r="952700" spans="13:13">
      <c r="M952700" s="8"/>
    </row>
    <row r="952726" spans="13:13">
      <c r="M952726" s="8"/>
    </row>
    <row r="952727" spans="13:13" ht="13">
      <c r="M952727" s="17"/>
    </row>
    <row r="952728" spans="13:13">
      <c r="M952728" s="8"/>
    </row>
    <row r="952754" spans="13:13">
      <c r="M952754" s="8"/>
    </row>
    <row r="952755" spans="13:13" ht="13">
      <c r="M952755" s="17"/>
    </row>
    <row r="952756" spans="13:13">
      <c r="M952756" s="8"/>
    </row>
    <row r="952782" spans="13:13">
      <c r="M952782" s="8"/>
    </row>
    <row r="952783" spans="13:13" ht="13">
      <c r="M952783" s="17"/>
    </row>
    <row r="952784" spans="13:13">
      <c r="M952784" s="8"/>
    </row>
    <row r="952810" spans="13:13">
      <c r="M952810" s="8"/>
    </row>
    <row r="952811" spans="13:13" ht="13">
      <c r="M952811" s="17"/>
    </row>
    <row r="952812" spans="13:13">
      <c r="M952812" s="8"/>
    </row>
    <row r="952838" spans="13:13">
      <c r="M952838" s="8"/>
    </row>
    <row r="952839" spans="13:13" ht="13">
      <c r="M952839" s="17"/>
    </row>
    <row r="952840" spans="13:13">
      <c r="M952840" s="8"/>
    </row>
    <row r="952866" spans="13:13">
      <c r="M952866" s="8"/>
    </row>
    <row r="952867" spans="13:13" ht="13">
      <c r="M952867" s="17"/>
    </row>
    <row r="952868" spans="13:13">
      <c r="M952868" s="8"/>
    </row>
    <row r="952894" spans="13:13">
      <c r="M952894" s="8"/>
    </row>
    <row r="952895" spans="13:13" ht="13">
      <c r="M952895" s="17"/>
    </row>
    <row r="952896" spans="13:13">
      <c r="M952896" s="8"/>
    </row>
    <row r="952922" spans="13:13">
      <c r="M952922" s="8"/>
    </row>
    <row r="952923" spans="13:13" ht="13">
      <c r="M952923" s="17"/>
    </row>
    <row r="952924" spans="13:13">
      <c r="M952924" s="8"/>
    </row>
    <row r="952950" spans="13:13">
      <c r="M952950" s="8"/>
    </row>
    <row r="952951" spans="13:13" ht="13">
      <c r="M952951" s="17"/>
    </row>
    <row r="952952" spans="13:13">
      <c r="M952952" s="8"/>
    </row>
    <row r="952978" spans="13:13">
      <c r="M952978" s="8"/>
    </row>
    <row r="952979" spans="13:13" ht="13">
      <c r="M952979" s="17"/>
    </row>
    <row r="952980" spans="13:13">
      <c r="M952980" s="8"/>
    </row>
    <row r="953006" spans="13:13">
      <c r="M953006" s="8"/>
    </row>
    <row r="953007" spans="13:13" ht="13">
      <c r="M953007" s="17"/>
    </row>
    <row r="953008" spans="13:13">
      <c r="M953008" s="8"/>
    </row>
    <row r="953034" spans="13:13">
      <c r="M953034" s="8"/>
    </row>
    <row r="953035" spans="13:13" ht="13">
      <c r="M953035" s="17"/>
    </row>
    <row r="953036" spans="13:13">
      <c r="M953036" s="8"/>
    </row>
    <row r="953062" spans="13:13">
      <c r="M953062" s="8"/>
    </row>
    <row r="953063" spans="13:13" ht="13">
      <c r="M953063" s="17"/>
    </row>
    <row r="953064" spans="13:13">
      <c r="M953064" s="8"/>
    </row>
    <row r="953090" spans="13:13">
      <c r="M953090" s="8"/>
    </row>
    <row r="953091" spans="13:13" ht="13">
      <c r="M953091" s="17"/>
    </row>
    <row r="953092" spans="13:13">
      <c r="M953092" s="8"/>
    </row>
    <row r="953118" spans="13:13">
      <c r="M953118" s="8"/>
    </row>
    <row r="953119" spans="13:13" ht="13">
      <c r="M953119" s="17"/>
    </row>
    <row r="953120" spans="13:13">
      <c r="M953120" s="8"/>
    </row>
    <row r="953146" spans="13:13">
      <c r="M953146" s="8"/>
    </row>
    <row r="953147" spans="13:13" ht="13">
      <c r="M953147" s="17"/>
    </row>
    <row r="953148" spans="13:13">
      <c r="M953148" s="8"/>
    </row>
    <row r="953174" spans="13:13">
      <c r="M953174" s="8"/>
    </row>
    <row r="953175" spans="13:13" ht="13">
      <c r="M953175" s="17"/>
    </row>
    <row r="953176" spans="13:13">
      <c r="M953176" s="8"/>
    </row>
    <row r="953202" spans="13:13">
      <c r="M953202" s="8"/>
    </row>
    <row r="953203" spans="13:13" ht="13">
      <c r="M953203" s="17"/>
    </row>
    <row r="953204" spans="13:13">
      <c r="M953204" s="8"/>
    </row>
    <row r="953230" spans="13:13">
      <c r="M953230" s="8"/>
    </row>
    <row r="953231" spans="13:13" ht="13">
      <c r="M953231" s="17"/>
    </row>
    <row r="953232" spans="13:13">
      <c r="M953232" s="8"/>
    </row>
    <row r="953258" spans="13:13">
      <c r="M953258" s="8"/>
    </row>
    <row r="953259" spans="13:13" ht="13">
      <c r="M953259" s="17"/>
    </row>
    <row r="953260" spans="13:13">
      <c r="M953260" s="8"/>
    </row>
    <row r="953286" spans="13:13">
      <c r="M953286" s="8"/>
    </row>
    <row r="953287" spans="13:13" ht="13">
      <c r="M953287" s="17"/>
    </row>
    <row r="953288" spans="13:13">
      <c r="M953288" s="8"/>
    </row>
    <row r="953314" spans="13:13">
      <c r="M953314" s="8"/>
    </row>
    <row r="953315" spans="13:13" ht="13">
      <c r="M953315" s="17"/>
    </row>
    <row r="953316" spans="13:13">
      <c r="M953316" s="8"/>
    </row>
    <row r="953342" spans="13:13">
      <c r="M953342" s="8"/>
    </row>
    <row r="953343" spans="13:13" ht="13">
      <c r="M953343" s="17"/>
    </row>
    <row r="953344" spans="13:13">
      <c r="M953344" s="8"/>
    </row>
    <row r="953370" spans="13:13">
      <c r="M953370" s="8"/>
    </row>
    <row r="953371" spans="13:13" ht="13">
      <c r="M953371" s="17"/>
    </row>
    <row r="953372" spans="13:13">
      <c r="M953372" s="8"/>
    </row>
    <row r="953398" spans="13:13">
      <c r="M953398" s="8"/>
    </row>
    <row r="953399" spans="13:13" ht="13">
      <c r="M953399" s="17"/>
    </row>
    <row r="953400" spans="13:13">
      <c r="M953400" s="8"/>
    </row>
    <row r="953426" spans="13:13">
      <c r="M953426" s="8"/>
    </row>
    <row r="953427" spans="13:13" ht="13">
      <c r="M953427" s="17"/>
    </row>
    <row r="953428" spans="13:13">
      <c r="M953428" s="8"/>
    </row>
    <row r="953454" spans="13:13">
      <c r="M953454" s="8"/>
    </row>
    <row r="953455" spans="13:13" ht="13">
      <c r="M953455" s="17"/>
    </row>
    <row r="953456" spans="13:13">
      <c r="M953456" s="8"/>
    </row>
    <row r="953482" spans="13:13">
      <c r="M953482" s="8"/>
    </row>
    <row r="953483" spans="13:13" ht="13">
      <c r="M953483" s="17"/>
    </row>
    <row r="953484" spans="13:13">
      <c r="M953484" s="8"/>
    </row>
    <row r="953510" spans="13:13">
      <c r="M953510" s="8"/>
    </row>
    <row r="953511" spans="13:13" ht="13">
      <c r="M953511" s="17"/>
    </row>
    <row r="953512" spans="13:13">
      <c r="M953512" s="8"/>
    </row>
    <row r="953538" spans="13:13">
      <c r="M953538" s="8"/>
    </row>
    <row r="953539" spans="13:13" ht="13">
      <c r="M953539" s="17"/>
    </row>
    <row r="953540" spans="13:13">
      <c r="M953540" s="8"/>
    </row>
    <row r="953566" spans="13:13">
      <c r="M953566" s="8"/>
    </row>
    <row r="953567" spans="13:13" ht="13">
      <c r="M953567" s="17"/>
    </row>
    <row r="953568" spans="13:13">
      <c r="M953568" s="8"/>
    </row>
    <row r="953594" spans="13:13">
      <c r="M953594" s="8"/>
    </row>
    <row r="953595" spans="13:13" ht="13">
      <c r="M953595" s="17"/>
    </row>
    <row r="953596" spans="13:13">
      <c r="M953596" s="8"/>
    </row>
    <row r="953622" spans="13:13">
      <c r="M953622" s="8"/>
    </row>
    <row r="953623" spans="13:13" ht="13">
      <c r="M953623" s="17"/>
    </row>
    <row r="953624" spans="13:13">
      <c r="M953624" s="8"/>
    </row>
    <row r="953650" spans="13:13">
      <c r="M953650" s="8"/>
    </row>
    <row r="953651" spans="13:13" ht="13">
      <c r="M953651" s="17"/>
    </row>
    <row r="953652" spans="13:13">
      <c r="M953652" s="8"/>
    </row>
    <row r="953678" spans="13:13">
      <c r="M953678" s="8"/>
    </row>
    <row r="953679" spans="13:13" ht="13">
      <c r="M953679" s="17"/>
    </row>
    <row r="953680" spans="13:13">
      <c r="M953680" s="8"/>
    </row>
    <row r="953706" spans="13:13">
      <c r="M953706" s="8"/>
    </row>
    <row r="953707" spans="13:13" ht="13">
      <c r="M953707" s="17"/>
    </row>
    <row r="953708" spans="13:13">
      <c r="M953708" s="8"/>
    </row>
    <row r="953734" spans="13:13">
      <c r="M953734" s="8"/>
    </row>
    <row r="953735" spans="13:13" ht="13">
      <c r="M953735" s="17"/>
    </row>
    <row r="953736" spans="13:13">
      <c r="M953736" s="8"/>
    </row>
    <row r="953762" spans="13:13">
      <c r="M953762" s="8"/>
    </row>
    <row r="953763" spans="13:13" ht="13">
      <c r="M953763" s="17"/>
    </row>
    <row r="953764" spans="13:13">
      <c r="M953764" s="8"/>
    </row>
    <row r="953790" spans="13:13">
      <c r="M953790" s="8"/>
    </row>
    <row r="953791" spans="13:13" ht="13">
      <c r="M953791" s="17"/>
    </row>
    <row r="953792" spans="13:13">
      <c r="M953792" s="8"/>
    </row>
    <row r="953818" spans="13:13">
      <c r="M953818" s="8"/>
    </row>
    <row r="953819" spans="13:13" ht="13">
      <c r="M953819" s="17"/>
    </row>
    <row r="953820" spans="13:13">
      <c r="M953820" s="8"/>
    </row>
    <row r="953846" spans="13:13">
      <c r="M953846" s="8"/>
    </row>
    <row r="953847" spans="13:13" ht="13">
      <c r="M953847" s="17"/>
    </row>
    <row r="953848" spans="13:13">
      <c r="M953848" s="8"/>
    </row>
    <row r="953874" spans="13:13">
      <c r="M953874" s="8"/>
    </row>
    <row r="953875" spans="13:13" ht="13">
      <c r="M953875" s="17"/>
    </row>
    <row r="953876" spans="13:13">
      <c r="M953876" s="8"/>
    </row>
    <row r="953902" spans="13:13">
      <c r="M953902" s="8"/>
    </row>
    <row r="953903" spans="13:13" ht="13">
      <c r="M953903" s="17"/>
    </row>
    <row r="953904" spans="13:13">
      <c r="M953904" s="8"/>
    </row>
    <row r="953930" spans="13:13">
      <c r="M953930" s="8"/>
    </row>
    <row r="953931" spans="13:13" ht="13">
      <c r="M953931" s="17"/>
    </row>
    <row r="953932" spans="13:13">
      <c r="M953932" s="8"/>
    </row>
    <row r="953958" spans="13:13">
      <c r="M953958" s="8"/>
    </row>
    <row r="953959" spans="13:13" ht="13">
      <c r="M953959" s="17"/>
    </row>
    <row r="953960" spans="13:13">
      <c r="M953960" s="8"/>
    </row>
    <row r="953986" spans="13:13">
      <c r="M953986" s="8"/>
    </row>
    <row r="953987" spans="13:13" ht="13">
      <c r="M953987" s="17"/>
    </row>
    <row r="953988" spans="13:13">
      <c r="M953988" s="8"/>
    </row>
    <row r="954014" spans="13:13">
      <c r="M954014" s="8"/>
    </row>
    <row r="954015" spans="13:13" ht="13">
      <c r="M954015" s="17"/>
    </row>
    <row r="954016" spans="13:13">
      <c r="M954016" s="8"/>
    </row>
    <row r="954042" spans="13:13">
      <c r="M954042" s="8"/>
    </row>
    <row r="954043" spans="13:13" ht="13">
      <c r="M954043" s="17"/>
    </row>
    <row r="954044" spans="13:13">
      <c r="M954044" s="8"/>
    </row>
    <row r="954070" spans="13:13">
      <c r="M954070" s="8"/>
    </row>
    <row r="954071" spans="13:13" ht="13">
      <c r="M954071" s="17"/>
    </row>
    <row r="954072" spans="13:13">
      <c r="M954072" s="8"/>
    </row>
    <row r="954098" spans="13:13">
      <c r="M954098" s="8"/>
    </row>
    <row r="954099" spans="13:13" ht="13">
      <c r="M954099" s="17"/>
    </row>
    <row r="954100" spans="13:13">
      <c r="M954100" s="8"/>
    </row>
    <row r="954126" spans="13:13">
      <c r="M954126" s="8"/>
    </row>
    <row r="954127" spans="13:13" ht="13">
      <c r="M954127" s="17"/>
    </row>
    <row r="954128" spans="13:13">
      <c r="M954128" s="8"/>
    </row>
    <row r="954154" spans="13:13">
      <c r="M954154" s="8"/>
    </row>
    <row r="954155" spans="13:13" ht="13">
      <c r="M954155" s="17"/>
    </row>
    <row r="954156" spans="13:13">
      <c r="M954156" s="8"/>
    </row>
    <row r="954182" spans="13:13">
      <c r="M954182" s="8"/>
    </row>
    <row r="954183" spans="13:13" ht="13">
      <c r="M954183" s="17"/>
    </row>
    <row r="954184" spans="13:13">
      <c r="M954184" s="8"/>
    </row>
    <row r="954210" spans="13:13">
      <c r="M954210" s="8"/>
    </row>
    <row r="954211" spans="13:13" ht="13">
      <c r="M954211" s="17"/>
    </row>
    <row r="954212" spans="13:13">
      <c r="M954212" s="8"/>
    </row>
    <row r="954238" spans="13:13">
      <c r="M954238" s="8"/>
    </row>
    <row r="954239" spans="13:13" ht="13">
      <c r="M954239" s="17"/>
    </row>
    <row r="954240" spans="13:13">
      <c r="M954240" s="8"/>
    </row>
    <row r="954266" spans="13:13">
      <c r="M954266" s="8"/>
    </row>
    <row r="954267" spans="13:13" ht="13">
      <c r="M954267" s="17"/>
    </row>
    <row r="954268" spans="13:13">
      <c r="M954268" s="8"/>
    </row>
    <row r="954294" spans="13:13">
      <c r="M954294" s="8"/>
    </row>
    <row r="954295" spans="13:13" ht="13">
      <c r="M954295" s="17"/>
    </row>
    <row r="954296" spans="13:13">
      <c r="M954296" s="8"/>
    </row>
    <row r="954322" spans="13:13">
      <c r="M954322" s="8"/>
    </row>
    <row r="954323" spans="13:13" ht="13">
      <c r="M954323" s="17"/>
    </row>
    <row r="954324" spans="13:13">
      <c r="M954324" s="8"/>
    </row>
    <row r="954350" spans="13:13">
      <c r="M954350" s="8"/>
    </row>
    <row r="954351" spans="13:13" ht="13">
      <c r="M954351" s="17"/>
    </row>
    <row r="954352" spans="13:13">
      <c r="M954352" s="8"/>
    </row>
    <row r="954378" spans="13:13">
      <c r="M954378" s="8"/>
    </row>
    <row r="954379" spans="13:13" ht="13">
      <c r="M954379" s="17"/>
    </row>
    <row r="954380" spans="13:13">
      <c r="M954380" s="8"/>
    </row>
    <row r="954406" spans="13:13">
      <c r="M954406" s="8"/>
    </row>
    <row r="954407" spans="13:13" ht="13">
      <c r="M954407" s="17"/>
    </row>
    <row r="954408" spans="13:13">
      <c r="M954408" s="8"/>
    </row>
    <row r="954434" spans="13:13">
      <c r="M954434" s="8"/>
    </row>
    <row r="954435" spans="13:13" ht="13">
      <c r="M954435" s="17"/>
    </row>
    <row r="954436" spans="13:13">
      <c r="M954436" s="8"/>
    </row>
    <row r="954462" spans="13:13">
      <c r="M954462" s="8"/>
    </row>
    <row r="954463" spans="13:13" ht="13">
      <c r="M954463" s="17"/>
    </row>
    <row r="954464" spans="13:13">
      <c r="M954464" s="8"/>
    </row>
    <row r="954490" spans="13:13">
      <c r="M954490" s="8"/>
    </row>
    <row r="954491" spans="13:13" ht="13">
      <c r="M954491" s="17"/>
    </row>
    <row r="954492" spans="13:13">
      <c r="M954492" s="8"/>
    </row>
    <row r="954518" spans="13:13">
      <c r="M954518" s="8"/>
    </row>
    <row r="954519" spans="13:13" ht="13">
      <c r="M954519" s="17"/>
    </row>
    <row r="954520" spans="13:13">
      <c r="M954520" s="8"/>
    </row>
    <row r="954546" spans="13:13">
      <c r="M954546" s="8"/>
    </row>
    <row r="954547" spans="13:13" ht="13">
      <c r="M954547" s="17"/>
    </row>
    <row r="954548" spans="13:13">
      <c r="M954548" s="8"/>
    </row>
    <row r="954574" spans="13:13">
      <c r="M954574" s="8"/>
    </row>
    <row r="954575" spans="13:13" ht="13">
      <c r="M954575" s="17"/>
    </row>
    <row r="954576" spans="13:13">
      <c r="M954576" s="8"/>
    </row>
    <row r="954602" spans="13:13">
      <c r="M954602" s="8"/>
    </row>
    <row r="954603" spans="13:13" ht="13">
      <c r="M954603" s="17"/>
    </row>
    <row r="954604" spans="13:13">
      <c r="M954604" s="8"/>
    </row>
    <row r="954630" spans="13:13">
      <c r="M954630" s="8"/>
    </row>
    <row r="954631" spans="13:13" ht="13">
      <c r="M954631" s="17"/>
    </row>
    <row r="954632" spans="13:13">
      <c r="M954632" s="8"/>
    </row>
    <row r="954658" spans="13:13">
      <c r="M954658" s="8"/>
    </row>
    <row r="954659" spans="13:13" ht="13">
      <c r="M954659" s="17"/>
    </row>
    <row r="954660" spans="13:13">
      <c r="M954660" s="8"/>
    </row>
    <row r="954686" spans="13:13">
      <c r="M954686" s="8"/>
    </row>
    <row r="954687" spans="13:13" ht="13">
      <c r="M954687" s="17"/>
    </row>
    <row r="954688" spans="13:13">
      <c r="M954688" s="8"/>
    </row>
    <row r="954714" spans="13:13">
      <c r="M954714" s="8"/>
    </row>
    <row r="954715" spans="13:13" ht="13">
      <c r="M954715" s="17"/>
    </row>
    <row r="954716" spans="13:13">
      <c r="M954716" s="8"/>
    </row>
    <row r="954742" spans="13:13">
      <c r="M954742" s="8"/>
    </row>
    <row r="954743" spans="13:13" ht="13">
      <c r="M954743" s="17"/>
    </row>
    <row r="954744" spans="13:13">
      <c r="M954744" s="8"/>
    </row>
    <row r="954770" spans="13:13">
      <c r="M954770" s="8"/>
    </row>
    <row r="954771" spans="13:13" ht="13">
      <c r="M954771" s="17"/>
    </row>
    <row r="954772" spans="13:13">
      <c r="M954772" s="8"/>
    </row>
    <row r="954798" spans="13:13">
      <c r="M954798" s="8"/>
    </row>
    <row r="954799" spans="13:13" ht="13">
      <c r="M954799" s="17"/>
    </row>
    <row r="954800" spans="13:13">
      <c r="M954800" s="8"/>
    </row>
    <row r="954826" spans="13:13">
      <c r="M954826" s="8"/>
    </row>
    <row r="954827" spans="13:13" ht="13">
      <c r="M954827" s="17"/>
    </row>
    <row r="954828" spans="13:13">
      <c r="M954828" s="8"/>
    </row>
    <row r="954854" spans="13:13">
      <c r="M954854" s="8"/>
    </row>
    <row r="954855" spans="13:13" ht="13">
      <c r="M954855" s="17"/>
    </row>
    <row r="954856" spans="13:13">
      <c r="M954856" s="8"/>
    </row>
    <row r="954882" spans="13:13">
      <c r="M954882" s="8"/>
    </row>
    <row r="954883" spans="13:13" ht="13">
      <c r="M954883" s="17"/>
    </row>
    <row r="954884" spans="13:13">
      <c r="M954884" s="8"/>
    </row>
    <row r="954910" spans="13:13">
      <c r="M954910" s="8"/>
    </row>
    <row r="954911" spans="13:13" ht="13">
      <c r="M954911" s="17"/>
    </row>
    <row r="954912" spans="13:13">
      <c r="M954912" s="8"/>
    </row>
    <row r="954938" spans="13:13">
      <c r="M954938" s="8"/>
    </row>
    <row r="954939" spans="13:13" ht="13">
      <c r="M954939" s="17"/>
    </row>
    <row r="954940" spans="13:13">
      <c r="M954940" s="8"/>
    </row>
    <row r="954966" spans="13:13">
      <c r="M954966" s="8"/>
    </row>
    <row r="954967" spans="13:13" ht="13">
      <c r="M954967" s="17"/>
    </row>
    <row r="954968" spans="13:13">
      <c r="M954968" s="8"/>
    </row>
    <row r="954994" spans="13:13">
      <c r="M954994" s="8"/>
    </row>
    <row r="954995" spans="13:13" ht="13">
      <c r="M954995" s="17"/>
    </row>
    <row r="954996" spans="13:13">
      <c r="M954996" s="8"/>
    </row>
    <row r="955022" spans="13:13">
      <c r="M955022" s="8"/>
    </row>
    <row r="955023" spans="13:13" ht="13">
      <c r="M955023" s="17"/>
    </row>
    <row r="955024" spans="13:13">
      <c r="M955024" s="8"/>
    </row>
    <row r="955050" spans="13:13">
      <c r="M955050" s="8"/>
    </row>
    <row r="955051" spans="13:13" ht="13">
      <c r="M955051" s="17"/>
    </row>
    <row r="955052" spans="13:13">
      <c r="M955052" s="8"/>
    </row>
    <row r="955078" spans="13:13">
      <c r="M955078" s="8"/>
    </row>
    <row r="955079" spans="13:13" ht="13">
      <c r="M955079" s="17"/>
    </row>
    <row r="955080" spans="13:13">
      <c r="M955080" s="8"/>
    </row>
    <row r="955106" spans="13:13">
      <c r="M955106" s="8"/>
    </row>
    <row r="955107" spans="13:13" ht="13">
      <c r="M955107" s="17"/>
    </row>
    <row r="955108" spans="13:13">
      <c r="M955108" s="8"/>
    </row>
    <row r="955134" spans="13:13">
      <c r="M955134" s="8"/>
    </row>
    <row r="955135" spans="13:13" ht="13">
      <c r="M955135" s="17"/>
    </row>
    <row r="955136" spans="13:13">
      <c r="M955136" s="8"/>
    </row>
    <row r="955162" spans="13:13">
      <c r="M955162" s="8"/>
    </row>
    <row r="955163" spans="13:13" ht="13">
      <c r="M955163" s="17"/>
    </row>
    <row r="955164" spans="13:13">
      <c r="M955164" s="8"/>
    </row>
    <row r="955190" spans="13:13">
      <c r="M955190" s="8"/>
    </row>
    <row r="955191" spans="13:13" ht="13">
      <c r="M955191" s="17"/>
    </row>
    <row r="955192" spans="13:13">
      <c r="M955192" s="8"/>
    </row>
    <row r="955218" spans="13:13">
      <c r="M955218" s="8"/>
    </row>
    <row r="955219" spans="13:13" ht="13">
      <c r="M955219" s="17"/>
    </row>
    <row r="955220" spans="13:13">
      <c r="M955220" s="8"/>
    </row>
    <row r="955246" spans="13:13">
      <c r="M955246" s="8"/>
    </row>
    <row r="955247" spans="13:13" ht="13">
      <c r="M955247" s="17"/>
    </row>
    <row r="955248" spans="13:13">
      <c r="M955248" s="8"/>
    </row>
    <row r="955274" spans="13:13">
      <c r="M955274" s="8"/>
    </row>
    <row r="955275" spans="13:13" ht="13">
      <c r="M955275" s="17"/>
    </row>
    <row r="955276" spans="13:13">
      <c r="M955276" s="8"/>
    </row>
    <row r="955302" spans="13:13">
      <c r="M955302" s="8"/>
    </row>
    <row r="955303" spans="13:13" ht="13">
      <c r="M955303" s="17"/>
    </row>
    <row r="955304" spans="13:13">
      <c r="M955304" s="8"/>
    </row>
    <row r="955330" spans="13:13">
      <c r="M955330" s="8"/>
    </row>
    <row r="955331" spans="13:13" ht="13">
      <c r="M955331" s="17"/>
    </row>
    <row r="955332" spans="13:13">
      <c r="M955332" s="8"/>
    </row>
    <row r="955358" spans="13:13">
      <c r="M955358" s="8"/>
    </row>
    <row r="955359" spans="13:13" ht="13">
      <c r="M955359" s="17"/>
    </row>
    <row r="955360" spans="13:13">
      <c r="M955360" s="8"/>
    </row>
    <row r="955386" spans="13:13">
      <c r="M955386" s="8"/>
    </row>
    <row r="955387" spans="13:13" ht="13">
      <c r="M955387" s="17"/>
    </row>
    <row r="955388" spans="13:13">
      <c r="M955388" s="8"/>
    </row>
    <row r="955414" spans="13:13">
      <c r="M955414" s="8"/>
    </row>
    <row r="955415" spans="13:13" ht="13">
      <c r="M955415" s="17"/>
    </row>
    <row r="955416" spans="13:13">
      <c r="M955416" s="8"/>
    </row>
    <row r="955442" spans="13:13">
      <c r="M955442" s="8"/>
    </row>
    <row r="955443" spans="13:13" ht="13">
      <c r="M955443" s="17"/>
    </row>
    <row r="955444" spans="13:13">
      <c r="M955444" s="8"/>
    </row>
    <row r="955470" spans="13:13">
      <c r="M955470" s="8"/>
    </row>
    <row r="955471" spans="13:13" ht="13">
      <c r="M955471" s="17"/>
    </row>
    <row r="955472" spans="13:13">
      <c r="M955472" s="8"/>
    </row>
    <row r="955498" spans="13:13">
      <c r="M955498" s="8"/>
    </row>
    <row r="955499" spans="13:13" ht="13">
      <c r="M955499" s="17"/>
    </row>
    <row r="955500" spans="13:13">
      <c r="M955500" s="8"/>
    </row>
    <row r="955526" spans="13:13">
      <c r="M955526" s="8"/>
    </row>
    <row r="955527" spans="13:13" ht="13">
      <c r="M955527" s="17"/>
    </row>
    <row r="955528" spans="13:13">
      <c r="M955528" s="8"/>
    </row>
    <row r="955554" spans="13:13">
      <c r="M955554" s="8"/>
    </row>
    <row r="955555" spans="13:13" ht="13">
      <c r="M955555" s="17"/>
    </row>
    <row r="955556" spans="13:13">
      <c r="M955556" s="8"/>
    </row>
    <row r="955582" spans="13:13">
      <c r="M955582" s="8"/>
    </row>
    <row r="955583" spans="13:13" ht="13">
      <c r="M955583" s="17"/>
    </row>
    <row r="955584" spans="13:13">
      <c r="M955584" s="8"/>
    </row>
    <row r="955610" spans="13:13">
      <c r="M955610" s="8"/>
    </row>
    <row r="955611" spans="13:13" ht="13">
      <c r="M955611" s="17"/>
    </row>
    <row r="955612" spans="13:13">
      <c r="M955612" s="8"/>
    </row>
    <row r="955638" spans="13:13">
      <c r="M955638" s="8"/>
    </row>
    <row r="955639" spans="13:13" ht="13">
      <c r="M955639" s="17"/>
    </row>
    <row r="955640" spans="13:13">
      <c r="M955640" s="8"/>
    </row>
    <row r="955666" spans="13:13">
      <c r="M955666" s="8"/>
    </row>
    <row r="955667" spans="13:13" ht="13">
      <c r="M955667" s="17"/>
    </row>
    <row r="955668" spans="13:13">
      <c r="M955668" s="8"/>
    </row>
    <row r="955694" spans="13:13">
      <c r="M955694" s="8"/>
    </row>
    <row r="955695" spans="13:13" ht="13">
      <c r="M955695" s="17"/>
    </row>
    <row r="955696" spans="13:13">
      <c r="M955696" s="8"/>
    </row>
    <row r="955722" spans="13:13">
      <c r="M955722" s="8"/>
    </row>
    <row r="955723" spans="13:13" ht="13">
      <c r="M955723" s="17"/>
    </row>
    <row r="955724" spans="13:13">
      <c r="M955724" s="8"/>
    </row>
    <row r="955750" spans="13:13">
      <c r="M955750" s="8"/>
    </row>
    <row r="955751" spans="13:13" ht="13">
      <c r="M955751" s="17"/>
    </row>
    <row r="955752" spans="13:13">
      <c r="M955752" s="8"/>
    </row>
    <row r="955778" spans="13:13">
      <c r="M955778" s="8"/>
    </row>
    <row r="955779" spans="13:13" ht="13">
      <c r="M955779" s="17"/>
    </row>
    <row r="955780" spans="13:13">
      <c r="M955780" s="8"/>
    </row>
    <row r="955806" spans="13:13">
      <c r="M955806" s="8"/>
    </row>
    <row r="955807" spans="13:13" ht="13">
      <c r="M955807" s="17"/>
    </row>
    <row r="955808" spans="13:13">
      <c r="M955808" s="8"/>
    </row>
    <row r="955834" spans="13:13">
      <c r="M955834" s="8"/>
    </row>
    <row r="955835" spans="13:13" ht="13">
      <c r="M955835" s="17"/>
    </row>
    <row r="955836" spans="13:13">
      <c r="M955836" s="8"/>
    </row>
    <row r="955862" spans="13:13">
      <c r="M955862" s="8"/>
    </row>
    <row r="955863" spans="13:13" ht="13">
      <c r="M955863" s="17"/>
    </row>
    <row r="955864" spans="13:13">
      <c r="M955864" s="8"/>
    </row>
    <row r="955890" spans="13:13">
      <c r="M955890" s="8"/>
    </row>
    <row r="955891" spans="13:13" ht="13">
      <c r="M955891" s="17"/>
    </row>
    <row r="955892" spans="13:13">
      <c r="M955892" s="8"/>
    </row>
    <row r="955918" spans="13:13">
      <c r="M955918" s="8"/>
    </row>
    <row r="955919" spans="13:13" ht="13">
      <c r="M955919" s="17"/>
    </row>
    <row r="955920" spans="13:13">
      <c r="M955920" s="8"/>
    </row>
    <row r="955946" spans="13:13">
      <c r="M955946" s="8"/>
    </row>
    <row r="955947" spans="13:13" ht="13">
      <c r="M955947" s="17"/>
    </row>
    <row r="955948" spans="13:13">
      <c r="M955948" s="8"/>
    </row>
    <row r="955974" spans="13:13">
      <c r="M955974" s="8"/>
    </row>
    <row r="955975" spans="13:13" ht="13">
      <c r="M955975" s="17"/>
    </row>
    <row r="955976" spans="13:13">
      <c r="M955976" s="8"/>
    </row>
    <row r="956002" spans="13:13">
      <c r="M956002" s="8"/>
    </row>
    <row r="956003" spans="13:13" ht="13">
      <c r="M956003" s="17"/>
    </row>
    <row r="956004" spans="13:13">
      <c r="M956004" s="8"/>
    </row>
    <row r="956030" spans="13:13">
      <c r="M956030" s="8"/>
    </row>
    <row r="956031" spans="13:13" ht="13">
      <c r="M956031" s="17"/>
    </row>
    <row r="956032" spans="13:13">
      <c r="M956032" s="8"/>
    </row>
    <row r="956058" spans="13:13">
      <c r="M956058" s="8"/>
    </row>
    <row r="956059" spans="13:13" ht="13">
      <c r="M956059" s="17"/>
    </row>
    <row r="956060" spans="13:13">
      <c r="M956060" s="8"/>
    </row>
    <row r="956086" spans="13:13">
      <c r="M956086" s="8"/>
    </row>
    <row r="956087" spans="13:13" ht="13">
      <c r="M956087" s="17"/>
    </row>
    <row r="956088" spans="13:13">
      <c r="M956088" s="8"/>
    </row>
    <row r="956114" spans="13:13">
      <c r="M956114" s="8"/>
    </row>
    <row r="956115" spans="13:13" ht="13">
      <c r="M956115" s="17"/>
    </row>
    <row r="956116" spans="13:13">
      <c r="M956116" s="8"/>
    </row>
    <row r="956142" spans="13:13">
      <c r="M956142" s="8"/>
    </row>
    <row r="956143" spans="13:13" ht="13">
      <c r="M956143" s="17"/>
    </row>
    <row r="956144" spans="13:13">
      <c r="M956144" s="8"/>
    </row>
    <row r="956170" spans="13:13">
      <c r="M956170" s="8"/>
    </row>
    <row r="956171" spans="13:13" ht="13">
      <c r="M956171" s="17"/>
    </row>
    <row r="956172" spans="13:13">
      <c r="M956172" s="8"/>
    </row>
    <row r="956198" spans="13:13">
      <c r="M956198" s="8"/>
    </row>
    <row r="956199" spans="13:13" ht="13">
      <c r="M956199" s="17"/>
    </row>
    <row r="956200" spans="13:13">
      <c r="M956200" s="8"/>
    </row>
    <row r="956226" spans="13:13">
      <c r="M956226" s="8"/>
    </row>
    <row r="956227" spans="13:13" ht="13">
      <c r="M956227" s="17"/>
    </row>
    <row r="956228" spans="13:13">
      <c r="M956228" s="8"/>
    </row>
    <row r="956254" spans="13:13">
      <c r="M956254" s="8"/>
    </row>
    <row r="956255" spans="13:13" ht="13">
      <c r="M956255" s="17"/>
    </row>
    <row r="956256" spans="13:13">
      <c r="M956256" s="8"/>
    </row>
    <row r="956282" spans="13:13">
      <c r="M956282" s="8"/>
    </row>
    <row r="956283" spans="13:13" ht="13">
      <c r="M956283" s="17"/>
    </row>
    <row r="956284" spans="13:13">
      <c r="M956284" s="8"/>
    </row>
    <row r="956310" spans="13:13">
      <c r="M956310" s="8"/>
    </row>
    <row r="956311" spans="13:13" ht="13">
      <c r="M956311" s="17"/>
    </row>
    <row r="956312" spans="13:13">
      <c r="M956312" s="8"/>
    </row>
    <row r="956338" spans="13:13">
      <c r="M956338" s="8"/>
    </row>
    <row r="956339" spans="13:13" ht="13">
      <c r="M956339" s="17"/>
    </row>
    <row r="956340" spans="13:13">
      <c r="M956340" s="8"/>
    </row>
    <row r="956366" spans="13:13">
      <c r="M956366" s="8"/>
    </row>
    <row r="956367" spans="13:13" ht="13">
      <c r="M956367" s="17"/>
    </row>
    <row r="956368" spans="13:13">
      <c r="M956368" s="8"/>
    </row>
    <row r="956394" spans="13:13">
      <c r="M956394" s="8"/>
    </row>
    <row r="956395" spans="13:13" ht="13">
      <c r="M956395" s="17"/>
    </row>
    <row r="956396" spans="13:13">
      <c r="M956396" s="8"/>
    </row>
    <row r="956422" spans="13:13">
      <c r="M956422" s="8"/>
    </row>
    <row r="956423" spans="13:13" ht="13">
      <c r="M956423" s="17"/>
    </row>
    <row r="956424" spans="13:13">
      <c r="M956424" s="8"/>
    </row>
    <row r="956450" spans="13:13">
      <c r="M956450" s="8"/>
    </row>
    <row r="956451" spans="13:13" ht="13">
      <c r="M956451" s="17"/>
    </row>
    <row r="956452" spans="13:13">
      <c r="M956452" s="8"/>
    </row>
    <row r="956478" spans="13:13">
      <c r="M956478" s="8"/>
    </row>
    <row r="956479" spans="13:13" ht="13">
      <c r="M956479" s="17"/>
    </row>
    <row r="956480" spans="13:13">
      <c r="M956480" s="8"/>
    </row>
    <row r="956506" spans="13:13">
      <c r="M956506" s="8"/>
    </row>
    <row r="956507" spans="13:13" ht="13">
      <c r="M956507" s="17"/>
    </row>
    <row r="956508" spans="13:13">
      <c r="M956508" s="8"/>
    </row>
    <row r="956534" spans="13:13">
      <c r="M956534" s="8"/>
    </row>
    <row r="956535" spans="13:13" ht="13">
      <c r="M956535" s="17"/>
    </row>
    <row r="956536" spans="13:13">
      <c r="M956536" s="8"/>
    </row>
    <row r="956562" spans="13:13">
      <c r="M956562" s="8"/>
    </row>
    <row r="956563" spans="13:13" ht="13">
      <c r="M956563" s="17"/>
    </row>
    <row r="956564" spans="13:13">
      <c r="M956564" s="8"/>
    </row>
    <row r="956590" spans="13:13">
      <c r="M956590" s="8"/>
    </row>
    <row r="956591" spans="13:13" ht="13">
      <c r="M956591" s="17"/>
    </row>
    <row r="956592" spans="13:13">
      <c r="M956592" s="8"/>
    </row>
    <row r="956618" spans="13:13">
      <c r="M956618" s="8"/>
    </row>
    <row r="956619" spans="13:13" ht="13">
      <c r="M956619" s="17"/>
    </row>
    <row r="956620" spans="13:13">
      <c r="M956620" s="8"/>
    </row>
    <row r="956646" spans="13:13">
      <c r="M956646" s="8"/>
    </row>
    <row r="956647" spans="13:13" ht="13">
      <c r="M956647" s="17"/>
    </row>
    <row r="956648" spans="13:13">
      <c r="M956648" s="8"/>
    </row>
    <row r="956674" spans="13:13">
      <c r="M956674" s="8"/>
    </row>
    <row r="956675" spans="13:13" ht="13">
      <c r="M956675" s="17"/>
    </row>
    <row r="956676" spans="13:13">
      <c r="M956676" s="8"/>
    </row>
    <row r="956702" spans="13:13">
      <c r="M956702" s="8"/>
    </row>
    <row r="956703" spans="13:13" ht="13">
      <c r="M956703" s="17"/>
    </row>
    <row r="956704" spans="13:13">
      <c r="M956704" s="8"/>
    </row>
    <row r="956730" spans="13:13">
      <c r="M956730" s="8"/>
    </row>
    <row r="956731" spans="13:13" ht="13">
      <c r="M956731" s="17"/>
    </row>
    <row r="956732" spans="13:13">
      <c r="M956732" s="8"/>
    </row>
    <row r="956758" spans="13:13">
      <c r="M956758" s="8"/>
    </row>
    <row r="956759" spans="13:13" ht="13">
      <c r="M956759" s="17"/>
    </row>
    <row r="956760" spans="13:13">
      <c r="M956760" s="8"/>
    </row>
    <row r="956786" spans="13:13">
      <c r="M956786" s="8"/>
    </row>
    <row r="956787" spans="13:13" ht="13">
      <c r="M956787" s="17"/>
    </row>
    <row r="956788" spans="13:13">
      <c r="M956788" s="8"/>
    </row>
    <row r="956814" spans="13:13">
      <c r="M956814" s="8"/>
    </row>
    <row r="956815" spans="13:13" ht="13">
      <c r="M956815" s="17"/>
    </row>
    <row r="956816" spans="13:13">
      <c r="M956816" s="8"/>
    </row>
    <row r="956842" spans="13:13">
      <c r="M956842" s="8"/>
    </row>
    <row r="956843" spans="13:13" ht="13">
      <c r="M956843" s="17"/>
    </row>
    <row r="956844" spans="13:13">
      <c r="M956844" s="8"/>
    </row>
    <row r="956870" spans="13:13">
      <c r="M956870" s="8"/>
    </row>
    <row r="956871" spans="13:13" ht="13">
      <c r="M956871" s="17"/>
    </row>
    <row r="956872" spans="13:13">
      <c r="M956872" s="8"/>
    </row>
    <row r="956898" spans="13:13">
      <c r="M956898" s="8"/>
    </row>
    <row r="956899" spans="13:13" ht="13">
      <c r="M956899" s="17"/>
    </row>
    <row r="956900" spans="13:13">
      <c r="M956900" s="8"/>
    </row>
    <row r="956926" spans="13:13">
      <c r="M956926" s="8"/>
    </row>
    <row r="956927" spans="13:13" ht="13">
      <c r="M956927" s="17"/>
    </row>
    <row r="956928" spans="13:13">
      <c r="M956928" s="8"/>
    </row>
    <row r="956954" spans="13:13">
      <c r="M956954" s="8"/>
    </row>
    <row r="956955" spans="13:13" ht="13">
      <c r="M956955" s="17"/>
    </row>
    <row r="956956" spans="13:13">
      <c r="M956956" s="8"/>
    </row>
    <row r="956982" spans="13:13">
      <c r="M956982" s="8"/>
    </row>
    <row r="956983" spans="13:13" ht="13">
      <c r="M956983" s="17"/>
    </row>
    <row r="956984" spans="13:13">
      <c r="M956984" s="8"/>
    </row>
    <row r="957010" spans="13:13">
      <c r="M957010" s="8"/>
    </row>
    <row r="957011" spans="13:13" ht="13">
      <c r="M957011" s="17"/>
    </row>
    <row r="957012" spans="13:13">
      <c r="M957012" s="8"/>
    </row>
    <row r="957038" spans="13:13">
      <c r="M957038" s="8"/>
    </row>
    <row r="957039" spans="13:13" ht="13">
      <c r="M957039" s="17"/>
    </row>
    <row r="957040" spans="13:13">
      <c r="M957040" s="8"/>
    </row>
    <row r="957066" spans="13:13">
      <c r="M957066" s="8"/>
    </row>
    <row r="957067" spans="13:13" ht="13">
      <c r="M957067" s="17"/>
    </row>
    <row r="957068" spans="13:13">
      <c r="M957068" s="8"/>
    </row>
    <row r="957094" spans="13:13">
      <c r="M957094" s="8"/>
    </row>
    <row r="957095" spans="13:13" ht="13">
      <c r="M957095" s="17"/>
    </row>
    <row r="957096" spans="13:13">
      <c r="M957096" s="8"/>
    </row>
    <row r="957122" spans="13:13">
      <c r="M957122" s="8"/>
    </row>
    <row r="957123" spans="13:13" ht="13">
      <c r="M957123" s="17"/>
    </row>
    <row r="957124" spans="13:13">
      <c r="M957124" s="8"/>
    </row>
    <row r="957150" spans="13:13">
      <c r="M957150" s="8"/>
    </row>
    <row r="957151" spans="13:13" ht="13">
      <c r="M957151" s="17"/>
    </row>
    <row r="957152" spans="13:13">
      <c r="M957152" s="8"/>
    </row>
    <row r="957178" spans="13:13">
      <c r="M957178" s="8"/>
    </row>
    <row r="957179" spans="13:13" ht="13">
      <c r="M957179" s="17"/>
    </row>
    <row r="957180" spans="13:13">
      <c r="M957180" s="8"/>
    </row>
    <row r="957206" spans="13:13">
      <c r="M957206" s="8"/>
    </row>
    <row r="957207" spans="13:13" ht="13">
      <c r="M957207" s="17"/>
    </row>
    <row r="957208" spans="13:13">
      <c r="M957208" s="8"/>
    </row>
    <row r="957234" spans="13:13">
      <c r="M957234" s="8"/>
    </row>
    <row r="957235" spans="13:13" ht="13">
      <c r="M957235" s="17"/>
    </row>
    <row r="957236" spans="13:13">
      <c r="M957236" s="8"/>
    </row>
    <row r="957262" spans="13:13">
      <c r="M957262" s="8"/>
    </row>
    <row r="957263" spans="13:13" ht="13">
      <c r="M957263" s="17"/>
    </row>
    <row r="957264" spans="13:13">
      <c r="M957264" s="8"/>
    </row>
    <row r="957290" spans="13:13">
      <c r="M957290" s="8"/>
    </row>
    <row r="957291" spans="13:13" ht="13">
      <c r="M957291" s="17"/>
    </row>
    <row r="957292" spans="13:13">
      <c r="M957292" s="8"/>
    </row>
    <row r="957318" spans="13:13">
      <c r="M957318" s="8"/>
    </row>
    <row r="957319" spans="13:13" ht="13">
      <c r="M957319" s="17"/>
    </row>
    <row r="957320" spans="13:13">
      <c r="M957320" s="8"/>
    </row>
    <row r="957346" spans="13:13">
      <c r="M957346" s="8"/>
    </row>
    <row r="957347" spans="13:13" ht="13">
      <c r="M957347" s="17"/>
    </row>
    <row r="957348" spans="13:13">
      <c r="M957348" s="8"/>
    </row>
    <row r="957374" spans="13:13">
      <c r="M957374" s="8"/>
    </row>
    <row r="957375" spans="13:13" ht="13">
      <c r="M957375" s="17"/>
    </row>
    <row r="957376" spans="13:13">
      <c r="M957376" s="8"/>
    </row>
    <row r="957402" spans="13:13">
      <c r="M957402" s="8"/>
    </row>
    <row r="957403" spans="13:13" ht="13">
      <c r="M957403" s="17"/>
    </row>
    <row r="957404" spans="13:13">
      <c r="M957404" s="8"/>
    </row>
    <row r="957430" spans="13:13">
      <c r="M957430" s="8"/>
    </row>
    <row r="957431" spans="13:13" ht="13">
      <c r="M957431" s="17"/>
    </row>
    <row r="957432" spans="13:13">
      <c r="M957432" s="8"/>
    </row>
    <row r="957458" spans="13:13">
      <c r="M957458" s="8"/>
    </row>
    <row r="957459" spans="13:13" ht="13">
      <c r="M957459" s="17"/>
    </row>
    <row r="957460" spans="13:13">
      <c r="M957460" s="8"/>
    </row>
    <row r="957486" spans="13:13">
      <c r="M957486" s="8"/>
    </row>
    <row r="957487" spans="13:13" ht="13">
      <c r="M957487" s="17"/>
    </row>
    <row r="957488" spans="13:13">
      <c r="M957488" s="8"/>
    </row>
    <row r="957514" spans="13:13">
      <c r="M957514" s="8"/>
    </row>
    <row r="957515" spans="13:13" ht="13">
      <c r="M957515" s="17"/>
    </row>
    <row r="957516" spans="13:13">
      <c r="M957516" s="8"/>
    </row>
    <row r="957542" spans="13:13">
      <c r="M957542" s="8"/>
    </row>
    <row r="957543" spans="13:13" ht="13">
      <c r="M957543" s="17"/>
    </row>
    <row r="957544" spans="13:13">
      <c r="M957544" s="8"/>
    </row>
    <row r="957570" spans="13:13">
      <c r="M957570" s="8"/>
    </row>
    <row r="957571" spans="13:13" ht="13">
      <c r="M957571" s="17"/>
    </row>
    <row r="957572" spans="13:13">
      <c r="M957572" s="8"/>
    </row>
    <row r="957598" spans="13:13">
      <c r="M957598" s="8"/>
    </row>
    <row r="957599" spans="13:13" ht="13">
      <c r="M957599" s="17"/>
    </row>
    <row r="957600" spans="13:13">
      <c r="M957600" s="8"/>
    </row>
    <row r="957626" spans="13:13">
      <c r="M957626" s="8"/>
    </row>
    <row r="957627" spans="13:13" ht="13">
      <c r="M957627" s="17"/>
    </row>
    <row r="957628" spans="13:13">
      <c r="M957628" s="8"/>
    </row>
    <row r="957654" spans="13:13">
      <c r="M957654" s="8"/>
    </row>
    <row r="957655" spans="13:13" ht="13">
      <c r="M957655" s="17"/>
    </row>
    <row r="957656" spans="13:13">
      <c r="M957656" s="8"/>
    </row>
    <row r="957682" spans="13:13">
      <c r="M957682" s="8"/>
    </row>
    <row r="957683" spans="13:13" ht="13">
      <c r="M957683" s="17"/>
    </row>
    <row r="957684" spans="13:13">
      <c r="M957684" s="8"/>
    </row>
    <row r="957710" spans="13:13">
      <c r="M957710" s="8"/>
    </row>
    <row r="957711" spans="13:13" ht="13">
      <c r="M957711" s="17"/>
    </row>
    <row r="957712" spans="13:13">
      <c r="M957712" s="8"/>
    </row>
    <row r="957738" spans="13:13">
      <c r="M957738" s="8"/>
    </row>
    <row r="957739" spans="13:13" ht="13">
      <c r="M957739" s="17"/>
    </row>
    <row r="957740" spans="13:13">
      <c r="M957740" s="8"/>
    </row>
    <row r="957766" spans="13:13">
      <c r="M957766" s="8"/>
    </row>
    <row r="957767" spans="13:13" ht="13">
      <c r="M957767" s="17"/>
    </row>
    <row r="957768" spans="13:13">
      <c r="M957768" s="8"/>
    </row>
    <row r="957794" spans="13:13">
      <c r="M957794" s="8"/>
    </row>
    <row r="957795" spans="13:13" ht="13">
      <c r="M957795" s="17"/>
    </row>
    <row r="957796" spans="13:13">
      <c r="M957796" s="8"/>
    </row>
    <row r="957822" spans="13:13">
      <c r="M957822" s="8"/>
    </row>
    <row r="957823" spans="13:13" ht="13">
      <c r="M957823" s="17"/>
    </row>
    <row r="957824" spans="13:13">
      <c r="M957824" s="8"/>
    </row>
    <row r="957850" spans="13:13">
      <c r="M957850" s="8"/>
    </row>
    <row r="957851" spans="13:13" ht="13">
      <c r="M957851" s="17"/>
    </row>
    <row r="957852" spans="13:13">
      <c r="M957852" s="8"/>
    </row>
    <row r="957878" spans="13:13">
      <c r="M957878" s="8"/>
    </row>
    <row r="957879" spans="13:13" ht="13">
      <c r="M957879" s="17"/>
    </row>
    <row r="957880" spans="13:13">
      <c r="M957880" s="8"/>
    </row>
    <row r="957906" spans="13:13">
      <c r="M957906" s="8"/>
    </row>
    <row r="957907" spans="13:13" ht="13">
      <c r="M957907" s="17"/>
    </row>
    <row r="957908" spans="13:13">
      <c r="M957908" s="8"/>
    </row>
    <row r="957934" spans="13:13">
      <c r="M957934" s="8"/>
    </row>
    <row r="957935" spans="13:13" ht="13">
      <c r="M957935" s="17"/>
    </row>
    <row r="957936" spans="13:13">
      <c r="M957936" s="8"/>
    </row>
    <row r="957962" spans="13:13">
      <c r="M957962" s="8"/>
    </row>
    <row r="957963" spans="13:13" ht="13">
      <c r="M957963" s="17"/>
    </row>
    <row r="957964" spans="13:13">
      <c r="M957964" s="8"/>
    </row>
    <row r="957990" spans="13:13">
      <c r="M957990" s="8"/>
    </row>
    <row r="957991" spans="13:13" ht="13">
      <c r="M957991" s="17"/>
    </row>
    <row r="957992" spans="13:13">
      <c r="M957992" s="8"/>
    </row>
    <row r="958018" spans="13:13">
      <c r="M958018" s="8"/>
    </row>
    <row r="958019" spans="13:13" ht="13">
      <c r="M958019" s="17"/>
    </row>
    <row r="958020" spans="13:13">
      <c r="M958020" s="8"/>
    </row>
    <row r="958046" spans="13:13">
      <c r="M958046" s="8"/>
    </row>
    <row r="958047" spans="13:13" ht="13">
      <c r="M958047" s="17"/>
    </row>
    <row r="958048" spans="13:13">
      <c r="M958048" s="8"/>
    </row>
    <row r="958074" spans="13:13">
      <c r="M958074" s="8"/>
    </row>
    <row r="958075" spans="13:13" ht="13">
      <c r="M958075" s="17"/>
    </row>
    <row r="958076" spans="13:13">
      <c r="M958076" s="8"/>
    </row>
    <row r="958102" spans="13:13">
      <c r="M958102" s="8"/>
    </row>
    <row r="958103" spans="13:13" ht="13">
      <c r="M958103" s="17"/>
    </row>
    <row r="958104" spans="13:13">
      <c r="M958104" s="8"/>
    </row>
    <row r="958130" spans="13:13">
      <c r="M958130" s="8"/>
    </row>
    <row r="958131" spans="13:13" ht="13">
      <c r="M958131" s="17"/>
    </row>
    <row r="958132" spans="13:13">
      <c r="M958132" s="8"/>
    </row>
    <row r="958158" spans="13:13">
      <c r="M958158" s="8"/>
    </row>
    <row r="958159" spans="13:13" ht="13">
      <c r="M958159" s="17"/>
    </row>
    <row r="958160" spans="13:13">
      <c r="M958160" s="8"/>
    </row>
    <row r="958186" spans="13:13">
      <c r="M958186" s="8"/>
    </row>
    <row r="958187" spans="13:13" ht="13">
      <c r="M958187" s="17"/>
    </row>
    <row r="958188" spans="13:13">
      <c r="M958188" s="8"/>
    </row>
    <row r="958214" spans="13:13">
      <c r="M958214" s="8"/>
    </row>
    <row r="958215" spans="13:13" ht="13">
      <c r="M958215" s="17"/>
    </row>
    <row r="958216" spans="13:13">
      <c r="M958216" s="8"/>
    </row>
    <row r="958242" spans="13:13">
      <c r="M958242" s="8"/>
    </row>
    <row r="958243" spans="13:13" ht="13">
      <c r="M958243" s="17"/>
    </row>
    <row r="958244" spans="13:13">
      <c r="M958244" s="8"/>
    </row>
    <row r="958270" spans="13:13">
      <c r="M958270" s="8"/>
    </row>
    <row r="958271" spans="13:13" ht="13">
      <c r="M958271" s="17"/>
    </row>
    <row r="958272" spans="13:13">
      <c r="M958272" s="8"/>
    </row>
    <row r="958298" spans="13:13">
      <c r="M958298" s="8"/>
    </row>
    <row r="958299" spans="13:13" ht="13">
      <c r="M958299" s="17"/>
    </row>
    <row r="958300" spans="13:13">
      <c r="M958300" s="8"/>
    </row>
    <row r="958326" spans="13:13">
      <c r="M958326" s="8"/>
    </row>
    <row r="958327" spans="13:13" ht="13">
      <c r="M958327" s="17"/>
    </row>
    <row r="958328" spans="13:13">
      <c r="M958328" s="8"/>
    </row>
    <row r="958354" spans="13:13">
      <c r="M958354" s="8"/>
    </row>
    <row r="958355" spans="13:13" ht="13">
      <c r="M958355" s="17"/>
    </row>
    <row r="958356" spans="13:13">
      <c r="M958356" s="8"/>
    </row>
    <row r="958382" spans="13:13">
      <c r="M958382" s="8"/>
    </row>
    <row r="958383" spans="13:13" ht="13">
      <c r="M958383" s="17"/>
    </row>
    <row r="958384" spans="13:13">
      <c r="M958384" s="8"/>
    </row>
    <row r="958410" spans="13:13">
      <c r="M958410" s="8"/>
    </row>
    <row r="958411" spans="13:13" ht="13">
      <c r="M958411" s="17"/>
    </row>
    <row r="958412" spans="13:13">
      <c r="M958412" s="8"/>
    </row>
    <row r="958438" spans="13:13">
      <c r="M958438" s="8"/>
    </row>
    <row r="958439" spans="13:13" ht="13">
      <c r="M958439" s="17"/>
    </row>
    <row r="958440" spans="13:13">
      <c r="M958440" s="8"/>
    </row>
    <row r="958466" spans="13:13">
      <c r="M958466" s="8"/>
    </row>
    <row r="958467" spans="13:13" ht="13">
      <c r="M958467" s="17"/>
    </row>
    <row r="958468" spans="13:13">
      <c r="M958468" s="8"/>
    </row>
    <row r="958494" spans="13:13">
      <c r="M958494" s="8"/>
    </row>
    <row r="958495" spans="13:13" ht="13">
      <c r="M958495" s="17"/>
    </row>
    <row r="958496" spans="13:13">
      <c r="M958496" s="8"/>
    </row>
    <row r="958522" spans="13:13">
      <c r="M958522" s="8"/>
    </row>
    <row r="958523" spans="13:13" ht="13">
      <c r="M958523" s="17"/>
    </row>
    <row r="958524" spans="13:13">
      <c r="M958524" s="8"/>
    </row>
    <row r="958550" spans="13:13">
      <c r="M958550" s="8"/>
    </row>
    <row r="958551" spans="13:13" ht="13">
      <c r="M958551" s="17"/>
    </row>
    <row r="958552" spans="13:13">
      <c r="M958552" s="8"/>
    </row>
    <row r="958578" spans="13:13">
      <c r="M958578" s="8"/>
    </row>
    <row r="958579" spans="13:13" ht="13">
      <c r="M958579" s="17"/>
    </row>
    <row r="958580" spans="13:13">
      <c r="M958580" s="8"/>
    </row>
    <row r="958606" spans="13:13">
      <c r="M958606" s="8"/>
    </row>
    <row r="958607" spans="13:13" ht="13">
      <c r="M958607" s="17"/>
    </row>
    <row r="958608" spans="13:13">
      <c r="M958608" s="8"/>
    </row>
    <row r="958634" spans="13:13">
      <c r="M958634" s="8"/>
    </row>
    <row r="958635" spans="13:13" ht="13">
      <c r="M958635" s="17"/>
    </row>
    <row r="958636" spans="13:13">
      <c r="M958636" s="8"/>
    </row>
    <row r="958662" spans="13:13">
      <c r="M958662" s="8"/>
    </row>
    <row r="958663" spans="13:13" ht="13">
      <c r="M958663" s="17"/>
    </row>
    <row r="958664" spans="13:13">
      <c r="M958664" s="8"/>
    </row>
    <row r="958690" spans="13:13">
      <c r="M958690" s="8"/>
    </row>
    <row r="958691" spans="13:13" ht="13">
      <c r="M958691" s="17"/>
    </row>
    <row r="958692" spans="13:13">
      <c r="M958692" s="8"/>
    </row>
    <row r="958718" spans="13:13">
      <c r="M958718" s="8"/>
    </row>
    <row r="958719" spans="13:13" ht="13">
      <c r="M958719" s="17"/>
    </row>
    <row r="958720" spans="13:13">
      <c r="M958720" s="8"/>
    </row>
    <row r="958746" spans="13:13">
      <c r="M958746" s="8"/>
    </row>
    <row r="958747" spans="13:13" ht="13">
      <c r="M958747" s="17"/>
    </row>
    <row r="958748" spans="13:13">
      <c r="M958748" s="8"/>
    </row>
    <row r="958774" spans="13:13">
      <c r="M958774" s="8"/>
    </row>
    <row r="958775" spans="13:13" ht="13">
      <c r="M958775" s="17"/>
    </row>
    <row r="958776" spans="13:13">
      <c r="M958776" s="8"/>
    </row>
    <row r="958802" spans="13:13">
      <c r="M958802" s="8"/>
    </row>
    <row r="958803" spans="13:13" ht="13">
      <c r="M958803" s="17"/>
    </row>
    <row r="958804" spans="13:13">
      <c r="M958804" s="8"/>
    </row>
    <row r="958830" spans="13:13">
      <c r="M958830" s="8"/>
    </row>
    <row r="958831" spans="13:13" ht="13">
      <c r="M958831" s="17"/>
    </row>
    <row r="958832" spans="13:13">
      <c r="M958832" s="8"/>
    </row>
    <row r="958858" spans="13:13">
      <c r="M958858" s="8"/>
    </row>
    <row r="958859" spans="13:13" ht="13">
      <c r="M958859" s="17"/>
    </row>
    <row r="958860" spans="13:13">
      <c r="M958860" s="8"/>
    </row>
    <row r="958886" spans="13:13">
      <c r="M958886" s="8"/>
    </row>
    <row r="958887" spans="13:13" ht="13">
      <c r="M958887" s="17"/>
    </row>
    <row r="958888" spans="13:13">
      <c r="M958888" s="8"/>
    </row>
    <row r="958914" spans="13:13">
      <c r="M958914" s="8"/>
    </row>
    <row r="958915" spans="13:13" ht="13">
      <c r="M958915" s="17"/>
    </row>
    <row r="958916" spans="13:13">
      <c r="M958916" s="8"/>
    </row>
    <row r="958942" spans="13:13">
      <c r="M958942" s="8"/>
    </row>
    <row r="958943" spans="13:13" ht="13">
      <c r="M958943" s="17"/>
    </row>
    <row r="958944" spans="13:13">
      <c r="M958944" s="8"/>
    </row>
    <row r="958970" spans="13:13">
      <c r="M958970" s="8"/>
    </row>
    <row r="958971" spans="13:13" ht="13">
      <c r="M958971" s="17"/>
    </row>
    <row r="958972" spans="13:13">
      <c r="M958972" s="8"/>
    </row>
    <row r="958998" spans="13:13">
      <c r="M958998" s="8"/>
    </row>
    <row r="958999" spans="13:13" ht="13">
      <c r="M958999" s="17"/>
    </row>
    <row r="959000" spans="13:13">
      <c r="M959000" s="8"/>
    </row>
    <row r="959026" spans="13:13">
      <c r="M959026" s="8"/>
    </row>
    <row r="959027" spans="13:13" ht="13">
      <c r="M959027" s="17"/>
    </row>
    <row r="959028" spans="13:13">
      <c r="M959028" s="8"/>
    </row>
    <row r="959054" spans="13:13">
      <c r="M959054" s="8"/>
    </row>
    <row r="959055" spans="13:13" ht="13">
      <c r="M959055" s="17"/>
    </row>
    <row r="959056" spans="13:13">
      <c r="M959056" s="8"/>
    </row>
    <row r="959082" spans="13:13">
      <c r="M959082" s="8"/>
    </row>
    <row r="959083" spans="13:13" ht="13">
      <c r="M959083" s="17"/>
    </row>
    <row r="959084" spans="13:13">
      <c r="M959084" s="8"/>
    </row>
    <row r="959110" spans="13:13">
      <c r="M959110" s="8"/>
    </row>
    <row r="959111" spans="13:13" ht="13">
      <c r="M959111" s="17"/>
    </row>
    <row r="959112" spans="13:13">
      <c r="M959112" s="8"/>
    </row>
    <row r="959138" spans="13:13">
      <c r="M959138" s="8"/>
    </row>
    <row r="959139" spans="13:13" ht="13">
      <c r="M959139" s="17"/>
    </row>
    <row r="959140" spans="13:13">
      <c r="M959140" s="8"/>
    </row>
    <row r="959166" spans="13:13">
      <c r="M959166" s="8"/>
    </row>
    <row r="959167" spans="13:13" ht="13">
      <c r="M959167" s="17"/>
    </row>
    <row r="959168" spans="13:13">
      <c r="M959168" s="8"/>
    </row>
    <row r="959194" spans="13:13">
      <c r="M959194" s="8"/>
    </row>
    <row r="959195" spans="13:13" ht="13">
      <c r="M959195" s="17"/>
    </row>
    <row r="959196" spans="13:13">
      <c r="M959196" s="8"/>
    </row>
    <row r="959222" spans="13:13">
      <c r="M959222" s="8"/>
    </row>
    <row r="959223" spans="13:13" ht="13">
      <c r="M959223" s="17"/>
    </row>
    <row r="959224" spans="13:13">
      <c r="M959224" s="8"/>
    </row>
    <row r="959250" spans="13:13">
      <c r="M959250" s="8"/>
    </row>
    <row r="959251" spans="13:13" ht="13">
      <c r="M959251" s="17"/>
    </row>
    <row r="959252" spans="13:13">
      <c r="M959252" s="8"/>
    </row>
    <row r="959278" spans="13:13">
      <c r="M959278" s="8"/>
    </row>
    <row r="959279" spans="13:13" ht="13">
      <c r="M959279" s="17"/>
    </row>
    <row r="959280" spans="13:13">
      <c r="M959280" s="8"/>
    </row>
    <row r="959306" spans="13:13">
      <c r="M959306" s="8"/>
    </row>
    <row r="959307" spans="13:13" ht="13">
      <c r="M959307" s="17"/>
    </row>
    <row r="959308" spans="13:13">
      <c r="M959308" s="8"/>
    </row>
    <row r="959334" spans="13:13">
      <c r="M959334" s="8"/>
    </row>
    <row r="959335" spans="13:13" ht="13">
      <c r="M959335" s="17"/>
    </row>
    <row r="959336" spans="13:13">
      <c r="M959336" s="8"/>
    </row>
    <row r="959362" spans="13:13">
      <c r="M959362" s="8"/>
    </row>
    <row r="959363" spans="13:13" ht="13">
      <c r="M959363" s="17"/>
    </row>
    <row r="959364" spans="13:13">
      <c r="M959364" s="8"/>
    </row>
    <row r="959390" spans="13:13">
      <c r="M959390" s="8"/>
    </row>
    <row r="959391" spans="13:13" ht="13">
      <c r="M959391" s="17"/>
    </row>
    <row r="959392" spans="13:13">
      <c r="M959392" s="8"/>
    </row>
    <row r="959418" spans="13:13">
      <c r="M959418" s="8"/>
    </row>
    <row r="959419" spans="13:13" ht="13">
      <c r="M959419" s="17"/>
    </row>
    <row r="959420" spans="13:13">
      <c r="M959420" s="8"/>
    </row>
    <row r="959446" spans="13:13">
      <c r="M959446" s="8"/>
    </row>
    <row r="959447" spans="13:13" ht="13">
      <c r="M959447" s="17"/>
    </row>
    <row r="959448" spans="13:13">
      <c r="M959448" s="8"/>
    </row>
    <row r="959474" spans="13:13">
      <c r="M959474" s="8"/>
    </row>
    <row r="959475" spans="13:13" ht="13">
      <c r="M959475" s="17"/>
    </row>
    <row r="959476" spans="13:13">
      <c r="M959476" s="8"/>
    </row>
    <row r="959502" spans="13:13">
      <c r="M959502" s="8"/>
    </row>
    <row r="959503" spans="13:13" ht="13">
      <c r="M959503" s="17"/>
    </row>
    <row r="959504" spans="13:13">
      <c r="M959504" s="8"/>
    </row>
    <row r="959530" spans="13:13">
      <c r="M959530" s="8"/>
    </row>
    <row r="959531" spans="13:13" ht="13">
      <c r="M959531" s="17"/>
    </row>
    <row r="959532" spans="13:13">
      <c r="M959532" s="8"/>
    </row>
    <row r="959558" spans="13:13">
      <c r="M959558" s="8"/>
    </row>
    <row r="959559" spans="13:13" ht="13">
      <c r="M959559" s="17"/>
    </row>
    <row r="959560" spans="13:13">
      <c r="M959560" s="8"/>
    </row>
    <row r="959586" spans="13:13">
      <c r="M959586" s="8"/>
    </row>
    <row r="959587" spans="13:13" ht="13">
      <c r="M959587" s="17"/>
    </row>
    <row r="959588" spans="13:13">
      <c r="M959588" s="8"/>
    </row>
    <row r="959614" spans="13:13">
      <c r="M959614" s="8"/>
    </row>
    <row r="959615" spans="13:13" ht="13">
      <c r="M959615" s="17"/>
    </row>
    <row r="959616" spans="13:13">
      <c r="M959616" s="8"/>
    </row>
    <row r="959642" spans="13:13">
      <c r="M959642" s="8"/>
    </row>
    <row r="959643" spans="13:13" ht="13">
      <c r="M959643" s="17"/>
    </row>
    <row r="959644" spans="13:13">
      <c r="M959644" s="8"/>
    </row>
    <row r="959670" spans="13:13">
      <c r="M959670" s="8"/>
    </row>
    <row r="959671" spans="13:13" ht="13">
      <c r="M959671" s="17"/>
    </row>
    <row r="959672" spans="13:13">
      <c r="M959672" s="8"/>
    </row>
    <row r="959698" spans="13:13">
      <c r="M959698" s="8"/>
    </row>
    <row r="959699" spans="13:13" ht="13">
      <c r="M959699" s="17"/>
    </row>
    <row r="959700" spans="13:13">
      <c r="M959700" s="8"/>
    </row>
    <row r="959726" spans="13:13">
      <c r="M959726" s="8"/>
    </row>
    <row r="959727" spans="13:13" ht="13">
      <c r="M959727" s="17"/>
    </row>
    <row r="959728" spans="13:13">
      <c r="M959728" s="8"/>
    </row>
    <row r="959754" spans="13:13">
      <c r="M959754" s="8"/>
    </row>
    <row r="959755" spans="13:13" ht="13">
      <c r="M959755" s="17"/>
    </row>
    <row r="959756" spans="13:13">
      <c r="M959756" s="8"/>
    </row>
    <row r="959782" spans="13:13">
      <c r="M959782" s="8"/>
    </row>
    <row r="959783" spans="13:13" ht="13">
      <c r="M959783" s="17"/>
    </row>
    <row r="959784" spans="13:13">
      <c r="M959784" s="8"/>
    </row>
    <row r="959810" spans="13:13">
      <c r="M959810" s="8"/>
    </row>
    <row r="959811" spans="13:13" ht="13">
      <c r="M959811" s="17"/>
    </row>
    <row r="959812" spans="13:13">
      <c r="M959812" s="8"/>
    </row>
    <row r="959838" spans="13:13">
      <c r="M959838" s="8"/>
    </row>
    <row r="959839" spans="13:13" ht="13">
      <c r="M959839" s="17"/>
    </row>
    <row r="959840" spans="13:13">
      <c r="M959840" s="8"/>
    </row>
    <row r="959866" spans="13:13">
      <c r="M959866" s="8"/>
    </row>
    <row r="959867" spans="13:13" ht="13">
      <c r="M959867" s="17"/>
    </row>
    <row r="959868" spans="13:13">
      <c r="M959868" s="8"/>
    </row>
    <row r="959894" spans="13:13">
      <c r="M959894" s="8"/>
    </row>
    <row r="959895" spans="13:13" ht="13">
      <c r="M959895" s="17"/>
    </row>
    <row r="959896" spans="13:13">
      <c r="M959896" s="8"/>
    </row>
    <row r="959922" spans="13:13">
      <c r="M959922" s="8"/>
    </row>
    <row r="959923" spans="13:13" ht="13">
      <c r="M959923" s="17"/>
    </row>
    <row r="959924" spans="13:13">
      <c r="M959924" s="8"/>
    </row>
    <row r="959950" spans="13:13">
      <c r="M959950" s="8"/>
    </row>
    <row r="959951" spans="13:13" ht="13">
      <c r="M959951" s="17"/>
    </row>
    <row r="959952" spans="13:13">
      <c r="M959952" s="8"/>
    </row>
    <row r="959978" spans="13:13">
      <c r="M959978" s="8"/>
    </row>
    <row r="959979" spans="13:13" ht="13">
      <c r="M959979" s="17"/>
    </row>
    <row r="959980" spans="13:13">
      <c r="M959980" s="8"/>
    </row>
    <row r="960006" spans="13:13">
      <c r="M960006" s="8"/>
    </row>
    <row r="960007" spans="13:13" ht="13">
      <c r="M960007" s="17"/>
    </row>
    <row r="960008" spans="13:13">
      <c r="M960008" s="8"/>
    </row>
    <row r="960034" spans="13:13">
      <c r="M960034" s="8"/>
    </row>
    <row r="960035" spans="13:13" ht="13">
      <c r="M960035" s="17"/>
    </row>
    <row r="960036" spans="13:13">
      <c r="M960036" s="8"/>
    </row>
    <row r="960062" spans="13:13">
      <c r="M960062" s="8"/>
    </row>
    <row r="960063" spans="13:13" ht="13">
      <c r="M960063" s="17"/>
    </row>
    <row r="960064" spans="13:13">
      <c r="M960064" s="8"/>
    </row>
    <row r="960090" spans="13:13">
      <c r="M960090" s="8"/>
    </row>
    <row r="960091" spans="13:13" ht="13">
      <c r="M960091" s="17"/>
    </row>
    <row r="960092" spans="13:13">
      <c r="M960092" s="8"/>
    </row>
    <row r="960118" spans="13:13">
      <c r="M960118" s="8"/>
    </row>
    <row r="960119" spans="13:13" ht="13">
      <c r="M960119" s="17"/>
    </row>
    <row r="960120" spans="13:13">
      <c r="M960120" s="8"/>
    </row>
    <row r="960146" spans="13:13">
      <c r="M960146" s="8"/>
    </row>
    <row r="960147" spans="13:13" ht="13">
      <c r="M960147" s="17"/>
    </row>
    <row r="960148" spans="13:13">
      <c r="M960148" s="8"/>
    </row>
    <row r="960174" spans="13:13">
      <c r="M960174" s="8"/>
    </row>
    <row r="960175" spans="13:13" ht="13">
      <c r="M960175" s="17"/>
    </row>
    <row r="960176" spans="13:13">
      <c r="M960176" s="8"/>
    </row>
    <row r="960202" spans="13:13">
      <c r="M960202" s="8"/>
    </row>
    <row r="960203" spans="13:13" ht="13">
      <c r="M960203" s="17"/>
    </row>
    <row r="960204" spans="13:13">
      <c r="M960204" s="8"/>
    </row>
    <row r="960230" spans="13:13">
      <c r="M960230" s="8"/>
    </row>
    <row r="960231" spans="13:13" ht="13">
      <c r="M960231" s="17"/>
    </row>
    <row r="960232" spans="13:13">
      <c r="M960232" s="8"/>
    </row>
    <row r="960258" spans="13:13">
      <c r="M960258" s="8"/>
    </row>
    <row r="960259" spans="13:13" ht="13">
      <c r="M960259" s="17"/>
    </row>
    <row r="960260" spans="13:13">
      <c r="M960260" s="8"/>
    </row>
    <row r="960286" spans="13:13">
      <c r="M960286" s="8"/>
    </row>
    <row r="960287" spans="13:13" ht="13">
      <c r="M960287" s="17"/>
    </row>
    <row r="960288" spans="13:13">
      <c r="M960288" s="8"/>
    </row>
    <row r="960314" spans="13:13">
      <c r="M960314" s="8"/>
    </row>
    <row r="960315" spans="13:13" ht="13">
      <c r="M960315" s="17"/>
    </row>
    <row r="960316" spans="13:13">
      <c r="M960316" s="8"/>
    </row>
    <row r="960342" spans="13:13">
      <c r="M960342" s="8"/>
    </row>
    <row r="960343" spans="13:13" ht="13">
      <c r="M960343" s="17"/>
    </row>
    <row r="960344" spans="13:13">
      <c r="M960344" s="8"/>
    </row>
    <row r="960370" spans="13:13">
      <c r="M960370" s="8"/>
    </row>
    <row r="960371" spans="13:13" ht="13">
      <c r="M960371" s="17"/>
    </row>
    <row r="960372" spans="13:13">
      <c r="M960372" s="8"/>
    </row>
    <row r="960398" spans="13:13">
      <c r="M960398" s="8"/>
    </row>
    <row r="960399" spans="13:13" ht="13">
      <c r="M960399" s="17"/>
    </row>
    <row r="960400" spans="13:13">
      <c r="M960400" s="8"/>
    </row>
    <row r="960426" spans="13:13">
      <c r="M960426" s="8"/>
    </row>
    <row r="960427" spans="13:13" ht="13">
      <c r="M960427" s="17"/>
    </row>
    <row r="960428" spans="13:13">
      <c r="M960428" s="8"/>
    </row>
    <row r="960454" spans="13:13">
      <c r="M960454" s="8"/>
    </row>
    <row r="960455" spans="13:13" ht="13">
      <c r="M960455" s="17"/>
    </row>
    <row r="960456" spans="13:13">
      <c r="M960456" s="8"/>
    </row>
    <row r="960482" spans="13:13">
      <c r="M960482" s="8"/>
    </row>
    <row r="960483" spans="13:13" ht="13">
      <c r="M960483" s="17"/>
    </row>
    <row r="960484" spans="13:13">
      <c r="M960484" s="8"/>
    </row>
    <row r="960510" spans="13:13">
      <c r="M960510" s="8"/>
    </row>
    <row r="960511" spans="13:13" ht="13">
      <c r="M960511" s="17"/>
    </row>
    <row r="960512" spans="13:13">
      <c r="M960512" s="8"/>
    </row>
    <row r="960538" spans="13:13">
      <c r="M960538" s="8"/>
    </row>
    <row r="960539" spans="13:13" ht="13">
      <c r="M960539" s="17"/>
    </row>
    <row r="960540" spans="13:13">
      <c r="M960540" s="8"/>
    </row>
    <row r="960566" spans="13:13">
      <c r="M960566" s="8"/>
    </row>
    <row r="960567" spans="13:13" ht="13">
      <c r="M960567" s="17"/>
    </row>
    <row r="960568" spans="13:13">
      <c r="M960568" s="8"/>
    </row>
    <row r="960594" spans="13:13">
      <c r="M960594" s="8"/>
    </row>
    <row r="960595" spans="13:13" ht="13">
      <c r="M960595" s="17"/>
    </row>
    <row r="960596" spans="13:13">
      <c r="M960596" s="8"/>
    </row>
    <row r="960622" spans="13:13">
      <c r="M960622" s="8"/>
    </row>
    <row r="960623" spans="13:13" ht="13">
      <c r="M960623" s="17"/>
    </row>
    <row r="960624" spans="13:13">
      <c r="M960624" s="8"/>
    </row>
    <row r="960650" spans="13:13">
      <c r="M960650" s="8"/>
    </row>
    <row r="960651" spans="13:13" ht="13">
      <c r="M960651" s="17"/>
    </row>
    <row r="960652" spans="13:13">
      <c r="M960652" s="8"/>
    </row>
    <row r="960678" spans="13:13">
      <c r="M960678" s="8"/>
    </row>
    <row r="960679" spans="13:13" ht="13">
      <c r="M960679" s="17"/>
    </row>
    <row r="960680" spans="13:13">
      <c r="M960680" s="8"/>
    </row>
    <row r="960706" spans="13:13">
      <c r="M960706" s="8"/>
    </row>
    <row r="960707" spans="13:13" ht="13">
      <c r="M960707" s="17"/>
    </row>
    <row r="960708" spans="13:13">
      <c r="M960708" s="8"/>
    </row>
    <row r="960734" spans="13:13">
      <c r="M960734" s="8"/>
    </row>
    <row r="960735" spans="13:13" ht="13">
      <c r="M960735" s="17"/>
    </row>
    <row r="960736" spans="13:13">
      <c r="M960736" s="8"/>
    </row>
    <row r="960762" spans="13:13">
      <c r="M960762" s="8"/>
    </row>
    <row r="960763" spans="13:13" ht="13">
      <c r="M960763" s="17"/>
    </row>
    <row r="960764" spans="13:13">
      <c r="M960764" s="8"/>
    </row>
    <row r="960790" spans="13:13">
      <c r="M960790" s="8"/>
    </row>
    <row r="960791" spans="13:13" ht="13">
      <c r="M960791" s="17"/>
    </row>
    <row r="960792" spans="13:13">
      <c r="M960792" s="8"/>
    </row>
    <row r="960818" spans="13:13">
      <c r="M960818" s="8"/>
    </row>
    <row r="960819" spans="13:13" ht="13">
      <c r="M960819" s="17"/>
    </row>
    <row r="960820" spans="13:13">
      <c r="M960820" s="8"/>
    </row>
    <row r="960846" spans="13:13">
      <c r="M960846" s="8"/>
    </row>
    <row r="960847" spans="13:13" ht="13">
      <c r="M960847" s="17"/>
    </row>
    <row r="960848" spans="13:13">
      <c r="M960848" s="8"/>
    </row>
    <row r="960874" spans="13:13">
      <c r="M960874" s="8"/>
    </row>
    <row r="960875" spans="13:13" ht="13">
      <c r="M960875" s="17"/>
    </row>
    <row r="960876" spans="13:13">
      <c r="M960876" s="8"/>
    </row>
    <row r="960902" spans="13:13">
      <c r="M960902" s="8"/>
    </row>
    <row r="960903" spans="13:13" ht="13">
      <c r="M960903" s="17"/>
    </row>
    <row r="960904" spans="13:13">
      <c r="M960904" s="8"/>
    </row>
    <row r="960930" spans="13:13">
      <c r="M960930" s="8"/>
    </row>
    <row r="960931" spans="13:13" ht="13">
      <c r="M960931" s="17"/>
    </row>
    <row r="960932" spans="13:13">
      <c r="M960932" s="8"/>
    </row>
    <row r="960958" spans="13:13">
      <c r="M960958" s="8"/>
    </row>
    <row r="960959" spans="13:13" ht="13">
      <c r="M960959" s="17"/>
    </row>
    <row r="960960" spans="13:13">
      <c r="M960960" s="8"/>
    </row>
    <row r="960986" spans="13:13">
      <c r="M960986" s="8"/>
    </row>
    <row r="960987" spans="13:13" ht="13">
      <c r="M960987" s="17"/>
    </row>
    <row r="960988" spans="13:13">
      <c r="M960988" s="8"/>
    </row>
    <row r="961014" spans="13:13">
      <c r="M961014" s="8"/>
    </row>
    <row r="961015" spans="13:13" ht="13">
      <c r="M961015" s="17"/>
    </row>
    <row r="961016" spans="13:13">
      <c r="M961016" s="8"/>
    </row>
    <row r="961042" spans="13:13">
      <c r="M961042" s="8"/>
    </row>
    <row r="961043" spans="13:13" ht="13">
      <c r="M961043" s="17"/>
    </row>
    <row r="961044" spans="13:13">
      <c r="M961044" s="8"/>
    </row>
    <row r="961070" spans="13:13">
      <c r="M961070" s="8"/>
    </row>
    <row r="961071" spans="13:13" ht="13">
      <c r="M961071" s="17"/>
    </row>
    <row r="961072" spans="13:13">
      <c r="M961072" s="8"/>
    </row>
    <row r="961098" spans="13:13">
      <c r="M961098" s="8"/>
    </row>
    <row r="961099" spans="13:13" ht="13">
      <c r="M961099" s="17"/>
    </row>
    <row r="961100" spans="13:13">
      <c r="M961100" s="8"/>
    </row>
    <row r="961126" spans="13:13">
      <c r="M961126" s="8"/>
    </row>
    <row r="961127" spans="13:13" ht="13">
      <c r="M961127" s="17"/>
    </row>
    <row r="961128" spans="13:13">
      <c r="M961128" s="8"/>
    </row>
    <row r="961154" spans="13:13">
      <c r="M961154" s="8"/>
    </row>
    <row r="961155" spans="13:13" ht="13">
      <c r="M961155" s="17"/>
    </row>
    <row r="961156" spans="13:13">
      <c r="M961156" s="8"/>
    </row>
    <row r="961182" spans="13:13">
      <c r="M961182" s="8"/>
    </row>
    <row r="961183" spans="13:13" ht="13">
      <c r="M961183" s="17"/>
    </row>
    <row r="961184" spans="13:13">
      <c r="M961184" s="8"/>
    </row>
    <row r="961210" spans="13:13">
      <c r="M961210" s="8"/>
    </row>
    <row r="961211" spans="13:13" ht="13">
      <c r="M961211" s="17"/>
    </row>
    <row r="961212" spans="13:13">
      <c r="M961212" s="8"/>
    </row>
    <row r="961238" spans="13:13">
      <c r="M961238" s="8"/>
    </row>
    <row r="961239" spans="13:13" ht="13">
      <c r="M961239" s="17"/>
    </row>
    <row r="961240" spans="13:13">
      <c r="M961240" s="8"/>
    </row>
    <row r="961266" spans="13:13">
      <c r="M961266" s="8"/>
    </row>
    <row r="961267" spans="13:13" ht="13">
      <c r="M961267" s="17"/>
    </row>
    <row r="961268" spans="13:13">
      <c r="M961268" s="8"/>
    </row>
    <row r="961294" spans="13:13">
      <c r="M961294" s="8"/>
    </row>
    <row r="961295" spans="13:13" ht="13">
      <c r="M961295" s="17"/>
    </row>
    <row r="961296" spans="13:13">
      <c r="M961296" s="8"/>
    </row>
    <row r="961322" spans="13:13">
      <c r="M961322" s="8"/>
    </row>
    <row r="961323" spans="13:13" ht="13">
      <c r="M961323" s="17"/>
    </row>
    <row r="961324" spans="13:13">
      <c r="M961324" s="8"/>
    </row>
    <row r="961350" spans="13:13">
      <c r="M961350" s="8"/>
    </row>
    <row r="961351" spans="13:13" ht="13">
      <c r="M961351" s="17"/>
    </row>
    <row r="961352" spans="13:13">
      <c r="M961352" s="8"/>
    </row>
    <row r="961378" spans="13:13">
      <c r="M961378" s="8"/>
    </row>
    <row r="961379" spans="13:13" ht="13">
      <c r="M961379" s="17"/>
    </row>
    <row r="961380" spans="13:13">
      <c r="M961380" s="8"/>
    </row>
    <row r="961406" spans="13:13">
      <c r="M961406" s="8"/>
    </row>
    <row r="961407" spans="13:13" ht="13">
      <c r="M961407" s="17"/>
    </row>
    <row r="961408" spans="13:13">
      <c r="M961408" s="8"/>
    </row>
    <row r="961434" spans="13:13">
      <c r="M961434" s="8"/>
    </row>
    <row r="961435" spans="13:13" ht="13">
      <c r="M961435" s="17"/>
    </row>
    <row r="961436" spans="13:13">
      <c r="M961436" s="8"/>
    </row>
    <row r="961462" spans="13:13">
      <c r="M961462" s="8"/>
    </row>
    <row r="961463" spans="13:13" ht="13">
      <c r="M961463" s="17"/>
    </row>
    <row r="961464" spans="13:13">
      <c r="M961464" s="8"/>
    </row>
    <row r="961490" spans="13:13">
      <c r="M961490" s="8"/>
    </row>
    <row r="961491" spans="13:13" ht="13">
      <c r="M961491" s="17"/>
    </row>
    <row r="961492" spans="13:13">
      <c r="M961492" s="8"/>
    </row>
    <row r="961518" spans="13:13">
      <c r="M961518" s="8"/>
    </row>
    <row r="961519" spans="13:13" ht="13">
      <c r="M961519" s="17"/>
    </row>
    <row r="961520" spans="13:13">
      <c r="M961520" s="8"/>
    </row>
    <row r="961546" spans="13:13">
      <c r="M961546" s="8"/>
    </row>
    <row r="961547" spans="13:13" ht="13">
      <c r="M961547" s="17"/>
    </row>
    <row r="961548" spans="13:13">
      <c r="M961548" s="8"/>
    </row>
    <row r="961574" spans="13:13">
      <c r="M961574" s="8"/>
    </row>
    <row r="961575" spans="13:13" ht="13">
      <c r="M961575" s="17"/>
    </row>
    <row r="961576" spans="13:13">
      <c r="M961576" s="8"/>
    </row>
    <row r="961602" spans="13:13">
      <c r="M961602" s="8"/>
    </row>
    <row r="961603" spans="13:13" ht="13">
      <c r="M961603" s="17"/>
    </row>
    <row r="961604" spans="13:13">
      <c r="M961604" s="8"/>
    </row>
    <row r="961630" spans="13:13">
      <c r="M961630" s="8"/>
    </row>
    <row r="961631" spans="13:13" ht="13">
      <c r="M961631" s="17"/>
    </row>
    <row r="961632" spans="13:13">
      <c r="M961632" s="8"/>
    </row>
    <row r="961658" spans="13:13">
      <c r="M961658" s="8"/>
    </row>
    <row r="961659" spans="13:13" ht="13">
      <c r="M961659" s="17"/>
    </row>
    <row r="961660" spans="13:13">
      <c r="M961660" s="8"/>
    </row>
    <row r="961686" spans="13:13">
      <c r="M961686" s="8"/>
    </row>
    <row r="961687" spans="13:13" ht="13">
      <c r="M961687" s="17"/>
    </row>
    <row r="961688" spans="13:13">
      <c r="M961688" s="8"/>
    </row>
    <row r="961714" spans="13:13">
      <c r="M961714" s="8"/>
    </row>
    <row r="961715" spans="13:13" ht="13">
      <c r="M961715" s="17"/>
    </row>
    <row r="961716" spans="13:13">
      <c r="M961716" s="8"/>
    </row>
    <row r="961742" spans="13:13">
      <c r="M961742" s="8"/>
    </row>
    <row r="961743" spans="13:13" ht="13">
      <c r="M961743" s="17"/>
    </row>
    <row r="961744" spans="13:13">
      <c r="M961744" s="8"/>
    </row>
    <row r="961770" spans="13:13">
      <c r="M961770" s="8"/>
    </row>
    <row r="961771" spans="13:13" ht="13">
      <c r="M961771" s="17"/>
    </row>
    <row r="961772" spans="13:13">
      <c r="M961772" s="8"/>
    </row>
    <row r="961798" spans="13:13">
      <c r="M961798" s="8"/>
    </row>
    <row r="961799" spans="13:13" ht="13">
      <c r="M961799" s="17"/>
    </row>
    <row r="961800" spans="13:13">
      <c r="M961800" s="8"/>
    </row>
    <row r="961826" spans="13:13">
      <c r="M961826" s="8"/>
    </row>
    <row r="961827" spans="13:13" ht="13">
      <c r="M961827" s="17"/>
    </row>
    <row r="961828" spans="13:13">
      <c r="M961828" s="8"/>
    </row>
    <row r="961854" spans="13:13">
      <c r="M961854" s="8"/>
    </row>
    <row r="961855" spans="13:13" ht="13">
      <c r="M961855" s="17"/>
    </row>
    <row r="961856" spans="13:13">
      <c r="M961856" s="8"/>
    </row>
    <row r="961882" spans="13:13">
      <c r="M961882" s="8"/>
    </row>
    <row r="961883" spans="13:13" ht="13">
      <c r="M961883" s="17"/>
    </row>
    <row r="961884" spans="13:13">
      <c r="M961884" s="8"/>
    </row>
    <row r="961910" spans="13:13">
      <c r="M961910" s="8"/>
    </row>
    <row r="961911" spans="13:13" ht="13">
      <c r="M961911" s="17"/>
    </row>
    <row r="961912" spans="13:13">
      <c r="M961912" s="8"/>
    </row>
    <row r="961938" spans="13:13">
      <c r="M961938" s="8"/>
    </row>
    <row r="961939" spans="13:13" ht="13">
      <c r="M961939" s="17"/>
    </row>
    <row r="961940" spans="13:13">
      <c r="M961940" s="8"/>
    </row>
    <row r="961966" spans="13:13">
      <c r="M961966" s="8"/>
    </row>
    <row r="961967" spans="13:13" ht="13">
      <c r="M961967" s="17"/>
    </row>
    <row r="961968" spans="13:13">
      <c r="M961968" s="8"/>
    </row>
    <row r="961994" spans="13:13">
      <c r="M961994" s="8"/>
    </row>
    <row r="961995" spans="13:13" ht="13">
      <c r="M961995" s="17"/>
    </row>
    <row r="961996" spans="13:13">
      <c r="M961996" s="8"/>
    </row>
    <row r="962022" spans="13:13">
      <c r="M962022" s="8"/>
    </row>
    <row r="962023" spans="13:13" ht="13">
      <c r="M962023" s="17"/>
    </row>
    <row r="962024" spans="13:13">
      <c r="M962024" s="8"/>
    </row>
    <row r="962050" spans="13:13">
      <c r="M962050" s="8"/>
    </row>
    <row r="962051" spans="13:13" ht="13">
      <c r="M962051" s="17"/>
    </row>
    <row r="962052" spans="13:13">
      <c r="M962052" s="8"/>
    </row>
    <row r="962078" spans="13:13">
      <c r="M962078" s="8"/>
    </row>
    <row r="962079" spans="13:13" ht="13">
      <c r="M962079" s="17"/>
    </row>
    <row r="962080" spans="13:13">
      <c r="M962080" s="8"/>
    </row>
    <row r="962106" spans="13:13">
      <c r="M962106" s="8"/>
    </row>
    <row r="962107" spans="13:13" ht="13">
      <c r="M962107" s="17"/>
    </row>
    <row r="962108" spans="13:13">
      <c r="M962108" s="8"/>
    </row>
    <row r="962134" spans="13:13">
      <c r="M962134" s="8"/>
    </row>
    <row r="962135" spans="13:13" ht="13">
      <c r="M962135" s="17"/>
    </row>
    <row r="962136" spans="13:13">
      <c r="M962136" s="8"/>
    </row>
    <row r="962162" spans="13:13">
      <c r="M962162" s="8"/>
    </row>
    <row r="962163" spans="13:13" ht="13">
      <c r="M962163" s="17"/>
    </row>
    <row r="962164" spans="13:13">
      <c r="M962164" s="8"/>
    </row>
    <row r="962190" spans="13:13">
      <c r="M962190" s="8"/>
    </row>
    <row r="962191" spans="13:13" ht="13">
      <c r="M962191" s="17"/>
    </row>
    <row r="962192" spans="13:13">
      <c r="M962192" s="8"/>
    </row>
    <row r="962218" spans="13:13">
      <c r="M962218" s="8"/>
    </row>
    <row r="962219" spans="13:13" ht="13">
      <c r="M962219" s="17"/>
    </row>
    <row r="962220" spans="13:13">
      <c r="M962220" s="8"/>
    </row>
    <row r="962246" spans="13:13">
      <c r="M962246" s="8"/>
    </row>
    <row r="962247" spans="13:13" ht="13">
      <c r="M962247" s="17"/>
    </row>
    <row r="962248" spans="13:13">
      <c r="M962248" s="8"/>
    </row>
    <row r="962274" spans="13:13">
      <c r="M962274" s="8"/>
    </row>
    <row r="962275" spans="13:13" ht="13">
      <c r="M962275" s="17"/>
    </row>
    <row r="962276" spans="13:13">
      <c r="M962276" s="8"/>
    </row>
    <row r="962302" spans="13:13">
      <c r="M962302" s="8"/>
    </row>
    <row r="962303" spans="13:13" ht="13">
      <c r="M962303" s="17"/>
    </row>
    <row r="962304" spans="13:13">
      <c r="M962304" s="8"/>
    </row>
    <row r="962330" spans="13:13">
      <c r="M962330" s="8"/>
    </row>
    <row r="962331" spans="13:13" ht="13">
      <c r="M962331" s="17"/>
    </row>
    <row r="962332" spans="13:13">
      <c r="M962332" s="8"/>
    </row>
    <row r="962358" spans="13:13">
      <c r="M962358" s="8"/>
    </row>
    <row r="962359" spans="13:13" ht="13">
      <c r="M962359" s="17"/>
    </row>
    <row r="962360" spans="13:13">
      <c r="M962360" s="8"/>
    </row>
    <row r="962386" spans="13:13">
      <c r="M962386" s="8"/>
    </row>
    <row r="962387" spans="13:13" ht="13">
      <c r="M962387" s="17"/>
    </row>
    <row r="962388" spans="13:13">
      <c r="M962388" s="8"/>
    </row>
    <row r="962414" spans="13:13">
      <c r="M962414" s="8"/>
    </row>
    <row r="962415" spans="13:13" ht="13">
      <c r="M962415" s="17"/>
    </row>
    <row r="962416" spans="13:13">
      <c r="M962416" s="8"/>
    </row>
    <row r="962442" spans="13:13">
      <c r="M962442" s="8"/>
    </row>
    <row r="962443" spans="13:13" ht="13">
      <c r="M962443" s="17"/>
    </row>
    <row r="962444" spans="13:13">
      <c r="M962444" s="8"/>
    </row>
    <row r="962470" spans="13:13">
      <c r="M962470" s="8"/>
    </row>
    <row r="962471" spans="13:13" ht="13">
      <c r="M962471" s="17"/>
    </row>
    <row r="962472" spans="13:13">
      <c r="M962472" s="8"/>
    </row>
    <row r="962498" spans="13:13">
      <c r="M962498" s="8"/>
    </row>
    <row r="962499" spans="13:13" ht="13">
      <c r="M962499" s="17"/>
    </row>
    <row r="962500" spans="13:13">
      <c r="M962500" s="8"/>
    </row>
    <row r="962526" spans="13:13">
      <c r="M962526" s="8"/>
    </row>
    <row r="962527" spans="13:13" ht="13">
      <c r="M962527" s="17"/>
    </row>
    <row r="962528" spans="13:13">
      <c r="M962528" s="8"/>
    </row>
    <row r="962554" spans="13:13">
      <c r="M962554" s="8"/>
    </row>
    <row r="962555" spans="13:13" ht="13">
      <c r="M962555" s="17"/>
    </row>
    <row r="962556" spans="13:13">
      <c r="M962556" s="8"/>
    </row>
    <row r="962582" spans="13:13">
      <c r="M962582" s="8"/>
    </row>
    <row r="962583" spans="13:13" ht="13">
      <c r="M962583" s="17"/>
    </row>
    <row r="962584" spans="13:13">
      <c r="M962584" s="8"/>
    </row>
    <row r="962610" spans="13:13">
      <c r="M962610" s="8"/>
    </row>
    <row r="962611" spans="13:13" ht="13">
      <c r="M962611" s="17"/>
    </row>
    <row r="962612" spans="13:13">
      <c r="M962612" s="8"/>
    </row>
    <row r="962638" spans="13:13">
      <c r="M962638" s="8"/>
    </row>
    <row r="962639" spans="13:13" ht="13">
      <c r="M962639" s="17"/>
    </row>
    <row r="962640" spans="13:13">
      <c r="M962640" s="8"/>
    </row>
    <row r="962666" spans="13:13">
      <c r="M962666" s="8"/>
    </row>
    <row r="962667" spans="13:13" ht="13">
      <c r="M962667" s="17"/>
    </row>
    <row r="962668" spans="13:13">
      <c r="M962668" s="8"/>
    </row>
    <row r="962694" spans="13:13">
      <c r="M962694" s="8"/>
    </row>
    <row r="962695" spans="13:13" ht="13">
      <c r="M962695" s="17"/>
    </row>
    <row r="962696" spans="13:13">
      <c r="M962696" s="8"/>
    </row>
    <row r="962722" spans="13:13">
      <c r="M962722" s="8"/>
    </row>
    <row r="962723" spans="13:13" ht="13">
      <c r="M962723" s="17"/>
    </row>
    <row r="962724" spans="13:13">
      <c r="M962724" s="8"/>
    </row>
    <row r="962750" spans="13:13">
      <c r="M962750" s="8"/>
    </row>
    <row r="962751" spans="13:13" ht="13">
      <c r="M962751" s="17"/>
    </row>
    <row r="962752" spans="13:13">
      <c r="M962752" s="8"/>
    </row>
    <row r="962778" spans="13:13">
      <c r="M962778" s="8"/>
    </row>
    <row r="962779" spans="13:13" ht="13">
      <c r="M962779" s="17"/>
    </row>
    <row r="962780" spans="13:13">
      <c r="M962780" s="8"/>
    </row>
    <row r="962806" spans="13:13">
      <c r="M962806" s="8"/>
    </row>
    <row r="962807" spans="13:13" ht="13">
      <c r="M962807" s="17"/>
    </row>
    <row r="962808" spans="13:13">
      <c r="M962808" s="8"/>
    </row>
    <row r="962834" spans="13:13">
      <c r="M962834" s="8"/>
    </row>
    <row r="962835" spans="13:13" ht="13">
      <c r="M962835" s="17"/>
    </row>
    <row r="962836" spans="13:13">
      <c r="M962836" s="8"/>
    </row>
    <row r="962862" spans="13:13">
      <c r="M962862" s="8"/>
    </row>
    <row r="962863" spans="13:13" ht="13">
      <c r="M962863" s="17"/>
    </row>
    <row r="962864" spans="13:13">
      <c r="M962864" s="8"/>
    </row>
    <row r="962890" spans="13:13">
      <c r="M962890" s="8"/>
    </row>
    <row r="962891" spans="13:13" ht="13">
      <c r="M962891" s="17"/>
    </row>
    <row r="962892" spans="13:13">
      <c r="M962892" s="8"/>
    </row>
    <row r="962918" spans="13:13">
      <c r="M962918" s="8"/>
    </row>
    <row r="962919" spans="13:13" ht="13">
      <c r="M962919" s="17"/>
    </row>
    <row r="962920" spans="13:13">
      <c r="M962920" s="8"/>
    </row>
    <row r="962946" spans="13:13">
      <c r="M962946" s="8"/>
    </row>
    <row r="962947" spans="13:13" ht="13">
      <c r="M962947" s="17"/>
    </row>
    <row r="962948" spans="13:13">
      <c r="M962948" s="8"/>
    </row>
    <row r="962974" spans="13:13">
      <c r="M962974" s="8"/>
    </row>
    <row r="962975" spans="13:13" ht="13">
      <c r="M962975" s="17"/>
    </row>
    <row r="962976" spans="13:13">
      <c r="M962976" s="8"/>
    </row>
    <row r="963002" spans="13:13">
      <c r="M963002" s="8"/>
    </row>
    <row r="963003" spans="13:13" ht="13">
      <c r="M963003" s="17"/>
    </row>
    <row r="963004" spans="13:13">
      <c r="M963004" s="8"/>
    </row>
    <row r="963030" spans="13:13">
      <c r="M963030" s="8"/>
    </row>
    <row r="963031" spans="13:13" ht="13">
      <c r="M963031" s="17"/>
    </row>
    <row r="963032" spans="13:13">
      <c r="M963032" s="8"/>
    </row>
    <row r="963058" spans="13:13">
      <c r="M963058" s="8"/>
    </row>
    <row r="963059" spans="13:13" ht="13">
      <c r="M963059" s="17"/>
    </row>
    <row r="963060" spans="13:13">
      <c r="M963060" s="8"/>
    </row>
    <row r="963086" spans="13:13">
      <c r="M963086" s="8"/>
    </row>
    <row r="963087" spans="13:13" ht="13">
      <c r="M963087" s="17"/>
    </row>
    <row r="963088" spans="13:13">
      <c r="M963088" s="8"/>
    </row>
    <row r="963114" spans="13:13">
      <c r="M963114" s="8"/>
    </row>
    <row r="963115" spans="13:13" ht="13">
      <c r="M963115" s="17"/>
    </row>
    <row r="963116" spans="13:13">
      <c r="M963116" s="8"/>
    </row>
    <row r="963142" spans="13:13">
      <c r="M963142" s="8"/>
    </row>
    <row r="963143" spans="13:13" ht="13">
      <c r="M963143" s="17"/>
    </row>
    <row r="963144" spans="13:13">
      <c r="M963144" s="8"/>
    </row>
    <row r="963170" spans="13:13">
      <c r="M963170" s="8"/>
    </row>
    <row r="963171" spans="13:13" ht="13">
      <c r="M963171" s="17"/>
    </row>
    <row r="963172" spans="13:13">
      <c r="M963172" s="8"/>
    </row>
    <row r="963198" spans="13:13">
      <c r="M963198" s="8"/>
    </row>
    <row r="963199" spans="13:13" ht="13">
      <c r="M963199" s="17"/>
    </row>
    <row r="963200" spans="13:13">
      <c r="M963200" s="8"/>
    </row>
    <row r="963226" spans="13:13">
      <c r="M963226" s="8"/>
    </row>
    <row r="963227" spans="13:13" ht="13">
      <c r="M963227" s="17"/>
    </row>
    <row r="963228" spans="13:13">
      <c r="M963228" s="8"/>
    </row>
    <row r="963254" spans="13:13">
      <c r="M963254" s="8"/>
    </row>
    <row r="963255" spans="13:13" ht="13">
      <c r="M963255" s="17"/>
    </row>
    <row r="963256" spans="13:13">
      <c r="M963256" s="8"/>
    </row>
    <row r="963282" spans="13:13">
      <c r="M963282" s="8"/>
    </row>
    <row r="963283" spans="13:13" ht="13">
      <c r="M963283" s="17"/>
    </row>
    <row r="963284" spans="13:13">
      <c r="M963284" s="8"/>
    </row>
    <row r="963310" spans="13:13">
      <c r="M963310" s="8"/>
    </row>
    <row r="963311" spans="13:13" ht="13">
      <c r="M963311" s="17"/>
    </row>
    <row r="963312" spans="13:13">
      <c r="M963312" s="8"/>
    </row>
    <row r="963338" spans="13:13">
      <c r="M963338" s="8"/>
    </row>
    <row r="963339" spans="13:13" ht="13">
      <c r="M963339" s="17"/>
    </row>
    <row r="963340" spans="13:13">
      <c r="M963340" s="8"/>
    </row>
    <row r="963366" spans="13:13">
      <c r="M963366" s="8"/>
    </row>
    <row r="963367" spans="13:13" ht="13">
      <c r="M963367" s="17"/>
    </row>
    <row r="963368" spans="13:13">
      <c r="M963368" s="8"/>
    </row>
    <row r="963394" spans="13:13">
      <c r="M963394" s="8"/>
    </row>
    <row r="963395" spans="13:13" ht="13">
      <c r="M963395" s="17"/>
    </row>
    <row r="963396" spans="13:13">
      <c r="M963396" s="8"/>
    </row>
    <row r="963422" spans="13:13">
      <c r="M963422" s="8"/>
    </row>
    <row r="963423" spans="13:13" ht="13">
      <c r="M963423" s="17"/>
    </row>
    <row r="963424" spans="13:13">
      <c r="M963424" s="8"/>
    </row>
    <row r="963450" spans="13:13">
      <c r="M963450" s="8"/>
    </row>
    <row r="963451" spans="13:13" ht="13">
      <c r="M963451" s="17"/>
    </row>
    <row r="963452" spans="13:13">
      <c r="M963452" s="8"/>
    </row>
    <row r="963478" spans="13:13">
      <c r="M963478" s="8"/>
    </row>
    <row r="963479" spans="13:13" ht="13">
      <c r="M963479" s="17"/>
    </row>
    <row r="963480" spans="13:13">
      <c r="M963480" s="8"/>
    </row>
    <row r="963506" spans="13:13">
      <c r="M963506" s="8"/>
    </row>
    <row r="963507" spans="13:13" ht="13">
      <c r="M963507" s="17"/>
    </row>
    <row r="963508" spans="13:13">
      <c r="M963508" s="8"/>
    </row>
    <row r="963534" spans="13:13">
      <c r="M963534" s="8"/>
    </row>
    <row r="963535" spans="13:13" ht="13">
      <c r="M963535" s="17"/>
    </row>
    <row r="963536" spans="13:13">
      <c r="M963536" s="8"/>
    </row>
    <row r="963562" spans="13:13">
      <c r="M963562" s="8"/>
    </row>
    <row r="963563" spans="13:13" ht="13">
      <c r="M963563" s="17"/>
    </row>
    <row r="963564" spans="13:13">
      <c r="M963564" s="8"/>
    </row>
    <row r="963590" spans="13:13">
      <c r="M963590" s="8"/>
    </row>
    <row r="963591" spans="13:13" ht="13">
      <c r="M963591" s="17"/>
    </row>
    <row r="963592" spans="13:13">
      <c r="M963592" s="8"/>
    </row>
    <row r="963618" spans="13:13">
      <c r="M963618" s="8"/>
    </row>
    <row r="963619" spans="13:13" ht="13">
      <c r="M963619" s="17"/>
    </row>
    <row r="963620" spans="13:13">
      <c r="M963620" s="8"/>
    </row>
    <row r="963646" spans="13:13">
      <c r="M963646" s="8"/>
    </row>
    <row r="963647" spans="13:13" ht="13">
      <c r="M963647" s="17"/>
    </row>
    <row r="963648" spans="13:13">
      <c r="M963648" s="8"/>
    </row>
    <row r="963674" spans="13:13">
      <c r="M963674" s="8"/>
    </row>
    <row r="963675" spans="13:13" ht="13">
      <c r="M963675" s="17"/>
    </row>
    <row r="963676" spans="13:13">
      <c r="M963676" s="8"/>
    </row>
    <row r="963702" spans="13:13">
      <c r="M963702" s="8"/>
    </row>
    <row r="963703" spans="13:13" ht="13">
      <c r="M963703" s="17"/>
    </row>
    <row r="963704" spans="13:13">
      <c r="M963704" s="8"/>
    </row>
    <row r="963730" spans="13:13">
      <c r="M963730" s="8"/>
    </row>
    <row r="963731" spans="13:13" ht="13">
      <c r="M963731" s="17"/>
    </row>
    <row r="963732" spans="13:13">
      <c r="M963732" s="8"/>
    </row>
    <row r="963758" spans="13:13">
      <c r="M963758" s="8"/>
    </row>
    <row r="963759" spans="13:13" ht="13">
      <c r="M963759" s="17"/>
    </row>
    <row r="963760" spans="13:13">
      <c r="M963760" s="8"/>
    </row>
    <row r="963786" spans="13:13">
      <c r="M963786" s="8"/>
    </row>
    <row r="963787" spans="13:13" ht="13">
      <c r="M963787" s="17"/>
    </row>
    <row r="963788" spans="13:13">
      <c r="M963788" s="8"/>
    </row>
    <row r="963814" spans="13:13">
      <c r="M963814" s="8"/>
    </row>
    <row r="963815" spans="13:13" ht="13">
      <c r="M963815" s="17"/>
    </row>
    <row r="963816" spans="13:13">
      <c r="M963816" s="8"/>
    </row>
    <row r="963842" spans="13:13">
      <c r="M963842" s="8"/>
    </row>
    <row r="963843" spans="13:13" ht="13">
      <c r="M963843" s="17"/>
    </row>
    <row r="963844" spans="13:13">
      <c r="M963844" s="8"/>
    </row>
    <row r="963870" spans="13:13">
      <c r="M963870" s="8"/>
    </row>
    <row r="963871" spans="13:13" ht="13">
      <c r="M963871" s="17"/>
    </row>
    <row r="963872" spans="13:13">
      <c r="M963872" s="8"/>
    </row>
    <row r="963898" spans="13:13">
      <c r="M963898" s="8"/>
    </row>
    <row r="963899" spans="13:13" ht="13">
      <c r="M963899" s="17"/>
    </row>
    <row r="963900" spans="13:13">
      <c r="M963900" s="8"/>
    </row>
    <row r="963926" spans="13:13">
      <c r="M963926" s="8"/>
    </row>
    <row r="963927" spans="13:13" ht="13">
      <c r="M963927" s="17"/>
    </row>
    <row r="963928" spans="13:13">
      <c r="M963928" s="8"/>
    </row>
    <row r="963954" spans="13:13">
      <c r="M963954" s="8"/>
    </row>
    <row r="963955" spans="13:13" ht="13">
      <c r="M963955" s="17"/>
    </row>
    <row r="963956" spans="13:13">
      <c r="M963956" s="8"/>
    </row>
    <row r="963982" spans="13:13">
      <c r="M963982" s="8"/>
    </row>
    <row r="963983" spans="13:13" ht="13">
      <c r="M963983" s="17"/>
    </row>
    <row r="963984" spans="13:13">
      <c r="M963984" s="8"/>
    </row>
    <row r="964010" spans="13:13">
      <c r="M964010" s="8"/>
    </row>
    <row r="964011" spans="13:13" ht="13">
      <c r="M964011" s="17"/>
    </row>
    <row r="964012" spans="13:13">
      <c r="M964012" s="8"/>
    </row>
    <row r="964038" spans="13:13">
      <c r="M964038" s="8"/>
    </row>
    <row r="964039" spans="13:13" ht="13">
      <c r="M964039" s="17"/>
    </row>
    <row r="964040" spans="13:13">
      <c r="M964040" s="8"/>
    </row>
    <row r="964066" spans="13:13">
      <c r="M964066" s="8"/>
    </row>
    <row r="964067" spans="13:13" ht="13">
      <c r="M964067" s="17"/>
    </row>
    <row r="964068" spans="13:13">
      <c r="M964068" s="8"/>
    </row>
    <row r="964094" spans="13:13">
      <c r="M964094" s="8"/>
    </row>
    <row r="964095" spans="13:13" ht="13">
      <c r="M964095" s="17"/>
    </row>
    <row r="964096" spans="13:13">
      <c r="M964096" s="8"/>
    </row>
    <row r="964122" spans="13:13">
      <c r="M964122" s="8"/>
    </row>
    <row r="964123" spans="13:13" ht="13">
      <c r="M964123" s="17"/>
    </row>
    <row r="964124" spans="13:13">
      <c r="M964124" s="8"/>
    </row>
    <row r="964150" spans="13:13">
      <c r="M964150" s="8"/>
    </row>
    <row r="964151" spans="13:13" ht="13">
      <c r="M964151" s="17"/>
    </row>
    <row r="964152" spans="13:13">
      <c r="M964152" s="8"/>
    </row>
    <row r="964178" spans="13:13">
      <c r="M964178" s="8"/>
    </row>
    <row r="964179" spans="13:13" ht="13">
      <c r="M964179" s="17"/>
    </row>
    <row r="964180" spans="13:13">
      <c r="M964180" s="8"/>
    </row>
    <row r="964206" spans="13:13">
      <c r="M964206" s="8"/>
    </row>
    <row r="964207" spans="13:13" ht="13">
      <c r="M964207" s="17"/>
    </row>
    <row r="964208" spans="13:13">
      <c r="M964208" s="8"/>
    </row>
    <row r="964234" spans="13:13">
      <c r="M964234" s="8"/>
    </row>
    <row r="964235" spans="13:13" ht="13">
      <c r="M964235" s="17"/>
    </row>
    <row r="964236" spans="13:13">
      <c r="M964236" s="8"/>
    </row>
    <row r="964262" spans="13:13">
      <c r="M964262" s="8"/>
    </row>
    <row r="964263" spans="13:13" ht="13">
      <c r="M964263" s="17"/>
    </row>
    <row r="964264" spans="13:13">
      <c r="M964264" s="8"/>
    </row>
    <row r="964290" spans="13:13">
      <c r="M964290" s="8"/>
    </row>
    <row r="964291" spans="13:13" ht="13">
      <c r="M964291" s="17"/>
    </row>
    <row r="964292" spans="13:13">
      <c r="M964292" s="8"/>
    </row>
    <row r="964318" spans="13:13">
      <c r="M964318" s="8"/>
    </row>
    <row r="964319" spans="13:13" ht="13">
      <c r="M964319" s="17"/>
    </row>
    <row r="964320" spans="13:13">
      <c r="M964320" s="8"/>
    </row>
    <row r="964346" spans="13:13">
      <c r="M964346" s="8"/>
    </row>
    <row r="964347" spans="13:13" ht="13">
      <c r="M964347" s="17"/>
    </row>
    <row r="964348" spans="13:13">
      <c r="M964348" s="8"/>
    </row>
    <row r="964374" spans="13:13">
      <c r="M964374" s="8"/>
    </row>
    <row r="964375" spans="13:13" ht="13">
      <c r="M964375" s="17"/>
    </row>
    <row r="964376" spans="13:13">
      <c r="M964376" s="8"/>
    </row>
    <row r="964402" spans="13:13">
      <c r="M964402" s="8"/>
    </row>
    <row r="964403" spans="13:13" ht="13">
      <c r="M964403" s="17"/>
    </row>
    <row r="964404" spans="13:13">
      <c r="M964404" s="8"/>
    </row>
    <row r="964430" spans="13:13">
      <c r="M964430" s="8"/>
    </row>
    <row r="964431" spans="13:13" ht="13">
      <c r="M964431" s="17"/>
    </row>
    <row r="964432" spans="13:13">
      <c r="M964432" s="8"/>
    </row>
    <row r="964458" spans="13:13">
      <c r="M964458" s="8"/>
    </row>
    <row r="964459" spans="13:13" ht="13">
      <c r="M964459" s="17"/>
    </row>
    <row r="964460" spans="13:13">
      <c r="M964460" s="8"/>
    </row>
    <row r="964486" spans="13:13">
      <c r="M964486" s="8"/>
    </row>
    <row r="964487" spans="13:13" ht="13">
      <c r="M964487" s="17"/>
    </row>
    <row r="964488" spans="13:13">
      <c r="M964488" s="8"/>
    </row>
    <row r="964514" spans="13:13">
      <c r="M964514" s="8"/>
    </row>
    <row r="964515" spans="13:13" ht="13">
      <c r="M964515" s="17"/>
    </row>
    <row r="964516" spans="13:13">
      <c r="M964516" s="8"/>
    </row>
    <row r="964542" spans="13:13">
      <c r="M964542" s="8"/>
    </row>
    <row r="964543" spans="13:13" ht="13">
      <c r="M964543" s="17"/>
    </row>
    <row r="964544" spans="13:13">
      <c r="M964544" s="8"/>
    </row>
    <row r="964570" spans="13:13">
      <c r="M964570" s="8"/>
    </row>
    <row r="964571" spans="13:13" ht="13">
      <c r="M964571" s="17"/>
    </row>
    <row r="964572" spans="13:13">
      <c r="M964572" s="8"/>
    </row>
    <row r="964598" spans="13:13">
      <c r="M964598" s="8"/>
    </row>
    <row r="964599" spans="13:13" ht="13">
      <c r="M964599" s="17"/>
    </row>
    <row r="964600" spans="13:13">
      <c r="M964600" s="8"/>
    </row>
    <row r="964626" spans="13:13">
      <c r="M964626" s="8"/>
    </row>
    <row r="964627" spans="13:13" ht="13">
      <c r="M964627" s="17"/>
    </row>
    <row r="964628" spans="13:13">
      <c r="M964628" s="8"/>
    </row>
    <row r="964654" spans="13:13">
      <c r="M964654" s="8"/>
    </row>
    <row r="964655" spans="13:13" ht="13">
      <c r="M964655" s="17"/>
    </row>
    <row r="964656" spans="13:13">
      <c r="M964656" s="8"/>
    </row>
    <row r="964682" spans="13:13">
      <c r="M964682" s="8"/>
    </row>
    <row r="964683" spans="13:13" ht="13">
      <c r="M964683" s="17"/>
    </row>
    <row r="964684" spans="13:13">
      <c r="M964684" s="8"/>
    </row>
    <row r="964710" spans="13:13">
      <c r="M964710" s="8"/>
    </row>
    <row r="964711" spans="13:13" ht="13">
      <c r="M964711" s="17"/>
    </row>
    <row r="964712" spans="13:13">
      <c r="M964712" s="8"/>
    </row>
    <row r="964738" spans="13:13">
      <c r="M964738" s="8"/>
    </row>
    <row r="964739" spans="13:13" ht="13">
      <c r="M964739" s="17"/>
    </row>
    <row r="964740" spans="13:13">
      <c r="M964740" s="8"/>
    </row>
    <row r="964766" spans="13:13">
      <c r="M964766" s="8"/>
    </row>
    <row r="964767" spans="13:13" ht="13">
      <c r="M964767" s="17"/>
    </row>
    <row r="964768" spans="13:13">
      <c r="M964768" s="8"/>
    </row>
    <row r="964794" spans="13:13">
      <c r="M964794" s="8"/>
    </row>
    <row r="964795" spans="13:13" ht="13">
      <c r="M964795" s="17"/>
    </row>
    <row r="964796" spans="13:13">
      <c r="M964796" s="8"/>
    </row>
    <row r="964822" spans="13:13">
      <c r="M964822" s="8"/>
    </row>
    <row r="964823" spans="13:13" ht="13">
      <c r="M964823" s="17"/>
    </row>
    <row r="964824" spans="13:13">
      <c r="M964824" s="8"/>
    </row>
    <row r="964850" spans="13:13">
      <c r="M964850" s="8"/>
    </row>
    <row r="964851" spans="13:13" ht="13">
      <c r="M964851" s="17"/>
    </row>
    <row r="964852" spans="13:13">
      <c r="M964852" s="8"/>
    </row>
    <row r="964878" spans="13:13">
      <c r="M964878" s="8"/>
    </row>
    <row r="964879" spans="13:13" ht="13">
      <c r="M964879" s="17"/>
    </row>
    <row r="964880" spans="13:13">
      <c r="M964880" s="8"/>
    </row>
    <row r="964906" spans="13:13">
      <c r="M964906" s="8"/>
    </row>
    <row r="964907" spans="13:13" ht="13">
      <c r="M964907" s="17"/>
    </row>
    <row r="964908" spans="13:13">
      <c r="M964908" s="8"/>
    </row>
    <row r="964934" spans="13:13">
      <c r="M964934" s="8"/>
    </row>
    <row r="964935" spans="13:13" ht="13">
      <c r="M964935" s="17"/>
    </row>
    <row r="964936" spans="13:13">
      <c r="M964936" s="8"/>
    </row>
    <row r="964962" spans="13:13">
      <c r="M964962" s="8"/>
    </row>
    <row r="964963" spans="13:13" ht="13">
      <c r="M964963" s="17"/>
    </row>
    <row r="964964" spans="13:13">
      <c r="M964964" s="8"/>
    </row>
    <row r="964990" spans="13:13">
      <c r="M964990" s="8"/>
    </row>
    <row r="964991" spans="13:13" ht="13">
      <c r="M964991" s="17"/>
    </row>
    <row r="964992" spans="13:13">
      <c r="M964992" s="8"/>
    </row>
    <row r="965018" spans="13:13">
      <c r="M965018" s="8"/>
    </row>
    <row r="965019" spans="13:13" ht="13">
      <c r="M965019" s="17"/>
    </row>
    <row r="965020" spans="13:13">
      <c r="M965020" s="8"/>
    </row>
    <row r="965046" spans="13:13">
      <c r="M965046" s="8"/>
    </row>
    <row r="965047" spans="13:13" ht="13">
      <c r="M965047" s="17"/>
    </row>
    <row r="965048" spans="13:13">
      <c r="M965048" s="8"/>
    </row>
    <row r="965074" spans="13:13">
      <c r="M965074" s="8"/>
    </row>
    <row r="965075" spans="13:13" ht="13">
      <c r="M965075" s="17"/>
    </row>
    <row r="965076" spans="13:13">
      <c r="M965076" s="8"/>
    </row>
    <row r="965102" spans="13:13">
      <c r="M965102" s="8"/>
    </row>
    <row r="965103" spans="13:13" ht="13">
      <c r="M965103" s="17"/>
    </row>
    <row r="965104" spans="13:13">
      <c r="M965104" s="8"/>
    </row>
    <row r="965130" spans="13:13">
      <c r="M965130" s="8"/>
    </row>
    <row r="965131" spans="13:13" ht="13">
      <c r="M965131" s="17"/>
    </row>
    <row r="965132" spans="13:13">
      <c r="M965132" s="8"/>
    </row>
    <row r="965158" spans="13:13">
      <c r="M965158" s="8"/>
    </row>
    <row r="965159" spans="13:13" ht="13">
      <c r="M965159" s="17"/>
    </row>
    <row r="965160" spans="13:13">
      <c r="M965160" s="8"/>
    </row>
    <row r="965186" spans="13:13">
      <c r="M965186" s="8"/>
    </row>
    <row r="965187" spans="13:13" ht="13">
      <c r="M965187" s="17"/>
    </row>
    <row r="965188" spans="13:13">
      <c r="M965188" s="8"/>
    </row>
    <row r="965214" spans="13:13">
      <c r="M965214" s="8"/>
    </row>
    <row r="965215" spans="13:13" ht="13">
      <c r="M965215" s="17"/>
    </row>
    <row r="965216" spans="13:13">
      <c r="M965216" s="8"/>
    </row>
    <row r="965242" spans="13:13">
      <c r="M965242" s="8"/>
    </row>
    <row r="965243" spans="13:13" ht="13">
      <c r="M965243" s="17"/>
    </row>
    <row r="965244" spans="13:13">
      <c r="M965244" s="8"/>
    </row>
    <row r="965270" spans="13:13">
      <c r="M965270" s="8"/>
    </row>
    <row r="965271" spans="13:13" ht="13">
      <c r="M965271" s="17"/>
    </row>
    <row r="965272" spans="13:13">
      <c r="M965272" s="8"/>
    </row>
    <row r="965298" spans="13:13">
      <c r="M965298" s="8"/>
    </row>
    <row r="965299" spans="13:13" ht="13">
      <c r="M965299" s="17"/>
    </row>
    <row r="965300" spans="13:13">
      <c r="M965300" s="8"/>
    </row>
    <row r="965326" spans="13:13">
      <c r="M965326" s="8"/>
    </row>
    <row r="965327" spans="13:13" ht="13">
      <c r="M965327" s="17"/>
    </row>
    <row r="965328" spans="13:13">
      <c r="M965328" s="8"/>
    </row>
    <row r="965354" spans="13:13">
      <c r="M965354" s="8"/>
    </row>
    <row r="965355" spans="13:13" ht="13">
      <c r="M965355" s="17"/>
    </row>
    <row r="965356" spans="13:13">
      <c r="M965356" s="8"/>
    </row>
    <row r="965382" spans="13:13">
      <c r="M965382" s="8"/>
    </row>
    <row r="965383" spans="13:13" ht="13">
      <c r="M965383" s="17"/>
    </row>
    <row r="965384" spans="13:13">
      <c r="M965384" s="8"/>
    </row>
    <row r="965410" spans="13:13">
      <c r="M965410" s="8"/>
    </row>
    <row r="965411" spans="13:13" ht="13">
      <c r="M965411" s="17"/>
    </row>
    <row r="965412" spans="13:13">
      <c r="M965412" s="8"/>
    </row>
    <row r="965438" spans="13:13">
      <c r="M965438" s="8"/>
    </row>
    <row r="965439" spans="13:13" ht="13">
      <c r="M965439" s="17"/>
    </row>
    <row r="965440" spans="13:13">
      <c r="M965440" s="8"/>
    </row>
    <row r="965466" spans="13:13">
      <c r="M965466" s="8"/>
    </row>
    <row r="965467" spans="13:13" ht="13">
      <c r="M965467" s="17"/>
    </row>
    <row r="965468" spans="13:13">
      <c r="M965468" s="8"/>
    </row>
    <row r="965494" spans="13:13">
      <c r="M965494" s="8"/>
    </row>
    <row r="965495" spans="13:13" ht="13">
      <c r="M965495" s="17"/>
    </row>
    <row r="965496" spans="13:13">
      <c r="M965496" s="8"/>
    </row>
    <row r="965522" spans="13:13">
      <c r="M965522" s="8"/>
    </row>
    <row r="965523" spans="13:13" ht="13">
      <c r="M965523" s="17"/>
    </row>
    <row r="965524" spans="13:13">
      <c r="M965524" s="8"/>
    </row>
    <row r="965550" spans="13:13">
      <c r="M965550" s="8"/>
    </row>
    <row r="965551" spans="13:13" ht="13">
      <c r="M965551" s="17"/>
    </row>
    <row r="965552" spans="13:13">
      <c r="M965552" s="8"/>
    </row>
    <row r="965578" spans="13:13">
      <c r="M965578" s="8"/>
    </row>
    <row r="965579" spans="13:13" ht="13">
      <c r="M965579" s="17"/>
    </row>
    <row r="965580" spans="13:13">
      <c r="M965580" s="8"/>
    </row>
    <row r="965606" spans="13:13">
      <c r="M965606" s="8"/>
    </row>
    <row r="965607" spans="13:13" ht="13">
      <c r="M965607" s="17"/>
    </row>
    <row r="965608" spans="13:13">
      <c r="M965608" s="8"/>
    </row>
    <row r="965634" spans="13:13">
      <c r="M965634" s="8"/>
    </row>
    <row r="965635" spans="13:13" ht="13">
      <c r="M965635" s="17"/>
    </row>
    <row r="965636" spans="13:13">
      <c r="M965636" s="8"/>
    </row>
    <row r="965662" spans="13:13">
      <c r="M965662" s="8"/>
    </row>
    <row r="965663" spans="13:13" ht="13">
      <c r="M965663" s="17"/>
    </row>
    <row r="965664" spans="13:13">
      <c r="M965664" s="8"/>
    </row>
    <row r="965690" spans="13:13">
      <c r="M965690" s="8"/>
    </row>
    <row r="965691" spans="13:13" ht="13">
      <c r="M965691" s="17"/>
    </row>
    <row r="965692" spans="13:13">
      <c r="M965692" s="8"/>
    </row>
    <row r="965718" spans="13:13">
      <c r="M965718" s="8"/>
    </row>
    <row r="965719" spans="13:13" ht="13">
      <c r="M965719" s="17"/>
    </row>
    <row r="965720" spans="13:13">
      <c r="M965720" s="8"/>
    </row>
    <row r="965746" spans="13:13">
      <c r="M965746" s="8"/>
    </row>
    <row r="965747" spans="13:13" ht="13">
      <c r="M965747" s="17"/>
    </row>
    <row r="965748" spans="13:13">
      <c r="M965748" s="8"/>
    </row>
    <row r="965774" spans="13:13">
      <c r="M965774" s="8"/>
    </row>
    <row r="965775" spans="13:13" ht="13">
      <c r="M965775" s="17"/>
    </row>
    <row r="965776" spans="13:13">
      <c r="M965776" s="8"/>
    </row>
    <row r="965802" spans="13:13">
      <c r="M965802" s="8"/>
    </row>
    <row r="965803" spans="13:13" ht="13">
      <c r="M965803" s="17"/>
    </row>
    <row r="965804" spans="13:13">
      <c r="M965804" s="8"/>
    </row>
    <row r="965830" spans="13:13">
      <c r="M965830" s="8"/>
    </row>
    <row r="965831" spans="13:13" ht="13">
      <c r="M965831" s="17"/>
    </row>
    <row r="965832" spans="13:13">
      <c r="M965832" s="8"/>
    </row>
    <row r="965858" spans="13:13">
      <c r="M965858" s="8"/>
    </row>
    <row r="965859" spans="13:13" ht="13">
      <c r="M965859" s="17"/>
    </row>
    <row r="965860" spans="13:13">
      <c r="M965860" s="8"/>
    </row>
    <row r="965886" spans="13:13">
      <c r="M965886" s="8"/>
    </row>
    <row r="965887" spans="13:13" ht="13">
      <c r="M965887" s="17"/>
    </row>
    <row r="965888" spans="13:13">
      <c r="M965888" s="8"/>
    </row>
    <row r="965914" spans="13:13">
      <c r="M965914" s="8"/>
    </row>
    <row r="965915" spans="13:13" ht="13">
      <c r="M965915" s="17"/>
    </row>
    <row r="965916" spans="13:13">
      <c r="M965916" s="8"/>
    </row>
    <row r="965942" spans="13:13">
      <c r="M965942" s="8"/>
    </row>
    <row r="965943" spans="13:13" ht="13">
      <c r="M965943" s="17"/>
    </row>
    <row r="965944" spans="13:13">
      <c r="M965944" s="8"/>
    </row>
    <row r="965970" spans="13:13">
      <c r="M965970" s="8"/>
    </row>
    <row r="965971" spans="13:13" ht="13">
      <c r="M965971" s="17"/>
    </row>
    <row r="965972" spans="13:13">
      <c r="M965972" s="8"/>
    </row>
    <row r="965998" spans="13:13">
      <c r="M965998" s="8"/>
    </row>
    <row r="965999" spans="13:13" ht="13">
      <c r="M965999" s="17"/>
    </row>
    <row r="966000" spans="13:13">
      <c r="M966000" s="8"/>
    </row>
    <row r="966026" spans="13:13">
      <c r="M966026" s="8"/>
    </row>
    <row r="966027" spans="13:13" ht="13">
      <c r="M966027" s="17"/>
    </row>
    <row r="966028" spans="13:13">
      <c r="M966028" s="8"/>
    </row>
    <row r="966054" spans="13:13">
      <c r="M966054" s="8"/>
    </row>
    <row r="966055" spans="13:13" ht="13">
      <c r="M966055" s="17"/>
    </row>
    <row r="966056" spans="13:13">
      <c r="M966056" s="8"/>
    </row>
    <row r="966082" spans="13:13">
      <c r="M966082" s="8"/>
    </row>
    <row r="966083" spans="13:13" ht="13">
      <c r="M966083" s="17"/>
    </row>
    <row r="966084" spans="13:13">
      <c r="M966084" s="8"/>
    </row>
    <row r="966110" spans="13:13">
      <c r="M966110" s="8"/>
    </row>
    <row r="966111" spans="13:13" ht="13">
      <c r="M966111" s="17"/>
    </row>
    <row r="966112" spans="13:13">
      <c r="M966112" s="8"/>
    </row>
    <row r="966138" spans="13:13">
      <c r="M966138" s="8"/>
    </row>
    <row r="966139" spans="13:13" ht="13">
      <c r="M966139" s="17"/>
    </row>
    <row r="966140" spans="13:13">
      <c r="M966140" s="8"/>
    </row>
    <row r="966166" spans="13:13">
      <c r="M966166" s="8"/>
    </row>
    <row r="966167" spans="13:13" ht="13">
      <c r="M966167" s="17"/>
    </row>
    <row r="966168" spans="13:13">
      <c r="M966168" s="8"/>
    </row>
    <row r="966194" spans="13:13">
      <c r="M966194" s="8"/>
    </row>
    <row r="966195" spans="13:13" ht="13">
      <c r="M966195" s="17"/>
    </row>
    <row r="966196" spans="13:13">
      <c r="M966196" s="8"/>
    </row>
    <row r="966222" spans="13:13">
      <c r="M966222" s="8"/>
    </row>
    <row r="966223" spans="13:13" ht="13">
      <c r="M966223" s="17"/>
    </row>
    <row r="966224" spans="13:13">
      <c r="M966224" s="8"/>
    </row>
    <row r="966250" spans="13:13">
      <c r="M966250" s="8"/>
    </row>
    <row r="966251" spans="13:13" ht="13">
      <c r="M966251" s="17"/>
    </row>
    <row r="966252" spans="13:13">
      <c r="M966252" s="8"/>
    </row>
    <row r="966278" spans="13:13">
      <c r="M966278" s="8"/>
    </row>
    <row r="966279" spans="13:13" ht="13">
      <c r="M966279" s="17"/>
    </row>
    <row r="966280" spans="13:13">
      <c r="M966280" s="8"/>
    </row>
    <row r="966306" spans="13:13">
      <c r="M966306" s="8"/>
    </row>
    <row r="966307" spans="13:13" ht="13">
      <c r="M966307" s="17"/>
    </row>
    <row r="966308" spans="13:13">
      <c r="M966308" s="8"/>
    </row>
    <row r="966334" spans="13:13">
      <c r="M966334" s="8"/>
    </row>
    <row r="966335" spans="13:13" ht="13">
      <c r="M966335" s="17"/>
    </row>
    <row r="966336" spans="13:13">
      <c r="M966336" s="8"/>
    </row>
    <row r="966362" spans="13:13">
      <c r="M966362" s="8"/>
    </row>
    <row r="966363" spans="13:13" ht="13">
      <c r="M966363" s="17"/>
    </row>
    <row r="966364" spans="13:13">
      <c r="M966364" s="8"/>
    </row>
    <row r="966390" spans="13:13">
      <c r="M966390" s="8"/>
    </row>
    <row r="966391" spans="13:13" ht="13">
      <c r="M966391" s="17"/>
    </row>
    <row r="966392" spans="13:13">
      <c r="M966392" s="8"/>
    </row>
    <row r="966418" spans="13:13">
      <c r="M966418" s="8"/>
    </row>
    <row r="966419" spans="13:13" ht="13">
      <c r="M966419" s="17"/>
    </row>
    <row r="966420" spans="13:13">
      <c r="M966420" s="8"/>
    </row>
    <row r="966446" spans="13:13">
      <c r="M966446" s="8"/>
    </row>
    <row r="966447" spans="13:13" ht="13">
      <c r="M966447" s="17"/>
    </row>
    <row r="966448" spans="13:13">
      <c r="M966448" s="8"/>
    </row>
    <row r="966474" spans="13:13">
      <c r="M966474" s="8"/>
    </row>
    <row r="966475" spans="13:13" ht="13">
      <c r="M966475" s="17"/>
    </row>
    <row r="966476" spans="13:13">
      <c r="M966476" s="8"/>
    </row>
    <row r="966502" spans="13:13">
      <c r="M966502" s="8"/>
    </row>
    <row r="966503" spans="13:13" ht="13">
      <c r="M966503" s="17"/>
    </row>
    <row r="966504" spans="13:13">
      <c r="M966504" s="8"/>
    </row>
    <row r="966530" spans="13:13">
      <c r="M966530" s="8"/>
    </row>
    <row r="966531" spans="13:13" ht="13">
      <c r="M966531" s="17"/>
    </row>
    <row r="966532" spans="13:13">
      <c r="M966532" s="8"/>
    </row>
    <row r="966558" spans="13:13">
      <c r="M966558" s="8"/>
    </row>
    <row r="966559" spans="13:13" ht="13">
      <c r="M966559" s="17"/>
    </row>
    <row r="966560" spans="13:13">
      <c r="M966560" s="8"/>
    </row>
    <row r="966586" spans="13:13">
      <c r="M966586" s="8"/>
    </row>
    <row r="966587" spans="13:13" ht="13">
      <c r="M966587" s="17"/>
    </row>
    <row r="966588" spans="13:13">
      <c r="M966588" s="8"/>
    </row>
    <row r="966614" spans="13:13">
      <c r="M966614" s="8"/>
    </row>
    <row r="966615" spans="13:13" ht="13">
      <c r="M966615" s="17"/>
    </row>
    <row r="966616" spans="13:13">
      <c r="M966616" s="8"/>
    </row>
    <row r="966642" spans="13:13">
      <c r="M966642" s="8"/>
    </row>
    <row r="966643" spans="13:13" ht="13">
      <c r="M966643" s="17"/>
    </row>
    <row r="966644" spans="13:13">
      <c r="M966644" s="8"/>
    </row>
    <row r="966670" spans="13:13">
      <c r="M966670" s="8"/>
    </row>
    <row r="966671" spans="13:13" ht="13">
      <c r="M966671" s="17"/>
    </row>
    <row r="966672" spans="13:13">
      <c r="M966672" s="8"/>
    </row>
    <row r="966698" spans="13:13">
      <c r="M966698" s="8"/>
    </row>
    <row r="966699" spans="13:13" ht="13">
      <c r="M966699" s="17"/>
    </row>
    <row r="966700" spans="13:13">
      <c r="M966700" s="8"/>
    </row>
    <row r="966726" spans="13:13">
      <c r="M966726" s="8"/>
    </row>
    <row r="966727" spans="13:13" ht="13">
      <c r="M966727" s="17"/>
    </row>
    <row r="966728" spans="13:13">
      <c r="M966728" s="8"/>
    </row>
    <row r="966754" spans="13:13">
      <c r="M966754" s="8"/>
    </row>
    <row r="966755" spans="13:13" ht="13">
      <c r="M966755" s="17"/>
    </row>
    <row r="966756" spans="13:13">
      <c r="M966756" s="8"/>
    </row>
    <row r="966782" spans="13:13">
      <c r="M966782" s="8"/>
    </row>
    <row r="966783" spans="13:13" ht="13">
      <c r="M966783" s="17"/>
    </row>
    <row r="966784" spans="13:13">
      <c r="M966784" s="8"/>
    </row>
    <row r="966810" spans="13:13">
      <c r="M966810" s="8"/>
    </row>
    <row r="966811" spans="13:13" ht="13">
      <c r="M966811" s="17"/>
    </row>
    <row r="966812" spans="13:13">
      <c r="M966812" s="8"/>
    </row>
    <row r="966838" spans="13:13">
      <c r="M966838" s="8"/>
    </row>
    <row r="966839" spans="13:13" ht="13">
      <c r="M966839" s="17"/>
    </row>
    <row r="966840" spans="13:13">
      <c r="M966840" s="8"/>
    </row>
    <row r="966866" spans="13:13">
      <c r="M966866" s="8"/>
    </row>
    <row r="966867" spans="13:13" ht="13">
      <c r="M966867" s="17"/>
    </row>
    <row r="966868" spans="13:13">
      <c r="M966868" s="8"/>
    </row>
    <row r="966894" spans="13:13">
      <c r="M966894" s="8"/>
    </row>
    <row r="966895" spans="13:13" ht="13">
      <c r="M966895" s="17"/>
    </row>
    <row r="966896" spans="13:13">
      <c r="M966896" s="8"/>
    </row>
    <row r="966922" spans="13:13">
      <c r="M966922" s="8"/>
    </row>
    <row r="966923" spans="13:13" ht="13">
      <c r="M966923" s="17"/>
    </row>
    <row r="966924" spans="13:13">
      <c r="M966924" s="8"/>
    </row>
    <row r="966950" spans="13:13">
      <c r="M966950" s="8"/>
    </row>
    <row r="966951" spans="13:13" ht="13">
      <c r="M966951" s="17"/>
    </row>
    <row r="966952" spans="13:13">
      <c r="M966952" s="8"/>
    </row>
    <row r="966978" spans="13:13">
      <c r="M966978" s="8"/>
    </row>
    <row r="966979" spans="13:13" ht="13">
      <c r="M966979" s="17"/>
    </row>
    <row r="966980" spans="13:13">
      <c r="M966980" s="8"/>
    </row>
    <row r="967006" spans="13:13">
      <c r="M967006" s="8"/>
    </row>
    <row r="967007" spans="13:13" ht="13">
      <c r="M967007" s="17"/>
    </row>
    <row r="967008" spans="13:13">
      <c r="M967008" s="8"/>
    </row>
    <row r="967034" spans="13:13">
      <c r="M967034" s="8"/>
    </row>
    <row r="967035" spans="13:13" ht="13">
      <c r="M967035" s="17"/>
    </row>
    <row r="967036" spans="13:13">
      <c r="M967036" s="8"/>
    </row>
    <row r="967062" spans="13:13">
      <c r="M967062" s="8"/>
    </row>
    <row r="967063" spans="13:13" ht="13">
      <c r="M967063" s="17"/>
    </row>
    <row r="967064" spans="13:13">
      <c r="M967064" s="8"/>
    </row>
    <row r="967090" spans="13:13">
      <c r="M967090" s="8"/>
    </row>
    <row r="967091" spans="13:13" ht="13">
      <c r="M967091" s="17"/>
    </row>
    <row r="967092" spans="13:13">
      <c r="M967092" s="8"/>
    </row>
    <row r="967118" spans="13:13">
      <c r="M967118" s="8"/>
    </row>
    <row r="967119" spans="13:13" ht="13">
      <c r="M967119" s="17"/>
    </row>
    <row r="967120" spans="13:13">
      <c r="M967120" s="8"/>
    </row>
    <row r="967146" spans="13:13">
      <c r="M967146" s="8"/>
    </row>
    <row r="967147" spans="13:13" ht="13">
      <c r="M967147" s="17"/>
    </row>
    <row r="967148" spans="13:13">
      <c r="M967148" s="8"/>
    </row>
    <row r="967174" spans="13:13">
      <c r="M967174" s="8"/>
    </row>
    <row r="967175" spans="13:13" ht="13">
      <c r="M967175" s="17"/>
    </row>
    <row r="967176" spans="13:13">
      <c r="M967176" s="8"/>
    </row>
    <row r="967202" spans="13:13">
      <c r="M967202" s="8"/>
    </row>
    <row r="967203" spans="13:13" ht="13">
      <c r="M967203" s="17"/>
    </row>
    <row r="967204" spans="13:13">
      <c r="M967204" s="8"/>
    </row>
    <row r="967230" spans="13:13">
      <c r="M967230" s="8"/>
    </row>
    <row r="967231" spans="13:13" ht="13">
      <c r="M967231" s="17"/>
    </row>
    <row r="967232" spans="13:13">
      <c r="M967232" s="8"/>
    </row>
    <row r="967258" spans="13:13">
      <c r="M967258" s="8"/>
    </row>
    <row r="967259" spans="13:13" ht="13">
      <c r="M967259" s="17"/>
    </row>
    <row r="967260" spans="13:13">
      <c r="M967260" s="8"/>
    </row>
    <row r="967286" spans="13:13">
      <c r="M967286" s="8"/>
    </row>
    <row r="967287" spans="13:13" ht="13">
      <c r="M967287" s="17"/>
    </row>
    <row r="967288" spans="13:13">
      <c r="M967288" s="8"/>
    </row>
    <row r="967314" spans="13:13">
      <c r="M967314" s="8"/>
    </row>
    <row r="967315" spans="13:13" ht="13">
      <c r="M967315" s="17"/>
    </row>
    <row r="967316" spans="13:13">
      <c r="M967316" s="8"/>
    </row>
    <row r="967342" spans="13:13">
      <c r="M967342" s="8"/>
    </row>
    <row r="967343" spans="13:13" ht="13">
      <c r="M967343" s="17"/>
    </row>
    <row r="967344" spans="13:13">
      <c r="M967344" s="8"/>
    </row>
    <row r="967370" spans="13:13">
      <c r="M967370" s="8"/>
    </row>
    <row r="967371" spans="13:13" ht="13">
      <c r="M967371" s="17"/>
    </row>
    <row r="967372" spans="13:13">
      <c r="M967372" s="8"/>
    </row>
    <row r="967398" spans="13:13">
      <c r="M967398" s="8"/>
    </row>
    <row r="967399" spans="13:13" ht="13">
      <c r="M967399" s="17"/>
    </row>
    <row r="967400" spans="13:13">
      <c r="M967400" s="8"/>
    </row>
    <row r="967426" spans="13:13">
      <c r="M967426" s="8"/>
    </row>
    <row r="967427" spans="13:13" ht="13">
      <c r="M967427" s="17"/>
    </row>
    <row r="967428" spans="13:13">
      <c r="M967428" s="8"/>
    </row>
    <row r="967454" spans="13:13">
      <c r="M967454" s="8"/>
    </row>
    <row r="967455" spans="13:13" ht="13">
      <c r="M967455" s="17"/>
    </row>
    <row r="967456" spans="13:13">
      <c r="M967456" s="8"/>
    </row>
    <row r="967482" spans="13:13">
      <c r="M967482" s="8"/>
    </row>
    <row r="967483" spans="13:13" ht="13">
      <c r="M967483" s="17"/>
    </row>
    <row r="967484" spans="13:13">
      <c r="M967484" s="8"/>
    </row>
    <row r="967510" spans="13:13">
      <c r="M967510" s="8"/>
    </row>
    <row r="967511" spans="13:13" ht="13">
      <c r="M967511" s="17"/>
    </row>
    <row r="967512" spans="13:13">
      <c r="M967512" s="8"/>
    </row>
    <row r="967538" spans="13:13">
      <c r="M967538" s="8"/>
    </row>
    <row r="967539" spans="13:13" ht="13">
      <c r="M967539" s="17"/>
    </row>
    <row r="967540" spans="13:13">
      <c r="M967540" s="8"/>
    </row>
    <row r="967566" spans="13:13">
      <c r="M967566" s="8"/>
    </row>
    <row r="967567" spans="13:13" ht="13">
      <c r="M967567" s="17"/>
    </row>
    <row r="967568" spans="13:13">
      <c r="M967568" s="8"/>
    </row>
    <row r="967594" spans="13:13">
      <c r="M967594" s="8"/>
    </row>
    <row r="967595" spans="13:13" ht="13">
      <c r="M967595" s="17"/>
    </row>
    <row r="967596" spans="13:13">
      <c r="M967596" s="8"/>
    </row>
    <row r="967622" spans="13:13">
      <c r="M967622" s="8"/>
    </row>
    <row r="967623" spans="13:13" ht="13">
      <c r="M967623" s="17"/>
    </row>
    <row r="967624" spans="13:13">
      <c r="M967624" s="8"/>
    </row>
    <row r="967650" spans="13:13">
      <c r="M967650" s="8"/>
    </row>
    <row r="967651" spans="13:13" ht="13">
      <c r="M967651" s="17"/>
    </row>
    <row r="967652" spans="13:13">
      <c r="M967652" s="8"/>
    </row>
    <row r="967678" spans="13:13">
      <c r="M967678" s="8"/>
    </row>
    <row r="967679" spans="13:13" ht="13">
      <c r="M967679" s="17"/>
    </row>
    <row r="967680" spans="13:13">
      <c r="M967680" s="8"/>
    </row>
    <row r="967706" spans="13:13">
      <c r="M967706" s="8"/>
    </row>
    <row r="967707" spans="13:13" ht="13">
      <c r="M967707" s="17"/>
    </row>
    <row r="967708" spans="13:13">
      <c r="M967708" s="8"/>
    </row>
    <row r="967734" spans="13:13">
      <c r="M967734" s="8"/>
    </row>
    <row r="967735" spans="13:13" ht="13">
      <c r="M967735" s="17"/>
    </row>
    <row r="967736" spans="13:13">
      <c r="M967736" s="8"/>
    </row>
    <row r="967762" spans="13:13">
      <c r="M967762" s="8"/>
    </row>
    <row r="967763" spans="13:13" ht="13">
      <c r="M967763" s="17"/>
    </row>
    <row r="967764" spans="13:13">
      <c r="M967764" s="8"/>
    </row>
    <row r="967790" spans="13:13">
      <c r="M967790" s="8"/>
    </row>
    <row r="967791" spans="13:13" ht="13">
      <c r="M967791" s="17"/>
    </row>
    <row r="967792" spans="13:13">
      <c r="M967792" s="8"/>
    </row>
    <row r="967818" spans="13:13">
      <c r="M967818" s="8"/>
    </row>
    <row r="967819" spans="13:13" ht="13">
      <c r="M967819" s="17"/>
    </row>
    <row r="967820" spans="13:13">
      <c r="M967820" s="8"/>
    </row>
    <row r="967846" spans="13:13">
      <c r="M967846" s="8"/>
    </row>
    <row r="967847" spans="13:13" ht="13">
      <c r="M967847" s="17"/>
    </row>
    <row r="967848" spans="13:13">
      <c r="M967848" s="8"/>
    </row>
    <row r="967874" spans="13:13">
      <c r="M967874" s="8"/>
    </row>
    <row r="967875" spans="13:13" ht="13">
      <c r="M967875" s="17"/>
    </row>
    <row r="967876" spans="13:13">
      <c r="M967876" s="8"/>
    </row>
    <row r="967902" spans="13:13">
      <c r="M967902" s="8"/>
    </row>
    <row r="967903" spans="13:13" ht="13">
      <c r="M967903" s="17"/>
    </row>
    <row r="967904" spans="13:13">
      <c r="M967904" s="8"/>
    </row>
    <row r="967930" spans="13:13">
      <c r="M967930" s="8"/>
    </row>
    <row r="967931" spans="13:13" ht="13">
      <c r="M967931" s="17"/>
    </row>
    <row r="967932" spans="13:13">
      <c r="M967932" s="8"/>
    </row>
    <row r="967958" spans="13:13">
      <c r="M967958" s="8"/>
    </row>
    <row r="967959" spans="13:13" ht="13">
      <c r="M967959" s="17"/>
    </row>
    <row r="967960" spans="13:13">
      <c r="M967960" s="8"/>
    </row>
    <row r="967986" spans="13:13">
      <c r="M967986" s="8"/>
    </row>
    <row r="967987" spans="13:13" ht="13">
      <c r="M967987" s="17"/>
    </row>
    <row r="967988" spans="13:13">
      <c r="M967988" s="8"/>
    </row>
    <row r="968014" spans="13:13">
      <c r="M968014" s="8"/>
    </row>
    <row r="968015" spans="13:13" ht="13">
      <c r="M968015" s="17"/>
    </row>
    <row r="968016" spans="13:13">
      <c r="M968016" s="8"/>
    </row>
    <row r="968042" spans="13:13">
      <c r="M968042" s="8"/>
    </row>
    <row r="968043" spans="13:13" ht="13">
      <c r="M968043" s="17"/>
    </row>
    <row r="968044" spans="13:13">
      <c r="M968044" s="8"/>
    </row>
    <row r="968070" spans="13:13">
      <c r="M968070" s="8"/>
    </row>
    <row r="968071" spans="13:13" ht="13">
      <c r="M968071" s="17"/>
    </row>
    <row r="968072" spans="13:13">
      <c r="M968072" s="8"/>
    </row>
    <row r="968098" spans="13:13">
      <c r="M968098" s="8"/>
    </row>
    <row r="968099" spans="13:13" ht="13">
      <c r="M968099" s="17"/>
    </row>
    <row r="968100" spans="13:13">
      <c r="M968100" s="8"/>
    </row>
    <row r="968126" spans="13:13">
      <c r="M968126" s="8"/>
    </row>
    <row r="968127" spans="13:13" ht="13">
      <c r="M968127" s="17"/>
    </row>
    <row r="968128" spans="13:13">
      <c r="M968128" s="8"/>
    </row>
    <row r="968154" spans="13:13">
      <c r="M968154" s="8"/>
    </row>
    <row r="968155" spans="13:13" ht="13">
      <c r="M968155" s="17"/>
    </row>
    <row r="968156" spans="13:13">
      <c r="M968156" s="8"/>
    </row>
    <row r="968182" spans="13:13">
      <c r="M968182" s="8"/>
    </row>
    <row r="968183" spans="13:13" ht="13">
      <c r="M968183" s="17"/>
    </row>
    <row r="968184" spans="13:13">
      <c r="M968184" s="8"/>
    </row>
    <row r="968210" spans="13:13">
      <c r="M968210" s="8"/>
    </row>
    <row r="968211" spans="13:13" ht="13">
      <c r="M968211" s="17"/>
    </row>
    <row r="968212" spans="13:13">
      <c r="M968212" s="8"/>
    </row>
    <row r="968238" spans="13:13">
      <c r="M968238" s="8"/>
    </row>
    <row r="968239" spans="13:13" ht="13">
      <c r="M968239" s="17"/>
    </row>
    <row r="968240" spans="13:13">
      <c r="M968240" s="8"/>
    </row>
    <row r="968266" spans="13:13">
      <c r="M968266" s="8"/>
    </row>
    <row r="968267" spans="13:13" ht="13">
      <c r="M968267" s="17"/>
    </row>
    <row r="968268" spans="13:13">
      <c r="M968268" s="8"/>
    </row>
    <row r="968294" spans="13:13">
      <c r="M968294" s="8"/>
    </row>
    <row r="968295" spans="13:13" ht="13">
      <c r="M968295" s="17"/>
    </row>
    <row r="968296" spans="13:13">
      <c r="M968296" s="8"/>
    </row>
    <row r="968322" spans="13:13">
      <c r="M968322" s="8"/>
    </row>
    <row r="968323" spans="13:13" ht="13">
      <c r="M968323" s="17"/>
    </row>
    <row r="968324" spans="13:13">
      <c r="M968324" s="8"/>
    </row>
    <row r="968350" spans="13:13">
      <c r="M968350" s="8"/>
    </row>
    <row r="968351" spans="13:13" ht="13">
      <c r="M968351" s="17"/>
    </row>
    <row r="968352" spans="13:13">
      <c r="M968352" s="8"/>
    </row>
    <row r="968378" spans="13:13">
      <c r="M968378" s="8"/>
    </row>
    <row r="968379" spans="13:13" ht="13">
      <c r="M968379" s="17"/>
    </row>
    <row r="968380" spans="13:13">
      <c r="M968380" s="8"/>
    </row>
    <row r="968406" spans="13:13">
      <c r="M968406" s="8"/>
    </row>
    <row r="968407" spans="13:13" ht="13">
      <c r="M968407" s="17"/>
    </row>
    <row r="968408" spans="13:13">
      <c r="M968408" s="8"/>
    </row>
    <row r="968434" spans="13:13">
      <c r="M968434" s="8"/>
    </row>
    <row r="968435" spans="13:13" ht="13">
      <c r="M968435" s="17"/>
    </row>
    <row r="968436" spans="13:13">
      <c r="M968436" s="8"/>
    </row>
    <row r="968462" spans="13:13">
      <c r="M968462" s="8"/>
    </row>
    <row r="968463" spans="13:13" ht="13">
      <c r="M968463" s="17"/>
    </row>
    <row r="968464" spans="13:13">
      <c r="M968464" s="8"/>
    </row>
    <row r="968490" spans="13:13">
      <c r="M968490" s="8"/>
    </row>
    <row r="968491" spans="13:13" ht="13">
      <c r="M968491" s="17"/>
    </row>
    <row r="968492" spans="13:13">
      <c r="M968492" s="8"/>
    </row>
    <row r="968518" spans="13:13">
      <c r="M968518" s="8"/>
    </row>
    <row r="968519" spans="13:13" ht="13">
      <c r="M968519" s="17"/>
    </row>
    <row r="968520" spans="13:13">
      <c r="M968520" s="8"/>
    </row>
    <row r="968546" spans="13:13">
      <c r="M968546" s="8"/>
    </row>
    <row r="968547" spans="13:13" ht="13">
      <c r="M968547" s="17"/>
    </row>
    <row r="968548" spans="13:13">
      <c r="M968548" s="8"/>
    </row>
    <row r="968574" spans="13:13">
      <c r="M968574" s="8"/>
    </row>
    <row r="968575" spans="13:13" ht="13">
      <c r="M968575" s="17"/>
    </row>
    <row r="968576" spans="13:13">
      <c r="M968576" s="8"/>
    </row>
    <row r="968602" spans="13:13">
      <c r="M968602" s="8"/>
    </row>
    <row r="968603" spans="13:13" ht="13">
      <c r="M968603" s="17"/>
    </row>
    <row r="968604" spans="13:13">
      <c r="M968604" s="8"/>
    </row>
    <row r="968630" spans="13:13">
      <c r="M968630" s="8"/>
    </row>
    <row r="968631" spans="13:13" ht="13">
      <c r="M968631" s="17"/>
    </row>
    <row r="968632" spans="13:13">
      <c r="M968632" s="8"/>
    </row>
    <row r="968658" spans="13:13">
      <c r="M968658" s="8"/>
    </row>
    <row r="968659" spans="13:13" ht="13">
      <c r="M968659" s="17"/>
    </row>
    <row r="968660" spans="13:13">
      <c r="M968660" s="8"/>
    </row>
    <row r="968686" spans="13:13">
      <c r="M968686" s="8"/>
    </row>
    <row r="968687" spans="13:13" ht="13">
      <c r="M968687" s="17"/>
    </row>
    <row r="968688" spans="13:13">
      <c r="M968688" s="8"/>
    </row>
    <row r="968714" spans="13:13">
      <c r="M968714" s="8"/>
    </row>
    <row r="968715" spans="13:13" ht="13">
      <c r="M968715" s="17"/>
    </row>
    <row r="968716" spans="13:13">
      <c r="M968716" s="8"/>
    </row>
    <row r="968742" spans="13:13">
      <c r="M968742" s="8"/>
    </row>
    <row r="968743" spans="13:13" ht="13">
      <c r="M968743" s="17"/>
    </row>
    <row r="968744" spans="13:13">
      <c r="M968744" s="8"/>
    </row>
    <row r="968770" spans="13:13">
      <c r="M968770" s="8"/>
    </row>
    <row r="968771" spans="13:13" ht="13">
      <c r="M968771" s="17"/>
    </row>
    <row r="968772" spans="13:13">
      <c r="M968772" s="8"/>
    </row>
    <row r="968798" spans="13:13">
      <c r="M968798" s="8"/>
    </row>
    <row r="968799" spans="13:13" ht="13">
      <c r="M968799" s="17"/>
    </row>
    <row r="968800" spans="13:13">
      <c r="M968800" s="8"/>
    </row>
    <row r="968826" spans="13:13">
      <c r="M968826" s="8"/>
    </row>
    <row r="968827" spans="13:13" ht="13">
      <c r="M968827" s="17"/>
    </row>
    <row r="968828" spans="13:13">
      <c r="M968828" s="8"/>
    </row>
    <row r="968854" spans="13:13">
      <c r="M968854" s="8"/>
    </row>
    <row r="968855" spans="13:13" ht="13">
      <c r="M968855" s="17"/>
    </row>
    <row r="968856" spans="13:13">
      <c r="M968856" s="8"/>
    </row>
    <row r="968882" spans="13:13">
      <c r="M968882" s="8"/>
    </row>
    <row r="968883" spans="13:13" ht="13">
      <c r="M968883" s="17"/>
    </row>
    <row r="968884" spans="13:13">
      <c r="M968884" s="8"/>
    </row>
    <row r="968910" spans="13:13">
      <c r="M968910" s="8"/>
    </row>
    <row r="968911" spans="13:13" ht="13">
      <c r="M968911" s="17"/>
    </row>
    <row r="968912" spans="13:13">
      <c r="M968912" s="8"/>
    </row>
    <row r="968938" spans="13:13">
      <c r="M968938" s="8"/>
    </row>
    <row r="968939" spans="13:13" ht="13">
      <c r="M968939" s="17"/>
    </row>
    <row r="968940" spans="13:13">
      <c r="M968940" s="8"/>
    </row>
    <row r="968966" spans="13:13">
      <c r="M968966" s="8"/>
    </row>
    <row r="968967" spans="13:13" ht="13">
      <c r="M968967" s="17"/>
    </row>
    <row r="968968" spans="13:13">
      <c r="M968968" s="8"/>
    </row>
    <row r="968994" spans="13:13">
      <c r="M968994" s="8"/>
    </row>
    <row r="968995" spans="13:13" ht="13">
      <c r="M968995" s="17"/>
    </row>
    <row r="968996" spans="13:13">
      <c r="M968996" s="8"/>
    </row>
    <row r="969022" spans="13:13">
      <c r="M969022" s="8"/>
    </row>
    <row r="969023" spans="13:13" ht="13">
      <c r="M969023" s="17"/>
    </row>
    <row r="969024" spans="13:13">
      <c r="M969024" s="8"/>
    </row>
    <row r="969050" spans="13:13">
      <c r="M969050" s="8"/>
    </row>
    <row r="969051" spans="13:13" ht="13">
      <c r="M969051" s="17"/>
    </row>
    <row r="969052" spans="13:13">
      <c r="M969052" s="8"/>
    </row>
    <row r="969078" spans="13:13">
      <c r="M969078" s="8"/>
    </row>
    <row r="969079" spans="13:13" ht="13">
      <c r="M969079" s="17"/>
    </row>
    <row r="969080" spans="13:13">
      <c r="M969080" s="8"/>
    </row>
    <row r="969106" spans="13:13">
      <c r="M969106" s="8"/>
    </row>
    <row r="969107" spans="13:13" ht="13">
      <c r="M969107" s="17"/>
    </row>
    <row r="969108" spans="13:13">
      <c r="M969108" s="8"/>
    </row>
    <row r="969134" spans="13:13">
      <c r="M969134" s="8"/>
    </row>
    <row r="969135" spans="13:13" ht="13">
      <c r="M969135" s="17"/>
    </row>
    <row r="969136" spans="13:13">
      <c r="M969136" s="8"/>
    </row>
    <row r="969162" spans="13:13">
      <c r="M969162" s="8"/>
    </row>
    <row r="969163" spans="13:13" ht="13">
      <c r="M969163" s="17"/>
    </row>
    <row r="969164" spans="13:13">
      <c r="M969164" s="8"/>
    </row>
    <row r="969190" spans="13:13">
      <c r="M969190" s="8"/>
    </row>
    <row r="969191" spans="13:13" ht="13">
      <c r="M969191" s="17"/>
    </row>
    <row r="969192" spans="13:13">
      <c r="M969192" s="8"/>
    </row>
    <row r="969218" spans="13:13">
      <c r="M969218" s="8"/>
    </row>
    <row r="969219" spans="13:13" ht="13">
      <c r="M969219" s="17"/>
    </row>
    <row r="969220" spans="13:13">
      <c r="M969220" s="8"/>
    </row>
    <row r="969246" spans="13:13">
      <c r="M969246" s="8"/>
    </row>
    <row r="969247" spans="13:13" ht="13">
      <c r="M969247" s="17"/>
    </row>
    <row r="969248" spans="13:13">
      <c r="M969248" s="8"/>
    </row>
    <row r="969274" spans="13:13">
      <c r="M969274" s="8"/>
    </row>
    <row r="969275" spans="13:13" ht="13">
      <c r="M969275" s="17"/>
    </row>
    <row r="969276" spans="13:13">
      <c r="M969276" s="8"/>
    </row>
    <row r="969302" spans="13:13">
      <c r="M969302" s="8"/>
    </row>
    <row r="969303" spans="13:13" ht="13">
      <c r="M969303" s="17"/>
    </row>
    <row r="969304" spans="13:13">
      <c r="M969304" s="8"/>
    </row>
    <row r="969330" spans="13:13">
      <c r="M969330" s="8"/>
    </row>
    <row r="969331" spans="13:13" ht="13">
      <c r="M969331" s="17"/>
    </row>
    <row r="969332" spans="13:13">
      <c r="M969332" s="8"/>
    </row>
    <row r="969358" spans="13:13">
      <c r="M969358" s="8"/>
    </row>
    <row r="969359" spans="13:13" ht="13">
      <c r="M969359" s="17"/>
    </row>
    <row r="969360" spans="13:13">
      <c r="M969360" s="8"/>
    </row>
    <row r="969386" spans="13:13">
      <c r="M969386" s="8"/>
    </row>
    <row r="969387" spans="13:13" ht="13">
      <c r="M969387" s="17"/>
    </row>
    <row r="969388" spans="13:13">
      <c r="M969388" s="8"/>
    </row>
    <row r="969414" spans="13:13">
      <c r="M969414" s="8"/>
    </row>
    <row r="969415" spans="13:13" ht="13">
      <c r="M969415" s="17"/>
    </row>
    <row r="969416" spans="13:13">
      <c r="M969416" s="8"/>
    </row>
    <row r="969442" spans="13:13">
      <c r="M969442" s="8"/>
    </row>
    <row r="969443" spans="13:13" ht="13">
      <c r="M969443" s="17"/>
    </row>
    <row r="969444" spans="13:13">
      <c r="M969444" s="8"/>
    </row>
    <row r="969470" spans="13:13">
      <c r="M969470" s="8"/>
    </row>
    <row r="969471" spans="13:13" ht="13">
      <c r="M969471" s="17"/>
    </row>
    <row r="969472" spans="13:13">
      <c r="M969472" s="8"/>
    </row>
    <row r="969498" spans="13:13">
      <c r="M969498" s="8"/>
    </row>
    <row r="969499" spans="13:13" ht="13">
      <c r="M969499" s="17"/>
    </row>
    <row r="969500" spans="13:13">
      <c r="M969500" s="8"/>
    </row>
    <row r="969526" spans="13:13">
      <c r="M969526" s="8"/>
    </row>
    <row r="969527" spans="13:13" ht="13">
      <c r="M969527" s="17"/>
    </row>
    <row r="969528" spans="13:13">
      <c r="M969528" s="8"/>
    </row>
    <row r="969554" spans="13:13">
      <c r="M969554" s="8"/>
    </row>
    <row r="969555" spans="13:13" ht="13">
      <c r="M969555" s="17"/>
    </row>
    <row r="969556" spans="13:13">
      <c r="M969556" s="8"/>
    </row>
    <row r="969582" spans="13:13">
      <c r="M969582" s="8"/>
    </row>
    <row r="969583" spans="13:13" ht="13">
      <c r="M969583" s="17"/>
    </row>
    <row r="969584" spans="13:13">
      <c r="M969584" s="8"/>
    </row>
    <row r="969610" spans="13:13">
      <c r="M969610" s="8"/>
    </row>
    <row r="969611" spans="13:13" ht="13">
      <c r="M969611" s="17"/>
    </row>
    <row r="969612" spans="13:13">
      <c r="M969612" s="8"/>
    </row>
    <row r="969638" spans="13:13">
      <c r="M969638" s="8"/>
    </row>
    <row r="969639" spans="13:13" ht="13">
      <c r="M969639" s="17"/>
    </row>
    <row r="969640" spans="13:13">
      <c r="M969640" s="8"/>
    </row>
    <row r="969666" spans="13:13">
      <c r="M969666" s="8"/>
    </row>
    <row r="969667" spans="13:13" ht="13">
      <c r="M969667" s="17"/>
    </row>
    <row r="969668" spans="13:13">
      <c r="M969668" s="8"/>
    </row>
    <row r="969694" spans="13:13">
      <c r="M969694" s="8"/>
    </row>
    <row r="969695" spans="13:13" ht="13">
      <c r="M969695" s="17"/>
    </row>
    <row r="969696" spans="13:13">
      <c r="M969696" s="8"/>
    </row>
    <row r="969722" spans="13:13">
      <c r="M969722" s="8"/>
    </row>
    <row r="969723" spans="13:13" ht="13">
      <c r="M969723" s="17"/>
    </row>
    <row r="969724" spans="13:13">
      <c r="M969724" s="8"/>
    </row>
    <row r="969750" spans="13:13">
      <c r="M969750" s="8"/>
    </row>
    <row r="969751" spans="13:13" ht="13">
      <c r="M969751" s="17"/>
    </row>
    <row r="969752" spans="13:13">
      <c r="M969752" s="8"/>
    </row>
    <row r="969778" spans="13:13">
      <c r="M969778" s="8"/>
    </row>
    <row r="969779" spans="13:13" ht="13">
      <c r="M969779" s="17"/>
    </row>
    <row r="969780" spans="13:13">
      <c r="M969780" s="8"/>
    </row>
    <row r="969806" spans="13:13">
      <c r="M969806" s="8"/>
    </row>
    <row r="969807" spans="13:13" ht="13">
      <c r="M969807" s="17"/>
    </row>
    <row r="969808" spans="13:13">
      <c r="M969808" s="8"/>
    </row>
    <row r="969834" spans="13:13">
      <c r="M969834" s="8"/>
    </row>
    <row r="969835" spans="13:13" ht="13">
      <c r="M969835" s="17"/>
    </row>
    <row r="969836" spans="13:13">
      <c r="M969836" s="8"/>
    </row>
    <row r="969862" spans="13:13">
      <c r="M969862" s="8"/>
    </row>
    <row r="969863" spans="13:13" ht="13">
      <c r="M969863" s="17"/>
    </row>
    <row r="969864" spans="13:13">
      <c r="M969864" s="8"/>
    </row>
    <row r="969890" spans="13:13">
      <c r="M969890" s="8"/>
    </row>
    <row r="969891" spans="13:13" ht="13">
      <c r="M969891" s="17"/>
    </row>
    <row r="969892" spans="13:13">
      <c r="M969892" s="8"/>
    </row>
    <row r="969918" spans="13:13">
      <c r="M969918" s="8"/>
    </row>
    <row r="969919" spans="13:13" ht="13">
      <c r="M969919" s="17"/>
    </row>
    <row r="969920" spans="13:13">
      <c r="M969920" s="8"/>
    </row>
    <row r="969946" spans="13:13">
      <c r="M969946" s="8"/>
    </row>
    <row r="969947" spans="13:13" ht="13">
      <c r="M969947" s="17"/>
    </row>
    <row r="969948" spans="13:13">
      <c r="M969948" s="8"/>
    </row>
    <row r="969974" spans="13:13">
      <c r="M969974" s="8"/>
    </row>
    <row r="969975" spans="13:13" ht="13">
      <c r="M969975" s="17"/>
    </row>
    <row r="969976" spans="13:13">
      <c r="M969976" s="8"/>
    </row>
    <row r="970002" spans="13:13">
      <c r="M970002" s="8"/>
    </row>
    <row r="970003" spans="13:13" ht="13">
      <c r="M970003" s="17"/>
    </row>
    <row r="970004" spans="13:13">
      <c r="M970004" s="8"/>
    </row>
    <row r="970030" spans="13:13">
      <c r="M970030" s="8"/>
    </row>
    <row r="970031" spans="13:13" ht="13">
      <c r="M970031" s="17"/>
    </row>
    <row r="970032" spans="13:13">
      <c r="M970032" s="8"/>
    </row>
    <row r="970058" spans="13:13">
      <c r="M970058" s="8"/>
    </row>
    <row r="970059" spans="13:13" ht="13">
      <c r="M970059" s="17"/>
    </row>
    <row r="970060" spans="13:13">
      <c r="M970060" s="8"/>
    </row>
    <row r="970086" spans="13:13">
      <c r="M970086" s="8"/>
    </row>
    <row r="970087" spans="13:13" ht="13">
      <c r="M970087" s="17"/>
    </row>
    <row r="970088" spans="13:13">
      <c r="M970088" s="8"/>
    </row>
    <row r="970114" spans="13:13">
      <c r="M970114" s="8"/>
    </row>
    <row r="970115" spans="13:13" ht="13">
      <c r="M970115" s="17"/>
    </row>
    <row r="970116" spans="13:13">
      <c r="M970116" s="8"/>
    </row>
    <row r="970142" spans="13:13">
      <c r="M970142" s="8"/>
    </row>
    <row r="970143" spans="13:13" ht="13">
      <c r="M970143" s="17"/>
    </row>
    <row r="970144" spans="13:13">
      <c r="M970144" s="8"/>
    </row>
    <row r="970170" spans="13:13">
      <c r="M970170" s="8"/>
    </row>
    <row r="970171" spans="13:13" ht="13">
      <c r="M970171" s="17"/>
    </row>
    <row r="970172" spans="13:13">
      <c r="M970172" s="8"/>
    </row>
    <row r="970198" spans="13:13">
      <c r="M970198" s="8"/>
    </row>
    <row r="970199" spans="13:13" ht="13">
      <c r="M970199" s="17"/>
    </row>
    <row r="970200" spans="13:13">
      <c r="M970200" s="8"/>
    </row>
    <row r="970226" spans="13:13">
      <c r="M970226" s="8"/>
    </row>
    <row r="970227" spans="13:13" ht="13">
      <c r="M970227" s="17"/>
    </row>
    <row r="970228" spans="13:13">
      <c r="M970228" s="8"/>
    </row>
    <row r="970254" spans="13:13">
      <c r="M970254" s="8"/>
    </row>
    <row r="970255" spans="13:13" ht="13">
      <c r="M970255" s="17"/>
    </row>
    <row r="970256" spans="13:13">
      <c r="M970256" s="8"/>
    </row>
    <row r="970282" spans="13:13">
      <c r="M970282" s="8"/>
    </row>
    <row r="970283" spans="13:13" ht="13">
      <c r="M970283" s="17"/>
    </row>
    <row r="970284" spans="13:13">
      <c r="M970284" s="8"/>
    </row>
    <row r="970310" spans="13:13">
      <c r="M970310" s="8"/>
    </row>
    <row r="970311" spans="13:13" ht="13">
      <c r="M970311" s="17"/>
    </row>
    <row r="970312" spans="13:13">
      <c r="M970312" s="8"/>
    </row>
    <row r="970338" spans="13:13">
      <c r="M970338" s="8"/>
    </row>
    <row r="970339" spans="13:13" ht="13">
      <c r="M970339" s="17"/>
    </row>
    <row r="970340" spans="13:13">
      <c r="M970340" s="8"/>
    </row>
    <row r="970366" spans="13:13">
      <c r="M970366" s="8"/>
    </row>
    <row r="970367" spans="13:13" ht="13">
      <c r="M970367" s="17"/>
    </row>
    <row r="970368" spans="13:13">
      <c r="M970368" s="8"/>
    </row>
    <row r="970394" spans="13:13">
      <c r="M970394" s="8"/>
    </row>
    <row r="970395" spans="13:13" ht="13">
      <c r="M970395" s="17"/>
    </row>
    <row r="970396" spans="13:13">
      <c r="M970396" s="8"/>
    </row>
    <row r="970422" spans="13:13">
      <c r="M970422" s="8"/>
    </row>
    <row r="970423" spans="13:13" ht="13">
      <c r="M970423" s="17"/>
    </row>
    <row r="970424" spans="13:13">
      <c r="M970424" s="8"/>
    </row>
    <row r="970450" spans="13:13">
      <c r="M970450" s="8"/>
    </row>
    <row r="970451" spans="13:13" ht="13">
      <c r="M970451" s="17"/>
    </row>
    <row r="970452" spans="13:13">
      <c r="M970452" s="8"/>
    </row>
    <row r="970478" spans="13:13">
      <c r="M970478" s="8"/>
    </row>
    <row r="970479" spans="13:13" ht="13">
      <c r="M970479" s="17"/>
    </row>
    <row r="970480" spans="13:13">
      <c r="M970480" s="8"/>
    </row>
    <row r="970506" spans="13:13">
      <c r="M970506" s="8"/>
    </row>
    <row r="970507" spans="13:13" ht="13">
      <c r="M970507" s="17"/>
    </row>
    <row r="970508" spans="13:13">
      <c r="M970508" s="8"/>
    </row>
    <row r="970534" spans="13:13">
      <c r="M970534" s="8"/>
    </row>
    <row r="970535" spans="13:13" ht="13">
      <c r="M970535" s="17"/>
    </row>
    <row r="970536" spans="13:13">
      <c r="M970536" s="8"/>
    </row>
    <row r="970562" spans="13:13">
      <c r="M970562" s="8"/>
    </row>
    <row r="970563" spans="13:13" ht="13">
      <c r="M970563" s="17"/>
    </row>
    <row r="970564" spans="13:13">
      <c r="M970564" s="8"/>
    </row>
    <row r="970590" spans="13:13">
      <c r="M970590" s="8"/>
    </row>
    <row r="970591" spans="13:13" ht="13">
      <c r="M970591" s="17"/>
    </row>
    <row r="970592" spans="13:13">
      <c r="M970592" s="8"/>
    </row>
    <row r="970618" spans="13:13">
      <c r="M970618" s="8"/>
    </row>
    <row r="970619" spans="13:13" ht="13">
      <c r="M970619" s="17"/>
    </row>
    <row r="970620" spans="13:13">
      <c r="M970620" s="8"/>
    </row>
    <row r="970646" spans="13:13">
      <c r="M970646" s="8"/>
    </row>
    <row r="970647" spans="13:13" ht="13">
      <c r="M970647" s="17"/>
    </row>
    <row r="970648" spans="13:13">
      <c r="M970648" s="8"/>
    </row>
    <row r="970674" spans="13:13">
      <c r="M970674" s="8"/>
    </row>
    <row r="970675" spans="13:13" ht="13">
      <c r="M970675" s="17"/>
    </row>
    <row r="970676" spans="13:13">
      <c r="M970676" s="8"/>
    </row>
    <row r="970702" spans="13:13">
      <c r="M970702" s="8"/>
    </row>
    <row r="970703" spans="13:13" ht="13">
      <c r="M970703" s="17"/>
    </row>
    <row r="970704" spans="13:13">
      <c r="M970704" s="8"/>
    </row>
    <row r="970730" spans="13:13">
      <c r="M970730" s="8"/>
    </row>
    <row r="970731" spans="13:13" ht="13">
      <c r="M970731" s="17"/>
    </row>
    <row r="970732" spans="13:13">
      <c r="M970732" s="8"/>
    </row>
    <row r="970758" spans="13:13">
      <c r="M970758" s="8"/>
    </row>
    <row r="970759" spans="13:13" ht="13">
      <c r="M970759" s="17"/>
    </row>
    <row r="970760" spans="13:13">
      <c r="M970760" s="8"/>
    </row>
    <row r="970786" spans="13:13">
      <c r="M970786" s="8"/>
    </row>
    <row r="970787" spans="13:13" ht="13">
      <c r="M970787" s="17"/>
    </row>
    <row r="970788" spans="13:13">
      <c r="M970788" s="8"/>
    </row>
    <row r="970814" spans="13:13">
      <c r="M970814" s="8"/>
    </row>
    <row r="970815" spans="13:13" ht="13">
      <c r="M970815" s="17"/>
    </row>
    <row r="970816" spans="13:13">
      <c r="M970816" s="8"/>
    </row>
    <row r="970842" spans="13:13">
      <c r="M970842" s="8"/>
    </row>
    <row r="970843" spans="13:13" ht="13">
      <c r="M970843" s="17"/>
    </row>
    <row r="970844" spans="13:13">
      <c r="M970844" s="8"/>
    </row>
    <row r="970870" spans="13:13">
      <c r="M970870" s="8"/>
    </row>
    <row r="970871" spans="13:13" ht="13">
      <c r="M970871" s="17"/>
    </row>
    <row r="970872" spans="13:13">
      <c r="M970872" s="8"/>
    </row>
    <row r="970898" spans="13:13">
      <c r="M970898" s="8"/>
    </row>
    <row r="970899" spans="13:13" ht="13">
      <c r="M970899" s="17"/>
    </row>
    <row r="970900" spans="13:13">
      <c r="M970900" s="8"/>
    </row>
    <row r="970926" spans="13:13">
      <c r="M970926" s="8"/>
    </row>
    <row r="970927" spans="13:13" ht="13">
      <c r="M970927" s="17"/>
    </row>
    <row r="970928" spans="13:13">
      <c r="M970928" s="8"/>
    </row>
    <row r="970954" spans="13:13">
      <c r="M970954" s="8"/>
    </row>
    <row r="970955" spans="13:13" ht="13">
      <c r="M970955" s="17"/>
    </row>
    <row r="970956" spans="13:13">
      <c r="M970956" s="8"/>
    </row>
    <row r="970982" spans="13:13">
      <c r="M970982" s="8"/>
    </row>
    <row r="970983" spans="13:13" ht="13">
      <c r="M970983" s="17"/>
    </row>
    <row r="970984" spans="13:13">
      <c r="M970984" s="8"/>
    </row>
    <row r="971010" spans="13:13">
      <c r="M971010" s="8"/>
    </row>
    <row r="971011" spans="13:13" ht="13">
      <c r="M971011" s="17"/>
    </row>
    <row r="971012" spans="13:13">
      <c r="M971012" s="8"/>
    </row>
    <row r="971038" spans="13:13">
      <c r="M971038" s="8"/>
    </row>
    <row r="971039" spans="13:13" ht="13">
      <c r="M971039" s="17"/>
    </row>
    <row r="971040" spans="13:13">
      <c r="M971040" s="8"/>
    </row>
    <row r="971066" spans="13:13">
      <c r="M971066" s="8"/>
    </row>
    <row r="971067" spans="13:13" ht="13">
      <c r="M971067" s="17"/>
    </row>
    <row r="971068" spans="13:13">
      <c r="M971068" s="8"/>
    </row>
    <row r="971094" spans="13:13">
      <c r="M971094" s="8"/>
    </row>
    <row r="971095" spans="13:13" ht="13">
      <c r="M971095" s="17"/>
    </row>
    <row r="971096" spans="13:13">
      <c r="M971096" s="8"/>
    </row>
    <row r="971122" spans="13:13">
      <c r="M971122" s="8"/>
    </row>
    <row r="971123" spans="13:13" ht="13">
      <c r="M971123" s="17"/>
    </row>
    <row r="971124" spans="13:13">
      <c r="M971124" s="8"/>
    </row>
    <row r="971150" spans="13:13">
      <c r="M971150" s="8"/>
    </row>
    <row r="971151" spans="13:13" ht="13">
      <c r="M971151" s="17"/>
    </row>
    <row r="971152" spans="13:13">
      <c r="M971152" s="8"/>
    </row>
    <row r="971178" spans="13:13">
      <c r="M971178" s="8"/>
    </row>
    <row r="971179" spans="13:13" ht="13">
      <c r="M971179" s="17"/>
    </row>
    <row r="971180" spans="13:13">
      <c r="M971180" s="8"/>
    </row>
    <row r="971206" spans="13:13">
      <c r="M971206" s="8"/>
    </row>
    <row r="971207" spans="13:13" ht="13">
      <c r="M971207" s="17"/>
    </row>
    <row r="971208" spans="13:13">
      <c r="M971208" s="8"/>
    </row>
    <row r="971234" spans="13:13">
      <c r="M971234" s="8"/>
    </row>
    <row r="971235" spans="13:13" ht="13">
      <c r="M971235" s="17"/>
    </row>
    <row r="971236" spans="13:13">
      <c r="M971236" s="8"/>
    </row>
    <row r="971262" spans="13:13">
      <c r="M971262" s="8"/>
    </row>
    <row r="971263" spans="13:13" ht="13">
      <c r="M971263" s="17"/>
    </row>
    <row r="971264" spans="13:13">
      <c r="M971264" s="8"/>
    </row>
    <row r="971290" spans="13:13">
      <c r="M971290" s="8"/>
    </row>
    <row r="971291" spans="13:13" ht="13">
      <c r="M971291" s="17"/>
    </row>
    <row r="971292" spans="13:13">
      <c r="M971292" s="8"/>
    </row>
    <row r="971318" spans="13:13">
      <c r="M971318" s="8"/>
    </row>
    <row r="971319" spans="13:13" ht="13">
      <c r="M971319" s="17"/>
    </row>
    <row r="971320" spans="13:13">
      <c r="M971320" s="8"/>
    </row>
    <row r="971346" spans="13:13">
      <c r="M971346" s="8"/>
    </row>
    <row r="971347" spans="13:13" ht="13">
      <c r="M971347" s="17"/>
    </row>
    <row r="971348" spans="13:13">
      <c r="M971348" s="8"/>
    </row>
    <row r="971374" spans="13:13">
      <c r="M971374" s="8"/>
    </row>
    <row r="971375" spans="13:13" ht="13">
      <c r="M971375" s="17"/>
    </row>
    <row r="971376" spans="13:13">
      <c r="M971376" s="8"/>
    </row>
    <row r="971402" spans="13:13">
      <c r="M971402" s="8"/>
    </row>
    <row r="971403" spans="13:13" ht="13">
      <c r="M971403" s="17"/>
    </row>
    <row r="971404" spans="13:13">
      <c r="M971404" s="8"/>
    </row>
    <row r="971430" spans="13:13">
      <c r="M971430" s="8"/>
    </row>
    <row r="971431" spans="13:13" ht="13">
      <c r="M971431" s="17"/>
    </row>
    <row r="971432" spans="13:13">
      <c r="M971432" s="8"/>
    </row>
    <row r="971458" spans="13:13">
      <c r="M971458" s="8"/>
    </row>
    <row r="971459" spans="13:13" ht="13">
      <c r="M971459" s="17"/>
    </row>
    <row r="971460" spans="13:13">
      <c r="M971460" s="8"/>
    </row>
    <row r="971486" spans="13:13">
      <c r="M971486" s="8"/>
    </row>
    <row r="971487" spans="13:13" ht="13">
      <c r="M971487" s="17"/>
    </row>
    <row r="971488" spans="13:13">
      <c r="M971488" s="8"/>
    </row>
    <row r="971514" spans="13:13">
      <c r="M971514" s="8"/>
    </row>
    <row r="971515" spans="13:13" ht="13">
      <c r="M971515" s="17"/>
    </row>
    <row r="971516" spans="13:13">
      <c r="M971516" s="8"/>
    </row>
    <row r="971542" spans="13:13">
      <c r="M971542" s="8"/>
    </row>
    <row r="971543" spans="13:13" ht="13">
      <c r="M971543" s="17"/>
    </row>
    <row r="971544" spans="13:13">
      <c r="M971544" s="8"/>
    </row>
    <row r="971570" spans="13:13">
      <c r="M971570" s="8"/>
    </row>
    <row r="971571" spans="13:13" ht="13">
      <c r="M971571" s="17"/>
    </row>
    <row r="971572" spans="13:13">
      <c r="M971572" s="8"/>
    </row>
    <row r="971598" spans="13:13">
      <c r="M971598" s="8"/>
    </row>
    <row r="971599" spans="13:13" ht="13">
      <c r="M971599" s="17"/>
    </row>
    <row r="971600" spans="13:13">
      <c r="M971600" s="8"/>
    </row>
    <row r="971626" spans="13:13">
      <c r="M971626" s="8"/>
    </row>
    <row r="971627" spans="13:13" ht="13">
      <c r="M971627" s="17"/>
    </row>
    <row r="971628" spans="13:13">
      <c r="M971628" s="8"/>
    </row>
    <row r="971654" spans="13:13">
      <c r="M971654" s="8"/>
    </row>
    <row r="971655" spans="13:13" ht="13">
      <c r="M971655" s="17"/>
    </row>
    <row r="971656" spans="13:13">
      <c r="M971656" s="8"/>
    </row>
    <row r="971682" spans="13:13">
      <c r="M971682" s="8"/>
    </row>
    <row r="971683" spans="13:13" ht="13">
      <c r="M971683" s="17"/>
    </row>
    <row r="971684" spans="13:13">
      <c r="M971684" s="8"/>
    </row>
    <row r="971710" spans="13:13">
      <c r="M971710" s="8"/>
    </row>
    <row r="971711" spans="13:13" ht="13">
      <c r="M971711" s="17"/>
    </row>
    <row r="971712" spans="13:13">
      <c r="M971712" s="8"/>
    </row>
    <row r="971738" spans="13:13">
      <c r="M971738" s="8"/>
    </row>
    <row r="971739" spans="13:13" ht="13">
      <c r="M971739" s="17"/>
    </row>
    <row r="971740" spans="13:13">
      <c r="M971740" s="8"/>
    </row>
    <row r="971766" spans="13:13">
      <c r="M971766" s="8"/>
    </row>
    <row r="971767" spans="13:13" ht="13">
      <c r="M971767" s="17"/>
    </row>
    <row r="971768" spans="13:13">
      <c r="M971768" s="8"/>
    </row>
    <row r="971794" spans="13:13">
      <c r="M971794" s="8"/>
    </row>
    <row r="971795" spans="13:13" ht="13">
      <c r="M971795" s="17"/>
    </row>
    <row r="971796" spans="13:13">
      <c r="M971796" s="8"/>
    </row>
    <row r="971822" spans="13:13">
      <c r="M971822" s="8"/>
    </row>
    <row r="971823" spans="13:13" ht="13">
      <c r="M971823" s="17"/>
    </row>
    <row r="971824" spans="13:13">
      <c r="M971824" s="8"/>
    </row>
    <row r="971850" spans="13:13">
      <c r="M971850" s="8"/>
    </row>
    <row r="971851" spans="13:13" ht="13">
      <c r="M971851" s="17"/>
    </row>
    <row r="971852" spans="13:13">
      <c r="M971852" s="8"/>
    </row>
    <row r="971878" spans="13:13">
      <c r="M971878" s="8"/>
    </row>
    <row r="971879" spans="13:13" ht="13">
      <c r="M971879" s="17"/>
    </row>
    <row r="971880" spans="13:13">
      <c r="M971880" s="8"/>
    </row>
    <row r="971906" spans="13:13">
      <c r="M971906" s="8"/>
    </row>
    <row r="971907" spans="13:13" ht="13">
      <c r="M971907" s="17"/>
    </row>
    <row r="971908" spans="13:13">
      <c r="M971908" s="8"/>
    </row>
    <row r="971934" spans="13:13">
      <c r="M971934" s="8"/>
    </row>
    <row r="971935" spans="13:13" ht="13">
      <c r="M971935" s="17"/>
    </row>
    <row r="971936" spans="13:13">
      <c r="M971936" s="8"/>
    </row>
    <row r="971962" spans="13:13">
      <c r="M971962" s="8"/>
    </row>
    <row r="971963" spans="13:13" ht="13">
      <c r="M971963" s="17"/>
    </row>
    <row r="971964" spans="13:13">
      <c r="M971964" s="8"/>
    </row>
    <row r="971990" spans="13:13">
      <c r="M971990" s="8"/>
    </row>
    <row r="971991" spans="13:13" ht="13">
      <c r="M971991" s="17"/>
    </row>
    <row r="971992" spans="13:13">
      <c r="M971992" s="8"/>
    </row>
    <row r="972018" spans="13:13">
      <c r="M972018" s="8"/>
    </row>
    <row r="972019" spans="13:13" ht="13">
      <c r="M972019" s="17"/>
    </row>
    <row r="972020" spans="13:13">
      <c r="M972020" s="8"/>
    </row>
    <row r="972046" spans="13:13">
      <c r="M972046" s="8"/>
    </row>
    <row r="972047" spans="13:13" ht="13">
      <c r="M972047" s="17"/>
    </row>
    <row r="972048" spans="13:13">
      <c r="M972048" s="8"/>
    </row>
    <row r="972074" spans="13:13">
      <c r="M972074" s="8"/>
    </row>
    <row r="972075" spans="13:13" ht="13">
      <c r="M972075" s="17"/>
    </row>
    <row r="972076" spans="13:13">
      <c r="M972076" s="8"/>
    </row>
    <row r="972102" spans="13:13">
      <c r="M972102" s="8"/>
    </row>
    <row r="972103" spans="13:13" ht="13">
      <c r="M972103" s="17"/>
    </row>
    <row r="972104" spans="13:13">
      <c r="M972104" s="8"/>
    </row>
    <row r="972130" spans="13:13">
      <c r="M972130" s="8"/>
    </row>
    <row r="972131" spans="13:13" ht="13">
      <c r="M972131" s="17"/>
    </row>
    <row r="972132" spans="13:13">
      <c r="M972132" s="8"/>
    </row>
    <row r="972158" spans="13:13">
      <c r="M972158" s="8"/>
    </row>
    <row r="972159" spans="13:13" ht="13">
      <c r="M972159" s="17"/>
    </row>
    <row r="972160" spans="13:13">
      <c r="M972160" s="8"/>
    </row>
    <row r="972186" spans="13:13">
      <c r="M972186" s="8"/>
    </row>
    <row r="972187" spans="13:13" ht="13">
      <c r="M972187" s="17"/>
    </row>
    <row r="972188" spans="13:13">
      <c r="M972188" s="8"/>
    </row>
    <row r="972214" spans="13:13">
      <c r="M972214" s="8"/>
    </row>
    <row r="972215" spans="13:13" ht="13">
      <c r="M972215" s="17"/>
    </row>
    <row r="972216" spans="13:13">
      <c r="M972216" s="8"/>
    </row>
    <row r="972242" spans="13:13">
      <c r="M972242" s="8"/>
    </row>
    <row r="972243" spans="13:13" ht="13">
      <c r="M972243" s="17"/>
    </row>
    <row r="972244" spans="13:13">
      <c r="M972244" s="8"/>
    </row>
    <row r="972270" spans="13:13">
      <c r="M972270" s="8"/>
    </row>
    <row r="972271" spans="13:13" ht="13">
      <c r="M972271" s="17"/>
    </row>
    <row r="972272" spans="13:13">
      <c r="M972272" s="8"/>
    </row>
    <row r="972298" spans="13:13">
      <c r="M972298" s="8"/>
    </row>
    <row r="972299" spans="13:13" ht="13">
      <c r="M972299" s="17"/>
    </row>
    <row r="972300" spans="13:13">
      <c r="M972300" s="8"/>
    </row>
    <row r="972326" spans="13:13">
      <c r="M972326" s="8"/>
    </row>
    <row r="972327" spans="13:13" ht="13">
      <c r="M972327" s="17"/>
    </row>
    <row r="972328" spans="13:13">
      <c r="M972328" s="8"/>
    </row>
    <row r="972354" spans="13:13">
      <c r="M972354" s="8"/>
    </row>
    <row r="972355" spans="13:13" ht="13">
      <c r="M972355" s="17"/>
    </row>
    <row r="972356" spans="13:13">
      <c r="M972356" s="8"/>
    </row>
    <row r="972382" spans="13:13">
      <c r="M972382" s="8"/>
    </row>
    <row r="972383" spans="13:13" ht="13">
      <c r="M972383" s="17"/>
    </row>
    <row r="972384" spans="13:13">
      <c r="M972384" s="8"/>
    </row>
    <row r="972410" spans="13:13">
      <c r="M972410" s="8"/>
    </row>
    <row r="972411" spans="13:13" ht="13">
      <c r="M972411" s="17"/>
    </row>
    <row r="972412" spans="13:13">
      <c r="M972412" s="8"/>
    </row>
    <row r="972438" spans="13:13">
      <c r="M972438" s="8"/>
    </row>
    <row r="972439" spans="13:13" ht="13">
      <c r="M972439" s="17"/>
    </row>
    <row r="972440" spans="13:13">
      <c r="M972440" s="8"/>
    </row>
    <row r="972466" spans="13:13">
      <c r="M972466" s="8"/>
    </row>
    <row r="972467" spans="13:13" ht="13">
      <c r="M972467" s="17"/>
    </row>
    <row r="972468" spans="13:13">
      <c r="M972468" s="8"/>
    </row>
    <row r="972494" spans="13:13">
      <c r="M972494" s="8"/>
    </row>
    <row r="972495" spans="13:13" ht="13">
      <c r="M972495" s="17"/>
    </row>
    <row r="972496" spans="13:13">
      <c r="M972496" s="8"/>
    </row>
    <row r="972522" spans="13:13">
      <c r="M972522" s="8"/>
    </row>
    <row r="972523" spans="13:13" ht="13">
      <c r="M972523" s="17"/>
    </row>
    <row r="972524" spans="13:13">
      <c r="M972524" s="8"/>
    </row>
    <row r="972550" spans="13:13">
      <c r="M972550" s="8"/>
    </row>
    <row r="972551" spans="13:13" ht="13">
      <c r="M972551" s="17"/>
    </row>
    <row r="972552" spans="13:13">
      <c r="M972552" s="8"/>
    </row>
    <row r="972578" spans="13:13">
      <c r="M972578" s="8"/>
    </row>
    <row r="972579" spans="13:13" ht="13">
      <c r="M972579" s="17"/>
    </row>
    <row r="972580" spans="13:13">
      <c r="M972580" s="8"/>
    </row>
    <row r="972606" spans="13:13">
      <c r="M972606" s="8"/>
    </row>
    <row r="972607" spans="13:13" ht="13">
      <c r="M972607" s="17"/>
    </row>
    <row r="972608" spans="13:13">
      <c r="M972608" s="8"/>
    </row>
    <row r="972634" spans="13:13">
      <c r="M972634" s="8"/>
    </row>
    <row r="972635" spans="13:13" ht="13">
      <c r="M972635" s="17"/>
    </row>
    <row r="972636" spans="13:13">
      <c r="M972636" s="8"/>
    </row>
    <row r="972662" spans="13:13">
      <c r="M972662" s="8"/>
    </row>
    <row r="972663" spans="13:13" ht="13">
      <c r="M972663" s="17"/>
    </row>
    <row r="972664" spans="13:13">
      <c r="M972664" s="8"/>
    </row>
    <row r="972690" spans="13:13">
      <c r="M972690" s="8"/>
    </row>
    <row r="972691" spans="13:13" ht="13">
      <c r="M972691" s="17"/>
    </row>
    <row r="972692" spans="13:13">
      <c r="M972692" s="8"/>
    </row>
    <row r="972718" spans="13:13">
      <c r="M972718" s="8"/>
    </row>
    <row r="972719" spans="13:13" ht="13">
      <c r="M972719" s="17"/>
    </row>
    <row r="972720" spans="13:13">
      <c r="M972720" s="8"/>
    </row>
    <row r="972746" spans="13:13">
      <c r="M972746" s="8"/>
    </row>
    <row r="972747" spans="13:13" ht="13">
      <c r="M972747" s="17"/>
    </row>
    <row r="972748" spans="13:13">
      <c r="M972748" s="8"/>
    </row>
    <row r="972774" spans="13:13">
      <c r="M972774" s="8"/>
    </row>
    <row r="972775" spans="13:13" ht="13">
      <c r="M972775" s="17"/>
    </row>
    <row r="972776" spans="13:13">
      <c r="M972776" s="8"/>
    </row>
    <row r="972802" spans="13:13">
      <c r="M972802" s="8"/>
    </row>
    <row r="972803" spans="13:13" ht="13">
      <c r="M972803" s="17"/>
    </row>
    <row r="972804" spans="13:13">
      <c r="M972804" s="8"/>
    </row>
    <row r="972830" spans="13:13">
      <c r="M972830" s="8"/>
    </row>
    <row r="972831" spans="13:13" ht="13">
      <c r="M972831" s="17"/>
    </row>
    <row r="972832" spans="13:13">
      <c r="M972832" s="8"/>
    </row>
    <row r="972858" spans="13:13">
      <c r="M972858" s="8"/>
    </row>
    <row r="972859" spans="13:13" ht="13">
      <c r="M972859" s="17"/>
    </row>
    <row r="972860" spans="13:13">
      <c r="M972860" s="8"/>
    </row>
    <row r="972886" spans="13:13">
      <c r="M972886" s="8"/>
    </row>
    <row r="972887" spans="13:13" ht="13">
      <c r="M972887" s="17"/>
    </row>
    <row r="972888" spans="13:13">
      <c r="M972888" s="8"/>
    </row>
    <row r="972914" spans="13:13">
      <c r="M972914" s="8"/>
    </row>
    <row r="972915" spans="13:13" ht="13">
      <c r="M972915" s="17"/>
    </row>
    <row r="972916" spans="13:13">
      <c r="M972916" s="8"/>
    </row>
    <row r="972942" spans="13:13">
      <c r="M972942" s="8"/>
    </row>
    <row r="972943" spans="13:13" ht="13">
      <c r="M972943" s="17"/>
    </row>
    <row r="972944" spans="13:13">
      <c r="M972944" s="8"/>
    </row>
    <row r="972970" spans="13:13">
      <c r="M972970" s="8"/>
    </row>
    <row r="972971" spans="13:13" ht="13">
      <c r="M972971" s="17"/>
    </row>
    <row r="972972" spans="13:13">
      <c r="M972972" s="8"/>
    </row>
    <row r="972998" spans="13:13">
      <c r="M972998" s="8"/>
    </row>
    <row r="972999" spans="13:13" ht="13">
      <c r="M972999" s="17"/>
    </row>
    <row r="973000" spans="13:13">
      <c r="M973000" s="8"/>
    </row>
    <row r="973026" spans="13:13">
      <c r="M973026" s="8"/>
    </row>
    <row r="973027" spans="13:13" ht="13">
      <c r="M973027" s="17"/>
    </row>
    <row r="973028" spans="13:13">
      <c r="M973028" s="8"/>
    </row>
    <row r="973054" spans="13:13">
      <c r="M973054" s="8"/>
    </row>
    <row r="973055" spans="13:13" ht="13">
      <c r="M973055" s="17"/>
    </row>
    <row r="973056" spans="13:13">
      <c r="M973056" s="8"/>
    </row>
    <row r="973082" spans="13:13">
      <c r="M973082" s="8"/>
    </row>
    <row r="973083" spans="13:13" ht="13">
      <c r="M973083" s="17"/>
    </row>
    <row r="973084" spans="13:13">
      <c r="M973084" s="8"/>
    </row>
    <row r="973110" spans="13:13">
      <c r="M973110" s="8"/>
    </row>
    <row r="973111" spans="13:13" ht="13">
      <c r="M973111" s="17"/>
    </row>
    <row r="973112" spans="13:13">
      <c r="M973112" s="8"/>
    </row>
    <row r="973138" spans="13:13">
      <c r="M973138" s="8"/>
    </row>
    <row r="973139" spans="13:13" ht="13">
      <c r="M973139" s="17"/>
    </row>
    <row r="973140" spans="13:13">
      <c r="M973140" s="8"/>
    </row>
    <row r="973166" spans="13:13">
      <c r="M973166" s="8"/>
    </row>
    <row r="973167" spans="13:13" ht="13">
      <c r="M973167" s="17"/>
    </row>
    <row r="973168" spans="13:13">
      <c r="M973168" s="8"/>
    </row>
    <row r="973194" spans="13:13">
      <c r="M973194" s="8"/>
    </row>
    <row r="973195" spans="13:13" ht="13">
      <c r="M973195" s="17"/>
    </row>
    <row r="973196" spans="13:13">
      <c r="M973196" s="8"/>
    </row>
    <row r="973222" spans="13:13">
      <c r="M973222" s="8"/>
    </row>
    <row r="973223" spans="13:13" ht="13">
      <c r="M973223" s="17"/>
    </row>
    <row r="973224" spans="13:13">
      <c r="M973224" s="8"/>
    </row>
    <row r="973250" spans="13:13">
      <c r="M973250" s="8"/>
    </row>
    <row r="973251" spans="13:13" ht="13">
      <c r="M973251" s="17"/>
    </row>
    <row r="973252" spans="13:13">
      <c r="M973252" s="8"/>
    </row>
    <row r="973278" spans="13:13">
      <c r="M973278" s="8"/>
    </row>
    <row r="973279" spans="13:13" ht="13">
      <c r="M973279" s="17"/>
    </row>
    <row r="973280" spans="13:13">
      <c r="M973280" s="8"/>
    </row>
    <row r="973306" spans="13:13">
      <c r="M973306" s="8"/>
    </row>
    <row r="973307" spans="13:13" ht="13">
      <c r="M973307" s="17"/>
    </row>
    <row r="973308" spans="13:13">
      <c r="M973308" s="8"/>
    </row>
    <row r="973334" spans="13:13">
      <c r="M973334" s="8"/>
    </row>
    <row r="973335" spans="13:13" ht="13">
      <c r="M973335" s="17"/>
    </row>
    <row r="973336" spans="13:13">
      <c r="M973336" s="8"/>
    </row>
    <row r="973362" spans="13:13">
      <c r="M973362" s="8"/>
    </row>
    <row r="973363" spans="13:13" ht="13">
      <c r="M973363" s="17"/>
    </row>
    <row r="973364" spans="13:13">
      <c r="M973364" s="8"/>
    </row>
    <row r="973390" spans="13:13">
      <c r="M973390" s="8"/>
    </row>
    <row r="973391" spans="13:13" ht="13">
      <c r="M973391" s="17"/>
    </row>
    <row r="973392" spans="13:13">
      <c r="M973392" s="8"/>
    </row>
    <row r="973418" spans="13:13">
      <c r="M973418" s="8"/>
    </row>
    <row r="973419" spans="13:13" ht="13">
      <c r="M973419" s="17"/>
    </row>
    <row r="973420" spans="13:13">
      <c r="M973420" s="8"/>
    </row>
    <row r="973446" spans="13:13">
      <c r="M973446" s="8"/>
    </row>
    <row r="973447" spans="13:13" ht="13">
      <c r="M973447" s="17"/>
    </row>
    <row r="973448" spans="13:13">
      <c r="M973448" s="8"/>
    </row>
    <row r="973474" spans="13:13">
      <c r="M973474" s="8"/>
    </row>
    <row r="973475" spans="13:13" ht="13">
      <c r="M973475" s="17"/>
    </row>
    <row r="973476" spans="13:13">
      <c r="M973476" s="8"/>
    </row>
    <row r="973502" spans="13:13">
      <c r="M973502" s="8"/>
    </row>
    <row r="973503" spans="13:13" ht="13">
      <c r="M973503" s="17"/>
    </row>
    <row r="973504" spans="13:13">
      <c r="M973504" s="8"/>
    </row>
    <row r="973530" spans="13:13">
      <c r="M973530" s="8"/>
    </row>
    <row r="973531" spans="13:13" ht="13">
      <c r="M973531" s="17"/>
    </row>
    <row r="973532" spans="13:13">
      <c r="M973532" s="8"/>
    </row>
    <row r="973558" spans="13:13">
      <c r="M973558" s="8"/>
    </row>
    <row r="973559" spans="13:13" ht="13">
      <c r="M973559" s="17"/>
    </row>
    <row r="973560" spans="13:13">
      <c r="M973560" s="8"/>
    </row>
    <row r="973586" spans="13:13">
      <c r="M973586" s="8"/>
    </row>
    <row r="973587" spans="13:13" ht="13">
      <c r="M973587" s="17"/>
    </row>
    <row r="973588" spans="13:13">
      <c r="M973588" s="8"/>
    </row>
    <row r="973614" spans="13:13">
      <c r="M973614" s="8"/>
    </row>
    <row r="973615" spans="13:13" ht="13">
      <c r="M973615" s="17"/>
    </row>
    <row r="973616" spans="13:13">
      <c r="M973616" s="8"/>
    </row>
    <row r="973642" spans="13:13">
      <c r="M973642" s="8"/>
    </row>
    <row r="973643" spans="13:13" ht="13">
      <c r="M973643" s="17"/>
    </row>
    <row r="973644" spans="13:13">
      <c r="M973644" s="8"/>
    </row>
    <row r="973670" spans="13:13">
      <c r="M973670" s="8"/>
    </row>
    <row r="973671" spans="13:13" ht="13">
      <c r="M973671" s="17"/>
    </row>
    <row r="973672" spans="13:13">
      <c r="M973672" s="8"/>
    </row>
    <row r="973698" spans="13:13">
      <c r="M973698" s="8"/>
    </row>
    <row r="973699" spans="13:13" ht="13">
      <c r="M973699" s="17"/>
    </row>
    <row r="973700" spans="13:13">
      <c r="M973700" s="8"/>
    </row>
    <row r="973726" spans="13:13">
      <c r="M973726" s="8"/>
    </row>
    <row r="973727" spans="13:13" ht="13">
      <c r="M973727" s="17"/>
    </row>
    <row r="973728" spans="13:13">
      <c r="M973728" s="8"/>
    </row>
    <row r="973754" spans="13:13">
      <c r="M973754" s="8"/>
    </row>
    <row r="973755" spans="13:13" ht="13">
      <c r="M973755" s="17"/>
    </row>
    <row r="973756" spans="13:13">
      <c r="M973756" s="8"/>
    </row>
    <row r="973782" spans="13:13">
      <c r="M973782" s="8"/>
    </row>
    <row r="973783" spans="13:13" ht="13">
      <c r="M973783" s="17"/>
    </row>
    <row r="973784" spans="13:13">
      <c r="M973784" s="8"/>
    </row>
    <row r="973810" spans="13:13">
      <c r="M973810" s="8"/>
    </row>
    <row r="973811" spans="13:13" ht="13">
      <c r="M973811" s="17"/>
    </row>
    <row r="973812" spans="13:13">
      <c r="M973812" s="8"/>
    </row>
    <row r="973838" spans="13:13">
      <c r="M973838" s="8"/>
    </row>
    <row r="973839" spans="13:13" ht="13">
      <c r="M973839" s="17"/>
    </row>
    <row r="973840" spans="13:13">
      <c r="M973840" s="8"/>
    </row>
    <row r="973866" spans="13:13">
      <c r="M973866" s="8"/>
    </row>
    <row r="973867" spans="13:13" ht="13">
      <c r="M973867" s="17"/>
    </row>
    <row r="973868" spans="13:13">
      <c r="M973868" s="8"/>
    </row>
    <row r="973894" spans="13:13">
      <c r="M973894" s="8"/>
    </row>
    <row r="973895" spans="13:13" ht="13">
      <c r="M973895" s="17"/>
    </row>
    <row r="973896" spans="13:13">
      <c r="M973896" s="8"/>
    </row>
    <row r="973922" spans="13:13">
      <c r="M973922" s="8"/>
    </row>
    <row r="973923" spans="13:13" ht="13">
      <c r="M973923" s="17"/>
    </row>
    <row r="973924" spans="13:13">
      <c r="M973924" s="8"/>
    </row>
    <row r="973950" spans="13:13">
      <c r="M973950" s="8"/>
    </row>
    <row r="973951" spans="13:13" ht="13">
      <c r="M973951" s="17"/>
    </row>
    <row r="973952" spans="13:13">
      <c r="M973952" s="8"/>
    </row>
    <row r="973978" spans="13:13">
      <c r="M973978" s="8"/>
    </row>
    <row r="973979" spans="13:13" ht="13">
      <c r="M973979" s="17"/>
    </row>
    <row r="973980" spans="13:13">
      <c r="M973980" s="8"/>
    </row>
    <row r="974006" spans="13:13">
      <c r="M974006" s="8"/>
    </row>
    <row r="974007" spans="13:13" ht="13">
      <c r="M974007" s="17"/>
    </row>
    <row r="974008" spans="13:13">
      <c r="M974008" s="8"/>
    </row>
    <row r="974034" spans="13:13">
      <c r="M974034" s="8"/>
    </row>
    <row r="974035" spans="13:13" ht="13">
      <c r="M974035" s="17"/>
    </row>
    <row r="974036" spans="13:13">
      <c r="M974036" s="8"/>
    </row>
    <row r="974062" spans="13:13">
      <c r="M974062" s="8"/>
    </row>
    <row r="974063" spans="13:13" ht="13">
      <c r="M974063" s="17"/>
    </row>
    <row r="974064" spans="13:13">
      <c r="M974064" s="8"/>
    </row>
    <row r="974090" spans="13:13">
      <c r="M974090" s="8"/>
    </row>
    <row r="974091" spans="13:13" ht="13">
      <c r="M974091" s="17"/>
    </row>
    <row r="974092" spans="13:13">
      <c r="M974092" s="8"/>
    </row>
    <row r="974118" spans="13:13">
      <c r="M974118" s="8"/>
    </row>
    <row r="974119" spans="13:13" ht="13">
      <c r="M974119" s="17"/>
    </row>
    <row r="974120" spans="13:13">
      <c r="M974120" s="8"/>
    </row>
    <row r="974146" spans="13:13">
      <c r="M974146" s="8"/>
    </row>
    <row r="974147" spans="13:13" ht="13">
      <c r="M974147" s="17"/>
    </row>
    <row r="974148" spans="13:13">
      <c r="M974148" s="8"/>
    </row>
    <row r="974174" spans="13:13">
      <c r="M974174" s="8"/>
    </row>
    <row r="974175" spans="13:13" ht="13">
      <c r="M974175" s="17"/>
    </row>
    <row r="974176" spans="13:13">
      <c r="M974176" s="8"/>
    </row>
    <row r="974202" spans="13:13">
      <c r="M974202" s="8"/>
    </row>
    <row r="974203" spans="13:13" ht="13">
      <c r="M974203" s="17"/>
    </row>
    <row r="974204" spans="13:13">
      <c r="M974204" s="8"/>
    </row>
    <row r="974230" spans="13:13">
      <c r="M974230" s="8"/>
    </row>
    <row r="974231" spans="13:13" ht="13">
      <c r="M974231" s="17"/>
    </row>
    <row r="974232" spans="13:13">
      <c r="M974232" s="8"/>
    </row>
    <row r="974258" spans="13:13">
      <c r="M974258" s="8"/>
    </row>
    <row r="974259" spans="13:13" ht="13">
      <c r="M974259" s="17"/>
    </row>
    <row r="974260" spans="13:13">
      <c r="M974260" s="8"/>
    </row>
    <row r="974286" spans="13:13">
      <c r="M974286" s="8"/>
    </row>
    <row r="974287" spans="13:13" ht="13">
      <c r="M974287" s="17"/>
    </row>
    <row r="974288" spans="13:13">
      <c r="M974288" s="8"/>
    </row>
    <row r="974314" spans="13:13">
      <c r="M974314" s="8"/>
    </row>
    <row r="974315" spans="13:13" ht="13">
      <c r="M974315" s="17"/>
    </row>
    <row r="974316" spans="13:13">
      <c r="M974316" s="8"/>
    </row>
    <row r="974342" spans="13:13">
      <c r="M974342" s="8"/>
    </row>
    <row r="974343" spans="13:13" ht="13">
      <c r="M974343" s="17"/>
    </row>
    <row r="974344" spans="13:13">
      <c r="M974344" s="8"/>
    </row>
    <row r="974370" spans="13:13">
      <c r="M974370" s="8"/>
    </row>
    <row r="974371" spans="13:13" ht="13">
      <c r="M974371" s="17"/>
    </row>
    <row r="974372" spans="13:13">
      <c r="M974372" s="8"/>
    </row>
    <row r="974398" spans="13:13">
      <c r="M974398" s="8"/>
    </row>
    <row r="974399" spans="13:13" ht="13">
      <c r="M974399" s="17"/>
    </row>
    <row r="974400" spans="13:13">
      <c r="M974400" s="8"/>
    </row>
    <row r="974426" spans="13:13">
      <c r="M974426" s="8"/>
    </row>
    <row r="974427" spans="13:13" ht="13">
      <c r="M974427" s="17"/>
    </row>
    <row r="974428" spans="13:13">
      <c r="M974428" s="8"/>
    </row>
    <row r="974454" spans="13:13">
      <c r="M974454" s="8"/>
    </row>
    <row r="974455" spans="13:13" ht="13">
      <c r="M974455" s="17"/>
    </row>
    <row r="974456" spans="13:13">
      <c r="M974456" s="8"/>
    </row>
    <row r="974482" spans="13:13">
      <c r="M974482" s="8"/>
    </row>
    <row r="974483" spans="13:13" ht="13">
      <c r="M974483" s="17"/>
    </row>
    <row r="974484" spans="13:13">
      <c r="M974484" s="8"/>
    </row>
    <row r="974510" spans="13:13">
      <c r="M974510" s="8"/>
    </row>
    <row r="974511" spans="13:13" ht="13">
      <c r="M974511" s="17"/>
    </row>
    <row r="974512" spans="13:13">
      <c r="M974512" s="8"/>
    </row>
    <row r="974538" spans="13:13">
      <c r="M974538" s="8"/>
    </row>
    <row r="974539" spans="13:13" ht="13">
      <c r="M974539" s="17"/>
    </row>
    <row r="974540" spans="13:13">
      <c r="M974540" s="8"/>
    </row>
    <row r="974566" spans="13:13">
      <c r="M974566" s="8"/>
    </row>
    <row r="974567" spans="13:13" ht="13">
      <c r="M974567" s="17"/>
    </row>
    <row r="974568" spans="13:13">
      <c r="M974568" s="8"/>
    </row>
    <row r="974594" spans="13:13">
      <c r="M974594" s="8"/>
    </row>
    <row r="974595" spans="13:13" ht="13">
      <c r="M974595" s="17"/>
    </row>
    <row r="974596" spans="13:13">
      <c r="M974596" s="8"/>
    </row>
    <row r="974622" spans="13:13">
      <c r="M974622" s="8"/>
    </row>
    <row r="974623" spans="13:13" ht="13">
      <c r="M974623" s="17"/>
    </row>
    <row r="974624" spans="13:13">
      <c r="M974624" s="8"/>
    </row>
    <row r="974650" spans="13:13">
      <c r="M974650" s="8"/>
    </row>
    <row r="974651" spans="13:13" ht="13">
      <c r="M974651" s="17"/>
    </row>
    <row r="974652" spans="13:13">
      <c r="M974652" s="8"/>
    </row>
    <row r="974678" spans="13:13">
      <c r="M974678" s="8"/>
    </row>
    <row r="974679" spans="13:13" ht="13">
      <c r="M974679" s="17"/>
    </row>
    <row r="974680" spans="13:13">
      <c r="M974680" s="8"/>
    </row>
    <row r="974706" spans="13:13">
      <c r="M974706" s="8"/>
    </row>
    <row r="974707" spans="13:13" ht="13">
      <c r="M974707" s="17"/>
    </row>
    <row r="974708" spans="13:13">
      <c r="M974708" s="8"/>
    </row>
    <row r="974734" spans="13:13">
      <c r="M974734" s="8"/>
    </row>
    <row r="974735" spans="13:13" ht="13">
      <c r="M974735" s="17"/>
    </row>
    <row r="974736" spans="13:13">
      <c r="M974736" s="8"/>
    </row>
    <row r="974762" spans="13:13">
      <c r="M974762" s="8"/>
    </row>
    <row r="974763" spans="13:13" ht="13">
      <c r="M974763" s="17"/>
    </row>
    <row r="974764" spans="13:13">
      <c r="M974764" s="8"/>
    </row>
    <row r="974790" spans="13:13">
      <c r="M974790" s="8"/>
    </row>
    <row r="974791" spans="13:13" ht="13">
      <c r="M974791" s="17"/>
    </row>
    <row r="974792" spans="13:13">
      <c r="M974792" s="8"/>
    </row>
    <row r="974818" spans="13:13">
      <c r="M974818" s="8"/>
    </row>
    <row r="974819" spans="13:13" ht="13">
      <c r="M974819" s="17"/>
    </row>
    <row r="974820" spans="13:13">
      <c r="M974820" s="8"/>
    </row>
    <row r="974846" spans="13:13">
      <c r="M974846" s="8"/>
    </row>
    <row r="974847" spans="13:13" ht="13">
      <c r="M974847" s="17"/>
    </row>
    <row r="974848" spans="13:13">
      <c r="M974848" s="8"/>
    </row>
    <row r="974874" spans="13:13">
      <c r="M974874" s="8"/>
    </row>
    <row r="974875" spans="13:13" ht="13">
      <c r="M974875" s="17"/>
    </row>
    <row r="974876" spans="13:13">
      <c r="M974876" s="8"/>
    </row>
    <row r="974902" spans="13:13">
      <c r="M974902" s="8"/>
    </row>
    <row r="974903" spans="13:13" ht="13">
      <c r="M974903" s="17"/>
    </row>
    <row r="974904" spans="13:13">
      <c r="M974904" s="8"/>
    </row>
    <row r="974930" spans="13:13">
      <c r="M974930" s="8"/>
    </row>
    <row r="974931" spans="13:13" ht="13">
      <c r="M974931" s="17"/>
    </row>
    <row r="974932" spans="13:13">
      <c r="M974932" s="8"/>
    </row>
    <row r="974958" spans="13:13">
      <c r="M974958" s="8"/>
    </row>
    <row r="974959" spans="13:13" ht="13">
      <c r="M974959" s="17"/>
    </row>
    <row r="974960" spans="13:13">
      <c r="M974960" s="8"/>
    </row>
    <row r="974986" spans="13:13">
      <c r="M974986" s="8"/>
    </row>
    <row r="974987" spans="13:13" ht="13">
      <c r="M974987" s="17"/>
    </row>
    <row r="974988" spans="13:13">
      <c r="M974988" s="8"/>
    </row>
    <row r="975014" spans="13:13">
      <c r="M975014" s="8"/>
    </row>
    <row r="975015" spans="13:13" ht="13">
      <c r="M975015" s="17"/>
    </row>
    <row r="975016" spans="13:13">
      <c r="M975016" s="8"/>
    </row>
    <row r="975042" spans="13:13">
      <c r="M975042" s="8"/>
    </row>
    <row r="975043" spans="13:13" ht="13">
      <c r="M975043" s="17"/>
    </row>
    <row r="975044" spans="13:13">
      <c r="M975044" s="8"/>
    </row>
    <row r="975070" spans="13:13">
      <c r="M975070" s="8"/>
    </row>
    <row r="975071" spans="13:13" ht="13">
      <c r="M975071" s="17"/>
    </row>
    <row r="975072" spans="13:13">
      <c r="M975072" s="8"/>
    </row>
    <row r="975098" spans="13:13">
      <c r="M975098" s="8"/>
    </row>
    <row r="975099" spans="13:13" ht="13">
      <c r="M975099" s="17"/>
    </row>
    <row r="975100" spans="13:13">
      <c r="M975100" s="8"/>
    </row>
    <row r="975126" spans="13:13">
      <c r="M975126" s="8"/>
    </row>
    <row r="975127" spans="13:13" ht="13">
      <c r="M975127" s="17"/>
    </row>
    <row r="975128" spans="13:13">
      <c r="M975128" s="8"/>
    </row>
    <row r="975154" spans="13:13">
      <c r="M975154" s="8"/>
    </row>
    <row r="975155" spans="13:13" ht="13">
      <c r="M975155" s="17"/>
    </row>
    <row r="975156" spans="13:13">
      <c r="M975156" s="8"/>
    </row>
    <row r="975182" spans="13:13">
      <c r="M975182" s="8"/>
    </row>
    <row r="975183" spans="13:13" ht="13">
      <c r="M975183" s="17"/>
    </row>
    <row r="975184" spans="13:13">
      <c r="M975184" s="8"/>
    </row>
    <row r="975210" spans="13:13">
      <c r="M975210" s="8"/>
    </row>
    <row r="975211" spans="13:13" ht="13">
      <c r="M975211" s="17"/>
    </row>
    <row r="975212" spans="13:13">
      <c r="M975212" s="8"/>
    </row>
    <row r="975238" spans="13:13">
      <c r="M975238" s="8"/>
    </row>
    <row r="975239" spans="13:13" ht="13">
      <c r="M975239" s="17"/>
    </row>
    <row r="975240" spans="13:13">
      <c r="M975240" s="8"/>
    </row>
    <row r="975266" spans="13:13">
      <c r="M975266" s="8"/>
    </row>
    <row r="975267" spans="13:13" ht="13">
      <c r="M975267" s="17"/>
    </row>
    <row r="975268" spans="13:13">
      <c r="M975268" s="8"/>
    </row>
    <row r="975294" spans="13:13">
      <c r="M975294" s="8"/>
    </row>
    <row r="975295" spans="13:13" ht="13">
      <c r="M975295" s="17"/>
    </row>
    <row r="975296" spans="13:13">
      <c r="M975296" s="8"/>
    </row>
    <row r="975322" spans="13:13">
      <c r="M975322" s="8"/>
    </row>
    <row r="975323" spans="13:13" ht="13">
      <c r="M975323" s="17"/>
    </row>
    <row r="975324" spans="13:13">
      <c r="M975324" s="8"/>
    </row>
    <row r="975350" spans="13:13">
      <c r="M975350" s="8"/>
    </row>
    <row r="975351" spans="13:13" ht="13">
      <c r="M975351" s="17"/>
    </row>
    <row r="975352" spans="13:13">
      <c r="M975352" s="8"/>
    </row>
    <row r="975378" spans="13:13">
      <c r="M975378" s="8"/>
    </row>
    <row r="975379" spans="13:13" ht="13">
      <c r="M975379" s="17"/>
    </row>
    <row r="975380" spans="13:13">
      <c r="M975380" s="8"/>
    </row>
    <row r="975406" spans="13:13">
      <c r="M975406" s="8"/>
    </row>
    <row r="975407" spans="13:13" ht="13">
      <c r="M975407" s="17"/>
    </row>
    <row r="975408" spans="13:13">
      <c r="M975408" s="8"/>
    </row>
    <row r="975434" spans="13:13">
      <c r="M975434" s="8"/>
    </row>
    <row r="975435" spans="13:13" ht="13">
      <c r="M975435" s="17"/>
    </row>
    <row r="975436" spans="13:13">
      <c r="M975436" s="8"/>
    </row>
    <row r="975462" spans="13:13">
      <c r="M975462" s="8"/>
    </row>
    <row r="975463" spans="13:13" ht="13">
      <c r="M975463" s="17"/>
    </row>
    <row r="975464" spans="13:13">
      <c r="M975464" s="8"/>
    </row>
    <row r="975490" spans="13:13">
      <c r="M975490" s="8"/>
    </row>
    <row r="975491" spans="13:13" ht="13">
      <c r="M975491" s="17"/>
    </row>
    <row r="975492" spans="13:13">
      <c r="M975492" s="8"/>
    </row>
    <row r="975518" spans="13:13">
      <c r="M975518" s="8"/>
    </row>
    <row r="975519" spans="13:13" ht="13">
      <c r="M975519" s="17"/>
    </row>
    <row r="975520" spans="13:13">
      <c r="M975520" s="8"/>
    </row>
    <row r="975546" spans="13:13">
      <c r="M975546" s="8"/>
    </row>
    <row r="975547" spans="13:13" ht="13">
      <c r="M975547" s="17"/>
    </row>
    <row r="975548" spans="13:13">
      <c r="M975548" s="8"/>
    </row>
    <row r="975574" spans="13:13">
      <c r="M975574" s="8"/>
    </row>
    <row r="975575" spans="13:13" ht="13">
      <c r="M975575" s="17"/>
    </row>
    <row r="975576" spans="13:13">
      <c r="M975576" s="8"/>
    </row>
    <row r="975602" spans="13:13">
      <c r="M975602" s="8"/>
    </row>
    <row r="975603" spans="13:13" ht="13">
      <c r="M975603" s="17"/>
    </row>
    <row r="975604" spans="13:13">
      <c r="M975604" s="8"/>
    </row>
    <row r="975630" spans="13:13">
      <c r="M975630" s="8"/>
    </row>
    <row r="975631" spans="13:13" ht="13">
      <c r="M975631" s="17"/>
    </row>
    <row r="975632" spans="13:13">
      <c r="M975632" s="8"/>
    </row>
    <row r="975658" spans="13:13">
      <c r="M975658" s="8"/>
    </row>
    <row r="975659" spans="13:13" ht="13">
      <c r="M975659" s="17"/>
    </row>
    <row r="975660" spans="13:13">
      <c r="M975660" s="8"/>
    </row>
    <row r="975686" spans="13:13">
      <c r="M975686" s="8"/>
    </row>
    <row r="975687" spans="13:13" ht="13">
      <c r="M975687" s="17"/>
    </row>
    <row r="975688" spans="13:13">
      <c r="M975688" s="8"/>
    </row>
    <row r="975714" spans="13:13">
      <c r="M975714" s="8"/>
    </row>
    <row r="975715" spans="13:13" ht="13">
      <c r="M975715" s="17"/>
    </row>
    <row r="975716" spans="13:13">
      <c r="M975716" s="8"/>
    </row>
    <row r="975742" spans="13:13">
      <c r="M975742" s="8"/>
    </row>
    <row r="975743" spans="13:13" ht="13">
      <c r="M975743" s="17"/>
    </row>
    <row r="975744" spans="13:13">
      <c r="M975744" s="8"/>
    </row>
    <row r="975770" spans="13:13">
      <c r="M975770" s="8"/>
    </row>
    <row r="975771" spans="13:13" ht="13">
      <c r="M975771" s="17"/>
    </row>
    <row r="975772" spans="13:13">
      <c r="M975772" s="8"/>
    </row>
    <row r="975798" spans="13:13">
      <c r="M975798" s="8"/>
    </row>
    <row r="975799" spans="13:13" ht="13">
      <c r="M975799" s="17"/>
    </row>
    <row r="975800" spans="13:13">
      <c r="M975800" s="8"/>
    </row>
    <row r="975826" spans="13:13">
      <c r="M975826" s="8"/>
    </row>
    <row r="975827" spans="13:13" ht="13">
      <c r="M975827" s="17"/>
    </row>
    <row r="975828" spans="13:13">
      <c r="M975828" s="8"/>
    </row>
    <row r="975854" spans="13:13">
      <c r="M975854" s="8"/>
    </row>
    <row r="975855" spans="13:13" ht="13">
      <c r="M975855" s="17"/>
    </row>
    <row r="975856" spans="13:13">
      <c r="M975856" s="8"/>
    </row>
    <row r="975882" spans="13:13">
      <c r="M975882" s="8"/>
    </row>
    <row r="975883" spans="13:13" ht="13">
      <c r="M975883" s="17"/>
    </row>
    <row r="975884" spans="13:13">
      <c r="M975884" s="8"/>
    </row>
    <row r="975910" spans="13:13">
      <c r="M975910" s="8"/>
    </row>
    <row r="975911" spans="13:13" ht="13">
      <c r="M975911" s="17"/>
    </row>
    <row r="975912" spans="13:13">
      <c r="M975912" s="8"/>
    </row>
    <row r="975938" spans="13:13">
      <c r="M975938" s="8"/>
    </row>
    <row r="975939" spans="13:13" ht="13">
      <c r="M975939" s="17"/>
    </row>
    <row r="975940" spans="13:13">
      <c r="M975940" s="8"/>
    </row>
    <row r="975966" spans="13:13">
      <c r="M975966" s="8"/>
    </row>
    <row r="975967" spans="13:13" ht="13">
      <c r="M975967" s="17"/>
    </row>
    <row r="975968" spans="13:13">
      <c r="M975968" s="8"/>
    </row>
    <row r="975994" spans="13:13">
      <c r="M975994" s="8"/>
    </row>
    <row r="975995" spans="13:13" ht="13">
      <c r="M975995" s="17"/>
    </row>
    <row r="975996" spans="13:13">
      <c r="M975996" s="8"/>
    </row>
    <row r="976022" spans="13:13">
      <c r="M976022" s="8"/>
    </row>
    <row r="976023" spans="13:13" ht="13">
      <c r="M976023" s="17"/>
    </row>
    <row r="976024" spans="13:13">
      <c r="M976024" s="8"/>
    </row>
    <row r="976050" spans="13:13">
      <c r="M976050" s="8"/>
    </row>
    <row r="976051" spans="13:13" ht="13">
      <c r="M976051" s="17"/>
    </row>
    <row r="976052" spans="13:13">
      <c r="M976052" s="8"/>
    </row>
    <row r="976078" spans="13:13">
      <c r="M976078" s="8"/>
    </row>
    <row r="976079" spans="13:13" ht="13">
      <c r="M976079" s="17"/>
    </row>
    <row r="976080" spans="13:13">
      <c r="M976080" s="8"/>
    </row>
    <row r="976106" spans="13:13">
      <c r="M976106" s="8"/>
    </row>
    <row r="976107" spans="13:13" ht="13">
      <c r="M976107" s="17"/>
    </row>
    <row r="976108" spans="13:13">
      <c r="M976108" s="8"/>
    </row>
    <row r="976134" spans="13:13">
      <c r="M976134" s="8"/>
    </row>
    <row r="976135" spans="13:13" ht="13">
      <c r="M976135" s="17"/>
    </row>
    <row r="976136" spans="13:13">
      <c r="M976136" s="8"/>
    </row>
    <row r="976162" spans="13:13">
      <c r="M976162" s="8"/>
    </row>
    <row r="976163" spans="13:13" ht="13">
      <c r="M976163" s="17"/>
    </row>
    <row r="976164" spans="13:13">
      <c r="M976164" s="8"/>
    </row>
    <row r="976190" spans="13:13">
      <c r="M976190" s="8"/>
    </row>
    <row r="976191" spans="13:13" ht="13">
      <c r="M976191" s="17"/>
    </row>
    <row r="976192" spans="13:13">
      <c r="M976192" s="8"/>
    </row>
    <row r="976218" spans="13:13">
      <c r="M976218" s="8"/>
    </row>
    <row r="976219" spans="13:13" ht="13">
      <c r="M976219" s="17"/>
    </row>
    <row r="976220" spans="13:13">
      <c r="M976220" s="8"/>
    </row>
    <row r="976246" spans="13:13">
      <c r="M976246" s="8"/>
    </row>
    <row r="976247" spans="13:13" ht="13">
      <c r="M976247" s="17"/>
    </row>
    <row r="976248" spans="13:13">
      <c r="M976248" s="8"/>
    </row>
    <row r="976274" spans="13:13">
      <c r="M976274" s="8"/>
    </row>
    <row r="976275" spans="13:13" ht="13">
      <c r="M976275" s="17"/>
    </row>
    <row r="976276" spans="13:13">
      <c r="M976276" s="8"/>
    </row>
    <row r="976302" spans="13:13">
      <c r="M976302" s="8"/>
    </row>
    <row r="976303" spans="13:13" ht="13">
      <c r="M976303" s="17"/>
    </row>
    <row r="976304" spans="13:13">
      <c r="M976304" s="8"/>
    </row>
    <row r="976330" spans="13:13">
      <c r="M976330" s="8"/>
    </row>
    <row r="976331" spans="13:13" ht="13">
      <c r="M976331" s="17"/>
    </row>
    <row r="976332" spans="13:13">
      <c r="M976332" s="8"/>
    </row>
    <row r="976358" spans="13:13">
      <c r="M976358" s="8"/>
    </row>
    <row r="976359" spans="13:13" ht="13">
      <c r="M976359" s="17"/>
    </row>
    <row r="976360" spans="13:13">
      <c r="M976360" s="8"/>
    </row>
    <row r="976386" spans="13:13">
      <c r="M976386" s="8"/>
    </row>
    <row r="976387" spans="13:13" ht="13">
      <c r="M976387" s="17"/>
    </row>
    <row r="976388" spans="13:13">
      <c r="M976388" s="8"/>
    </row>
    <row r="976414" spans="13:13">
      <c r="M976414" s="8"/>
    </row>
    <row r="976415" spans="13:13" ht="13">
      <c r="M976415" s="17"/>
    </row>
    <row r="976416" spans="13:13">
      <c r="M976416" s="8"/>
    </row>
    <row r="976442" spans="13:13">
      <c r="M976442" s="8"/>
    </row>
    <row r="976443" spans="13:13" ht="13">
      <c r="M976443" s="17"/>
    </row>
    <row r="976444" spans="13:13">
      <c r="M976444" s="8"/>
    </row>
    <row r="976470" spans="13:13">
      <c r="M976470" s="8"/>
    </row>
    <row r="976471" spans="13:13" ht="13">
      <c r="M976471" s="17"/>
    </row>
    <row r="976472" spans="13:13">
      <c r="M976472" s="8"/>
    </row>
    <row r="976498" spans="13:13">
      <c r="M976498" s="8"/>
    </row>
    <row r="976499" spans="13:13" ht="13">
      <c r="M976499" s="17"/>
    </row>
    <row r="976500" spans="13:13">
      <c r="M976500" s="8"/>
    </row>
    <row r="976526" spans="13:13">
      <c r="M976526" s="8"/>
    </row>
    <row r="976527" spans="13:13" ht="13">
      <c r="M976527" s="17"/>
    </row>
    <row r="976528" spans="13:13">
      <c r="M976528" s="8"/>
    </row>
    <row r="976554" spans="13:13">
      <c r="M976554" s="8"/>
    </row>
    <row r="976555" spans="13:13" ht="13">
      <c r="M976555" s="17"/>
    </row>
    <row r="976556" spans="13:13">
      <c r="M976556" s="8"/>
    </row>
    <row r="976582" spans="13:13">
      <c r="M976582" s="8"/>
    </row>
    <row r="976583" spans="13:13" ht="13">
      <c r="M976583" s="17"/>
    </row>
    <row r="976584" spans="13:13">
      <c r="M976584" s="8"/>
    </row>
    <row r="976610" spans="13:13">
      <c r="M976610" s="8"/>
    </row>
    <row r="976611" spans="13:13" ht="13">
      <c r="M976611" s="17"/>
    </row>
    <row r="976612" spans="13:13">
      <c r="M976612" s="8"/>
    </row>
    <row r="976638" spans="13:13">
      <c r="M976638" s="8"/>
    </row>
    <row r="976639" spans="13:13" ht="13">
      <c r="M976639" s="17"/>
    </row>
    <row r="976640" spans="13:13">
      <c r="M976640" s="8"/>
    </row>
    <row r="976666" spans="13:13">
      <c r="M976666" s="8"/>
    </row>
    <row r="976667" spans="13:13" ht="13">
      <c r="M976667" s="17"/>
    </row>
    <row r="976668" spans="13:13">
      <c r="M976668" s="8"/>
    </row>
    <row r="976694" spans="13:13">
      <c r="M976694" s="8"/>
    </row>
    <row r="976695" spans="13:13" ht="13">
      <c r="M976695" s="17"/>
    </row>
    <row r="976696" spans="13:13">
      <c r="M976696" s="8"/>
    </row>
    <row r="976722" spans="13:13">
      <c r="M976722" s="8"/>
    </row>
    <row r="976723" spans="13:13" ht="13">
      <c r="M976723" s="17"/>
    </row>
    <row r="976724" spans="13:13">
      <c r="M976724" s="8"/>
    </row>
    <row r="976750" spans="13:13">
      <c r="M976750" s="8"/>
    </row>
    <row r="976751" spans="13:13" ht="13">
      <c r="M976751" s="17"/>
    </row>
    <row r="976752" spans="13:13">
      <c r="M976752" s="8"/>
    </row>
    <row r="976778" spans="13:13">
      <c r="M976778" s="8"/>
    </row>
    <row r="976779" spans="13:13" ht="13">
      <c r="M976779" s="17"/>
    </row>
    <row r="976780" spans="13:13">
      <c r="M976780" s="8"/>
    </row>
    <row r="976806" spans="13:13">
      <c r="M976806" s="8"/>
    </row>
    <row r="976807" spans="13:13" ht="13">
      <c r="M976807" s="17"/>
    </row>
    <row r="976808" spans="13:13">
      <c r="M976808" s="8"/>
    </row>
    <row r="976834" spans="13:13">
      <c r="M976834" s="8"/>
    </row>
    <row r="976835" spans="13:13" ht="13">
      <c r="M976835" s="17"/>
    </row>
    <row r="976836" spans="13:13">
      <c r="M976836" s="8"/>
    </row>
    <row r="976862" spans="13:13">
      <c r="M976862" s="8"/>
    </row>
    <row r="976863" spans="13:13" ht="13">
      <c r="M976863" s="17"/>
    </row>
    <row r="976864" spans="13:13">
      <c r="M976864" s="8"/>
    </row>
    <row r="976890" spans="13:13">
      <c r="M976890" s="8"/>
    </row>
    <row r="976891" spans="13:13" ht="13">
      <c r="M976891" s="17"/>
    </row>
    <row r="976892" spans="13:13">
      <c r="M976892" s="8"/>
    </row>
    <row r="976918" spans="13:13">
      <c r="M976918" s="8"/>
    </row>
    <row r="976919" spans="13:13" ht="13">
      <c r="M976919" s="17"/>
    </row>
    <row r="976920" spans="13:13">
      <c r="M976920" s="8"/>
    </row>
    <row r="976946" spans="13:13">
      <c r="M976946" s="8"/>
    </row>
    <row r="976947" spans="13:13" ht="13">
      <c r="M976947" s="17"/>
    </row>
    <row r="976948" spans="13:13">
      <c r="M976948" s="8"/>
    </row>
    <row r="976974" spans="13:13">
      <c r="M976974" s="8"/>
    </row>
    <row r="976975" spans="13:13" ht="13">
      <c r="M976975" s="17"/>
    </row>
    <row r="976976" spans="13:13">
      <c r="M976976" s="8"/>
    </row>
    <row r="977002" spans="13:13">
      <c r="M977002" s="8"/>
    </row>
    <row r="977003" spans="13:13" ht="13">
      <c r="M977003" s="17"/>
    </row>
    <row r="977004" spans="13:13">
      <c r="M977004" s="8"/>
    </row>
    <row r="977030" spans="13:13">
      <c r="M977030" s="8"/>
    </row>
    <row r="977031" spans="13:13" ht="13">
      <c r="M977031" s="17"/>
    </row>
    <row r="977032" spans="13:13">
      <c r="M977032" s="8"/>
    </row>
    <row r="977058" spans="13:13">
      <c r="M977058" s="8"/>
    </row>
    <row r="977059" spans="13:13" ht="13">
      <c r="M977059" s="17"/>
    </row>
    <row r="977060" spans="13:13">
      <c r="M977060" s="8"/>
    </row>
    <row r="977086" spans="13:13">
      <c r="M977086" s="8"/>
    </row>
    <row r="977087" spans="13:13" ht="13">
      <c r="M977087" s="17"/>
    </row>
    <row r="977088" spans="13:13">
      <c r="M977088" s="8"/>
    </row>
    <row r="977114" spans="13:13">
      <c r="M977114" s="8"/>
    </row>
    <row r="977115" spans="13:13" ht="13">
      <c r="M977115" s="17"/>
    </row>
    <row r="977116" spans="13:13">
      <c r="M977116" s="8"/>
    </row>
    <row r="977142" spans="13:13">
      <c r="M977142" s="8"/>
    </row>
    <row r="977143" spans="13:13" ht="13">
      <c r="M977143" s="17"/>
    </row>
    <row r="977144" spans="13:13">
      <c r="M977144" s="8"/>
    </row>
    <row r="977170" spans="13:13">
      <c r="M977170" s="8"/>
    </row>
    <row r="977171" spans="13:13" ht="13">
      <c r="M977171" s="17"/>
    </row>
    <row r="977172" spans="13:13">
      <c r="M977172" s="8"/>
    </row>
    <row r="977198" spans="13:13">
      <c r="M977198" s="8"/>
    </row>
    <row r="977199" spans="13:13" ht="13">
      <c r="M977199" s="17"/>
    </row>
    <row r="977200" spans="13:13">
      <c r="M977200" s="8"/>
    </row>
    <row r="977226" spans="13:13">
      <c r="M977226" s="8"/>
    </row>
    <row r="977227" spans="13:13" ht="13">
      <c r="M977227" s="17"/>
    </row>
    <row r="977228" spans="13:13">
      <c r="M977228" s="8"/>
    </row>
    <row r="977254" spans="13:13">
      <c r="M977254" s="8"/>
    </row>
    <row r="977255" spans="13:13" ht="13">
      <c r="M977255" s="17"/>
    </row>
    <row r="977256" spans="13:13">
      <c r="M977256" s="8"/>
    </row>
    <row r="977282" spans="13:13">
      <c r="M977282" s="8"/>
    </row>
    <row r="977283" spans="13:13" ht="13">
      <c r="M977283" s="17"/>
    </row>
    <row r="977284" spans="13:13">
      <c r="M977284" s="8"/>
    </row>
    <row r="977310" spans="13:13">
      <c r="M977310" s="8"/>
    </row>
    <row r="977311" spans="13:13" ht="13">
      <c r="M977311" s="17"/>
    </row>
    <row r="977312" spans="13:13">
      <c r="M977312" s="8"/>
    </row>
    <row r="977338" spans="13:13">
      <c r="M977338" s="8"/>
    </row>
    <row r="977339" spans="13:13" ht="13">
      <c r="M977339" s="17"/>
    </row>
    <row r="977340" spans="13:13">
      <c r="M977340" s="8"/>
    </row>
    <row r="977366" spans="13:13">
      <c r="M977366" s="8"/>
    </row>
    <row r="977367" spans="13:13" ht="13">
      <c r="M977367" s="17"/>
    </row>
    <row r="977368" spans="13:13">
      <c r="M977368" s="8"/>
    </row>
    <row r="977394" spans="13:13">
      <c r="M977394" s="8"/>
    </row>
    <row r="977395" spans="13:13" ht="13">
      <c r="M977395" s="17"/>
    </row>
    <row r="977396" spans="13:13">
      <c r="M977396" s="8"/>
    </row>
    <row r="977422" spans="13:13">
      <c r="M977422" s="8"/>
    </row>
    <row r="977423" spans="13:13" ht="13">
      <c r="M977423" s="17"/>
    </row>
    <row r="977424" spans="13:13">
      <c r="M977424" s="8"/>
    </row>
    <row r="977450" spans="13:13">
      <c r="M977450" s="8"/>
    </row>
    <row r="977451" spans="13:13" ht="13">
      <c r="M977451" s="17"/>
    </row>
    <row r="977452" spans="13:13">
      <c r="M977452" s="8"/>
    </row>
    <row r="977478" spans="13:13">
      <c r="M977478" s="8"/>
    </row>
    <row r="977479" spans="13:13" ht="13">
      <c r="M977479" s="17"/>
    </row>
    <row r="977480" spans="13:13">
      <c r="M977480" s="8"/>
    </row>
    <row r="977506" spans="13:13">
      <c r="M977506" s="8"/>
    </row>
    <row r="977507" spans="13:13" ht="13">
      <c r="M977507" s="17"/>
    </row>
    <row r="977508" spans="13:13">
      <c r="M977508" s="8"/>
    </row>
    <row r="977534" spans="13:13">
      <c r="M977534" s="8"/>
    </row>
    <row r="977535" spans="13:13" ht="13">
      <c r="M977535" s="17"/>
    </row>
    <row r="977536" spans="13:13">
      <c r="M977536" s="8"/>
    </row>
    <row r="977562" spans="13:13">
      <c r="M977562" s="8"/>
    </row>
    <row r="977563" spans="13:13" ht="13">
      <c r="M977563" s="17"/>
    </row>
    <row r="977564" spans="13:13">
      <c r="M977564" s="8"/>
    </row>
    <row r="977590" spans="13:13">
      <c r="M977590" s="8"/>
    </row>
    <row r="977591" spans="13:13" ht="13">
      <c r="M977591" s="17"/>
    </row>
    <row r="977592" spans="13:13">
      <c r="M977592" s="8"/>
    </row>
    <row r="977618" spans="13:13">
      <c r="M977618" s="8"/>
    </row>
    <row r="977619" spans="13:13" ht="13">
      <c r="M977619" s="17"/>
    </row>
    <row r="977620" spans="13:13">
      <c r="M977620" s="8"/>
    </row>
    <row r="977646" spans="13:13">
      <c r="M977646" s="8"/>
    </row>
    <row r="977647" spans="13:13" ht="13">
      <c r="M977647" s="17"/>
    </row>
    <row r="977648" spans="13:13">
      <c r="M977648" s="8"/>
    </row>
    <row r="977674" spans="13:13">
      <c r="M977674" s="8"/>
    </row>
    <row r="977675" spans="13:13" ht="13">
      <c r="M977675" s="17"/>
    </row>
    <row r="977676" spans="13:13">
      <c r="M977676" s="8"/>
    </row>
    <row r="977702" spans="13:13">
      <c r="M977702" s="8"/>
    </row>
    <row r="977703" spans="13:13" ht="13">
      <c r="M977703" s="17"/>
    </row>
    <row r="977704" spans="13:13">
      <c r="M977704" s="8"/>
    </row>
    <row r="977730" spans="13:13">
      <c r="M977730" s="8"/>
    </row>
    <row r="977731" spans="13:13" ht="13">
      <c r="M977731" s="17"/>
    </row>
    <row r="977732" spans="13:13">
      <c r="M977732" s="8"/>
    </row>
    <row r="977758" spans="13:13">
      <c r="M977758" s="8"/>
    </row>
    <row r="977759" spans="13:13" ht="13">
      <c r="M977759" s="17"/>
    </row>
    <row r="977760" spans="13:13">
      <c r="M977760" s="8"/>
    </row>
    <row r="977786" spans="13:13">
      <c r="M977786" s="8"/>
    </row>
    <row r="977787" spans="13:13" ht="13">
      <c r="M977787" s="17"/>
    </row>
    <row r="977788" spans="13:13">
      <c r="M977788" s="8"/>
    </row>
    <row r="977814" spans="13:13">
      <c r="M977814" s="8"/>
    </row>
    <row r="977815" spans="13:13" ht="13">
      <c r="M977815" s="17"/>
    </row>
    <row r="977816" spans="13:13">
      <c r="M977816" s="8"/>
    </row>
    <row r="977842" spans="13:13">
      <c r="M977842" s="8"/>
    </row>
    <row r="977843" spans="13:13" ht="13">
      <c r="M977843" s="17"/>
    </row>
    <row r="977844" spans="13:13">
      <c r="M977844" s="8"/>
    </row>
    <row r="977870" spans="13:13">
      <c r="M977870" s="8"/>
    </row>
    <row r="977871" spans="13:13" ht="13">
      <c r="M977871" s="17"/>
    </row>
    <row r="977872" spans="13:13">
      <c r="M977872" s="8"/>
    </row>
    <row r="977898" spans="13:13">
      <c r="M977898" s="8"/>
    </row>
    <row r="977899" spans="13:13" ht="13">
      <c r="M977899" s="17"/>
    </row>
    <row r="977900" spans="13:13">
      <c r="M977900" s="8"/>
    </row>
    <row r="977926" spans="13:13">
      <c r="M977926" s="8"/>
    </row>
    <row r="977927" spans="13:13" ht="13">
      <c r="M977927" s="17"/>
    </row>
    <row r="977928" spans="13:13">
      <c r="M977928" s="8"/>
    </row>
    <row r="977954" spans="13:13">
      <c r="M977954" s="8"/>
    </row>
    <row r="977955" spans="13:13" ht="13">
      <c r="M977955" s="17"/>
    </row>
    <row r="977956" spans="13:13">
      <c r="M977956" s="8"/>
    </row>
    <row r="977982" spans="13:13">
      <c r="M977982" s="8"/>
    </row>
    <row r="977983" spans="13:13" ht="13">
      <c r="M977983" s="17"/>
    </row>
    <row r="977984" spans="13:13">
      <c r="M977984" s="8"/>
    </row>
    <row r="978010" spans="13:13">
      <c r="M978010" s="8"/>
    </row>
    <row r="978011" spans="13:13" ht="13">
      <c r="M978011" s="17"/>
    </row>
    <row r="978012" spans="13:13">
      <c r="M978012" s="8"/>
    </row>
    <row r="978038" spans="13:13">
      <c r="M978038" s="8"/>
    </row>
    <row r="978039" spans="13:13" ht="13">
      <c r="M978039" s="17"/>
    </row>
    <row r="978040" spans="13:13">
      <c r="M978040" s="8"/>
    </row>
    <row r="978066" spans="13:13">
      <c r="M978066" s="8"/>
    </row>
    <row r="978067" spans="13:13" ht="13">
      <c r="M978067" s="17"/>
    </row>
    <row r="978068" spans="13:13">
      <c r="M978068" s="8"/>
    </row>
    <row r="978094" spans="13:13">
      <c r="M978094" s="8"/>
    </row>
    <row r="978095" spans="13:13" ht="13">
      <c r="M978095" s="17"/>
    </row>
    <row r="978096" spans="13:13">
      <c r="M978096" s="8"/>
    </row>
    <row r="978122" spans="13:13">
      <c r="M978122" s="8"/>
    </row>
    <row r="978123" spans="13:13" ht="13">
      <c r="M978123" s="17"/>
    </row>
    <row r="978124" spans="13:13">
      <c r="M978124" s="8"/>
    </row>
    <row r="978150" spans="13:13">
      <c r="M978150" s="8"/>
    </row>
    <row r="978151" spans="13:13" ht="13">
      <c r="M978151" s="17"/>
    </row>
    <row r="978152" spans="13:13">
      <c r="M978152" s="8"/>
    </row>
    <row r="978178" spans="13:13">
      <c r="M978178" s="8"/>
    </row>
    <row r="978179" spans="13:13" ht="13">
      <c r="M978179" s="17"/>
    </row>
    <row r="978180" spans="13:13">
      <c r="M978180" s="8"/>
    </row>
    <row r="978206" spans="13:13">
      <c r="M978206" s="8"/>
    </row>
    <row r="978207" spans="13:13" ht="13">
      <c r="M978207" s="17"/>
    </row>
    <row r="978208" spans="13:13">
      <c r="M978208" s="8"/>
    </row>
    <row r="978234" spans="13:13">
      <c r="M978234" s="8"/>
    </row>
    <row r="978235" spans="13:13" ht="13">
      <c r="M978235" s="17"/>
    </row>
    <row r="978236" spans="13:13">
      <c r="M978236" s="8"/>
    </row>
    <row r="978262" spans="13:13">
      <c r="M978262" s="8"/>
    </row>
    <row r="978263" spans="13:13" ht="13">
      <c r="M978263" s="17"/>
    </row>
    <row r="978264" spans="13:13">
      <c r="M978264" s="8"/>
    </row>
    <row r="978290" spans="13:13">
      <c r="M978290" s="8"/>
    </row>
    <row r="978291" spans="13:13" ht="13">
      <c r="M978291" s="17"/>
    </row>
    <row r="978292" spans="13:13">
      <c r="M978292" s="8"/>
    </row>
    <row r="978318" spans="13:13">
      <c r="M978318" s="8"/>
    </row>
    <row r="978319" spans="13:13" ht="13">
      <c r="M978319" s="17"/>
    </row>
    <row r="978320" spans="13:13">
      <c r="M978320" s="8"/>
    </row>
    <row r="978346" spans="13:13">
      <c r="M978346" s="8"/>
    </row>
    <row r="978347" spans="13:13" ht="13">
      <c r="M978347" s="17"/>
    </row>
    <row r="978348" spans="13:13">
      <c r="M978348" s="8"/>
    </row>
    <row r="978374" spans="13:13">
      <c r="M978374" s="8"/>
    </row>
    <row r="978375" spans="13:13" ht="13">
      <c r="M978375" s="17"/>
    </row>
    <row r="978376" spans="13:13">
      <c r="M978376" s="8"/>
    </row>
    <row r="978402" spans="13:13">
      <c r="M978402" s="8"/>
    </row>
    <row r="978403" spans="13:13" ht="13">
      <c r="M978403" s="17"/>
    </row>
    <row r="978404" spans="13:13">
      <c r="M978404" s="8"/>
    </row>
    <row r="978430" spans="13:13">
      <c r="M978430" s="8"/>
    </row>
    <row r="978431" spans="13:13" ht="13">
      <c r="M978431" s="17"/>
    </row>
    <row r="978432" spans="13:13">
      <c r="M978432" s="8"/>
    </row>
    <row r="978458" spans="13:13">
      <c r="M978458" s="8"/>
    </row>
    <row r="978459" spans="13:13" ht="13">
      <c r="M978459" s="17"/>
    </row>
    <row r="978460" spans="13:13">
      <c r="M978460" s="8"/>
    </row>
    <row r="978486" spans="13:13">
      <c r="M978486" s="8"/>
    </row>
    <row r="978487" spans="13:13" ht="13">
      <c r="M978487" s="17"/>
    </row>
    <row r="978488" spans="13:13">
      <c r="M978488" s="8"/>
    </row>
    <row r="978514" spans="13:13">
      <c r="M978514" s="8"/>
    </row>
    <row r="978515" spans="13:13" ht="13">
      <c r="M978515" s="17"/>
    </row>
    <row r="978516" spans="13:13">
      <c r="M978516" s="8"/>
    </row>
    <row r="978542" spans="13:13">
      <c r="M978542" s="8"/>
    </row>
    <row r="978543" spans="13:13" ht="13">
      <c r="M978543" s="17"/>
    </row>
    <row r="978544" spans="13:13">
      <c r="M978544" s="8"/>
    </row>
    <row r="978570" spans="13:13">
      <c r="M978570" s="8"/>
    </row>
    <row r="978571" spans="13:13" ht="13">
      <c r="M978571" s="17"/>
    </row>
    <row r="978572" spans="13:13">
      <c r="M978572" s="8"/>
    </row>
    <row r="978598" spans="13:13">
      <c r="M978598" s="8"/>
    </row>
    <row r="978599" spans="13:13" ht="13">
      <c r="M978599" s="17"/>
    </row>
    <row r="978600" spans="13:13">
      <c r="M978600" s="8"/>
    </row>
    <row r="978626" spans="13:13">
      <c r="M978626" s="8"/>
    </row>
    <row r="978627" spans="13:13" ht="13">
      <c r="M978627" s="17"/>
    </row>
    <row r="978628" spans="13:13">
      <c r="M978628" s="8"/>
    </row>
    <row r="978654" spans="13:13">
      <c r="M978654" s="8"/>
    </row>
    <row r="978655" spans="13:13" ht="13">
      <c r="M978655" s="17"/>
    </row>
    <row r="978656" spans="13:13">
      <c r="M978656" s="8"/>
    </row>
    <row r="978682" spans="13:13">
      <c r="M978682" s="8"/>
    </row>
    <row r="978683" spans="13:13" ht="13">
      <c r="M978683" s="17"/>
    </row>
    <row r="978684" spans="13:13">
      <c r="M978684" s="8"/>
    </row>
    <row r="978710" spans="13:13">
      <c r="M978710" s="8"/>
    </row>
    <row r="978711" spans="13:13" ht="13">
      <c r="M978711" s="17"/>
    </row>
    <row r="978712" spans="13:13">
      <c r="M978712" s="8"/>
    </row>
    <row r="978738" spans="13:13">
      <c r="M978738" s="8"/>
    </row>
    <row r="978739" spans="13:13" ht="13">
      <c r="M978739" s="17"/>
    </row>
    <row r="978740" spans="13:13">
      <c r="M978740" s="8"/>
    </row>
    <row r="978766" spans="13:13">
      <c r="M978766" s="8"/>
    </row>
    <row r="978767" spans="13:13" ht="13">
      <c r="M978767" s="17"/>
    </row>
    <row r="978768" spans="13:13">
      <c r="M978768" s="8"/>
    </row>
    <row r="978794" spans="13:13">
      <c r="M978794" s="8"/>
    </row>
    <row r="978795" spans="13:13" ht="13">
      <c r="M978795" s="17"/>
    </row>
    <row r="978796" spans="13:13">
      <c r="M978796" s="8"/>
    </row>
    <row r="978822" spans="13:13">
      <c r="M978822" s="8"/>
    </row>
    <row r="978823" spans="13:13" ht="13">
      <c r="M978823" s="17"/>
    </row>
    <row r="978824" spans="13:13">
      <c r="M978824" s="8"/>
    </row>
    <row r="978850" spans="13:13">
      <c r="M978850" s="8"/>
    </row>
    <row r="978851" spans="13:13" ht="13">
      <c r="M978851" s="17"/>
    </row>
    <row r="978852" spans="13:13">
      <c r="M978852" s="8"/>
    </row>
    <row r="978878" spans="13:13">
      <c r="M978878" s="8"/>
    </row>
    <row r="978879" spans="13:13" ht="13">
      <c r="M978879" s="17"/>
    </row>
    <row r="978880" spans="13:13">
      <c r="M978880" s="8"/>
    </row>
    <row r="978906" spans="13:13">
      <c r="M978906" s="8"/>
    </row>
    <row r="978907" spans="13:13" ht="13">
      <c r="M978907" s="17"/>
    </row>
    <row r="978908" spans="13:13">
      <c r="M978908" s="8"/>
    </row>
    <row r="978934" spans="13:13">
      <c r="M978934" s="8"/>
    </row>
    <row r="978935" spans="13:13" ht="13">
      <c r="M978935" s="17"/>
    </row>
    <row r="978936" spans="13:13">
      <c r="M978936" s="8"/>
    </row>
    <row r="978962" spans="13:13">
      <c r="M978962" s="8"/>
    </row>
    <row r="978963" spans="13:13" ht="13">
      <c r="M978963" s="17"/>
    </row>
    <row r="978964" spans="13:13">
      <c r="M978964" s="8"/>
    </row>
    <row r="978990" spans="13:13">
      <c r="M978990" s="8"/>
    </row>
    <row r="978991" spans="13:13" ht="13">
      <c r="M978991" s="17"/>
    </row>
    <row r="978992" spans="13:13">
      <c r="M978992" s="8"/>
    </row>
    <row r="979018" spans="13:13">
      <c r="M979018" s="8"/>
    </row>
    <row r="979019" spans="13:13" ht="13">
      <c r="M979019" s="17"/>
    </row>
    <row r="979020" spans="13:13">
      <c r="M979020" s="8"/>
    </row>
    <row r="979046" spans="13:13">
      <c r="M979046" s="8"/>
    </row>
    <row r="979047" spans="13:13" ht="13">
      <c r="M979047" s="17"/>
    </row>
    <row r="979048" spans="13:13">
      <c r="M979048" s="8"/>
    </row>
    <row r="979074" spans="13:13">
      <c r="M979074" s="8"/>
    </row>
    <row r="979075" spans="13:13" ht="13">
      <c r="M979075" s="17"/>
    </row>
    <row r="979076" spans="13:13">
      <c r="M979076" s="8"/>
    </row>
    <row r="979102" spans="13:13">
      <c r="M979102" s="8"/>
    </row>
    <row r="979103" spans="13:13" ht="13">
      <c r="M979103" s="17"/>
    </row>
    <row r="979104" spans="13:13">
      <c r="M979104" s="8"/>
    </row>
    <row r="979130" spans="13:13">
      <c r="M979130" s="8"/>
    </row>
    <row r="979131" spans="13:13" ht="13">
      <c r="M979131" s="17"/>
    </row>
    <row r="979132" spans="13:13">
      <c r="M979132" s="8"/>
    </row>
    <row r="979158" spans="13:13">
      <c r="M979158" s="8"/>
    </row>
    <row r="979159" spans="13:13" ht="13">
      <c r="M979159" s="17"/>
    </row>
    <row r="979160" spans="13:13">
      <c r="M979160" s="8"/>
    </row>
    <row r="979186" spans="13:13">
      <c r="M979186" s="8"/>
    </row>
    <row r="979187" spans="13:13" ht="13">
      <c r="M979187" s="17"/>
    </row>
    <row r="979188" spans="13:13">
      <c r="M979188" s="8"/>
    </row>
    <row r="979214" spans="13:13">
      <c r="M979214" s="8"/>
    </row>
    <row r="979215" spans="13:13" ht="13">
      <c r="M979215" s="17"/>
    </row>
    <row r="979216" spans="13:13">
      <c r="M979216" s="8"/>
    </row>
    <row r="979242" spans="13:13">
      <c r="M979242" s="8"/>
    </row>
    <row r="979243" spans="13:13" ht="13">
      <c r="M979243" s="17"/>
    </row>
    <row r="979244" spans="13:13">
      <c r="M979244" s="8"/>
    </row>
    <row r="979270" spans="13:13">
      <c r="M979270" s="8"/>
    </row>
    <row r="979271" spans="13:13" ht="13">
      <c r="M979271" s="17"/>
    </row>
    <row r="979272" spans="13:13">
      <c r="M979272" s="8"/>
    </row>
    <row r="979298" spans="13:13">
      <c r="M979298" s="8"/>
    </row>
    <row r="979299" spans="13:13" ht="13">
      <c r="M979299" s="17"/>
    </row>
    <row r="979300" spans="13:13">
      <c r="M979300" s="8"/>
    </row>
    <row r="979326" spans="13:13">
      <c r="M979326" s="8"/>
    </row>
    <row r="979327" spans="13:13" ht="13">
      <c r="M979327" s="17"/>
    </row>
    <row r="979328" spans="13:13">
      <c r="M979328" s="8"/>
    </row>
    <row r="979354" spans="13:13">
      <c r="M979354" s="8"/>
    </row>
    <row r="979355" spans="13:13" ht="13">
      <c r="M979355" s="17"/>
    </row>
    <row r="979356" spans="13:13">
      <c r="M979356" s="8"/>
    </row>
    <row r="979382" spans="13:13">
      <c r="M979382" s="8"/>
    </row>
    <row r="979383" spans="13:13" ht="13">
      <c r="M979383" s="17"/>
    </row>
    <row r="979384" spans="13:13">
      <c r="M979384" s="8"/>
    </row>
    <row r="979410" spans="13:13">
      <c r="M979410" s="8"/>
    </row>
    <row r="979411" spans="13:13" ht="13">
      <c r="M979411" s="17"/>
    </row>
    <row r="979412" spans="13:13">
      <c r="M979412" s="8"/>
    </row>
    <row r="979438" spans="13:13">
      <c r="M979438" s="8"/>
    </row>
    <row r="979439" spans="13:13" ht="13">
      <c r="M979439" s="17"/>
    </row>
    <row r="979440" spans="13:13">
      <c r="M979440" s="8"/>
    </row>
    <row r="979466" spans="13:13">
      <c r="M979466" s="8"/>
    </row>
    <row r="979467" spans="13:13" ht="13">
      <c r="M979467" s="17"/>
    </row>
    <row r="979468" spans="13:13">
      <c r="M979468" s="8"/>
    </row>
    <row r="979494" spans="13:13">
      <c r="M979494" s="8"/>
    </row>
    <row r="979495" spans="13:13" ht="13">
      <c r="M979495" s="17"/>
    </row>
    <row r="979496" spans="13:13">
      <c r="M979496" s="8"/>
    </row>
    <row r="979522" spans="13:13">
      <c r="M979522" s="8"/>
    </row>
    <row r="979523" spans="13:13" ht="13">
      <c r="M979523" s="17"/>
    </row>
    <row r="979524" spans="13:13">
      <c r="M979524" s="8"/>
    </row>
    <row r="979550" spans="13:13">
      <c r="M979550" s="8"/>
    </row>
    <row r="979551" spans="13:13" ht="13">
      <c r="M979551" s="17"/>
    </row>
    <row r="979552" spans="13:13">
      <c r="M979552" s="8"/>
    </row>
    <row r="979578" spans="13:13">
      <c r="M979578" s="8"/>
    </row>
    <row r="979579" spans="13:13" ht="13">
      <c r="M979579" s="17"/>
    </row>
    <row r="979580" spans="13:13">
      <c r="M979580" s="8"/>
    </row>
    <row r="979606" spans="13:13">
      <c r="M979606" s="8"/>
    </row>
    <row r="979607" spans="13:13" ht="13">
      <c r="M979607" s="17"/>
    </row>
    <row r="979608" spans="13:13">
      <c r="M979608" s="8"/>
    </row>
    <row r="979634" spans="13:13">
      <c r="M979634" s="8"/>
    </row>
    <row r="979635" spans="13:13" ht="13">
      <c r="M979635" s="17"/>
    </row>
    <row r="979636" spans="13:13">
      <c r="M979636" s="8"/>
    </row>
    <row r="979662" spans="13:13">
      <c r="M979662" s="8"/>
    </row>
    <row r="979663" spans="13:13" ht="13">
      <c r="M979663" s="17"/>
    </row>
    <row r="979664" spans="13:13">
      <c r="M979664" s="8"/>
    </row>
    <row r="979690" spans="13:13">
      <c r="M979690" s="8"/>
    </row>
    <row r="979691" spans="13:13" ht="13">
      <c r="M979691" s="17"/>
    </row>
    <row r="979692" spans="13:13">
      <c r="M979692" s="8"/>
    </row>
    <row r="979718" spans="13:13">
      <c r="M979718" s="8"/>
    </row>
    <row r="979719" spans="13:13" ht="13">
      <c r="M979719" s="17"/>
    </row>
    <row r="979720" spans="13:13">
      <c r="M979720" s="8"/>
    </row>
    <row r="979746" spans="13:13">
      <c r="M979746" s="8"/>
    </row>
    <row r="979747" spans="13:13" ht="13">
      <c r="M979747" s="17"/>
    </row>
    <row r="979748" spans="13:13">
      <c r="M979748" s="8"/>
    </row>
    <row r="979774" spans="13:13">
      <c r="M979774" s="8"/>
    </row>
    <row r="979775" spans="13:13" ht="13">
      <c r="M979775" s="17"/>
    </row>
    <row r="979776" spans="13:13">
      <c r="M979776" s="8"/>
    </row>
    <row r="979802" spans="13:13">
      <c r="M979802" s="8"/>
    </row>
    <row r="979803" spans="13:13" ht="13">
      <c r="M979803" s="17"/>
    </row>
    <row r="979804" spans="13:13">
      <c r="M979804" s="8"/>
    </row>
    <row r="979830" spans="13:13">
      <c r="M979830" s="8"/>
    </row>
    <row r="979831" spans="13:13" ht="13">
      <c r="M979831" s="17"/>
    </row>
    <row r="979832" spans="13:13">
      <c r="M979832" s="8"/>
    </row>
    <row r="979858" spans="13:13">
      <c r="M979858" s="8"/>
    </row>
    <row r="979859" spans="13:13" ht="13">
      <c r="M979859" s="17"/>
    </row>
    <row r="979860" spans="13:13">
      <c r="M979860" s="8"/>
    </row>
    <row r="979886" spans="13:13">
      <c r="M979886" s="8"/>
    </row>
    <row r="979887" spans="13:13" ht="13">
      <c r="M979887" s="17"/>
    </row>
    <row r="979888" spans="13:13">
      <c r="M979888" s="8"/>
    </row>
    <row r="979914" spans="13:13">
      <c r="M979914" s="8"/>
    </row>
    <row r="979915" spans="13:13" ht="13">
      <c r="M979915" s="17"/>
    </row>
    <row r="979916" spans="13:13">
      <c r="M979916" s="8"/>
    </row>
    <row r="979942" spans="13:13">
      <c r="M979942" s="8"/>
    </row>
    <row r="979943" spans="13:13" ht="13">
      <c r="M979943" s="17"/>
    </row>
    <row r="979944" spans="13:13">
      <c r="M979944" s="8"/>
    </row>
    <row r="979970" spans="13:13">
      <c r="M979970" s="8"/>
    </row>
    <row r="979971" spans="13:13" ht="13">
      <c r="M979971" s="17"/>
    </row>
    <row r="979972" spans="13:13">
      <c r="M979972" s="8"/>
    </row>
    <row r="979998" spans="13:13">
      <c r="M979998" s="8"/>
    </row>
    <row r="979999" spans="13:13" ht="13">
      <c r="M979999" s="17"/>
    </row>
    <row r="980000" spans="13:13">
      <c r="M980000" s="8"/>
    </row>
    <row r="980026" spans="13:13">
      <c r="M980026" s="8"/>
    </row>
    <row r="980027" spans="13:13" ht="13">
      <c r="M980027" s="17"/>
    </row>
    <row r="980028" spans="13:13">
      <c r="M980028" s="8"/>
    </row>
    <row r="980054" spans="13:13">
      <c r="M980054" s="8"/>
    </row>
    <row r="980055" spans="13:13" ht="13">
      <c r="M980055" s="17"/>
    </row>
    <row r="980056" spans="13:13">
      <c r="M980056" s="8"/>
    </row>
    <row r="980082" spans="13:13">
      <c r="M980082" s="8"/>
    </row>
    <row r="980083" spans="13:13" ht="13">
      <c r="M980083" s="17"/>
    </row>
    <row r="980084" spans="13:13">
      <c r="M980084" s="8"/>
    </row>
    <row r="980110" spans="13:13">
      <c r="M980110" s="8"/>
    </row>
    <row r="980111" spans="13:13" ht="13">
      <c r="M980111" s="17"/>
    </row>
    <row r="980112" spans="13:13">
      <c r="M980112" s="8"/>
    </row>
    <row r="980138" spans="13:13">
      <c r="M980138" s="8"/>
    </row>
    <row r="980139" spans="13:13" ht="13">
      <c r="M980139" s="17"/>
    </row>
    <row r="980140" spans="13:13">
      <c r="M980140" s="8"/>
    </row>
    <row r="980166" spans="13:13">
      <c r="M980166" s="8"/>
    </row>
    <row r="980167" spans="13:13" ht="13">
      <c r="M980167" s="17"/>
    </row>
    <row r="980168" spans="13:13">
      <c r="M980168" s="8"/>
    </row>
    <row r="980194" spans="13:13">
      <c r="M980194" s="8"/>
    </row>
    <row r="980195" spans="13:13" ht="13">
      <c r="M980195" s="17"/>
    </row>
    <row r="980196" spans="13:13">
      <c r="M980196" s="8"/>
    </row>
    <row r="980222" spans="13:13">
      <c r="M980222" s="8"/>
    </row>
    <row r="980223" spans="13:13" ht="13">
      <c r="M980223" s="17"/>
    </row>
    <row r="980224" spans="13:13">
      <c r="M980224" s="8"/>
    </row>
    <row r="980250" spans="13:13">
      <c r="M980250" s="8"/>
    </row>
    <row r="980251" spans="13:13" ht="13">
      <c r="M980251" s="17"/>
    </row>
    <row r="980252" spans="13:13">
      <c r="M980252" s="8"/>
    </row>
    <row r="980278" spans="13:13">
      <c r="M980278" s="8"/>
    </row>
    <row r="980279" spans="13:13" ht="13">
      <c r="M980279" s="17"/>
    </row>
    <row r="980280" spans="13:13">
      <c r="M980280" s="8"/>
    </row>
    <row r="980306" spans="13:13">
      <c r="M980306" s="8"/>
    </row>
    <row r="980307" spans="13:13" ht="13">
      <c r="M980307" s="17"/>
    </row>
    <row r="980308" spans="13:13">
      <c r="M980308" s="8"/>
    </row>
    <row r="980334" spans="13:13">
      <c r="M980334" s="8"/>
    </row>
    <row r="980335" spans="13:13" ht="13">
      <c r="M980335" s="17"/>
    </row>
    <row r="980336" spans="13:13">
      <c r="M980336" s="8"/>
    </row>
    <row r="980362" spans="13:13">
      <c r="M980362" s="8"/>
    </row>
    <row r="980363" spans="13:13" ht="13">
      <c r="M980363" s="17"/>
    </row>
    <row r="980364" spans="13:13">
      <c r="M980364" s="8"/>
    </row>
    <row r="980390" spans="13:13">
      <c r="M980390" s="8"/>
    </row>
    <row r="980391" spans="13:13" ht="13">
      <c r="M980391" s="17"/>
    </row>
    <row r="980392" spans="13:13">
      <c r="M980392" s="8"/>
    </row>
    <row r="980418" spans="13:13">
      <c r="M980418" s="8"/>
    </row>
    <row r="980419" spans="13:13" ht="13">
      <c r="M980419" s="17"/>
    </row>
    <row r="980420" spans="13:13">
      <c r="M980420" s="8"/>
    </row>
    <row r="980446" spans="13:13">
      <c r="M980446" s="8"/>
    </row>
    <row r="980447" spans="13:13" ht="13">
      <c r="M980447" s="17"/>
    </row>
    <row r="980448" spans="13:13">
      <c r="M980448" s="8"/>
    </row>
    <row r="980474" spans="13:13">
      <c r="M980474" s="8"/>
    </row>
    <row r="980475" spans="13:13" ht="13">
      <c r="M980475" s="17"/>
    </row>
    <row r="980476" spans="13:13">
      <c r="M980476" s="8"/>
    </row>
    <row r="980502" spans="13:13">
      <c r="M980502" s="8"/>
    </row>
    <row r="980503" spans="13:13" ht="13">
      <c r="M980503" s="17"/>
    </row>
    <row r="980504" spans="13:13">
      <c r="M980504" s="8"/>
    </row>
    <row r="980530" spans="13:13">
      <c r="M980530" s="8"/>
    </row>
    <row r="980531" spans="13:13" ht="13">
      <c r="M980531" s="17"/>
    </row>
    <row r="980532" spans="13:13">
      <c r="M980532" s="8"/>
    </row>
    <row r="980558" spans="13:13">
      <c r="M980558" s="8"/>
    </row>
    <row r="980559" spans="13:13" ht="13">
      <c r="M980559" s="17"/>
    </row>
    <row r="980560" spans="13:13">
      <c r="M980560" s="8"/>
    </row>
    <row r="980586" spans="13:13">
      <c r="M980586" s="8"/>
    </row>
    <row r="980587" spans="13:13" ht="13">
      <c r="M980587" s="17"/>
    </row>
    <row r="980588" spans="13:13">
      <c r="M980588" s="8"/>
    </row>
    <row r="980614" spans="13:13">
      <c r="M980614" s="8"/>
    </row>
    <row r="980615" spans="13:13" ht="13">
      <c r="M980615" s="17"/>
    </row>
    <row r="980616" spans="13:13">
      <c r="M980616" s="8"/>
    </row>
    <row r="980642" spans="13:13">
      <c r="M980642" s="8"/>
    </row>
    <row r="980643" spans="13:13" ht="13">
      <c r="M980643" s="17"/>
    </row>
    <row r="980644" spans="13:13">
      <c r="M980644" s="8"/>
    </row>
    <row r="980670" spans="13:13">
      <c r="M980670" s="8"/>
    </row>
    <row r="980671" spans="13:13" ht="13">
      <c r="M980671" s="17"/>
    </row>
    <row r="980672" spans="13:13">
      <c r="M980672" s="8"/>
    </row>
    <row r="980698" spans="13:13">
      <c r="M980698" s="8"/>
    </row>
    <row r="980699" spans="13:13" ht="13">
      <c r="M980699" s="17"/>
    </row>
    <row r="980700" spans="13:13">
      <c r="M980700" s="8"/>
    </row>
    <row r="980726" spans="13:13">
      <c r="M980726" s="8"/>
    </row>
    <row r="980727" spans="13:13" ht="13">
      <c r="M980727" s="17"/>
    </row>
    <row r="980728" spans="13:13">
      <c r="M980728" s="8"/>
    </row>
    <row r="980754" spans="13:13">
      <c r="M980754" s="8"/>
    </row>
    <row r="980755" spans="13:13" ht="13">
      <c r="M980755" s="17"/>
    </row>
    <row r="980756" spans="13:13">
      <c r="M980756" s="8"/>
    </row>
    <row r="980782" spans="13:13">
      <c r="M980782" s="8"/>
    </row>
    <row r="980783" spans="13:13" ht="13">
      <c r="M980783" s="17"/>
    </row>
    <row r="980784" spans="13:13">
      <c r="M980784" s="8"/>
    </row>
    <row r="980810" spans="13:13">
      <c r="M980810" s="8"/>
    </row>
    <row r="980811" spans="13:13" ht="13">
      <c r="M980811" s="17"/>
    </row>
    <row r="980812" spans="13:13">
      <c r="M980812" s="8"/>
    </row>
    <row r="980838" spans="13:13">
      <c r="M980838" s="8"/>
    </row>
    <row r="980839" spans="13:13" ht="13">
      <c r="M980839" s="17"/>
    </row>
    <row r="980840" spans="13:13">
      <c r="M980840" s="8"/>
    </row>
    <row r="980866" spans="13:13">
      <c r="M980866" s="8"/>
    </row>
    <row r="980867" spans="13:13" ht="13">
      <c r="M980867" s="17"/>
    </row>
    <row r="980868" spans="13:13">
      <c r="M980868" s="8"/>
    </row>
    <row r="980894" spans="13:13">
      <c r="M980894" s="8"/>
    </row>
    <row r="980895" spans="13:13" ht="13">
      <c r="M980895" s="17"/>
    </row>
    <row r="980896" spans="13:13">
      <c r="M980896" s="8"/>
    </row>
    <row r="980922" spans="13:13">
      <c r="M980922" s="8"/>
    </row>
    <row r="980923" spans="13:13" ht="13">
      <c r="M980923" s="17"/>
    </row>
    <row r="980924" spans="13:13">
      <c r="M980924" s="8"/>
    </row>
    <row r="980950" spans="13:13">
      <c r="M980950" s="8"/>
    </row>
    <row r="980951" spans="13:13" ht="13">
      <c r="M980951" s="17"/>
    </row>
    <row r="980952" spans="13:13">
      <c r="M980952" s="8"/>
    </row>
    <row r="980978" spans="13:13">
      <c r="M980978" s="8"/>
    </row>
    <row r="980979" spans="13:13" ht="13">
      <c r="M980979" s="17"/>
    </row>
    <row r="980980" spans="13:13">
      <c r="M980980" s="8"/>
    </row>
    <row r="981006" spans="13:13">
      <c r="M981006" s="8"/>
    </row>
    <row r="981007" spans="13:13" ht="13">
      <c r="M981007" s="17"/>
    </row>
    <row r="981008" spans="13:13">
      <c r="M981008" s="8"/>
    </row>
    <row r="981034" spans="13:13">
      <c r="M981034" s="8"/>
    </row>
    <row r="981035" spans="13:13" ht="13">
      <c r="M981035" s="17"/>
    </row>
    <row r="981036" spans="13:13">
      <c r="M981036" s="8"/>
    </row>
    <row r="981062" spans="13:13">
      <c r="M981062" s="8"/>
    </row>
    <row r="981063" spans="13:13" ht="13">
      <c r="M981063" s="17"/>
    </row>
    <row r="981064" spans="13:13">
      <c r="M981064" s="8"/>
    </row>
    <row r="981090" spans="13:13">
      <c r="M981090" s="8"/>
    </row>
    <row r="981091" spans="13:13" ht="13">
      <c r="M981091" s="17"/>
    </row>
    <row r="981092" spans="13:13">
      <c r="M981092" s="8"/>
    </row>
    <row r="981118" spans="13:13">
      <c r="M981118" s="8"/>
    </row>
    <row r="981119" spans="13:13" ht="13">
      <c r="M981119" s="17"/>
    </row>
    <row r="981120" spans="13:13">
      <c r="M981120" s="8"/>
    </row>
    <row r="981146" spans="13:13">
      <c r="M981146" s="8"/>
    </row>
    <row r="981147" spans="13:13" ht="13">
      <c r="M981147" s="17"/>
    </row>
    <row r="981148" spans="13:13">
      <c r="M981148" s="8"/>
    </row>
    <row r="981174" spans="13:13">
      <c r="M981174" s="8"/>
    </row>
    <row r="981175" spans="13:13" ht="13">
      <c r="M981175" s="17"/>
    </row>
    <row r="981176" spans="13:13">
      <c r="M981176" s="8"/>
    </row>
    <row r="981202" spans="13:13">
      <c r="M981202" s="8"/>
    </row>
    <row r="981203" spans="13:13" ht="13">
      <c r="M981203" s="17"/>
    </row>
    <row r="981204" spans="13:13">
      <c r="M981204" s="8"/>
    </row>
    <row r="981230" spans="13:13">
      <c r="M981230" s="8"/>
    </row>
    <row r="981231" spans="13:13" ht="13">
      <c r="M981231" s="17"/>
    </row>
    <row r="981232" spans="13:13">
      <c r="M981232" s="8"/>
    </row>
    <row r="981258" spans="13:13">
      <c r="M981258" s="8"/>
    </row>
    <row r="981259" spans="13:13" ht="13">
      <c r="M981259" s="17"/>
    </row>
    <row r="981260" spans="13:13">
      <c r="M981260" s="8"/>
    </row>
    <row r="981286" spans="13:13">
      <c r="M981286" s="8"/>
    </row>
    <row r="981287" spans="13:13" ht="13">
      <c r="M981287" s="17"/>
    </row>
    <row r="981288" spans="13:13">
      <c r="M981288" s="8"/>
    </row>
    <row r="981314" spans="13:13">
      <c r="M981314" s="8"/>
    </row>
    <row r="981315" spans="13:13" ht="13">
      <c r="M981315" s="17"/>
    </row>
    <row r="981316" spans="13:13">
      <c r="M981316" s="8"/>
    </row>
    <row r="981342" spans="13:13">
      <c r="M981342" s="8"/>
    </row>
    <row r="981343" spans="13:13" ht="13">
      <c r="M981343" s="17"/>
    </row>
    <row r="981344" spans="13:13">
      <c r="M981344" s="8"/>
    </row>
    <row r="981370" spans="13:13">
      <c r="M981370" s="8"/>
    </row>
    <row r="981371" spans="13:13" ht="13">
      <c r="M981371" s="17"/>
    </row>
    <row r="981372" spans="13:13">
      <c r="M981372" s="8"/>
    </row>
    <row r="981398" spans="13:13">
      <c r="M981398" s="8"/>
    </row>
    <row r="981399" spans="13:13" ht="13">
      <c r="M981399" s="17"/>
    </row>
    <row r="981400" spans="13:13">
      <c r="M981400" s="8"/>
    </row>
    <row r="981426" spans="13:13">
      <c r="M981426" s="8"/>
    </row>
    <row r="981427" spans="13:13" ht="13">
      <c r="M981427" s="17"/>
    </row>
    <row r="981428" spans="13:13">
      <c r="M981428" s="8"/>
    </row>
    <row r="981454" spans="13:13">
      <c r="M981454" s="8"/>
    </row>
    <row r="981455" spans="13:13" ht="13">
      <c r="M981455" s="17"/>
    </row>
    <row r="981456" spans="13:13">
      <c r="M981456" s="8"/>
    </row>
    <row r="981482" spans="13:13">
      <c r="M981482" s="8"/>
    </row>
    <row r="981483" spans="13:13" ht="13">
      <c r="M981483" s="17"/>
    </row>
    <row r="981484" spans="13:13">
      <c r="M981484" s="8"/>
    </row>
    <row r="981510" spans="13:13">
      <c r="M981510" s="8"/>
    </row>
    <row r="981511" spans="13:13" ht="13">
      <c r="M981511" s="17"/>
    </row>
    <row r="981512" spans="13:13">
      <c r="M981512" s="8"/>
    </row>
    <row r="981538" spans="13:13">
      <c r="M981538" s="8"/>
    </row>
    <row r="981539" spans="13:13" ht="13">
      <c r="M981539" s="17"/>
    </row>
    <row r="981540" spans="13:13">
      <c r="M981540" s="8"/>
    </row>
    <row r="981566" spans="13:13">
      <c r="M981566" s="8"/>
    </row>
    <row r="981567" spans="13:13" ht="13">
      <c r="M981567" s="17"/>
    </row>
    <row r="981568" spans="13:13">
      <c r="M981568" s="8"/>
    </row>
    <row r="981594" spans="13:13">
      <c r="M981594" s="8"/>
    </row>
    <row r="981595" spans="13:13" ht="13">
      <c r="M981595" s="17"/>
    </row>
    <row r="981596" spans="13:13">
      <c r="M981596" s="8"/>
    </row>
    <row r="981622" spans="13:13">
      <c r="M981622" s="8"/>
    </row>
    <row r="981623" spans="13:13" ht="13">
      <c r="M981623" s="17"/>
    </row>
    <row r="981624" spans="13:13">
      <c r="M981624" s="8"/>
    </row>
    <row r="981650" spans="13:13">
      <c r="M981650" s="8"/>
    </row>
    <row r="981651" spans="13:13" ht="13">
      <c r="M981651" s="17"/>
    </row>
    <row r="981652" spans="13:13">
      <c r="M981652" s="8"/>
    </row>
    <row r="981678" spans="13:13">
      <c r="M981678" s="8"/>
    </row>
    <row r="981679" spans="13:13" ht="13">
      <c r="M981679" s="17"/>
    </row>
    <row r="981680" spans="13:13">
      <c r="M981680" s="8"/>
    </row>
    <row r="981706" spans="13:13">
      <c r="M981706" s="8"/>
    </row>
    <row r="981707" spans="13:13" ht="13">
      <c r="M981707" s="17"/>
    </row>
    <row r="981708" spans="13:13">
      <c r="M981708" s="8"/>
    </row>
    <row r="981734" spans="13:13">
      <c r="M981734" s="8"/>
    </row>
    <row r="981735" spans="13:13" ht="13">
      <c r="M981735" s="17"/>
    </row>
    <row r="981736" spans="13:13">
      <c r="M981736" s="8"/>
    </row>
    <row r="981762" spans="13:13">
      <c r="M981762" s="8"/>
    </row>
    <row r="981763" spans="13:13" ht="13">
      <c r="M981763" s="17"/>
    </row>
    <row r="981764" spans="13:13">
      <c r="M981764" s="8"/>
    </row>
    <row r="981790" spans="13:13">
      <c r="M981790" s="8"/>
    </row>
    <row r="981791" spans="13:13" ht="13">
      <c r="M981791" s="17"/>
    </row>
    <row r="981792" spans="13:13">
      <c r="M981792" s="8"/>
    </row>
    <row r="981818" spans="13:13">
      <c r="M981818" s="8"/>
    </row>
    <row r="981819" spans="13:13" ht="13">
      <c r="M981819" s="17"/>
    </row>
    <row r="981820" spans="13:13">
      <c r="M981820" s="8"/>
    </row>
    <row r="981846" spans="13:13">
      <c r="M981846" s="8"/>
    </row>
    <row r="981847" spans="13:13" ht="13">
      <c r="M981847" s="17"/>
    </row>
    <row r="981848" spans="13:13">
      <c r="M981848" s="8"/>
    </row>
    <row r="981874" spans="13:13">
      <c r="M981874" s="8"/>
    </row>
    <row r="981875" spans="13:13" ht="13">
      <c r="M981875" s="17"/>
    </row>
    <row r="981876" spans="13:13">
      <c r="M981876" s="8"/>
    </row>
    <row r="981902" spans="13:13">
      <c r="M981902" s="8"/>
    </row>
    <row r="981903" spans="13:13" ht="13">
      <c r="M981903" s="17"/>
    </row>
    <row r="981904" spans="13:13">
      <c r="M981904" s="8"/>
    </row>
    <row r="981930" spans="13:13">
      <c r="M981930" s="8"/>
    </row>
    <row r="981931" spans="13:13" ht="13">
      <c r="M981931" s="17"/>
    </row>
    <row r="981932" spans="13:13">
      <c r="M981932" s="8"/>
    </row>
    <row r="981958" spans="13:13">
      <c r="M981958" s="8"/>
    </row>
    <row r="981959" spans="13:13" ht="13">
      <c r="M981959" s="17"/>
    </row>
    <row r="981960" spans="13:13">
      <c r="M981960" s="8"/>
    </row>
    <row r="981986" spans="13:13">
      <c r="M981986" s="8"/>
    </row>
    <row r="981987" spans="13:13" ht="13">
      <c r="M981987" s="17"/>
    </row>
    <row r="981988" spans="13:13">
      <c r="M981988" s="8"/>
    </row>
    <row r="982014" spans="13:13">
      <c r="M982014" s="8"/>
    </row>
    <row r="982015" spans="13:13" ht="13">
      <c r="M982015" s="17"/>
    </row>
    <row r="982016" spans="13:13">
      <c r="M982016" s="8"/>
    </row>
    <row r="982042" spans="13:13">
      <c r="M982042" s="8"/>
    </row>
    <row r="982043" spans="13:13" ht="13">
      <c r="M982043" s="17"/>
    </row>
    <row r="982044" spans="13:13">
      <c r="M982044" s="8"/>
    </row>
    <row r="982070" spans="13:13">
      <c r="M982070" s="8"/>
    </row>
    <row r="982071" spans="13:13" ht="13">
      <c r="M982071" s="17"/>
    </row>
    <row r="982072" spans="13:13">
      <c r="M982072" s="8"/>
    </row>
    <row r="982098" spans="13:13">
      <c r="M982098" s="8"/>
    </row>
    <row r="982099" spans="13:13" ht="13">
      <c r="M982099" s="17"/>
    </row>
    <row r="982100" spans="13:13">
      <c r="M982100" s="8"/>
    </row>
    <row r="982126" spans="13:13">
      <c r="M982126" s="8"/>
    </row>
    <row r="982127" spans="13:13" ht="13">
      <c r="M982127" s="17"/>
    </row>
    <row r="982128" spans="13:13">
      <c r="M982128" s="8"/>
    </row>
    <row r="982154" spans="13:13">
      <c r="M982154" s="8"/>
    </row>
    <row r="982155" spans="13:13" ht="13">
      <c r="M982155" s="17"/>
    </row>
    <row r="982156" spans="13:13">
      <c r="M982156" s="8"/>
    </row>
    <row r="982182" spans="13:13">
      <c r="M982182" s="8"/>
    </row>
    <row r="982183" spans="13:13" ht="13">
      <c r="M982183" s="17"/>
    </row>
    <row r="982184" spans="13:13">
      <c r="M982184" s="8"/>
    </row>
    <row r="982210" spans="13:13">
      <c r="M982210" s="8"/>
    </row>
    <row r="982211" spans="13:13" ht="13">
      <c r="M982211" s="17"/>
    </row>
    <row r="982212" spans="13:13">
      <c r="M982212" s="8"/>
    </row>
    <row r="982238" spans="13:13">
      <c r="M982238" s="8"/>
    </row>
    <row r="982239" spans="13:13" ht="13">
      <c r="M982239" s="17"/>
    </row>
    <row r="982240" spans="13:13">
      <c r="M982240" s="8"/>
    </row>
    <row r="982266" spans="13:13">
      <c r="M982266" s="8"/>
    </row>
    <row r="982267" spans="13:13" ht="13">
      <c r="M982267" s="17"/>
    </row>
    <row r="982268" spans="13:13">
      <c r="M982268" s="8"/>
    </row>
    <row r="982294" spans="13:13">
      <c r="M982294" s="8"/>
    </row>
    <row r="982295" spans="13:13" ht="13">
      <c r="M982295" s="17"/>
    </row>
    <row r="982296" spans="13:13">
      <c r="M982296" s="8"/>
    </row>
    <row r="982322" spans="13:13">
      <c r="M982322" s="8"/>
    </row>
    <row r="982323" spans="13:13" ht="13">
      <c r="M982323" s="17"/>
    </row>
    <row r="982324" spans="13:13">
      <c r="M982324" s="8"/>
    </row>
    <row r="982350" spans="13:13">
      <c r="M982350" s="8"/>
    </row>
    <row r="982351" spans="13:13" ht="13">
      <c r="M982351" s="17"/>
    </row>
    <row r="982352" spans="13:13">
      <c r="M982352" s="8"/>
    </row>
    <row r="982378" spans="13:13">
      <c r="M982378" s="8"/>
    </row>
    <row r="982379" spans="13:13" ht="13">
      <c r="M982379" s="17"/>
    </row>
    <row r="982380" spans="13:13">
      <c r="M982380" s="8"/>
    </row>
    <row r="982406" spans="13:13">
      <c r="M982406" s="8"/>
    </row>
    <row r="982407" spans="13:13" ht="13">
      <c r="M982407" s="17"/>
    </row>
    <row r="982408" spans="13:13">
      <c r="M982408" s="8"/>
    </row>
    <row r="982434" spans="13:13">
      <c r="M982434" s="8"/>
    </row>
    <row r="982435" spans="13:13" ht="13">
      <c r="M982435" s="17"/>
    </row>
    <row r="982436" spans="13:13">
      <c r="M982436" s="8"/>
    </row>
    <row r="982462" spans="13:13">
      <c r="M982462" s="8"/>
    </row>
    <row r="982463" spans="13:13" ht="13">
      <c r="M982463" s="17"/>
    </row>
    <row r="982464" spans="13:13">
      <c r="M982464" s="8"/>
    </row>
    <row r="982490" spans="13:13">
      <c r="M982490" s="8"/>
    </row>
    <row r="982491" spans="13:13" ht="13">
      <c r="M982491" s="17"/>
    </row>
    <row r="982492" spans="13:13">
      <c r="M982492" s="8"/>
    </row>
    <row r="982518" spans="13:13">
      <c r="M982518" s="8"/>
    </row>
    <row r="982519" spans="13:13" ht="13">
      <c r="M982519" s="17"/>
    </row>
    <row r="982520" spans="13:13">
      <c r="M982520" s="8"/>
    </row>
    <row r="982546" spans="13:13">
      <c r="M982546" s="8"/>
    </row>
    <row r="982547" spans="13:13" ht="13">
      <c r="M982547" s="17"/>
    </row>
    <row r="982548" spans="13:13">
      <c r="M982548" s="8"/>
    </row>
    <row r="982574" spans="13:13">
      <c r="M982574" s="8"/>
    </row>
    <row r="982575" spans="13:13" ht="13">
      <c r="M982575" s="17"/>
    </row>
    <row r="982576" spans="13:13">
      <c r="M982576" s="8"/>
    </row>
    <row r="982602" spans="13:13">
      <c r="M982602" s="8"/>
    </row>
    <row r="982603" spans="13:13" ht="13">
      <c r="M982603" s="17"/>
    </row>
    <row r="982604" spans="13:13">
      <c r="M982604" s="8"/>
    </row>
    <row r="982630" spans="13:13">
      <c r="M982630" s="8"/>
    </row>
    <row r="982631" spans="13:13" ht="13">
      <c r="M982631" s="17"/>
    </row>
    <row r="982632" spans="13:13">
      <c r="M982632" s="8"/>
    </row>
    <row r="982658" spans="13:13">
      <c r="M982658" s="8"/>
    </row>
    <row r="982659" spans="13:13" ht="13">
      <c r="M982659" s="17"/>
    </row>
    <row r="982660" spans="13:13">
      <c r="M982660" s="8"/>
    </row>
    <row r="982686" spans="13:13">
      <c r="M982686" s="8"/>
    </row>
    <row r="982687" spans="13:13" ht="13">
      <c r="M982687" s="17"/>
    </row>
    <row r="982688" spans="13:13">
      <c r="M982688" s="8"/>
    </row>
    <row r="982714" spans="13:13">
      <c r="M982714" s="8"/>
    </row>
    <row r="982715" spans="13:13" ht="13">
      <c r="M982715" s="17"/>
    </row>
    <row r="982716" spans="13:13">
      <c r="M982716" s="8"/>
    </row>
    <row r="982742" spans="13:13">
      <c r="M982742" s="8"/>
    </row>
    <row r="982743" spans="13:13" ht="13">
      <c r="M982743" s="17"/>
    </row>
    <row r="982744" spans="13:13">
      <c r="M982744" s="8"/>
    </row>
    <row r="982770" spans="13:13">
      <c r="M982770" s="8"/>
    </row>
    <row r="982771" spans="13:13" ht="13">
      <c r="M982771" s="17"/>
    </row>
    <row r="982772" spans="13:13">
      <c r="M982772" s="8"/>
    </row>
    <row r="982798" spans="13:13">
      <c r="M982798" s="8"/>
    </row>
    <row r="982799" spans="13:13" ht="13">
      <c r="M982799" s="17"/>
    </row>
    <row r="982800" spans="13:13">
      <c r="M982800" s="8"/>
    </row>
    <row r="982826" spans="13:13">
      <c r="M982826" s="8"/>
    </row>
    <row r="982827" spans="13:13" ht="13">
      <c r="M982827" s="17"/>
    </row>
    <row r="982828" spans="13:13">
      <c r="M982828" s="8"/>
    </row>
    <row r="982854" spans="13:13">
      <c r="M982854" s="8"/>
    </row>
    <row r="982855" spans="13:13" ht="13">
      <c r="M982855" s="17"/>
    </row>
    <row r="982856" spans="13:13">
      <c r="M982856" s="8"/>
    </row>
    <row r="982882" spans="13:13">
      <c r="M982882" s="8"/>
    </row>
    <row r="982883" spans="13:13" ht="13">
      <c r="M982883" s="17"/>
    </row>
    <row r="982884" spans="13:13">
      <c r="M982884" s="8"/>
    </row>
    <row r="982910" spans="13:13">
      <c r="M982910" s="8"/>
    </row>
    <row r="982911" spans="13:13" ht="13">
      <c r="M982911" s="17"/>
    </row>
    <row r="982912" spans="13:13">
      <c r="M982912" s="8"/>
    </row>
    <row r="982938" spans="13:13">
      <c r="M982938" s="8"/>
    </row>
    <row r="982939" spans="13:13" ht="13">
      <c r="M982939" s="17"/>
    </row>
    <row r="982940" spans="13:13">
      <c r="M982940" s="8"/>
    </row>
    <row r="982966" spans="13:13">
      <c r="M982966" s="8"/>
    </row>
    <row r="982967" spans="13:13" ht="13">
      <c r="M982967" s="17"/>
    </row>
    <row r="982968" spans="13:13">
      <c r="M982968" s="8"/>
    </row>
    <row r="982994" spans="13:13">
      <c r="M982994" s="8"/>
    </row>
    <row r="982995" spans="13:13" ht="13">
      <c r="M982995" s="17"/>
    </row>
    <row r="982996" spans="13:13">
      <c r="M982996" s="8"/>
    </row>
    <row r="983022" spans="13:13">
      <c r="M983022" s="8"/>
    </row>
    <row r="983023" spans="13:13" ht="13">
      <c r="M983023" s="17"/>
    </row>
    <row r="983024" spans="13:13">
      <c r="M983024" s="8"/>
    </row>
    <row r="983050" spans="13:13">
      <c r="M983050" s="8"/>
    </row>
    <row r="983051" spans="13:13" ht="13">
      <c r="M983051" s="17"/>
    </row>
    <row r="983052" spans="13:13">
      <c r="M983052" s="8"/>
    </row>
    <row r="983078" spans="13:13">
      <c r="M983078" s="8"/>
    </row>
    <row r="983079" spans="13:13" ht="13">
      <c r="M983079" s="17"/>
    </row>
    <row r="983080" spans="13:13">
      <c r="M983080" s="8"/>
    </row>
    <row r="983106" spans="13:13">
      <c r="M983106" s="8"/>
    </row>
    <row r="983107" spans="13:13" ht="13">
      <c r="M983107" s="17"/>
    </row>
    <row r="983108" spans="13:13">
      <c r="M983108" s="8"/>
    </row>
    <row r="983134" spans="13:13">
      <c r="M983134" s="8"/>
    </row>
    <row r="983135" spans="13:13" ht="13">
      <c r="M983135" s="17"/>
    </row>
    <row r="983136" spans="13:13">
      <c r="M983136" s="8"/>
    </row>
    <row r="983162" spans="13:13">
      <c r="M983162" s="8"/>
    </row>
    <row r="983163" spans="13:13" ht="13">
      <c r="M983163" s="17"/>
    </row>
    <row r="983164" spans="13:13">
      <c r="M983164" s="8"/>
    </row>
    <row r="983190" spans="13:13">
      <c r="M983190" s="8"/>
    </row>
    <row r="983191" spans="13:13" ht="13">
      <c r="M983191" s="17"/>
    </row>
    <row r="983192" spans="13:13">
      <c r="M983192" s="8"/>
    </row>
    <row r="983218" spans="13:13">
      <c r="M983218" s="8"/>
    </row>
    <row r="983219" spans="13:13" ht="13">
      <c r="M983219" s="17"/>
    </row>
    <row r="983220" spans="13:13">
      <c r="M983220" s="8"/>
    </row>
    <row r="983246" spans="13:13">
      <c r="M983246" s="8"/>
    </row>
    <row r="983247" spans="13:13" ht="13">
      <c r="M983247" s="17"/>
    </row>
    <row r="983248" spans="13:13">
      <c r="M983248" s="8"/>
    </row>
    <row r="983274" spans="13:13">
      <c r="M983274" s="8"/>
    </row>
    <row r="983275" spans="13:13" ht="13">
      <c r="M983275" s="17"/>
    </row>
    <row r="983276" spans="13:13">
      <c r="M983276" s="8"/>
    </row>
    <row r="983302" spans="13:13">
      <c r="M983302" s="8"/>
    </row>
    <row r="983303" spans="13:13" ht="13">
      <c r="M983303" s="17"/>
    </row>
    <row r="983304" spans="13:13">
      <c r="M983304" s="8"/>
    </row>
    <row r="983330" spans="13:13">
      <c r="M983330" s="8"/>
    </row>
    <row r="983331" spans="13:13" ht="13">
      <c r="M983331" s="17"/>
    </row>
    <row r="983332" spans="13:13">
      <c r="M983332" s="8"/>
    </row>
    <row r="983358" spans="13:13">
      <c r="M983358" s="8"/>
    </row>
    <row r="983359" spans="13:13" ht="13">
      <c r="M983359" s="17"/>
    </row>
    <row r="983360" spans="13:13">
      <c r="M983360" s="8"/>
    </row>
    <row r="983386" spans="13:13">
      <c r="M983386" s="8"/>
    </row>
    <row r="983387" spans="13:13" ht="13">
      <c r="M983387" s="17"/>
    </row>
    <row r="983388" spans="13:13">
      <c r="M983388" s="8"/>
    </row>
    <row r="983414" spans="13:13">
      <c r="M983414" s="8"/>
    </row>
    <row r="983415" spans="13:13" ht="13">
      <c r="M983415" s="17"/>
    </row>
    <row r="983416" spans="13:13">
      <c r="M983416" s="8"/>
    </row>
    <row r="983442" spans="13:13">
      <c r="M983442" s="8"/>
    </row>
    <row r="983443" spans="13:13" ht="13">
      <c r="M983443" s="17"/>
    </row>
    <row r="983444" spans="13:13">
      <c r="M983444" s="8"/>
    </row>
    <row r="983470" spans="13:13">
      <c r="M983470" s="8"/>
    </row>
    <row r="983471" spans="13:13" ht="13">
      <c r="M983471" s="17"/>
    </row>
    <row r="983472" spans="13:13">
      <c r="M983472" s="8"/>
    </row>
    <row r="983498" spans="13:13">
      <c r="M983498" s="8"/>
    </row>
    <row r="983499" spans="13:13" ht="13">
      <c r="M983499" s="17"/>
    </row>
    <row r="983500" spans="13:13">
      <c r="M983500" s="8"/>
    </row>
    <row r="983526" spans="13:13">
      <c r="M983526" s="8"/>
    </row>
    <row r="983527" spans="13:13" ht="13">
      <c r="M983527" s="17"/>
    </row>
    <row r="983528" spans="13:13">
      <c r="M983528" s="8"/>
    </row>
    <row r="983554" spans="13:13">
      <c r="M983554" s="8"/>
    </row>
    <row r="983555" spans="13:13" ht="13">
      <c r="M983555" s="17"/>
    </row>
    <row r="983556" spans="13:13">
      <c r="M983556" s="8"/>
    </row>
    <row r="983582" spans="13:13">
      <c r="M983582" s="8"/>
    </row>
    <row r="983583" spans="13:13" ht="13">
      <c r="M983583" s="17"/>
    </row>
    <row r="983584" spans="13:13">
      <c r="M983584" s="8"/>
    </row>
    <row r="983610" spans="13:13">
      <c r="M983610" s="8"/>
    </row>
    <row r="983611" spans="13:13" ht="13">
      <c r="M983611" s="17"/>
    </row>
    <row r="983612" spans="13:13">
      <c r="M983612" s="8"/>
    </row>
    <row r="983638" spans="13:13">
      <c r="M983638" s="8"/>
    </row>
    <row r="983639" spans="13:13" ht="13">
      <c r="M983639" s="17"/>
    </row>
    <row r="983640" spans="13:13">
      <c r="M983640" s="8"/>
    </row>
    <row r="983666" spans="13:13">
      <c r="M983666" s="8"/>
    </row>
    <row r="983667" spans="13:13" ht="13">
      <c r="M983667" s="17"/>
    </row>
    <row r="983668" spans="13:13">
      <c r="M983668" s="8"/>
    </row>
    <row r="983694" spans="13:13">
      <c r="M983694" s="8"/>
    </row>
    <row r="983695" spans="13:13" ht="13">
      <c r="M983695" s="17"/>
    </row>
    <row r="983696" spans="13:13">
      <c r="M983696" s="8"/>
    </row>
    <row r="983722" spans="13:13">
      <c r="M983722" s="8"/>
    </row>
    <row r="983723" spans="13:13" ht="13">
      <c r="M983723" s="17"/>
    </row>
    <row r="983724" spans="13:13">
      <c r="M983724" s="8"/>
    </row>
    <row r="983750" spans="13:13">
      <c r="M983750" s="8"/>
    </row>
    <row r="983751" spans="13:13" ht="13">
      <c r="M983751" s="17"/>
    </row>
    <row r="983752" spans="13:13">
      <c r="M983752" s="8"/>
    </row>
    <row r="983778" spans="13:13">
      <c r="M983778" s="8"/>
    </row>
    <row r="983779" spans="13:13" ht="13">
      <c r="M983779" s="17"/>
    </row>
    <row r="983780" spans="13:13">
      <c r="M983780" s="8"/>
    </row>
    <row r="983806" spans="13:13">
      <c r="M983806" s="8"/>
    </row>
    <row r="983807" spans="13:13" ht="13">
      <c r="M983807" s="17"/>
    </row>
    <row r="983808" spans="13:13">
      <c r="M983808" s="8"/>
    </row>
    <row r="983834" spans="13:13">
      <c r="M983834" s="8"/>
    </row>
    <row r="983835" spans="13:13" ht="13">
      <c r="M983835" s="17"/>
    </row>
    <row r="983836" spans="13:13">
      <c r="M983836" s="8"/>
    </row>
    <row r="983862" spans="13:13">
      <c r="M983862" s="8"/>
    </row>
    <row r="983863" spans="13:13" ht="13">
      <c r="M983863" s="17"/>
    </row>
    <row r="983864" spans="13:13">
      <c r="M983864" s="8"/>
    </row>
    <row r="983890" spans="13:13">
      <c r="M983890" s="8"/>
    </row>
    <row r="983891" spans="13:13" ht="13">
      <c r="M983891" s="17"/>
    </row>
    <row r="983892" spans="13:13">
      <c r="M983892" s="8"/>
    </row>
    <row r="983918" spans="13:13">
      <c r="M983918" s="8"/>
    </row>
    <row r="983919" spans="13:13" ht="13">
      <c r="M983919" s="17"/>
    </row>
    <row r="983920" spans="13:13">
      <c r="M983920" s="8"/>
    </row>
    <row r="983946" spans="13:13">
      <c r="M983946" s="8"/>
    </row>
    <row r="983947" spans="13:13" ht="13">
      <c r="M983947" s="17"/>
    </row>
    <row r="983948" spans="13:13">
      <c r="M983948" s="8"/>
    </row>
    <row r="983974" spans="13:13">
      <c r="M983974" s="8"/>
    </row>
    <row r="983975" spans="13:13" ht="13">
      <c r="M983975" s="17"/>
    </row>
    <row r="983976" spans="13:13">
      <c r="M983976" s="8"/>
    </row>
    <row r="984002" spans="13:13">
      <c r="M984002" s="8"/>
    </row>
    <row r="984003" spans="13:13" ht="13">
      <c r="M984003" s="17"/>
    </row>
    <row r="984004" spans="13:13">
      <c r="M984004" s="8"/>
    </row>
    <row r="984030" spans="13:13">
      <c r="M984030" s="8"/>
    </row>
    <row r="984031" spans="13:13" ht="13">
      <c r="M984031" s="17"/>
    </row>
    <row r="984032" spans="13:13">
      <c r="M984032" s="8"/>
    </row>
    <row r="984058" spans="13:13">
      <c r="M984058" s="8"/>
    </row>
    <row r="984059" spans="13:13" ht="13">
      <c r="M984059" s="17"/>
    </row>
    <row r="984060" spans="13:13">
      <c r="M984060" s="8"/>
    </row>
    <row r="984086" spans="13:13">
      <c r="M984086" s="8"/>
    </row>
    <row r="984087" spans="13:13" ht="13">
      <c r="M984087" s="17"/>
    </row>
    <row r="984088" spans="13:13">
      <c r="M984088" s="8"/>
    </row>
    <row r="984114" spans="13:13">
      <c r="M984114" s="8"/>
    </row>
    <row r="984115" spans="13:13" ht="13">
      <c r="M984115" s="17"/>
    </row>
    <row r="984116" spans="13:13">
      <c r="M984116" s="8"/>
    </row>
    <row r="984142" spans="13:13">
      <c r="M984142" s="8"/>
    </row>
    <row r="984143" spans="13:13" ht="13">
      <c r="M984143" s="17"/>
    </row>
    <row r="984144" spans="13:13">
      <c r="M984144" s="8"/>
    </row>
    <row r="984170" spans="13:13">
      <c r="M984170" s="8"/>
    </row>
    <row r="984171" spans="13:13" ht="13">
      <c r="M984171" s="17"/>
    </row>
    <row r="984172" spans="13:13">
      <c r="M984172" s="8"/>
    </row>
    <row r="984198" spans="13:13">
      <c r="M984198" s="8"/>
    </row>
    <row r="984199" spans="13:13" ht="13">
      <c r="M984199" s="17"/>
    </row>
    <row r="984200" spans="13:13">
      <c r="M984200" s="8"/>
    </row>
    <row r="984226" spans="13:13">
      <c r="M984226" s="8"/>
    </row>
    <row r="984227" spans="13:13" ht="13">
      <c r="M984227" s="17"/>
    </row>
    <row r="984228" spans="13:13">
      <c r="M984228" s="8"/>
    </row>
    <row r="984254" spans="13:13">
      <c r="M984254" s="8"/>
    </row>
    <row r="984255" spans="13:13" ht="13">
      <c r="M984255" s="17"/>
    </row>
    <row r="984256" spans="13:13">
      <c r="M984256" s="8"/>
    </row>
    <row r="984282" spans="13:13">
      <c r="M984282" s="8"/>
    </row>
    <row r="984283" spans="13:13" ht="13">
      <c r="M984283" s="17"/>
    </row>
    <row r="984284" spans="13:13">
      <c r="M984284" s="8"/>
    </row>
    <row r="984310" spans="13:13">
      <c r="M984310" s="8"/>
    </row>
    <row r="984311" spans="13:13" ht="13">
      <c r="M984311" s="17"/>
    </row>
    <row r="984312" spans="13:13">
      <c r="M984312" s="8"/>
    </row>
    <row r="984338" spans="13:13">
      <c r="M984338" s="8"/>
    </row>
    <row r="984339" spans="13:13" ht="13">
      <c r="M984339" s="17"/>
    </row>
    <row r="984340" spans="13:13">
      <c r="M984340" s="8"/>
    </row>
    <row r="984366" spans="13:13">
      <c r="M984366" s="8"/>
    </row>
    <row r="984367" spans="13:13" ht="13">
      <c r="M984367" s="17"/>
    </row>
    <row r="984368" spans="13:13">
      <c r="M984368" s="8"/>
    </row>
    <row r="984394" spans="13:13">
      <c r="M984394" s="8"/>
    </row>
    <row r="984395" spans="13:13" ht="13">
      <c r="M984395" s="17"/>
    </row>
    <row r="984396" spans="13:13">
      <c r="M984396" s="8"/>
    </row>
    <row r="984422" spans="13:13">
      <c r="M984422" s="8"/>
    </row>
    <row r="984423" spans="13:13" ht="13">
      <c r="M984423" s="17"/>
    </row>
    <row r="984424" spans="13:13">
      <c r="M984424" s="8"/>
    </row>
    <row r="984450" spans="13:13">
      <c r="M984450" s="8"/>
    </row>
    <row r="984451" spans="13:13" ht="13">
      <c r="M984451" s="17"/>
    </row>
    <row r="984452" spans="13:13">
      <c r="M984452" s="8"/>
    </row>
    <row r="984478" spans="13:13">
      <c r="M984478" s="8"/>
    </row>
    <row r="984479" spans="13:13" ht="13">
      <c r="M984479" s="17"/>
    </row>
    <row r="984480" spans="13:13">
      <c r="M984480" s="8"/>
    </row>
    <row r="984506" spans="13:13">
      <c r="M984506" s="8"/>
    </row>
    <row r="984507" spans="13:13" ht="13">
      <c r="M984507" s="17"/>
    </row>
    <row r="984508" spans="13:13">
      <c r="M984508" s="8"/>
    </row>
    <row r="984534" spans="13:13">
      <c r="M984534" s="8"/>
    </row>
    <row r="984535" spans="13:13" ht="13">
      <c r="M984535" s="17"/>
    </row>
    <row r="984536" spans="13:13">
      <c r="M984536" s="8"/>
    </row>
    <row r="984562" spans="13:13">
      <c r="M984562" s="8"/>
    </row>
    <row r="984563" spans="13:13" ht="13">
      <c r="M984563" s="17"/>
    </row>
    <row r="984564" spans="13:13">
      <c r="M984564" s="8"/>
    </row>
    <row r="984590" spans="13:13">
      <c r="M984590" s="8"/>
    </row>
    <row r="984591" spans="13:13" ht="13">
      <c r="M984591" s="17"/>
    </row>
    <row r="984592" spans="13:13">
      <c r="M984592" s="8"/>
    </row>
    <row r="984618" spans="13:13">
      <c r="M984618" s="8"/>
    </row>
    <row r="984619" spans="13:13" ht="13">
      <c r="M984619" s="17"/>
    </row>
    <row r="984620" spans="13:13">
      <c r="M984620" s="8"/>
    </row>
    <row r="984646" spans="13:13">
      <c r="M984646" s="8"/>
    </row>
    <row r="984647" spans="13:13" ht="13">
      <c r="M984647" s="17"/>
    </row>
    <row r="984648" spans="13:13">
      <c r="M984648" s="8"/>
    </row>
    <row r="984674" spans="13:13">
      <c r="M984674" s="8"/>
    </row>
    <row r="984675" spans="13:13" ht="13">
      <c r="M984675" s="17"/>
    </row>
    <row r="984676" spans="13:13">
      <c r="M984676" s="8"/>
    </row>
    <row r="984702" spans="13:13">
      <c r="M984702" s="8"/>
    </row>
    <row r="984703" spans="13:13" ht="13">
      <c r="M984703" s="17"/>
    </row>
    <row r="984704" spans="13:13">
      <c r="M984704" s="8"/>
    </row>
    <row r="984730" spans="13:13">
      <c r="M984730" s="8"/>
    </row>
    <row r="984731" spans="13:13" ht="13">
      <c r="M984731" s="17"/>
    </row>
    <row r="984732" spans="13:13">
      <c r="M984732" s="8"/>
    </row>
    <row r="984758" spans="13:13">
      <c r="M984758" s="8"/>
    </row>
    <row r="984759" spans="13:13" ht="13">
      <c r="M984759" s="17"/>
    </row>
    <row r="984760" spans="13:13">
      <c r="M984760" s="8"/>
    </row>
    <row r="984786" spans="13:13">
      <c r="M984786" s="8"/>
    </row>
    <row r="984787" spans="13:13" ht="13">
      <c r="M984787" s="17"/>
    </row>
    <row r="984788" spans="13:13">
      <c r="M984788" s="8"/>
    </row>
    <row r="984814" spans="13:13">
      <c r="M984814" s="8"/>
    </row>
    <row r="984815" spans="13:13" ht="13">
      <c r="M984815" s="17"/>
    </row>
    <row r="984816" spans="13:13">
      <c r="M984816" s="8"/>
    </row>
    <row r="984842" spans="13:13">
      <c r="M984842" s="8"/>
    </row>
    <row r="984843" spans="13:13" ht="13">
      <c r="M984843" s="17"/>
    </row>
    <row r="984844" spans="13:13">
      <c r="M984844" s="8"/>
    </row>
    <row r="984870" spans="13:13">
      <c r="M984870" s="8"/>
    </row>
    <row r="984871" spans="13:13" ht="13">
      <c r="M984871" s="17"/>
    </row>
    <row r="984872" spans="13:13">
      <c r="M984872" s="8"/>
    </row>
    <row r="984898" spans="13:13">
      <c r="M984898" s="8"/>
    </row>
    <row r="984899" spans="13:13" ht="13">
      <c r="M984899" s="17"/>
    </row>
    <row r="984900" spans="13:13">
      <c r="M984900" s="8"/>
    </row>
    <row r="984926" spans="13:13">
      <c r="M984926" s="8"/>
    </row>
    <row r="984927" spans="13:13" ht="13">
      <c r="M984927" s="17"/>
    </row>
    <row r="984928" spans="13:13">
      <c r="M984928" s="8"/>
    </row>
    <row r="984954" spans="13:13">
      <c r="M984954" s="8"/>
    </row>
    <row r="984955" spans="13:13" ht="13">
      <c r="M984955" s="17"/>
    </row>
    <row r="984956" spans="13:13">
      <c r="M984956" s="8"/>
    </row>
    <row r="984982" spans="13:13">
      <c r="M984982" s="8"/>
    </row>
    <row r="984983" spans="13:13" ht="13">
      <c r="M984983" s="17"/>
    </row>
    <row r="984984" spans="13:13">
      <c r="M984984" s="8"/>
    </row>
    <row r="985010" spans="13:13">
      <c r="M985010" s="8"/>
    </row>
    <row r="985011" spans="13:13" ht="13">
      <c r="M985011" s="17"/>
    </row>
    <row r="985012" spans="13:13">
      <c r="M985012" s="8"/>
    </row>
    <row r="985038" spans="13:13">
      <c r="M985038" s="8"/>
    </row>
    <row r="985039" spans="13:13" ht="13">
      <c r="M985039" s="17"/>
    </row>
    <row r="985040" spans="13:13">
      <c r="M985040" s="8"/>
    </row>
    <row r="985066" spans="13:13">
      <c r="M985066" s="8"/>
    </row>
    <row r="985067" spans="13:13" ht="13">
      <c r="M985067" s="17"/>
    </row>
    <row r="985068" spans="13:13">
      <c r="M985068" s="8"/>
    </row>
    <row r="985094" spans="13:13">
      <c r="M985094" s="8"/>
    </row>
    <row r="985095" spans="13:13" ht="13">
      <c r="M985095" s="17"/>
    </row>
    <row r="985096" spans="13:13">
      <c r="M985096" s="8"/>
    </row>
    <row r="985122" spans="13:13">
      <c r="M985122" s="8"/>
    </row>
    <row r="985123" spans="13:13" ht="13">
      <c r="M985123" s="17"/>
    </row>
    <row r="985124" spans="13:13">
      <c r="M985124" s="8"/>
    </row>
    <row r="985150" spans="13:13">
      <c r="M985150" s="8"/>
    </row>
    <row r="985151" spans="13:13" ht="13">
      <c r="M985151" s="17"/>
    </row>
    <row r="985152" spans="13:13">
      <c r="M985152" s="8"/>
    </row>
    <row r="985178" spans="13:13">
      <c r="M985178" s="8"/>
    </row>
    <row r="985179" spans="13:13" ht="13">
      <c r="M985179" s="17"/>
    </row>
    <row r="985180" spans="13:13">
      <c r="M985180" s="8"/>
    </row>
    <row r="985206" spans="13:13">
      <c r="M985206" s="8"/>
    </row>
    <row r="985207" spans="13:13" ht="13">
      <c r="M985207" s="17"/>
    </row>
    <row r="985208" spans="13:13">
      <c r="M985208" s="8"/>
    </row>
    <row r="985234" spans="13:13">
      <c r="M985234" s="8"/>
    </row>
    <row r="985235" spans="13:13" ht="13">
      <c r="M985235" s="17"/>
    </row>
    <row r="985236" spans="13:13">
      <c r="M985236" s="8"/>
    </row>
    <row r="985262" spans="13:13">
      <c r="M985262" s="8"/>
    </row>
    <row r="985263" spans="13:13" ht="13">
      <c r="M985263" s="17"/>
    </row>
    <row r="985264" spans="13:13">
      <c r="M985264" s="8"/>
    </row>
    <row r="985290" spans="13:13">
      <c r="M985290" s="8"/>
    </row>
    <row r="985291" spans="13:13" ht="13">
      <c r="M985291" s="17"/>
    </row>
    <row r="985292" spans="13:13">
      <c r="M985292" s="8"/>
    </row>
    <row r="985318" spans="13:13">
      <c r="M985318" s="8"/>
    </row>
    <row r="985319" spans="13:13" ht="13">
      <c r="M985319" s="17"/>
    </row>
    <row r="985320" spans="13:13">
      <c r="M985320" s="8"/>
    </row>
    <row r="985346" spans="13:13">
      <c r="M985346" s="8"/>
    </row>
    <row r="985347" spans="13:13" ht="13">
      <c r="M985347" s="17"/>
    </row>
    <row r="985348" spans="13:13">
      <c r="M985348" s="8"/>
    </row>
    <row r="985374" spans="13:13">
      <c r="M985374" s="8"/>
    </row>
    <row r="985375" spans="13:13" ht="13">
      <c r="M985375" s="17"/>
    </row>
    <row r="985376" spans="13:13">
      <c r="M985376" s="8"/>
    </row>
    <row r="985402" spans="13:13">
      <c r="M985402" s="8"/>
    </row>
    <row r="985403" spans="13:13" ht="13">
      <c r="M985403" s="17"/>
    </row>
    <row r="985404" spans="13:13">
      <c r="M985404" s="8"/>
    </row>
    <row r="985430" spans="13:13">
      <c r="M985430" s="8"/>
    </row>
    <row r="985431" spans="13:13" ht="13">
      <c r="M985431" s="17"/>
    </row>
    <row r="985432" spans="13:13">
      <c r="M985432" s="8"/>
    </row>
    <row r="985458" spans="13:13">
      <c r="M985458" s="8"/>
    </row>
    <row r="985459" spans="13:13" ht="13">
      <c r="M985459" s="17"/>
    </row>
    <row r="985460" spans="13:13">
      <c r="M985460" s="8"/>
    </row>
    <row r="985486" spans="13:13">
      <c r="M985486" s="8"/>
    </row>
    <row r="985487" spans="13:13" ht="13">
      <c r="M985487" s="17"/>
    </row>
    <row r="985488" spans="13:13">
      <c r="M985488" s="8"/>
    </row>
    <row r="985514" spans="13:13">
      <c r="M985514" s="8"/>
    </row>
    <row r="985515" spans="13:13" ht="13">
      <c r="M985515" s="17"/>
    </row>
    <row r="985516" spans="13:13">
      <c r="M985516" s="8"/>
    </row>
    <row r="985542" spans="13:13">
      <c r="M985542" s="8"/>
    </row>
    <row r="985543" spans="13:13" ht="13">
      <c r="M985543" s="17"/>
    </row>
    <row r="985544" spans="13:13">
      <c r="M985544" s="8"/>
    </row>
    <row r="985570" spans="13:13">
      <c r="M985570" s="8"/>
    </row>
    <row r="985571" spans="13:13" ht="13">
      <c r="M985571" s="17"/>
    </row>
    <row r="985572" spans="13:13">
      <c r="M985572" s="8"/>
    </row>
    <row r="985598" spans="13:13">
      <c r="M985598" s="8"/>
    </row>
    <row r="985599" spans="13:13" ht="13">
      <c r="M985599" s="17"/>
    </row>
    <row r="985600" spans="13:13">
      <c r="M985600" s="8"/>
    </row>
    <row r="985626" spans="13:13">
      <c r="M985626" s="8"/>
    </row>
    <row r="985627" spans="13:13" ht="13">
      <c r="M985627" s="17"/>
    </row>
    <row r="985628" spans="13:13">
      <c r="M985628" s="8"/>
    </row>
    <row r="985654" spans="13:13">
      <c r="M985654" s="8"/>
    </row>
    <row r="985655" spans="13:13" ht="13">
      <c r="M985655" s="17"/>
    </row>
    <row r="985656" spans="13:13">
      <c r="M985656" s="8"/>
    </row>
    <row r="985682" spans="13:13">
      <c r="M985682" s="8"/>
    </row>
    <row r="985683" spans="13:13" ht="13">
      <c r="M985683" s="17"/>
    </row>
    <row r="985684" spans="13:13">
      <c r="M985684" s="8"/>
    </row>
    <row r="985710" spans="13:13">
      <c r="M985710" s="8"/>
    </row>
    <row r="985711" spans="13:13" ht="13">
      <c r="M985711" s="17"/>
    </row>
    <row r="985712" spans="13:13">
      <c r="M985712" s="8"/>
    </row>
    <row r="985738" spans="13:13">
      <c r="M985738" s="8"/>
    </row>
    <row r="985739" spans="13:13" ht="13">
      <c r="M985739" s="17"/>
    </row>
    <row r="985740" spans="13:13">
      <c r="M985740" s="8"/>
    </row>
    <row r="985766" spans="13:13">
      <c r="M985766" s="8"/>
    </row>
    <row r="985767" spans="13:13" ht="13">
      <c r="M985767" s="17"/>
    </row>
    <row r="985768" spans="13:13">
      <c r="M985768" s="8"/>
    </row>
    <row r="985794" spans="13:13">
      <c r="M985794" s="8"/>
    </row>
    <row r="985795" spans="13:13" ht="13">
      <c r="M985795" s="17"/>
    </row>
    <row r="985796" spans="13:13">
      <c r="M985796" s="8"/>
    </row>
    <row r="985822" spans="13:13">
      <c r="M985822" s="8"/>
    </row>
    <row r="985823" spans="13:13" ht="13">
      <c r="M985823" s="17"/>
    </row>
    <row r="985824" spans="13:13">
      <c r="M985824" s="8"/>
    </row>
    <row r="985850" spans="13:13">
      <c r="M985850" s="8"/>
    </row>
    <row r="985851" spans="13:13" ht="13">
      <c r="M985851" s="17"/>
    </row>
    <row r="985852" spans="13:13">
      <c r="M985852" s="8"/>
    </row>
    <row r="985878" spans="13:13">
      <c r="M985878" s="8"/>
    </row>
    <row r="985879" spans="13:13" ht="13">
      <c r="M985879" s="17"/>
    </row>
    <row r="985880" spans="13:13">
      <c r="M985880" s="8"/>
    </row>
    <row r="985906" spans="13:13">
      <c r="M985906" s="8"/>
    </row>
    <row r="985907" spans="13:13" ht="13">
      <c r="M985907" s="17"/>
    </row>
    <row r="985908" spans="13:13">
      <c r="M985908" s="8"/>
    </row>
    <row r="985934" spans="13:13">
      <c r="M985934" s="8"/>
    </row>
    <row r="985935" spans="13:13" ht="13">
      <c r="M985935" s="17"/>
    </row>
    <row r="985936" spans="13:13">
      <c r="M985936" s="8"/>
    </row>
    <row r="985962" spans="13:13">
      <c r="M985962" s="8"/>
    </row>
    <row r="985963" spans="13:13" ht="13">
      <c r="M985963" s="17"/>
    </row>
    <row r="985964" spans="13:13">
      <c r="M985964" s="8"/>
    </row>
    <row r="985990" spans="13:13">
      <c r="M985990" s="8"/>
    </row>
    <row r="985991" spans="13:13" ht="13">
      <c r="M985991" s="17"/>
    </row>
    <row r="985992" spans="13:13">
      <c r="M985992" s="8"/>
    </row>
    <row r="986018" spans="13:13">
      <c r="M986018" s="8"/>
    </row>
    <row r="986019" spans="13:13" ht="13">
      <c r="M986019" s="17"/>
    </row>
    <row r="986020" spans="13:13">
      <c r="M986020" s="8"/>
    </row>
    <row r="986046" spans="13:13">
      <c r="M986046" s="8"/>
    </row>
    <row r="986047" spans="13:13" ht="13">
      <c r="M986047" s="17"/>
    </row>
    <row r="986048" spans="13:13">
      <c r="M986048" s="8"/>
    </row>
    <row r="986074" spans="13:13">
      <c r="M986074" s="8"/>
    </row>
    <row r="986075" spans="13:13" ht="13">
      <c r="M986075" s="17"/>
    </row>
    <row r="986076" spans="13:13">
      <c r="M986076" s="8"/>
    </row>
    <row r="986102" spans="13:13">
      <c r="M986102" s="8"/>
    </row>
    <row r="986103" spans="13:13" ht="13">
      <c r="M986103" s="17"/>
    </row>
    <row r="986104" spans="13:13">
      <c r="M986104" s="8"/>
    </row>
    <row r="986130" spans="13:13">
      <c r="M986130" s="8"/>
    </row>
    <row r="986131" spans="13:13" ht="13">
      <c r="M986131" s="17"/>
    </row>
    <row r="986132" spans="13:13">
      <c r="M986132" s="8"/>
    </row>
    <row r="986158" spans="13:13">
      <c r="M986158" s="8"/>
    </row>
    <row r="986159" spans="13:13" ht="13">
      <c r="M986159" s="17"/>
    </row>
    <row r="986160" spans="13:13">
      <c r="M986160" s="8"/>
    </row>
    <row r="986186" spans="13:13">
      <c r="M986186" s="8"/>
    </row>
    <row r="986187" spans="13:13" ht="13">
      <c r="M986187" s="17"/>
    </row>
    <row r="986188" spans="13:13">
      <c r="M986188" s="8"/>
    </row>
    <row r="986214" spans="13:13">
      <c r="M986214" s="8"/>
    </row>
    <row r="986215" spans="13:13" ht="13">
      <c r="M986215" s="17"/>
    </row>
    <row r="986216" spans="13:13">
      <c r="M986216" s="8"/>
    </row>
    <row r="986242" spans="13:13">
      <c r="M986242" s="8"/>
    </row>
    <row r="986243" spans="13:13" ht="13">
      <c r="M986243" s="17"/>
    </row>
    <row r="986244" spans="13:13">
      <c r="M986244" s="8"/>
    </row>
    <row r="986270" spans="13:13">
      <c r="M986270" s="8"/>
    </row>
    <row r="986271" spans="13:13" ht="13">
      <c r="M986271" s="17"/>
    </row>
    <row r="986272" spans="13:13">
      <c r="M986272" s="8"/>
    </row>
    <row r="986298" spans="13:13">
      <c r="M986298" s="8"/>
    </row>
    <row r="986299" spans="13:13" ht="13">
      <c r="M986299" s="17"/>
    </row>
    <row r="986300" spans="13:13">
      <c r="M986300" s="8"/>
    </row>
    <row r="986326" spans="13:13">
      <c r="M986326" s="8"/>
    </row>
    <row r="986327" spans="13:13" ht="13">
      <c r="M986327" s="17"/>
    </row>
    <row r="986328" spans="13:13">
      <c r="M986328" s="8"/>
    </row>
    <row r="986354" spans="13:13">
      <c r="M986354" s="8"/>
    </row>
    <row r="986355" spans="13:13" ht="13">
      <c r="M986355" s="17"/>
    </row>
    <row r="986356" spans="13:13">
      <c r="M986356" s="8"/>
    </row>
    <row r="986382" spans="13:13">
      <c r="M986382" s="8"/>
    </row>
    <row r="986383" spans="13:13" ht="13">
      <c r="M986383" s="17"/>
    </row>
    <row r="986384" spans="13:13">
      <c r="M986384" s="8"/>
    </row>
    <row r="986410" spans="13:13">
      <c r="M986410" s="8"/>
    </row>
    <row r="986411" spans="13:13" ht="13">
      <c r="M986411" s="17"/>
    </row>
    <row r="986412" spans="13:13">
      <c r="M986412" s="8"/>
    </row>
    <row r="986438" spans="13:13">
      <c r="M986438" s="8"/>
    </row>
    <row r="986439" spans="13:13" ht="13">
      <c r="M986439" s="17"/>
    </row>
    <row r="986440" spans="13:13">
      <c r="M986440" s="8"/>
    </row>
    <row r="986466" spans="13:13">
      <c r="M986466" s="8"/>
    </row>
    <row r="986467" spans="13:13" ht="13">
      <c r="M986467" s="17"/>
    </row>
    <row r="986468" spans="13:13">
      <c r="M986468" s="8"/>
    </row>
    <row r="986494" spans="13:13">
      <c r="M986494" s="8"/>
    </row>
    <row r="986495" spans="13:13" ht="13">
      <c r="M986495" s="17"/>
    </row>
    <row r="986496" spans="13:13">
      <c r="M986496" s="8"/>
    </row>
    <row r="986522" spans="13:13">
      <c r="M986522" s="8"/>
    </row>
    <row r="986523" spans="13:13" ht="13">
      <c r="M986523" s="17"/>
    </row>
    <row r="986524" spans="13:13">
      <c r="M986524" s="8"/>
    </row>
    <row r="986550" spans="13:13">
      <c r="M986550" s="8"/>
    </row>
    <row r="986551" spans="13:13" ht="13">
      <c r="M986551" s="17"/>
    </row>
    <row r="986552" spans="13:13">
      <c r="M986552" s="8"/>
    </row>
    <row r="986578" spans="13:13">
      <c r="M986578" s="8"/>
    </row>
    <row r="986579" spans="13:13" ht="13">
      <c r="M986579" s="17"/>
    </row>
    <row r="986580" spans="13:13">
      <c r="M986580" s="8"/>
    </row>
    <row r="986606" spans="13:13">
      <c r="M986606" s="8"/>
    </row>
    <row r="986607" spans="13:13" ht="13">
      <c r="M986607" s="17"/>
    </row>
    <row r="986608" spans="13:13">
      <c r="M986608" s="8"/>
    </row>
    <row r="986634" spans="13:13">
      <c r="M986634" s="8"/>
    </row>
    <row r="986635" spans="13:13" ht="13">
      <c r="M986635" s="17"/>
    </row>
    <row r="986636" spans="13:13">
      <c r="M986636" s="8"/>
    </row>
    <row r="986662" spans="13:13">
      <c r="M986662" s="8"/>
    </row>
    <row r="986663" spans="13:13" ht="13">
      <c r="M986663" s="17"/>
    </row>
    <row r="986664" spans="13:13">
      <c r="M986664" s="8"/>
    </row>
    <row r="986690" spans="13:13">
      <c r="M986690" s="8"/>
    </row>
    <row r="986691" spans="13:13" ht="13">
      <c r="M986691" s="17"/>
    </row>
    <row r="986692" spans="13:13">
      <c r="M986692" s="8"/>
    </row>
    <row r="986718" spans="13:13">
      <c r="M986718" s="8"/>
    </row>
    <row r="986719" spans="13:13" ht="13">
      <c r="M986719" s="17"/>
    </row>
    <row r="986720" spans="13:13">
      <c r="M986720" s="8"/>
    </row>
    <row r="986746" spans="13:13">
      <c r="M986746" s="8"/>
    </row>
    <row r="986747" spans="13:13" ht="13">
      <c r="M986747" s="17"/>
    </row>
    <row r="986748" spans="13:13">
      <c r="M986748" s="8"/>
    </row>
    <row r="986774" spans="13:13">
      <c r="M986774" s="8"/>
    </row>
    <row r="986775" spans="13:13" ht="13">
      <c r="M986775" s="17"/>
    </row>
    <row r="986776" spans="13:13">
      <c r="M986776" s="8"/>
    </row>
    <row r="986802" spans="13:13">
      <c r="M986802" s="8"/>
    </row>
    <row r="986803" spans="13:13" ht="13">
      <c r="M986803" s="17"/>
    </row>
    <row r="986804" spans="13:13">
      <c r="M986804" s="8"/>
    </row>
    <row r="986830" spans="13:13">
      <c r="M986830" s="8"/>
    </row>
    <row r="986831" spans="13:13" ht="13">
      <c r="M986831" s="17"/>
    </row>
    <row r="986832" spans="13:13">
      <c r="M986832" s="8"/>
    </row>
    <row r="986858" spans="13:13">
      <c r="M986858" s="8"/>
    </row>
    <row r="986859" spans="13:13" ht="13">
      <c r="M986859" s="17"/>
    </row>
    <row r="986860" spans="13:13">
      <c r="M986860" s="8"/>
    </row>
    <row r="986886" spans="13:13">
      <c r="M986886" s="8"/>
    </row>
    <row r="986887" spans="13:13" ht="13">
      <c r="M986887" s="17"/>
    </row>
    <row r="986888" spans="13:13">
      <c r="M986888" s="8"/>
    </row>
    <row r="986914" spans="13:13">
      <c r="M986914" s="8"/>
    </row>
    <row r="986915" spans="13:13" ht="13">
      <c r="M986915" s="17"/>
    </row>
    <row r="986916" spans="13:13">
      <c r="M986916" s="8"/>
    </row>
    <row r="986942" spans="13:13">
      <c r="M986942" s="8"/>
    </row>
    <row r="986943" spans="13:13" ht="13">
      <c r="M986943" s="17"/>
    </row>
    <row r="986944" spans="13:13">
      <c r="M986944" s="8"/>
    </row>
    <row r="986970" spans="13:13">
      <c r="M986970" s="8"/>
    </row>
    <row r="986971" spans="13:13" ht="13">
      <c r="M986971" s="17"/>
    </row>
    <row r="986972" spans="13:13">
      <c r="M986972" s="8"/>
    </row>
    <row r="986998" spans="13:13">
      <c r="M986998" s="8"/>
    </row>
    <row r="986999" spans="13:13" ht="13">
      <c r="M986999" s="17"/>
    </row>
    <row r="987000" spans="13:13">
      <c r="M987000" s="8"/>
    </row>
    <row r="987026" spans="13:13">
      <c r="M987026" s="8"/>
    </row>
    <row r="987027" spans="13:13" ht="13">
      <c r="M987027" s="17"/>
    </row>
    <row r="987028" spans="13:13">
      <c r="M987028" s="8"/>
    </row>
    <row r="987054" spans="13:13">
      <c r="M987054" s="8"/>
    </row>
    <row r="987055" spans="13:13" ht="13">
      <c r="M987055" s="17"/>
    </row>
    <row r="987056" spans="13:13">
      <c r="M987056" s="8"/>
    </row>
    <row r="987082" spans="13:13">
      <c r="M987082" s="8"/>
    </row>
    <row r="987083" spans="13:13" ht="13">
      <c r="M987083" s="17"/>
    </row>
    <row r="987084" spans="13:13">
      <c r="M987084" s="8"/>
    </row>
    <row r="987110" spans="13:13">
      <c r="M987110" s="8"/>
    </row>
    <row r="987111" spans="13:13" ht="13">
      <c r="M987111" s="17"/>
    </row>
    <row r="987112" spans="13:13">
      <c r="M987112" s="8"/>
    </row>
    <row r="987138" spans="13:13">
      <c r="M987138" s="8"/>
    </row>
    <row r="987139" spans="13:13" ht="13">
      <c r="M987139" s="17"/>
    </row>
    <row r="987140" spans="13:13">
      <c r="M987140" s="8"/>
    </row>
    <row r="987166" spans="13:13">
      <c r="M987166" s="8"/>
    </row>
    <row r="987167" spans="13:13" ht="13">
      <c r="M987167" s="17"/>
    </row>
    <row r="987168" spans="13:13">
      <c r="M987168" s="8"/>
    </row>
    <row r="987194" spans="13:13">
      <c r="M987194" s="8"/>
    </row>
    <row r="987195" spans="13:13" ht="13">
      <c r="M987195" s="17"/>
    </row>
    <row r="987196" spans="13:13">
      <c r="M987196" s="8"/>
    </row>
    <row r="987222" spans="13:13">
      <c r="M987222" s="8"/>
    </row>
    <row r="987223" spans="13:13" ht="13">
      <c r="M987223" s="17"/>
    </row>
    <row r="987224" spans="13:13">
      <c r="M987224" s="8"/>
    </row>
    <row r="987250" spans="13:13">
      <c r="M987250" s="8"/>
    </row>
    <row r="987251" spans="13:13" ht="13">
      <c r="M987251" s="17"/>
    </row>
    <row r="987252" spans="13:13">
      <c r="M987252" s="8"/>
    </row>
    <row r="987278" spans="13:13">
      <c r="M987278" s="8"/>
    </row>
    <row r="987279" spans="13:13" ht="13">
      <c r="M987279" s="17"/>
    </row>
    <row r="987280" spans="13:13">
      <c r="M987280" s="8"/>
    </row>
    <row r="987306" spans="13:13">
      <c r="M987306" s="8"/>
    </row>
    <row r="987307" spans="13:13" ht="13">
      <c r="M987307" s="17"/>
    </row>
    <row r="987308" spans="13:13">
      <c r="M987308" s="8"/>
    </row>
    <row r="987334" spans="13:13">
      <c r="M987334" s="8"/>
    </row>
    <row r="987335" spans="13:13" ht="13">
      <c r="M987335" s="17"/>
    </row>
    <row r="987336" spans="13:13">
      <c r="M987336" s="8"/>
    </row>
    <row r="987362" spans="13:13">
      <c r="M987362" s="8"/>
    </row>
    <row r="987363" spans="13:13" ht="13">
      <c r="M987363" s="17"/>
    </row>
    <row r="987364" spans="13:13">
      <c r="M987364" s="8"/>
    </row>
    <row r="987390" spans="13:13">
      <c r="M987390" s="8"/>
    </row>
    <row r="987391" spans="13:13" ht="13">
      <c r="M987391" s="17"/>
    </row>
    <row r="987392" spans="13:13">
      <c r="M987392" s="8"/>
    </row>
    <row r="987418" spans="13:13">
      <c r="M987418" s="8"/>
    </row>
    <row r="987419" spans="13:13" ht="13">
      <c r="M987419" s="17"/>
    </row>
    <row r="987420" spans="13:13">
      <c r="M987420" s="8"/>
    </row>
    <row r="987446" spans="13:13">
      <c r="M987446" s="8"/>
    </row>
    <row r="987447" spans="13:13" ht="13">
      <c r="M987447" s="17"/>
    </row>
    <row r="987448" spans="13:13">
      <c r="M987448" s="8"/>
    </row>
    <row r="987474" spans="13:13">
      <c r="M987474" s="8"/>
    </row>
    <row r="987475" spans="13:13" ht="13">
      <c r="M987475" s="17"/>
    </row>
    <row r="987476" spans="13:13">
      <c r="M987476" s="8"/>
    </row>
    <row r="987502" spans="13:13">
      <c r="M987502" s="8"/>
    </row>
    <row r="987503" spans="13:13" ht="13">
      <c r="M987503" s="17"/>
    </row>
    <row r="987504" spans="13:13">
      <c r="M987504" s="8"/>
    </row>
    <row r="987530" spans="13:13">
      <c r="M987530" s="8"/>
    </row>
    <row r="987531" spans="13:13" ht="13">
      <c r="M987531" s="17"/>
    </row>
    <row r="987532" spans="13:13">
      <c r="M987532" s="8"/>
    </row>
    <row r="987558" spans="13:13">
      <c r="M987558" s="8"/>
    </row>
    <row r="987559" spans="13:13" ht="13">
      <c r="M987559" s="17"/>
    </row>
    <row r="987560" spans="13:13">
      <c r="M987560" s="8"/>
    </row>
    <row r="987586" spans="13:13">
      <c r="M987586" s="8"/>
    </row>
    <row r="987587" spans="13:13" ht="13">
      <c r="M987587" s="17"/>
    </row>
    <row r="987588" spans="13:13">
      <c r="M987588" s="8"/>
    </row>
    <row r="987614" spans="13:13">
      <c r="M987614" s="8"/>
    </row>
    <row r="987615" spans="13:13" ht="13">
      <c r="M987615" s="17"/>
    </row>
    <row r="987616" spans="13:13">
      <c r="M987616" s="8"/>
    </row>
    <row r="987642" spans="13:13">
      <c r="M987642" s="8"/>
    </row>
    <row r="987643" spans="13:13" ht="13">
      <c r="M987643" s="17"/>
    </row>
    <row r="987644" spans="13:13">
      <c r="M987644" s="8"/>
    </row>
    <row r="987670" spans="13:13">
      <c r="M987670" s="8"/>
    </row>
    <row r="987671" spans="13:13" ht="13">
      <c r="M987671" s="17"/>
    </row>
    <row r="987672" spans="13:13">
      <c r="M987672" s="8"/>
    </row>
    <row r="987698" spans="13:13">
      <c r="M987698" s="8"/>
    </row>
    <row r="987699" spans="13:13" ht="13">
      <c r="M987699" s="17"/>
    </row>
    <row r="987700" spans="13:13">
      <c r="M987700" s="8"/>
    </row>
    <row r="987726" spans="13:13">
      <c r="M987726" s="8"/>
    </row>
    <row r="987727" spans="13:13" ht="13">
      <c r="M987727" s="17"/>
    </row>
    <row r="987728" spans="13:13">
      <c r="M987728" s="8"/>
    </row>
    <row r="987754" spans="13:13">
      <c r="M987754" s="8"/>
    </row>
    <row r="987755" spans="13:13" ht="13">
      <c r="M987755" s="17"/>
    </row>
    <row r="987756" spans="13:13">
      <c r="M987756" s="8"/>
    </row>
    <row r="987782" spans="13:13">
      <c r="M987782" s="8"/>
    </row>
    <row r="987783" spans="13:13" ht="13">
      <c r="M987783" s="17"/>
    </row>
    <row r="987784" spans="13:13">
      <c r="M987784" s="8"/>
    </row>
    <row r="987810" spans="13:13">
      <c r="M987810" s="8"/>
    </row>
    <row r="987811" spans="13:13" ht="13">
      <c r="M987811" s="17"/>
    </row>
    <row r="987812" spans="13:13">
      <c r="M987812" s="8"/>
    </row>
    <row r="987838" spans="13:13">
      <c r="M987838" s="8"/>
    </row>
    <row r="987839" spans="13:13" ht="13">
      <c r="M987839" s="17"/>
    </row>
    <row r="987840" spans="13:13">
      <c r="M987840" s="8"/>
    </row>
    <row r="987866" spans="13:13">
      <c r="M987866" s="8"/>
    </row>
    <row r="987867" spans="13:13" ht="13">
      <c r="M987867" s="17"/>
    </row>
    <row r="987868" spans="13:13">
      <c r="M987868" s="8"/>
    </row>
    <row r="987894" spans="13:13">
      <c r="M987894" s="8"/>
    </row>
    <row r="987895" spans="13:13" ht="13">
      <c r="M987895" s="17"/>
    </row>
    <row r="987896" spans="13:13">
      <c r="M987896" s="8"/>
    </row>
    <row r="987922" spans="13:13">
      <c r="M987922" s="8"/>
    </row>
    <row r="987923" spans="13:13" ht="13">
      <c r="M987923" s="17"/>
    </row>
    <row r="987924" spans="13:13">
      <c r="M987924" s="8"/>
    </row>
    <row r="987950" spans="13:13">
      <c r="M987950" s="8"/>
    </row>
    <row r="987951" spans="13:13" ht="13">
      <c r="M987951" s="17"/>
    </row>
    <row r="987952" spans="13:13">
      <c r="M987952" s="8"/>
    </row>
    <row r="987978" spans="13:13">
      <c r="M987978" s="8"/>
    </row>
    <row r="987979" spans="13:13" ht="13">
      <c r="M987979" s="17"/>
    </row>
    <row r="987980" spans="13:13">
      <c r="M987980" s="8"/>
    </row>
    <row r="988006" spans="13:13">
      <c r="M988006" s="8"/>
    </row>
    <row r="988007" spans="13:13" ht="13">
      <c r="M988007" s="17"/>
    </row>
    <row r="988008" spans="13:13">
      <c r="M988008" s="8"/>
    </row>
    <row r="988034" spans="13:13">
      <c r="M988034" s="8"/>
    </row>
    <row r="988035" spans="13:13" ht="13">
      <c r="M988035" s="17"/>
    </row>
    <row r="988036" spans="13:13">
      <c r="M988036" s="8"/>
    </row>
    <row r="988062" spans="13:13">
      <c r="M988062" s="8"/>
    </row>
    <row r="988063" spans="13:13" ht="13">
      <c r="M988063" s="17"/>
    </row>
    <row r="988064" spans="13:13">
      <c r="M988064" s="8"/>
    </row>
    <row r="988090" spans="13:13">
      <c r="M988090" s="8"/>
    </row>
    <row r="988091" spans="13:13" ht="13">
      <c r="M988091" s="17"/>
    </row>
    <row r="988092" spans="13:13">
      <c r="M988092" s="8"/>
    </row>
    <row r="988118" spans="13:13">
      <c r="M988118" s="8"/>
    </row>
    <row r="988119" spans="13:13" ht="13">
      <c r="M988119" s="17"/>
    </row>
    <row r="988120" spans="13:13">
      <c r="M988120" s="8"/>
    </row>
    <row r="988146" spans="13:13">
      <c r="M988146" s="8"/>
    </row>
    <row r="988147" spans="13:13" ht="13">
      <c r="M988147" s="17"/>
    </row>
    <row r="988148" spans="13:13">
      <c r="M988148" s="8"/>
    </row>
    <row r="988174" spans="13:13">
      <c r="M988174" s="8"/>
    </row>
    <row r="988175" spans="13:13" ht="13">
      <c r="M988175" s="17"/>
    </row>
    <row r="988176" spans="13:13">
      <c r="M988176" s="8"/>
    </row>
    <row r="988202" spans="13:13">
      <c r="M988202" s="8"/>
    </row>
    <row r="988203" spans="13:13" ht="13">
      <c r="M988203" s="17"/>
    </row>
    <row r="988204" spans="13:13">
      <c r="M988204" s="8"/>
    </row>
    <row r="988230" spans="13:13">
      <c r="M988230" s="8"/>
    </row>
    <row r="988231" spans="13:13" ht="13">
      <c r="M988231" s="17"/>
    </row>
    <row r="988232" spans="13:13">
      <c r="M988232" s="8"/>
    </row>
    <row r="988258" spans="13:13">
      <c r="M988258" s="8"/>
    </row>
    <row r="988259" spans="13:13" ht="13">
      <c r="M988259" s="17"/>
    </row>
    <row r="988260" spans="13:13">
      <c r="M988260" s="8"/>
    </row>
    <row r="988286" spans="13:13">
      <c r="M988286" s="8"/>
    </row>
    <row r="988287" spans="13:13" ht="13">
      <c r="M988287" s="17"/>
    </row>
    <row r="988288" spans="13:13">
      <c r="M988288" s="8"/>
    </row>
    <row r="988314" spans="13:13">
      <c r="M988314" s="8"/>
    </row>
    <row r="988315" spans="13:13" ht="13">
      <c r="M988315" s="17"/>
    </row>
    <row r="988316" spans="13:13">
      <c r="M988316" s="8"/>
    </row>
    <row r="988342" spans="13:13">
      <c r="M988342" s="8"/>
    </row>
    <row r="988343" spans="13:13" ht="13">
      <c r="M988343" s="17"/>
    </row>
    <row r="988344" spans="13:13">
      <c r="M988344" s="8"/>
    </row>
    <row r="988370" spans="13:13">
      <c r="M988370" s="8"/>
    </row>
    <row r="988371" spans="13:13" ht="13">
      <c r="M988371" s="17"/>
    </row>
    <row r="988372" spans="13:13">
      <c r="M988372" s="8"/>
    </row>
    <row r="988398" spans="13:13">
      <c r="M988398" s="8"/>
    </row>
    <row r="988399" spans="13:13" ht="13">
      <c r="M988399" s="17"/>
    </row>
    <row r="988400" spans="13:13">
      <c r="M988400" s="8"/>
    </row>
    <row r="988426" spans="13:13">
      <c r="M988426" s="8"/>
    </row>
    <row r="988427" spans="13:13" ht="13">
      <c r="M988427" s="17"/>
    </row>
    <row r="988428" spans="13:13">
      <c r="M988428" s="8"/>
    </row>
    <row r="988454" spans="13:13">
      <c r="M988454" s="8"/>
    </row>
    <row r="988455" spans="13:13" ht="13">
      <c r="M988455" s="17"/>
    </row>
    <row r="988456" spans="13:13">
      <c r="M988456" s="8"/>
    </row>
    <row r="988482" spans="13:13">
      <c r="M988482" s="8"/>
    </row>
    <row r="988483" spans="13:13" ht="13">
      <c r="M988483" s="17"/>
    </row>
    <row r="988484" spans="13:13">
      <c r="M988484" s="8"/>
    </row>
    <row r="988510" spans="13:13">
      <c r="M988510" s="8"/>
    </row>
    <row r="988511" spans="13:13" ht="13">
      <c r="M988511" s="17"/>
    </row>
    <row r="988512" spans="13:13">
      <c r="M988512" s="8"/>
    </row>
    <row r="988538" spans="13:13">
      <c r="M988538" s="8"/>
    </row>
    <row r="988539" spans="13:13" ht="13">
      <c r="M988539" s="17"/>
    </row>
    <row r="988540" spans="13:13">
      <c r="M988540" s="8"/>
    </row>
    <row r="988566" spans="13:13">
      <c r="M988566" s="8"/>
    </row>
    <row r="988567" spans="13:13" ht="13">
      <c r="M988567" s="17"/>
    </row>
    <row r="988568" spans="13:13">
      <c r="M988568" s="8"/>
    </row>
    <row r="988594" spans="13:13">
      <c r="M988594" s="8"/>
    </row>
    <row r="988595" spans="13:13" ht="13">
      <c r="M988595" s="17"/>
    </row>
    <row r="988596" spans="13:13">
      <c r="M988596" s="8"/>
    </row>
    <row r="988622" spans="13:13">
      <c r="M988622" s="8"/>
    </row>
    <row r="988623" spans="13:13" ht="13">
      <c r="M988623" s="17"/>
    </row>
    <row r="988624" spans="13:13">
      <c r="M988624" s="8"/>
    </row>
    <row r="988650" spans="13:13">
      <c r="M988650" s="8"/>
    </row>
    <row r="988651" spans="13:13" ht="13">
      <c r="M988651" s="17"/>
    </row>
    <row r="988652" spans="13:13">
      <c r="M988652" s="8"/>
    </row>
    <row r="988678" spans="13:13">
      <c r="M988678" s="8"/>
    </row>
    <row r="988679" spans="13:13" ht="13">
      <c r="M988679" s="17"/>
    </row>
    <row r="988680" spans="13:13">
      <c r="M988680" s="8"/>
    </row>
    <row r="988706" spans="13:13">
      <c r="M988706" s="8"/>
    </row>
    <row r="988707" spans="13:13" ht="13">
      <c r="M988707" s="17"/>
    </row>
    <row r="988708" spans="13:13">
      <c r="M988708" s="8"/>
    </row>
    <row r="988734" spans="13:13">
      <c r="M988734" s="8"/>
    </row>
    <row r="988735" spans="13:13" ht="13">
      <c r="M988735" s="17"/>
    </row>
    <row r="988736" spans="13:13">
      <c r="M988736" s="8"/>
    </row>
    <row r="988762" spans="13:13">
      <c r="M988762" s="8"/>
    </row>
    <row r="988763" spans="13:13" ht="13">
      <c r="M988763" s="17"/>
    </row>
    <row r="988764" spans="13:13">
      <c r="M988764" s="8"/>
    </row>
    <row r="988790" spans="13:13">
      <c r="M988790" s="8"/>
    </row>
    <row r="988791" spans="13:13" ht="13">
      <c r="M988791" s="17"/>
    </row>
    <row r="988792" spans="13:13">
      <c r="M988792" s="8"/>
    </row>
    <row r="988818" spans="13:13">
      <c r="M988818" s="8"/>
    </row>
    <row r="988819" spans="13:13" ht="13">
      <c r="M988819" s="17"/>
    </row>
    <row r="988820" spans="13:13">
      <c r="M988820" s="8"/>
    </row>
    <row r="988846" spans="13:13">
      <c r="M988846" s="8"/>
    </row>
    <row r="988847" spans="13:13" ht="13">
      <c r="M988847" s="17"/>
    </row>
    <row r="988848" spans="13:13">
      <c r="M988848" s="8"/>
    </row>
    <row r="988874" spans="13:13">
      <c r="M988874" s="8"/>
    </row>
    <row r="988875" spans="13:13" ht="13">
      <c r="M988875" s="17"/>
    </row>
    <row r="988876" spans="13:13">
      <c r="M988876" s="8"/>
    </row>
    <row r="988902" spans="13:13">
      <c r="M988902" s="8"/>
    </row>
    <row r="988903" spans="13:13" ht="13">
      <c r="M988903" s="17"/>
    </row>
    <row r="988904" spans="13:13">
      <c r="M988904" s="8"/>
    </row>
    <row r="988930" spans="13:13">
      <c r="M988930" s="8"/>
    </row>
    <row r="988931" spans="13:13" ht="13">
      <c r="M988931" s="17"/>
    </row>
    <row r="988932" spans="13:13">
      <c r="M988932" s="8"/>
    </row>
    <row r="988958" spans="13:13">
      <c r="M988958" s="8"/>
    </row>
    <row r="988959" spans="13:13" ht="13">
      <c r="M988959" s="17"/>
    </row>
    <row r="988960" spans="13:13">
      <c r="M988960" s="8"/>
    </row>
    <row r="988986" spans="13:13">
      <c r="M988986" s="8"/>
    </row>
    <row r="988987" spans="13:13" ht="13">
      <c r="M988987" s="17"/>
    </row>
    <row r="988988" spans="13:13">
      <c r="M988988" s="8"/>
    </row>
    <row r="989014" spans="13:13">
      <c r="M989014" s="8"/>
    </row>
    <row r="989015" spans="13:13" ht="13">
      <c r="M989015" s="17"/>
    </row>
    <row r="989016" spans="13:13">
      <c r="M989016" s="8"/>
    </row>
    <row r="989042" spans="13:13">
      <c r="M989042" s="8"/>
    </row>
    <row r="989043" spans="13:13" ht="13">
      <c r="M989043" s="17"/>
    </row>
    <row r="989044" spans="13:13">
      <c r="M989044" s="8"/>
    </row>
    <row r="989070" spans="13:13">
      <c r="M989070" s="8"/>
    </row>
    <row r="989071" spans="13:13" ht="13">
      <c r="M989071" s="17"/>
    </row>
    <row r="989072" spans="13:13">
      <c r="M989072" s="8"/>
    </row>
    <row r="989098" spans="13:13">
      <c r="M989098" s="8"/>
    </row>
    <row r="989099" spans="13:13" ht="13">
      <c r="M989099" s="17"/>
    </row>
    <row r="989100" spans="13:13">
      <c r="M989100" s="8"/>
    </row>
    <row r="989126" spans="13:13">
      <c r="M989126" s="8"/>
    </row>
    <row r="989127" spans="13:13" ht="13">
      <c r="M989127" s="17"/>
    </row>
    <row r="989128" spans="13:13">
      <c r="M989128" s="8"/>
    </row>
    <row r="989154" spans="13:13">
      <c r="M989154" s="8"/>
    </row>
    <row r="989155" spans="13:13" ht="13">
      <c r="M989155" s="17"/>
    </row>
    <row r="989156" spans="13:13">
      <c r="M989156" s="8"/>
    </row>
    <row r="989182" spans="13:13">
      <c r="M989182" s="8"/>
    </row>
    <row r="989183" spans="13:13" ht="13">
      <c r="M989183" s="17"/>
    </row>
    <row r="989184" spans="13:13">
      <c r="M989184" s="8"/>
    </row>
    <row r="989210" spans="13:13">
      <c r="M989210" s="8"/>
    </row>
    <row r="989211" spans="13:13" ht="13">
      <c r="M989211" s="17"/>
    </row>
    <row r="989212" spans="13:13">
      <c r="M989212" s="8"/>
    </row>
    <row r="989238" spans="13:13">
      <c r="M989238" s="8"/>
    </row>
    <row r="989239" spans="13:13" ht="13">
      <c r="M989239" s="17"/>
    </row>
    <row r="989240" spans="13:13">
      <c r="M989240" s="8"/>
    </row>
    <row r="989266" spans="13:13">
      <c r="M989266" s="8"/>
    </row>
    <row r="989267" spans="13:13" ht="13">
      <c r="M989267" s="17"/>
    </row>
    <row r="989268" spans="13:13">
      <c r="M989268" s="8"/>
    </row>
    <row r="989294" spans="13:13">
      <c r="M989294" s="8"/>
    </row>
    <row r="989295" spans="13:13" ht="13">
      <c r="M989295" s="17"/>
    </row>
    <row r="989296" spans="13:13">
      <c r="M989296" s="8"/>
    </row>
    <row r="989322" spans="13:13">
      <c r="M989322" s="8"/>
    </row>
    <row r="989323" spans="13:13" ht="13">
      <c r="M989323" s="17"/>
    </row>
    <row r="989324" spans="13:13">
      <c r="M989324" s="8"/>
    </row>
    <row r="989350" spans="13:13">
      <c r="M989350" s="8"/>
    </row>
    <row r="989351" spans="13:13" ht="13">
      <c r="M989351" s="17"/>
    </row>
    <row r="989352" spans="13:13">
      <c r="M989352" s="8"/>
    </row>
    <row r="989378" spans="13:13">
      <c r="M989378" s="8"/>
    </row>
    <row r="989379" spans="13:13" ht="13">
      <c r="M989379" s="17"/>
    </row>
    <row r="989380" spans="13:13">
      <c r="M989380" s="8"/>
    </row>
    <row r="989406" spans="13:13">
      <c r="M989406" s="8"/>
    </row>
    <row r="989407" spans="13:13" ht="13">
      <c r="M989407" s="17"/>
    </row>
    <row r="989408" spans="13:13">
      <c r="M989408" s="8"/>
    </row>
    <row r="989434" spans="13:13">
      <c r="M989434" s="8"/>
    </row>
    <row r="989435" spans="13:13" ht="13">
      <c r="M989435" s="17"/>
    </row>
    <row r="989436" spans="13:13">
      <c r="M989436" s="8"/>
    </row>
    <row r="989462" spans="13:13">
      <c r="M989462" s="8"/>
    </row>
    <row r="989463" spans="13:13" ht="13">
      <c r="M989463" s="17"/>
    </row>
    <row r="989464" spans="13:13">
      <c r="M989464" s="8"/>
    </row>
    <row r="989490" spans="13:13">
      <c r="M989490" s="8"/>
    </row>
    <row r="989491" spans="13:13" ht="13">
      <c r="M989491" s="17"/>
    </row>
    <row r="989492" spans="13:13">
      <c r="M989492" s="8"/>
    </row>
    <row r="989518" spans="13:13">
      <c r="M989518" s="8"/>
    </row>
    <row r="989519" spans="13:13" ht="13">
      <c r="M989519" s="17"/>
    </row>
    <row r="989520" spans="13:13">
      <c r="M989520" s="8"/>
    </row>
    <row r="989546" spans="13:13">
      <c r="M989546" s="8"/>
    </row>
    <row r="989547" spans="13:13" ht="13">
      <c r="M989547" s="17"/>
    </row>
    <row r="989548" spans="13:13">
      <c r="M989548" s="8"/>
    </row>
    <row r="989574" spans="13:13">
      <c r="M989574" s="8"/>
    </row>
    <row r="989575" spans="13:13" ht="13">
      <c r="M989575" s="17"/>
    </row>
    <row r="989576" spans="13:13">
      <c r="M989576" s="8"/>
    </row>
    <row r="989602" spans="13:13">
      <c r="M989602" s="8"/>
    </row>
    <row r="989603" spans="13:13" ht="13">
      <c r="M989603" s="17"/>
    </row>
    <row r="989604" spans="13:13">
      <c r="M989604" s="8"/>
    </row>
    <row r="989630" spans="13:13">
      <c r="M989630" s="8"/>
    </row>
    <row r="989631" spans="13:13" ht="13">
      <c r="M989631" s="17"/>
    </row>
    <row r="989632" spans="13:13">
      <c r="M989632" s="8"/>
    </row>
    <row r="989658" spans="13:13">
      <c r="M989658" s="8"/>
    </row>
    <row r="989659" spans="13:13" ht="13">
      <c r="M989659" s="17"/>
    </row>
    <row r="989660" spans="13:13">
      <c r="M989660" s="8"/>
    </row>
    <row r="989686" spans="13:13">
      <c r="M989686" s="8"/>
    </row>
    <row r="989687" spans="13:13" ht="13">
      <c r="M989687" s="17"/>
    </row>
    <row r="989688" spans="13:13">
      <c r="M989688" s="8"/>
    </row>
    <row r="989714" spans="13:13">
      <c r="M989714" s="8"/>
    </row>
    <row r="989715" spans="13:13" ht="13">
      <c r="M989715" s="17"/>
    </row>
    <row r="989716" spans="13:13">
      <c r="M989716" s="8"/>
    </row>
    <row r="989742" spans="13:13">
      <c r="M989742" s="8"/>
    </row>
    <row r="989743" spans="13:13" ht="13">
      <c r="M989743" s="17"/>
    </row>
    <row r="989744" spans="13:13">
      <c r="M989744" s="8"/>
    </row>
    <row r="989770" spans="13:13">
      <c r="M989770" s="8"/>
    </row>
    <row r="989771" spans="13:13" ht="13">
      <c r="M989771" s="17"/>
    </row>
    <row r="989772" spans="13:13">
      <c r="M989772" s="8"/>
    </row>
    <row r="989798" spans="13:13">
      <c r="M989798" s="8"/>
    </row>
    <row r="989799" spans="13:13" ht="13">
      <c r="M989799" s="17"/>
    </row>
    <row r="989800" spans="13:13">
      <c r="M989800" s="8"/>
    </row>
    <row r="989826" spans="13:13">
      <c r="M989826" s="8"/>
    </row>
    <row r="989827" spans="13:13" ht="13">
      <c r="M989827" s="17"/>
    </row>
    <row r="989828" spans="13:13">
      <c r="M989828" s="8"/>
    </row>
    <row r="989854" spans="13:13">
      <c r="M989854" s="8"/>
    </row>
    <row r="989855" spans="13:13" ht="13">
      <c r="M989855" s="17"/>
    </row>
    <row r="989856" spans="13:13">
      <c r="M989856" s="8"/>
    </row>
    <row r="989882" spans="13:13">
      <c r="M989882" s="8"/>
    </row>
    <row r="989883" spans="13:13" ht="13">
      <c r="M989883" s="17"/>
    </row>
    <row r="989884" spans="13:13">
      <c r="M989884" s="8"/>
    </row>
    <row r="989910" spans="13:13">
      <c r="M989910" s="8"/>
    </row>
    <row r="989911" spans="13:13" ht="13">
      <c r="M989911" s="17"/>
    </row>
    <row r="989912" spans="13:13">
      <c r="M989912" s="8"/>
    </row>
    <row r="989938" spans="13:13">
      <c r="M989938" s="8"/>
    </row>
    <row r="989939" spans="13:13" ht="13">
      <c r="M989939" s="17"/>
    </row>
    <row r="989940" spans="13:13">
      <c r="M989940" s="8"/>
    </row>
    <row r="989966" spans="13:13">
      <c r="M989966" s="8"/>
    </row>
    <row r="989967" spans="13:13" ht="13">
      <c r="M989967" s="17"/>
    </row>
    <row r="989968" spans="13:13">
      <c r="M989968" s="8"/>
    </row>
    <row r="989994" spans="13:13">
      <c r="M989994" s="8"/>
    </row>
    <row r="989995" spans="13:13" ht="13">
      <c r="M989995" s="17"/>
    </row>
    <row r="989996" spans="13:13">
      <c r="M989996" s="8"/>
    </row>
    <row r="990022" spans="13:13">
      <c r="M990022" s="8"/>
    </row>
    <row r="990023" spans="13:13" ht="13">
      <c r="M990023" s="17"/>
    </row>
    <row r="990024" spans="13:13">
      <c r="M990024" s="8"/>
    </row>
    <row r="990050" spans="13:13">
      <c r="M990050" s="8"/>
    </row>
    <row r="990051" spans="13:13" ht="13">
      <c r="M990051" s="17"/>
    </row>
    <row r="990052" spans="13:13">
      <c r="M990052" s="8"/>
    </row>
    <row r="990078" spans="13:13">
      <c r="M990078" s="8"/>
    </row>
    <row r="990079" spans="13:13" ht="13">
      <c r="M990079" s="17"/>
    </row>
    <row r="990080" spans="13:13">
      <c r="M990080" s="8"/>
    </row>
    <row r="990106" spans="13:13">
      <c r="M990106" s="8"/>
    </row>
    <row r="990107" spans="13:13" ht="13">
      <c r="M990107" s="17"/>
    </row>
    <row r="990108" spans="13:13">
      <c r="M990108" s="8"/>
    </row>
    <row r="990134" spans="13:13">
      <c r="M990134" s="8"/>
    </row>
    <row r="990135" spans="13:13" ht="13">
      <c r="M990135" s="17"/>
    </row>
    <row r="990136" spans="13:13">
      <c r="M990136" s="8"/>
    </row>
    <row r="990162" spans="13:13">
      <c r="M990162" s="8"/>
    </row>
    <row r="990163" spans="13:13" ht="13">
      <c r="M990163" s="17"/>
    </row>
    <row r="990164" spans="13:13">
      <c r="M990164" s="8"/>
    </row>
    <row r="990190" spans="13:13">
      <c r="M990190" s="8"/>
    </row>
    <row r="990191" spans="13:13" ht="13">
      <c r="M990191" s="17"/>
    </row>
    <row r="990192" spans="13:13">
      <c r="M990192" s="8"/>
    </row>
    <row r="990218" spans="13:13">
      <c r="M990218" s="8"/>
    </row>
    <row r="990219" spans="13:13" ht="13">
      <c r="M990219" s="17"/>
    </row>
    <row r="990220" spans="13:13">
      <c r="M990220" s="8"/>
    </row>
    <row r="990246" spans="13:13">
      <c r="M990246" s="8"/>
    </row>
    <row r="990247" spans="13:13" ht="13">
      <c r="M990247" s="17"/>
    </row>
    <row r="990248" spans="13:13">
      <c r="M990248" s="8"/>
    </row>
    <row r="990274" spans="13:13">
      <c r="M990274" s="8"/>
    </row>
    <row r="990275" spans="13:13" ht="13">
      <c r="M990275" s="17"/>
    </row>
    <row r="990276" spans="13:13">
      <c r="M990276" s="8"/>
    </row>
    <row r="990302" spans="13:13">
      <c r="M990302" s="8"/>
    </row>
    <row r="990303" spans="13:13" ht="13">
      <c r="M990303" s="17"/>
    </row>
    <row r="990304" spans="13:13">
      <c r="M990304" s="8"/>
    </row>
    <row r="990330" spans="13:13">
      <c r="M990330" s="8"/>
    </row>
    <row r="990331" spans="13:13" ht="13">
      <c r="M990331" s="17"/>
    </row>
    <row r="990332" spans="13:13">
      <c r="M990332" s="8"/>
    </row>
    <row r="990358" spans="13:13">
      <c r="M990358" s="8"/>
    </row>
    <row r="990359" spans="13:13" ht="13">
      <c r="M990359" s="17"/>
    </row>
    <row r="990360" spans="13:13">
      <c r="M990360" s="8"/>
    </row>
    <row r="990386" spans="13:13">
      <c r="M990386" s="8"/>
    </row>
    <row r="990387" spans="13:13" ht="13">
      <c r="M990387" s="17"/>
    </row>
    <row r="990388" spans="13:13">
      <c r="M990388" s="8"/>
    </row>
    <row r="990414" spans="13:13">
      <c r="M990414" s="8"/>
    </row>
    <row r="990415" spans="13:13" ht="13">
      <c r="M990415" s="17"/>
    </row>
    <row r="990416" spans="13:13">
      <c r="M990416" s="8"/>
    </row>
    <row r="990442" spans="13:13">
      <c r="M990442" s="8"/>
    </row>
    <row r="990443" spans="13:13" ht="13">
      <c r="M990443" s="17"/>
    </row>
    <row r="990444" spans="13:13">
      <c r="M990444" s="8"/>
    </row>
    <row r="990470" spans="13:13">
      <c r="M990470" s="8"/>
    </row>
    <row r="990471" spans="13:13" ht="13">
      <c r="M990471" s="17"/>
    </row>
    <row r="990472" spans="13:13">
      <c r="M990472" s="8"/>
    </row>
    <row r="990498" spans="13:13">
      <c r="M990498" s="8"/>
    </row>
    <row r="990499" spans="13:13" ht="13">
      <c r="M990499" s="17"/>
    </row>
    <row r="990500" spans="13:13">
      <c r="M990500" s="8"/>
    </row>
    <row r="990526" spans="13:13">
      <c r="M990526" s="8"/>
    </row>
    <row r="990527" spans="13:13" ht="13">
      <c r="M990527" s="17"/>
    </row>
    <row r="990528" spans="13:13">
      <c r="M990528" s="8"/>
    </row>
    <row r="990554" spans="13:13">
      <c r="M990554" s="8"/>
    </row>
    <row r="990555" spans="13:13" ht="13">
      <c r="M990555" s="17"/>
    </row>
    <row r="990556" spans="13:13">
      <c r="M990556" s="8"/>
    </row>
    <row r="990582" spans="13:13">
      <c r="M990582" s="8"/>
    </row>
    <row r="990583" spans="13:13" ht="13">
      <c r="M990583" s="17"/>
    </row>
    <row r="990584" spans="13:13">
      <c r="M990584" s="8"/>
    </row>
    <row r="990610" spans="13:13">
      <c r="M990610" s="8"/>
    </row>
    <row r="990611" spans="13:13" ht="13">
      <c r="M990611" s="17"/>
    </row>
    <row r="990612" spans="13:13">
      <c r="M990612" s="8"/>
    </row>
    <row r="990638" spans="13:13">
      <c r="M990638" s="8"/>
    </row>
    <row r="990639" spans="13:13" ht="13">
      <c r="M990639" s="17"/>
    </row>
    <row r="990640" spans="13:13">
      <c r="M990640" s="8"/>
    </row>
    <row r="990666" spans="13:13">
      <c r="M990666" s="8"/>
    </row>
    <row r="990667" spans="13:13" ht="13">
      <c r="M990667" s="17"/>
    </row>
    <row r="990668" spans="13:13">
      <c r="M990668" s="8"/>
    </row>
    <row r="990694" spans="13:13">
      <c r="M990694" s="8"/>
    </row>
    <row r="990695" spans="13:13" ht="13">
      <c r="M990695" s="17"/>
    </row>
    <row r="990696" spans="13:13">
      <c r="M990696" s="8"/>
    </row>
    <row r="990722" spans="13:13">
      <c r="M990722" s="8"/>
    </row>
    <row r="990723" spans="13:13" ht="13">
      <c r="M990723" s="17"/>
    </row>
    <row r="990724" spans="13:13">
      <c r="M990724" s="8"/>
    </row>
    <row r="990750" spans="13:13">
      <c r="M990750" s="8"/>
    </row>
    <row r="990751" spans="13:13" ht="13">
      <c r="M990751" s="17"/>
    </row>
    <row r="990752" spans="13:13">
      <c r="M990752" s="8"/>
    </row>
    <row r="990778" spans="13:13">
      <c r="M990778" s="8"/>
    </row>
    <row r="990779" spans="13:13" ht="13">
      <c r="M990779" s="17"/>
    </row>
    <row r="990780" spans="13:13">
      <c r="M990780" s="8"/>
    </row>
    <row r="990806" spans="13:13">
      <c r="M990806" s="8"/>
    </row>
    <row r="990807" spans="13:13" ht="13">
      <c r="M990807" s="17"/>
    </row>
    <row r="990808" spans="13:13">
      <c r="M990808" s="8"/>
    </row>
    <row r="990834" spans="13:13">
      <c r="M990834" s="8"/>
    </row>
    <row r="990835" spans="13:13" ht="13">
      <c r="M990835" s="17"/>
    </row>
    <row r="990836" spans="13:13">
      <c r="M990836" s="8"/>
    </row>
    <row r="990862" spans="13:13">
      <c r="M990862" s="8"/>
    </row>
    <row r="990863" spans="13:13" ht="13">
      <c r="M990863" s="17"/>
    </row>
    <row r="990864" spans="13:13">
      <c r="M990864" s="8"/>
    </row>
    <row r="990890" spans="13:13">
      <c r="M990890" s="8"/>
    </row>
    <row r="990891" spans="13:13" ht="13">
      <c r="M990891" s="17"/>
    </row>
    <row r="990892" spans="13:13">
      <c r="M990892" s="8"/>
    </row>
    <row r="990918" spans="13:13">
      <c r="M990918" s="8"/>
    </row>
    <row r="990919" spans="13:13" ht="13">
      <c r="M990919" s="17"/>
    </row>
    <row r="990920" spans="13:13">
      <c r="M990920" s="8"/>
    </row>
    <row r="990946" spans="13:13">
      <c r="M990946" s="8"/>
    </row>
    <row r="990947" spans="13:13" ht="13">
      <c r="M990947" s="17"/>
    </row>
    <row r="990948" spans="13:13">
      <c r="M990948" s="8"/>
    </row>
    <row r="990974" spans="13:13">
      <c r="M990974" s="8"/>
    </row>
    <row r="990975" spans="13:13" ht="13">
      <c r="M990975" s="17"/>
    </row>
    <row r="990976" spans="13:13">
      <c r="M990976" s="8"/>
    </row>
    <row r="991002" spans="13:13">
      <c r="M991002" s="8"/>
    </row>
    <row r="991003" spans="13:13" ht="13">
      <c r="M991003" s="17"/>
    </row>
    <row r="991004" spans="13:13">
      <c r="M991004" s="8"/>
    </row>
    <row r="991030" spans="13:13">
      <c r="M991030" s="8"/>
    </row>
    <row r="991031" spans="13:13" ht="13">
      <c r="M991031" s="17"/>
    </row>
    <row r="991032" spans="13:13">
      <c r="M991032" s="8"/>
    </row>
    <row r="991058" spans="13:13">
      <c r="M991058" s="8"/>
    </row>
    <row r="991059" spans="13:13" ht="13">
      <c r="M991059" s="17"/>
    </row>
    <row r="991060" spans="13:13">
      <c r="M991060" s="8"/>
    </row>
    <row r="991086" spans="13:13">
      <c r="M991086" s="8"/>
    </row>
    <row r="991087" spans="13:13" ht="13">
      <c r="M991087" s="17"/>
    </row>
    <row r="991088" spans="13:13">
      <c r="M991088" s="8"/>
    </row>
    <row r="991114" spans="13:13">
      <c r="M991114" s="8"/>
    </row>
    <row r="991115" spans="13:13" ht="13">
      <c r="M991115" s="17"/>
    </row>
    <row r="991116" spans="13:13">
      <c r="M991116" s="8"/>
    </row>
    <row r="991142" spans="13:13">
      <c r="M991142" s="8"/>
    </row>
    <row r="991143" spans="13:13" ht="13">
      <c r="M991143" s="17"/>
    </row>
    <row r="991144" spans="13:13">
      <c r="M991144" s="8"/>
    </row>
    <row r="991170" spans="13:13">
      <c r="M991170" s="8"/>
    </row>
    <row r="991171" spans="13:13" ht="13">
      <c r="M991171" s="17"/>
    </row>
    <row r="991172" spans="13:13">
      <c r="M991172" s="8"/>
    </row>
    <row r="991198" spans="13:13">
      <c r="M991198" s="8"/>
    </row>
    <row r="991199" spans="13:13" ht="13">
      <c r="M991199" s="17"/>
    </row>
    <row r="991200" spans="13:13">
      <c r="M991200" s="8"/>
    </row>
    <row r="991226" spans="13:13">
      <c r="M991226" s="8"/>
    </row>
    <row r="991227" spans="13:13" ht="13">
      <c r="M991227" s="17"/>
    </row>
    <row r="991228" spans="13:13">
      <c r="M991228" s="8"/>
    </row>
    <row r="991254" spans="13:13">
      <c r="M991254" s="8"/>
    </row>
    <row r="991255" spans="13:13" ht="13">
      <c r="M991255" s="17"/>
    </row>
    <row r="991256" spans="13:13">
      <c r="M991256" s="8"/>
    </row>
    <row r="991282" spans="13:13">
      <c r="M991282" s="8"/>
    </row>
    <row r="991283" spans="13:13" ht="13">
      <c r="M991283" s="17"/>
    </row>
    <row r="991284" spans="13:13">
      <c r="M991284" s="8"/>
    </row>
    <row r="991310" spans="13:13">
      <c r="M991310" s="8"/>
    </row>
    <row r="991311" spans="13:13" ht="13">
      <c r="M991311" s="17"/>
    </row>
    <row r="991312" spans="13:13">
      <c r="M991312" s="8"/>
    </row>
    <row r="991338" spans="13:13">
      <c r="M991338" s="8"/>
    </row>
    <row r="991339" spans="13:13" ht="13">
      <c r="M991339" s="17"/>
    </row>
    <row r="991340" spans="13:13">
      <c r="M991340" s="8"/>
    </row>
    <row r="991366" spans="13:13">
      <c r="M991366" s="8"/>
    </row>
    <row r="991367" spans="13:13" ht="13">
      <c r="M991367" s="17"/>
    </row>
    <row r="991368" spans="13:13">
      <c r="M991368" s="8"/>
    </row>
    <row r="991394" spans="13:13">
      <c r="M991394" s="8"/>
    </row>
    <row r="991395" spans="13:13" ht="13">
      <c r="M991395" s="17"/>
    </row>
    <row r="991396" spans="13:13">
      <c r="M991396" s="8"/>
    </row>
    <row r="991422" spans="13:13">
      <c r="M991422" s="8"/>
    </row>
    <row r="991423" spans="13:13" ht="13">
      <c r="M991423" s="17"/>
    </row>
    <row r="991424" spans="13:13">
      <c r="M991424" s="8"/>
    </row>
    <row r="991450" spans="13:13">
      <c r="M991450" s="8"/>
    </row>
    <row r="991451" spans="13:13" ht="13">
      <c r="M991451" s="17"/>
    </row>
    <row r="991452" spans="13:13">
      <c r="M991452" s="8"/>
    </row>
    <row r="991478" spans="13:13">
      <c r="M991478" s="8"/>
    </row>
    <row r="991479" spans="13:13" ht="13">
      <c r="M991479" s="17"/>
    </row>
    <row r="991480" spans="13:13">
      <c r="M991480" s="8"/>
    </row>
    <row r="991506" spans="13:13">
      <c r="M991506" s="8"/>
    </row>
    <row r="991507" spans="13:13" ht="13">
      <c r="M991507" s="17"/>
    </row>
    <row r="991508" spans="13:13">
      <c r="M991508" s="8"/>
    </row>
    <row r="991534" spans="13:13">
      <c r="M991534" s="8"/>
    </row>
    <row r="991535" spans="13:13" ht="13">
      <c r="M991535" s="17"/>
    </row>
    <row r="991536" spans="13:13">
      <c r="M991536" s="8"/>
    </row>
    <row r="991562" spans="13:13">
      <c r="M991562" s="8"/>
    </row>
    <row r="991563" spans="13:13" ht="13">
      <c r="M991563" s="17"/>
    </row>
    <row r="991564" spans="13:13">
      <c r="M991564" s="8"/>
    </row>
    <row r="991590" spans="13:13">
      <c r="M991590" s="8"/>
    </row>
    <row r="991591" spans="13:13" ht="13">
      <c r="M991591" s="17"/>
    </row>
    <row r="991592" spans="13:13">
      <c r="M991592" s="8"/>
    </row>
    <row r="991618" spans="13:13">
      <c r="M991618" s="8"/>
    </row>
    <row r="991619" spans="13:13" ht="13">
      <c r="M991619" s="17"/>
    </row>
    <row r="991620" spans="13:13">
      <c r="M991620" s="8"/>
    </row>
    <row r="991646" spans="13:13">
      <c r="M991646" s="8"/>
    </row>
    <row r="991647" spans="13:13" ht="13">
      <c r="M991647" s="17"/>
    </row>
    <row r="991648" spans="13:13">
      <c r="M991648" s="8"/>
    </row>
    <row r="991674" spans="13:13">
      <c r="M991674" s="8"/>
    </row>
    <row r="991675" spans="13:13" ht="13">
      <c r="M991675" s="17"/>
    </row>
    <row r="991676" spans="13:13">
      <c r="M991676" s="8"/>
    </row>
    <row r="991702" spans="13:13">
      <c r="M991702" s="8"/>
    </row>
    <row r="991703" spans="13:13" ht="13">
      <c r="M991703" s="17"/>
    </row>
    <row r="991704" spans="13:13">
      <c r="M991704" s="8"/>
    </row>
    <row r="991730" spans="13:13">
      <c r="M991730" s="8"/>
    </row>
    <row r="991731" spans="13:13" ht="13">
      <c r="M991731" s="17"/>
    </row>
    <row r="991732" spans="13:13">
      <c r="M991732" s="8"/>
    </row>
    <row r="991758" spans="13:13">
      <c r="M991758" s="8"/>
    </row>
    <row r="991759" spans="13:13" ht="13">
      <c r="M991759" s="17"/>
    </row>
    <row r="991760" spans="13:13">
      <c r="M991760" s="8"/>
    </row>
    <row r="991786" spans="13:13">
      <c r="M991786" s="8"/>
    </row>
    <row r="991787" spans="13:13" ht="13">
      <c r="M991787" s="17"/>
    </row>
    <row r="991788" spans="13:13">
      <c r="M991788" s="8"/>
    </row>
    <row r="991814" spans="13:13">
      <c r="M991814" s="8"/>
    </row>
    <row r="991815" spans="13:13" ht="13">
      <c r="M991815" s="17"/>
    </row>
    <row r="991816" spans="13:13">
      <c r="M991816" s="8"/>
    </row>
    <row r="991842" spans="13:13">
      <c r="M991842" s="8"/>
    </row>
    <row r="991843" spans="13:13" ht="13">
      <c r="M991843" s="17"/>
    </row>
    <row r="991844" spans="13:13">
      <c r="M991844" s="8"/>
    </row>
    <row r="991870" spans="13:13">
      <c r="M991870" s="8"/>
    </row>
    <row r="991871" spans="13:13" ht="13">
      <c r="M991871" s="17"/>
    </row>
    <row r="991872" spans="13:13">
      <c r="M991872" s="8"/>
    </row>
    <row r="991898" spans="13:13">
      <c r="M991898" s="8"/>
    </row>
    <row r="991899" spans="13:13" ht="13">
      <c r="M991899" s="17"/>
    </row>
    <row r="991900" spans="13:13">
      <c r="M991900" s="8"/>
    </row>
    <row r="991926" spans="13:13">
      <c r="M991926" s="8"/>
    </row>
    <row r="991927" spans="13:13" ht="13">
      <c r="M991927" s="17"/>
    </row>
    <row r="991928" spans="13:13">
      <c r="M991928" s="8"/>
    </row>
    <row r="991954" spans="13:13">
      <c r="M991954" s="8"/>
    </row>
    <row r="991955" spans="13:13" ht="13">
      <c r="M991955" s="17"/>
    </row>
    <row r="991956" spans="13:13">
      <c r="M991956" s="8"/>
    </row>
    <row r="991982" spans="13:13">
      <c r="M991982" s="8"/>
    </row>
    <row r="991983" spans="13:13" ht="13">
      <c r="M991983" s="17"/>
    </row>
    <row r="991984" spans="13:13">
      <c r="M991984" s="8"/>
    </row>
    <row r="992010" spans="13:13">
      <c r="M992010" s="8"/>
    </row>
    <row r="992011" spans="13:13" ht="13">
      <c r="M992011" s="17"/>
    </row>
    <row r="992012" spans="13:13">
      <c r="M992012" s="8"/>
    </row>
    <row r="992038" spans="13:13">
      <c r="M992038" s="8"/>
    </row>
    <row r="992039" spans="13:13" ht="13">
      <c r="M992039" s="17"/>
    </row>
    <row r="992040" spans="13:13">
      <c r="M992040" s="8"/>
    </row>
    <row r="992066" spans="13:13">
      <c r="M992066" s="8"/>
    </row>
    <row r="992067" spans="13:13" ht="13">
      <c r="M992067" s="17"/>
    </row>
    <row r="992068" spans="13:13">
      <c r="M992068" s="8"/>
    </row>
    <row r="992094" spans="13:13">
      <c r="M992094" s="8"/>
    </row>
    <row r="992095" spans="13:13" ht="13">
      <c r="M992095" s="17"/>
    </row>
    <row r="992096" spans="13:13">
      <c r="M992096" s="8"/>
    </row>
    <row r="992122" spans="13:13">
      <c r="M992122" s="8"/>
    </row>
    <row r="992123" spans="13:13" ht="13">
      <c r="M992123" s="17"/>
    </row>
    <row r="992124" spans="13:13">
      <c r="M992124" s="8"/>
    </row>
    <row r="992150" spans="13:13">
      <c r="M992150" s="8"/>
    </row>
    <row r="992151" spans="13:13" ht="13">
      <c r="M992151" s="17"/>
    </row>
    <row r="992152" spans="13:13">
      <c r="M992152" s="8"/>
    </row>
    <row r="992178" spans="13:13">
      <c r="M992178" s="8"/>
    </row>
    <row r="992179" spans="13:13" ht="13">
      <c r="M992179" s="17"/>
    </row>
    <row r="992180" spans="13:13">
      <c r="M992180" s="8"/>
    </row>
    <row r="992206" spans="13:13">
      <c r="M992206" s="8"/>
    </row>
    <row r="992207" spans="13:13" ht="13">
      <c r="M992207" s="17"/>
    </row>
    <row r="992208" spans="13:13">
      <c r="M992208" s="8"/>
    </row>
    <row r="992234" spans="13:13">
      <c r="M992234" s="8"/>
    </row>
    <row r="992235" spans="13:13" ht="13">
      <c r="M992235" s="17"/>
    </row>
    <row r="992236" spans="13:13">
      <c r="M992236" s="8"/>
    </row>
    <row r="992262" spans="13:13">
      <c r="M992262" s="8"/>
    </row>
    <row r="992263" spans="13:13" ht="13">
      <c r="M992263" s="17"/>
    </row>
    <row r="992264" spans="13:13">
      <c r="M992264" s="8"/>
    </row>
    <row r="992290" spans="13:13">
      <c r="M992290" s="8"/>
    </row>
    <row r="992291" spans="13:13" ht="13">
      <c r="M992291" s="17"/>
    </row>
    <row r="992292" spans="13:13">
      <c r="M992292" s="8"/>
    </row>
    <row r="992318" spans="13:13">
      <c r="M992318" s="8"/>
    </row>
    <row r="992319" spans="13:13" ht="13">
      <c r="M992319" s="17"/>
    </row>
    <row r="992320" spans="13:13">
      <c r="M992320" s="8"/>
    </row>
    <row r="992346" spans="13:13">
      <c r="M992346" s="8"/>
    </row>
    <row r="992347" spans="13:13" ht="13">
      <c r="M992347" s="17"/>
    </row>
    <row r="992348" spans="13:13">
      <c r="M992348" s="8"/>
    </row>
    <row r="992374" spans="13:13">
      <c r="M992374" s="8"/>
    </row>
    <row r="992375" spans="13:13" ht="13">
      <c r="M992375" s="17"/>
    </row>
    <row r="992376" spans="13:13">
      <c r="M992376" s="8"/>
    </row>
    <row r="992402" spans="13:13">
      <c r="M992402" s="8"/>
    </row>
    <row r="992403" spans="13:13" ht="13">
      <c r="M992403" s="17"/>
    </row>
    <row r="992404" spans="13:13">
      <c r="M992404" s="8"/>
    </row>
    <row r="992430" spans="13:13">
      <c r="M992430" s="8"/>
    </row>
    <row r="992431" spans="13:13" ht="13">
      <c r="M992431" s="17"/>
    </row>
    <row r="992432" spans="13:13">
      <c r="M992432" s="8"/>
    </row>
    <row r="992458" spans="13:13">
      <c r="M992458" s="8"/>
    </row>
    <row r="992459" spans="13:13" ht="13">
      <c r="M992459" s="17"/>
    </row>
    <row r="992460" spans="13:13">
      <c r="M992460" s="8"/>
    </row>
    <row r="992486" spans="13:13">
      <c r="M992486" s="8"/>
    </row>
    <row r="992487" spans="13:13" ht="13">
      <c r="M992487" s="17"/>
    </row>
    <row r="992488" spans="13:13">
      <c r="M992488" s="8"/>
    </row>
    <row r="992514" spans="13:13">
      <c r="M992514" s="8"/>
    </row>
    <row r="992515" spans="13:13" ht="13">
      <c r="M992515" s="17"/>
    </row>
    <row r="992516" spans="13:13">
      <c r="M992516" s="8"/>
    </row>
    <row r="992542" spans="13:13">
      <c r="M992542" s="8"/>
    </row>
    <row r="992543" spans="13:13" ht="13">
      <c r="M992543" s="17"/>
    </row>
    <row r="992544" spans="13:13">
      <c r="M992544" s="8"/>
    </row>
    <row r="992570" spans="13:13">
      <c r="M992570" s="8"/>
    </row>
    <row r="992571" spans="13:13" ht="13">
      <c r="M992571" s="17"/>
    </row>
    <row r="992572" spans="13:13">
      <c r="M992572" s="8"/>
    </row>
    <row r="992598" spans="13:13">
      <c r="M992598" s="8"/>
    </row>
    <row r="992599" spans="13:13" ht="13">
      <c r="M992599" s="17"/>
    </row>
    <row r="992600" spans="13:13">
      <c r="M992600" s="8"/>
    </row>
    <row r="992626" spans="13:13">
      <c r="M992626" s="8"/>
    </row>
    <row r="992627" spans="13:13" ht="13">
      <c r="M992627" s="17"/>
    </row>
    <row r="992628" spans="13:13">
      <c r="M992628" s="8"/>
    </row>
    <row r="992654" spans="13:13">
      <c r="M992654" s="8"/>
    </row>
    <row r="992655" spans="13:13" ht="13">
      <c r="M992655" s="17"/>
    </row>
    <row r="992656" spans="13:13">
      <c r="M992656" s="8"/>
    </row>
    <row r="992682" spans="13:13">
      <c r="M992682" s="8"/>
    </row>
    <row r="992683" spans="13:13" ht="13">
      <c r="M992683" s="17"/>
    </row>
    <row r="992684" spans="13:13">
      <c r="M992684" s="8"/>
    </row>
    <row r="992710" spans="13:13">
      <c r="M992710" s="8"/>
    </row>
    <row r="992711" spans="13:13" ht="13">
      <c r="M992711" s="17"/>
    </row>
    <row r="992712" spans="13:13">
      <c r="M992712" s="8"/>
    </row>
    <row r="992738" spans="13:13">
      <c r="M992738" s="8"/>
    </row>
    <row r="992739" spans="13:13" ht="13">
      <c r="M992739" s="17"/>
    </row>
    <row r="992740" spans="13:13">
      <c r="M992740" s="8"/>
    </row>
    <row r="992766" spans="13:13">
      <c r="M992766" s="8"/>
    </row>
    <row r="992767" spans="13:13" ht="13">
      <c r="M992767" s="17"/>
    </row>
    <row r="992768" spans="13:13">
      <c r="M992768" s="8"/>
    </row>
    <row r="992794" spans="13:13">
      <c r="M992794" s="8"/>
    </row>
    <row r="992795" spans="13:13" ht="13">
      <c r="M992795" s="17"/>
    </row>
    <row r="992796" spans="13:13">
      <c r="M992796" s="8"/>
    </row>
    <row r="992822" spans="13:13">
      <c r="M992822" s="8"/>
    </row>
    <row r="992823" spans="13:13" ht="13">
      <c r="M992823" s="17"/>
    </row>
    <row r="992824" spans="13:13">
      <c r="M992824" s="8"/>
    </row>
    <row r="992850" spans="13:13">
      <c r="M992850" s="8"/>
    </row>
    <row r="992851" spans="13:13" ht="13">
      <c r="M992851" s="17"/>
    </row>
    <row r="992852" spans="13:13">
      <c r="M992852" s="8"/>
    </row>
    <row r="992878" spans="13:13">
      <c r="M992878" s="8"/>
    </row>
    <row r="992879" spans="13:13" ht="13">
      <c r="M992879" s="17"/>
    </row>
    <row r="992880" spans="13:13">
      <c r="M992880" s="8"/>
    </row>
    <row r="992906" spans="13:13">
      <c r="M992906" s="8"/>
    </row>
    <row r="992907" spans="13:13" ht="13">
      <c r="M992907" s="17"/>
    </row>
    <row r="992908" spans="13:13">
      <c r="M992908" s="8"/>
    </row>
    <row r="992934" spans="13:13">
      <c r="M992934" s="8"/>
    </row>
    <row r="992935" spans="13:13" ht="13">
      <c r="M992935" s="17"/>
    </row>
    <row r="992936" spans="13:13">
      <c r="M992936" s="8"/>
    </row>
    <row r="992962" spans="13:13">
      <c r="M992962" s="8"/>
    </row>
    <row r="992963" spans="13:13" ht="13">
      <c r="M992963" s="17"/>
    </row>
    <row r="992964" spans="13:13">
      <c r="M992964" s="8"/>
    </row>
    <row r="992990" spans="13:13">
      <c r="M992990" s="8"/>
    </row>
    <row r="992991" spans="13:13" ht="13">
      <c r="M992991" s="17"/>
    </row>
    <row r="992992" spans="13:13">
      <c r="M992992" s="8"/>
    </row>
    <row r="993018" spans="13:13">
      <c r="M993018" s="8"/>
    </row>
    <row r="993019" spans="13:13" ht="13">
      <c r="M993019" s="17"/>
    </row>
    <row r="993020" spans="13:13">
      <c r="M993020" s="8"/>
    </row>
    <row r="993046" spans="13:13">
      <c r="M993046" s="8"/>
    </row>
    <row r="993047" spans="13:13" ht="13">
      <c r="M993047" s="17"/>
    </row>
    <row r="993048" spans="13:13">
      <c r="M993048" s="8"/>
    </row>
    <row r="993074" spans="13:13">
      <c r="M993074" s="8"/>
    </row>
    <row r="993075" spans="13:13" ht="13">
      <c r="M993075" s="17"/>
    </row>
    <row r="993076" spans="13:13">
      <c r="M993076" s="8"/>
    </row>
    <row r="993102" spans="13:13">
      <c r="M993102" s="8"/>
    </row>
    <row r="993103" spans="13:13" ht="13">
      <c r="M993103" s="17"/>
    </row>
    <row r="993104" spans="13:13">
      <c r="M993104" s="8"/>
    </row>
    <row r="993130" spans="13:13">
      <c r="M993130" s="8"/>
    </row>
    <row r="993131" spans="13:13" ht="13">
      <c r="M993131" s="17"/>
    </row>
    <row r="993132" spans="13:13">
      <c r="M993132" s="8"/>
    </row>
    <row r="993158" spans="13:13">
      <c r="M993158" s="8"/>
    </row>
    <row r="993159" spans="13:13" ht="13">
      <c r="M993159" s="17"/>
    </row>
    <row r="993160" spans="13:13">
      <c r="M993160" s="8"/>
    </row>
    <row r="993186" spans="13:13">
      <c r="M993186" s="8"/>
    </row>
    <row r="993187" spans="13:13" ht="13">
      <c r="M993187" s="17"/>
    </row>
    <row r="993188" spans="13:13">
      <c r="M993188" s="8"/>
    </row>
    <row r="993214" spans="13:13">
      <c r="M993214" s="8"/>
    </row>
    <row r="993215" spans="13:13" ht="13">
      <c r="M993215" s="17"/>
    </row>
    <row r="993216" spans="13:13">
      <c r="M993216" s="8"/>
    </row>
    <row r="993242" spans="13:13">
      <c r="M993242" s="8"/>
    </row>
    <row r="993243" spans="13:13" ht="13">
      <c r="M993243" s="17"/>
    </row>
    <row r="993244" spans="13:13">
      <c r="M993244" s="8"/>
    </row>
    <row r="993270" spans="13:13">
      <c r="M993270" s="8"/>
    </row>
    <row r="993271" spans="13:13" ht="13">
      <c r="M993271" s="17"/>
    </row>
    <row r="993272" spans="13:13">
      <c r="M993272" s="8"/>
    </row>
    <row r="993298" spans="13:13">
      <c r="M993298" s="8"/>
    </row>
    <row r="993299" spans="13:13" ht="13">
      <c r="M993299" s="17"/>
    </row>
    <row r="993300" spans="13:13">
      <c r="M993300" s="8"/>
    </row>
    <row r="993326" spans="13:13">
      <c r="M993326" s="8"/>
    </row>
    <row r="993327" spans="13:13" ht="13">
      <c r="M993327" s="17"/>
    </row>
    <row r="993328" spans="13:13">
      <c r="M993328" s="8"/>
    </row>
    <row r="993354" spans="13:13">
      <c r="M993354" s="8"/>
    </row>
    <row r="993355" spans="13:13" ht="13">
      <c r="M993355" s="17"/>
    </row>
    <row r="993356" spans="13:13">
      <c r="M993356" s="8"/>
    </row>
    <row r="993382" spans="13:13">
      <c r="M993382" s="8"/>
    </row>
    <row r="993383" spans="13:13" ht="13">
      <c r="M993383" s="17"/>
    </row>
    <row r="993384" spans="13:13">
      <c r="M993384" s="8"/>
    </row>
    <row r="993410" spans="13:13">
      <c r="M993410" s="8"/>
    </row>
    <row r="993411" spans="13:13" ht="13">
      <c r="M993411" s="17"/>
    </row>
    <row r="993412" spans="13:13">
      <c r="M993412" s="8"/>
    </row>
    <row r="993438" spans="13:13">
      <c r="M993438" s="8"/>
    </row>
    <row r="993439" spans="13:13" ht="13">
      <c r="M993439" s="17"/>
    </row>
    <row r="993440" spans="13:13">
      <c r="M993440" s="8"/>
    </row>
    <row r="993466" spans="13:13">
      <c r="M993466" s="8"/>
    </row>
    <row r="993467" spans="13:13" ht="13">
      <c r="M993467" s="17"/>
    </row>
    <row r="993468" spans="13:13">
      <c r="M993468" s="8"/>
    </row>
    <row r="993494" spans="13:13">
      <c r="M993494" s="8"/>
    </row>
    <row r="993495" spans="13:13" ht="13">
      <c r="M993495" s="17"/>
    </row>
    <row r="993496" spans="13:13">
      <c r="M993496" s="8"/>
    </row>
    <row r="993522" spans="13:13">
      <c r="M993522" s="8"/>
    </row>
    <row r="993523" spans="13:13" ht="13">
      <c r="M993523" s="17"/>
    </row>
    <row r="993524" spans="13:13">
      <c r="M993524" s="8"/>
    </row>
    <row r="993550" spans="13:13">
      <c r="M993550" s="8"/>
    </row>
    <row r="993551" spans="13:13" ht="13">
      <c r="M993551" s="17"/>
    </row>
    <row r="993552" spans="13:13">
      <c r="M993552" s="8"/>
    </row>
    <row r="993578" spans="13:13">
      <c r="M993578" s="8"/>
    </row>
    <row r="993579" spans="13:13" ht="13">
      <c r="M993579" s="17"/>
    </row>
    <row r="993580" spans="13:13">
      <c r="M993580" s="8"/>
    </row>
    <row r="993606" spans="13:13">
      <c r="M993606" s="8"/>
    </row>
    <row r="993607" spans="13:13" ht="13">
      <c r="M993607" s="17"/>
    </row>
    <row r="993608" spans="13:13">
      <c r="M993608" s="8"/>
    </row>
    <row r="993634" spans="13:13">
      <c r="M993634" s="8"/>
    </row>
    <row r="993635" spans="13:13" ht="13">
      <c r="M993635" s="17"/>
    </row>
    <row r="993636" spans="13:13">
      <c r="M993636" s="8"/>
    </row>
    <row r="993662" spans="13:13">
      <c r="M993662" s="8"/>
    </row>
    <row r="993663" spans="13:13" ht="13">
      <c r="M993663" s="17"/>
    </row>
    <row r="993664" spans="13:13">
      <c r="M993664" s="8"/>
    </row>
    <row r="993690" spans="13:13">
      <c r="M993690" s="8"/>
    </row>
    <row r="993691" spans="13:13" ht="13">
      <c r="M993691" s="17"/>
    </row>
    <row r="993692" spans="13:13">
      <c r="M993692" s="8"/>
    </row>
    <row r="993718" spans="13:13">
      <c r="M993718" s="8"/>
    </row>
    <row r="993719" spans="13:13" ht="13">
      <c r="M993719" s="17"/>
    </row>
    <row r="993720" spans="13:13">
      <c r="M993720" s="8"/>
    </row>
    <row r="993746" spans="13:13">
      <c r="M993746" s="8"/>
    </row>
    <row r="993747" spans="13:13" ht="13">
      <c r="M993747" s="17"/>
    </row>
    <row r="993748" spans="13:13">
      <c r="M993748" s="8"/>
    </row>
    <row r="993774" spans="13:13">
      <c r="M993774" s="8"/>
    </row>
    <row r="993775" spans="13:13" ht="13">
      <c r="M993775" s="17"/>
    </row>
    <row r="993776" spans="13:13">
      <c r="M993776" s="8"/>
    </row>
    <row r="993802" spans="13:13">
      <c r="M993802" s="8"/>
    </row>
    <row r="993803" spans="13:13" ht="13">
      <c r="M993803" s="17"/>
    </row>
    <row r="993804" spans="13:13">
      <c r="M993804" s="8"/>
    </row>
    <row r="993830" spans="13:13">
      <c r="M993830" s="8"/>
    </row>
    <row r="993831" spans="13:13" ht="13">
      <c r="M993831" s="17"/>
    </row>
    <row r="993832" spans="13:13">
      <c r="M993832" s="8"/>
    </row>
    <row r="993858" spans="13:13">
      <c r="M993858" s="8"/>
    </row>
    <row r="993859" spans="13:13" ht="13">
      <c r="M993859" s="17"/>
    </row>
    <row r="993860" spans="13:13">
      <c r="M993860" s="8"/>
    </row>
    <row r="993886" spans="13:13">
      <c r="M993886" s="8"/>
    </row>
    <row r="993887" spans="13:13" ht="13">
      <c r="M993887" s="17"/>
    </row>
    <row r="993888" spans="13:13">
      <c r="M993888" s="8"/>
    </row>
    <row r="993914" spans="13:13">
      <c r="M993914" s="8"/>
    </row>
    <row r="993915" spans="13:13" ht="13">
      <c r="M993915" s="17"/>
    </row>
    <row r="993916" spans="13:13">
      <c r="M993916" s="8"/>
    </row>
    <row r="993942" spans="13:13">
      <c r="M993942" s="8"/>
    </row>
    <row r="993943" spans="13:13" ht="13">
      <c r="M993943" s="17"/>
    </row>
    <row r="993944" spans="13:13">
      <c r="M993944" s="8"/>
    </row>
    <row r="993970" spans="13:13">
      <c r="M993970" s="8"/>
    </row>
    <row r="993971" spans="13:13" ht="13">
      <c r="M993971" s="17"/>
    </row>
    <row r="993972" spans="13:13">
      <c r="M993972" s="8"/>
    </row>
    <row r="993998" spans="13:13">
      <c r="M993998" s="8"/>
    </row>
    <row r="993999" spans="13:13" ht="13">
      <c r="M993999" s="17"/>
    </row>
    <row r="994000" spans="13:13">
      <c r="M994000" s="8"/>
    </row>
    <row r="994026" spans="13:13">
      <c r="M994026" s="8"/>
    </row>
    <row r="994027" spans="13:13" ht="13">
      <c r="M994027" s="17"/>
    </row>
    <row r="994028" spans="13:13">
      <c r="M994028" s="8"/>
    </row>
    <row r="994054" spans="13:13">
      <c r="M994054" s="8"/>
    </row>
    <row r="994055" spans="13:13" ht="13">
      <c r="M994055" s="17"/>
    </row>
    <row r="994056" spans="13:13">
      <c r="M994056" s="8"/>
    </row>
    <row r="994082" spans="13:13">
      <c r="M994082" s="8"/>
    </row>
    <row r="994083" spans="13:13" ht="13">
      <c r="M994083" s="17"/>
    </row>
    <row r="994084" spans="13:13">
      <c r="M994084" s="8"/>
    </row>
    <row r="994110" spans="13:13">
      <c r="M994110" s="8"/>
    </row>
    <row r="994111" spans="13:13" ht="13">
      <c r="M994111" s="17"/>
    </row>
    <row r="994112" spans="13:13">
      <c r="M994112" s="8"/>
    </row>
    <row r="994138" spans="13:13">
      <c r="M994138" s="8"/>
    </row>
    <row r="994139" spans="13:13" ht="13">
      <c r="M994139" s="17"/>
    </row>
    <row r="994140" spans="13:13">
      <c r="M994140" s="8"/>
    </row>
    <row r="994166" spans="13:13">
      <c r="M994166" s="8"/>
    </row>
    <row r="994167" spans="13:13" ht="13">
      <c r="M994167" s="17"/>
    </row>
    <row r="994168" spans="13:13">
      <c r="M994168" s="8"/>
    </row>
    <row r="994194" spans="13:13">
      <c r="M994194" s="8"/>
    </row>
    <row r="994195" spans="13:13" ht="13">
      <c r="M994195" s="17"/>
    </row>
    <row r="994196" spans="13:13">
      <c r="M994196" s="8"/>
    </row>
    <row r="994222" spans="13:13">
      <c r="M994222" s="8"/>
    </row>
    <row r="994223" spans="13:13" ht="13">
      <c r="M994223" s="17"/>
    </row>
    <row r="994224" spans="13:13">
      <c r="M994224" s="8"/>
    </row>
    <row r="994250" spans="13:13">
      <c r="M994250" s="8"/>
    </row>
    <row r="994251" spans="13:13" ht="13">
      <c r="M994251" s="17"/>
    </row>
    <row r="994252" spans="13:13">
      <c r="M994252" s="8"/>
    </row>
    <row r="994278" spans="13:13">
      <c r="M994278" s="8"/>
    </row>
    <row r="994279" spans="13:13" ht="13">
      <c r="M994279" s="17"/>
    </row>
    <row r="994280" spans="13:13">
      <c r="M994280" s="8"/>
    </row>
    <row r="994306" spans="13:13">
      <c r="M994306" s="8"/>
    </row>
    <row r="994307" spans="13:13" ht="13">
      <c r="M994307" s="17"/>
    </row>
    <row r="994308" spans="13:13">
      <c r="M994308" s="8"/>
    </row>
    <row r="994334" spans="13:13">
      <c r="M994334" s="8"/>
    </row>
    <row r="994335" spans="13:13" ht="13">
      <c r="M994335" s="17"/>
    </row>
    <row r="994336" spans="13:13">
      <c r="M994336" s="8"/>
    </row>
    <row r="994362" spans="13:13">
      <c r="M994362" s="8"/>
    </row>
    <row r="994363" spans="13:13" ht="13">
      <c r="M994363" s="17"/>
    </row>
    <row r="994364" spans="13:13">
      <c r="M994364" s="8"/>
    </row>
    <row r="994390" spans="13:13">
      <c r="M994390" s="8"/>
    </row>
    <row r="994391" spans="13:13" ht="13">
      <c r="M994391" s="17"/>
    </row>
    <row r="994392" spans="13:13">
      <c r="M994392" s="8"/>
    </row>
    <row r="994418" spans="13:13">
      <c r="M994418" s="8"/>
    </row>
    <row r="994419" spans="13:13" ht="13">
      <c r="M994419" s="17"/>
    </row>
    <row r="994420" spans="13:13">
      <c r="M994420" s="8"/>
    </row>
    <row r="994446" spans="13:13">
      <c r="M994446" s="8"/>
    </row>
    <row r="994447" spans="13:13" ht="13">
      <c r="M994447" s="17"/>
    </row>
    <row r="994448" spans="13:13">
      <c r="M994448" s="8"/>
    </row>
    <row r="994474" spans="13:13">
      <c r="M994474" s="8"/>
    </row>
    <row r="994475" spans="13:13" ht="13">
      <c r="M994475" s="17"/>
    </row>
    <row r="994476" spans="13:13">
      <c r="M994476" s="8"/>
    </row>
    <row r="994502" spans="13:13">
      <c r="M994502" s="8"/>
    </row>
    <row r="994503" spans="13:13" ht="13">
      <c r="M994503" s="17"/>
    </row>
    <row r="994504" spans="13:13">
      <c r="M994504" s="8"/>
    </row>
    <row r="994530" spans="13:13">
      <c r="M994530" s="8"/>
    </row>
    <row r="994531" spans="13:13" ht="13">
      <c r="M994531" s="17"/>
    </row>
    <row r="994532" spans="13:13">
      <c r="M994532" s="8"/>
    </row>
    <row r="994558" spans="13:13">
      <c r="M994558" s="8"/>
    </row>
    <row r="994559" spans="13:13" ht="13">
      <c r="M994559" s="17"/>
    </row>
    <row r="994560" spans="13:13">
      <c r="M994560" s="8"/>
    </row>
    <row r="994586" spans="13:13">
      <c r="M994586" s="8"/>
    </row>
    <row r="994587" spans="13:13" ht="13">
      <c r="M994587" s="17"/>
    </row>
    <row r="994588" spans="13:13">
      <c r="M994588" s="8"/>
    </row>
    <row r="994614" spans="13:13">
      <c r="M994614" s="8"/>
    </row>
    <row r="994615" spans="13:13" ht="13">
      <c r="M994615" s="17"/>
    </row>
    <row r="994616" spans="13:13">
      <c r="M994616" s="8"/>
    </row>
    <row r="994642" spans="13:13">
      <c r="M994642" s="8"/>
    </row>
    <row r="994643" spans="13:13" ht="13">
      <c r="M994643" s="17"/>
    </row>
    <row r="994644" spans="13:13">
      <c r="M994644" s="8"/>
    </row>
    <row r="994670" spans="13:13">
      <c r="M994670" s="8"/>
    </row>
    <row r="994671" spans="13:13" ht="13">
      <c r="M994671" s="17"/>
    </row>
    <row r="994672" spans="13:13">
      <c r="M994672" s="8"/>
    </row>
    <row r="994698" spans="13:13">
      <c r="M994698" s="8"/>
    </row>
    <row r="994699" spans="13:13" ht="13">
      <c r="M994699" s="17"/>
    </row>
    <row r="994700" spans="13:13">
      <c r="M994700" s="8"/>
    </row>
    <row r="994726" spans="13:13">
      <c r="M994726" s="8"/>
    </row>
    <row r="994727" spans="13:13" ht="13">
      <c r="M994727" s="17"/>
    </row>
    <row r="994728" spans="13:13">
      <c r="M994728" s="8"/>
    </row>
    <row r="994754" spans="13:13">
      <c r="M994754" s="8"/>
    </row>
    <row r="994755" spans="13:13" ht="13">
      <c r="M994755" s="17"/>
    </row>
    <row r="994756" spans="13:13">
      <c r="M994756" s="8"/>
    </row>
    <row r="994782" spans="13:13">
      <c r="M994782" s="8"/>
    </row>
    <row r="994783" spans="13:13" ht="13">
      <c r="M994783" s="17"/>
    </row>
    <row r="994784" spans="13:13">
      <c r="M994784" s="8"/>
    </row>
    <row r="994810" spans="13:13">
      <c r="M994810" s="8"/>
    </row>
    <row r="994811" spans="13:13" ht="13">
      <c r="M994811" s="17"/>
    </row>
    <row r="994812" spans="13:13">
      <c r="M994812" s="8"/>
    </row>
    <row r="994838" spans="13:13">
      <c r="M994838" s="8"/>
    </row>
    <row r="994839" spans="13:13" ht="13">
      <c r="M994839" s="17"/>
    </row>
    <row r="994840" spans="13:13">
      <c r="M994840" s="8"/>
    </row>
    <row r="994866" spans="13:13">
      <c r="M994866" s="8"/>
    </row>
    <row r="994867" spans="13:13" ht="13">
      <c r="M994867" s="17"/>
    </row>
    <row r="994868" spans="13:13">
      <c r="M994868" s="8"/>
    </row>
    <row r="994894" spans="13:13">
      <c r="M994894" s="8"/>
    </row>
    <row r="994895" spans="13:13" ht="13">
      <c r="M994895" s="17"/>
    </row>
    <row r="994896" spans="13:13">
      <c r="M994896" s="8"/>
    </row>
    <row r="994922" spans="13:13">
      <c r="M994922" s="8"/>
    </row>
    <row r="994923" spans="13:13" ht="13">
      <c r="M994923" s="17"/>
    </row>
    <row r="994924" spans="13:13">
      <c r="M994924" s="8"/>
    </row>
    <row r="994950" spans="13:13">
      <c r="M994950" s="8"/>
    </row>
    <row r="994951" spans="13:13" ht="13">
      <c r="M994951" s="17"/>
    </row>
    <row r="994952" spans="13:13">
      <c r="M994952" s="8"/>
    </row>
    <row r="994978" spans="13:13">
      <c r="M994978" s="8"/>
    </row>
    <row r="994979" spans="13:13" ht="13">
      <c r="M994979" s="17"/>
    </row>
    <row r="994980" spans="13:13">
      <c r="M994980" s="8"/>
    </row>
    <row r="995006" spans="13:13">
      <c r="M995006" s="8"/>
    </row>
    <row r="995007" spans="13:13" ht="13">
      <c r="M995007" s="17"/>
    </row>
    <row r="995008" spans="13:13">
      <c r="M995008" s="8"/>
    </row>
    <row r="995034" spans="13:13">
      <c r="M995034" s="8"/>
    </row>
    <row r="995035" spans="13:13" ht="13">
      <c r="M995035" s="17"/>
    </row>
    <row r="995036" spans="13:13">
      <c r="M995036" s="8"/>
    </row>
    <row r="995062" spans="13:13">
      <c r="M995062" s="8"/>
    </row>
    <row r="995063" spans="13:13" ht="13">
      <c r="M995063" s="17"/>
    </row>
    <row r="995064" spans="13:13">
      <c r="M995064" s="8"/>
    </row>
    <row r="995090" spans="13:13">
      <c r="M995090" s="8"/>
    </row>
    <row r="995091" spans="13:13" ht="13">
      <c r="M995091" s="17"/>
    </row>
    <row r="995092" spans="13:13">
      <c r="M995092" s="8"/>
    </row>
    <row r="995118" spans="13:13">
      <c r="M995118" s="8"/>
    </row>
    <row r="995119" spans="13:13" ht="13">
      <c r="M995119" s="17"/>
    </row>
    <row r="995120" spans="13:13">
      <c r="M995120" s="8"/>
    </row>
    <row r="995146" spans="13:13">
      <c r="M995146" s="8"/>
    </row>
    <row r="995147" spans="13:13" ht="13">
      <c r="M995147" s="17"/>
    </row>
    <row r="995148" spans="13:13">
      <c r="M995148" s="8"/>
    </row>
    <row r="995174" spans="13:13">
      <c r="M995174" s="8"/>
    </row>
    <row r="995175" spans="13:13" ht="13">
      <c r="M995175" s="17"/>
    </row>
    <row r="995176" spans="13:13">
      <c r="M995176" s="8"/>
    </row>
    <row r="995202" spans="13:13">
      <c r="M995202" s="8"/>
    </row>
    <row r="995203" spans="13:13" ht="13">
      <c r="M995203" s="17"/>
    </row>
    <row r="995204" spans="13:13">
      <c r="M995204" s="8"/>
    </row>
    <row r="995230" spans="13:13">
      <c r="M995230" s="8"/>
    </row>
    <row r="995231" spans="13:13" ht="13">
      <c r="M995231" s="17"/>
    </row>
    <row r="995232" spans="13:13">
      <c r="M995232" s="8"/>
    </row>
    <row r="995258" spans="13:13">
      <c r="M995258" s="8"/>
    </row>
    <row r="995259" spans="13:13" ht="13">
      <c r="M995259" s="17"/>
    </row>
    <row r="995260" spans="13:13">
      <c r="M995260" s="8"/>
    </row>
    <row r="995286" spans="13:13">
      <c r="M995286" s="8"/>
    </row>
    <row r="995287" spans="13:13" ht="13">
      <c r="M995287" s="17"/>
    </row>
    <row r="995288" spans="13:13">
      <c r="M995288" s="8"/>
    </row>
    <row r="995314" spans="13:13">
      <c r="M995314" s="8"/>
    </row>
    <row r="995315" spans="13:13" ht="13">
      <c r="M995315" s="17"/>
    </row>
    <row r="995316" spans="13:13">
      <c r="M995316" s="8"/>
    </row>
    <row r="995342" spans="13:13">
      <c r="M995342" s="8"/>
    </row>
    <row r="995343" spans="13:13" ht="13">
      <c r="M995343" s="17"/>
    </row>
    <row r="995344" spans="13:13">
      <c r="M995344" s="8"/>
    </row>
    <row r="995370" spans="13:13">
      <c r="M995370" s="8"/>
    </row>
    <row r="995371" spans="13:13" ht="13">
      <c r="M995371" s="17"/>
    </row>
    <row r="995372" spans="13:13">
      <c r="M995372" s="8"/>
    </row>
    <row r="995398" spans="13:13">
      <c r="M995398" s="8"/>
    </row>
    <row r="995399" spans="13:13" ht="13">
      <c r="M995399" s="17"/>
    </row>
    <row r="995400" spans="13:13">
      <c r="M995400" s="8"/>
    </row>
    <row r="995426" spans="13:13">
      <c r="M995426" s="8"/>
    </row>
    <row r="995427" spans="13:13" ht="13">
      <c r="M995427" s="17"/>
    </row>
    <row r="995428" spans="13:13">
      <c r="M995428" s="8"/>
    </row>
    <row r="995454" spans="13:13">
      <c r="M995454" s="8"/>
    </row>
    <row r="995455" spans="13:13" ht="13">
      <c r="M995455" s="17"/>
    </row>
    <row r="995456" spans="13:13">
      <c r="M995456" s="8"/>
    </row>
    <row r="995482" spans="13:13">
      <c r="M995482" s="8"/>
    </row>
    <row r="995483" spans="13:13" ht="13">
      <c r="M995483" s="17"/>
    </row>
    <row r="995484" spans="13:13">
      <c r="M995484" s="8"/>
    </row>
    <row r="995510" spans="13:13">
      <c r="M995510" s="8"/>
    </row>
    <row r="995511" spans="13:13" ht="13">
      <c r="M995511" s="17"/>
    </row>
    <row r="995512" spans="13:13">
      <c r="M995512" s="8"/>
    </row>
    <row r="995538" spans="13:13">
      <c r="M995538" s="8"/>
    </row>
    <row r="995539" spans="13:13" ht="13">
      <c r="M995539" s="17"/>
    </row>
    <row r="995540" spans="13:13">
      <c r="M995540" s="8"/>
    </row>
    <row r="995566" spans="13:13">
      <c r="M995566" s="8"/>
    </row>
    <row r="995567" spans="13:13" ht="13">
      <c r="M995567" s="17"/>
    </row>
    <row r="995568" spans="13:13">
      <c r="M995568" s="8"/>
    </row>
    <row r="995594" spans="13:13">
      <c r="M995594" s="8"/>
    </row>
    <row r="995595" spans="13:13" ht="13">
      <c r="M995595" s="17"/>
    </row>
    <row r="995596" spans="13:13">
      <c r="M995596" s="8"/>
    </row>
    <row r="995622" spans="13:13">
      <c r="M995622" s="8"/>
    </row>
    <row r="995623" spans="13:13" ht="13">
      <c r="M995623" s="17"/>
    </row>
    <row r="995624" spans="13:13">
      <c r="M995624" s="8"/>
    </row>
    <row r="995650" spans="13:13">
      <c r="M995650" s="8"/>
    </row>
    <row r="995651" spans="13:13" ht="13">
      <c r="M995651" s="17"/>
    </row>
    <row r="995652" spans="13:13">
      <c r="M995652" s="8"/>
    </row>
    <row r="995678" spans="13:13">
      <c r="M995678" s="8"/>
    </row>
    <row r="995679" spans="13:13" ht="13">
      <c r="M995679" s="17"/>
    </row>
    <row r="995680" spans="13:13">
      <c r="M995680" s="8"/>
    </row>
    <row r="995706" spans="13:13">
      <c r="M995706" s="8"/>
    </row>
    <row r="995707" spans="13:13" ht="13">
      <c r="M995707" s="17"/>
    </row>
    <row r="995708" spans="13:13">
      <c r="M995708" s="8"/>
    </row>
    <row r="995734" spans="13:13">
      <c r="M995734" s="8"/>
    </row>
    <row r="995735" spans="13:13" ht="13">
      <c r="M995735" s="17"/>
    </row>
    <row r="995736" spans="13:13">
      <c r="M995736" s="8"/>
    </row>
    <row r="995762" spans="13:13">
      <c r="M995762" s="8"/>
    </row>
    <row r="995763" spans="13:13" ht="13">
      <c r="M995763" s="17"/>
    </row>
    <row r="995764" spans="13:13">
      <c r="M995764" s="8"/>
    </row>
    <row r="995790" spans="13:13">
      <c r="M995790" s="8"/>
    </row>
    <row r="995791" spans="13:13" ht="13">
      <c r="M995791" s="17"/>
    </row>
    <row r="995792" spans="13:13">
      <c r="M995792" s="8"/>
    </row>
    <row r="995818" spans="13:13">
      <c r="M995818" s="8"/>
    </row>
    <row r="995819" spans="13:13" ht="13">
      <c r="M995819" s="17"/>
    </row>
    <row r="995820" spans="13:13">
      <c r="M995820" s="8"/>
    </row>
    <row r="995846" spans="13:13">
      <c r="M995846" s="8"/>
    </row>
    <row r="995847" spans="13:13" ht="13">
      <c r="M995847" s="17"/>
    </row>
    <row r="995848" spans="13:13">
      <c r="M995848" s="8"/>
    </row>
    <row r="995874" spans="13:13">
      <c r="M995874" s="8"/>
    </row>
    <row r="995875" spans="13:13" ht="13">
      <c r="M995875" s="17"/>
    </row>
    <row r="995876" spans="13:13">
      <c r="M995876" s="8"/>
    </row>
    <row r="995902" spans="13:13">
      <c r="M995902" s="8"/>
    </row>
    <row r="995903" spans="13:13" ht="13">
      <c r="M995903" s="17"/>
    </row>
    <row r="995904" spans="13:13">
      <c r="M995904" s="8"/>
    </row>
    <row r="995930" spans="13:13">
      <c r="M995930" s="8"/>
    </row>
    <row r="995931" spans="13:13" ht="13">
      <c r="M995931" s="17"/>
    </row>
    <row r="995932" spans="13:13">
      <c r="M995932" s="8"/>
    </row>
    <row r="995958" spans="13:13">
      <c r="M995958" s="8"/>
    </row>
    <row r="995959" spans="13:13" ht="13">
      <c r="M995959" s="17"/>
    </row>
    <row r="995960" spans="13:13">
      <c r="M995960" s="8"/>
    </row>
    <row r="995986" spans="13:13">
      <c r="M995986" s="8"/>
    </row>
    <row r="995987" spans="13:13" ht="13">
      <c r="M995987" s="17"/>
    </row>
    <row r="995988" spans="13:13">
      <c r="M995988" s="8"/>
    </row>
    <row r="996014" spans="13:13">
      <c r="M996014" s="8"/>
    </row>
    <row r="996015" spans="13:13" ht="13">
      <c r="M996015" s="17"/>
    </row>
    <row r="996016" spans="13:13">
      <c r="M996016" s="8"/>
    </row>
    <row r="996042" spans="13:13">
      <c r="M996042" s="8"/>
    </row>
    <row r="996043" spans="13:13" ht="13">
      <c r="M996043" s="17"/>
    </row>
    <row r="996044" spans="13:13">
      <c r="M996044" s="8"/>
    </row>
    <row r="996070" spans="13:13">
      <c r="M996070" s="8"/>
    </row>
    <row r="996071" spans="13:13" ht="13">
      <c r="M996071" s="17"/>
    </row>
    <row r="996072" spans="13:13">
      <c r="M996072" s="8"/>
    </row>
    <row r="996098" spans="13:13">
      <c r="M996098" s="8"/>
    </row>
    <row r="996099" spans="13:13" ht="13">
      <c r="M996099" s="17"/>
    </row>
    <row r="996100" spans="13:13">
      <c r="M996100" s="8"/>
    </row>
    <row r="996126" spans="13:13">
      <c r="M996126" s="8"/>
    </row>
    <row r="996127" spans="13:13" ht="13">
      <c r="M996127" s="17"/>
    </row>
    <row r="996128" spans="13:13">
      <c r="M996128" s="8"/>
    </row>
    <row r="996154" spans="13:13">
      <c r="M996154" s="8"/>
    </row>
    <row r="996155" spans="13:13" ht="13">
      <c r="M996155" s="17"/>
    </row>
    <row r="996156" spans="13:13">
      <c r="M996156" s="8"/>
    </row>
    <row r="996182" spans="13:13">
      <c r="M996182" s="8"/>
    </row>
    <row r="996183" spans="13:13" ht="13">
      <c r="M996183" s="17"/>
    </row>
    <row r="996184" spans="13:13">
      <c r="M996184" s="8"/>
    </row>
    <row r="996210" spans="13:13">
      <c r="M996210" s="8"/>
    </row>
    <row r="996211" spans="13:13" ht="13">
      <c r="M996211" s="17"/>
    </row>
    <row r="996212" spans="13:13">
      <c r="M996212" s="8"/>
    </row>
    <row r="996238" spans="13:13">
      <c r="M996238" s="8"/>
    </row>
    <row r="996239" spans="13:13" ht="13">
      <c r="M996239" s="17"/>
    </row>
    <row r="996240" spans="13:13">
      <c r="M996240" s="8"/>
    </row>
    <row r="996266" spans="13:13">
      <c r="M996266" s="8"/>
    </row>
    <row r="996267" spans="13:13" ht="13">
      <c r="M996267" s="17"/>
    </row>
    <row r="996268" spans="13:13">
      <c r="M996268" s="8"/>
    </row>
    <row r="996294" spans="13:13">
      <c r="M996294" s="8"/>
    </row>
    <row r="996295" spans="13:13" ht="13">
      <c r="M996295" s="17"/>
    </row>
    <row r="996296" spans="13:13">
      <c r="M996296" s="8"/>
    </row>
    <row r="996322" spans="13:13">
      <c r="M996322" s="8"/>
    </row>
    <row r="996323" spans="13:13" ht="13">
      <c r="M996323" s="17"/>
    </row>
    <row r="996324" spans="13:13">
      <c r="M996324" s="8"/>
    </row>
    <row r="996350" spans="13:13">
      <c r="M996350" s="8"/>
    </row>
    <row r="996351" spans="13:13" ht="13">
      <c r="M996351" s="17"/>
    </row>
    <row r="996352" spans="13:13">
      <c r="M996352" s="8"/>
    </row>
    <row r="996378" spans="13:13">
      <c r="M996378" s="8"/>
    </row>
    <row r="996379" spans="13:13" ht="13">
      <c r="M996379" s="17"/>
    </row>
    <row r="996380" spans="13:13">
      <c r="M996380" s="8"/>
    </row>
    <row r="996406" spans="13:13">
      <c r="M996406" s="8"/>
    </row>
    <row r="996407" spans="13:13" ht="13">
      <c r="M996407" s="17"/>
    </row>
    <row r="996408" spans="13:13">
      <c r="M996408" s="8"/>
    </row>
    <row r="996434" spans="13:13">
      <c r="M996434" s="8"/>
    </row>
    <row r="996435" spans="13:13" ht="13">
      <c r="M996435" s="17"/>
    </row>
    <row r="996436" spans="13:13">
      <c r="M996436" s="8"/>
    </row>
    <row r="996462" spans="13:13">
      <c r="M996462" s="8"/>
    </row>
    <row r="996463" spans="13:13" ht="13">
      <c r="M996463" s="17"/>
    </row>
    <row r="996464" spans="13:13">
      <c r="M996464" s="8"/>
    </row>
    <row r="996490" spans="13:13">
      <c r="M996490" s="8"/>
    </row>
    <row r="996491" spans="13:13" ht="13">
      <c r="M996491" s="17"/>
    </row>
    <row r="996492" spans="13:13">
      <c r="M996492" s="8"/>
    </row>
    <row r="996518" spans="13:13">
      <c r="M996518" s="8"/>
    </row>
    <row r="996519" spans="13:13" ht="13">
      <c r="M996519" s="17"/>
    </row>
    <row r="996520" spans="13:13">
      <c r="M996520" s="8"/>
    </row>
    <row r="996546" spans="13:13">
      <c r="M996546" s="8"/>
    </row>
    <row r="996547" spans="13:13" ht="13">
      <c r="M996547" s="17"/>
    </row>
    <row r="996548" spans="13:13">
      <c r="M996548" s="8"/>
    </row>
    <row r="996574" spans="13:13">
      <c r="M996574" s="8"/>
    </row>
    <row r="996575" spans="13:13" ht="13">
      <c r="M996575" s="17"/>
    </row>
    <row r="996576" spans="13:13">
      <c r="M996576" s="8"/>
    </row>
    <row r="996602" spans="13:13">
      <c r="M996602" s="8"/>
    </row>
    <row r="996603" spans="13:13" ht="13">
      <c r="M996603" s="17"/>
    </row>
    <row r="996604" spans="13:13">
      <c r="M996604" s="8"/>
    </row>
    <row r="996630" spans="13:13">
      <c r="M996630" s="8"/>
    </row>
    <row r="996631" spans="13:13" ht="13">
      <c r="M996631" s="17"/>
    </row>
    <row r="996632" spans="13:13">
      <c r="M996632" s="8"/>
    </row>
    <row r="996658" spans="13:13">
      <c r="M996658" s="8"/>
    </row>
    <row r="996659" spans="13:13" ht="13">
      <c r="M996659" s="17"/>
    </row>
    <row r="996660" spans="13:13">
      <c r="M996660" s="8"/>
    </row>
    <row r="996686" spans="13:13">
      <c r="M996686" s="8"/>
    </row>
    <row r="996687" spans="13:13" ht="13">
      <c r="M996687" s="17"/>
    </row>
    <row r="996688" spans="13:13">
      <c r="M996688" s="8"/>
    </row>
    <row r="996714" spans="13:13">
      <c r="M996714" s="8"/>
    </row>
    <row r="996715" spans="13:13" ht="13">
      <c r="M996715" s="17"/>
    </row>
    <row r="996716" spans="13:13">
      <c r="M996716" s="8"/>
    </row>
    <row r="996742" spans="13:13">
      <c r="M996742" s="8"/>
    </row>
    <row r="996743" spans="13:13" ht="13">
      <c r="M996743" s="17"/>
    </row>
    <row r="996744" spans="13:13">
      <c r="M996744" s="8"/>
    </row>
    <row r="996770" spans="13:13">
      <c r="M996770" s="8"/>
    </row>
    <row r="996771" spans="13:13" ht="13">
      <c r="M996771" s="17"/>
    </row>
    <row r="996772" spans="13:13">
      <c r="M996772" s="8"/>
    </row>
    <row r="996798" spans="13:13">
      <c r="M996798" s="8"/>
    </row>
    <row r="996799" spans="13:13" ht="13">
      <c r="M996799" s="17"/>
    </row>
    <row r="996800" spans="13:13">
      <c r="M996800" s="8"/>
    </row>
    <row r="996826" spans="13:13">
      <c r="M996826" s="8"/>
    </row>
    <row r="996827" spans="13:13" ht="13">
      <c r="M996827" s="17"/>
    </row>
    <row r="996828" spans="13:13">
      <c r="M996828" s="8"/>
    </row>
    <row r="996854" spans="13:13">
      <c r="M996854" s="8"/>
    </row>
    <row r="996855" spans="13:13" ht="13">
      <c r="M996855" s="17"/>
    </row>
    <row r="996856" spans="13:13">
      <c r="M996856" s="8"/>
    </row>
    <row r="996882" spans="13:13">
      <c r="M996882" s="8"/>
    </row>
    <row r="996883" spans="13:13" ht="13">
      <c r="M996883" s="17"/>
    </row>
    <row r="996884" spans="13:13">
      <c r="M996884" s="8"/>
    </row>
    <row r="996910" spans="13:13">
      <c r="M996910" s="8"/>
    </row>
    <row r="996911" spans="13:13" ht="13">
      <c r="M996911" s="17"/>
    </row>
    <row r="996912" spans="13:13">
      <c r="M996912" s="8"/>
    </row>
    <row r="996938" spans="13:13">
      <c r="M996938" s="8"/>
    </row>
    <row r="996939" spans="13:13" ht="13">
      <c r="M996939" s="17"/>
    </row>
    <row r="996940" spans="13:13">
      <c r="M996940" s="8"/>
    </row>
    <row r="996966" spans="13:13">
      <c r="M996966" s="8"/>
    </row>
    <row r="996967" spans="13:13" ht="13">
      <c r="M996967" s="17"/>
    </row>
    <row r="996968" spans="13:13">
      <c r="M996968" s="8"/>
    </row>
    <row r="996994" spans="13:13">
      <c r="M996994" s="8"/>
    </row>
    <row r="996995" spans="13:13" ht="13">
      <c r="M996995" s="17"/>
    </row>
    <row r="996996" spans="13:13">
      <c r="M996996" s="8"/>
    </row>
    <row r="997022" spans="13:13">
      <c r="M997022" s="8"/>
    </row>
    <row r="997023" spans="13:13" ht="13">
      <c r="M997023" s="17"/>
    </row>
    <row r="997024" spans="13:13">
      <c r="M997024" s="8"/>
    </row>
    <row r="997050" spans="13:13">
      <c r="M997050" s="8"/>
    </row>
    <row r="997051" spans="13:13" ht="13">
      <c r="M997051" s="17"/>
    </row>
    <row r="997052" spans="13:13">
      <c r="M997052" s="8"/>
    </row>
    <row r="997078" spans="13:13">
      <c r="M997078" s="8"/>
    </row>
    <row r="997079" spans="13:13" ht="13">
      <c r="M997079" s="17"/>
    </row>
    <row r="997080" spans="13:13">
      <c r="M997080" s="8"/>
    </row>
    <row r="997106" spans="13:13">
      <c r="M997106" s="8"/>
    </row>
    <row r="997107" spans="13:13" ht="13">
      <c r="M997107" s="17"/>
    </row>
    <row r="997108" spans="13:13">
      <c r="M997108" s="8"/>
    </row>
    <row r="997134" spans="13:13">
      <c r="M997134" s="8"/>
    </row>
    <row r="997135" spans="13:13" ht="13">
      <c r="M997135" s="17"/>
    </row>
    <row r="997136" spans="13:13">
      <c r="M997136" s="8"/>
    </row>
    <row r="997162" spans="13:13">
      <c r="M997162" s="8"/>
    </row>
    <row r="997163" spans="13:13" ht="13">
      <c r="M997163" s="17"/>
    </row>
    <row r="997164" spans="13:13">
      <c r="M997164" s="8"/>
    </row>
    <row r="997190" spans="13:13">
      <c r="M997190" s="8"/>
    </row>
    <row r="997191" spans="13:13" ht="13">
      <c r="M997191" s="17"/>
    </row>
    <row r="997192" spans="13:13">
      <c r="M997192" s="8"/>
    </row>
    <row r="997218" spans="13:13">
      <c r="M997218" s="8"/>
    </row>
    <row r="997219" spans="13:13" ht="13">
      <c r="M997219" s="17"/>
    </row>
    <row r="997220" spans="13:13">
      <c r="M997220" s="8"/>
    </row>
    <row r="997246" spans="13:13">
      <c r="M997246" s="8"/>
    </row>
    <row r="997247" spans="13:13" ht="13">
      <c r="M997247" s="17"/>
    </row>
    <row r="997248" spans="13:13">
      <c r="M997248" s="8"/>
    </row>
    <row r="997274" spans="13:13">
      <c r="M997274" s="8"/>
    </row>
    <row r="997275" spans="13:13" ht="13">
      <c r="M997275" s="17"/>
    </row>
    <row r="997276" spans="13:13">
      <c r="M997276" s="8"/>
    </row>
    <row r="997302" spans="13:13">
      <c r="M997302" s="8"/>
    </row>
    <row r="997303" spans="13:13" ht="13">
      <c r="M997303" s="17"/>
    </row>
    <row r="997304" spans="13:13">
      <c r="M997304" s="8"/>
    </row>
    <row r="997330" spans="13:13">
      <c r="M997330" s="8"/>
    </row>
    <row r="997331" spans="13:13" ht="13">
      <c r="M997331" s="17"/>
    </row>
    <row r="997332" spans="13:13">
      <c r="M997332" s="8"/>
    </row>
    <row r="997358" spans="13:13">
      <c r="M997358" s="8"/>
    </row>
    <row r="997359" spans="13:13" ht="13">
      <c r="M997359" s="17"/>
    </row>
    <row r="997360" spans="13:13">
      <c r="M997360" s="8"/>
    </row>
    <row r="997386" spans="13:13">
      <c r="M997386" s="8"/>
    </row>
    <row r="997387" spans="13:13" ht="13">
      <c r="M997387" s="17"/>
    </row>
    <row r="997388" spans="13:13">
      <c r="M997388" s="8"/>
    </row>
    <row r="997414" spans="13:13">
      <c r="M997414" s="8"/>
    </row>
    <row r="997415" spans="13:13" ht="13">
      <c r="M997415" s="17"/>
    </row>
    <row r="997416" spans="13:13">
      <c r="M997416" s="8"/>
    </row>
    <row r="997442" spans="13:13">
      <c r="M997442" s="8"/>
    </row>
    <row r="997443" spans="13:13" ht="13">
      <c r="M997443" s="17"/>
    </row>
    <row r="997444" spans="13:13">
      <c r="M997444" s="8"/>
    </row>
    <row r="997470" spans="13:13">
      <c r="M997470" s="8"/>
    </row>
    <row r="997471" spans="13:13" ht="13">
      <c r="M997471" s="17"/>
    </row>
    <row r="997472" spans="13:13">
      <c r="M997472" s="8"/>
    </row>
    <row r="997498" spans="13:13">
      <c r="M997498" s="8"/>
    </row>
    <row r="997499" spans="13:13" ht="13">
      <c r="M997499" s="17"/>
    </row>
    <row r="997500" spans="13:13">
      <c r="M997500" s="8"/>
    </row>
    <row r="997526" spans="13:13">
      <c r="M997526" s="8"/>
    </row>
    <row r="997527" spans="13:13" ht="13">
      <c r="M997527" s="17"/>
    </row>
    <row r="997528" spans="13:13">
      <c r="M997528" s="8"/>
    </row>
    <row r="997554" spans="13:13">
      <c r="M997554" s="8"/>
    </row>
    <row r="997555" spans="13:13" ht="13">
      <c r="M997555" s="17"/>
    </row>
    <row r="997556" spans="13:13">
      <c r="M997556" s="8"/>
    </row>
    <row r="997582" spans="13:13">
      <c r="M997582" s="8"/>
    </row>
    <row r="997583" spans="13:13" ht="13">
      <c r="M997583" s="17"/>
    </row>
    <row r="997584" spans="13:13">
      <c r="M997584" s="8"/>
    </row>
    <row r="997610" spans="13:13">
      <c r="M997610" s="8"/>
    </row>
    <row r="997611" spans="13:13" ht="13">
      <c r="M997611" s="17"/>
    </row>
    <row r="997612" spans="13:13">
      <c r="M997612" s="8"/>
    </row>
    <row r="997638" spans="13:13">
      <c r="M997638" s="8"/>
    </row>
    <row r="997639" spans="13:13" ht="13">
      <c r="M997639" s="17"/>
    </row>
    <row r="997640" spans="13:13">
      <c r="M997640" s="8"/>
    </row>
    <row r="997666" spans="13:13">
      <c r="M997666" s="8"/>
    </row>
    <row r="997667" spans="13:13" ht="13">
      <c r="M997667" s="17"/>
    </row>
    <row r="997668" spans="13:13">
      <c r="M997668" s="8"/>
    </row>
    <row r="997694" spans="13:13">
      <c r="M997694" s="8"/>
    </row>
    <row r="997695" spans="13:13" ht="13">
      <c r="M997695" s="17"/>
    </row>
    <row r="997696" spans="13:13">
      <c r="M997696" s="8"/>
    </row>
    <row r="997722" spans="13:13">
      <c r="M997722" s="8"/>
    </row>
    <row r="997723" spans="13:13" ht="13">
      <c r="M997723" s="17"/>
    </row>
    <row r="997724" spans="13:13">
      <c r="M997724" s="8"/>
    </row>
    <row r="997750" spans="13:13">
      <c r="M997750" s="8"/>
    </row>
    <row r="997751" spans="13:13" ht="13">
      <c r="M997751" s="17"/>
    </row>
    <row r="997752" spans="13:13">
      <c r="M997752" s="8"/>
    </row>
    <row r="997778" spans="13:13">
      <c r="M997778" s="8"/>
    </row>
    <row r="997779" spans="13:13" ht="13">
      <c r="M997779" s="17"/>
    </row>
    <row r="997780" spans="13:13">
      <c r="M997780" s="8"/>
    </row>
    <row r="997806" spans="13:13">
      <c r="M997806" s="8"/>
    </row>
    <row r="997807" spans="13:13" ht="13">
      <c r="M997807" s="17"/>
    </row>
    <row r="997808" spans="13:13">
      <c r="M997808" s="8"/>
    </row>
    <row r="997834" spans="13:13">
      <c r="M997834" s="8"/>
    </row>
    <row r="997835" spans="13:13" ht="13">
      <c r="M997835" s="17"/>
    </row>
    <row r="997836" spans="13:13">
      <c r="M997836" s="8"/>
    </row>
    <row r="997862" spans="13:13">
      <c r="M997862" s="8"/>
    </row>
    <row r="997863" spans="13:13" ht="13">
      <c r="M997863" s="17"/>
    </row>
    <row r="997864" spans="13:13">
      <c r="M997864" s="8"/>
    </row>
    <row r="997890" spans="13:13">
      <c r="M997890" s="8"/>
    </row>
    <row r="997891" spans="13:13" ht="13">
      <c r="M997891" s="17"/>
    </row>
    <row r="997892" spans="13:13">
      <c r="M997892" s="8"/>
    </row>
    <row r="997918" spans="13:13">
      <c r="M997918" s="8"/>
    </row>
    <row r="997919" spans="13:13" ht="13">
      <c r="M997919" s="17"/>
    </row>
    <row r="997920" spans="13:13">
      <c r="M997920" s="8"/>
    </row>
    <row r="997946" spans="13:13">
      <c r="M997946" s="8"/>
    </row>
    <row r="997947" spans="13:13" ht="13">
      <c r="M997947" s="17"/>
    </row>
    <row r="997948" spans="13:13">
      <c r="M997948" s="8"/>
    </row>
    <row r="997974" spans="13:13">
      <c r="M997974" s="8"/>
    </row>
    <row r="997975" spans="13:13" ht="13">
      <c r="M997975" s="17"/>
    </row>
    <row r="997976" spans="13:13">
      <c r="M997976" s="8"/>
    </row>
    <row r="998002" spans="13:13">
      <c r="M998002" s="8"/>
    </row>
    <row r="998003" spans="13:13" ht="13">
      <c r="M998003" s="17"/>
    </row>
    <row r="998004" spans="13:13">
      <c r="M998004" s="8"/>
    </row>
    <row r="998030" spans="13:13">
      <c r="M998030" s="8"/>
    </row>
    <row r="998031" spans="13:13" ht="13">
      <c r="M998031" s="17"/>
    </row>
    <row r="998032" spans="13:13">
      <c r="M998032" s="8"/>
    </row>
    <row r="998058" spans="13:13">
      <c r="M998058" s="8"/>
    </row>
    <row r="998059" spans="13:13" ht="13">
      <c r="M998059" s="17"/>
    </row>
    <row r="998060" spans="13:13">
      <c r="M998060" s="8"/>
    </row>
    <row r="998086" spans="13:13">
      <c r="M998086" s="8"/>
    </row>
    <row r="998087" spans="13:13" ht="13">
      <c r="M998087" s="17"/>
    </row>
    <row r="998088" spans="13:13">
      <c r="M998088" s="8"/>
    </row>
    <row r="998114" spans="13:13">
      <c r="M998114" s="8"/>
    </row>
    <row r="998115" spans="13:13" ht="13">
      <c r="M998115" s="17"/>
    </row>
    <row r="998116" spans="13:13">
      <c r="M998116" s="8"/>
    </row>
    <row r="998142" spans="13:13">
      <c r="M998142" s="8"/>
    </row>
    <row r="998143" spans="13:13" ht="13">
      <c r="M998143" s="17"/>
    </row>
    <row r="998144" spans="13:13">
      <c r="M998144" s="8"/>
    </row>
    <row r="998170" spans="13:13">
      <c r="M998170" s="8"/>
    </row>
    <row r="998171" spans="13:13" ht="13">
      <c r="M998171" s="17"/>
    </row>
    <row r="998172" spans="13:13">
      <c r="M998172" s="8"/>
    </row>
    <row r="998198" spans="13:13">
      <c r="M998198" s="8"/>
    </row>
    <row r="998199" spans="13:13" ht="13">
      <c r="M998199" s="17"/>
    </row>
    <row r="998200" spans="13:13">
      <c r="M998200" s="8"/>
    </row>
    <row r="998226" spans="13:13">
      <c r="M998226" s="8"/>
    </row>
    <row r="998227" spans="13:13" ht="13">
      <c r="M998227" s="17"/>
    </row>
    <row r="998228" spans="13:13">
      <c r="M998228" s="8"/>
    </row>
    <row r="998254" spans="13:13">
      <c r="M998254" s="8"/>
    </row>
    <row r="998255" spans="13:13" ht="13">
      <c r="M998255" s="17"/>
    </row>
    <row r="998256" spans="13:13">
      <c r="M998256" s="8"/>
    </row>
    <row r="998282" spans="13:13">
      <c r="M998282" s="8"/>
    </row>
    <row r="998283" spans="13:13" ht="13">
      <c r="M998283" s="17"/>
    </row>
    <row r="998284" spans="13:13">
      <c r="M998284" s="8"/>
    </row>
    <row r="998310" spans="13:13">
      <c r="M998310" s="8"/>
    </row>
    <row r="998311" spans="13:13" ht="13">
      <c r="M998311" s="17"/>
    </row>
    <row r="998312" spans="13:13">
      <c r="M998312" s="8"/>
    </row>
    <row r="998338" spans="13:13">
      <c r="M998338" s="8"/>
    </row>
    <row r="998339" spans="13:13" ht="13">
      <c r="M998339" s="17"/>
    </row>
    <row r="998340" spans="13:13">
      <c r="M998340" s="8"/>
    </row>
    <row r="998366" spans="13:13">
      <c r="M998366" s="8"/>
    </row>
    <row r="998367" spans="13:13" ht="13">
      <c r="M998367" s="17"/>
    </row>
    <row r="998368" spans="13:13">
      <c r="M998368" s="8"/>
    </row>
    <row r="998394" spans="13:13">
      <c r="M998394" s="8"/>
    </row>
    <row r="998395" spans="13:13" ht="13">
      <c r="M998395" s="17"/>
    </row>
    <row r="998396" spans="13:13">
      <c r="M998396" s="8"/>
    </row>
    <row r="998422" spans="13:13">
      <c r="M998422" s="8"/>
    </row>
    <row r="998423" spans="13:13" ht="13">
      <c r="M998423" s="17"/>
    </row>
    <row r="998424" spans="13:13">
      <c r="M998424" s="8"/>
    </row>
    <row r="998450" spans="13:13">
      <c r="M998450" s="8"/>
    </row>
    <row r="998451" spans="13:13" ht="13">
      <c r="M998451" s="17"/>
    </row>
    <row r="998452" spans="13:13">
      <c r="M998452" s="8"/>
    </row>
    <row r="998478" spans="13:13">
      <c r="M998478" s="8"/>
    </row>
    <row r="998479" spans="13:13" ht="13">
      <c r="M998479" s="17"/>
    </row>
    <row r="998480" spans="13:13">
      <c r="M998480" s="8"/>
    </row>
    <row r="998506" spans="13:13">
      <c r="M998506" s="8"/>
    </row>
    <row r="998507" spans="13:13" ht="13">
      <c r="M998507" s="17"/>
    </row>
    <row r="998508" spans="13:13">
      <c r="M998508" s="8"/>
    </row>
    <row r="998534" spans="13:13">
      <c r="M998534" s="8"/>
    </row>
    <row r="998535" spans="13:13" ht="13">
      <c r="M998535" s="17"/>
    </row>
    <row r="998536" spans="13:13">
      <c r="M998536" s="8"/>
    </row>
    <row r="998562" spans="13:13">
      <c r="M998562" s="8"/>
    </row>
    <row r="998563" spans="13:13" ht="13">
      <c r="M998563" s="17"/>
    </row>
    <row r="998564" spans="13:13">
      <c r="M998564" s="8"/>
    </row>
    <row r="998590" spans="13:13">
      <c r="M998590" s="8"/>
    </row>
    <row r="998591" spans="13:13" ht="13">
      <c r="M998591" s="17"/>
    </row>
    <row r="998592" spans="13:13">
      <c r="M998592" s="8"/>
    </row>
    <row r="998618" spans="13:13">
      <c r="M998618" s="8"/>
    </row>
    <row r="998619" spans="13:13" ht="13">
      <c r="M998619" s="17"/>
    </row>
    <row r="998620" spans="13:13">
      <c r="M998620" s="8"/>
    </row>
    <row r="998646" spans="13:13">
      <c r="M998646" s="8"/>
    </row>
    <row r="998647" spans="13:13" ht="13">
      <c r="M998647" s="17"/>
    </row>
    <row r="998648" spans="13:13">
      <c r="M998648" s="8"/>
    </row>
    <row r="998674" spans="13:13">
      <c r="M998674" s="8"/>
    </row>
    <row r="998675" spans="13:13" ht="13">
      <c r="M998675" s="17"/>
    </row>
    <row r="998676" spans="13:13">
      <c r="M998676" s="8"/>
    </row>
    <row r="998702" spans="13:13">
      <c r="M998702" s="8"/>
    </row>
    <row r="998703" spans="13:13" ht="13">
      <c r="M998703" s="17"/>
    </row>
    <row r="998704" spans="13:13">
      <c r="M998704" s="8"/>
    </row>
    <row r="998730" spans="13:13">
      <c r="M998730" s="8"/>
    </row>
    <row r="998731" spans="13:13" ht="13">
      <c r="M998731" s="17"/>
    </row>
    <row r="998732" spans="13:13">
      <c r="M998732" s="8"/>
    </row>
    <row r="998758" spans="13:13">
      <c r="M998758" s="8"/>
    </row>
    <row r="998759" spans="13:13" ht="13">
      <c r="M998759" s="17"/>
    </row>
    <row r="998760" spans="13:13">
      <c r="M998760" s="8"/>
    </row>
    <row r="998786" spans="13:13">
      <c r="M998786" s="8"/>
    </row>
    <row r="998787" spans="13:13" ht="13">
      <c r="M998787" s="17"/>
    </row>
    <row r="998788" spans="13:13">
      <c r="M998788" s="8"/>
    </row>
    <row r="998814" spans="13:13">
      <c r="M998814" s="8"/>
    </row>
    <row r="998815" spans="13:13" ht="13">
      <c r="M998815" s="17"/>
    </row>
    <row r="998816" spans="13:13">
      <c r="M998816" s="8"/>
    </row>
    <row r="998842" spans="13:13">
      <c r="M998842" s="8"/>
    </row>
    <row r="998843" spans="13:13" ht="13">
      <c r="M998843" s="17"/>
    </row>
    <row r="998844" spans="13:13">
      <c r="M998844" s="8"/>
    </row>
    <row r="998870" spans="13:13">
      <c r="M998870" s="8"/>
    </row>
    <row r="998871" spans="13:13" ht="13">
      <c r="M998871" s="17"/>
    </row>
    <row r="998872" spans="13:13">
      <c r="M998872" s="8"/>
    </row>
    <row r="998898" spans="13:13">
      <c r="M998898" s="8"/>
    </row>
    <row r="998899" spans="13:13" ht="13">
      <c r="M998899" s="17"/>
    </row>
    <row r="998900" spans="13:13">
      <c r="M998900" s="8"/>
    </row>
    <row r="998926" spans="13:13">
      <c r="M998926" s="8"/>
    </row>
    <row r="998927" spans="13:13" ht="13">
      <c r="M998927" s="17"/>
    </row>
    <row r="998928" spans="13:13">
      <c r="M998928" s="8"/>
    </row>
    <row r="998954" spans="13:13">
      <c r="M998954" s="8"/>
    </row>
    <row r="998955" spans="13:13" ht="13">
      <c r="M998955" s="17"/>
    </row>
    <row r="998956" spans="13:13">
      <c r="M998956" s="8"/>
    </row>
    <row r="998982" spans="13:13">
      <c r="M998982" s="8"/>
    </row>
    <row r="998983" spans="13:13" ht="13">
      <c r="M998983" s="17"/>
    </row>
    <row r="998984" spans="13:13">
      <c r="M998984" s="8"/>
    </row>
    <row r="999010" spans="13:13">
      <c r="M999010" s="8"/>
    </row>
    <row r="999011" spans="13:13" ht="13">
      <c r="M999011" s="17"/>
    </row>
    <row r="999012" spans="13:13">
      <c r="M999012" s="8"/>
    </row>
    <row r="999038" spans="13:13">
      <c r="M999038" s="8"/>
    </row>
    <row r="999039" spans="13:13" ht="13">
      <c r="M999039" s="17"/>
    </row>
    <row r="999040" spans="13:13">
      <c r="M999040" s="8"/>
    </row>
    <row r="999066" spans="13:13">
      <c r="M999066" s="8"/>
    </row>
    <row r="999067" spans="13:13" ht="13">
      <c r="M999067" s="17"/>
    </row>
    <row r="999068" spans="13:13">
      <c r="M999068" s="8"/>
    </row>
    <row r="999094" spans="13:13">
      <c r="M999094" s="8"/>
    </row>
    <row r="999095" spans="13:13" ht="13">
      <c r="M999095" s="17"/>
    </row>
    <row r="999096" spans="13:13">
      <c r="M999096" s="8"/>
    </row>
    <row r="999122" spans="13:13">
      <c r="M999122" s="8"/>
    </row>
    <row r="999123" spans="13:13" ht="13">
      <c r="M999123" s="17"/>
    </row>
    <row r="999124" spans="13:13">
      <c r="M999124" s="8"/>
    </row>
    <row r="999150" spans="13:13">
      <c r="M999150" s="8"/>
    </row>
    <row r="999151" spans="13:13" ht="13">
      <c r="M999151" s="17"/>
    </row>
    <row r="999152" spans="13:13">
      <c r="M999152" s="8"/>
    </row>
    <row r="999178" spans="13:13">
      <c r="M999178" s="8"/>
    </row>
    <row r="999179" spans="13:13" ht="13">
      <c r="M999179" s="17"/>
    </row>
    <row r="999180" spans="13:13">
      <c r="M999180" s="8"/>
    </row>
    <row r="999206" spans="13:13">
      <c r="M999206" s="8"/>
    </row>
    <row r="999207" spans="13:13" ht="13">
      <c r="M999207" s="17"/>
    </row>
    <row r="999208" spans="13:13">
      <c r="M999208" s="8"/>
    </row>
    <row r="999234" spans="13:13">
      <c r="M999234" s="8"/>
    </row>
    <row r="999235" spans="13:13" ht="13">
      <c r="M999235" s="17"/>
    </row>
    <row r="999236" spans="13:13">
      <c r="M999236" s="8"/>
    </row>
    <row r="999262" spans="13:13">
      <c r="M999262" s="8"/>
    </row>
    <row r="999263" spans="13:13" ht="13">
      <c r="M999263" s="17"/>
    </row>
    <row r="999264" spans="13:13">
      <c r="M999264" s="8"/>
    </row>
    <row r="999290" spans="13:13">
      <c r="M999290" s="8"/>
    </row>
    <row r="999291" spans="13:13" ht="13">
      <c r="M999291" s="17"/>
    </row>
    <row r="999292" spans="13:13">
      <c r="M999292" s="8"/>
    </row>
    <row r="999318" spans="13:13">
      <c r="M999318" s="8"/>
    </row>
    <row r="999319" spans="13:13" ht="13">
      <c r="M999319" s="17"/>
    </row>
    <row r="999320" spans="13:13">
      <c r="M999320" s="8"/>
    </row>
    <row r="999346" spans="13:13">
      <c r="M999346" s="8"/>
    </row>
    <row r="999347" spans="13:13" ht="13">
      <c r="M999347" s="17"/>
    </row>
    <row r="999348" spans="13:13">
      <c r="M999348" s="8"/>
    </row>
    <row r="999374" spans="13:13">
      <c r="M999374" s="8"/>
    </row>
    <row r="999375" spans="13:13" ht="13">
      <c r="M999375" s="17"/>
    </row>
    <row r="999376" spans="13:13">
      <c r="M999376" s="8"/>
    </row>
    <row r="999402" spans="13:13">
      <c r="M999402" s="8"/>
    </row>
    <row r="999403" spans="13:13" ht="13">
      <c r="M999403" s="17"/>
    </row>
    <row r="999404" spans="13:13">
      <c r="M999404" s="8"/>
    </row>
    <row r="999430" spans="13:13">
      <c r="M999430" s="8"/>
    </row>
    <row r="999431" spans="13:13" ht="13">
      <c r="M999431" s="17"/>
    </row>
    <row r="999432" spans="13:13">
      <c r="M999432" s="8"/>
    </row>
    <row r="999458" spans="13:13">
      <c r="M999458" s="8"/>
    </row>
    <row r="999459" spans="13:13" ht="13">
      <c r="M999459" s="17"/>
    </row>
    <row r="999460" spans="13:13">
      <c r="M999460" s="8"/>
    </row>
    <row r="999486" spans="13:13">
      <c r="M999486" s="8"/>
    </row>
    <row r="999487" spans="13:13" ht="13">
      <c r="M999487" s="17"/>
    </row>
    <row r="999488" spans="13:13">
      <c r="M999488" s="8"/>
    </row>
    <row r="999514" spans="13:13">
      <c r="M999514" s="8"/>
    </row>
    <row r="999515" spans="13:13" ht="13">
      <c r="M999515" s="17"/>
    </row>
    <row r="999516" spans="13:13">
      <c r="M999516" s="8"/>
    </row>
    <row r="999542" spans="13:13">
      <c r="M999542" s="8"/>
    </row>
    <row r="999543" spans="13:13" ht="13">
      <c r="M999543" s="17"/>
    </row>
    <row r="999544" spans="13:13">
      <c r="M999544" s="8"/>
    </row>
    <row r="999570" spans="13:13">
      <c r="M999570" s="8"/>
    </row>
    <row r="999571" spans="13:13" ht="13">
      <c r="M999571" s="17"/>
    </row>
    <row r="999572" spans="13:13">
      <c r="M999572" s="8"/>
    </row>
    <row r="999598" spans="13:13">
      <c r="M999598" s="8"/>
    </row>
    <row r="999599" spans="13:13" ht="13">
      <c r="M999599" s="17"/>
    </row>
    <row r="999600" spans="13:13">
      <c r="M999600" s="8"/>
    </row>
    <row r="999626" spans="13:13">
      <c r="M999626" s="8"/>
    </row>
    <row r="999627" spans="13:13" ht="13">
      <c r="M999627" s="17"/>
    </row>
    <row r="999628" spans="13:13">
      <c r="M999628" s="8"/>
    </row>
    <row r="999654" spans="13:13">
      <c r="M999654" s="8"/>
    </row>
    <row r="999655" spans="13:13" ht="13">
      <c r="M999655" s="17"/>
    </row>
    <row r="999656" spans="13:13">
      <c r="M999656" s="8"/>
    </row>
    <row r="999682" spans="13:13">
      <c r="M999682" s="8"/>
    </row>
    <row r="999683" spans="13:13" ht="13">
      <c r="M999683" s="17"/>
    </row>
    <row r="999684" spans="13:13">
      <c r="M999684" s="8"/>
    </row>
    <row r="999710" spans="13:13">
      <c r="M999710" s="8"/>
    </row>
    <row r="999711" spans="13:13" ht="13">
      <c r="M999711" s="17"/>
    </row>
    <row r="999712" spans="13:13">
      <c r="M999712" s="8"/>
    </row>
    <row r="999738" spans="13:13">
      <c r="M999738" s="8"/>
    </row>
    <row r="999739" spans="13:13" ht="13">
      <c r="M999739" s="17"/>
    </row>
    <row r="999740" spans="13:13">
      <c r="M999740" s="8"/>
    </row>
    <row r="999766" spans="13:13">
      <c r="M999766" s="8"/>
    </row>
    <row r="999767" spans="13:13" ht="13">
      <c r="M999767" s="17"/>
    </row>
    <row r="999768" spans="13:13">
      <c r="M999768" s="8"/>
    </row>
    <row r="999794" spans="13:13">
      <c r="M999794" s="8"/>
    </row>
    <row r="999795" spans="13:13" ht="13">
      <c r="M999795" s="17"/>
    </row>
    <row r="999796" spans="13:13">
      <c r="M999796" s="8"/>
    </row>
    <row r="999822" spans="13:13">
      <c r="M999822" s="8"/>
    </row>
    <row r="999823" spans="13:13" ht="13">
      <c r="M999823" s="17"/>
    </row>
    <row r="999824" spans="13:13">
      <c r="M999824" s="8"/>
    </row>
    <row r="999850" spans="13:13">
      <c r="M999850" s="8"/>
    </row>
    <row r="999851" spans="13:13" ht="13">
      <c r="M999851" s="17"/>
    </row>
    <row r="999852" spans="13:13">
      <c r="M999852" s="8"/>
    </row>
    <row r="999878" spans="13:13">
      <c r="M999878" s="8"/>
    </row>
    <row r="999879" spans="13:13" ht="13">
      <c r="M999879" s="17"/>
    </row>
    <row r="999880" spans="13:13">
      <c r="M999880" s="8"/>
    </row>
    <row r="999906" spans="13:13">
      <c r="M999906" s="8"/>
    </row>
    <row r="999907" spans="13:13" ht="13">
      <c r="M999907" s="17"/>
    </row>
    <row r="999908" spans="13:13">
      <c r="M999908" s="8"/>
    </row>
    <row r="999934" spans="13:13">
      <c r="M999934" s="8"/>
    </row>
    <row r="999935" spans="13:13" ht="13">
      <c r="M999935" s="17"/>
    </row>
    <row r="999936" spans="13:13">
      <c r="M999936" s="8"/>
    </row>
    <row r="999962" spans="13:13">
      <c r="M999962" s="8"/>
    </row>
    <row r="999963" spans="13:13" ht="13">
      <c r="M999963" s="17"/>
    </row>
    <row r="999964" spans="13:13">
      <c r="M999964" s="8"/>
    </row>
    <row r="999990" spans="13:13">
      <c r="M999990" s="8"/>
    </row>
    <row r="999991" spans="13:13" ht="13">
      <c r="M999991" s="17"/>
    </row>
    <row r="999992" spans="13:13">
      <c r="M999992" s="8"/>
    </row>
    <row r="1000018" spans="13:13">
      <c r="M1000018" s="8"/>
    </row>
    <row r="1000019" spans="13:13" ht="13">
      <c r="M1000019" s="17"/>
    </row>
    <row r="1000020" spans="13:13">
      <c r="M1000020" s="8"/>
    </row>
    <row r="1000046" spans="13:13">
      <c r="M1000046" s="8"/>
    </row>
    <row r="1000047" spans="13:13" ht="13">
      <c r="M1000047" s="17"/>
    </row>
    <row r="1000048" spans="13:13">
      <c r="M1000048" s="8"/>
    </row>
    <row r="1000074" spans="13:13">
      <c r="M1000074" s="8"/>
    </row>
    <row r="1000075" spans="13:13" ht="13">
      <c r="M1000075" s="17"/>
    </row>
    <row r="1000076" spans="13:13">
      <c r="M1000076" s="8"/>
    </row>
    <row r="1000102" spans="13:13">
      <c r="M1000102" s="8"/>
    </row>
    <row r="1000103" spans="13:13" ht="13">
      <c r="M1000103" s="17"/>
    </row>
    <row r="1000104" spans="13:13">
      <c r="M1000104" s="8"/>
    </row>
    <row r="1000130" spans="13:13">
      <c r="M1000130" s="8"/>
    </row>
    <row r="1000131" spans="13:13" ht="13">
      <c r="M1000131" s="17"/>
    </row>
    <row r="1000132" spans="13:13">
      <c r="M1000132" s="8"/>
    </row>
    <row r="1000158" spans="13:13">
      <c r="M1000158" s="8"/>
    </row>
    <row r="1000159" spans="13:13" ht="13">
      <c r="M1000159" s="17"/>
    </row>
    <row r="1000160" spans="13:13">
      <c r="M1000160" s="8"/>
    </row>
    <row r="1000186" spans="13:13">
      <c r="M1000186" s="8"/>
    </row>
    <row r="1000187" spans="13:13" ht="13">
      <c r="M1000187" s="17"/>
    </row>
    <row r="1000188" spans="13:13">
      <c r="M1000188" s="8"/>
    </row>
    <row r="1000214" spans="13:13">
      <c r="M1000214" s="8"/>
    </row>
    <row r="1000215" spans="13:13" ht="13">
      <c r="M1000215" s="17"/>
    </row>
    <row r="1000216" spans="13:13">
      <c r="M1000216" s="8"/>
    </row>
    <row r="1000242" spans="13:13">
      <c r="M1000242" s="8"/>
    </row>
    <row r="1000243" spans="13:13" ht="13">
      <c r="M1000243" s="17"/>
    </row>
    <row r="1000244" spans="13:13">
      <c r="M1000244" s="8"/>
    </row>
    <row r="1000270" spans="13:13">
      <c r="M1000270" s="8"/>
    </row>
    <row r="1000271" spans="13:13" ht="13">
      <c r="M1000271" s="17"/>
    </row>
    <row r="1000272" spans="13:13">
      <c r="M1000272" s="8"/>
    </row>
    <row r="1000298" spans="13:13">
      <c r="M1000298" s="8"/>
    </row>
    <row r="1000299" spans="13:13" ht="13">
      <c r="M1000299" s="17"/>
    </row>
    <row r="1000300" spans="13:13">
      <c r="M1000300" s="8"/>
    </row>
    <row r="1000326" spans="13:13">
      <c r="M1000326" s="8"/>
    </row>
    <row r="1000327" spans="13:13" ht="13">
      <c r="M1000327" s="17"/>
    </row>
    <row r="1000328" spans="13:13">
      <c r="M1000328" s="8"/>
    </row>
    <row r="1000354" spans="13:13">
      <c r="M1000354" s="8"/>
    </row>
    <row r="1000355" spans="13:13" ht="13">
      <c r="M1000355" s="17"/>
    </row>
    <row r="1000356" spans="13:13">
      <c r="M1000356" s="8"/>
    </row>
    <row r="1000382" spans="13:13">
      <c r="M1000382" s="8"/>
    </row>
    <row r="1000383" spans="13:13" ht="13">
      <c r="M1000383" s="17"/>
    </row>
    <row r="1000384" spans="13:13">
      <c r="M1000384" s="8"/>
    </row>
    <row r="1000410" spans="13:13">
      <c r="M1000410" s="8"/>
    </row>
    <row r="1000411" spans="13:13" ht="13">
      <c r="M1000411" s="17"/>
    </row>
    <row r="1000412" spans="13:13">
      <c r="M1000412" s="8"/>
    </row>
    <row r="1000438" spans="13:13">
      <c r="M1000438" s="8"/>
    </row>
    <row r="1000439" spans="13:13" ht="13">
      <c r="M1000439" s="17"/>
    </row>
    <row r="1000440" spans="13:13">
      <c r="M1000440" s="8"/>
    </row>
    <row r="1000466" spans="13:13">
      <c r="M1000466" s="8"/>
    </row>
    <row r="1000467" spans="13:13" ht="13">
      <c r="M1000467" s="17"/>
    </row>
    <row r="1000468" spans="13:13">
      <c r="M1000468" s="8"/>
    </row>
    <row r="1000494" spans="13:13">
      <c r="M1000494" s="8"/>
    </row>
    <row r="1000495" spans="13:13" ht="13">
      <c r="M1000495" s="17"/>
    </row>
    <row r="1000496" spans="13:13">
      <c r="M1000496" s="8"/>
    </row>
    <row r="1000522" spans="13:13">
      <c r="M1000522" s="8"/>
    </row>
    <row r="1000523" spans="13:13" ht="13">
      <c r="M1000523" s="17"/>
    </row>
    <row r="1000524" spans="13:13">
      <c r="M1000524" s="8"/>
    </row>
    <row r="1000550" spans="13:13">
      <c r="M1000550" s="8"/>
    </row>
    <row r="1000551" spans="13:13" ht="13">
      <c r="M1000551" s="17"/>
    </row>
    <row r="1000552" spans="13:13">
      <c r="M1000552" s="8"/>
    </row>
    <row r="1000578" spans="13:13">
      <c r="M1000578" s="8"/>
    </row>
    <row r="1000579" spans="13:13" ht="13">
      <c r="M1000579" s="17"/>
    </row>
    <row r="1000580" spans="13:13">
      <c r="M1000580" s="8"/>
    </row>
    <row r="1000606" spans="13:13">
      <c r="M1000606" s="8"/>
    </row>
    <row r="1000607" spans="13:13" ht="13">
      <c r="M1000607" s="17"/>
    </row>
    <row r="1000608" spans="13:13">
      <c r="M1000608" s="8"/>
    </row>
    <row r="1000634" spans="13:13">
      <c r="M1000634" s="8"/>
    </row>
    <row r="1000635" spans="13:13" ht="13">
      <c r="M1000635" s="17"/>
    </row>
    <row r="1000636" spans="13:13">
      <c r="M1000636" s="8"/>
    </row>
    <row r="1000662" spans="13:13">
      <c r="M1000662" s="8"/>
    </row>
    <row r="1000663" spans="13:13" ht="13">
      <c r="M1000663" s="17"/>
    </row>
    <row r="1000664" spans="13:13">
      <c r="M1000664" s="8"/>
    </row>
    <row r="1000690" spans="13:13">
      <c r="M1000690" s="8"/>
    </row>
    <row r="1000691" spans="13:13" ht="13">
      <c r="M1000691" s="17"/>
    </row>
    <row r="1000692" spans="13:13">
      <c r="M1000692" s="8"/>
    </row>
    <row r="1000718" spans="13:13">
      <c r="M1000718" s="8"/>
    </row>
    <row r="1000719" spans="13:13" ht="13">
      <c r="M1000719" s="17"/>
    </row>
    <row r="1000720" spans="13:13">
      <c r="M1000720" s="8"/>
    </row>
    <row r="1000746" spans="13:13">
      <c r="M1000746" s="8"/>
    </row>
    <row r="1000747" spans="13:13" ht="13">
      <c r="M1000747" s="17"/>
    </row>
    <row r="1000748" spans="13:13">
      <c r="M1000748" s="8"/>
    </row>
    <row r="1000774" spans="13:13">
      <c r="M1000774" s="8"/>
    </row>
    <row r="1000775" spans="13:13" ht="13">
      <c r="M1000775" s="17"/>
    </row>
    <row r="1000776" spans="13:13">
      <c r="M1000776" s="8"/>
    </row>
    <row r="1000802" spans="13:13">
      <c r="M1000802" s="8"/>
    </row>
    <row r="1000803" spans="13:13" ht="13">
      <c r="M1000803" s="17"/>
    </row>
    <row r="1000804" spans="13:13">
      <c r="M1000804" s="8"/>
    </row>
    <row r="1000830" spans="13:13">
      <c r="M1000830" s="8"/>
    </row>
    <row r="1000831" spans="13:13" ht="13">
      <c r="M1000831" s="17"/>
    </row>
    <row r="1000832" spans="13:13">
      <c r="M1000832" s="8"/>
    </row>
    <row r="1000858" spans="13:13">
      <c r="M1000858" s="8"/>
    </row>
    <row r="1000859" spans="13:13" ht="13">
      <c r="M1000859" s="17"/>
    </row>
    <row r="1000860" spans="13:13">
      <c r="M1000860" s="8"/>
    </row>
    <row r="1000886" spans="13:13">
      <c r="M1000886" s="8"/>
    </row>
    <row r="1000887" spans="13:13" ht="13">
      <c r="M1000887" s="17"/>
    </row>
    <row r="1000888" spans="13:13">
      <c r="M1000888" s="8"/>
    </row>
    <row r="1000914" spans="13:13">
      <c r="M1000914" s="8"/>
    </row>
    <row r="1000915" spans="13:13" ht="13">
      <c r="M1000915" s="17"/>
    </row>
    <row r="1000916" spans="13:13">
      <c r="M1000916" s="8"/>
    </row>
    <row r="1000942" spans="13:13">
      <c r="M1000942" s="8"/>
    </row>
    <row r="1000943" spans="13:13" ht="13">
      <c r="M1000943" s="17"/>
    </row>
    <row r="1000944" spans="13:13">
      <c r="M1000944" s="8"/>
    </row>
    <row r="1000970" spans="13:13">
      <c r="M1000970" s="8"/>
    </row>
    <row r="1000971" spans="13:13" ht="13">
      <c r="M1000971" s="17"/>
    </row>
    <row r="1000972" spans="13:13">
      <c r="M1000972" s="8"/>
    </row>
    <row r="1000998" spans="13:13">
      <c r="M1000998" s="8"/>
    </row>
    <row r="1000999" spans="13:13" ht="13">
      <c r="M1000999" s="17"/>
    </row>
    <row r="1001000" spans="13:13">
      <c r="M1001000" s="8"/>
    </row>
    <row r="1001026" spans="13:13">
      <c r="M1001026" s="8"/>
    </row>
    <row r="1001027" spans="13:13" ht="13">
      <c r="M1001027" s="17"/>
    </row>
    <row r="1001028" spans="13:13">
      <c r="M1001028" s="8"/>
    </row>
    <row r="1001054" spans="13:13">
      <c r="M1001054" s="8"/>
    </row>
    <row r="1001055" spans="13:13" ht="13">
      <c r="M1001055" s="17"/>
    </row>
    <row r="1001056" spans="13:13">
      <c r="M1001056" s="8"/>
    </row>
    <row r="1001082" spans="13:13">
      <c r="M1001082" s="8"/>
    </row>
    <row r="1001083" spans="13:13" ht="13">
      <c r="M1001083" s="17"/>
    </row>
    <row r="1001084" spans="13:13">
      <c r="M1001084" s="8"/>
    </row>
    <row r="1001110" spans="13:13">
      <c r="M1001110" s="8"/>
    </row>
    <row r="1001111" spans="13:13" ht="13">
      <c r="M1001111" s="17"/>
    </row>
    <row r="1001112" spans="13:13">
      <c r="M1001112" s="8"/>
    </row>
    <row r="1001138" spans="13:13">
      <c r="M1001138" s="8"/>
    </row>
    <row r="1001139" spans="13:13" ht="13">
      <c r="M1001139" s="17"/>
    </row>
    <row r="1001140" spans="13:13">
      <c r="M1001140" s="8"/>
    </row>
    <row r="1001166" spans="13:13">
      <c r="M1001166" s="8"/>
    </row>
    <row r="1001167" spans="13:13" ht="13">
      <c r="M1001167" s="17"/>
    </row>
    <row r="1001168" spans="13:13">
      <c r="M1001168" s="8"/>
    </row>
    <row r="1001194" spans="13:13">
      <c r="M1001194" s="8"/>
    </row>
    <row r="1001195" spans="13:13" ht="13">
      <c r="M1001195" s="17"/>
    </row>
    <row r="1001196" spans="13:13">
      <c r="M1001196" s="8"/>
    </row>
    <row r="1001222" spans="13:13">
      <c r="M1001222" s="8"/>
    </row>
    <row r="1001223" spans="13:13" ht="13">
      <c r="M1001223" s="17"/>
    </row>
    <row r="1001224" spans="13:13">
      <c r="M1001224" s="8"/>
    </row>
    <row r="1001250" spans="13:13">
      <c r="M1001250" s="8"/>
    </row>
    <row r="1001251" spans="13:13" ht="13">
      <c r="M1001251" s="17"/>
    </row>
    <row r="1001252" spans="13:13">
      <c r="M1001252" s="8"/>
    </row>
    <row r="1001278" spans="13:13">
      <c r="M1001278" s="8"/>
    </row>
    <row r="1001279" spans="13:13" ht="13">
      <c r="M1001279" s="17"/>
    </row>
    <row r="1001280" spans="13:13">
      <c r="M1001280" s="8"/>
    </row>
    <row r="1001306" spans="13:13">
      <c r="M1001306" s="8"/>
    </row>
    <row r="1001307" spans="13:13" ht="13">
      <c r="M1001307" s="17"/>
    </row>
    <row r="1001308" spans="13:13">
      <c r="M1001308" s="8"/>
    </row>
    <row r="1001334" spans="13:13">
      <c r="M1001334" s="8"/>
    </row>
    <row r="1001335" spans="13:13" ht="13">
      <c r="M1001335" s="17"/>
    </row>
    <row r="1001336" spans="13:13">
      <c r="M1001336" s="8"/>
    </row>
    <row r="1001362" spans="13:13">
      <c r="M1001362" s="8"/>
    </row>
    <row r="1001363" spans="13:13" ht="13">
      <c r="M1001363" s="17"/>
    </row>
    <row r="1001364" spans="13:13">
      <c r="M1001364" s="8"/>
    </row>
    <row r="1001390" spans="13:13">
      <c r="M1001390" s="8"/>
    </row>
    <row r="1001391" spans="13:13" ht="13">
      <c r="M1001391" s="17"/>
    </row>
    <row r="1001392" spans="13:13">
      <c r="M1001392" s="8"/>
    </row>
    <row r="1001418" spans="13:13">
      <c r="M1001418" s="8"/>
    </row>
    <row r="1001419" spans="13:13" ht="13">
      <c r="M1001419" s="17"/>
    </row>
    <row r="1001420" spans="13:13">
      <c r="M1001420" s="8"/>
    </row>
    <row r="1001446" spans="13:13">
      <c r="M1001446" s="8"/>
    </row>
    <row r="1001447" spans="13:13" ht="13">
      <c r="M1001447" s="17"/>
    </row>
    <row r="1001448" spans="13:13">
      <c r="M1001448" s="8"/>
    </row>
    <row r="1001474" spans="13:13">
      <c r="M1001474" s="8"/>
    </row>
    <row r="1001475" spans="13:13" ht="13">
      <c r="M1001475" s="17"/>
    </row>
    <row r="1001476" spans="13:13">
      <c r="M1001476" s="8"/>
    </row>
    <row r="1001502" spans="13:13">
      <c r="M1001502" s="8"/>
    </row>
    <row r="1001503" spans="13:13" ht="13">
      <c r="M1001503" s="17"/>
    </row>
    <row r="1001504" spans="13:13">
      <c r="M1001504" s="8"/>
    </row>
    <row r="1001530" spans="13:13">
      <c r="M1001530" s="8"/>
    </row>
    <row r="1001531" spans="13:13" ht="13">
      <c r="M1001531" s="17"/>
    </row>
    <row r="1001532" spans="13:13">
      <c r="M1001532" s="8"/>
    </row>
    <row r="1001558" spans="13:13">
      <c r="M1001558" s="8"/>
    </row>
    <row r="1001559" spans="13:13" ht="13">
      <c r="M1001559" s="17"/>
    </row>
    <row r="1001560" spans="13:13">
      <c r="M1001560" s="8"/>
    </row>
    <row r="1001586" spans="13:13">
      <c r="M1001586" s="8"/>
    </row>
    <row r="1001587" spans="13:13" ht="13">
      <c r="M1001587" s="17"/>
    </row>
    <row r="1001588" spans="13:13">
      <c r="M1001588" s="8"/>
    </row>
    <row r="1001614" spans="13:13">
      <c r="M1001614" s="8"/>
    </row>
    <row r="1001615" spans="13:13" ht="13">
      <c r="M1001615" s="17"/>
    </row>
    <row r="1001616" spans="13:13">
      <c r="M1001616" s="8"/>
    </row>
    <row r="1001642" spans="13:13">
      <c r="M1001642" s="8"/>
    </row>
    <row r="1001643" spans="13:13" ht="13">
      <c r="M1001643" s="17"/>
    </row>
    <row r="1001644" spans="13:13">
      <c r="M1001644" s="8"/>
    </row>
    <row r="1001670" spans="13:13">
      <c r="M1001670" s="8"/>
    </row>
    <row r="1001671" spans="13:13" ht="13">
      <c r="M1001671" s="17"/>
    </row>
    <row r="1001672" spans="13:13">
      <c r="M1001672" s="8"/>
    </row>
    <row r="1001698" spans="13:13">
      <c r="M1001698" s="8"/>
    </row>
    <row r="1001699" spans="13:13" ht="13">
      <c r="M1001699" s="17"/>
    </row>
    <row r="1001700" spans="13:13">
      <c r="M1001700" s="8"/>
    </row>
    <row r="1001726" spans="13:13">
      <c r="M1001726" s="8"/>
    </row>
    <row r="1001727" spans="13:13" ht="13">
      <c r="M1001727" s="17"/>
    </row>
    <row r="1001728" spans="13:13">
      <c r="M1001728" s="8"/>
    </row>
    <row r="1001754" spans="13:13">
      <c r="M1001754" s="8"/>
    </row>
    <row r="1001755" spans="13:13" ht="13">
      <c r="M1001755" s="17"/>
    </row>
    <row r="1001756" spans="13:13">
      <c r="M1001756" s="8"/>
    </row>
    <row r="1001782" spans="13:13">
      <c r="M1001782" s="8"/>
    </row>
    <row r="1001783" spans="13:13" ht="13">
      <c r="M1001783" s="17"/>
    </row>
    <row r="1001784" spans="13:13">
      <c r="M1001784" s="8"/>
    </row>
    <row r="1001810" spans="13:13">
      <c r="M1001810" s="8"/>
    </row>
    <row r="1001811" spans="13:13" ht="13">
      <c r="M1001811" s="17"/>
    </row>
    <row r="1001812" spans="13:13">
      <c r="M1001812" s="8"/>
    </row>
    <row r="1001838" spans="13:13">
      <c r="M1001838" s="8"/>
    </row>
    <row r="1001839" spans="13:13" ht="13">
      <c r="M1001839" s="17"/>
    </row>
    <row r="1001840" spans="13:13">
      <c r="M1001840" s="8"/>
    </row>
    <row r="1001866" spans="13:13">
      <c r="M1001866" s="8"/>
    </row>
    <row r="1001867" spans="13:13" ht="13">
      <c r="M1001867" s="17"/>
    </row>
    <row r="1001868" spans="13:13">
      <c r="M1001868" s="8"/>
    </row>
    <row r="1001894" spans="13:13">
      <c r="M1001894" s="8"/>
    </row>
    <row r="1001895" spans="13:13" ht="13">
      <c r="M1001895" s="17"/>
    </row>
    <row r="1001896" spans="13:13">
      <c r="M1001896" s="8"/>
    </row>
    <row r="1001922" spans="13:13">
      <c r="M1001922" s="8"/>
    </row>
    <row r="1001923" spans="13:13" ht="13">
      <c r="M1001923" s="17"/>
    </row>
    <row r="1001924" spans="13:13">
      <c r="M1001924" s="8"/>
    </row>
    <row r="1001950" spans="13:13">
      <c r="M1001950" s="8"/>
    </row>
    <row r="1001951" spans="13:13" ht="13">
      <c r="M1001951" s="17"/>
    </row>
    <row r="1001952" spans="13:13">
      <c r="M1001952" s="8"/>
    </row>
    <row r="1001978" spans="13:13">
      <c r="M1001978" s="8"/>
    </row>
    <row r="1001979" spans="13:13" ht="13">
      <c r="M1001979" s="17"/>
    </row>
    <row r="1001980" spans="13:13">
      <c r="M1001980" s="8"/>
    </row>
    <row r="1002006" spans="13:13">
      <c r="M1002006" s="8"/>
    </row>
    <row r="1002007" spans="13:13" ht="13">
      <c r="M1002007" s="17"/>
    </row>
    <row r="1002008" spans="13:13">
      <c r="M1002008" s="8"/>
    </row>
    <row r="1002034" spans="13:13">
      <c r="M1002034" s="8"/>
    </row>
    <row r="1002035" spans="13:13" ht="13">
      <c r="M1002035" s="17"/>
    </row>
    <row r="1002036" spans="13:13">
      <c r="M1002036" s="8"/>
    </row>
    <row r="1002062" spans="13:13">
      <c r="M1002062" s="8"/>
    </row>
    <row r="1002063" spans="13:13" ht="13">
      <c r="M1002063" s="17"/>
    </row>
    <row r="1002064" spans="13:13">
      <c r="M1002064" s="8"/>
    </row>
    <row r="1002090" spans="13:13">
      <c r="M1002090" s="8"/>
    </row>
    <row r="1002091" spans="13:13" ht="13">
      <c r="M1002091" s="17"/>
    </row>
    <row r="1002092" spans="13:13">
      <c r="M1002092" s="8"/>
    </row>
    <row r="1002118" spans="13:13">
      <c r="M1002118" s="8"/>
    </row>
    <row r="1002119" spans="13:13" ht="13">
      <c r="M1002119" s="17"/>
    </row>
    <row r="1002120" spans="13:13">
      <c r="M1002120" s="8"/>
    </row>
    <row r="1002146" spans="13:13">
      <c r="M1002146" s="8"/>
    </row>
    <row r="1002147" spans="13:13" ht="13">
      <c r="M1002147" s="17"/>
    </row>
    <row r="1002148" spans="13:13">
      <c r="M1002148" s="8"/>
    </row>
    <row r="1002174" spans="13:13">
      <c r="M1002174" s="8"/>
    </row>
    <row r="1002175" spans="13:13" ht="13">
      <c r="M1002175" s="17"/>
    </row>
    <row r="1002176" spans="13:13">
      <c r="M1002176" s="8"/>
    </row>
    <row r="1002202" spans="13:13">
      <c r="M1002202" s="8"/>
    </row>
    <row r="1002203" spans="13:13" ht="13">
      <c r="M1002203" s="17"/>
    </row>
    <row r="1002204" spans="13:13">
      <c r="M1002204" s="8"/>
    </row>
    <row r="1002230" spans="13:13">
      <c r="M1002230" s="8"/>
    </row>
    <row r="1002231" spans="13:13" ht="13">
      <c r="M1002231" s="17"/>
    </row>
    <row r="1002232" spans="13:13">
      <c r="M1002232" s="8"/>
    </row>
    <row r="1002258" spans="13:13">
      <c r="M1002258" s="8"/>
    </row>
    <row r="1002259" spans="13:13" ht="13">
      <c r="M1002259" s="17"/>
    </row>
    <row r="1002260" spans="13:13">
      <c r="M1002260" s="8"/>
    </row>
    <row r="1002286" spans="13:13">
      <c r="M1002286" s="8"/>
    </row>
    <row r="1002287" spans="13:13" ht="13">
      <c r="M1002287" s="17"/>
    </row>
    <row r="1002288" spans="13:13">
      <c r="M1002288" s="8"/>
    </row>
    <row r="1002314" spans="13:13">
      <c r="M1002314" s="8"/>
    </row>
    <row r="1002315" spans="13:13" ht="13">
      <c r="M1002315" s="17"/>
    </row>
    <row r="1002316" spans="13:13">
      <c r="M1002316" s="8"/>
    </row>
    <row r="1002342" spans="13:13">
      <c r="M1002342" s="8"/>
    </row>
    <row r="1002343" spans="13:13" ht="13">
      <c r="M1002343" s="17"/>
    </row>
    <row r="1002344" spans="13:13">
      <c r="M1002344" s="8"/>
    </row>
    <row r="1002370" spans="13:13">
      <c r="M1002370" s="8"/>
    </row>
    <row r="1002371" spans="13:13" ht="13">
      <c r="M1002371" s="17"/>
    </row>
    <row r="1002372" spans="13:13">
      <c r="M1002372" s="8"/>
    </row>
    <row r="1002398" spans="13:13">
      <c r="M1002398" s="8"/>
    </row>
    <row r="1002399" spans="13:13" ht="13">
      <c r="M1002399" s="17"/>
    </row>
    <row r="1002400" spans="13:13">
      <c r="M1002400" s="8"/>
    </row>
    <row r="1002426" spans="13:13">
      <c r="M1002426" s="8"/>
    </row>
    <row r="1002427" spans="13:13" ht="13">
      <c r="M1002427" s="17"/>
    </row>
    <row r="1002428" spans="13:13">
      <c r="M1002428" s="8"/>
    </row>
    <row r="1002454" spans="13:13">
      <c r="M1002454" s="8"/>
    </row>
    <row r="1002455" spans="13:13" ht="13">
      <c r="M1002455" s="17"/>
    </row>
    <row r="1002456" spans="13:13">
      <c r="M1002456" s="8"/>
    </row>
    <row r="1002482" spans="13:13">
      <c r="M1002482" s="8"/>
    </row>
    <row r="1002483" spans="13:13" ht="13">
      <c r="M1002483" s="17"/>
    </row>
    <row r="1002484" spans="13:13">
      <c r="M1002484" s="8"/>
    </row>
    <row r="1002510" spans="13:13">
      <c r="M1002510" s="8"/>
    </row>
    <row r="1002511" spans="13:13" ht="13">
      <c r="M1002511" s="17"/>
    </row>
    <row r="1002512" spans="13:13">
      <c r="M1002512" s="8"/>
    </row>
    <row r="1002538" spans="13:13">
      <c r="M1002538" s="8"/>
    </row>
    <row r="1002539" spans="13:13" ht="13">
      <c r="M1002539" s="17"/>
    </row>
    <row r="1002540" spans="13:13">
      <c r="M1002540" s="8"/>
    </row>
    <row r="1002566" spans="13:13">
      <c r="M1002566" s="8"/>
    </row>
    <row r="1002567" spans="13:13" ht="13">
      <c r="M1002567" s="17"/>
    </row>
    <row r="1002568" spans="13:13">
      <c r="M1002568" s="8"/>
    </row>
    <row r="1002594" spans="13:13">
      <c r="M1002594" s="8"/>
    </row>
    <row r="1002595" spans="13:13" ht="13">
      <c r="M1002595" s="17"/>
    </row>
    <row r="1002596" spans="13:13">
      <c r="M1002596" s="8"/>
    </row>
    <row r="1002622" spans="13:13">
      <c r="M1002622" s="8"/>
    </row>
    <row r="1002623" spans="13:13" ht="13">
      <c r="M1002623" s="17"/>
    </row>
    <row r="1002624" spans="13:13">
      <c r="M1002624" s="8"/>
    </row>
    <row r="1002650" spans="13:13">
      <c r="M1002650" s="8"/>
    </row>
    <row r="1002651" spans="13:13" ht="13">
      <c r="M1002651" s="17"/>
    </row>
    <row r="1002652" spans="13:13">
      <c r="M1002652" s="8"/>
    </row>
    <row r="1002678" spans="13:13">
      <c r="M1002678" s="8"/>
    </row>
    <row r="1002679" spans="13:13" ht="13">
      <c r="M1002679" s="17"/>
    </row>
    <row r="1002680" spans="13:13">
      <c r="M1002680" s="8"/>
    </row>
    <row r="1002706" spans="13:13">
      <c r="M1002706" s="8"/>
    </row>
    <row r="1002707" spans="13:13" ht="13">
      <c r="M1002707" s="17"/>
    </row>
    <row r="1002708" spans="13:13">
      <c r="M1002708" s="8"/>
    </row>
    <row r="1002734" spans="13:13">
      <c r="M1002734" s="8"/>
    </row>
    <row r="1002735" spans="13:13" ht="13">
      <c r="M1002735" s="17"/>
    </row>
    <row r="1002736" spans="13:13">
      <c r="M1002736" s="8"/>
    </row>
    <row r="1002762" spans="13:13">
      <c r="M1002762" s="8"/>
    </row>
    <row r="1002763" spans="13:13" ht="13">
      <c r="M1002763" s="17"/>
    </row>
    <row r="1002764" spans="13:13">
      <c r="M1002764" s="8"/>
    </row>
    <row r="1002790" spans="13:13">
      <c r="M1002790" s="8"/>
    </row>
    <row r="1002791" spans="13:13" ht="13">
      <c r="M1002791" s="17"/>
    </row>
    <row r="1002792" spans="13:13">
      <c r="M1002792" s="8"/>
    </row>
    <row r="1002818" spans="13:13">
      <c r="M1002818" s="8"/>
    </row>
    <row r="1002819" spans="13:13" ht="13">
      <c r="M1002819" s="17"/>
    </row>
    <row r="1002820" spans="13:13">
      <c r="M1002820" s="8"/>
    </row>
    <row r="1002846" spans="13:13">
      <c r="M1002846" s="8"/>
    </row>
    <row r="1002847" spans="13:13" ht="13">
      <c r="M1002847" s="17"/>
    </row>
    <row r="1002848" spans="13:13">
      <c r="M1002848" s="8"/>
    </row>
    <row r="1002874" spans="13:13">
      <c r="M1002874" s="8"/>
    </row>
    <row r="1002875" spans="13:13" ht="13">
      <c r="M1002875" s="17"/>
    </row>
    <row r="1002876" spans="13:13">
      <c r="M1002876" s="8"/>
    </row>
    <row r="1002902" spans="13:13">
      <c r="M1002902" s="8"/>
    </row>
    <row r="1002903" spans="13:13" ht="13">
      <c r="M1002903" s="17"/>
    </row>
    <row r="1002904" spans="13:13">
      <c r="M1002904" s="8"/>
    </row>
    <row r="1002930" spans="13:13">
      <c r="M1002930" s="8"/>
    </row>
    <row r="1002931" spans="13:13" ht="13">
      <c r="M1002931" s="17"/>
    </row>
    <row r="1002932" spans="13:13">
      <c r="M1002932" s="8"/>
    </row>
    <row r="1002958" spans="13:13">
      <c r="M1002958" s="8"/>
    </row>
    <row r="1002959" spans="13:13" ht="13">
      <c r="M1002959" s="17"/>
    </row>
    <row r="1002960" spans="13:13">
      <c r="M1002960" s="8"/>
    </row>
    <row r="1002986" spans="13:13">
      <c r="M1002986" s="8"/>
    </row>
    <row r="1002987" spans="13:13" ht="13">
      <c r="M1002987" s="17"/>
    </row>
    <row r="1002988" spans="13:13">
      <c r="M1002988" s="8"/>
    </row>
    <row r="1003014" spans="13:13">
      <c r="M1003014" s="8"/>
    </row>
    <row r="1003015" spans="13:13" ht="13">
      <c r="M1003015" s="17"/>
    </row>
    <row r="1003016" spans="13:13">
      <c r="M1003016" s="8"/>
    </row>
    <row r="1003042" spans="13:13">
      <c r="M1003042" s="8"/>
    </row>
    <row r="1003043" spans="13:13" ht="13">
      <c r="M1003043" s="17"/>
    </row>
    <row r="1003044" spans="13:13">
      <c r="M1003044" s="8"/>
    </row>
    <row r="1003070" spans="13:13">
      <c r="M1003070" s="8"/>
    </row>
    <row r="1003071" spans="13:13" ht="13">
      <c r="M1003071" s="17"/>
    </row>
    <row r="1003072" spans="13:13">
      <c r="M1003072" s="8"/>
    </row>
    <row r="1003098" spans="13:13">
      <c r="M1003098" s="8"/>
    </row>
    <row r="1003099" spans="13:13" ht="13">
      <c r="M1003099" s="17"/>
    </row>
    <row r="1003100" spans="13:13">
      <c r="M1003100" s="8"/>
    </row>
    <row r="1003126" spans="13:13">
      <c r="M1003126" s="8"/>
    </row>
    <row r="1003127" spans="13:13" ht="13">
      <c r="M1003127" s="17"/>
    </row>
    <row r="1003128" spans="13:13">
      <c r="M1003128" s="8"/>
    </row>
    <row r="1003154" spans="13:13">
      <c r="M1003154" s="8"/>
    </row>
    <row r="1003155" spans="13:13" ht="13">
      <c r="M1003155" s="17"/>
    </row>
    <row r="1003156" spans="13:13">
      <c r="M1003156" s="8"/>
    </row>
    <row r="1003182" spans="13:13">
      <c r="M1003182" s="8"/>
    </row>
    <row r="1003183" spans="13:13" ht="13">
      <c r="M1003183" s="17"/>
    </row>
    <row r="1003184" spans="13:13">
      <c r="M1003184" s="8"/>
    </row>
    <row r="1003210" spans="13:13">
      <c r="M1003210" s="8"/>
    </row>
    <row r="1003211" spans="13:13" ht="13">
      <c r="M1003211" s="17"/>
    </row>
    <row r="1003212" spans="13:13">
      <c r="M1003212" s="8"/>
    </row>
    <row r="1003238" spans="13:13">
      <c r="M1003238" s="8"/>
    </row>
    <row r="1003239" spans="13:13" ht="13">
      <c r="M1003239" s="17"/>
    </row>
    <row r="1003240" spans="13:13">
      <c r="M1003240" s="8"/>
    </row>
    <row r="1003266" spans="13:13">
      <c r="M1003266" s="8"/>
    </row>
    <row r="1003267" spans="13:13" ht="13">
      <c r="M1003267" s="17"/>
    </row>
    <row r="1003268" spans="13:13">
      <c r="M1003268" s="8"/>
    </row>
    <row r="1003294" spans="13:13">
      <c r="M1003294" s="8"/>
    </row>
    <row r="1003295" spans="13:13" ht="13">
      <c r="M1003295" s="17"/>
    </row>
    <row r="1003296" spans="13:13">
      <c r="M1003296" s="8"/>
    </row>
    <row r="1003322" spans="13:13">
      <c r="M1003322" s="8"/>
    </row>
    <row r="1003323" spans="13:13" ht="13">
      <c r="M1003323" s="17"/>
    </row>
    <row r="1003324" spans="13:13">
      <c r="M1003324" s="8"/>
    </row>
    <row r="1003350" spans="13:13">
      <c r="M1003350" s="8"/>
    </row>
    <row r="1003351" spans="13:13" ht="13">
      <c r="M1003351" s="17"/>
    </row>
    <row r="1003352" spans="13:13">
      <c r="M1003352" s="8"/>
    </row>
    <row r="1003378" spans="13:13">
      <c r="M1003378" s="8"/>
    </row>
    <row r="1003379" spans="13:13" ht="13">
      <c r="M1003379" s="17"/>
    </row>
    <row r="1003380" spans="13:13">
      <c r="M1003380" s="8"/>
    </row>
    <row r="1003406" spans="13:13">
      <c r="M1003406" s="8"/>
    </row>
    <row r="1003407" spans="13:13" ht="13">
      <c r="M1003407" s="17"/>
    </row>
    <row r="1003408" spans="13:13">
      <c r="M1003408" s="8"/>
    </row>
    <row r="1003434" spans="13:13">
      <c r="M1003434" s="8"/>
    </row>
    <row r="1003435" spans="13:13" ht="13">
      <c r="M1003435" s="17"/>
    </row>
    <row r="1003436" spans="13:13">
      <c r="M1003436" s="8"/>
    </row>
    <row r="1003462" spans="13:13">
      <c r="M1003462" s="8"/>
    </row>
    <row r="1003463" spans="13:13" ht="13">
      <c r="M1003463" s="17"/>
    </row>
    <row r="1003464" spans="13:13">
      <c r="M1003464" s="8"/>
    </row>
    <row r="1003490" spans="13:13">
      <c r="M1003490" s="8"/>
    </row>
    <row r="1003491" spans="13:13" ht="13">
      <c r="M1003491" s="17"/>
    </row>
    <row r="1003492" spans="13:13">
      <c r="M1003492" s="8"/>
    </row>
    <row r="1003518" spans="13:13">
      <c r="M1003518" s="8"/>
    </row>
    <row r="1003519" spans="13:13" ht="13">
      <c r="M1003519" s="17"/>
    </row>
    <row r="1003520" spans="13:13">
      <c r="M1003520" s="8"/>
    </row>
    <row r="1003546" spans="13:13">
      <c r="M1003546" s="8"/>
    </row>
    <row r="1003547" spans="13:13" ht="13">
      <c r="M1003547" s="17"/>
    </row>
    <row r="1003548" spans="13:13">
      <c r="M1003548" s="8"/>
    </row>
    <row r="1003574" spans="13:13">
      <c r="M1003574" s="8"/>
    </row>
    <row r="1003575" spans="13:13" ht="13">
      <c r="M1003575" s="17"/>
    </row>
    <row r="1003576" spans="13:13">
      <c r="M1003576" s="8"/>
    </row>
    <row r="1003602" spans="13:13">
      <c r="M1003602" s="8"/>
    </row>
    <row r="1003603" spans="13:13" ht="13">
      <c r="M1003603" s="17"/>
    </row>
    <row r="1003604" spans="13:13">
      <c r="M1003604" s="8"/>
    </row>
    <row r="1003630" spans="13:13">
      <c r="M1003630" s="8"/>
    </row>
    <row r="1003631" spans="13:13" ht="13">
      <c r="M1003631" s="17"/>
    </row>
    <row r="1003632" spans="13:13">
      <c r="M1003632" s="8"/>
    </row>
    <row r="1003658" spans="13:13">
      <c r="M1003658" s="8"/>
    </row>
    <row r="1003659" spans="13:13" ht="13">
      <c r="M1003659" s="17"/>
    </row>
    <row r="1003660" spans="13:13">
      <c r="M1003660" s="8"/>
    </row>
    <row r="1003686" spans="13:13">
      <c r="M1003686" s="8"/>
    </row>
    <row r="1003687" spans="13:13" ht="13">
      <c r="M1003687" s="17"/>
    </row>
    <row r="1003688" spans="13:13">
      <c r="M1003688" s="8"/>
    </row>
    <row r="1003714" spans="13:13">
      <c r="M1003714" s="8"/>
    </row>
    <row r="1003715" spans="13:13" ht="13">
      <c r="M1003715" s="17"/>
    </row>
    <row r="1003716" spans="13:13">
      <c r="M1003716" s="8"/>
    </row>
    <row r="1003742" spans="13:13">
      <c r="M1003742" s="8"/>
    </row>
    <row r="1003743" spans="13:13" ht="13">
      <c r="M1003743" s="17"/>
    </row>
    <row r="1003744" spans="13:13">
      <c r="M1003744" s="8"/>
    </row>
    <row r="1003770" spans="13:13">
      <c r="M1003770" s="8"/>
    </row>
    <row r="1003771" spans="13:13" ht="13">
      <c r="M1003771" s="17"/>
    </row>
    <row r="1003772" spans="13:13">
      <c r="M1003772" s="8"/>
    </row>
    <row r="1003798" spans="13:13">
      <c r="M1003798" s="8"/>
    </row>
    <row r="1003799" spans="13:13" ht="13">
      <c r="M1003799" s="17"/>
    </row>
    <row r="1003800" spans="13:13">
      <c r="M1003800" s="8"/>
    </row>
    <row r="1003826" spans="13:13">
      <c r="M1003826" s="8"/>
    </row>
    <row r="1003827" spans="13:13" ht="13">
      <c r="M1003827" s="17"/>
    </row>
    <row r="1003828" spans="13:13">
      <c r="M1003828" s="8"/>
    </row>
    <row r="1003854" spans="13:13">
      <c r="M1003854" s="8"/>
    </row>
    <row r="1003855" spans="13:13" ht="13">
      <c r="M1003855" s="17"/>
    </row>
    <row r="1003856" spans="13:13">
      <c r="M1003856" s="8"/>
    </row>
    <row r="1003882" spans="13:13">
      <c r="M1003882" s="8"/>
    </row>
    <row r="1003883" spans="13:13" ht="13">
      <c r="M1003883" s="17"/>
    </row>
    <row r="1003884" spans="13:13">
      <c r="M1003884" s="8"/>
    </row>
    <row r="1003910" spans="13:13">
      <c r="M1003910" s="8"/>
    </row>
    <row r="1003911" spans="13:13" ht="13">
      <c r="M1003911" s="17"/>
    </row>
    <row r="1003912" spans="13:13">
      <c r="M1003912" s="8"/>
    </row>
    <row r="1003938" spans="13:13">
      <c r="M1003938" s="8"/>
    </row>
    <row r="1003939" spans="13:13" ht="13">
      <c r="M1003939" s="17"/>
    </row>
    <row r="1003940" spans="13:13">
      <c r="M1003940" s="8"/>
    </row>
    <row r="1003966" spans="13:13">
      <c r="M1003966" s="8"/>
    </row>
    <row r="1003967" spans="13:13" ht="13">
      <c r="M1003967" s="17"/>
    </row>
    <row r="1003968" spans="13:13">
      <c r="M1003968" s="8"/>
    </row>
    <row r="1003994" spans="13:13">
      <c r="M1003994" s="8"/>
    </row>
    <row r="1003995" spans="13:13" ht="13">
      <c r="M1003995" s="17"/>
    </row>
    <row r="1003996" spans="13:13">
      <c r="M1003996" s="8"/>
    </row>
    <row r="1004022" spans="13:13">
      <c r="M1004022" s="8"/>
    </row>
    <row r="1004023" spans="13:13" ht="13">
      <c r="M1004023" s="17"/>
    </row>
    <row r="1004024" spans="13:13">
      <c r="M1004024" s="8"/>
    </row>
    <row r="1004050" spans="13:13">
      <c r="M1004050" s="8"/>
    </row>
    <row r="1004051" spans="13:13" ht="13">
      <c r="M1004051" s="17"/>
    </row>
    <row r="1004052" spans="13:13">
      <c r="M1004052" s="8"/>
    </row>
    <row r="1004078" spans="13:13">
      <c r="M1004078" s="8"/>
    </row>
    <row r="1004079" spans="13:13" ht="13">
      <c r="M1004079" s="17"/>
    </row>
    <row r="1004080" spans="13:13">
      <c r="M1004080" s="8"/>
    </row>
    <row r="1004106" spans="13:13">
      <c r="M1004106" s="8"/>
    </row>
    <row r="1004107" spans="13:13" ht="13">
      <c r="M1004107" s="17"/>
    </row>
    <row r="1004108" spans="13:13">
      <c r="M1004108" s="8"/>
    </row>
    <row r="1004134" spans="13:13">
      <c r="M1004134" s="8"/>
    </row>
    <row r="1004135" spans="13:13" ht="13">
      <c r="M1004135" s="17"/>
    </row>
    <row r="1004136" spans="13:13">
      <c r="M1004136" s="8"/>
    </row>
    <row r="1004162" spans="13:13">
      <c r="M1004162" s="8"/>
    </row>
    <row r="1004163" spans="13:13" ht="13">
      <c r="M1004163" s="17"/>
    </row>
    <row r="1004164" spans="13:13">
      <c r="M1004164" s="8"/>
    </row>
    <row r="1004190" spans="13:13">
      <c r="M1004190" s="8"/>
    </row>
    <row r="1004191" spans="13:13" ht="13">
      <c r="M1004191" s="17"/>
    </row>
    <row r="1004192" spans="13:13">
      <c r="M1004192" s="8"/>
    </row>
    <row r="1004218" spans="13:13">
      <c r="M1004218" s="8"/>
    </row>
    <row r="1004219" spans="13:13" ht="13">
      <c r="M1004219" s="17"/>
    </row>
    <row r="1004220" spans="13:13">
      <c r="M1004220" s="8"/>
    </row>
    <row r="1004246" spans="13:13">
      <c r="M1004246" s="8"/>
    </row>
    <row r="1004247" spans="13:13" ht="13">
      <c r="M1004247" s="17"/>
    </row>
    <row r="1004248" spans="13:13">
      <c r="M1004248" s="8"/>
    </row>
    <row r="1004274" spans="13:13">
      <c r="M1004274" s="8"/>
    </row>
    <row r="1004275" spans="13:13" ht="13">
      <c r="M1004275" s="17"/>
    </row>
    <row r="1004276" spans="13:13">
      <c r="M1004276" s="8"/>
    </row>
    <row r="1004302" spans="13:13">
      <c r="M1004302" s="8"/>
    </row>
    <row r="1004303" spans="13:13" ht="13">
      <c r="M1004303" s="17"/>
    </row>
    <row r="1004304" spans="13:13">
      <c r="M1004304" s="8"/>
    </row>
    <row r="1004330" spans="13:13">
      <c r="M1004330" s="8"/>
    </row>
    <row r="1004331" spans="13:13" ht="13">
      <c r="M1004331" s="17"/>
    </row>
    <row r="1004332" spans="13:13">
      <c r="M1004332" s="8"/>
    </row>
    <row r="1004358" spans="13:13">
      <c r="M1004358" s="8"/>
    </row>
    <row r="1004359" spans="13:13" ht="13">
      <c r="M1004359" s="17"/>
    </row>
    <row r="1004360" spans="13:13">
      <c r="M1004360" s="8"/>
    </row>
    <row r="1004386" spans="13:13">
      <c r="M1004386" s="8"/>
    </row>
    <row r="1004387" spans="13:13" ht="13">
      <c r="M1004387" s="17"/>
    </row>
    <row r="1004388" spans="13:13">
      <c r="M1004388" s="8"/>
    </row>
    <row r="1004414" spans="13:13">
      <c r="M1004414" s="8"/>
    </row>
    <row r="1004415" spans="13:13" ht="13">
      <c r="M1004415" s="17"/>
    </row>
    <row r="1004416" spans="13:13">
      <c r="M1004416" s="8"/>
    </row>
    <row r="1004442" spans="13:13">
      <c r="M1004442" s="8"/>
    </row>
    <row r="1004443" spans="13:13" ht="13">
      <c r="M1004443" s="17"/>
    </row>
    <row r="1004444" spans="13:13">
      <c r="M1004444" s="8"/>
    </row>
    <row r="1004470" spans="13:13">
      <c r="M1004470" s="8"/>
    </row>
    <row r="1004471" spans="13:13" ht="13">
      <c r="M1004471" s="17"/>
    </row>
    <row r="1004472" spans="13:13">
      <c r="M1004472" s="8"/>
    </row>
    <row r="1004498" spans="13:13">
      <c r="M1004498" s="8"/>
    </row>
    <row r="1004499" spans="13:13" ht="13">
      <c r="M1004499" s="17"/>
    </row>
    <row r="1004500" spans="13:13">
      <c r="M1004500" s="8"/>
    </row>
    <row r="1004526" spans="13:13">
      <c r="M1004526" s="8"/>
    </row>
    <row r="1004527" spans="13:13" ht="13">
      <c r="M1004527" s="17"/>
    </row>
    <row r="1004528" spans="13:13">
      <c r="M1004528" s="8"/>
    </row>
    <row r="1004554" spans="13:13">
      <c r="M1004554" s="8"/>
    </row>
    <row r="1004555" spans="13:13" ht="13">
      <c r="M1004555" s="17"/>
    </row>
    <row r="1004556" spans="13:13">
      <c r="M1004556" s="8"/>
    </row>
    <row r="1004582" spans="13:13">
      <c r="M1004582" s="8"/>
    </row>
    <row r="1004583" spans="13:13" ht="13">
      <c r="M1004583" s="17"/>
    </row>
    <row r="1004584" spans="13:13">
      <c r="M1004584" s="8"/>
    </row>
    <row r="1004610" spans="13:13">
      <c r="M1004610" s="8"/>
    </row>
    <row r="1004611" spans="13:13" ht="13">
      <c r="M1004611" s="17"/>
    </row>
    <row r="1004612" spans="13:13">
      <c r="M1004612" s="8"/>
    </row>
    <row r="1004638" spans="13:13">
      <c r="M1004638" s="8"/>
    </row>
    <row r="1004639" spans="13:13" ht="13">
      <c r="M1004639" s="17"/>
    </row>
    <row r="1004640" spans="13:13">
      <c r="M1004640" s="8"/>
    </row>
    <row r="1004666" spans="13:13">
      <c r="M1004666" s="8"/>
    </row>
    <row r="1004667" spans="13:13" ht="13">
      <c r="M1004667" s="17"/>
    </row>
    <row r="1004668" spans="13:13">
      <c r="M1004668" s="8"/>
    </row>
    <row r="1004694" spans="13:13">
      <c r="M1004694" s="8"/>
    </row>
    <row r="1004695" spans="13:13" ht="13">
      <c r="M1004695" s="17"/>
    </row>
    <row r="1004696" spans="13:13">
      <c r="M1004696" s="8"/>
    </row>
    <row r="1004722" spans="13:13">
      <c r="M1004722" s="8"/>
    </row>
    <row r="1004723" spans="13:13" ht="13">
      <c r="M1004723" s="17"/>
    </row>
    <row r="1004724" spans="13:13">
      <c r="M1004724" s="8"/>
    </row>
    <row r="1004750" spans="13:13">
      <c r="M1004750" s="8"/>
    </row>
    <row r="1004751" spans="13:13" ht="13">
      <c r="M1004751" s="17"/>
    </row>
    <row r="1004752" spans="13:13">
      <c r="M1004752" s="8"/>
    </row>
    <row r="1004778" spans="13:13">
      <c r="M1004778" s="8"/>
    </row>
    <row r="1004779" spans="13:13" ht="13">
      <c r="M1004779" s="17"/>
    </row>
    <row r="1004780" spans="13:13">
      <c r="M1004780" s="8"/>
    </row>
    <row r="1004806" spans="13:13">
      <c r="M1004806" s="8"/>
    </row>
    <row r="1004807" spans="13:13" ht="13">
      <c r="M1004807" s="17"/>
    </row>
    <row r="1004808" spans="13:13">
      <c r="M1004808" s="8"/>
    </row>
    <row r="1004834" spans="13:13">
      <c r="M1004834" s="8"/>
    </row>
    <row r="1004835" spans="13:13" ht="13">
      <c r="M1004835" s="17"/>
    </row>
    <row r="1004836" spans="13:13">
      <c r="M1004836" s="8"/>
    </row>
    <row r="1004862" spans="13:13">
      <c r="M1004862" s="8"/>
    </row>
    <row r="1004863" spans="13:13" ht="13">
      <c r="M1004863" s="17"/>
    </row>
    <row r="1004864" spans="13:13">
      <c r="M1004864" s="8"/>
    </row>
    <row r="1004890" spans="13:13">
      <c r="M1004890" s="8"/>
    </row>
    <row r="1004891" spans="13:13" ht="13">
      <c r="M1004891" s="17"/>
    </row>
    <row r="1004892" spans="13:13">
      <c r="M1004892" s="8"/>
    </row>
    <row r="1004918" spans="13:13">
      <c r="M1004918" s="8"/>
    </row>
    <row r="1004919" spans="13:13" ht="13">
      <c r="M1004919" s="17"/>
    </row>
    <row r="1004920" spans="13:13">
      <c r="M1004920" s="8"/>
    </row>
    <row r="1004946" spans="13:13">
      <c r="M1004946" s="8"/>
    </row>
    <row r="1004947" spans="13:13" ht="13">
      <c r="M1004947" s="17"/>
    </row>
    <row r="1004948" spans="13:13">
      <c r="M1004948" s="8"/>
    </row>
    <row r="1004974" spans="13:13">
      <c r="M1004974" s="8"/>
    </row>
    <row r="1004975" spans="13:13" ht="13">
      <c r="M1004975" s="17"/>
    </row>
    <row r="1004976" spans="13:13">
      <c r="M1004976" s="8"/>
    </row>
    <row r="1005002" spans="13:13">
      <c r="M1005002" s="8"/>
    </row>
    <row r="1005003" spans="13:13" ht="13">
      <c r="M1005003" s="17"/>
    </row>
    <row r="1005004" spans="13:13">
      <c r="M1005004" s="8"/>
    </row>
    <row r="1005030" spans="13:13">
      <c r="M1005030" s="8"/>
    </row>
    <row r="1005031" spans="13:13" ht="13">
      <c r="M1005031" s="17"/>
    </row>
    <row r="1005032" spans="13:13">
      <c r="M1005032" s="8"/>
    </row>
    <row r="1005058" spans="13:13">
      <c r="M1005058" s="8"/>
    </row>
    <row r="1005059" spans="13:13" ht="13">
      <c r="M1005059" s="17"/>
    </row>
    <row r="1005060" spans="13:13">
      <c r="M1005060" s="8"/>
    </row>
    <row r="1005086" spans="13:13">
      <c r="M1005086" s="8"/>
    </row>
    <row r="1005087" spans="13:13" ht="13">
      <c r="M1005087" s="17"/>
    </row>
    <row r="1005088" spans="13:13">
      <c r="M1005088" s="8"/>
    </row>
    <row r="1005114" spans="13:13">
      <c r="M1005114" s="8"/>
    </row>
    <row r="1005115" spans="13:13" ht="13">
      <c r="M1005115" s="17"/>
    </row>
    <row r="1005116" spans="13:13">
      <c r="M1005116" s="8"/>
    </row>
    <row r="1005142" spans="13:13">
      <c r="M1005142" s="8"/>
    </row>
    <row r="1005143" spans="13:13" ht="13">
      <c r="M1005143" s="17"/>
    </row>
    <row r="1005144" spans="13:13">
      <c r="M1005144" s="8"/>
    </row>
    <row r="1005170" spans="13:13">
      <c r="M1005170" s="8"/>
    </row>
    <row r="1005171" spans="13:13" ht="13">
      <c r="M1005171" s="17"/>
    </row>
    <row r="1005172" spans="13:13">
      <c r="M1005172" s="8"/>
    </row>
    <row r="1005198" spans="13:13">
      <c r="M1005198" s="8"/>
    </row>
    <row r="1005199" spans="13:13" ht="13">
      <c r="M1005199" s="17"/>
    </row>
    <row r="1005200" spans="13:13">
      <c r="M1005200" s="8"/>
    </row>
    <row r="1005226" spans="13:13">
      <c r="M1005226" s="8"/>
    </row>
    <row r="1005227" spans="13:13" ht="13">
      <c r="M1005227" s="17"/>
    </row>
    <row r="1005228" spans="13:13">
      <c r="M1005228" s="8"/>
    </row>
    <row r="1005254" spans="13:13">
      <c r="M1005254" s="8"/>
    </row>
    <row r="1005255" spans="13:13" ht="13">
      <c r="M1005255" s="17"/>
    </row>
    <row r="1005256" spans="13:13">
      <c r="M1005256" s="8"/>
    </row>
    <row r="1005282" spans="13:13">
      <c r="M1005282" s="8"/>
    </row>
    <row r="1005283" spans="13:13" ht="13">
      <c r="M1005283" s="17"/>
    </row>
    <row r="1005284" spans="13:13">
      <c r="M1005284" s="8"/>
    </row>
    <row r="1005310" spans="13:13">
      <c r="M1005310" s="8"/>
    </row>
    <row r="1005311" spans="13:13" ht="13">
      <c r="M1005311" s="17"/>
    </row>
    <row r="1005312" spans="13:13">
      <c r="M1005312" s="8"/>
    </row>
    <row r="1005338" spans="13:13">
      <c r="M1005338" s="8"/>
    </row>
    <row r="1005339" spans="13:13" ht="13">
      <c r="M1005339" s="17"/>
    </row>
    <row r="1005340" spans="13:13">
      <c r="M1005340" s="8"/>
    </row>
    <row r="1005366" spans="13:13">
      <c r="M1005366" s="8"/>
    </row>
    <row r="1005367" spans="13:13" ht="13">
      <c r="M1005367" s="17"/>
    </row>
    <row r="1005368" spans="13:13">
      <c r="M1005368" s="8"/>
    </row>
    <row r="1005394" spans="13:13">
      <c r="M1005394" s="8"/>
    </row>
    <row r="1005395" spans="13:13" ht="13">
      <c r="M1005395" s="17"/>
    </row>
    <row r="1005396" spans="13:13">
      <c r="M1005396" s="8"/>
    </row>
    <row r="1005422" spans="13:13">
      <c r="M1005422" s="8"/>
    </row>
    <row r="1005423" spans="13:13" ht="13">
      <c r="M1005423" s="17"/>
    </row>
    <row r="1005424" spans="13:13">
      <c r="M1005424" s="8"/>
    </row>
    <row r="1005450" spans="13:13">
      <c r="M1005450" s="8"/>
    </row>
    <row r="1005451" spans="13:13" ht="13">
      <c r="M1005451" s="17"/>
    </row>
    <row r="1005452" spans="13:13">
      <c r="M1005452" s="8"/>
    </row>
    <row r="1005478" spans="13:13">
      <c r="M1005478" s="8"/>
    </row>
    <row r="1005479" spans="13:13" ht="13">
      <c r="M1005479" s="17"/>
    </row>
    <row r="1005480" spans="13:13">
      <c r="M1005480" s="8"/>
    </row>
    <row r="1005506" spans="13:13">
      <c r="M1005506" s="8"/>
    </row>
    <row r="1005507" spans="13:13" ht="13">
      <c r="M1005507" s="17"/>
    </row>
    <row r="1005508" spans="13:13">
      <c r="M1005508" s="8"/>
    </row>
    <row r="1005534" spans="13:13">
      <c r="M1005534" s="8"/>
    </row>
    <row r="1005535" spans="13:13" ht="13">
      <c r="M1005535" s="17"/>
    </row>
    <row r="1005536" spans="13:13">
      <c r="M1005536" s="8"/>
    </row>
    <row r="1005562" spans="13:13">
      <c r="M1005562" s="8"/>
    </row>
    <row r="1005563" spans="13:13" ht="13">
      <c r="M1005563" s="17"/>
    </row>
    <row r="1005564" spans="13:13">
      <c r="M1005564" s="8"/>
    </row>
    <row r="1005590" spans="13:13">
      <c r="M1005590" s="8"/>
    </row>
    <row r="1005591" spans="13:13" ht="13">
      <c r="M1005591" s="17"/>
    </row>
    <row r="1005592" spans="13:13">
      <c r="M1005592" s="8"/>
    </row>
    <row r="1005618" spans="13:13">
      <c r="M1005618" s="8"/>
    </row>
    <row r="1005619" spans="13:13" ht="13">
      <c r="M1005619" s="17"/>
    </row>
    <row r="1005620" spans="13:13">
      <c r="M1005620" s="8"/>
    </row>
    <row r="1005646" spans="13:13">
      <c r="M1005646" s="8"/>
    </row>
    <row r="1005647" spans="13:13" ht="13">
      <c r="M1005647" s="17"/>
    </row>
    <row r="1005648" spans="13:13">
      <c r="M1005648" s="8"/>
    </row>
    <row r="1005674" spans="13:13">
      <c r="M1005674" s="8"/>
    </row>
    <row r="1005675" spans="13:13" ht="13">
      <c r="M1005675" s="17"/>
    </row>
    <row r="1005676" spans="13:13">
      <c r="M1005676" s="8"/>
    </row>
    <row r="1005702" spans="13:13">
      <c r="M1005702" s="8"/>
    </row>
    <row r="1005703" spans="13:13" ht="13">
      <c r="M1005703" s="17"/>
    </row>
    <row r="1005704" spans="13:13">
      <c r="M1005704" s="8"/>
    </row>
    <row r="1005730" spans="13:13">
      <c r="M1005730" s="8"/>
    </row>
    <row r="1005731" spans="13:13" ht="13">
      <c r="M1005731" s="17"/>
    </row>
    <row r="1005732" spans="13:13">
      <c r="M1005732" s="8"/>
    </row>
    <row r="1005758" spans="13:13">
      <c r="M1005758" s="8"/>
    </row>
    <row r="1005759" spans="13:13" ht="13">
      <c r="M1005759" s="17"/>
    </row>
    <row r="1005760" spans="13:13">
      <c r="M1005760" s="8"/>
    </row>
    <row r="1005786" spans="13:13">
      <c r="M1005786" s="8"/>
    </row>
    <row r="1005787" spans="13:13" ht="13">
      <c r="M1005787" s="17"/>
    </row>
    <row r="1005788" spans="13:13">
      <c r="M1005788" s="8"/>
    </row>
    <row r="1005814" spans="13:13">
      <c r="M1005814" s="8"/>
    </row>
    <row r="1005815" spans="13:13" ht="13">
      <c r="M1005815" s="17"/>
    </row>
    <row r="1005816" spans="13:13">
      <c r="M1005816" s="8"/>
    </row>
    <row r="1005842" spans="13:13">
      <c r="M1005842" s="8"/>
    </row>
    <row r="1005843" spans="13:13" ht="13">
      <c r="M1005843" s="17"/>
    </row>
    <row r="1005844" spans="13:13">
      <c r="M1005844" s="8"/>
    </row>
    <row r="1005870" spans="13:13">
      <c r="M1005870" s="8"/>
    </row>
    <row r="1005871" spans="13:13" ht="13">
      <c r="M1005871" s="17"/>
    </row>
    <row r="1005872" spans="13:13">
      <c r="M1005872" s="8"/>
    </row>
    <row r="1005898" spans="13:13">
      <c r="M1005898" s="8"/>
    </row>
    <row r="1005899" spans="13:13" ht="13">
      <c r="M1005899" s="17"/>
    </row>
    <row r="1005900" spans="13:13">
      <c r="M1005900" s="8"/>
    </row>
    <row r="1005926" spans="13:13">
      <c r="M1005926" s="8"/>
    </row>
    <row r="1005927" spans="13:13" ht="13">
      <c r="M1005927" s="17"/>
    </row>
    <row r="1005928" spans="13:13">
      <c r="M1005928" s="8"/>
    </row>
    <row r="1005954" spans="13:13">
      <c r="M1005954" s="8"/>
    </row>
    <row r="1005955" spans="13:13" ht="13">
      <c r="M1005955" s="17"/>
    </row>
    <row r="1005956" spans="13:13">
      <c r="M1005956" s="8"/>
    </row>
    <row r="1005982" spans="13:13">
      <c r="M1005982" s="8"/>
    </row>
    <row r="1005983" spans="13:13" ht="13">
      <c r="M1005983" s="17"/>
    </row>
    <row r="1005984" spans="13:13">
      <c r="M1005984" s="8"/>
    </row>
    <row r="1006010" spans="13:13">
      <c r="M1006010" s="8"/>
    </row>
    <row r="1006011" spans="13:13" ht="13">
      <c r="M1006011" s="17"/>
    </row>
    <row r="1006012" spans="13:13">
      <c r="M1006012" s="8"/>
    </row>
    <row r="1006038" spans="13:13">
      <c r="M1006038" s="8"/>
    </row>
    <row r="1006039" spans="13:13" ht="13">
      <c r="M1006039" s="17"/>
    </row>
    <row r="1006040" spans="13:13">
      <c r="M1006040" s="8"/>
    </row>
    <row r="1006066" spans="13:13">
      <c r="M1006066" s="8"/>
    </row>
    <row r="1006067" spans="13:13" ht="13">
      <c r="M1006067" s="17"/>
    </row>
    <row r="1006068" spans="13:13">
      <c r="M1006068" s="8"/>
    </row>
    <row r="1006094" spans="13:13">
      <c r="M1006094" s="8"/>
    </row>
    <row r="1006095" spans="13:13" ht="13">
      <c r="M1006095" s="17"/>
    </row>
    <row r="1006096" spans="13:13">
      <c r="M1006096" s="8"/>
    </row>
    <row r="1006122" spans="13:13">
      <c r="M1006122" s="8"/>
    </row>
    <row r="1006123" spans="13:13" ht="13">
      <c r="M1006123" s="17"/>
    </row>
    <row r="1006124" spans="13:13">
      <c r="M1006124" s="8"/>
    </row>
    <row r="1006150" spans="13:13">
      <c r="M1006150" s="8"/>
    </row>
    <row r="1006151" spans="13:13" ht="13">
      <c r="M1006151" s="17"/>
    </row>
    <row r="1006152" spans="13:13">
      <c r="M1006152" s="8"/>
    </row>
    <row r="1006178" spans="13:13">
      <c r="M1006178" s="8"/>
    </row>
    <row r="1006179" spans="13:13" ht="13">
      <c r="M1006179" s="17"/>
    </row>
    <row r="1006180" spans="13:13">
      <c r="M1006180" s="8"/>
    </row>
    <row r="1006206" spans="13:13">
      <c r="M1006206" s="8"/>
    </row>
    <row r="1006207" spans="13:13" ht="13">
      <c r="M1006207" s="17"/>
    </row>
    <row r="1006208" spans="13:13">
      <c r="M1006208" s="8"/>
    </row>
    <row r="1006234" spans="13:13">
      <c r="M1006234" s="8"/>
    </row>
    <row r="1006235" spans="13:13" ht="13">
      <c r="M1006235" s="17"/>
    </row>
    <row r="1006236" spans="13:13">
      <c r="M1006236" s="8"/>
    </row>
    <row r="1006262" spans="13:13">
      <c r="M1006262" s="8"/>
    </row>
    <row r="1006263" spans="13:13" ht="13">
      <c r="M1006263" s="17"/>
    </row>
    <row r="1006264" spans="13:13">
      <c r="M1006264" s="8"/>
    </row>
    <row r="1006290" spans="13:13">
      <c r="M1006290" s="8"/>
    </row>
    <row r="1006291" spans="13:13" ht="13">
      <c r="M1006291" s="17"/>
    </row>
    <row r="1006292" spans="13:13">
      <c r="M1006292" s="8"/>
    </row>
    <row r="1006318" spans="13:13">
      <c r="M1006318" s="8"/>
    </row>
    <row r="1006319" spans="13:13" ht="13">
      <c r="M1006319" s="17"/>
    </row>
    <row r="1006320" spans="13:13">
      <c r="M1006320" s="8"/>
    </row>
    <row r="1006346" spans="13:13">
      <c r="M1006346" s="8"/>
    </row>
    <row r="1006347" spans="13:13" ht="13">
      <c r="M1006347" s="17"/>
    </row>
    <row r="1006348" spans="13:13">
      <c r="M1006348" s="8"/>
    </row>
    <row r="1006374" spans="13:13">
      <c r="M1006374" s="8"/>
    </row>
    <row r="1006375" spans="13:13" ht="13">
      <c r="M1006375" s="17"/>
    </row>
    <row r="1006376" spans="13:13">
      <c r="M1006376" s="8"/>
    </row>
    <row r="1006402" spans="13:13">
      <c r="M1006402" s="8"/>
    </row>
    <row r="1006403" spans="13:13" ht="13">
      <c r="M1006403" s="17"/>
    </row>
    <row r="1006404" spans="13:13">
      <c r="M1006404" s="8"/>
    </row>
    <row r="1006430" spans="13:13">
      <c r="M1006430" s="8"/>
    </row>
    <row r="1006431" spans="13:13" ht="13">
      <c r="M1006431" s="17"/>
    </row>
    <row r="1006432" spans="13:13">
      <c r="M1006432" s="8"/>
    </row>
    <row r="1006458" spans="13:13">
      <c r="M1006458" s="8"/>
    </row>
    <row r="1006459" spans="13:13" ht="13">
      <c r="M1006459" s="17"/>
    </row>
    <row r="1006460" spans="13:13">
      <c r="M1006460" s="8"/>
    </row>
    <row r="1006486" spans="13:13">
      <c r="M1006486" s="8"/>
    </row>
    <row r="1006487" spans="13:13" ht="13">
      <c r="M1006487" s="17"/>
    </row>
    <row r="1006488" spans="13:13">
      <c r="M1006488" s="8"/>
    </row>
    <row r="1006514" spans="13:13">
      <c r="M1006514" s="8"/>
    </row>
    <row r="1006515" spans="13:13" ht="13">
      <c r="M1006515" s="17"/>
    </row>
    <row r="1006516" spans="13:13">
      <c r="M1006516" s="8"/>
    </row>
    <row r="1006542" spans="13:13">
      <c r="M1006542" s="8"/>
    </row>
    <row r="1006543" spans="13:13" ht="13">
      <c r="M1006543" s="17"/>
    </row>
    <row r="1006544" spans="13:13">
      <c r="M1006544" s="8"/>
    </row>
    <row r="1006570" spans="13:13">
      <c r="M1006570" s="8"/>
    </row>
    <row r="1006571" spans="13:13" ht="13">
      <c r="M1006571" s="17"/>
    </row>
    <row r="1006572" spans="13:13">
      <c r="M1006572" s="8"/>
    </row>
    <row r="1006598" spans="13:13">
      <c r="M1006598" s="8"/>
    </row>
    <row r="1006599" spans="13:13" ht="13">
      <c r="M1006599" s="17"/>
    </row>
    <row r="1006600" spans="13:13">
      <c r="M1006600" s="8"/>
    </row>
    <row r="1006626" spans="13:13">
      <c r="M1006626" s="8"/>
    </row>
    <row r="1006627" spans="13:13" ht="13">
      <c r="M1006627" s="17"/>
    </row>
    <row r="1006628" spans="13:13">
      <c r="M1006628" s="8"/>
    </row>
    <row r="1006654" spans="13:13">
      <c r="M1006654" s="8"/>
    </row>
    <row r="1006655" spans="13:13" ht="13">
      <c r="M1006655" s="17"/>
    </row>
    <row r="1006656" spans="13:13">
      <c r="M1006656" s="8"/>
    </row>
    <row r="1006682" spans="13:13">
      <c r="M1006682" s="8"/>
    </row>
    <row r="1006683" spans="13:13" ht="13">
      <c r="M1006683" s="17"/>
    </row>
    <row r="1006684" spans="13:13">
      <c r="M1006684" s="8"/>
    </row>
    <row r="1006710" spans="13:13">
      <c r="M1006710" s="8"/>
    </row>
    <row r="1006711" spans="13:13" ht="13">
      <c r="M1006711" s="17"/>
    </row>
    <row r="1006712" spans="13:13">
      <c r="M1006712" s="8"/>
    </row>
    <row r="1006738" spans="13:13">
      <c r="M1006738" s="8"/>
    </row>
    <row r="1006739" spans="13:13" ht="13">
      <c r="M1006739" s="17"/>
    </row>
    <row r="1006740" spans="13:13">
      <c r="M1006740" s="8"/>
    </row>
    <row r="1006766" spans="13:13">
      <c r="M1006766" s="8"/>
    </row>
    <row r="1006767" spans="13:13" ht="13">
      <c r="M1006767" s="17"/>
    </row>
    <row r="1006768" spans="13:13">
      <c r="M1006768" s="8"/>
    </row>
    <row r="1006794" spans="13:13">
      <c r="M1006794" s="8"/>
    </row>
    <row r="1006795" spans="13:13" ht="13">
      <c r="M1006795" s="17"/>
    </row>
    <row r="1006796" spans="13:13">
      <c r="M1006796" s="8"/>
    </row>
    <row r="1006822" spans="13:13">
      <c r="M1006822" s="8"/>
    </row>
    <row r="1006823" spans="13:13" ht="13">
      <c r="M1006823" s="17"/>
    </row>
    <row r="1006824" spans="13:13">
      <c r="M1006824" s="8"/>
    </row>
    <row r="1006850" spans="13:13">
      <c r="M1006850" s="8"/>
    </row>
    <row r="1006851" spans="13:13" ht="13">
      <c r="M1006851" s="17"/>
    </row>
    <row r="1006852" spans="13:13">
      <c r="M1006852" s="8"/>
    </row>
    <row r="1006878" spans="13:13">
      <c r="M1006878" s="8"/>
    </row>
    <row r="1006879" spans="13:13" ht="13">
      <c r="M1006879" s="17"/>
    </row>
    <row r="1006880" spans="13:13">
      <c r="M1006880" s="8"/>
    </row>
    <row r="1006906" spans="13:13">
      <c r="M1006906" s="8"/>
    </row>
    <row r="1006907" spans="13:13" ht="13">
      <c r="M1006907" s="17"/>
    </row>
    <row r="1006908" spans="13:13">
      <c r="M1006908" s="8"/>
    </row>
    <row r="1006934" spans="13:13">
      <c r="M1006934" s="8"/>
    </row>
    <row r="1006935" spans="13:13" ht="13">
      <c r="M1006935" s="17"/>
    </row>
    <row r="1006936" spans="13:13">
      <c r="M1006936" s="8"/>
    </row>
    <row r="1006962" spans="13:13">
      <c r="M1006962" s="8"/>
    </row>
    <row r="1006963" spans="13:13" ht="13">
      <c r="M1006963" s="17"/>
    </row>
    <row r="1006964" spans="13:13">
      <c r="M1006964" s="8"/>
    </row>
    <row r="1006990" spans="13:13">
      <c r="M1006990" s="8"/>
    </row>
    <row r="1006991" spans="13:13" ht="13">
      <c r="M1006991" s="17"/>
    </row>
    <row r="1006992" spans="13:13">
      <c r="M1006992" s="8"/>
    </row>
    <row r="1007018" spans="13:13">
      <c r="M1007018" s="8"/>
    </row>
    <row r="1007019" spans="13:13" ht="13">
      <c r="M1007019" s="17"/>
    </row>
    <row r="1007020" spans="13:13">
      <c r="M1007020" s="8"/>
    </row>
    <row r="1007046" spans="13:13">
      <c r="M1007046" s="8"/>
    </row>
    <row r="1007047" spans="13:13" ht="13">
      <c r="M1007047" s="17"/>
    </row>
    <row r="1007048" spans="13:13">
      <c r="M1007048" s="8"/>
    </row>
    <row r="1007074" spans="13:13">
      <c r="M1007074" s="8"/>
    </row>
    <row r="1007075" spans="13:13" ht="13">
      <c r="M1007075" s="17"/>
    </row>
    <row r="1007076" spans="13:13">
      <c r="M1007076" s="8"/>
    </row>
    <row r="1007102" spans="13:13">
      <c r="M1007102" s="8"/>
    </row>
    <row r="1007103" spans="13:13" ht="13">
      <c r="M1007103" s="17"/>
    </row>
    <row r="1007104" spans="13:13">
      <c r="M1007104" s="8"/>
    </row>
    <row r="1007130" spans="13:13">
      <c r="M1007130" s="8"/>
    </row>
    <row r="1007131" spans="13:13" ht="13">
      <c r="M1007131" s="17"/>
    </row>
    <row r="1007132" spans="13:13">
      <c r="M1007132" s="8"/>
    </row>
    <row r="1007158" spans="13:13">
      <c r="M1007158" s="8"/>
    </row>
    <row r="1007159" spans="13:13" ht="13">
      <c r="M1007159" s="17"/>
    </row>
    <row r="1007160" spans="13:13">
      <c r="M1007160" s="8"/>
    </row>
    <row r="1007186" spans="13:13">
      <c r="M1007186" s="8"/>
    </row>
    <row r="1007187" spans="13:13" ht="13">
      <c r="M1007187" s="17"/>
    </row>
    <row r="1007188" spans="13:13">
      <c r="M1007188" s="8"/>
    </row>
    <row r="1007214" spans="13:13">
      <c r="M1007214" s="8"/>
    </row>
    <row r="1007215" spans="13:13" ht="13">
      <c r="M1007215" s="17"/>
    </row>
    <row r="1007216" spans="13:13">
      <c r="M1007216" s="8"/>
    </row>
    <row r="1007242" spans="13:13">
      <c r="M1007242" s="8"/>
    </row>
    <row r="1007243" spans="13:13" ht="13">
      <c r="M1007243" s="17"/>
    </row>
    <row r="1007244" spans="13:13">
      <c r="M1007244" s="8"/>
    </row>
    <row r="1007270" spans="13:13">
      <c r="M1007270" s="8"/>
    </row>
    <row r="1007271" spans="13:13" ht="13">
      <c r="M1007271" s="17"/>
    </row>
    <row r="1007272" spans="13:13">
      <c r="M1007272" s="8"/>
    </row>
    <row r="1007298" spans="13:13">
      <c r="M1007298" s="8"/>
    </row>
    <row r="1007299" spans="13:13" ht="13">
      <c r="M1007299" s="17"/>
    </row>
    <row r="1007300" spans="13:13">
      <c r="M1007300" s="8"/>
    </row>
    <row r="1007326" spans="13:13">
      <c r="M1007326" s="8"/>
    </row>
    <row r="1007327" spans="13:13" ht="13">
      <c r="M1007327" s="17"/>
    </row>
    <row r="1007328" spans="13:13">
      <c r="M1007328" s="8"/>
    </row>
    <row r="1007354" spans="13:13">
      <c r="M1007354" s="8"/>
    </row>
    <row r="1007355" spans="13:13" ht="13">
      <c r="M1007355" s="17"/>
    </row>
    <row r="1007356" spans="13:13">
      <c r="M1007356" s="8"/>
    </row>
    <row r="1007382" spans="13:13">
      <c r="M1007382" s="8"/>
    </row>
    <row r="1007383" spans="13:13" ht="13">
      <c r="M1007383" s="17"/>
    </row>
    <row r="1007384" spans="13:13">
      <c r="M1007384" s="8"/>
    </row>
    <row r="1007410" spans="13:13">
      <c r="M1007410" s="8"/>
    </row>
    <row r="1007411" spans="13:13" ht="13">
      <c r="M1007411" s="17"/>
    </row>
    <row r="1007412" spans="13:13">
      <c r="M1007412" s="8"/>
    </row>
    <row r="1007438" spans="13:13">
      <c r="M1007438" s="8"/>
    </row>
    <row r="1007439" spans="13:13" ht="13">
      <c r="M1007439" s="17"/>
    </row>
    <row r="1007440" spans="13:13">
      <c r="M1007440" s="8"/>
    </row>
    <row r="1007466" spans="13:13">
      <c r="M1007466" s="8"/>
    </row>
    <row r="1007467" spans="13:13" ht="13">
      <c r="M1007467" s="17"/>
    </row>
    <row r="1007468" spans="13:13">
      <c r="M1007468" s="8"/>
    </row>
    <row r="1007494" spans="13:13">
      <c r="M1007494" s="8"/>
    </row>
    <row r="1007495" spans="13:13" ht="13">
      <c r="M1007495" s="17"/>
    </row>
    <row r="1007496" spans="13:13">
      <c r="M1007496" s="8"/>
    </row>
    <row r="1007522" spans="13:13">
      <c r="M1007522" s="8"/>
    </row>
    <row r="1007523" spans="13:13" ht="13">
      <c r="M1007523" s="17"/>
    </row>
    <row r="1007524" spans="13:13">
      <c r="M1007524" s="8"/>
    </row>
    <row r="1007550" spans="13:13">
      <c r="M1007550" s="8"/>
    </row>
    <row r="1007551" spans="13:13" ht="13">
      <c r="M1007551" s="17"/>
    </row>
    <row r="1007552" spans="13:13">
      <c r="M1007552" s="8"/>
    </row>
    <row r="1007578" spans="13:13">
      <c r="M1007578" s="8"/>
    </row>
    <row r="1007579" spans="13:13" ht="13">
      <c r="M1007579" s="17"/>
    </row>
    <row r="1007580" spans="13:13">
      <c r="M1007580" s="8"/>
    </row>
    <row r="1007606" spans="13:13">
      <c r="M1007606" s="8"/>
    </row>
    <row r="1007607" spans="13:13" ht="13">
      <c r="M1007607" s="17"/>
    </row>
    <row r="1007608" spans="13:13">
      <c r="M1007608" s="8"/>
    </row>
    <row r="1007634" spans="13:13">
      <c r="M1007634" s="8"/>
    </row>
    <row r="1007635" spans="13:13" ht="13">
      <c r="M1007635" s="17"/>
    </row>
    <row r="1007636" spans="13:13">
      <c r="M1007636" s="8"/>
    </row>
    <row r="1007662" spans="13:13">
      <c r="M1007662" s="8"/>
    </row>
    <row r="1007663" spans="13:13" ht="13">
      <c r="M1007663" s="17"/>
    </row>
    <row r="1007664" spans="13:13">
      <c r="M1007664" s="8"/>
    </row>
    <row r="1007690" spans="13:13">
      <c r="M1007690" s="8"/>
    </row>
    <row r="1007691" spans="13:13" ht="13">
      <c r="M1007691" s="17"/>
    </row>
    <row r="1007692" spans="13:13">
      <c r="M1007692" s="8"/>
    </row>
    <row r="1007718" spans="13:13">
      <c r="M1007718" s="8"/>
    </row>
    <row r="1007719" spans="13:13" ht="13">
      <c r="M1007719" s="17"/>
    </row>
    <row r="1007720" spans="13:13">
      <c r="M1007720" s="8"/>
    </row>
    <row r="1007746" spans="13:13">
      <c r="M1007746" s="8"/>
    </row>
    <row r="1007747" spans="13:13" ht="13">
      <c r="M1007747" s="17"/>
    </row>
    <row r="1007748" spans="13:13">
      <c r="M1007748" s="8"/>
    </row>
    <row r="1007774" spans="13:13">
      <c r="M1007774" s="8"/>
    </row>
    <row r="1007775" spans="13:13" ht="13">
      <c r="M1007775" s="17"/>
    </row>
    <row r="1007776" spans="13:13">
      <c r="M1007776" s="8"/>
    </row>
    <row r="1007802" spans="13:13">
      <c r="M1007802" s="8"/>
    </row>
    <row r="1007803" spans="13:13" ht="13">
      <c r="M1007803" s="17"/>
    </row>
    <row r="1007804" spans="13:13">
      <c r="M1007804" s="8"/>
    </row>
    <row r="1007830" spans="13:13">
      <c r="M1007830" s="8"/>
    </row>
    <row r="1007831" spans="13:13" ht="13">
      <c r="M1007831" s="17"/>
    </row>
    <row r="1007832" spans="13:13">
      <c r="M1007832" s="8"/>
    </row>
    <row r="1007858" spans="13:13">
      <c r="M1007858" s="8"/>
    </row>
    <row r="1007859" spans="13:13" ht="13">
      <c r="M1007859" s="17"/>
    </row>
    <row r="1007860" spans="13:13">
      <c r="M1007860" s="8"/>
    </row>
    <row r="1007886" spans="13:13">
      <c r="M1007886" s="8"/>
    </row>
    <row r="1007887" spans="13:13" ht="13">
      <c r="M1007887" s="17"/>
    </row>
    <row r="1007888" spans="13:13">
      <c r="M1007888" s="8"/>
    </row>
    <row r="1007914" spans="13:13">
      <c r="M1007914" s="8"/>
    </row>
    <row r="1007915" spans="13:13" ht="13">
      <c r="M1007915" s="17"/>
    </row>
    <row r="1007916" spans="13:13">
      <c r="M1007916" s="8"/>
    </row>
    <row r="1007942" spans="13:13">
      <c r="M1007942" s="8"/>
    </row>
    <row r="1007943" spans="13:13" ht="13">
      <c r="M1007943" s="17"/>
    </row>
    <row r="1007944" spans="13:13">
      <c r="M1007944" s="8"/>
    </row>
    <row r="1007970" spans="13:13">
      <c r="M1007970" s="8"/>
    </row>
    <row r="1007971" spans="13:13" ht="13">
      <c r="M1007971" s="17"/>
    </row>
    <row r="1007972" spans="13:13">
      <c r="M1007972" s="8"/>
    </row>
    <row r="1007998" spans="13:13">
      <c r="M1007998" s="8"/>
    </row>
    <row r="1007999" spans="13:13" ht="13">
      <c r="M1007999" s="17"/>
    </row>
    <row r="1008000" spans="13:13">
      <c r="M1008000" s="8"/>
    </row>
    <row r="1008026" spans="13:13">
      <c r="M1008026" s="8"/>
    </row>
    <row r="1008027" spans="13:13" ht="13">
      <c r="M1008027" s="17"/>
    </row>
    <row r="1008028" spans="13:13">
      <c r="M1008028" s="8"/>
    </row>
    <row r="1008054" spans="13:13">
      <c r="M1008054" s="8"/>
    </row>
    <row r="1008055" spans="13:13" ht="13">
      <c r="M1008055" s="17"/>
    </row>
    <row r="1008056" spans="13:13">
      <c r="M1008056" s="8"/>
    </row>
    <row r="1008082" spans="13:13">
      <c r="M1008082" s="8"/>
    </row>
    <row r="1008083" spans="13:13" ht="13">
      <c r="M1008083" s="17"/>
    </row>
    <row r="1008084" spans="13:13">
      <c r="M1008084" s="8"/>
    </row>
    <row r="1008110" spans="13:13">
      <c r="M1008110" s="8"/>
    </row>
    <row r="1008111" spans="13:13" ht="13">
      <c r="M1008111" s="17"/>
    </row>
    <row r="1008112" spans="13:13">
      <c r="M1008112" s="8"/>
    </row>
    <row r="1008138" spans="13:13">
      <c r="M1008138" s="8"/>
    </row>
    <row r="1008139" spans="13:13" ht="13">
      <c r="M1008139" s="17"/>
    </row>
    <row r="1008140" spans="13:13">
      <c r="M1008140" s="8"/>
    </row>
    <row r="1008166" spans="13:13">
      <c r="M1008166" s="8"/>
    </row>
    <row r="1008167" spans="13:13" ht="13">
      <c r="M1008167" s="17"/>
    </row>
    <row r="1008168" spans="13:13">
      <c r="M1008168" s="8"/>
    </row>
    <row r="1008194" spans="13:13">
      <c r="M1008194" s="8"/>
    </row>
    <row r="1008195" spans="13:13" ht="13">
      <c r="M1008195" s="17"/>
    </row>
    <row r="1008196" spans="13:13">
      <c r="M1008196" s="8"/>
    </row>
    <row r="1008222" spans="13:13">
      <c r="M1008222" s="8"/>
    </row>
    <row r="1008223" spans="13:13" ht="13">
      <c r="M1008223" s="17"/>
    </row>
    <row r="1008224" spans="13:13">
      <c r="M1008224" s="8"/>
    </row>
    <row r="1008250" spans="13:13">
      <c r="M1008250" s="8"/>
    </row>
    <row r="1008251" spans="13:13" ht="13">
      <c r="M1008251" s="17"/>
    </row>
    <row r="1008252" spans="13:13">
      <c r="M1008252" s="8"/>
    </row>
    <row r="1008278" spans="13:13">
      <c r="M1008278" s="8"/>
    </row>
    <row r="1008279" spans="13:13" ht="13">
      <c r="M1008279" s="17"/>
    </row>
    <row r="1008280" spans="13:13">
      <c r="M1008280" s="8"/>
    </row>
    <row r="1008306" spans="13:13">
      <c r="M1008306" s="8"/>
    </row>
    <row r="1008307" spans="13:13" ht="13">
      <c r="M1008307" s="17"/>
    </row>
    <row r="1008308" spans="13:13">
      <c r="M1008308" s="8"/>
    </row>
    <row r="1008334" spans="13:13">
      <c r="M1008334" s="8"/>
    </row>
    <row r="1008335" spans="13:13" ht="13">
      <c r="M1008335" s="17"/>
    </row>
    <row r="1008336" spans="13:13">
      <c r="M1008336" s="8"/>
    </row>
    <row r="1008362" spans="13:13">
      <c r="M1008362" s="8"/>
    </row>
    <row r="1008363" spans="13:13" ht="13">
      <c r="M1008363" s="17"/>
    </row>
    <row r="1008364" spans="13:13">
      <c r="M1008364" s="8"/>
    </row>
    <row r="1008390" spans="13:13">
      <c r="M1008390" s="8"/>
    </row>
    <row r="1008391" spans="13:13" ht="13">
      <c r="M1008391" s="17"/>
    </row>
    <row r="1008392" spans="13:13">
      <c r="M1008392" s="8"/>
    </row>
    <row r="1008418" spans="13:13">
      <c r="M1008418" s="8"/>
    </row>
    <row r="1008419" spans="13:13" ht="13">
      <c r="M1008419" s="17"/>
    </row>
    <row r="1008420" spans="13:13">
      <c r="M1008420" s="8"/>
    </row>
    <row r="1008446" spans="13:13">
      <c r="M1008446" s="8"/>
    </row>
    <row r="1008447" spans="13:13" ht="13">
      <c r="M1008447" s="17"/>
    </row>
    <row r="1008448" spans="13:13">
      <c r="M1008448" s="8"/>
    </row>
    <row r="1008474" spans="13:13">
      <c r="M1008474" s="8"/>
    </row>
    <row r="1008475" spans="13:13" ht="13">
      <c r="M1008475" s="17"/>
    </row>
    <row r="1008476" spans="13:13">
      <c r="M1008476" s="8"/>
    </row>
    <row r="1008502" spans="13:13">
      <c r="M1008502" s="8"/>
    </row>
    <row r="1008503" spans="13:13" ht="13">
      <c r="M1008503" s="17"/>
    </row>
    <row r="1008504" spans="13:13">
      <c r="M1008504" s="8"/>
    </row>
    <row r="1008530" spans="13:13">
      <c r="M1008530" s="8"/>
    </row>
    <row r="1008531" spans="13:13" ht="13">
      <c r="M1008531" s="17"/>
    </row>
    <row r="1008532" spans="13:13">
      <c r="M1008532" s="8"/>
    </row>
    <row r="1008558" spans="13:13">
      <c r="M1008558" s="8"/>
    </row>
    <row r="1008559" spans="13:13" ht="13">
      <c r="M1008559" s="17"/>
    </row>
    <row r="1008560" spans="13:13">
      <c r="M1008560" s="8"/>
    </row>
    <row r="1008586" spans="13:13">
      <c r="M1008586" s="8"/>
    </row>
    <row r="1008587" spans="13:13" ht="13">
      <c r="M1008587" s="17"/>
    </row>
    <row r="1008588" spans="13:13">
      <c r="M1008588" s="8"/>
    </row>
    <row r="1008614" spans="13:13">
      <c r="M1008614" s="8"/>
    </row>
    <row r="1008615" spans="13:13" ht="13">
      <c r="M1008615" s="17"/>
    </row>
    <row r="1008616" spans="13:13">
      <c r="M1008616" s="8"/>
    </row>
    <row r="1008642" spans="13:13">
      <c r="M1008642" s="8"/>
    </row>
    <row r="1008643" spans="13:13" ht="13">
      <c r="M1008643" s="17"/>
    </row>
    <row r="1008644" spans="13:13">
      <c r="M1008644" s="8"/>
    </row>
    <row r="1008670" spans="13:13">
      <c r="M1008670" s="8"/>
    </row>
    <row r="1008671" spans="13:13" ht="13">
      <c r="M1008671" s="17"/>
    </row>
    <row r="1008672" spans="13:13">
      <c r="M1008672" s="8"/>
    </row>
    <row r="1008698" spans="13:13">
      <c r="M1008698" s="8"/>
    </row>
    <row r="1008699" spans="13:13" ht="13">
      <c r="M1008699" s="17"/>
    </row>
    <row r="1008700" spans="13:13">
      <c r="M1008700" s="8"/>
    </row>
    <row r="1008726" spans="13:13">
      <c r="M1008726" s="8"/>
    </row>
    <row r="1008727" spans="13:13" ht="13">
      <c r="M1008727" s="17"/>
    </row>
    <row r="1008728" spans="13:13">
      <c r="M1008728" s="8"/>
    </row>
    <row r="1008754" spans="13:13">
      <c r="M1008754" s="8"/>
    </row>
    <row r="1008755" spans="13:13" ht="13">
      <c r="M1008755" s="17"/>
    </row>
    <row r="1008756" spans="13:13">
      <c r="M1008756" s="8"/>
    </row>
    <row r="1008782" spans="13:13">
      <c r="M1008782" s="8"/>
    </row>
    <row r="1008783" spans="13:13" ht="13">
      <c r="M1008783" s="17"/>
    </row>
    <row r="1008784" spans="13:13">
      <c r="M1008784" s="8"/>
    </row>
    <row r="1008810" spans="13:13">
      <c r="M1008810" s="8"/>
    </row>
    <row r="1008811" spans="13:13" ht="13">
      <c r="M1008811" s="17"/>
    </row>
    <row r="1008812" spans="13:13">
      <c r="M1008812" s="8"/>
    </row>
    <row r="1008838" spans="13:13">
      <c r="M1008838" s="8"/>
    </row>
    <row r="1008839" spans="13:13" ht="13">
      <c r="M1008839" s="17"/>
    </row>
    <row r="1008840" spans="13:13">
      <c r="M1008840" s="8"/>
    </row>
    <row r="1008866" spans="13:13">
      <c r="M1008866" s="8"/>
    </row>
    <row r="1008867" spans="13:13" ht="13">
      <c r="M1008867" s="17"/>
    </row>
    <row r="1008868" spans="13:13">
      <c r="M1008868" s="8"/>
    </row>
    <row r="1008894" spans="13:13">
      <c r="M1008894" s="8"/>
    </row>
    <row r="1008895" spans="13:13" ht="13">
      <c r="M1008895" s="17"/>
    </row>
    <row r="1008896" spans="13:13">
      <c r="M1008896" s="8"/>
    </row>
    <row r="1008922" spans="13:13">
      <c r="M1008922" s="8"/>
    </row>
    <row r="1008923" spans="13:13" ht="13">
      <c r="M1008923" s="17"/>
    </row>
    <row r="1008924" spans="13:13">
      <c r="M1008924" s="8"/>
    </row>
    <row r="1008950" spans="13:13">
      <c r="M1008950" s="8"/>
    </row>
    <row r="1008951" spans="13:13" ht="13">
      <c r="M1008951" s="17"/>
    </row>
    <row r="1008952" spans="13:13">
      <c r="M1008952" s="8"/>
    </row>
    <row r="1008978" spans="13:13">
      <c r="M1008978" s="8"/>
    </row>
    <row r="1008979" spans="13:13" ht="13">
      <c r="M1008979" s="17"/>
    </row>
    <row r="1008980" spans="13:13">
      <c r="M1008980" s="8"/>
    </row>
    <row r="1009006" spans="13:13">
      <c r="M1009006" s="8"/>
    </row>
    <row r="1009007" spans="13:13" ht="13">
      <c r="M1009007" s="17"/>
    </row>
    <row r="1009008" spans="13:13">
      <c r="M1009008" s="8"/>
    </row>
    <row r="1009034" spans="13:13">
      <c r="M1009034" s="8"/>
    </row>
    <row r="1009035" spans="13:13" ht="13">
      <c r="M1009035" s="17"/>
    </row>
    <row r="1009036" spans="13:13">
      <c r="M1009036" s="8"/>
    </row>
    <row r="1009062" spans="13:13">
      <c r="M1009062" s="8"/>
    </row>
    <row r="1009063" spans="13:13" ht="13">
      <c r="M1009063" s="17"/>
    </row>
    <row r="1009064" spans="13:13">
      <c r="M1009064" s="8"/>
    </row>
    <row r="1009090" spans="13:13">
      <c r="M1009090" s="8"/>
    </row>
    <row r="1009091" spans="13:13" ht="13">
      <c r="M1009091" s="17"/>
    </row>
    <row r="1009092" spans="13:13">
      <c r="M1009092" s="8"/>
    </row>
    <row r="1009118" spans="13:13">
      <c r="M1009118" s="8"/>
    </row>
    <row r="1009119" spans="13:13" ht="13">
      <c r="M1009119" s="17"/>
    </row>
    <row r="1009120" spans="13:13">
      <c r="M1009120" s="8"/>
    </row>
    <row r="1009146" spans="13:13">
      <c r="M1009146" s="8"/>
    </row>
    <row r="1009147" spans="13:13" ht="13">
      <c r="M1009147" s="17"/>
    </row>
    <row r="1009148" spans="13:13">
      <c r="M1009148" s="8"/>
    </row>
    <row r="1009174" spans="13:13">
      <c r="M1009174" s="8"/>
    </row>
    <row r="1009175" spans="13:13" ht="13">
      <c r="M1009175" s="17"/>
    </row>
    <row r="1009176" spans="13:13">
      <c r="M1009176" s="8"/>
    </row>
    <row r="1009202" spans="13:13">
      <c r="M1009202" s="8"/>
    </row>
    <row r="1009203" spans="13:13" ht="13">
      <c r="M1009203" s="17"/>
    </row>
    <row r="1009204" spans="13:13">
      <c r="M1009204" s="8"/>
    </row>
    <row r="1009230" spans="13:13">
      <c r="M1009230" s="8"/>
    </row>
    <row r="1009231" spans="13:13" ht="13">
      <c r="M1009231" s="17"/>
    </row>
    <row r="1009232" spans="13:13">
      <c r="M1009232" s="8"/>
    </row>
    <row r="1009258" spans="13:13">
      <c r="M1009258" s="8"/>
    </row>
    <row r="1009259" spans="13:13" ht="13">
      <c r="M1009259" s="17"/>
    </row>
    <row r="1009260" spans="13:13">
      <c r="M1009260" s="8"/>
    </row>
    <row r="1009286" spans="13:13">
      <c r="M1009286" s="8"/>
    </row>
    <row r="1009287" spans="13:13" ht="13">
      <c r="M1009287" s="17"/>
    </row>
    <row r="1009288" spans="13:13">
      <c r="M1009288" s="8"/>
    </row>
    <row r="1009314" spans="13:13">
      <c r="M1009314" s="8"/>
    </row>
    <row r="1009315" spans="13:13" ht="13">
      <c r="M1009315" s="17"/>
    </row>
    <row r="1009316" spans="13:13">
      <c r="M1009316" s="8"/>
    </row>
    <row r="1009342" spans="13:13">
      <c r="M1009342" s="8"/>
    </row>
    <row r="1009343" spans="13:13" ht="13">
      <c r="M1009343" s="17"/>
    </row>
    <row r="1009344" spans="13:13">
      <c r="M1009344" s="8"/>
    </row>
    <row r="1009370" spans="13:13">
      <c r="M1009370" s="8"/>
    </row>
    <row r="1009371" spans="13:13" ht="13">
      <c r="M1009371" s="17"/>
    </row>
    <row r="1009372" spans="13:13">
      <c r="M1009372" s="8"/>
    </row>
    <row r="1009398" spans="13:13">
      <c r="M1009398" s="8"/>
    </row>
    <row r="1009399" spans="13:13" ht="13">
      <c r="M1009399" s="17"/>
    </row>
    <row r="1009400" spans="13:13">
      <c r="M1009400" s="8"/>
    </row>
    <row r="1009426" spans="13:13">
      <c r="M1009426" s="8"/>
    </row>
    <row r="1009427" spans="13:13" ht="13">
      <c r="M1009427" s="17"/>
    </row>
    <row r="1009428" spans="13:13">
      <c r="M1009428" s="8"/>
    </row>
    <row r="1009454" spans="13:13">
      <c r="M1009454" s="8"/>
    </row>
    <row r="1009455" spans="13:13" ht="13">
      <c r="M1009455" s="17"/>
    </row>
    <row r="1009456" spans="13:13">
      <c r="M1009456" s="8"/>
    </row>
    <row r="1009482" spans="13:13">
      <c r="M1009482" s="8"/>
    </row>
    <row r="1009483" spans="13:13" ht="13">
      <c r="M1009483" s="17"/>
    </row>
    <row r="1009484" spans="13:13">
      <c r="M1009484" s="8"/>
    </row>
    <row r="1009510" spans="13:13">
      <c r="M1009510" s="8"/>
    </row>
    <row r="1009511" spans="13:13" ht="13">
      <c r="M1009511" s="17"/>
    </row>
    <row r="1009512" spans="13:13">
      <c r="M1009512" s="8"/>
    </row>
    <row r="1009538" spans="13:13">
      <c r="M1009538" s="8"/>
    </row>
    <row r="1009539" spans="13:13" ht="13">
      <c r="M1009539" s="17"/>
    </row>
    <row r="1009540" spans="13:13">
      <c r="M1009540" s="8"/>
    </row>
    <row r="1009566" spans="13:13">
      <c r="M1009566" s="8"/>
    </row>
    <row r="1009567" spans="13:13" ht="13">
      <c r="M1009567" s="17"/>
    </row>
    <row r="1009568" spans="13:13">
      <c r="M1009568" s="8"/>
    </row>
    <row r="1009594" spans="13:13">
      <c r="M1009594" s="8"/>
    </row>
    <row r="1009595" spans="13:13" ht="13">
      <c r="M1009595" s="17"/>
    </row>
    <row r="1009596" spans="13:13">
      <c r="M1009596" s="8"/>
    </row>
    <row r="1009622" spans="13:13">
      <c r="M1009622" s="8"/>
    </row>
    <row r="1009623" spans="13:13" ht="13">
      <c r="M1009623" s="17"/>
    </row>
    <row r="1009624" spans="13:13">
      <c r="M1009624" s="8"/>
    </row>
    <row r="1009650" spans="13:13">
      <c r="M1009650" s="8"/>
    </row>
    <row r="1009651" spans="13:13" ht="13">
      <c r="M1009651" s="17"/>
    </row>
    <row r="1009652" spans="13:13">
      <c r="M1009652" s="8"/>
    </row>
    <row r="1009678" spans="13:13">
      <c r="M1009678" s="8"/>
    </row>
    <row r="1009679" spans="13:13" ht="13">
      <c r="M1009679" s="17"/>
    </row>
    <row r="1009680" spans="13:13">
      <c r="M1009680" s="8"/>
    </row>
    <row r="1009706" spans="13:13">
      <c r="M1009706" s="8"/>
    </row>
    <row r="1009707" spans="13:13" ht="13">
      <c r="M1009707" s="17"/>
    </row>
    <row r="1009708" spans="13:13">
      <c r="M1009708" s="8"/>
    </row>
    <row r="1009734" spans="13:13">
      <c r="M1009734" s="8"/>
    </row>
    <row r="1009735" spans="13:13" ht="13">
      <c r="M1009735" s="17"/>
    </row>
    <row r="1009736" spans="13:13">
      <c r="M1009736" s="8"/>
    </row>
    <row r="1009762" spans="13:13">
      <c r="M1009762" s="8"/>
    </row>
    <row r="1009763" spans="13:13" ht="13">
      <c r="M1009763" s="17"/>
    </row>
    <row r="1009764" spans="13:13">
      <c r="M1009764" s="8"/>
    </row>
    <row r="1009790" spans="13:13">
      <c r="M1009790" s="8"/>
    </row>
    <row r="1009791" spans="13:13" ht="13">
      <c r="M1009791" s="17"/>
    </row>
    <row r="1009792" spans="13:13">
      <c r="M1009792" s="8"/>
    </row>
    <row r="1009818" spans="13:13">
      <c r="M1009818" s="8"/>
    </row>
    <row r="1009819" spans="13:13" ht="13">
      <c r="M1009819" s="17"/>
    </row>
    <row r="1009820" spans="13:13">
      <c r="M1009820" s="8"/>
    </row>
    <row r="1009846" spans="13:13">
      <c r="M1009846" s="8"/>
    </row>
    <row r="1009847" spans="13:13" ht="13">
      <c r="M1009847" s="17"/>
    </row>
    <row r="1009848" spans="13:13">
      <c r="M1009848" s="8"/>
    </row>
    <row r="1009874" spans="13:13">
      <c r="M1009874" s="8"/>
    </row>
    <row r="1009875" spans="13:13" ht="13">
      <c r="M1009875" s="17"/>
    </row>
    <row r="1009876" spans="13:13">
      <c r="M1009876" s="8"/>
    </row>
    <row r="1009902" spans="13:13">
      <c r="M1009902" s="8"/>
    </row>
    <row r="1009903" spans="13:13" ht="13">
      <c r="M1009903" s="17"/>
    </row>
    <row r="1009904" spans="13:13">
      <c r="M1009904" s="8"/>
    </row>
    <row r="1009930" spans="13:13">
      <c r="M1009930" s="8"/>
    </row>
    <row r="1009931" spans="13:13" ht="13">
      <c r="M1009931" s="17"/>
    </row>
    <row r="1009932" spans="13:13">
      <c r="M1009932" s="8"/>
    </row>
    <row r="1009958" spans="13:13">
      <c r="M1009958" s="8"/>
    </row>
    <row r="1009959" spans="13:13" ht="13">
      <c r="M1009959" s="17"/>
    </row>
    <row r="1009960" spans="13:13">
      <c r="M1009960" s="8"/>
    </row>
    <row r="1009986" spans="13:13">
      <c r="M1009986" s="8"/>
    </row>
    <row r="1009987" spans="13:13" ht="13">
      <c r="M1009987" s="17"/>
    </row>
    <row r="1009988" spans="13:13">
      <c r="M1009988" s="8"/>
    </row>
    <row r="1010014" spans="13:13">
      <c r="M1010014" s="8"/>
    </row>
    <row r="1010015" spans="13:13" ht="13">
      <c r="M1010015" s="17"/>
    </row>
    <row r="1010016" spans="13:13">
      <c r="M1010016" s="8"/>
    </row>
    <row r="1010042" spans="13:13">
      <c r="M1010042" s="8"/>
    </row>
    <row r="1010043" spans="13:13" ht="13">
      <c r="M1010043" s="17"/>
    </row>
    <row r="1010044" spans="13:13">
      <c r="M1010044" s="8"/>
    </row>
    <row r="1010070" spans="13:13">
      <c r="M1010070" s="8"/>
    </row>
    <row r="1010071" spans="13:13" ht="13">
      <c r="M1010071" s="17"/>
    </row>
    <row r="1010072" spans="13:13">
      <c r="M1010072" s="8"/>
    </row>
    <row r="1010098" spans="13:13">
      <c r="M1010098" s="8"/>
    </row>
    <row r="1010099" spans="13:13" ht="13">
      <c r="M1010099" s="17"/>
    </row>
    <row r="1010100" spans="13:13">
      <c r="M1010100" s="8"/>
    </row>
    <row r="1010126" spans="13:13">
      <c r="M1010126" s="8"/>
    </row>
    <row r="1010127" spans="13:13" ht="13">
      <c r="M1010127" s="17"/>
    </row>
    <row r="1010128" spans="13:13">
      <c r="M1010128" s="8"/>
    </row>
    <row r="1010154" spans="13:13">
      <c r="M1010154" s="8"/>
    </row>
    <row r="1010155" spans="13:13" ht="13">
      <c r="M1010155" s="17"/>
    </row>
    <row r="1010156" spans="13:13">
      <c r="M1010156" s="8"/>
    </row>
    <row r="1010182" spans="13:13">
      <c r="M1010182" s="8"/>
    </row>
    <row r="1010183" spans="13:13" ht="13">
      <c r="M1010183" s="17"/>
    </row>
    <row r="1010184" spans="13:13">
      <c r="M1010184" s="8"/>
    </row>
    <row r="1010210" spans="13:13">
      <c r="M1010210" s="8"/>
    </row>
    <row r="1010211" spans="13:13" ht="13">
      <c r="M1010211" s="17"/>
    </row>
    <row r="1010212" spans="13:13">
      <c r="M1010212" s="8"/>
    </row>
    <row r="1010238" spans="13:13">
      <c r="M1010238" s="8"/>
    </row>
    <row r="1010239" spans="13:13" ht="13">
      <c r="M1010239" s="17"/>
    </row>
    <row r="1010240" spans="13:13">
      <c r="M1010240" s="8"/>
    </row>
    <row r="1010266" spans="13:13">
      <c r="M1010266" s="8"/>
    </row>
    <row r="1010267" spans="13:13" ht="13">
      <c r="M1010267" s="17"/>
    </row>
    <row r="1010268" spans="13:13">
      <c r="M1010268" s="8"/>
    </row>
    <row r="1010294" spans="13:13">
      <c r="M1010294" s="8"/>
    </row>
    <row r="1010295" spans="13:13" ht="13">
      <c r="M1010295" s="17"/>
    </row>
    <row r="1010296" spans="13:13">
      <c r="M1010296" s="8"/>
    </row>
    <row r="1010322" spans="13:13">
      <c r="M1010322" s="8"/>
    </row>
    <row r="1010323" spans="13:13" ht="13">
      <c r="M1010323" s="17"/>
    </row>
    <row r="1010324" spans="13:13">
      <c r="M1010324" s="8"/>
    </row>
    <row r="1010350" spans="13:13">
      <c r="M1010350" s="8"/>
    </row>
    <row r="1010351" spans="13:13" ht="13">
      <c r="M1010351" s="17"/>
    </row>
    <row r="1010352" spans="13:13">
      <c r="M1010352" s="8"/>
    </row>
    <row r="1010378" spans="13:13">
      <c r="M1010378" s="8"/>
    </row>
    <row r="1010379" spans="13:13" ht="13">
      <c r="M1010379" s="17"/>
    </row>
    <row r="1010380" spans="13:13">
      <c r="M1010380" s="8"/>
    </row>
    <row r="1010406" spans="13:13">
      <c r="M1010406" s="8"/>
    </row>
    <row r="1010407" spans="13:13" ht="13">
      <c r="M1010407" s="17"/>
    </row>
    <row r="1010408" spans="13:13">
      <c r="M1010408" s="8"/>
    </row>
    <row r="1010434" spans="13:13">
      <c r="M1010434" s="8"/>
    </row>
    <row r="1010435" spans="13:13" ht="13">
      <c r="M1010435" s="17"/>
    </row>
    <row r="1010436" spans="13:13">
      <c r="M1010436" s="8"/>
    </row>
    <row r="1010462" spans="13:13">
      <c r="M1010462" s="8"/>
    </row>
    <row r="1010463" spans="13:13" ht="13">
      <c r="M1010463" s="17"/>
    </row>
    <row r="1010464" spans="13:13">
      <c r="M1010464" s="8"/>
    </row>
    <row r="1010490" spans="13:13">
      <c r="M1010490" s="8"/>
    </row>
    <row r="1010491" spans="13:13" ht="13">
      <c r="M1010491" s="17"/>
    </row>
    <row r="1010492" spans="13:13">
      <c r="M1010492" s="8"/>
    </row>
    <row r="1010518" spans="13:13">
      <c r="M1010518" s="8"/>
    </row>
    <row r="1010519" spans="13:13" ht="13">
      <c r="M1010519" s="17"/>
    </row>
    <row r="1010520" spans="13:13">
      <c r="M1010520" s="8"/>
    </row>
    <row r="1010546" spans="13:13">
      <c r="M1010546" s="8"/>
    </row>
    <row r="1010547" spans="13:13" ht="13">
      <c r="M1010547" s="17"/>
    </row>
    <row r="1010548" spans="13:13">
      <c r="M1010548" s="8"/>
    </row>
    <row r="1010574" spans="13:13">
      <c r="M1010574" s="8"/>
    </row>
    <row r="1010575" spans="13:13" ht="13">
      <c r="M1010575" s="17"/>
    </row>
    <row r="1010576" spans="13:13">
      <c r="M1010576" s="8"/>
    </row>
    <row r="1010602" spans="13:13">
      <c r="M1010602" s="8"/>
    </row>
    <row r="1010603" spans="13:13" ht="13">
      <c r="M1010603" s="17"/>
    </row>
    <row r="1010604" spans="13:13">
      <c r="M1010604" s="8"/>
    </row>
    <row r="1010630" spans="13:13">
      <c r="M1010630" s="8"/>
    </row>
    <row r="1010631" spans="13:13" ht="13">
      <c r="M1010631" s="17"/>
    </row>
    <row r="1010632" spans="13:13">
      <c r="M1010632" s="8"/>
    </row>
    <row r="1010658" spans="13:13">
      <c r="M1010658" s="8"/>
    </row>
    <row r="1010659" spans="13:13" ht="13">
      <c r="M1010659" s="17"/>
    </row>
    <row r="1010660" spans="13:13">
      <c r="M1010660" s="8"/>
    </row>
    <row r="1010686" spans="13:13">
      <c r="M1010686" s="8"/>
    </row>
    <row r="1010687" spans="13:13" ht="13">
      <c r="M1010687" s="17"/>
    </row>
    <row r="1010688" spans="13:13">
      <c r="M1010688" s="8"/>
    </row>
    <row r="1010714" spans="13:13">
      <c r="M1010714" s="8"/>
    </row>
    <row r="1010715" spans="13:13" ht="13">
      <c r="M1010715" s="17"/>
    </row>
    <row r="1010716" spans="13:13">
      <c r="M1010716" s="8"/>
    </row>
    <row r="1010742" spans="13:13">
      <c r="M1010742" s="8"/>
    </row>
    <row r="1010743" spans="13:13" ht="13">
      <c r="M1010743" s="17"/>
    </row>
    <row r="1010744" spans="13:13">
      <c r="M1010744" s="8"/>
    </row>
    <row r="1010770" spans="13:13">
      <c r="M1010770" s="8"/>
    </row>
    <row r="1010771" spans="13:13" ht="13">
      <c r="M1010771" s="17"/>
    </row>
    <row r="1010772" spans="13:13">
      <c r="M1010772" s="8"/>
    </row>
    <row r="1010798" spans="13:13">
      <c r="M1010798" s="8"/>
    </row>
    <row r="1010799" spans="13:13" ht="13">
      <c r="M1010799" s="17"/>
    </row>
    <row r="1010800" spans="13:13">
      <c r="M1010800" s="8"/>
    </row>
    <row r="1010826" spans="13:13">
      <c r="M1010826" s="8"/>
    </row>
    <row r="1010827" spans="13:13" ht="13">
      <c r="M1010827" s="17"/>
    </row>
    <row r="1010828" spans="13:13">
      <c r="M1010828" s="8"/>
    </row>
    <row r="1010854" spans="13:13">
      <c r="M1010854" s="8"/>
    </row>
    <row r="1010855" spans="13:13" ht="13">
      <c r="M1010855" s="17"/>
    </row>
    <row r="1010856" spans="13:13">
      <c r="M1010856" s="8"/>
    </row>
    <row r="1010882" spans="13:13">
      <c r="M1010882" s="8"/>
    </row>
    <row r="1010883" spans="13:13" ht="13">
      <c r="M1010883" s="17"/>
    </row>
    <row r="1010884" spans="13:13">
      <c r="M1010884" s="8"/>
    </row>
    <row r="1010910" spans="13:13">
      <c r="M1010910" s="8"/>
    </row>
    <row r="1010911" spans="13:13" ht="13">
      <c r="M1010911" s="17"/>
    </row>
    <row r="1010912" spans="13:13">
      <c r="M1010912" s="8"/>
    </row>
    <row r="1010938" spans="13:13">
      <c r="M1010938" s="8"/>
    </row>
    <row r="1010939" spans="13:13" ht="13">
      <c r="M1010939" s="17"/>
    </row>
    <row r="1010940" spans="13:13">
      <c r="M1010940" s="8"/>
    </row>
    <row r="1010966" spans="13:13">
      <c r="M1010966" s="8"/>
    </row>
    <row r="1010967" spans="13:13" ht="13">
      <c r="M1010967" s="17"/>
    </row>
    <row r="1010968" spans="13:13">
      <c r="M1010968" s="8"/>
    </row>
    <row r="1010994" spans="13:13">
      <c r="M1010994" s="8"/>
    </row>
    <row r="1010995" spans="13:13" ht="13">
      <c r="M1010995" s="17"/>
    </row>
    <row r="1010996" spans="13:13">
      <c r="M1010996" s="8"/>
    </row>
    <row r="1011022" spans="13:13">
      <c r="M1011022" s="8"/>
    </row>
    <row r="1011023" spans="13:13" ht="13">
      <c r="M1011023" s="17"/>
    </row>
    <row r="1011024" spans="13:13">
      <c r="M1011024" s="8"/>
    </row>
    <row r="1011050" spans="13:13">
      <c r="M1011050" s="8"/>
    </row>
    <row r="1011051" spans="13:13" ht="13">
      <c r="M1011051" s="17"/>
    </row>
    <row r="1011052" spans="13:13">
      <c r="M1011052" s="8"/>
    </row>
    <row r="1011078" spans="13:13">
      <c r="M1011078" s="8"/>
    </row>
    <row r="1011079" spans="13:13" ht="13">
      <c r="M1011079" s="17"/>
    </row>
    <row r="1011080" spans="13:13">
      <c r="M1011080" s="8"/>
    </row>
    <row r="1011106" spans="13:13">
      <c r="M1011106" s="8"/>
    </row>
    <row r="1011107" spans="13:13" ht="13">
      <c r="M1011107" s="17"/>
    </row>
    <row r="1011108" spans="13:13">
      <c r="M1011108" s="8"/>
    </row>
    <row r="1011134" spans="13:13">
      <c r="M1011134" s="8"/>
    </row>
    <row r="1011135" spans="13:13" ht="13">
      <c r="M1011135" s="17"/>
    </row>
    <row r="1011136" spans="13:13">
      <c r="M1011136" s="8"/>
    </row>
    <row r="1011162" spans="13:13">
      <c r="M1011162" s="8"/>
    </row>
    <row r="1011163" spans="13:13" ht="13">
      <c r="M1011163" s="17"/>
    </row>
    <row r="1011164" spans="13:13">
      <c r="M1011164" s="8"/>
    </row>
    <row r="1011190" spans="13:13">
      <c r="M1011190" s="8"/>
    </row>
    <row r="1011191" spans="13:13" ht="13">
      <c r="M1011191" s="17"/>
    </row>
    <row r="1011192" spans="13:13">
      <c r="M1011192" s="8"/>
    </row>
    <row r="1011218" spans="13:13">
      <c r="M1011218" s="8"/>
    </row>
    <row r="1011219" spans="13:13" ht="13">
      <c r="M1011219" s="17"/>
    </row>
    <row r="1011220" spans="13:13">
      <c r="M1011220" s="8"/>
    </row>
    <row r="1011246" spans="13:13">
      <c r="M1011246" s="8"/>
    </row>
    <row r="1011247" spans="13:13" ht="13">
      <c r="M1011247" s="17"/>
    </row>
    <row r="1011248" spans="13:13">
      <c r="M1011248" s="8"/>
    </row>
    <row r="1011274" spans="13:13">
      <c r="M1011274" s="8"/>
    </row>
    <row r="1011275" spans="13:13" ht="13">
      <c r="M1011275" s="17"/>
    </row>
    <row r="1011276" spans="13:13">
      <c r="M1011276" s="8"/>
    </row>
    <row r="1011302" spans="13:13">
      <c r="M1011302" s="8"/>
    </row>
    <row r="1011303" spans="13:13" ht="13">
      <c r="M1011303" s="17"/>
    </row>
    <row r="1011304" spans="13:13">
      <c r="M1011304" s="8"/>
    </row>
    <row r="1011330" spans="13:13">
      <c r="M1011330" s="8"/>
    </row>
    <row r="1011331" spans="13:13" ht="13">
      <c r="M1011331" s="17"/>
    </row>
    <row r="1011332" spans="13:13">
      <c r="M1011332" s="8"/>
    </row>
    <row r="1011358" spans="13:13">
      <c r="M1011358" s="8"/>
    </row>
    <row r="1011359" spans="13:13" ht="13">
      <c r="M1011359" s="17"/>
    </row>
    <row r="1011360" spans="13:13">
      <c r="M1011360" s="8"/>
    </row>
    <row r="1011386" spans="13:13">
      <c r="M1011386" s="8"/>
    </row>
    <row r="1011387" spans="13:13" ht="13">
      <c r="M1011387" s="17"/>
    </row>
    <row r="1011388" spans="13:13">
      <c r="M1011388" s="8"/>
    </row>
    <row r="1011414" spans="13:13">
      <c r="M1011414" s="8"/>
    </row>
    <row r="1011415" spans="13:13" ht="13">
      <c r="M1011415" s="17"/>
    </row>
    <row r="1011416" spans="13:13">
      <c r="M1011416" s="8"/>
    </row>
    <row r="1011442" spans="13:13">
      <c r="M1011442" s="8"/>
    </row>
    <row r="1011443" spans="13:13" ht="13">
      <c r="M1011443" s="17"/>
    </row>
    <row r="1011444" spans="13:13">
      <c r="M1011444" s="8"/>
    </row>
    <row r="1011470" spans="13:13">
      <c r="M1011470" s="8"/>
    </row>
    <row r="1011471" spans="13:13" ht="13">
      <c r="M1011471" s="17"/>
    </row>
    <row r="1011472" spans="13:13">
      <c r="M1011472" s="8"/>
    </row>
    <row r="1011498" spans="13:13">
      <c r="M1011498" s="8"/>
    </row>
    <row r="1011499" spans="13:13" ht="13">
      <c r="M1011499" s="17"/>
    </row>
    <row r="1011500" spans="13:13">
      <c r="M1011500" s="8"/>
    </row>
    <row r="1011526" spans="13:13">
      <c r="M1011526" s="8"/>
    </row>
    <row r="1011527" spans="13:13" ht="13">
      <c r="M1011527" s="17"/>
    </row>
    <row r="1011528" spans="13:13">
      <c r="M1011528" s="8"/>
    </row>
    <row r="1011554" spans="13:13">
      <c r="M1011554" s="8"/>
    </row>
    <row r="1011555" spans="13:13" ht="13">
      <c r="M1011555" s="17"/>
    </row>
    <row r="1011556" spans="13:13">
      <c r="M1011556" s="8"/>
    </row>
    <row r="1011582" spans="13:13">
      <c r="M1011582" s="8"/>
    </row>
    <row r="1011583" spans="13:13" ht="13">
      <c r="M1011583" s="17"/>
    </row>
    <row r="1011584" spans="13:13">
      <c r="M1011584" s="8"/>
    </row>
    <row r="1011610" spans="13:13">
      <c r="M1011610" s="8"/>
    </row>
    <row r="1011611" spans="13:13" ht="13">
      <c r="M1011611" s="17"/>
    </row>
    <row r="1011612" spans="13:13">
      <c r="M1011612" s="8"/>
    </row>
    <row r="1011638" spans="13:13">
      <c r="M1011638" s="8"/>
    </row>
    <row r="1011639" spans="13:13" ht="13">
      <c r="M1011639" s="17"/>
    </row>
    <row r="1011640" spans="13:13">
      <c r="M1011640" s="8"/>
    </row>
    <row r="1011666" spans="13:13">
      <c r="M1011666" s="8"/>
    </row>
    <row r="1011667" spans="13:13" ht="13">
      <c r="M1011667" s="17"/>
    </row>
    <row r="1011668" spans="13:13">
      <c r="M1011668" s="8"/>
    </row>
    <row r="1011694" spans="13:13">
      <c r="M1011694" s="8"/>
    </row>
    <row r="1011695" spans="13:13" ht="13">
      <c r="M1011695" s="17"/>
    </row>
    <row r="1011696" spans="13:13">
      <c r="M1011696" s="8"/>
    </row>
    <row r="1011722" spans="13:13">
      <c r="M1011722" s="8"/>
    </row>
    <row r="1011723" spans="13:13" ht="13">
      <c r="M1011723" s="17"/>
    </row>
    <row r="1011724" spans="13:13">
      <c r="M1011724" s="8"/>
    </row>
    <row r="1011750" spans="13:13">
      <c r="M1011750" s="8"/>
    </row>
    <row r="1011751" spans="13:13" ht="13">
      <c r="M1011751" s="17"/>
    </row>
    <row r="1011752" spans="13:13">
      <c r="M1011752" s="8"/>
    </row>
    <row r="1011778" spans="13:13">
      <c r="M1011778" s="8"/>
    </row>
    <row r="1011779" spans="13:13" ht="13">
      <c r="M1011779" s="17"/>
    </row>
    <row r="1011780" spans="13:13">
      <c r="M1011780" s="8"/>
    </row>
    <row r="1011806" spans="13:13">
      <c r="M1011806" s="8"/>
    </row>
    <row r="1011807" spans="13:13" ht="13">
      <c r="M1011807" s="17"/>
    </row>
    <row r="1011808" spans="13:13">
      <c r="M1011808" s="8"/>
    </row>
    <row r="1011834" spans="13:13">
      <c r="M1011834" s="8"/>
    </row>
    <row r="1011835" spans="13:13" ht="13">
      <c r="M1011835" s="17"/>
    </row>
    <row r="1011836" spans="13:13">
      <c r="M1011836" s="8"/>
    </row>
    <row r="1011862" spans="13:13">
      <c r="M1011862" s="8"/>
    </row>
    <row r="1011863" spans="13:13" ht="13">
      <c r="M1011863" s="17"/>
    </row>
    <row r="1011864" spans="13:13">
      <c r="M1011864" s="8"/>
    </row>
    <row r="1011890" spans="13:13">
      <c r="M1011890" s="8"/>
    </row>
    <row r="1011891" spans="13:13" ht="13">
      <c r="M1011891" s="17"/>
    </row>
    <row r="1011892" spans="13:13">
      <c r="M1011892" s="8"/>
    </row>
    <row r="1011918" spans="13:13">
      <c r="M1011918" s="8"/>
    </row>
    <row r="1011919" spans="13:13" ht="13">
      <c r="M1011919" s="17"/>
    </row>
    <row r="1011920" spans="13:13">
      <c r="M1011920" s="8"/>
    </row>
    <row r="1011946" spans="13:13">
      <c r="M1011946" s="8"/>
    </row>
    <row r="1011947" spans="13:13" ht="13">
      <c r="M1011947" s="17"/>
    </row>
    <row r="1011948" spans="13:13">
      <c r="M1011948" s="8"/>
    </row>
    <row r="1011974" spans="13:13">
      <c r="M1011974" s="8"/>
    </row>
    <row r="1011975" spans="13:13" ht="13">
      <c r="M1011975" s="17"/>
    </row>
    <row r="1011976" spans="13:13">
      <c r="M1011976" s="8"/>
    </row>
    <row r="1012002" spans="13:13">
      <c r="M1012002" s="8"/>
    </row>
    <row r="1012003" spans="13:13" ht="13">
      <c r="M1012003" s="17"/>
    </row>
    <row r="1012004" spans="13:13">
      <c r="M1012004" s="8"/>
    </row>
    <row r="1012030" spans="13:13">
      <c r="M1012030" s="8"/>
    </row>
    <row r="1012031" spans="13:13" ht="13">
      <c r="M1012031" s="17"/>
    </row>
    <row r="1012032" spans="13:13">
      <c r="M1012032" s="8"/>
    </row>
    <row r="1012058" spans="13:13">
      <c r="M1012058" s="8"/>
    </row>
    <row r="1012059" spans="13:13" ht="13">
      <c r="M1012059" s="17"/>
    </row>
    <row r="1012060" spans="13:13">
      <c r="M1012060" s="8"/>
    </row>
    <row r="1012086" spans="13:13">
      <c r="M1012086" s="8"/>
    </row>
    <row r="1012087" spans="13:13" ht="13">
      <c r="M1012087" s="17"/>
    </row>
    <row r="1012088" spans="13:13">
      <c r="M1012088" s="8"/>
    </row>
    <row r="1012114" spans="13:13">
      <c r="M1012114" s="8"/>
    </row>
    <row r="1012115" spans="13:13" ht="13">
      <c r="M1012115" s="17"/>
    </row>
    <row r="1012116" spans="13:13">
      <c r="M1012116" s="8"/>
    </row>
    <row r="1012142" spans="13:13">
      <c r="M1012142" s="8"/>
    </row>
    <row r="1012143" spans="13:13" ht="13">
      <c r="M1012143" s="17"/>
    </row>
    <row r="1012144" spans="13:13">
      <c r="M1012144" s="8"/>
    </row>
    <row r="1012170" spans="13:13">
      <c r="M1012170" s="8"/>
    </row>
    <row r="1012171" spans="13:13" ht="13">
      <c r="M1012171" s="17"/>
    </row>
    <row r="1012172" spans="13:13">
      <c r="M1012172" s="8"/>
    </row>
    <row r="1012198" spans="13:13">
      <c r="M1012198" s="8"/>
    </row>
    <row r="1012199" spans="13:13" ht="13">
      <c r="M1012199" s="17"/>
    </row>
    <row r="1012200" spans="13:13">
      <c r="M1012200" s="8"/>
    </row>
    <row r="1012226" spans="13:13">
      <c r="M1012226" s="8"/>
    </row>
    <row r="1012227" spans="13:13" ht="13">
      <c r="M1012227" s="17"/>
    </row>
    <row r="1012228" spans="13:13">
      <c r="M1012228" s="8"/>
    </row>
    <row r="1012254" spans="13:13">
      <c r="M1012254" s="8"/>
    </row>
    <row r="1012255" spans="13:13" ht="13">
      <c r="M1012255" s="17"/>
    </row>
    <row r="1012256" spans="13:13">
      <c r="M1012256" s="8"/>
    </row>
    <row r="1012282" spans="13:13">
      <c r="M1012282" s="8"/>
    </row>
    <row r="1012283" spans="13:13" ht="13">
      <c r="M1012283" s="17"/>
    </row>
    <row r="1012284" spans="13:13">
      <c r="M1012284" s="8"/>
    </row>
    <row r="1012310" spans="13:13">
      <c r="M1012310" s="8"/>
    </row>
    <row r="1012311" spans="13:13" ht="13">
      <c r="M1012311" s="17"/>
    </row>
    <row r="1012312" spans="13:13">
      <c r="M1012312" s="8"/>
    </row>
    <row r="1012338" spans="13:13">
      <c r="M1012338" s="8"/>
    </row>
    <row r="1012339" spans="13:13" ht="13">
      <c r="M1012339" s="17"/>
    </row>
    <row r="1012340" spans="13:13">
      <c r="M1012340" s="8"/>
    </row>
    <row r="1012366" spans="13:13">
      <c r="M1012366" s="8"/>
    </row>
    <row r="1012367" spans="13:13" ht="13">
      <c r="M1012367" s="17"/>
    </row>
    <row r="1012368" spans="13:13">
      <c r="M1012368" s="8"/>
    </row>
    <row r="1012394" spans="13:13">
      <c r="M1012394" s="8"/>
    </row>
    <row r="1012395" spans="13:13" ht="13">
      <c r="M1012395" s="17"/>
    </row>
    <row r="1012396" spans="13:13">
      <c r="M1012396" s="8"/>
    </row>
    <row r="1012422" spans="13:13">
      <c r="M1012422" s="8"/>
    </row>
    <row r="1012423" spans="13:13" ht="13">
      <c r="M1012423" s="17"/>
    </row>
    <row r="1012424" spans="13:13">
      <c r="M1012424" s="8"/>
    </row>
    <row r="1012450" spans="13:13">
      <c r="M1012450" s="8"/>
    </row>
    <row r="1012451" spans="13:13" ht="13">
      <c r="M1012451" s="17"/>
    </row>
    <row r="1012452" spans="13:13">
      <c r="M1012452" s="8"/>
    </row>
    <row r="1012478" spans="13:13">
      <c r="M1012478" s="8"/>
    </row>
    <row r="1012479" spans="13:13" ht="13">
      <c r="M1012479" s="17"/>
    </row>
    <row r="1012480" spans="13:13">
      <c r="M1012480" s="8"/>
    </row>
    <row r="1012506" spans="13:13">
      <c r="M1012506" s="8"/>
    </row>
    <row r="1012507" spans="13:13" ht="13">
      <c r="M1012507" s="17"/>
    </row>
    <row r="1012508" spans="13:13">
      <c r="M1012508" s="8"/>
    </row>
    <row r="1012534" spans="13:13">
      <c r="M1012534" s="8"/>
    </row>
    <row r="1012535" spans="13:13" ht="13">
      <c r="M1012535" s="17"/>
    </row>
    <row r="1012536" spans="13:13">
      <c r="M1012536" s="8"/>
    </row>
    <row r="1012562" spans="13:13">
      <c r="M1012562" s="8"/>
    </row>
    <row r="1012563" spans="13:13" ht="13">
      <c r="M1012563" s="17"/>
    </row>
    <row r="1012564" spans="13:13">
      <c r="M1012564" s="8"/>
    </row>
    <row r="1012590" spans="13:13">
      <c r="M1012590" s="8"/>
    </row>
    <row r="1012591" spans="13:13" ht="13">
      <c r="M1012591" s="17"/>
    </row>
    <row r="1012592" spans="13:13">
      <c r="M1012592" s="8"/>
    </row>
    <row r="1012618" spans="13:13">
      <c r="M1012618" s="8"/>
    </row>
    <row r="1012619" spans="13:13" ht="13">
      <c r="M1012619" s="17"/>
    </row>
    <row r="1012620" spans="13:13">
      <c r="M1012620" s="8"/>
    </row>
    <row r="1012646" spans="13:13">
      <c r="M1012646" s="8"/>
    </row>
    <row r="1012647" spans="13:13" ht="13">
      <c r="M1012647" s="17"/>
    </row>
    <row r="1012648" spans="13:13">
      <c r="M1012648" s="8"/>
    </row>
    <row r="1012674" spans="13:13">
      <c r="M1012674" s="8"/>
    </row>
    <row r="1012675" spans="13:13" ht="13">
      <c r="M1012675" s="17"/>
    </row>
    <row r="1012676" spans="13:13">
      <c r="M1012676" s="8"/>
    </row>
    <row r="1012702" spans="13:13">
      <c r="M1012702" s="8"/>
    </row>
    <row r="1012703" spans="13:13" ht="13">
      <c r="M1012703" s="17"/>
    </row>
    <row r="1012704" spans="13:13">
      <c r="M1012704" s="8"/>
    </row>
    <row r="1012730" spans="13:13">
      <c r="M1012730" s="8"/>
    </row>
    <row r="1012731" spans="13:13" ht="13">
      <c r="M1012731" s="17"/>
    </row>
    <row r="1012732" spans="13:13">
      <c r="M1012732" s="8"/>
    </row>
    <row r="1012758" spans="13:13">
      <c r="M1012758" s="8"/>
    </row>
    <row r="1012759" spans="13:13" ht="13">
      <c r="M1012759" s="17"/>
    </row>
    <row r="1012760" spans="13:13">
      <c r="M1012760" s="8"/>
    </row>
    <row r="1012786" spans="13:13">
      <c r="M1012786" s="8"/>
    </row>
    <row r="1012787" spans="13:13" ht="13">
      <c r="M1012787" s="17"/>
    </row>
    <row r="1012788" spans="13:13">
      <c r="M1012788" s="8"/>
    </row>
    <row r="1012814" spans="13:13">
      <c r="M1012814" s="8"/>
    </row>
    <row r="1012815" spans="13:13" ht="13">
      <c r="M1012815" s="17"/>
    </row>
    <row r="1012816" spans="13:13">
      <c r="M1012816" s="8"/>
    </row>
    <row r="1012842" spans="13:13">
      <c r="M1012842" s="8"/>
    </row>
    <row r="1012843" spans="13:13" ht="13">
      <c r="M1012843" s="17"/>
    </row>
    <row r="1012844" spans="13:13">
      <c r="M1012844" s="8"/>
    </row>
    <row r="1012870" spans="13:13">
      <c r="M1012870" s="8"/>
    </row>
    <row r="1012871" spans="13:13" ht="13">
      <c r="M1012871" s="17"/>
    </row>
    <row r="1012872" spans="13:13">
      <c r="M1012872" s="8"/>
    </row>
    <row r="1012898" spans="13:13">
      <c r="M1012898" s="8"/>
    </row>
    <row r="1012899" spans="13:13" ht="13">
      <c r="M1012899" s="17"/>
    </row>
    <row r="1012900" spans="13:13">
      <c r="M1012900" s="8"/>
    </row>
    <row r="1012926" spans="13:13">
      <c r="M1012926" s="8"/>
    </row>
    <row r="1012927" spans="13:13" ht="13">
      <c r="M1012927" s="17"/>
    </row>
    <row r="1012928" spans="13:13">
      <c r="M1012928" s="8"/>
    </row>
    <row r="1012954" spans="13:13">
      <c r="M1012954" s="8"/>
    </row>
    <row r="1012955" spans="13:13" ht="13">
      <c r="M1012955" s="17"/>
    </row>
    <row r="1012956" spans="13:13">
      <c r="M1012956" s="8"/>
    </row>
    <row r="1012982" spans="13:13">
      <c r="M1012982" s="8"/>
    </row>
    <row r="1012983" spans="13:13" ht="13">
      <c r="M1012983" s="17"/>
    </row>
    <row r="1012984" spans="13:13">
      <c r="M1012984" s="8"/>
    </row>
    <row r="1013010" spans="13:13">
      <c r="M1013010" s="8"/>
    </row>
    <row r="1013011" spans="13:13" ht="13">
      <c r="M1013011" s="17"/>
    </row>
    <row r="1013012" spans="13:13">
      <c r="M1013012" s="8"/>
    </row>
    <row r="1013038" spans="13:13">
      <c r="M1013038" s="8"/>
    </row>
    <row r="1013039" spans="13:13" ht="13">
      <c r="M1013039" s="17"/>
    </row>
    <row r="1013040" spans="13:13">
      <c r="M1013040" s="8"/>
    </row>
    <row r="1013066" spans="13:13">
      <c r="M1013066" s="8"/>
    </row>
    <row r="1013067" spans="13:13" ht="13">
      <c r="M1013067" s="17"/>
    </row>
    <row r="1013068" spans="13:13">
      <c r="M1013068" s="8"/>
    </row>
    <row r="1013094" spans="13:13">
      <c r="M1013094" s="8"/>
    </row>
    <row r="1013095" spans="13:13" ht="13">
      <c r="M1013095" s="17"/>
    </row>
    <row r="1013096" spans="13:13">
      <c r="M1013096" s="8"/>
    </row>
    <row r="1013122" spans="13:13">
      <c r="M1013122" s="8"/>
    </row>
    <row r="1013123" spans="13:13" ht="13">
      <c r="M1013123" s="17"/>
    </row>
    <row r="1013124" spans="13:13">
      <c r="M1013124" s="8"/>
    </row>
    <row r="1013150" spans="13:13">
      <c r="M1013150" s="8"/>
    </row>
    <row r="1013151" spans="13:13" ht="13">
      <c r="M1013151" s="17"/>
    </row>
    <row r="1013152" spans="13:13">
      <c r="M1013152" s="8"/>
    </row>
    <row r="1013178" spans="13:13">
      <c r="M1013178" s="8"/>
    </row>
    <row r="1013179" spans="13:13" ht="13">
      <c r="M1013179" s="17"/>
    </row>
    <row r="1013180" spans="13:13">
      <c r="M1013180" s="8"/>
    </row>
    <row r="1013206" spans="13:13">
      <c r="M1013206" s="8"/>
    </row>
    <row r="1013207" spans="13:13" ht="13">
      <c r="M1013207" s="17"/>
    </row>
    <row r="1013208" spans="13:13">
      <c r="M1013208" s="8"/>
    </row>
    <row r="1013234" spans="13:13">
      <c r="M1013234" s="8"/>
    </row>
    <row r="1013235" spans="13:13" ht="13">
      <c r="M1013235" s="17"/>
    </row>
    <row r="1013236" spans="13:13">
      <c r="M1013236" s="8"/>
    </row>
    <row r="1013262" spans="13:13">
      <c r="M1013262" s="8"/>
    </row>
    <row r="1013263" spans="13:13" ht="13">
      <c r="M1013263" s="17"/>
    </row>
    <row r="1013264" spans="13:13">
      <c r="M1013264" s="8"/>
    </row>
    <row r="1013290" spans="13:13">
      <c r="M1013290" s="8"/>
    </row>
    <row r="1013291" spans="13:13" ht="13">
      <c r="M1013291" s="17"/>
    </row>
    <row r="1013292" spans="13:13">
      <c r="M1013292" s="8"/>
    </row>
    <row r="1013318" spans="13:13">
      <c r="M1013318" s="8"/>
    </row>
    <row r="1013319" spans="13:13" ht="13">
      <c r="M1013319" s="17"/>
    </row>
    <row r="1013320" spans="13:13">
      <c r="M1013320" s="8"/>
    </row>
    <row r="1013346" spans="13:13">
      <c r="M1013346" s="8"/>
    </row>
    <row r="1013347" spans="13:13" ht="13">
      <c r="M1013347" s="17"/>
    </row>
    <row r="1013348" spans="13:13">
      <c r="M1013348" s="8"/>
    </row>
    <row r="1013374" spans="13:13">
      <c r="M1013374" s="8"/>
    </row>
    <row r="1013375" spans="13:13" ht="13">
      <c r="M1013375" s="17"/>
    </row>
    <row r="1013376" spans="13:13">
      <c r="M1013376" s="8"/>
    </row>
    <row r="1013402" spans="13:13">
      <c r="M1013402" s="8"/>
    </row>
    <row r="1013403" spans="13:13" ht="13">
      <c r="M1013403" s="17"/>
    </row>
    <row r="1013404" spans="13:13">
      <c r="M1013404" s="8"/>
    </row>
    <row r="1013430" spans="13:13">
      <c r="M1013430" s="8"/>
    </row>
    <row r="1013431" spans="13:13" ht="13">
      <c r="M1013431" s="17"/>
    </row>
    <row r="1013432" spans="13:13">
      <c r="M1013432" s="8"/>
    </row>
    <row r="1013458" spans="13:13">
      <c r="M1013458" s="8"/>
    </row>
    <row r="1013459" spans="13:13" ht="13">
      <c r="M1013459" s="17"/>
    </row>
    <row r="1013460" spans="13:13">
      <c r="M1013460" s="8"/>
    </row>
    <row r="1013486" spans="13:13">
      <c r="M1013486" s="8"/>
    </row>
    <row r="1013487" spans="13:13" ht="13">
      <c r="M1013487" s="17"/>
    </row>
    <row r="1013488" spans="13:13">
      <c r="M1013488" s="8"/>
    </row>
    <row r="1013514" spans="13:13">
      <c r="M1013514" s="8"/>
    </row>
    <row r="1013515" spans="13:13" ht="13">
      <c r="M1013515" s="17"/>
    </row>
    <row r="1013516" spans="13:13">
      <c r="M1013516" s="8"/>
    </row>
    <row r="1013542" spans="13:13">
      <c r="M1013542" s="8"/>
    </row>
    <row r="1013543" spans="13:13" ht="13">
      <c r="M1013543" s="17"/>
    </row>
    <row r="1013544" spans="13:13">
      <c r="M1013544" s="8"/>
    </row>
    <row r="1013570" spans="13:13">
      <c r="M1013570" s="8"/>
    </row>
    <row r="1013571" spans="13:13" ht="13">
      <c r="M1013571" s="17"/>
    </row>
    <row r="1013572" spans="13:13">
      <c r="M1013572" s="8"/>
    </row>
    <row r="1013598" spans="13:13">
      <c r="M1013598" s="8"/>
    </row>
    <row r="1013599" spans="13:13" ht="13">
      <c r="M1013599" s="17"/>
    </row>
    <row r="1013600" spans="13:13">
      <c r="M1013600" s="8"/>
    </row>
    <row r="1013626" spans="13:13">
      <c r="M1013626" s="8"/>
    </row>
    <row r="1013627" spans="13:13" ht="13">
      <c r="M1013627" s="17"/>
    </row>
    <row r="1013628" spans="13:13">
      <c r="M1013628" s="8"/>
    </row>
    <row r="1013654" spans="13:13">
      <c r="M1013654" s="8"/>
    </row>
    <row r="1013655" spans="13:13" ht="13">
      <c r="M1013655" s="17"/>
    </row>
    <row r="1013656" spans="13:13">
      <c r="M1013656" s="8"/>
    </row>
    <row r="1013682" spans="13:13">
      <c r="M1013682" s="8"/>
    </row>
    <row r="1013683" spans="13:13" ht="13">
      <c r="M1013683" s="17"/>
    </row>
    <row r="1013684" spans="13:13">
      <c r="M1013684" s="8"/>
    </row>
    <row r="1013710" spans="13:13">
      <c r="M1013710" s="8"/>
    </row>
    <row r="1013711" spans="13:13" ht="13">
      <c r="M1013711" s="17"/>
    </row>
    <row r="1013712" spans="13:13">
      <c r="M1013712" s="8"/>
    </row>
    <row r="1013738" spans="13:13">
      <c r="M1013738" s="8"/>
    </row>
    <row r="1013739" spans="13:13" ht="13">
      <c r="M1013739" s="17"/>
    </row>
    <row r="1013740" spans="13:13">
      <c r="M1013740" s="8"/>
    </row>
    <row r="1013766" spans="13:13">
      <c r="M1013766" s="8"/>
    </row>
    <row r="1013767" spans="13:13" ht="13">
      <c r="M1013767" s="17"/>
    </row>
    <row r="1013768" spans="13:13">
      <c r="M1013768" s="8"/>
    </row>
    <row r="1013794" spans="13:13">
      <c r="M1013794" s="8"/>
    </row>
    <row r="1013795" spans="13:13" ht="13">
      <c r="M1013795" s="17"/>
    </row>
    <row r="1013796" spans="13:13">
      <c r="M1013796" s="8"/>
    </row>
    <row r="1013822" spans="13:13">
      <c r="M1013822" s="8"/>
    </row>
    <row r="1013823" spans="13:13" ht="13">
      <c r="M1013823" s="17"/>
    </row>
    <row r="1013824" spans="13:13">
      <c r="M1013824" s="8"/>
    </row>
    <row r="1013850" spans="13:13">
      <c r="M1013850" s="8"/>
    </row>
    <row r="1013851" spans="13:13" ht="13">
      <c r="M1013851" s="17"/>
    </row>
    <row r="1013852" spans="13:13">
      <c r="M1013852" s="8"/>
    </row>
    <row r="1013878" spans="13:13">
      <c r="M1013878" s="8"/>
    </row>
    <row r="1013879" spans="13:13" ht="13">
      <c r="M1013879" s="17"/>
    </row>
    <row r="1013880" spans="13:13">
      <c r="M1013880" s="8"/>
    </row>
    <row r="1013906" spans="13:13">
      <c r="M1013906" s="8"/>
    </row>
    <row r="1013907" spans="13:13" ht="13">
      <c r="M1013907" s="17"/>
    </row>
    <row r="1013908" spans="13:13">
      <c r="M1013908" s="8"/>
    </row>
    <row r="1013934" spans="13:13">
      <c r="M1013934" s="8"/>
    </row>
    <row r="1013935" spans="13:13" ht="13">
      <c r="M1013935" s="17"/>
    </row>
    <row r="1013936" spans="13:13">
      <c r="M1013936" s="8"/>
    </row>
    <row r="1013962" spans="13:13">
      <c r="M1013962" s="8"/>
    </row>
    <row r="1013963" spans="13:13" ht="13">
      <c r="M1013963" s="17"/>
    </row>
    <row r="1013964" spans="13:13">
      <c r="M1013964" s="8"/>
    </row>
    <row r="1013990" spans="13:13">
      <c r="M1013990" s="8"/>
    </row>
    <row r="1013991" spans="13:13" ht="13">
      <c r="M1013991" s="17"/>
    </row>
    <row r="1013992" spans="13:13">
      <c r="M1013992" s="8"/>
    </row>
    <row r="1014018" spans="13:13">
      <c r="M1014018" s="8"/>
    </row>
    <row r="1014019" spans="13:13" ht="13">
      <c r="M1014019" s="17"/>
    </row>
    <row r="1014020" spans="13:13">
      <c r="M1014020" s="8"/>
    </row>
    <row r="1014046" spans="13:13">
      <c r="M1014046" s="8"/>
    </row>
    <row r="1014047" spans="13:13" ht="13">
      <c r="M1014047" s="17"/>
    </row>
    <row r="1014048" spans="13:13">
      <c r="M1014048" s="8"/>
    </row>
    <row r="1014074" spans="13:13">
      <c r="M1014074" s="8"/>
    </row>
    <row r="1014075" spans="13:13" ht="13">
      <c r="M1014075" s="17"/>
    </row>
    <row r="1014076" spans="13:13">
      <c r="M1014076" s="8"/>
    </row>
    <row r="1014102" spans="13:13">
      <c r="M1014102" s="8"/>
    </row>
    <row r="1014103" spans="13:13" ht="13">
      <c r="M1014103" s="17"/>
    </row>
    <row r="1014104" spans="13:13">
      <c r="M1014104" s="8"/>
    </row>
    <row r="1014130" spans="13:13">
      <c r="M1014130" s="8"/>
    </row>
    <row r="1014131" spans="13:13" ht="13">
      <c r="M1014131" s="17"/>
    </row>
    <row r="1014132" spans="13:13">
      <c r="M1014132" s="8"/>
    </row>
    <row r="1014158" spans="13:13">
      <c r="M1014158" s="8"/>
    </row>
    <row r="1014159" spans="13:13" ht="13">
      <c r="M1014159" s="17"/>
    </row>
    <row r="1014160" spans="13:13">
      <c r="M1014160" s="8"/>
    </row>
    <row r="1014186" spans="13:13">
      <c r="M1014186" s="8"/>
    </row>
    <row r="1014187" spans="13:13" ht="13">
      <c r="M1014187" s="17"/>
    </row>
    <row r="1014188" spans="13:13">
      <c r="M1014188" s="8"/>
    </row>
    <row r="1014214" spans="13:13">
      <c r="M1014214" s="8"/>
    </row>
    <row r="1014215" spans="13:13" ht="13">
      <c r="M1014215" s="17"/>
    </row>
    <row r="1014216" spans="13:13">
      <c r="M1014216" s="8"/>
    </row>
    <row r="1014242" spans="13:13">
      <c r="M1014242" s="8"/>
    </row>
    <row r="1014243" spans="13:13" ht="13">
      <c r="M1014243" s="17"/>
    </row>
    <row r="1014244" spans="13:13">
      <c r="M1014244" s="8"/>
    </row>
    <row r="1014270" spans="13:13">
      <c r="M1014270" s="8"/>
    </row>
    <row r="1014271" spans="13:13" ht="13">
      <c r="M1014271" s="17"/>
    </row>
    <row r="1014272" spans="13:13">
      <c r="M1014272" s="8"/>
    </row>
    <row r="1014298" spans="13:13">
      <c r="M1014298" s="8"/>
    </row>
    <row r="1014299" spans="13:13" ht="13">
      <c r="M1014299" s="17"/>
    </row>
    <row r="1014300" spans="13:13">
      <c r="M1014300" s="8"/>
    </row>
    <row r="1014326" spans="13:13">
      <c r="M1014326" s="8"/>
    </row>
    <row r="1014327" spans="13:13" ht="13">
      <c r="M1014327" s="17"/>
    </row>
    <row r="1014328" spans="13:13">
      <c r="M1014328" s="8"/>
    </row>
    <row r="1014354" spans="13:13">
      <c r="M1014354" s="8"/>
    </row>
    <row r="1014355" spans="13:13" ht="13">
      <c r="M1014355" s="17"/>
    </row>
    <row r="1014356" spans="13:13">
      <c r="M1014356" s="8"/>
    </row>
    <row r="1014382" spans="13:13">
      <c r="M1014382" s="8"/>
    </row>
    <row r="1014383" spans="13:13" ht="13">
      <c r="M1014383" s="17"/>
    </row>
    <row r="1014384" spans="13:13">
      <c r="M1014384" s="8"/>
    </row>
    <row r="1014410" spans="13:13">
      <c r="M1014410" s="8"/>
    </row>
    <row r="1014411" spans="13:13" ht="13">
      <c r="M1014411" s="17"/>
    </row>
    <row r="1014412" spans="13:13">
      <c r="M1014412" s="8"/>
    </row>
    <row r="1014438" spans="13:13">
      <c r="M1014438" s="8"/>
    </row>
    <row r="1014439" spans="13:13" ht="13">
      <c r="M1014439" s="17"/>
    </row>
    <row r="1014440" spans="13:13">
      <c r="M1014440" s="8"/>
    </row>
    <row r="1014466" spans="13:13">
      <c r="M1014466" s="8"/>
    </row>
    <row r="1014467" spans="13:13" ht="13">
      <c r="M1014467" s="17"/>
    </row>
    <row r="1014468" spans="13:13">
      <c r="M1014468" s="8"/>
    </row>
    <row r="1014494" spans="13:13">
      <c r="M1014494" s="8"/>
    </row>
    <row r="1014495" spans="13:13" ht="13">
      <c r="M1014495" s="17"/>
    </row>
    <row r="1014496" spans="13:13">
      <c r="M1014496" s="8"/>
    </row>
    <row r="1014522" spans="13:13">
      <c r="M1014522" s="8"/>
    </row>
    <row r="1014523" spans="13:13" ht="13">
      <c r="M1014523" s="17"/>
    </row>
    <row r="1014524" spans="13:13">
      <c r="M1014524" s="8"/>
    </row>
    <row r="1014550" spans="13:13">
      <c r="M1014550" s="8"/>
    </row>
    <row r="1014551" spans="13:13" ht="13">
      <c r="M1014551" s="17"/>
    </row>
    <row r="1014552" spans="13:13">
      <c r="M1014552" s="8"/>
    </row>
    <row r="1014578" spans="13:13">
      <c r="M1014578" s="8"/>
    </row>
    <row r="1014579" spans="13:13" ht="13">
      <c r="M1014579" s="17"/>
    </row>
    <row r="1014580" spans="13:13">
      <c r="M1014580" s="8"/>
    </row>
    <row r="1014606" spans="13:13">
      <c r="M1014606" s="8"/>
    </row>
    <row r="1014607" spans="13:13" ht="13">
      <c r="M1014607" s="17"/>
    </row>
    <row r="1014608" spans="13:13">
      <c r="M1014608" s="8"/>
    </row>
    <row r="1014634" spans="13:13">
      <c r="M1014634" s="8"/>
    </row>
    <row r="1014635" spans="13:13" ht="13">
      <c r="M1014635" s="17"/>
    </row>
    <row r="1014636" spans="13:13">
      <c r="M1014636" s="8"/>
    </row>
    <row r="1014662" spans="13:13">
      <c r="M1014662" s="8"/>
    </row>
    <row r="1014663" spans="13:13" ht="13">
      <c r="M1014663" s="17"/>
    </row>
    <row r="1014664" spans="13:13">
      <c r="M1014664" s="8"/>
    </row>
    <row r="1014690" spans="13:13">
      <c r="M1014690" s="8"/>
    </row>
    <row r="1014691" spans="13:13" ht="13">
      <c r="M1014691" s="17"/>
    </row>
    <row r="1014692" spans="13:13">
      <c r="M1014692" s="8"/>
    </row>
    <row r="1014718" spans="13:13">
      <c r="M1014718" s="8"/>
    </row>
    <row r="1014719" spans="13:13" ht="13">
      <c r="M1014719" s="17"/>
    </row>
    <row r="1014720" spans="13:13">
      <c r="M1014720" s="8"/>
    </row>
    <row r="1014746" spans="13:13">
      <c r="M1014746" s="8"/>
    </row>
    <row r="1014747" spans="13:13" ht="13">
      <c r="M1014747" s="17"/>
    </row>
    <row r="1014748" spans="13:13">
      <c r="M1014748" s="8"/>
    </row>
    <row r="1014774" spans="13:13">
      <c r="M1014774" s="8"/>
    </row>
    <row r="1014775" spans="13:13" ht="13">
      <c r="M1014775" s="17"/>
    </row>
    <row r="1014776" spans="13:13">
      <c r="M1014776" s="8"/>
    </row>
    <row r="1014802" spans="13:13">
      <c r="M1014802" s="8"/>
    </row>
    <row r="1014803" spans="13:13" ht="13">
      <c r="M1014803" s="17"/>
    </row>
    <row r="1014804" spans="13:13">
      <c r="M1014804" s="8"/>
    </row>
    <row r="1014830" spans="13:13">
      <c r="M1014830" s="8"/>
    </row>
    <row r="1014831" spans="13:13" ht="13">
      <c r="M1014831" s="17"/>
    </row>
    <row r="1014832" spans="13:13">
      <c r="M1014832" s="8"/>
    </row>
    <row r="1014858" spans="13:13">
      <c r="M1014858" s="8"/>
    </row>
    <row r="1014859" spans="13:13" ht="13">
      <c r="M1014859" s="17"/>
    </row>
    <row r="1014860" spans="13:13">
      <c r="M1014860" s="8"/>
    </row>
    <row r="1014886" spans="13:13">
      <c r="M1014886" s="8"/>
    </row>
    <row r="1014887" spans="13:13" ht="13">
      <c r="M1014887" s="17"/>
    </row>
    <row r="1014888" spans="13:13">
      <c r="M1014888" s="8"/>
    </row>
    <row r="1014914" spans="13:13">
      <c r="M1014914" s="8"/>
    </row>
    <row r="1014915" spans="13:13" ht="13">
      <c r="M1014915" s="17"/>
    </row>
    <row r="1014916" spans="13:13">
      <c r="M1014916" s="8"/>
    </row>
    <row r="1014942" spans="13:13">
      <c r="M1014942" s="8"/>
    </row>
    <row r="1014943" spans="13:13" ht="13">
      <c r="M1014943" s="17"/>
    </row>
    <row r="1014944" spans="13:13">
      <c r="M1014944" s="8"/>
    </row>
    <row r="1014970" spans="13:13">
      <c r="M1014970" s="8"/>
    </row>
    <row r="1014971" spans="13:13" ht="13">
      <c r="M1014971" s="17"/>
    </row>
    <row r="1014972" spans="13:13">
      <c r="M1014972" s="8"/>
    </row>
    <row r="1014998" spans="13:13">
      <c r="M1014998" s="8"/>
    </row>
    <row r="1014999" spans="13:13" ht="13">
      <c r="M1014999" s="17"/>
    </row>
    <row r="1015000" spans="13:13">
      <c r="M1015000" s="8"/>
    </row>
    <row r="1015026" spans="13:13">
      <c r="M1015026" s="8"/>
    </row>
    <row r="1015027" spans="13:13" ht="13">
      <c r="M1015027" s="17"/>
    </row>
    <row r="1015028" spans="13:13">
      <c r="M1015028" s="8"/>
    </row>
    <row r="1015054" spans="13:13">
      <c r="M1015054" s="8"/>
    </row>
    <row r="1015055" spans="13:13" ht="13">
      <c r="M1015055" s="17"/>
    </row>
    <row r="1015056" spans="13:13">
      <c r="M1015056" s="8"/>
    </row>
    <row r="1015082" spans="13:13">
      <c r="M1015082" s="8"/>
    </row>
    <row r="1015083" spans="13:13" ht="13">
      <c r="M1015083" s="17"/>
    </row>
    <row r="1015084" spans="13:13">
      <c r="M1015084" s="8"/>
    </row>
    <row r="1015110" spans="13:13">
      <c r="M1015110" s="8"/>
    </row>
    <row r="1015111" spans="13:13" ht="13">
      <c r="M1015111" s="17"/>
    </row>
    <row r="1015112" spans="13:13">
      <c r="M1015112" s="8"/>
    </row>
    <row r="1015138" spans="13:13">
      <c r="M1015138" s="8"/>
    </row>
    <row r="1015139" spans="13:13" ht="13">
      <c r="M1015139" s="17"/>
    </row>
    <row r="1015140" spans="13:13">
      <c r="M1015140" s="8"/>
    </row>
    <row r="1015166" spans="13:13">
      <c r="M1015166" s="8"/>
    </row>
    <row r="1015167" spans="13:13" ht="13">
      <c r="M1015167" s="17"/>
    </row>
    <row r="1015168" spans="13:13">
      <c r="M1015168" s="8"/>
    </row>
    <row r="1015194" spans="13:13">
      <c r="M1015194" s="8"/>
    </row>
    <row r="1015195" spans="13:13" ht="13">
      <c r="M1015195" s="17"/>
    </row>
    <row r="1015196" spans="13:13">
      <c r="M1015196" s="8"/>
    </row>
    <row r="1015222" spans="13:13">
      <c r="M1015222" s="8"/>
    </row>
    <row r="1015223" spans="13:13" ht="13">
      <c r="M1015223" s="17"/>
    </row>
    <row r="1015224" spans="13:13">
      <c r="M1015224" s="8"/>
    </row>
    <row r="1015250" spans="13:13">
      <c r="M1015250" s="8"/>
    </row>
    <row r="1015251" spans="13:13" ht="13">
      <c r="M1015251" s="17"/>
    </row>
    <row r="1015252" spans="13:13">
      <c r="M1015252" s="8"/>
    </row>
    <row r="1015278" spans="13:13">
      <c r="M1015278" s="8"/>
    </row>
    <row r="1015279" spans="13:13" ht="13">
      <c r="M1015279" s="17"/>
    </row>
    <row r="1015280" spans="13:13">
      <c r="M1015280" s="8"/>
    </row>
    <row r="1015306" spans="13:13">
      <c r="M1015306" s="8"/>
    </row>
    <row r="1015307" spans="13:13" ht="13">
      <c r="M1015307" s="17"/>
    </row>
    <row r="1015308" spans="13:13">
      <c r="M1015308" s="8"/>
    </row>
    <row r="1015334" spans="13:13">
      <c r="M1015334" s="8"/>
    </row>
    <row r="1015335" spans="13:13" ht="13">
      <c r="M1015335" s="17"/>
    </row>
    <row r="1015336" spans="13:13">
      <c r="M1015336" s="8"/>
    </row>
    <row r="1015362" spans="13:13">
      <c r="M1015362" s="8"/>
    </row>
    <row r="1015363" spans="13:13" ht="13">
      <c r="M1015363" s="17"/>
    </row>
    <row r="1015364" spans="13:13">
      <c r="M1015364" s="8"/>
    </row>
    <row r="1015390" spans="13:13">
      <c r="M1015390" s="8"/>
    </row>
    <row r="1015391" spans="13:13" ht="13">
      <c r="M1015391" s="17"/>
    </row>
    <row r="1015392" spans="13:13">
      <c r="M1015392" s="8"/>
    </row>
    <row r="1015418" spans="13:13">
      <c r="M1015418" s="8"/>
    </row>
    <row r="1015419" spans="13:13" ht="13">
      <c r="M1015419" s="17"/>
    </row>
    <row r="1015420" spans="13:13">
      <c r="M1015420" s="8"/>
    </row>
    <row r="1015446" spans="13:13">
      <c r="M1015446" s="8"/>
    </row>
    <row r="1015447" spans="13:13" ht="13">
      <c r="M1015447" s="17"/>
    </row>
    <row r="1015448" spans="13:13">
      <c r="M1015448" s="8"/>
    </row>
    <row r="1015474" spans="13:13">
      <c r="M1015474" s="8"/>
    </row>
    <row r="1015475" spans="13:13" ht="13">
      <c r="M1015475" s="17"/>
    </row>
    <row r="1015476" spans="13:13">
      <c r="M1015476" s="8"/>
    </row>
    <row r="1015502" spans="13:13">
      <c r="M1015502" s="8"/>
    </row>
    <row r="1015503" spans="13:13" ht="13">
      <c r="M1015503" s="17"/>
    </row>
    <row r="1015504" spans="13:13">
      <c r="M1015504" s="8"/>
    </row>
    <row r="1015530" spans="13:13">
      <c r="M1015530" s="8"/>
    </row>
    <row r="1015531" spans="13:13" ht="13">
      <c r="M1015531" s="17"/>
    </row>
    <row r="1015532" spans="13:13">
      <c r="M1015532" s="8"/>
    </row>
    <row r="1015558" spans="13:13">
      <c r="M1015558" s="8"/>
    </row>
    <row r="1015559" spans="13:13" ht="13">
      <c r="M1015559" s="17"/>
    </row>
    <row r="1015560" spans="13:13">
      <c r="M1015560" s="8"/>
    </row>
    <row r="1015586" spans="13:13">
      <c r="M1015586" s="8"/>
    </row>
    <row r="1015587" spans="13:13" ht="13">
      <c r="M1015587" s="17"/>
    </row>
    <row r="1015588" spans="13:13">
      <c r="M1015588" s="8"/>
    </row>
    <row r="1015614" spans="13:13">
      <c r="M1015614" s="8"/>
    </row>
    <row r="1015615" spans="13:13" ht="13">
      <c r="M1015615" s="17"/>
    </row>
    <row r="1015616" spans="13:13">
      <c r="M1015616" s="8"/>
    </row>
    <row r="1015642" spans="13:13">
      <c r="M1015642" s="8"/>
    </row>
    <row r="1015643" spans="13:13" ht="13">
      <c r="M1015643" s="17"/>
    </row>
    <row r="1015644" spans="13:13">
      <c r="M1015644" s="8"/>
    </row>
    <row r="1015670" spans="13:13">
      <c r="M1015670" s="8"/>
    </row>
    <row r="1015671" spans="13:13" ht="13">
      <c r="M1015671" s="17"/>
    </row>
    <row r="1015672" spans="13:13">
      <c r="M1015672" s="8"/>
    </row>
    <row r="1015698" spans="13:13">
      <c r="M1015698" s="8"/>
    </row>
    <row r="1015699" spans="13:13" ht="13">
      <c r="M1015699" s="17"/>
    </row>
    <row r="1015700" spans="13:13">
      <c r="M1015700" s="8"/>
    </row>
    <row r="1015726" spans="13:13">
      <c r="M1015726" s="8"/>
    </row>
    <row r="1015727" spans="13:13" ht="13">
      <c r="M1015727" s="17"/>
    </row>
    <row r="1015728" spans="13:13">
      <c r="M1015728" s="8"/>
    </row>
    <row r="1015754" spans="13:13">
      <c r="M1015754" s="8"/>
    </row>
    <row r="1015755" spans="13:13" ht="13">
      <c r="M1015755" s="17"/>
    </row>
    <row r="1015756" spans="13:13">
      <c r="M1015756" s="8"/>
    </row>
    <row r="1015782" spans="13:13">
      <c r="M1015782" s="8"/>
    </row>
    <row r="1015783" spans="13:13" ht="13">
      <c r="M1015783" s="17"/>
    </row>
    <row r="1015784" spans="13:13">
      <c r="M1015784" s="8"/>
    </row>
    <row r="1015810" spans="13:13">
      <c r="M1015810" s="8"/>
    </row>
    <row r="1015811" spans="13:13" ht="13">
      <c r="M1015811" s="17"/>
    </row>
    <row r="1015812" spans="13:13">
      <c r="M1015812" s="8"/>
    </row>
    <row r="1015838" spans="13:13">
      <c r="M1015838" s="8"/>
    </row>
    <row r="1015839" spans="13:13" ht="13">
      <c r="M1015839" s="17"/>
    </row>
    <row r="1015840" spans="13:13">
      <c r="M1015840" s="8"/>
    </row>
    <row r="1015866" spans="13:13">
      <c r="M1015866" s="8"/>
    </row>
    <row r="1015867" spans="13:13" ht="13">
      <c r="M1015867" s="17"/>
    </row>
    <row r="1015868" spans="13:13">
      <c r="M1015868" s="8"/>
    </row>
    <row r="1015894" spans="13:13">
      <c r="M1015894" s="8"/>
    </row>
    <row r="1015895" spans="13:13" ht="13">
      <c r="M1015895" s="17"/>
    </row>
    <row r="1015896" spans="13:13">
      <c r="M1015896" s="8"/>
    </row>
    <row r="1015922" spans="13:13">
      <c r="M1015922" s="8"/>
    </row>
    <row r="1015923" spans="13:13" ht="13">
      <c r="M1015923" s="17"/>
    </row>
    <row r="1015924" spans="13:13">
      <c r="M1015924" s="8"/>
    </row>
    <row r="1015950" spans="13:13">
      <c r="M1015950" s="8"/>
    </row>
    <row r="1015951" spans="13:13" ht="13">
      <c r="M1015951" s="17"/>
    </row>
    <row r="1015952" spans="13:13">
      <c r="M1015952" s="8"/>
    </row>
    <row r="1015978" spans="13:13">
      <c r="M1015978" s="8"/>
    </row>
    <row r="1015979" spans="13:13" ht="13">
      <c r="M1015979" s="17"/>
    </row>
    <row r="1015980" spans="13:13">
      <c r="M1015980" s="8"/>
    </row>
    <row r="1016006" spans="13:13">
      <c r="M1016006" s="8"/>
    </row>
    <row r="1016007" spans="13:13" ht="13">
      <c r="M1016007" s="17"/>
    </row>
    <row r="1016008" spans="13:13">
      <c r="M1016008" s="8"/>
    </row>
    <row r="1016034" spans="13:13">
      <c r="M1016034" s="8"/>
    </row>
    <row r="1016035" spans="13:13" ht="13">
      <c r="M1016035" s="17"/>
    </row>
    <row r="1016036" spans="13:13">
      <c r="M1016036" s="8"/>
    </row>
    <row r="1016062" spans="13:13">
      <c r="M1016062" s="8"/>
    </row>
    <row r="1016063" spans="13:13" ht="13">
      <c r="M1016063" s="17"/>
    </row>
    <row r="1016064" spans="13:13">
      <c r="M1016064" s="8"/>
    </row>
    <row r="1016090" spans="13:13">
      <c r="M1016090" s="8"/>
    </row>
    <row r="1016091" spans="13:13" ht="13">
      <c r="M1016091" s="17"/>
    </row>
    <row r="1016092" spans="13:13">
      <c r="M1016092" s="8"/>
    </row>
    <row r="1016118" spans="13:13">
      <c r="M1016118" s="8"/>
    </row>
    <row r="1016119" spans="13:13" ht="13">
      <c r="M1016119" s="17"/>
    </row>
    <row r="1016120" spans="13:13">
      <c r="M1016120" s="8"/>
    </row>
    <row r="1016146" spans="13:13">
      <c r="M1016146" s="8"/>
    </row>
    <row r="1016147" spans="13:13" ht="13">
      <c r="M1016147" s="17"/>
    </row>
    <row r="1016148" spans="13:13">
      <c r="M1016148" s="8"/>
    </row>
    <row r="1016174" spans="13:13">
      <c r="M1016174" s="8"/>
    </row>
    <row r="1016175" spans="13:13" ht="13">
      <c r="M1016175" s="17"/>
    </row>
    <row r="1016176" spans="13:13">
      <c r="M1016176" s="8"/>
    </row>
    <row r="1016202" spans="13:13">
      <c r="M1016202" s="8"/>
    </row>
    <row r="1016203" spans="13:13" ht="13">
      <c r="M1016203" s="17"/>
    </row>
    <row r="1016204" spans="13:13">
      <c r="M1016204" s="8"/>
    </row>
    <row r="1016230" spans="13:13">
      <c r="M1016230" s="8"/>
    </row>
    <row r="1016231" spans="13:13" ht="13">
      <c r="M1016231" s="17"/>
    </row>
    <row r="1016232" spans="13:13">
      <c r="M1016232" s="8"/>
    </row>
    <row r="1016258" spans="13:13">
      <c r="M1016258" s="8"/>
    </row>
    <row r="1016259" spans="13:13" ht="13">
      <c r="M1016259" s="17"/>
    </row>
    <row r="1016260" spans="13:13">
      <c r="M1016260" s="8"/>
    </row>
    <row r="1016286" spans="13:13">
      <c r="M1016286" s="8"/>
    </row>
    <row r="1016287" spans="13:13" ht="13">
      <c r="M1016287" s="17"/>
    </row>
    <row r="1016288" spans="13:13">
      <c r="M1016288" s="8"/>
    </row>
    <row r="1016314" spans="13:13">
      <c r="M1016314" s="8"/>
    </row>
    <row r="1016315" spans="13:13" ht="13">
      <c r="M1016315" s="17"/>
    </row>
    <row r="1016316" spans="13:13">
      <c r="M1016316" s="8"/>
    </row>
    <row r="1016342" spans="13:13">
      <c r="M1016342" s="8"/>
    </row>
    <row r="1016343" spans="13:13" ht="13">
      <c r="M1016343" s="17"/>
    </row>
    <row r="1016344" spans="13:13">
      <c r="M1016344" s="8"/>
    </row>
    <row r="1016370" spans="13:13">
      <c r="M1016370" s="8"/>
    </row>
    <row r="1016371" spans="13:13" ht="13">
      <c r="M1016371" s="17"/>
    </row>
    <row r="1016372" spans="13:13">
      <c r="M1016372" s="8"/>
    </row>
    <row r="1016398" spans="13:13">
      <c r="M1016398" s="8"/>
    </row>
    <row r="1016399" spans="13:13" ht="13">
      <c r="M1016399" s="17"/>
    </row>
    <row r="1016400" spans="13:13">
      <c r="M1016400" s="8"/>
    </row>
    <row r="1016426" spans="13:13">
      <c r="M1016426" s="8"/>
    </row>
    <row r="1016427" spans="13:13" ht="13">
      <c r="M1016427" s="17"/>
    </row>
    <row r="1016428" spans="13:13">
      <c r="M1016428" s="8"/>
    </row>
    <row r="1016454" spans="13:13">
      <c r="M1016454" s="8"/>
    </row>
    <row r="1016455" spans="13:13" ht="13">
      <c r="M1016455" s="17"/>
    </row>
    <row r="1016456" spans="13:13">
      <c r="M1016456" s="8"/>
    </row>
    <row r="1016482" spans="13:13">
      <c r="M1016482" s="8"/>
    </row>
    <row r="1016483" spans="13:13" ht="13">
      <c r="M1016483" s="17"/>
    </row>
    <row r="1016484" spans="13:13">
      <c r="M1016484" s="8"/>
    </row>
    <row r="1016510" spans="13:13">
      <c r="M1016510" s="8"/>
    </row>
    <row r="1016511" spans="13:13" ht="13">
      <c r="M1016511" s="17"/>
    </row>
    <row r="1016512" spans="13:13">
      <c r="M1016512" s="8"/>
    </row>
    <row r="1016538" spans="13:13">
      <c r="M1016538" s="8"/>
    </row>
    <row r="1016539" spans="13:13" ht="13">
      <c r="M1016539" s="17"/>
    </row>
    <row r="1016540" spans="13:13">
      <c r="M1016540" s="8"/>
    </row>
    <row r="1016566" spans="13:13">
      <c r="M1016566" s="8"/>
    </row>
    <row r="1016567" spans="13:13" ht="13">
      <c r="M1016567" s="17"/>
    </row>
    <row r="1016568" spans="13:13">
      <c r="M1016568" s="8"/>
    </row>
    <row r="1016594" spans="13:13">
      <c r="M1016594" s="8"/>
    </row>
    <row r="1016595" spans="13:13" ht="13">
      <c r="M1016595" s="17"/>
    </row>
    <row r="1016596" spans="13:13">
      <c r="M1016596" s="8"/>
    </row>
    <row r="1016622" spans="13:13">
      <c r="M1016622" s="8"/>
    </row>
    <row r="1016623" spans="13:13" ht="13">
      <c r="M1016623" s="17"/>
    </row>
    <row r="1016624" spans="13:13">
      <c r="M1016624" s="8"/>
    </row>
    <row r="1016650" spans="13:13">
      <c r="M1016650" s="8"/>
    </row>
    <row r="1016651" spans="13:13" ht="13">
      <c r="M1016651" s="17"/>
    </row>
    <row r="1016652" spans="13:13">
      <c r="M1016652" s="8"/>
    </row>
    <row r="1016678" spans="13:13">
      <c r="M1016678" s="8"/>
    </row>
    <row r="1016679" spans="13:13" ht="13">
      <c r="M1016679" s="17"/>
    </row>
    <row r="1016680" spans="13:13">
      <c r="M1016680" s="8"/>
    </row>
    <row r="1016706" spans="13:13">
      <c r="M1016706" s="8"/>
    </row>
    <row r="1016707" spans="13:13" ht="13">
      <c r="M1016707" s="17"/>
    </row>
    <row r="1016708" spans="13:13">
      <c r="M1016708" s="8"/>
    </row>
    <row r="1016734" spans="13:13">
      <c r="M1016734" s="8"/>
    </row>
    <row r="1016735" spans="13:13" ht="13">
      <c r="M1016735" s="17"/>
    </row>
    <row r="1016736" spans="13:13">
      <c r="M1016736" s="8"/>
    </row>
    <row r="1016762" spans="13:13">
      <c r="M1016762" s="8"/>
    </row>
    <row r="1016763" spans="13:13" ht="13">
      <c r="M1016763" s="17"/>
    </row>
    <row r="1016764" spans="13:13">
      <c r="M1016764" s="8"/>
    </row>
    <row r="1016790" spans="13:13">
      <c r="M1016790" s="8"/>
    </row>
    <row r="1016791" spans="13:13" ht="13">
      <c r="M1016791" s="17"/>
    </row>
    <row r="1016792" spans="13:13">
      <c r="M1016792" s="8"/>
    </row>
    <row r="1016818" spans="13:13">
      <c r="M1016818" s="8"/>
    </row>
    <row r="1016819" spans="13:13" ht="13">
      <c r="M1016819" s="17"/>
    </row>
    <row r="1016820" spans="13:13">
      <c r="M1016820" s="8"/>
    </row>
    <row r="1016846" spans="13:13">
      <c r="M1016846" s="8"/>
    </row>
    <row r="1016847" spans="13:13" ht="13">
      <c r="M1016847" s="17"/>
    </row>
    <row r="1016848" spans="13:13">
      <c r="M1016848" s="8"/>
    </row>
    <row r="1016874" spans="13:13">
      <c r="M1016874" s="8"/>
    </row>
    <row r="1016875" spans="13:13" ht="13">
      <c r="M1016875" s="17"/>
    </row>
    <row r="1016876" spans="13:13">
      <c r="M1016876" s="8"/>
    </row>
    <row r="1016902" spans="13:13">
      <c r="M1016902" s="8"/>
    </row>
    <row r="1016903" spans="13:13" ht="13">
      <c r="M1016903" s="17"/>
    </row>
    <row r="1016904" spans="13:13">
      <c r="M1016904" s="8"/>
    </row>
    <row r="1016930" spans="13:13">
      <c r="M1016930" s="8"/>
    </row>
    <row r="1016931" spans="13:13" ht="13">
      <c r="M1016931" s="17"/>
    </row>
    <row r="1016932" spans="13:13">
      <c r="M1016932" s="8"/>
    </row>
    <row r="1016958" spans="13:13">
      <c r="M1016958" s="8"/>
    </row>
    <row r="1016959" spans="13:13" ht="13">
      <c r="M1016959" s="17"/>
    </row>
    <row r="1016960" spans="13:13">
      <c r="M1016960" s="8"/>
    </row>
    <row r="1016986" spans="13:13">
      <c r="M1016986" s="8"/>
    </row>
    <row r="1016987" spans="13:13" ht="13">
      <c r="M1016987" s="17"/>
    </row>
    <row r="1016988" spans="13:13">
      <c r="M1016988" s="8"/>
    </row>
    <row r="1017014" spans="13:13">
      <c r="M1017014" s="8"/>
    </row>
    <row r="1017015" spans="13:13" ht="13">
      <c r="M1017015" s="17"/>
    </row>
    <row r="1017016" spans="13:13">
      <c r="M1017016" s="8"/>
    </row>
    <row r="1017042" spans="13:13">
      <c r="M1017042" s="8"/>
    </row>
    <row r="1017043" spans="13:13" ht="13">
      <c r="M1017043" s="17"/>
    </row>
    <row r="1017044" spans="13:13">
      <c r="M1017044" s="8"/>
    </row>
    <row r="1017070" spans="13:13">
      <c r="M1017070" s="8"/>
    </row>
    <row r="1017071" spans="13:13" ht="13">
      <c r="M1017071" s="17"/>
    </row>
    <row r="1017072" spans="13:13">
      <c r="M1017072" s="8"/>
    </row>
    <row r="1017098" spans="13:13">
      <c r="M1017098" s="8"/>
    </row>
    <row r="1017099" spans="13:13" ht="13">
      <c r="M1017099" s="17"/>
    </row>
    <row r="1017100" spans="13:13">
      <c r="M1017100" s="8"/>
    </row>
    <row r="1017126" spans="13:13">
      <c r="M1017126" s="8"/>
    </row>
    <row r="1017127" spans="13:13" ht="13">
      <c r="M1017127" s="17"/>
    </row>
    <row r="1017128" spans="13:13">
      <c r="M1017128" s="8"/>
    </row>
    <row r="1017154" spans="13:13">
      <c r="M1017154" s="8"/>
    </row>
    <row r="1017155" spans="13:13" ht="13">
      <c r="M1017155" s="17"/>
    </row>
    <row r="1017156" spans="13:13">
      <c r="M1017156" s="8"/>
    </row>
    <row r="1017182" spans="13:13">
      <c r="M1017182" s="8"/>
    </row>
    <row r="1017183" spans="13:13" ht="13">
      <c r="M1017183" s="17"/>
    </row>
    <row r="1017184" spans="13:13">
      <c r="M1017184" s="8"/>
    </row>
    <row r="1017210" spans="13:13">
      <c r="M1017210" s="8"/>
    </row>
    <row r="1017211" spans="13:13" ht="13">
      <c r="M1017211" s="17"/>
    </row>
    <row r="1017212" spans="13:13">
      <c r="M1017212" s="8"/>
    </row>
    <row r="1017238" spans="13:13">
      <c r="M1017238" s="8"/>
    </row>
    <row r="1017239" spans="13:13" ht="13">
      <c r="M1017239" s="17"/>
    </row>
    <row r="1017240" spans="13:13">
      <c r="M1017240" s="8"/>
    </row>
    <row r="1017266" spans="13:13">
      <c r="M1017266" s="8"/>
    </row>
    <row r="1017267" spans="13:13" ht="13">
      <c r="M1017267" s="17"/>
    </row>
    <row r="1017268" spans="13:13">
      <c r="M1017268" s="8"/>
    </row>
    <row r="1017294" spans="13:13">
      <c r="M1017294" s="8"/>
    </row>
    <row r="1017295" spans="13:13" ht="13">
      <c r="M1017295" s="17"/>
    </row>
    <row r="1017296" spans="13:13">
      <c r="M1017296" s="8"/>
    </row>
    <row r="1017322" spans="13:13">
      <c r="M1017322" s="8"/>
    </row>
    <row r="1017323" spans="13:13" ht="13">
      <c r="M1017323" s="17"/>
    </row>
    <row r="1017324" spans="13:13">
      <c r="M1017324" s="8"/>
    </row>
    <row r="1017350" spans="13:13">
      <c r="M1017350" s="8"/>
    </row>
    <row r="1017351" spans="13:13" ht="13">
      <c r="M1017351" s="17"/>
    </row>
    <row r="1017352" spans="13:13">
      <c r="M1017352" s="8"/>
    </row>
    <row r="1017378" spans="13:13">
      <c r="M1017378" s="8"/>
    </row>
    <row r="1017379" spans="13:13" ht="13">
      <c r="M1017379" s="17"/>
    </row>
    <row r="1017380" spans="13:13">
      <c r="M1017380" s="8"/>
    </row>
    <row r="1017406" spans="13:13">
      <c r="M1017406" s="8"/>
    </row>
    <row r="1017407" spans="13:13" ht="13">
      <c r="M1017407" s="17"/>
    </row>
    <row r="1017408" spans="13:13">
      <c r="M1017408" s="8"/>
    </row>
    <row r="1017434" spans="13:13">
      <c r="M1017434" s="8"/>
    </row>
    <row r="1017435" spans="13:13" ht="13">
      <c r="M1017435" s="17"/>
    </row>
    <row r="1017436" spans="13:13">
      <c r="M1017436" s="8"/>
    </row>
    <row r="1017462" spans="13:13">
      <c r="M1017462" s="8"/>
    </row>
    <row r="1017463" spans="13:13" ht="13">
      <c r="M1017463" s="17"/>
    </row>
    <row r="1017464" spans="13:13">
      <c r="M1017464" s="8"/>
    </row>
    <row r="1017490" spans="13:13">
      <c r="M1017490" s="8"/>
    </row>
    <row r="1017491" spans="13:13" ht="13">
      <c r="M1017491" s="17"/>
    </row>
    <row r="1017492" spans="13:13">
      <c r="M1017492" s="8"/>
    </row>
    <row r="1017518" spans="13:13">
      <c r="M1017518" s="8"/>
    </row>
    <row r="1017519" spans="13:13" ht="13">
      <c r="M1017519" s="17"/>
    </row>
    <row r="1017520" spans="13:13">
      <c r="M1017520" s="8"/>
    </row>
    <row r="1017546" spans="13:13">
      <c r="M1017546" s="8"/>
    </row>
    <row r="1017547" spans="13:13" ht="13">
      <c r="M1017547" s="17"/>
    </row>
    <row r="1017548" spans="13:13">
      <c r="M1017548" s="8"/>
    </row>
    <row r="1017574" spans="13:13">
      <c r="M1017574" s="8"/>
    </row>
    <row r="1017575" spans="13:13" ht="13">
      <c r="M1017575" s="17"/>
    </row>
    <row r="1017576" spans="13:13">
      <c r="M1017576" s="8"/>
    </row>
    <row r="1017602" spans="13:13">
      <c r="M1017602" s="8"/>
    </row>
    <row r="1017603" spans="13:13" ht="13">
      <c r="M1017603" s="17"/>
    </row>
    <row r="1017604" spans="13:13">
      <c r="M1017604" s="8"/>
    </row>
    <row r="1017630" spans="13:13">
      <c r="M1017630" s="8"/>
    </row>
    <row r="1017631" spans="13:13" ht="13">
      <c r="M1017631" s="17"/>
    </row>
    <row r="1017632" spans="13:13">
      <c r="M1017632" s="8"/>
    </row>
    <row r="1017658" spans="13:13">
      <c r="M1017658" s="8"/>
    </row>
    <row r="1017659" spans="13:13" ht="13">
      <c r="M1017659" s="17"/>
    </row>
    <row r="1017660" spans="13:13">
      <c r="M1017660" s="8"/>
    </row>
    <row r="1017686" spans="13:13">
      <c r="M1017686" s="8"/>
    </row>
    <row r="1017687" spans="13:13" ht="13">
      <c r="M1017687" s="17"/>
    </row>
    <row r="1017688" spans="13:13">
      <c r="M1017688" s="8"/>
    </row>
    <row r="1017714" spans="13:13">
      <c r="M1017714" s="8"/>
    </row>
    <row r="1017715" spans="13:13" ht="13">
      <c r="M1017715" s="17"/>
    </row>
    <row r="1017716" spans="13:13">
      <c r="M1017716" s="8"/>
    </row>
    <row r="1017742" spans="13:13">
      <c r="M1017742" s="8"/>
    </row>
    <row r="1017743" spans="13:13" ht="13">
      <c r="M1017743" s="17"/>
    </row>
    <row r="1017744" spans="13:13">
      <c r="M1017744" s="8"/>
    </row>
    <row r="1017770" spans="13:13">
      <c r="M1017770" s="8"/>
    </row>
    <row r="1017771" spans="13:13" ht="13">
      <c r="M1017771" s="17"/>
    </row>
    <row r="1017772" spans="13:13">
      <c r="M1017772" s="8"/>
    </row>
    <row r="1017798" spans="13:13">
      <c r="M1017798" s="8"/>
    </row>
    <row r="1017799" spans="13:13" ht="13">
      <c r="M1017799" s="17"/>
    </row>
    <row r="1017800" spans="13:13">
      <c r="M1017800" s="8"/>
    </row>
    <row r="1017826" spans="13:13">
      <c r="M1017826" s="8"/>
    </row>
    <row r="1017827" spans="13:13" ht="13">
      <c r="M1017827" s="17"/>
    </row>
    <row r="1017828" spans="13:13">
      <c r="M1017828" s="8"/>
    </row>
    <row r="1017854" spans="13:13">
      <c r="M1017854" s="8"/>
    </row>
    <row r="1017855" spans="13:13" ht="13">
      <c r="M1017855" s="17"/>
    </row>
    <row r="1017856" spans="13:13">
      <c r="M1017856" s="8"/>
    </row>
    <row r="1017882" spans="13:13">
      <c r="M1017882" s="8"/>
    </row>
    <row r="1017883" spans="13:13" ht="13">
      <c r="M1017883" s="17"/>
    </row>
    <row r="1017884" spans="13:13">
      <c r="M1017884" s="8"/>
    </row>
    <row r="1017910" spans="13:13">
      <c r="M1017910" s="8"/>
    </row>
    <row r="1017911" spans="13:13" ht="13">
      <c r="M1017911" s="17"/>
    </row>
    <row r="1017912" spans="13:13">
      <c r="M1017912" s="8"/>
    </row>
    <row r="1017938" spans="13:13">
      <c r="M1017938" s="8"/>
    </row>
    <row r="1017939" spans="13:13" ht="13">
      <c r="M1017939" s="17"/>
    </row>
    <row r="1017940" spans="13:13">
      <c r="M1017940" s="8"/>
    </row>
    <row r="1017966" spans="13:13">
      <c r="M1017966" s="8"/>
    </row>
    <row r="1017967" spans="13:13" ht="13">
      <c r="M1017967" s="17"/>
    </row>
    <row r="1017968" spans="13:13">
      <c r="M1017968" s="8"/>
    </row>
    <row r="1017994" spans="13:13">
      <c r="M1017994" s="8"/>
    </row>
    <row r="1017995" spans="13:13" ht="13">
      <c r="M1017995" s="17"/>
    </row>
    <row r="1017996" spans="13:13">
      <c r="M1017996" s="8"/>
    </row>
    <row r="1018022" spans="13:13">
      <c r="M1018022" s="8"/>
    </row>
    <row r="1018023" spans="13:13" ht="13">
      <c r="M1018023" s="17"/>
    </row>
    <row r="1018024" spans="13:13">
      <c r="M1018024" s="8"/>
    </row>
    <row r="1018050" spans="13:13">
      <c r="M1018050" s="8"/>
    </row>
    <row r="1018051" spans="13:13" ht="13">
      <c r="M1018051" s="17"/>
    </row>
    <row r="1018052" spans="13:13">
      <c r="M1018052" s="8"/>
    </row>
    <row r="1018078" spans="13:13">
      <c r="M1018078" s="8"/>
    </row>
    <row r="1018079" spans="13:13" ht="13">
      <c r="M1018079" s="17"/>
    </row>
    <row r="1018080" spans="13:13">
      <c r="M1018080" s="8"/>
    </row>
    <row r="1018106" spans="13:13">
      <c r="M1018106" s="8"/>
    </row>
    <row r="1018107" spans="13:13" ht="13">
      <c r="M1018107" s="17"/>
    </row>
    <row r="1018108" spans="13:13">
      <c r="M1018108" s="8"/>
    </row>
    <row r="1018134" spans="13:13">
      <c r="M1018134" s="8"/>
    </row>
    <row r="1018135" spans="13:13" ht="13">
      <c r="M1018135" s="17"/>
    </row>
    <row r="1018136" spans="13:13">
      <c r="M1018136" s="8"/>
    </row>
    <row r="1018162" spans="13:13">
      <c r="M1018162" s="8"/>
    </row>
    <row r="1018163" spans="13:13" ht="13">
      <c r="M1018163" s="17"/>
    </row>
    <row r="1018164" spans="13:13">
      <c r="M1018164" s="8"/>
    </row>
    <row r="1018190" spans="13:13">
      <c r="M1018190" s="8"/>
    </row>
    <row r="1018191" spans="13:13" ht="13">
      <c r="M1018191" s="17"/>
    </row>
    <row r="1018192" spans="13:13">
      <c r="M1018192" s="8"/>
    </row>
    <row r="1018218" spans="13:13">
      <c r="M1018218" s="8"/>
    </row>
    <row r="1018219" spans="13:13" ht="13">
      <c r="M1018219" s="17"/>
    </row>
    <row r="1018220" spans="13:13">
      <c r="M1018220" s="8"/>
    </row>
    <row r="1018246" spans="13:13">
      <c r="M1018246" s="8"/>
    </row>
    <row r="1018247" spans="13:13" ht="13">
      <c r="M1018247" s="17"/>
    </row>
    <row r="1018248" spans="13:13">
      <c r="M1018248" s="8"/>
    </row>
    <row r="1018274" spans="13:13">
      <c r="M1018274" s="8"/>
    </row>
    <row r="1018275" spans="13:13" ht="13">
      <c r="M1018275" s="17"/>
    </row>
    <row r="1018276" spans="13:13">
      <c r="M1018276" s="8"/>
    </row>
    <row r="1018302" spans="13:13">
      <c r="M1018302" s="8"/>
    </row>
    <row r="1018303" spans="13:13" ht="13">
      <c r="M1018303" s="17"/>
    </row>
    <row r="1018304" spans="13:13">
      <c r="M1018304" s="8"/>
    </row>
    <row r="1018330" spans="13:13">
      <c r="M1018330" s="8"/>
    </row>
    <row r="1018331" spans="13:13" ht="13">
      <c r="M1018331" s="17"/>
    </row>
    <row r="1018332" spans="13:13">
      <c r="M1018332" s="8"/>
    </row>
    <row r="1018358" spans="13:13">
      <c r="M1018358" s="8"/>
    </row>
    <row r="1018359" spans="13:13" ht="13">
      <c r="M1018359" s="17"/>
    </row>
    <row r="1018360" spans="13:13">
      <c r="M1018360" s="8"/>
    </row>
    <row r="1018386" spans="13:13">
      <c r="M1018386" s="8"/>
    </row>
    <row r="1018387" spans="13:13" ht="13">
      <c r="M1018387" s="17"/>
    </row>
    <row r="1018388" spans="13:13">
      <c r="M1018388" s="8"/>
    </row>
    <row r="1018414" spans="13:13">
      <c r="M1018414" s="8"/>
    </row>
    <row r="1018415" spans="13:13" ht="13">
      <c r="M1018415" s="17"/>
    </row>
    <row r="1018416" spans="13:13">
      <c r="M1018416" s="8"/>
    </row>
    <row r="1018442" spans="13:13">
      <c r="M1018442" s="8"/>
    </row>
    <row r="1018443" spans="13:13" ht="13">
      <c r="M1018443" s="17"/>
    </row>
    <row r="1018444" spans="13:13">
      <c r="M1018444" s="8"/>
    </row>
    <row r="1018470" spans="13:13">
      <c r="M1018470" s="8"/>
    </row>
    <row r="1018471" spans="13:13" ht="13">
      <c r="M1018471" s="17"/>
    </row>
    <row r="1018472" spans="13:13">
      <c r="M1018472" s="8"/>
    </row>
    <row r="1018498" spans="13:13">
      <c r="M1018498" s="8"/>
    </row>
    <row r="1018499" spans="13:13" ht="13">
      <c r="M1018499" s="17"/>
    </row>
    <row r="1018500" spans="13:13">
      <c r="M1018500" s="8"/>
    </row>
    <row r="1018526" spans="13:13">
      <c r="M1018526" s="8"/>
    </row>
    <row r="1018527" spans="13:13" ht="13">
      <c r="M1018527" s="17"/>
    </row>
    <row r="1018528" spans="13:13">
      <c r="M1018528" s="8"/>
    </row>
    <row r="1018554" spans="13:13">
      <c r="M1018554" s="8"/>
    </row>
    <row r="1018555" spans="13:13" ht="13">
      <c r="M1018555" s="17"/>
    </row>
    <row r="1018556" spans="13:13">
      <c r="M1018556" s="8"/>
    </row>
    <row r="1018582" spans="13:13">
      <c r="M1018582" s="8"/>
    </row>
    <row r="1018583" spans="13:13" ht="13">
      <c r="M1018583" s="17"/>
    </row>
    <row r="1018584" spans="13:13">
      <c r="M1018584" s="8"/>
    </row>
    <row r="1018610" spans="13:13">
      <c r="M1018610" s="8"/>
    </row>
    <row r="1018611" spans="13:13" ht="13">
      <c r="M1018611" s="17"/>
    </row>
    <row r="1018612" spans="13:13">
      <c r="M1018612" s="8"/>
    </row>
    <row r="1018638" spans="13:13">
      <c r="M1018638" s="8"/>
    </row>
    <row r="1018639" spans="13:13" ht="13">
      <c r="M1018639" s="17"/>
    </row>
    <row r="1018640" spans="13:13">
      <c r="M1018640" s="8"/>
    </row>
    <row r="1018666" spans="13:13">
      <c r="M1018666" s="8"/>
    </row>
    <row r="1018667" spans="13:13" ht="13">
      <c r="M1018667" s="17"/>
    </row>
    <row r="1018668" spans="13:13">
      <c r="M1018668" s="8"/>
    </row>
    <row r="1018694" spans="13:13">
      <c r="M1018694" s="8"/>
    </row>
    <row r="1018695" spans="13:13" ht="13">
      <c r="M1018695" s="17"/>
    </row>
    <row r="1018696" spans="13:13">
      <c r="M1018696" s="8"/>
    </row>
    <row r="1018722" spans="13:13">
      <c r="M1018722" s="8"/>
    </row>
    <row r="1018723" spans="13:13" ht="13">
      <c r="M1018723" s="17"/>
    </row>
    <row r="1018724" spans="13:13">
      <c r="M1018724" s="8"/>
    </row>
    <row r="1018750" spans="13:13">
      <c r="M1018750" s="8"/>
    </row>
    <row r="1018751" spans="13:13" ht="13">
      <c r="M1018751" s="17"/>
    </row>
    <row r="1018752" spans="13:13">
      <c r="M1018752" s="8"/>
    </row>
    <row r="1018778" spans="13:13">
      <c r="M1018778" s="8"/>
    </row>
    <row r="1018779" spans="13:13" ht="13">
      <c r="M1018779" s="17"/>
    </row>
    <row r="1018780" spans="13:13">
      <c r="M1018780" s="8"/>
    </row>
    <row r="1018806" spans="13:13">
      <c r="M1018806" s="8"/>
    </row>
    <row r="1018807" spans="13:13" ht="13">
      <c r="M1018807" s="17"/>
    </row>
    <row r="1018808" spans="13:13">
      <c r="M1018808" s="8"/>
    </row>
    <row r="1018834" spans="13:13">
      <c r="M1018834" s="8"/>
    </row>
    <row r="1018835" spans="13:13" ht="13">
      <c r="M1018835" s="17"/>
    </row>
    <row r="1018836" spans="13:13">
      <c r="M1018836" s="8"/>
    </row>
    <row r="1018862" spans="13:13">
      <c r="M1018862" s="8"/>
    </row>
    <row r="1018863" spans="13:13" ht="13">
      <c r="M1018863" s="17"/>
    </row>
    <row r="1018864" spans="13:13">
      <c r="M1018864" s="8"/>
    </row>
    <row r="1018890" spans="13:13">
      <c r="M1018890" s="8"/>
    </row>
    <row r="1018891" spans="13:13" ht="13">
      <c r="M1018891" s="17"/>
    </row>
    <row r="1018892" spans="13:13">
      <c r="M1018892" s="8"/>
    </row>
    <row r="1018918" spans="13:13">
      <c r="M1018918" s="8"/>
    </row>
    <row r="1018919" spans="13:13" ht="13">
      <c r="M1018919" s="17"/>
    </row>
    <row r="1018920" spans="13:13">
      <c r="M1018920" s="8"/>
    </row>
    <row r="1018946" spans="13:13">
      <c r="M1018946" s="8"/>
    </row>
    <row r="1018947" spans="13:13" ht="13">
      <c r="M1018947" s="17"/>
    </row>
    <row r="1018948" spans="13:13">
      <c r="M1018948" s="8"/>
    </row>
    <row r="1018974" spans="13:13">
      <c r="M1018974" s="8"/>
    </row>
    <row r="1018975" spans="13:13" ht="13">
      <c r="M1018975" s="17"/>
    </row>
    <row r="1018976" spans="13:13">
      <c r="M1018976" s="8"/>
    </row>
    <row r="1019002" spans="13:13">
      <c r="M1019002" s="8"/>
    </row>
    <row r="1019003" spans="13:13" ht="13">
      <c r="M1019003" s="17"/>
    </row>
    <row r="1019004" spans="13:13">
      <c r="M1019004" s="8"/>
    </row>
    <row r="1019030" spans="13:13">
      <c r="M1019030" s="8"/>
    </row>
    <row r="1019031" spans="13:13" ht="13">
      <c r="M1019031" s="17"/>
    </row>
    <row r="1019032" spans="13:13">
      <c r="M1019032" s="8"/>
    </row>
    <row r="1019058" spans="13:13">
      <c r="M1019058" s="8"/>
    </row>
    <row r="1019059" spans="13:13" ht="13">
      <c r="M1019059" s="17"/>
    </row>
    <row r="1019060" spans="13:13">
      <c r="M1019060" s="8"/>
    </row>
    <row r="1019086" spans="13:13">
      <c r="M1019086" s="8"/>
    </row>
    <row r="1019087" spans="13:13" ht="13">
      <c r="M1019087" s="17"/>
    </row>
    <row r="1019088" spans="13:13">
      <c r="M1019088" s="8"/>
    </row>
    <row r="1019114" spans="13:13">
      <c r="M1019114" s="8"/>
    </row>
    <row r="1019115" spans="13:13" ht="13">
      <c r="M1019115" s="17"/>
    </row>
    <row r="1019116" spans="13:13">
      <c r="M1019116" s="8"/>
    </row>
    <row r="1019142" spans="13:13">
      <c r="M1019142" s="8"/>
    </row>
    <row r="1019143" spans="13:13" ht="13">
      <c r="M1019143" s="17"/>
    </row>
    <row r="1019144" spans="13:13">
      <c r="M1019144" s="8"/>
    </row>
    <row r="1019170" spans="13:13">
      <c r="M1019170" s="8"/>
    </row>
    <row r="1019171" spans="13:13" ht="13">
      <c r="M1019171" s="17"/>
    </row>
    <row r="1019172" spans="13:13">
      <c r="M1019172" s="8"/>
    </row>
    <row r="1019198" spans="13:13">
      <c r="M1019198" s="8"/>
    </row>
    <row r="1019199" spans="13:13" ht="13">
      <c r="M1019199" s="17"/>
    </row>
    <row r="1019200" spans="13:13">
      <c r="M1019200" s="8"/>
    </row>
    <row r="1019226" spans="13:13">
      <c r="M1019226" s="8"/>
    </row>
    <row r="1019227" spans="13:13" ht="13">
      <c r="M1019227" s="17"/>
    </row>
    <row r="1019228" spans="13:13">
      <c r="M1019228" s="8"/>
    </row>
    <row r="1019254" spans="13:13">
      <c r="M1019254" s="8"/>
    </row>
    <row r="1019255" spans="13:13" ht="13">
      <c r="M1019255" s="17"/>
    </row>
    <row r="1019256" spans="13:13">
      <c r="M1019256" s="8"/>
    </row>
    <row r="1019282" spans="13:13">
      <c r="M1019282" s="8"/>
    </row>
    <row r="1019283" spans="13:13" ht="13">
      <c r="M1019283" s="17"/>
    </row>
    <row r="1019284" spans="13:13">
      <c r="M1019284" s="8"/>
    </row>
    <row r="1019310" spans="13:13">
      <c r="M1019310" s="8"/>
    </row>
    <row r="1019311" spans="13:13" ht="13">
      <c r="M1019311" s="17"/>
    </row>
    <row r="1019312" spans="13:13">
      <c r="M1019312" s="8"/>
    </row>
    <row r="1019338" spans="13:13">
      <c r="M1019338" s="8"/>
    </row>
    <row r="1019339" spans="13:13" ht="13">
      <c r="M1019339" s="17"/>
    </row>
    <row r="1019340" spans="13:13">
      <c r="M1019340" s="8"/>
    </row>
    <row r="1019366" spans="13:13">
      <c r="M1019366" s="8"/>
    </row>
    <row r="1019367" spans="13:13" ht="13">
      <c r="M1019367" s="17"/>
    </row>
    <row r="1019368" spans="13:13">
      <c r="M1019368" s="8"/>
    </row>
    <row r="1019394" spans="13:13">
      <c r="M1019394" s="8"/>
    </row>
    <row r="1019395" spans="13:13" ht="13">
      <c r="M1019395" s="17"/>
    </row>
    <row r="1019396" spans="13:13">
      <c r="M1019396" s="8"/>
    </row>
    <row r="1019422" spans="13:13">
      <c r="M1019422" s="8"/>
    </row>
    <row r="1019423" spans="13:13" ht="13">
      <c r="M1019423" s="17"/>
    </row>
    <row r="1019424" spans="13:13">
      <c r="M1019424" s="8"/>
    </row>
    <row r="1019450" spans="13:13">
      <c r="M1019450" s="8"/>
    </row>
    <row r="1019451" spans="13:13" ht="13">
      <c r="M1019451" s="17"/>
    </row>
    <row r="1019452" spans="13:13">
      <c r="M1019452" s="8"/>
    </row>
    <row r="1019478" spans="13:13">
      <c r="M1019478" s="8"/>
    </row>
    <row r="1019479" spans="13:13" ht="13">
      <c r="M1019479" s="17"/>
    </row>
    <row r="1019480" spans="13:13">
      <c r="M1019480" s="8"/>
    </row>
    <row r="1019506" spans="13:13">
      <c r="M1019506" s="8"/>
    </row>
    <row r="1019507" spans="13:13" ht="13">
      <c r="M1019507" s="17"/>
    </row>
    <row r="1019508" spans="13:13">
      <c r="M1019508" s="8"/>
    </row>
    <row r="1019534" spans="13:13">
      <c r="M1019534" s="8"/>
    </row>
    <row r="1019535" spans="13:13" ht="13">
      <c r="M1019535" s="17"/>
    </row>
    <row r="1019536" spans="13:13">
      <c r="M1019536" s="8"/>
    </row>
    <row r="1019562" spans="13:13">
      <c r="M1019562" s="8"/>
    </row>
    <row r="1019563" spans="13:13" ht="13">
      <c r="M1019563" s="17"/>
    </row>
    <row r="1019564" spans="13:13">
      <c r="M1019564" s="8"/>
    </row>
    <row r="1019590" spans="13:13">
      <c r="M1019590" s="8"/>
    </row>
    <row r="1019591" spans="13:13" ht="13">
      <c r="M1019591" s="17"/>
    </row>
    <row r="1019592" spans="13:13">
      <c r="M1019592" s="8"/>
    </row>
    <row r="1019618" spans="13:13">
      <c r="M1019618" s="8"/>
    </row>
    <row r="1019619" spans="13:13" ht="13">
      <c r="M1019619" s="17"/>
    </row>
    <row r="1019620" spans="13:13">
      <c r="M1019620" s="8"/>
    </row>
    <row r="1019646" spans="13:13">
      <c r="M1019646" s="8"/>
    </row>
    <row r="1019647" spans="13:13" ht="13">
      <c r="M1019647" s="17"/>
    </row>
    <row r="1019648" spans="13:13">
      <c r="M1019648" s="8"/>
    </row>
    <row r="1019674" spans="13:13">
      <c r="M1019674" s="8"/>
    </row>
    <row r="1019675" spans="13:13" ht="13">
      <c r="M1019675" s="17"/>
    </row>
    <row r="1019676" spans="13:13">
      <c r="M1019676" s="8"/>
    </row>
    <row r="1019702" spans="13:13">
      <c r="M1019702" s="8"/>
    </row>
    <row r="1019703" spans="13:13" ht="13">
      <c r="M1019703" s="17"/>
    </row>
    <row r="1019704" spans="13:13">
      <c r="M1019704" s="8"/>
    </row>
    <row r="1019730" spans="13:13">
      <c r="M1019730" s="8"/>
    </row>
    <row r="1019731" spans="13:13" ht="13">
      <c r="M1019731" s="17"/>
    </row>
    <row r="1019732" spans="13:13">
      <c r="M1019732" s="8"/>
    </row>
    <row r="1019758" spans="13:13">
      <c r="M1019758" s="8"/>
    </row>
    <row r="1019759" spans="13:13" ht="13">
      <c r="M1019759" s="17"/>
    </row>
    <row r="1019760" spans="13:13">
      <c r="M1019760" s="8"/>
    </row>
    <row r="1019786" spans="13:13">
      <c r="M1019786" s="8"/>
    </row>
    <row r="1019787" spans="13:13" ht="13">
      <c r="M1019787" s="17"/>
    </row>
    <row r="1019788" spans="13:13">
      <c r="M1019788" s="8"/>
    </row>
    <row r="1019814" spans="13:13">
      <c r="M1019814" s="8"/>
    </row>
    <row r="1019815" spans="13:13" ht="13">
      <c r="M1019815" s="17"/>
    </row>
    <row r="1019816" spans="13:13">
      <c r="M1019816" s="8"/>
    </row>
    <row r="1019842" spans="13:13">
      <c r="M1019842" s="8"/>
    </row>
    <row r="1019843" spans="13:13" ht="13">
      <c r="M1019843" s="17"/>
    </row>
    <row r="1019844" spans="13:13">
      <c r="M1019844" s="8"/>
    </row>
    <row r="1019870" spans="13:13">
      <c r="M1019870" s="8"/>
    </row>
    <row r="1019871" spans="13:13" ht="13">
      <c r="M1019871" s="17"/>
    </row>
    <row r="1019872" spans="13:13">
      <c r="M1019872" s="8"/>
    </row>
    <row r="1019898" spans="13:13">
      <c r="M1019898" s="8"/>
    </row>
    <row r="1019899" spans="13:13" ht="13">
      <c r="M1019899" s="17"/>
    </row>
    <row r="1019900" spans="13:13">
      <c r="M1019900" s="8"/>
    </row>
    <row r="1019926" spans="13:13">
      <c r="M1019926" s="8"/>
    </row>
    <row r="1019927" spans="13:13" ht="13">
      <c r="M1019927" s="17"/>
    </row>
    <row r="1019928" spans="13:13">
      <c r="M1019928" s="8"/>
    </row>
    <row r="1019954" spans="13:13">
      <c r="M1019954" s="8"/>
    </row>
    <row r="1019955" spans="13:13" ht="13">
      <c r="M1019955" s="17"/>
    </row>
    <row r="1019956" spans="13:13">
      <c r="M1019956" s="8"/>
    </row>
    <row r="1019982" spans="13:13">
      <c r="M1019982" s="8"/>
    </row>
    <row r="1019983" spans="13:13" ht="13">
      <c r="M1019983" s="17"/>
    </row>
    <row r="1019984" spans="13:13">
      <c r="M1019984" s="8"/>
    </row>
    <row r="1020010" spans="13:13">
      <c r="M1020010" s="8"/>
    </row>
    <row r="1020011" spans="13:13" ht="13">
      <c r="M1020011" s="17"/>
    </row>
    <row r="1020012" spans="13:13">
      <c r="M1020012" s="8"/>
    </row>
    <row r="1020038" spans="13:13">
      <c r="M1020038" s="8"/>
    </row>
    <row r="1020039" spans="13:13" ht="13">
      <c r="M1020039" s="17"/>
    </row>
    <row r="1020040" spans="13:13">
      <c r="M1020040" s="8"/>
    </row>
    <row r="1020066" spans="13:13">
      <c r="M1020066" s="8"/>
    </row>
    <row r="1020067" spans="13:13" ht="13">
      <c r="M1020067" s="17"/>
    </row>
    <row r="1020068" spans="13:13">
      <c r="M1020068" s="8"/>
    </row>
    <row r="1020094" spans="13:13">
      <c r="M1020094" s="8"/>
    </row>
    <row r="1020095" spans="13:13" ht="13">
      <c r="M1020095" s="17"/>
    </row>
    <row r="1020096" spans="13:13">
      <c r="M1020096" s="8"/>
    </row>
    <row r="1020122" spans="13:13">
      <c r="M1020122" s="8"/>
    </row>
    <row r="1020123" spans="13:13" ht="13">
      <c r="M1020123" s="17"/>
    </row>
    <row r="1020124" spans="13:13">
      <c r="M1020124" s="8"/>
    </row>
    <row r="1020150" spans="13:13">
      <c r="M1020150" s="8"/>
    </row>
    <row r="1020151" spans="13:13" ht="13">
      <c r="M1020151" s="17"/>
    </row>
    <row r="1020152" spans="13:13">
      <c r="M1020152" s="8"/>
    </row>
    <row r="1020178" spans="13:13">
      <c r="M1020178" s="8"/>
    </row>
    <row r="1020179" spans="13:13" ht="13">
      <c r="M1020179" s="17"/>
    </row>
    <row r="1020180" spans="13:13">
      <c r="M1020180" s="8"/>
    </row>
    <row r="1020206" spans="13:13">
      <c r="M1020206" s="8"/>
    </row>
    <row r="1020207" spans="13:13" ht="13">
      <c r="M1020207" s="17"/>
    </row>
    <row r="1020208" spans="13:13">
      <c r="M1020208" s="8"/>
    </row>
    <row r="1020234" spans="13:13">
      <c r="M1020234" s="8"/>
    </row>
    <row r="1020235" spans="13:13" ht="13">
      <c r="M1020235" s="17"/>
    </row>
    <row r="1020236" spans="13:13">
      <c r="M1020236" s="8"/>
    </row>
    <row r="1020262" spans="13:13">
      <c r="M1020262" s="8"/>
    </row>
    <row r="1020263" spans="13:13" ht="13">
      <c r="M1020263" s="17"/>
    </row>
    <row r="1020264" spans="13:13">
      <c r="M1020264" s="8"/>
    </row>
    <row r="1020290" spans="13:13">
      <c r="M1020290" s="8"/>
    </row>
    <row r="1020291" spans="13:13" ht="13">
      <c r="M1020291" s="17"/>
    </row>
    <row r="1020292" spans="13:13">
      <c r="M1020292" s="8"/>
    </row>
    <row r="1020318" spans="13:13">
      <c r="M1020318" s="8"/>
    </row>
    <row r="1020319" spans="13:13" ht="13">
      <c r="M1020319" s="17"/>
    </row>
    <row r="1020320" spans="13:13">
      <c r="M1020320" s="8"/>
    </row>
    <row r="1020346" spans="13:13">
      <c r="M1020346" s="8"/>
    </row>
    <row r="1020347" spans="13:13" ht="13">
      <c r="M1020347" s="17"/>
    </row>
    <row r="1020348" spans="13:13">
      <c r="M1020348" s="8"/>
    </row>
    <row r="1020374" spans="13:13">
      <c r="M1020374" s="8"/>
    </row>
    <row r="1020375" spans="13:13" ht="13">
      <c r="M1020375" s="17"/>
    </row>
    <row r="1020376" spans="13:13">
      <c r="M1020376" s="8"/>
    </row>
    <row r="1020402" spans="13:13">
      <c r="M1020402" s="8"/>
    </row>
    <row r="1020403" spans="13:13" ht="13">
      <c r="M1020403" s="17"/>
    </row>
    <row r="1020404" spans="13:13">
      <c r="M1020404" s="8"/>
    </row>
    <row r="1020430" spans="13:13">
      <c r="M1020430" s="8"/>
    </row>
    <row r="1020431" spans="13:13" ht="13">
      <c r="M1020431" s="17"/>
    </row>
    <row r="1020432" spans="13:13">
      <c r="M1020432" s="8"/>
    </row>
    <row r="1020458" spans="13:13">
      <c r="M1020458" s="8"/>
    </row>
    <row r="1020459" spans="13:13" ht="13">
      <c r="M1020459" s="17"/>
    </row>
    <row r="1020460" spans="13:13">
      <c r="M1020460" s="8"/>
    </row>
    <row r="1020486" spans="13:13">
      <c r="M1020486" s="8"/>
    </row>
    <row r="1020487" spans="13:13" ht="13">
      <c r="M1020487" s="17"/>
    </row>
    <row r="1020488" spans="13:13">
      <c r="M1020488" s="8"/>
    </row>
    <row r="1020514" spans="13:13">
      <c r="M1020514" s="8"/>
    </row>
    <row r="1020515" spans="13:13" ht="13">
      <c r="M1020515" s="17"/>
    </row>
    <row r="1020516" spans="13:13">
      <c r="M1020516" s="8"/>
    </row>
    <row r="1020542" spans="13:13">
      <c r="M1020542" s="8"/>
    </row>
    <row r="1020543" spans="13:13" ht="13">
      <c r="M1020543" s="17"/>
    </row>
    <row r="1020544" spans="13:13">
      <c r="M1020544" s="8"/>
    </row>
    <row r="1020570" spans="13:13">
      <c r="M1020570" s="8"/>
    </row>
    <row r="1020571" spans="13:13" ht="13">
      <c r="M1020571" s="17"/>
    </row>
    <row r="1020572" spans="13:13">
      <c r="M1020572" s="8"/>
    </row>
    <row r="1020598" spans="13:13">
      <c r="M1020598" s="8"/>
    </row>
    <row r="1020599" spans="13:13" ht="13">
      <c r="M1020599" s="17"/>
    </row>
    <row r="1020600" spans="13:13">
      <c r="M1020600" s="8"/>
    </row>
    <row r="1020626" spans="13:13">
      <c r="M1020626" s="8"/>
    </row>
    <row r="1020627" spans="13:13" ht="13">
      <c r="M1020627" s="17"/>
    </row>
    <row r="1020628" spans="13:13">
      <c r="M1020628" s="8"/>
    </row>
    <row r="1020654" spans="13:13">
      <c r="M1020654" s="8"/>
    </row>
    <row r="1020655" spans="13:13" ht="13">
      <c r="M1020655" s="17"/>
    </row>
    <row r="1020656" spans="13:13">
      <c r="M1020656" s="8"/>
    </row>
    <row r="1020682" spans="13:13">
      <c r="M1020682" s="8"/>
    </row>
    <row r="1020683" spans="13:13" ht="13">
      <c r="M1020683" s="17"/>
    </row>
    <row r="1020684" spans="13:13">
      <c r="M1020684" s="8"/>
    </row>
    <row r="1020710" spans="13:13">
      <c r="M1020710" s="8"/>
    </row>
    <row r="1020711" spans="13:13" ht="13">
      <c r="M1020711" s="17"/>
    </row>
    <row r="1020712" spans="13:13">
      <c r="M1020712" s="8"/>
    </row>
    <row r="1020738" spans="13:13">
      <c r="M1020738" s="8"/>
    </row>
    <row r="1020739" spans="13:13" ht="13">
      <c r="M1020739" s="17"/>
    </row>
    <row r="1020740" spans="13:13">
      <c r="M1020740" s="8"/>
    </row>
    <row r="1020766" spans="13:13">
      <c r="M1020766" s="8"/>
    </row>
    <row r="1020767" spans="13:13" ht="13">
      <c r="M1020767" s="17"/>
    </row>
    <row r="1020768" spans="13:13">
      <c r="M1020768" s="8"/>
    </row>
    <row r="1020794" spans="13:13">
      <c r="M1020794" s="8"/>
    </row>
    <row r="1020795" spans="13:13" ht="13">
      <c r="M1020795" s="17"/>
    </row>
    <row r="1020796" spans="13:13">
      <c r="M1020796" s="8"/>
    </row>
    <row r="1020822" spans="13:13">
      <c r="M1020822" s="8"/>
    </row>
    <row r="1020823" spans="13:13" ht="13">
      <c r="M1020823" s="17"/>
    </row>
    <row r="1020824" spans="13:13">
      <c r="M1020824" s="8"/>
    </row>
    <row r="1020850" spans="13:13">
      <c r="M1020850" s="8"/>
    </row>
    <row r="1020851" spans="13:13" ht="13">
      <c r="M1020851" s="17"/>
    </row>
    <row r="1020852" spans="13:13">
      <c r="M1020852" s="8"/>
    </row>
    <row r="1020878" spans="13:13">
      <c r="M1020878" s="8"/>
    </row>
    <row r="1020879" spans="13:13" ht="13">
      <c r="M1020879" s="17"/>
    </row>
    <row r="1020880" spans="13:13">
      <c r="M1020880" s="8"/>
    </row>
    <row r="1020906" spans="13:13">
      <c r="M1020906" s="8"/>
    </row>
    <row r="1020907" spans="13:13" ht="13">
      <c r="M1020907" s="17"/>
    </row>
    <row r="1020908" spans="13:13">
      <c r="M1020908" s="8"/>
    </row>
    <row r="1020934" spans="13:13">
      <c r="M1020934" s="8"/>
    </row>
    <row r="1020935" spans="13:13" ht="13">
      <c r="M1020935" s="17"/>
    </row>
    <row r="1020936" spans="13:13">
      <c r="M1020936" s="8"/>
    </row>
    <row r="1020962" spans="13:13">
      <c r="M1020962" s="8"/>
    </row>
    <row r="1020963" spans="13:13" ht="13">
      <c r="M1020963" s="17"/>
    </row>
    <row r="1020964" spans="13:13">
      <c r="M1020964" s="8"/>
    </row>
    <row r="1020990" spans="13:13">
      <c r="M1020990" s="8"/>
    </row>
    <row r="1020991" spans="13:13" ht="13">
      <c r="M1020991" s="17"/>
    </row>
    <row r="1020992" spans="13:13">
      <c r="M1020992" s="8"/>
    </row>
    <row r="1021018" spans="13:13">
      <c r="M1021018" s="8"/>
    </row>
    <row r="1021019" spans="13:13" ht="13">
      <c r="M1021019" s="17"/>
    </row>
    <row r="1021020" spans="13:13">
      <c r="M1021020" s="8"/>
    </row>
    <row r="1021046" spans="13:13">
      <c r="M1021046" s="8"/>
    </row>
    <row r="1021047" spans="13:13" ht="13">
      <c r="M1021047" s="17"/>
    </row>
    <row r="1021048" spans="13:13">
      <c r="M1021048" s="8"/>
    </row>
    <row r="1021074" spans="13:13">
      <c r="M1021074" s="8"/>
    </row>
    <row r="1021075" spans="13:13" ht="13">
      <c r="M1021075" s="17"/>
    </row>
    <row r="1021076" spans="13:13">
      <c r="M1021076" s="8"/>
    </row>
    <row r="1021102" spans="13:13">
      <c r="M1021102" s="8"/>
    </row>
    <row r="1021103" spans="13:13" ht="13">
      <c r="M1021103" s="17"/>
    </row>
    <row r="1021104" spans="13:13">
      <c r="M1021104" s="8"/>
    </row>
    <row r="1021130" spans="13:13">
      <c r="M1021130" s="8"/>
    </row>
    <row r="1021131" spans="13:13" ht="13">
      <c r="M1021131" s="17"/>
    </row>
    <row r="1021132" spans="13:13">
      <c r="M1021132" s="8"/>
    </row>
    <row r="1021158" spans="13:13">
      <c r="M1021158" s="8"/>
    </row>
    <row r="1021159" spans="13:13" ht="13">
      <c r="M1021159" s="17"/>
    </row>
    <row r="1021160" spans="13:13">
      <c r="M1021160" s="8"/>
    </row>
    <row r="1021186" spans="13:13">
      <c r="M1021186" s="8"/>
    </row>
    <row r="1021187" spans="13:13" ht="13">
      <c r="M1021187" s="17"/>
    </row>
    <row r="1021188" spans="13:13">
      <c r="M1021188" s="8"/>
    </row>
    <row r="1021214" spans="13:13">
      <c r="M1021214" s="8"/>
    </row>
    <row r="1021215" spans="13:13" ht="13">
      <c r="M1021215" s="17"/>
    </row>
    <row r="1021216" spans="13:13">
      <c r="M1021216" s="8"/>
    </row>
    <row r="1021242" spans="13:13">
      <c r="M1021242" s="8"/>
    </row>
    <row r="1021243" spans="13:13" ht="13">
      <c r="M1021243" s="17"/>
    </row>
    <row r="1021244" spans="13:13">
      <c r="M1021244" s="8"/>
    </row>
    <row r="1021270" spans="13:13">
      <c r="M1021270" s="8"/>
    </row>
    <row r="1021271" spans="13:13" ht="13">
      <c r="M1021271" s="17"/>
    </row>
    <row r="1021272" spans="13:13">
      <c r="M1021272" s="8"/>
    </row>
    <row r="1021298" spans="13:13">
      <c r="M1021298" s="8"/>
    </row>
    <row r="1021299" spans="13:13" ht="13">
      <c r="M1021299" s="17"/>
    </row>
    <row r="1021300" spans="13:13">
      <c r="M1021300" s="8"/>
    </row>
    <row r="1021326" spans="13:13">
      <c r="M1021326" s="8"/>
    </row>
    <row r="1021327" spans="13:13" ht="13">
      <c r="M1021327" s="17"/>
    </row>
    <row r="1021328" spans="13:13">
      <c r="M1021328" s="8"/>
    </row>
    <row r="1021354" spans="13:13">
      <c r="M1021354" s="8"/>
    </row>
    <row r="1021355" spans="13:13" ht="13">
      <c r="M1021355" s="17"/>
    </row>
    <row r="1021356" spans="13:13">
      <c r="M1021356" s="8"/>
    </row>
    <row r="1021382" spans="13:13">
      <c r="M1021382" s="8"/>
    </row>
    <row r="1021383" spans="13:13" ht="13">
      <c r="M1021383" s="17"/>
    </row>
    <row r="1021384" spans="13:13">
      <c r="M1021384" s="8"/>
    </row>
    <row r="1021410" spans="13:13">
      <c r="M1021410" s="8"/>
    </row>
    <row r="1021411" spans="13:13" ht="13">
      <c r="M1021411" s="17"/>
    </row>
    <row r="1021412" spans="13:13">
      <c r="M1021412" s="8"/>
    </row>
    <row r="1021438" spans="13:13">
      <c r="M1021438" s="8"/>
    </row>
    <row r="1021439" spans="13:13" ht="13">
      <c r="M1021439" s="17"/>
    </row>
    <row r="1021440" spans="13:13">
      <c r="M1021440" s="8"/>
    </row>
    <row r="1021466" spans="13:13">
      <c r="M1021466" s="8"/>
    </row>
    <row r="1021467" spans="13:13" ht="13">
      <c r="M1021467" s="17"/>
    </row>
    <row r="1021468" spans="13:13">
      <c r="M1021468" s="8"/>
    </row>
    <row r="1021494" spans="13:13">
      <c r="M1021494" s="8"/>
    </row>
    <row r="1021495" spans="13:13" ht="13">
      <c r="M1021495" s="17"/>
    </row>
    <row r="1021496" spans="13:13">
      <c r="M1021496" s="8"/>
    </row>
    <row r="1021522" spans="13:13">
      <c r="M1021522" s="8"/>
    </row>
    <row r="1021523" spans="13:13" ht="13">
      <c r="M1021523" s="17"/>
    </row>
    <row r="1021524" spans="13:13">
      <c r="M1021524" s="8"/>
    </row>
    <row r="1021550" spans="13:13">
      <c r="M1021550" s="8"/>
    </row>
    <row r="1021551" spans="13:13" ht="13">
      <c r="M1021551" s="17"/>
    </row>
    <row r="1021552" spans="13:13">
      <c r="M1021552" s="8"/>
    </row>
    <row r="1021578" spans="13:13">
      <c r="M1021578" s="8"/>
    </row>
    <row r="1021579" spans="13:13" ht="13">
      <c r="M1021579" s="17"/>
    </row>
    <row r="1021580" spans="13:13">
      <c r="M1021580" s="8"/>
    </row>
    <row r="1021606" spans="13:13">
      <c r="M1021606" s="8"/>
    </row>
    <row r="1021607" spans="13:13" ht="13">
      <c r="M1021607" s="17"/>
    </row>
    <row r="1021608" spans="13:13">
      <c r="M1021608" s="8"/>
    </row>
    <row r="1021634" spans="13:13">
      <c r="M1021634" s="8"/>
    </row>
    <row r="1021635" spans="13:13" ht="13">
      <c r="M1021635" s="17"/>
    </row>
    <row r="1021636" spans="13:13">
      <c r="M1021636" s="8"/>
    </row>
    <row r="1021662" spans="13:13">
      <c r="M1021662" s="8"/>
    </row>
    <row r="1021663" spans="13:13" ht="13">
      <c r="M1021663" s="17"/>
    </row>
    <row r="1021664" spans="13:13">
      <c r="M1021664" s="8"/>
    </row>
    <row r="1021690" spans="13:13">
      <c r="M1021690" s="8"/>
    </row>
    <row r="1021691" spans="13:13" ht="13">
      <c r="M1021691" s="17"/>
    </row>
    <row r="1021692" spans="13:13">
      <c r="M1021692" s="8"/>
    </row>
    <row r="1021718" spans="13:13">
      <c r="M1021718" s="8"/>
    </row>
    <row r="1021719" spans="13:13" ht="13">
      <c r="M1021719" s="17"/>
    </row>
    <row r="1021720" spans="13:13">
      <c r="M1021720" s="8"/>
    </row>
    <row r="1021746" spans="13:13">
      <c r="M1021746" s="8"/>
    </row>
    <row r="1021747" spans="13:13" ht="13">
      <c r="M1021747" s="17"/>
    </row>
    <row r="1021748" spans="13:13">
      <c r="M1021748" s="8"/>
    </row>
    <row r="1021774" spans="13:13">
      <c r="M1021774" s="8"/>
    </row>
    <row r="1021775" spans="13:13" ht="13">
      <c r="M1021775" s="17"/>
    </row>
    <row r="1021776" spans="13:13">
      <c r="M1021776" s="8"/>
    </row>
    <row r="1021802" spans="13:13">
      <c r="M1021802" s="8"/>
    </row>
    <row r="1021803" spans="13:13" ht="13">
      <c r="M1021803" s="17"/>
    </row>
    <row r="1021804" spans="13:13">
      <c r="M1021804" s="8"/>
    </row>
    <row r="1021830" spans="13:13">
      <c r="M1021830" s="8"/>
    </row>
    <row r="1021831" spans="13:13" ht="13">
      <c r="M1021831" s="17"/>
    </row>
    <row r="1021832" spans="13:13">
      <c r="M1021832" s="8"/>
    </row>
    <row r="1021858" spans="13:13">
      <c r="M1021858" s="8"/>
    </row>
    <row r="1021859" spans="13:13" ht="13">
      <c r="M1021859" s="17"/>
    </row>
    <row r="1021860" spans="13:13">
      <c r="M1021860" s="8"/>
    </row>
    <row r="1021886" spans="13:13">
      <c r="M1021886" s="8"/>
    </row>
    <row r="1021887" spans="13:13" ht="13">
      <c r="M1021887" s="17"/>
    </row>
    <row r="1021888" spans="13:13">
      <c r="M1021888" s="8"/>
    </row>
    <row r="1021914" spans="13:13">
      <c r="M1021914" s="8"/>
    </row>
    <row r="1021915" spans="13:13" ht="13">
      <c r="M1021915" s="17"/>
    </row>
    <row r="1021916" spans="13:13">
      <c r="M1021916" s="8"/>
    </row>
    <row r="1021942" spans="13:13">
      <c r="M1021942" s="8"/>
    </row>
    <row r="1021943" spans="13:13" ht="13">
      <c r="M1021943" s="17"/>
    </row>
    <row r="1021944" spans="13:13">
      <c r="M1021944" s="8"/>
    </row>
    <row r="1021970" spans="13:13">
      <c r="M1021970" s="8"/>
    </row>
    <row r="1021971" spans="13:13" ht="13">
      <c r="M1021971" s="17"/>
    </row>
    <row r="1021972" spans="13:13">
      <c r="M1021972" s="8"/>
    </row>
    <row r="1021998" spans="13:13">
      <c r="M1021998" s="8"/>
    </row>
    <row r="1021999" spans="13:13" ht="13">
      <c r="M1021999" s="17"/>
    </row>
    <row r="1022000" spans="13:13">
      <c r="M1022000" s="8"/>
    </row>
    <row r="1022026" spans="13:13">
      <c r="M1022026" s="8"/>
    </row>
    <row r="1022027" spans="13:13" ht="13">
      <c r="M1022027" s="17"/>
    </row>
    <row r="1022028" spans="13:13">
      <c r="M1022028" s="8"/>
    </row>
    <row r="1022054" spans="13:13">
      <c r="M1022054" s="8"/>
    </row>
    <row r="1022055" spans="13:13" ht="13">
      <c r="M1022055" s="17"/>
    </row>
    <row r="1022056" spans="13:13">
      <c r="M1022056" s="8"/>
    </row>
    <row r="1022082" spans="13:13">
      <c r="M1022082" s="8"/>
    </row>
    <row r="1022083" spans="13:13" ht="13">
      <c r="M1022083" s="17"/>
    </row>
    <row r="1022084" spans="13:13">
      <c r="M1022084" s="8"/>
    </row>
    <row r="1022110" spans="13:13">
      <c r="M1022110" s="8"/>
    </row>
    <row r="1022111" spans="13:13" ht="13">
      <c r="M1022111" s="17"/>
    </row>
    <row r="1022112" spans="13:13">
      <c r="M1022112" s="8"/>
    </row>
    <row r="1022138" spans="13:13">
      <c r="M1022138" s="8"/>
    </row>
    <row r="1022139" spans="13:13" ht="13">
      <c r="M1022139" s="17"/>
    </row>
    <row r="1022140" spans="13:13">
      <c r="M1022140" s="8"/>
    </row>
    <row r="1022166" spans="13:13">
      <c r="M1022166" s="8"/>
    </row>
    <row r="1022167" spans="13:13" ht="13">
      <c r="M1022167" s="17"/>
    </row>
    <row r="1022168" spans="13:13">
      <c r="M1022168" s="8"/>
    </row>
    <row r="1022194" spans="13:13">
      <c r="M1022194" s="8"/>
    </row>
    <row r="1022195" spans="13:13" ht="13">
      <c r="M1022195" s="17"/>
    </row>
    <row r="1022196" spans="13:13">
      <c r="M1022196" s="8"/>
    </row>
    <row r="1022222" spans="13:13">
      <c r="M1022222" s="8"/>
    </row>
    <row r="1022223" spans="13:13" ht="13">
      <c r="M1022223" s="17"/>
    </row>
    <row r="1022224" spans="13:13">
      <c r="M1022224" s="8"/>
    </row>
    <row r="1022250" spans="13:13">
      <c r="M1022250" s="8"/>
    </row>
    <row r="1022251" spans="13:13" ht="13">
      <c r="M1022251" s="17"/>
    </row>
    <row r="1022252" spans="13:13">
      <c r="M1022252" s="8"/>
    </row>
    <row r="1022278" spans="13:13">
      <c r="M1022278" s="8"/>
    </row>
    <row r="1022279" spans="13:13" ht="13">
      <c r="M1022279" s="17"/>
    </row>
    <row r="1022280" spans="13:13">
      <c r="M1022280" s="8"/>
    </row>
    <row r="1022306" spans="13:13">
      <c r="M1022306" s="8"/>
    </row>
    <row r="1022307" spans="13:13" ht="13">
      <c r="M1022307" s="17"/>
    </row>
    <row r="1022308" spans="13:13">
      <c r="M1022308" s="8"/>
    </row>
    <row r="1022334" spans="13:13">
      <c r="M1022334" s="8"/>
    </row>
    <row r="1022335" spans="13:13" ht="13">
      <c r="M1022335" s="17"/>
    </row>
    <row r="1022336" spans="13:13">
      <c r="M1022336" s="8"/>
    </row>
    <row r="1022362" spans="13:13">
      <c r="M1022362" s="8"/>
    </row>
    <row r="1022363" spans="13:13" ht="13">
      <c r="M1022363" s="17"/>
    </row>
    <row r="1022364" spans="13:13">
      <c r="M1022364" s="8"/>
    </row>
    <row r="1022390" spans="13:13">
      <c r="M1022390" s="8"/>
    </row>
    <row r="1022391" spans="13:13" ht="13">
      <c r="M1022391" s="17"/>
    </row>
    <row r="1022392" spans="13:13">
      <c r="M1022392" s="8"/>
    </row>
    <row r="1022418" spans="13:13">
      <c r="M1022418" s="8"/>
    </row>
    <row r="1022419" spans="13:13" ht="13">
      <c r="M1022419" s="17"/>
    </row>
    <row r="1022420" spans="13:13">
      <c r="M1022420" s="8"/>
    </row>
    <row r="1022446" spans="13:13">
      <c r="M1022446" s="8"/>
    </row>
    <row r="1022447" spans="13:13" ht="13">
      <c r="M1022447" s="17"/>
    </row>
    <row r="1022448" spans="13:13">
      <c r="M1022448" s="8"/>
    </row>
    <row r="1022474" spans="13:13">
      <c r="M1022474" s="8"/>
    </row>
    <row r="1022475" spans="13:13" ht="13">
      <c r="M1022475" s="17"/>
    </row>
    <row r="1022476" spans="13:13">
      <c r="M1022476" s="8"/>
    </row>
    <row r="1022502" spans="13:13">
      <c r="M1022502" s="8"/>
    </row>
    <row r="1022503" spans="13:13" ht="13">
      <c r="M1022503" s="17"/>
    </row>
    <row r="1022504" spans="13:13">
      <c r="M1022504" s="8"/>
    </row>
    <row r="1022530" spans="13:13">
      <c r="M1022530" s="8"/>
    </row>
    <row r="1022531" spans="13:13" ht="13">
      <c r="M1022531" s="17"/>
    </row>
    <row r="1022532" spans="13:13">
      <c r="M1022532" s="8"/>
    </row>
    <row r="1022558" spans="13:13">
      <c r="M1022558" s="8"/>
    </row>
    <row r="1022559" spans="13:13" ht="13">
      <c r="M1022559" s="17"/>
    </row>
    <row r="1022560" spans="13:13">
      <c r="M1022560" s="8"/>
    </row>
    <row r="1022586" spans="13:13">
      <c r="M1022586" s="8"/>
    </row>
    <row r="1022587" spans="13:13" ht="13">
      <c r="M1022587" s="17"/>
    </row>
    <row r="1022588" spans="13:13">
      <c r="M1022588" s="8"/>
    </row>
    <row r="1022614" spans="13:13">
      <c r="M1022614" s="8"/>
    </row>
    <row r="1022615" spans="13:13" ht="13">
      <c r="M1022615" s="17"/>
    </row>
    <row r="1022616" spans="13:13">
      <c r="M1022616" s="8"/>
    </row>
    <row r="1022642" spans="13:13">
      <c r="M1022642" s="8"/>
    </row>
    <row r="1022643" spans="13:13" ht="13">
      <c r="M1022643" s="17"/>
    </row>
    <row r="1022644" spans="13:13">
      <c r="M1022644" s="8"/>
    </row>
    <row r="1022670" spans="13:13">
      <c r="M1022670" s="8"/>
    </row>
    <row r="1022671" spans="13:13" ht="13">
      <c r="M1022671" s="17"/>
    </row>
    <row r="1022672" spans="13:13">
      <c r="M1022672" s="8"/>
    </row>
    <row r="1022698" spans="13:13">
      <c r="M1022698" s="8"/>
    </row>
    <row r="1022699" spans="13:13" ht="13">
      <c r="M1022699" s="17"/>
    </row>
    <row r="1022700" spans="13:13">
      <c r="M1022700" s="8"/>
    </row>
    <row r="1022726" spans="13:13">
      <c r="M1022726" s="8"/>
    </row>
    <row r="1022727" spans="13:13" ht="13">
      <c r="M1022727" s="17"/>
    </row>
    <row r="1022728" spans="13:13">
      <c r="M1022728" s="8"/>
    </row>
    <row r="1022754" spans="13:13">
      <c r="M1022754" s="8"/>
    </row>
    <row r="1022755" spans="13:13" ht="13">
      <c r="M1022755" s="17"/>
    </row>
    <row r="1022756" spans="13:13">
      <c r="M1022756" s="8"/>
    </row>
    <row r="1022782" spans="13:13">
      <c r="M1022782" s="8"/>
    </row>
    <row r="1022783" spans="13:13" ht="13">
      <c r="M1022783" s="17"/>
    </row>
    <row r="1022784" spans="13:13">
      <c r="M1022784" s="8"/>
    </row>
    <row r="1022810" spans="13:13">
      <c r="M1022810" s="8"/>
    </row>
    <row r="1022811" spans="13:13" ht="13">
      <c r="M1022811" s="17"/>
    </row>
    <row r="1022812" spans="13:13">
      <c r="M1022812" s="8"/>
    </row>
    <row r="1022838" spans="13:13">
      <c r="M1022838" s="8"/>
    </row>
    <row r="1022839" spans="13:13" ht="13">
      <c r="M1022839" s="17"/>
    </row>
    <row r="1022840" spans="13:13">
      <c r="M1022840" s="8"/>
    </row>
    <row r="1022866" spans="13:13">
      <c r="M1022866" s="8"/>
    </row>
    <row r="1022867" spans="13:13" ht="13">
      <c r="M1022867" s="17"/>
    </row>
    <row r="1022868" spans="13:13">
      <c r="M1022868" s="8"/>
    </row>
    <row r="1022894" spans="13:13">
      <c r="M1022894" s="8"/>
    </row>
    <row r="1022895" spans="13:13" ht="13">
      <c r="M1022895" s="17"/>
    </row>
    <row r="1022896" spans="13:13">
      <c r="M1022896" s="8"/>
    </row>
    <row r="1022922" spans="13:13">
      <c r="M1022922" s="8"/>
    </row>
    <row r="1022923" spans="13:13" ht="13">
      <c r="M1022923" s="17"/>
    </row>
    <row r="1022924" spans="13:13">
      <c r="M1022924" s="8"/>
    </row>
    <row r="1022950" spans="13:13">
      <c r="M1022950" s="8"/>
    </row>
    <row r="1022951" spans="13:13" ht="13">
      <c r="M1022951" s="17"/>
    </row>
    <row r="1022952" spans="13:13">
      <c r="M1022952" s="8"/>
    </row>
    <row r="1022978" spans="13:13">
      <c r="M1022978" s="8"/>
    </row>
    <row r="1022979" spans="13:13" ht="13">
      <c r="M1022979" s="17"/>
    </row>
    <row r="1022980" spans="13:13">
      <c r="M1022980" s="8"/>
    </row>
    <row r="1023006" spans="13:13">
      <c r="M1023006" s="8"/>
    </row>
    <row r="1023007" spans="13:13" ht="13">
      <c r="M1023007" s="17"/>
    </row>
    <row r="1023008" spans="13:13">
      <c r="M1023008" s="8"/>
    </row>
    <row r="1023034" spans="13:13">
      <c r="M1023034" s="8"/>
    </row>
    <row r="1023035" spans="13:13" ht="13">
      <c r="M1023035" s="17"/>
    </row>
    <row r="1023036" spans="13:13">
      <c r="M1023036" s="8"/>
    </row>
    <row r="1023062" spans="13:13">
      <c r="M1023062" s="8"/>
    </row>
    <row r="1023063" spans="13:13" ht="13">
      <c r="M1023063" s="17"/>
    </row>
    <row r="1023064" spans="13:13">
      <c r="M1023064" s="8"/>
    </row>
    <row r="1023090" spans="13:13">
      <c r="M1023090" s="8"/>
    </row>
    <row r="1023091" spans="13:13" ht="13">
      <c r="M1023091" s="17"/>
    </row>
    <row r="1023092" spans="13:13">
      <c r="M1023092" s="8"/>
    </row>
    <row r="1023118" spans="13:13">
      <c r="M1023118" s="8"/>
    </row>
    <row r="1023119" spans="13:13" ht="13">
      <c r="M1023119" s="17"/>
    </row>
    <row r="1023120" spans="13:13">
      <c r="M1023120" s="8"/>
    </row>
    <row r="1023146" spans="13:13">
      <c r="M1023146" s="8"/>
    </row>
    <row r="1023147" spans="13:13" ht="13">
      <c r="M1023147" s="17"/>
    </row>
    <row r="1023148" spans="13:13">
      <c r="M1023148" s="8"/>
    </row>
    <row r="1023174" spans="13:13">
      <c r="M1023174" s="8"/>
    </row>
    <row r="1023175" spans="13:13" ht="13">
      <c r="M1023175" s="17"/>
    </row>
    <row r="1023176" spans="13:13">
      <c r="M1023176" s="8"/>
    </row>
    <row r="1023202" spans="13:13">
      <c r="M1023202" s="8"/>
    </row>
    <row r="1023203" spans="13:13" ht="13">
      <c r="M1023203" s="17"/>
    </row>
    <row r="1023204" spans="13:13">
      <c r="M1023204" s="8"/>
    </row>
    <row r="1023230" spans="13:13">
      <c r="M1023230" s="8"/>
    </row>
    <row r="1023231" spans="13:13" ht="13">
      <c r="M1023231" s="17"/>
    </row>
    <row r="1023232" spans="13:13">
      <c r="M1023232" s="8"/>
    </row>
    <row r="1023258" spans="13:13">
      <c r="M1023258" s="8"/>
    </row>
    <row r="1023259" spans="13:13" ht="13">
      <c r="M1023259" s="17"/>
    </row>
    <row r="1023260" spans="13:13">
      <c r="M1023260" s="8"/>
    </row>
    <row r="1023286" spans="13:13">
      <c r="M1023286" s="8"/>
    </row>
    <row r="1023287" spans="13:13" ht="13">
      <c r="M1023287" s="17"/>
    </row>
    <row r="1023288" spans="13:13">
      <c r="M1023288" s="8"/>
    </row>
    <row r="1023314" spans="13:13">
      <c r="M1023314" s="8"/>
    </row>
    <row r="1023315" spans="13:13" ht="13">
      <c r="M1023315" s="17"/>
    </row>
    <row r="1023316" spans="13:13">
      <c r="M1023316" s="8"/>
    </row>
    <row r="1023342" spans="13:13">
      <c r="M1023342" s="8"/>
    </row>
    <row r="1023343" spans="13:13" ht="13">
      <c r="M1023343" s="17"/>
    </row>
    <row r="1023344" spans="13:13">
      <c r="M1023344" s="8"/>
    </row>
    <row r="1023370" spans="13:13">
      <c r="M1023370" s="8"/>
    </row>
    <row r="1023371" spans="13:13" ht="13">
      <c r="M1023371" s="17"/>
    </row>
    <row r="1023372" spans="13:13">
      <c r="M1023372" s="8"/>
    </row>
    <row r="1023398" spans="13:13">
      <c r="M1023398" s="8"/>
    </row>
    <row r="1023399" spans="13:13" ht="13">
      <c r="M1023399" s="17"/>
    </row>
    <row r="1023400" spans="13:13">
      <c r="M1023400" s="8"/>
    </row>
    <row r="1023426" spans="13:13">
      <c r="M1023426" s="8"/>
    </row>
    <row r="1023427" spans="13:13" ht="13">
      <c r="M1023427" s="17"/>
    </row>
    <row r="1023428" spans="13:13">
      <c r="M1023428" s="8"/>
    </row>
    <row r="1023454" spans="13:13">
      <c r="M1023454" s="8"/>
    </row>
    <row r="1023455" spans="13:13" ht="13">
      <c r="M1023455" s="17"/>
    </row>
    <row r="1023456" spans="13:13">
      <c r="M1023456" s="8"/>
    </row>
    <row r="1023482" spans="13:13">
      <c r="M1023482" s="8"/>
    </row>
    <row r="1023483" spans="13:13" ht="13">
      <c r="M1023483" s="17"/>
    </row>
    <row r="1023484" spans="13:13">
      <c r="M1023484" s="8"/>
    </row>
    <row r="1023510" spans="13:13">
      <c r="M1023510" s="8"/>
    </row>
    <row r="1023511" spans="13:13" ht="13">
      <c r="M1023511" s="17"/>
    </row>
    <row r="1023512" spans="13:13">
      <c r="M1023512" s="8"/>
    </row>
    <row r="1023538" spans="13:13">
      <c r="M1023538" s="8"/>
    </row>
    <row r="1023539" spans="13:13" ht="13">
      <c r="M1023539" s="17"/>
    </row>
    <row r="1023540" spans="13:13">
      <c r="M1023540" s="8"/>
    </row>
    <row r="1023566" spans="13:13">
      <c r="M1023566" s="8"/>
    </row>
    <row r="1023567" spans="13:13" ht="13">
      <c r="M1023567" s="17"/>
    </row>
    <row r="1023568" spans="13:13">
      <c r="M1023568" s="8"/>
    </row>
    <row r="1023594" spans="13:13">
      <c r="M1023594" s="8"/>
    </row>
    <row r="1023595" spans="13:13" ht="13">
      <c r="M1023595" s="17"/>
    </row>
    <row r="1023596" spans="13:13">
      <c r="M1023596" s="8"/>
    </row>
    <row r="1023622" spans="13:13">
      <c r="M1023622" s="8"/>
    </row>
    <row r="1023623" spans="13:13" ht="13">
      <c r="M1023623" s="17"/>
    </row>
    <row r="1023624" spans="13:13">
      <c r="M1023624" s="8"/>
    </row>
    <row r="1023650" spans="13:13">
      <c r="M1023650" s="8"/>
    </row>
    <row r="1023651" spans="13:13" ht="13">
      <c r="M1023651" s="17"/>
    </row>
    <row r="1023652" spans="13:13">
      <c r="M1023652" s="8"/>
    </row>
    <row r="1023678" spans="13:13">
      <c r="M1023678" s="8"/>
    </row>
    <row r="1023679" spans="13:13" ht="13">
      <c r="M1023679" s="17"/>
    </row>
    <row r="1023680" spans="13:13">
      <c r="M1023680" s="8"/>
    </row>
    <row r="1023706" spans="13:13">
      <c r="M1023706" s="8"/>
    </row>
    <row r="1023707" spans="13:13" ht="13">
      <c r="M1023707" s="17"/>
    </row>
    <row r="1023708" spans="13:13">
      <c r="M1023708" s="8"/>
    </row>
    <row r="1023734" spans="13:13">
      <c r="M1023734" s="8"/>
    </row>
    <row r="1023735" spans="13:13" ht="13">
      <c r="M1023735" s="17"/>
    </row>
    <row r="1023736" spans="13:13">
      <c r="M1023736" s="8"/>
    </row>
    <row r="1023762" spans="13:13">
      <c r="M1023762" s="8"/>
    </row>
    <row r="1023763" spans="13:13" ht="13">
      <c r="M1023763" s="17"/>
    </row>
    <row r="1023764" spans="13:13">
      <c r="M1023764" s="8"/>
    </row>
    <row r="1023790" spans="13:13">
      <c r="M1023790" s="8"/>
    </row>
    <row r="1023791" spans="13:13" ht="13">
      <c r="M1023791" s="17"/>
    </row>
    <row r="1023792" spans="13:13">
      <c r="M1023792" s="8"/>
    </row>
    <row r="1023818" spans="13:13">
      <c r="M1023818" s="8"/>
    </row>
    <row r="1023819" spans="13:13" ht="13">
      <c r="M1023819" s="17"/>
    </row>
    <row r="1023820" spans="13:13">
      <c r="M1023820" s="8"/>
    </row>
    <row r="1023846" spans="13:13">
      <c r="M1023846" s="8"/>
    </row>
    <row r="1023847" spans="13:13" ht="13">
      <c r="M1023847" s="17"/>
    </row>
    <row r="1023848" spans="13:13">
      <c r="M1023848" s="8"/>
    </row>
    <row r="1023874" spans="13:13">
      <c r="M1023874" s="8"/>
    </row>
    <row r="1023875" spans="13:13" ht="13">
      <c r="M1023875" s="17"/>
    </row>
    <row r="1023876" spans="13:13">
      <c r="M1023876" s="8"/>
    </row>
    <row r="1023902" spans="13:13">
      <c r="M1023902" s="8"/>
    </row>
    <row r="1023903" spans="13:13" ht="13">
      <c r="M1023903" s="17"/>
    </row>
    <row r="1023904" spans="13:13">
      <c r="M1023904" s="8"/>
    </row>
    <row r="1023930" spans="13:13">
      <c r="M1023930" s="8"/>
    </row>
    <row r="1023931" spans="13:13" ht="13">
      <c r="M1023931" s="17"/>
    </row>
    <row r="1023932" spans="13:13">
      <c r="M1023932" s="8"/>
    </row>
    <row r="1023958" spans="13:13">
      <c r="M1023958" s="8"/>
    </row>
    <row r="1023959" spans="13:13" ht="13">
      <c r="M1023959" s="17"/>
    </row>
    <row r="1023960" spans="13:13">
      <c r="M1023960" s="8"/>
    </row>
    <row r="1023986" spans="13:13">
      <c r="M1023986" s="8"/>
    </row>
    <row r="1023987" spans="13:13" ht="13">
      <c r="M1023987" s="17"/>
    </row>
    <row r="1023988" spans="13:13">
      <c r="M1023988" s="8"/>
    </row>
    <row r="1024014" spans="13:13">
      <c r="M1024014" s="8"/>
    </row>
    <row r="1024015" spans="13:13" ht="13">
      <c r="M1024015" s="17"/>
    </row>
    <row r="1024016" spans="13:13">
      <c r="M1024016" s="8"/>
    </row>
    <row r="1024042" spans="13:13">
      <c r="M1024042" s="8"/>
    </row>
    <row r="1024043" spans="13:13" ht="13">
      <c r="M1024043" s="17"/>
    </row>
    <row r="1024044" spans="13:13">
      <c r="M1024044" s="8"/>
    </row>
    <row r="1024070" spans="13:13">
      <c r="M1024070" s="8"/>
    </row>
    <row r="1024071" spans="13:13" ht="13">
      <c r="M1024071" s="17"/>
    </row>
    <row r="1024072" spans="13:13">
      <c r="M1024072" s="8"/>
    </row>
    <row r="1024098" spans="13:13">
      <c r="M1024098" s="8"/>
    </row>
    <row r="1024099" spans="13:13" ht="13">
      <c r="M1024099" s="17"/>
    </row>
    <row r="1024100" spans="13:13">
      <c r="M1024100" s="8"/>
    </row>
    <row r="1024126" spans="13:13">
      <c r="M1024126" s="8"/>
    </row>
    <row r="1024127" spans="13:13" ht="13">
      <c r="M1024127" s="17"/>
    </row>
    <row r="1024128" spans="13:13">
      <c r="M1024128" s="8"/>
    </row>
    <row r="1024154" spans="13:13">
      <c r="M1024154" s="8"/>
    </row>
    <row r="1024155" spans="13:13" ht="13">
      <c r="M1024155" s="17"/>
    </row>
    <row r="1024156" spans="13:13">
      <c r="M1024156" s="8"/>
    </row>
    <row r="1024182" spans="13:13">
      <c r="M1024182" s="8"/>
    </row>
    <row r="1024183" spans="13:13" ht="13">
      <c r="M1024183" s="17"/>
    </row>
    <row r="1024184" spans="13:13">
      <c r="M1024184" s="8"/>
    </row>
    <row r="1024210" spans="13:13">
      <c r="M1024210" s="8"/>
    </row>
    <row r="1024211" spans="13:13" ht="13">
      <c r="M1024211" s="17"/>
    </row>
    <row r="1024212" spans="13:13">
      <c r="M1024212" s="8"/>
    </row>
    <row r="1024238" spans="13:13">
      <c r="M1024238" s="8"/>
    </row>
    <row r="1024239" spans="13:13" ht="13">
      <c r="M1024239" s="17"/>
    </row>
    <row r="1024240" spans="13:13">
      <c r="M1024240" s="8"/>
    </row>
    <row r="1024266" spans="13:13">
      <c r="M1024266" s="8"/>
    </row>
    <row r="1024267" spans="13:13" ht="13">
      <c r="M1024267" s="17"/>
    </row>
    <row r="1024268" spans="13:13">
      <c r="M1024268" s="8"/>
    </row>
    <row r="1024294" spans="13:13">
      <c r="M1024294" s="8"/>
    </row>
    <row r="1024295" spans="13:13" ht="13">
      <c r="M1024295" s="17"/>
    </row>
    <row r="1024296" spans="13:13">
      <c r="M1024296" s="8"/>
    </row>
    <row r="1024322" spans="13:13">
      <c r="M1024322" s="8"/>
    </row>
    <row r="1024323" spans="13:13" ht="13">
      <c r="M1024323" s="17"/>
    </row>
    <row r="1024324" spans="13:13">
      <c r="M1024324" s="8"/>
    </row>
    <row r="1024350" spans="13:13">
      <c r="M1024350" s="8"/>
    </row>
    <row r="1024351" spans="13:13" ht="13">
      <c r="M1024351" s="17"/>
    </row>
    <row r="1024352" spans="13:13">
      <c r="M1024352" s="8"/>
    </row>
    <row r="1024378" spans="13:13">
      <c r="M1024378" s="8"/>
    </row>
    <row r="1024379" spans="13:13" ht="13">
      <c r="M1024379" s="17"/>
    </row>
    <row r="1024380" spans="13:13">
      <c r="M1024380" s="8"/>
    </row>
    <row r="1024406" spans="13:13">
      <c r="M1024406" s="8"/>
    </row>
    <row r="1024407" spans="13:13" ht="13">
      <c r="M1024407" s="17"/>
    </row>
    <row r="1024408" spans="13:13">
      <c r="M1024408" s="8"/>
    </row>
    <row r="1024434" spans="13:13">
      <c r="M1024434" s="8"/>
    </row>
    <row r="1024435" spans="13:13" ht="13">
      <c r="M1024435" s="17"/>
    </row>
    <row r="1024436" spans="13:13">
      <c r="M1024436" s="8"/>
    </row>
    <row r="1024462" spans="13:13">
      <c r="M1024462" s="8"/>
    </row>
    <row r="1024463" spans="13:13" ht="13">
      <c r="M1024463" s="17"/>
    </row>
    <row r="1024464" spans="13:13">
      <c r="M1024464" s="8"/>
    </row>
    <row r="1024490" spans="13:13">
      <c r="M1024490" s="8"/>
    </row>
    <row r="1024491" spans="13:13" ht="13">
      <c r="M1024491" s="17"/>
    </row>
    <row r="1024492" spans="13:13">
      <c r="M1024492" s="8"/>
    </row>
    <row r="1024518" spans="13:13">
      <c r="M1024518" s="8"/>
    </row>
    <row r="1024519" spans="13:13" ht="13">
      <c r="M1024519" s="17"/>
    </row>
    <row r="1024520" spans="13:13">
      <c r="M1024520" s="8"/>
    </row>
    <row r="1024546" spans="13:13">
      <c r="M1024546" s="8"/>
    </row>
    <row r="1024547" spans="13:13" ht="13">
      <c r="M1024547" s="17"/>
    </row>
    <row r="1024548" spans="13:13">
      <c r="M1024548" s="8"/>
    </row>
    <row r="1024574" spans="13:13">
      <c r="M1024574" s="8"/>
    </row>
    <row r="1024575" spans="13:13" ht="13">
      <c r="M1024575" s="17"/>
    </row>
    <row r="1024576" spans="13:13">
      <c r="M1024576" s="8"/>
    </row>
    <row r="1024602" spans="13:13">
      <c r="M1024602" s="8"/>
    </row>
    <row r="1024603" spans="13:13" ht="13">
      <c r="M1024603" s="17"/>
    </row>
    <row r="1024604" spans="13:13">
      <c r="M1024604" s="8"/>
    </row>
    <row r="1024630" spans="13:13">
      <c r="M1024630" s="8"/>
    </row>
    <row r="1024631" spans="13:13" ht="13">
      <c r="M1024631" s="17"/>
    </row>
    <row r="1024632" spans="13:13">
      <c r="M1024632" s="8"/>
    </row>
    <row r="1024658" spans="13:13">
      <c r="M1024658" s="8"/>
    </row>
    <row r="1024659" spans="13:13" ht="13">
      <c r="M1024659" s="17"/>
    </row>
    <row r="1024660" spans="13:13">
      <c r="M1024660" s="8"/>
    </row>
    <row r="1024686" spans="13:13">
      <c r="M1024686" s="8"/>
    </row>
    <row r="1024687" spans="13:13" ht="13">
      <c r="M1024687" s="17"/>
    </row>
    <row r="1024688" spans="13:13">
      <c r="M1024688" s="8"/>
    </row>
    <row r="1024714" spans="13:13">
      <c r="M1024714" s="8"/>
    </row>
    <row r="1024715" spans="13:13" ht="13">
      <c r="M1024715" s="17"/>
    </row>
    <row r="1024716" spans="13:13">
      <c r="M1024716" s="8"/>
    </row>
    <row r="1024742" spans="13:13">
      <c r="M1024742" s="8"/>
    </row>
    <row r="1024743" spans="13:13" ht="13">
      <c r="M1024743" s="17"/>
    </row>
    <row r="1024744" spans="13:13">
      <c r="M1024744" s="8"/>
    </row>
    <row r="1024770" spans="13:13">
      <c r="M1024770" s="8"/>
    </row>
    <row r="1024771" spans="13:13" ht="13">
      <c r="M1024771" s="17"/>
    </row>
    <row r="1024772" spans="13:13">
      <c r="M1024772" s="8"/>
    </row>
    <row r="1024798" spans="13:13">
      <c r="M1024798" s="8"/>
    </row>
    <row r="1024799" spans="13:13" ht="13">
      <c r="M1024799" s="17"/>
    </row>
    <row r="1024800" spans="13:13">
      <c r="M1024800" s="8"/>
    </row>
    <row r="1024826" spans="13:13">
      <c r="M1024826" s="8"/>
    </row>
    <row r="1024827" spans="13:13" ht="13">
      <c r="M1024827" s="17"/>
    </row>
    <row r="1024828" spans="13:13">
      <c r="M1024828" s="8"/>
    </row>
    <row r="1024854" spans="13:13">
      <c r="M1024854" s="8"/>
    </row>
    <row r="1024855" spans="13:13" ht="13">
      <c r="M1024855" s="17"/>
    </row>
    <row r="1024856" spans="13:13">
      <c r="M1024856" s="8"/>
    </row>
    <row r="1024882" spans="13:13">
      <c r="M1024882" s="8"/>
    </row>
    <row r="1024883" spans="13:13" ht="13">
      <c r="M1024883" s="17"/>
    </row>
    <row r="1024884" spans="13:13">
      <c r="M1024884" s="8"/>
    </row>
    <row r="1024910" spans="13:13">
      <c r="M1024910" s="8"/>
    </row>
    <row r="1024911" spans="13:13" ht="13">
      <c r="M1024911" s="17"/>
    </row>
    <row r="1024912" spans="13:13">
      <c r="M1024912" s="8"/>
    </row>
    <row r="1024938" spans="13:13">
      <c r="M1024938" s="8"/>
    </row>
    <row r="1024939" spans="13:13" ht="13">
      <c r="M1024939" s="17"/>
    </row>
    <row r="1024940" spans="13:13">
      <c r="M1024940" s="8"/>
    </row>
    <row r="1024966" spans="13:13">
      <c r="M1024966" s="8"/>
    </row>
    <row r="1024967" spans="13:13" ht="13">
      <c r="M1024967" s="17"/>
    </row>
    <row r="1024968" spans="13:13">
      <c r="M1024968" s="8"/>
    </row>
    <row r="1024994" spans="13:13">
      <c r="M1024994" s="8"/>
    </row>
    <row r="1024995" spans="13:13" ht="13">
      <c r="M1024995" s="17"/>
    </row>
    <row r="1024996" spans="13:13">
      <c r="M1024996" s="8"/>
    </row>
    <row r="1025022" spans="13:13">
      <c r="M1025022" s="8"/>
    </row>
    <row r="1025023" spans="13:13" ht="13">
      <c r="M1025023" s="17"/>
    </row>
    <row r="1025024" spans="13:13">
      <c r="M1025024" s="8"/>
    </row>
    <row r="1025050" spans="13:13">
      <c r="M1025050" s="8"/>
    </row>
    <row r="1025051" spans="13:13" ht="13">
      <c r="M1025051" s="17"/>
    </row>
    <row r="1025052" spans="13:13">
      <c r="M1025052" s="8"/>
    </row>
    <row r="1025078" spans="13:13">
      <c r="M1025078" s="8"/>
    </row>
    <row r="1025079" spans="13:13" ht="13">
      <c r="M1025079" s="17"/>
    </row>
    <row r="1025080" spans="13:13">
      <c r="M1025080" s="8"/>
    </row>
    <row r="1025106" spans="13:13">
      <c r="M1025106" s="8"/>
    </row>
    <row r="1025107" spans="13:13" ht="13">
      <c r="M1025107" s="17"/>
    </row>
    <row r="1025108" spans="13:13">
      <c r="M1025108" s="8"/>
    </row>
    <row r="1025134" spans="13:13">
      <c r="M1025134" s="8"/>
    </row>
    <row r="1025135" spans="13:13" ht="13">
      <c r="M1025135" s="17"/>
    </row>
    <row r="1025136" spans="13:13">
      <c r="M1025136" s="8"/>
    </row>
    <row r="1025162" spans="13:13">
      <c r="M1025162" s="8"/>
    </row>
    <row r="1025163" spans="13:13" ht="13">
      <c r="M1025163" s="17"/>
    </row>
    <row r="1025164" spans="13:13">
      <c r="M1025164" s="8"/>
    </row>
    <row r="1025190" spans="13:13">
      <c r="M1025190" s="8"/>
    </row>
    <row r="1025191" spans="13:13" ht="13">
      <c r="M1025191" s="17"/>
    </row>
    <row r="1025192" spans="13:13">
      <c r="M1025192" s="8"/>
    </row>
    <row r="1025218" spans="13:13">
      <c r="M1025218" s="8"/>
    </row>
    <row r="1025219" spans="13:13" ht="13">
      <c r="M1025219" s="17"/>
    </row>
    <row r="1025220" spans="13:13">
      <c r="M1025220" s="8"/>
    </row>
    <row r="1025246" spans="13:13">
      <c r="M1025246" s="8"/>
    </row>
    <row r="1025247" spans="13:13" ht="13">
      <c r="M1025247" s="17"/>
    </row>
    <row r="1025248" spans="13:13">
      <c r="M1025248" s="8"/>
    </row>
    <row r="1025274" spans="13:13">
      <c r="M1025274" s="8"/>
    </row>
    <row r="1025275" spans="13:13" ht="13">
      <c r="M1025275" s="17"/>
    </row>
    <row r="1025276" spans="13:13">
      <c r="M1025276" s="8"/>
    </row>
    <row r="1025302" spans="13:13">
      <c r="M1025302" s="8"/>
    </row>
    <row r="1025303" spans="13:13" ht="13">
      <c r="M1025303" s="17"/>
    </row>
    <row r="1025304" spans="13:13">
      <c r="M1025304" s="8"/>
    </row>
    <row r="1025330" spans="13:13">
      <c r="M1025330" s="8"/>
    </row>
    <row r="1025331" spans="13:13" ht="13">
      <c r="M1025331" s="17"/>
    </row>
    <row r="1025332" spans="13:13">
      <c r="M1025332" s="8"/>
    </row>
    <row r="1025358" spans="13:13">
      <c r="M1025358" s="8"/>
    </row>
    <row r="1025359" spans="13:13" ht="13">
      <c r="M1025359" s="17"/>
    </row>
    <row r="1025360" spans="13:13">
      <c r="M1025360" s="8"/>
    </row>
    <row r="1025386" spans="13:13">
      <c r="M1025386" s="8"/>
    </row>
    <row r="1025387" spans="13:13" ht="13">
      <c r="M1025387" s="17"/>
    </row>
    <row r="1025388" spans="13:13">
      <c r="M1025388" s="8"/>
    </row>
    <row r="1025414" spans="13:13">
      <c r="M1025414" s="8"/>
    </row>
    <row r="1025415" spans="13:13" ht="13">
      <c r="M1025415" s="17"/>
    </row>
    <row r="1025416" spans="13:13">
      <c r="M1025416" s="8"/>
    </row>
    <row r="1025442" spans="13:13">
      <c r="M1025442" s="8"/>
    </row>
    <row r="1025443" spans="13:13" ht="13">
      <c r="M1025443" s="17"/>
    </row>
    <row r="1025444" spans="13:13">
      <c r="M1025444" s="8"/>
    </row>
    <row r="1025470" spans="13:13">
      <c r="M1025470" s="8"/>
    </row>
    <row r="1025471" spans="13:13" ht="13">
      <c r="M1025471" s="17"/>
    </row>
    <row r="1025472" spans="13:13">
      <c r="M1025472" s="8"/>
    </row>
    <row r="1025498" spans="13:13">
      <c r="M1025498" s="8"/>
    </row>
    <row r="1025499" spans="13:13" ht="13">
      <c r="M1025499" s="17"/>
    </row>
    <row r="1025500" spans="13:13">
      <c r="M1025500" s="8"/>
    </row>
    <row r="1025526" spans="13:13">
      <c r="M1025526" s="8"/>
    </row>
    <row r="1025527" spans="13:13" ht="13">
      <c r="M1025527" s="17"/>
    </row>
    <row r="1025528" spans="13:13">
      <c r="M1025528" s="8"/>
    </row>
    <row r="1025554" spans="13:13">
      <c r="M1025554" s="8"/>
    </row>
    <row r="1025555" spans="13:13" ht="13">
      <c r="M1025555" s="17"/>
    </row>
    <row r="1025556" spans="13:13">
      <c r="M1025556" s="8"/>
    </row>
    <row r="1025582" spans="13:13">
      <c r="M1025582" s="8"/>
    </row>
    <row r="1025583" spans="13:13" ht="13">
      <c r="M1025583" s="17"/>
    </row>
    <row r="1025584" spans="13:13">
      <c r="M1025584" s="8"/>
    </row>
    <row r="1025610" spans="13:13">
      <c r="M1025610" s="8"/>
    </row>
    <row r="1025611" spans="13:13" ht="13">
      <c r="M1025611" s="17"/>
    </row>
    <row r="1025612" spans="13:13">
      <c r="M1025612" s="8"/>
    </row>
    <row r="1025638" spans="13:13">
      <c r="M1025638" s="8"/>
    </row>
    <row r="1025639" spans="13:13" ht="13">
      <c r="M1025639" s="17"/>
    </row>
    <row r="1025640" spans="13:13">
      <c r="M1025640" s="8"/>
    </row>
    <row r="1025666" spans="13:13">
      <c r="M1025666" s="8"/>
    </row>
    <row r="1025667" spans="13:13" ht="13">
      <c r="M1025667" s="17"/>
    </row>
    <row r="1025668" spans="13:13">
      <c r="M1025668" s="8"/>
    </row>
    <row r="1025694" spans="13:13">
      <c r="M1025694" s="8"/>
    </row>
    <row r="1025695" spans="13:13" ht="13">
      <c r="M1025695" s="17"/>
    </row>
    <row r="1025696" spans="13:13">
      <c r="M1025696" s="8"/>
    </row>
    <row r="1025722" spans="13:13">
      <c r="M1025722" s="8"/>
    </row>
    <row r="1025723" spans="13:13" ht="13">
      <c r="M1025723" s="17"/>
    </row>
    <row r="1025724" spans="13:13">
      <c r="M1025724" s="8"/>
    </row>
    <row r="1025750" spans="13:13">
      <c r="M1025750" s="8"/>
    </row>
    <row r="1025751" spans="13:13" ht="13">
      <c r="M1025751" s="17"/>
    </row>
    <row r="1025752" spans="13:13">
      <c r="M1025752" s="8"/>
    </row>
    <row r="1025778" spans="13:13">
      <c r="M1025778" s="8"/>
    </row>
    <row r="1025779" spans="13:13" ht="13">
      <c r="M1025779" s="17"/>
    </row>
    <row r="1025780" spans="13:13">
      <c r="M1025780" s="8"/>
    </row>
    <row r="1025806" spans="13:13">
      <c r="M1025806" s="8"/>
    </row>
    <row r="1025807" spans="13:13" ht="13">
      <c r="M1025807" s="17"/>
    </row>
    <row r="1025808" spans="13:13">
      <c r="M1025808" s="8"/>
    </row>
    <row r="1025834" spans="13:13">
      <c r="M1025834" s="8"/>
    </row>
    <row r="1025835" spans="13:13" ht="13">
      <c r="M1025835" s="17"/>
    </row>
    <row r="1025836" spans="13:13">
      <c r="M1025836" s="8"/>
    </row>
    <row r="1025862" spans="13:13">
      <c r="M1025862" s="8"/>
    </row>
    <row r="1025863" spans="13:13" ht="13">
      <c r="M1025863" s="17"/>
    </row>
    <row r="1025864" spans="13:13">
      <c r="M1025864" s="8"/>
    </row>
    <row r="1025890" spans="13:13">
      <c r="M1025890" s="8"/>
    </row>
    <row r="1025891" spans="13:13" ht="13">
      <c r="M1025891" s="17"/>
    </row>
    <row r="1025892" spans="13:13">
      <c r="M1025892" s="8"/>
    </row>
    <row r="1025918" spans="13:13">
      <c r="M1025918" s="8"/>
    </row>
    <row r="1025919" spans="13:13" ht="13">
      <c r="M1025919" s="17"/>
    </row>
    <row r="1025920" spans="13:13">
      <c r="M1025920" s="8"/>
    </row>
    <row r="1025946" spans="13:13">
      <c r="M1025946" s="8"/>
    </row>
    <row r="1025947" spans="13:13" ht="13">
      <c r="M1025947" s="17"/>
    </row>
    <row r="1025948" spans="13:13">
      <c r="M1025948" s="8"/>
    </row>
    <row r="1025974" spans="13:13">
      <c r="M1025974" s="8"/>
    </row>
    <row r="1025975" spans="13:13" ht="13">
      <c r="M1025975" s="17"/>
    </row>
    <row r="1025976" spans="13:13">
      <c r="M1025976" s="8"/>
    </row>
    <row r="1026002" spans="13:13">
      <c r="M1026002" s="8"/>
    </row>
    <row r="1026003" spans="13:13" ht="13">
      <c r="M1026003" s="17"/>
    </row>
    <row r="1026004" spans="13:13">
      <c r="M1026004" s="8"/>
    </row>
    <row r="1026030" spans="13:13">
      <c r="M1026030" s="8"/>
    </row>
    <row r="1026031" spans="13:13" ht="13">
      <c r="M1026031" s="17"/>
    </row>
    <row r="1026032" spans="13:13">
      <c r="M1026032" s="8"/>
    </row>
    <row r="1026058" spans="13:13">
      <c r="M1026058" s="8"/>
    </row>
    <row r="1026059" spans="13:13" ht="13">
      <c r="M1026059" s="17"/>
    </row>
    <row r="1026060" spans="13:13">
      <c r="M1026060" s="8"/>
    </row>
    <row r="1026086" spans="13:13">
      <c r="M1026086" s="8"/>
    </row>
    <row r="1026087" spans="13:13" ht="13">
      <c r="M1026087" s="17"/>
    </row>
    <row r="1026088" spans="13:13">
      <c r="M1026088" s="8"/>
    </row>
    <row r="1026114" spans="13:13">
      <c r="M1026114" s="8"/>
    </row>
    <row r="1026115" spans="13:13" ht="13">
      <c r="M1026115" s="17"/>
    </row>
    <row r="1026116" spans="13:13">
      <c r="M1026116" s="8"/>
    </row>
    <row r="1026142" spans="13:13">
      <c r="M1026142" s="8"/>
    </row>
    <row r="1026143" spans="13:13" ht="13">
      <c r="M1026143" s="17"/>
    </row>
    <row r="1026144" spans="13:13">
      <c r="M1026144" s="8"/>
    </row>
    <row r="1026170" spans="13:13">
      <c r="M1026170" s="8"/>
    </row>
    <row r="1026171" spans="13:13" ht="13">
      <c r="M1026171" s="17"/>
    </row>
    <row r="1026172" spans="13:13">
      <c r="M1026172" s="8"/>
    </row>
    <row r="1026198" spans="13:13">
      <c r="M1026198" s="8"/>
    </row>
    <row r="1026199" spans="13:13" ht="13">
      <c r="M1026199" s="17"/>
    </row>
    <row r="1026200" spans="13:13">
      <c r="M1026200" s="8"/>
    </row>
    <row r="1026226" spans="13:13">
      <c r="M1026226" s="8"/>
    </row>
    <row r="1026227" spans="13:13" ht="13">
      <c r="M1026227" s="17"/>
    </row>
    <row r="1026228" spans="13:13">
      <c r="M1026228" s="8"/>
    </row>
    <row r="1026254" spans="13:13">
      <c r="M1026254" s="8"/>
    </row>
    <row r="1026255" spans="13:13" ht="13">
      <c r="M1026255" s="17"/>
    </row>
    <row r="1026256" spans="13:13">
      <c r="M1026256" s="8"/>
    </row>
    <row r="1026282" spans="13:13">
      <c r="M1026282" s="8"/>
    </row>
    <row r="1026283" spans="13:13" ht="13">
      <c r="M1026283" s="17"/>
    </row>
    <row r="1026284" spans="13:13">
      <c r="M1026284" s="8"/>
    </row>
    <row r="1026310" spans="13:13">
      <c r="M1026310" s="8"/>
    </row>
    <row r="1026311" spans="13:13" ht="13">
      <c r="M1026311" s="17"/>
    </row>
    <row r="1026312" spans="13:13">
      <c r="M1026312" s="8"/>
    </row>
    <row r="1026338" spans="13:13">
      <c r="M1026338" s="8"/>
    </row>
    <row r="1026339" spans="13:13" ht="13">
      <c r="M1026339" s="17"/>
    </row>
    <row r="1026340" spans="13:13">
      <c r="M1026340" s="8"/>
    </row>
    <row r="1026366" spans="13:13">
      <c r="M1026366" s="8"/>
    </row>
    <row r="1026367" spans="13:13" ht="13">
      <c r="M1026367" s="17"/>
    </row>
    <row r="1026368" spans="13:13">
      <c r="M1026368" s="8"/>
    </row>
    <row r="1026394" spans="13:13">
      <c r="M1026394" s="8"/>
    </row>
    <row r="1026395" spans="13:13" ht="13">
      <c r="M1026395" s="17"/>
    </row>
    <row r="1026396" spans="13:13">
      <c r="M1026396" s="8"/>
    </row>
    <row r="1026422" spans="13:13">
      <c r="M1026422" s="8"/>
    </row>
    <row r="1026423" spans="13:13" ht="13">
      <c r="M1026423" s="17"/>
    </row>
    <row r="1026424" spans="13:13">
      <c r="M1026424" s="8"/>
    </row>
    <row r="1026450" spans="13:13">
      <c r="M1026450" s="8"/>
    </row>
    <row r="1026451" spans="13:13" ht="13">
      <c r="M1026451" s="17"/>
    </row>
    <row r="1026452" spans="13:13">
      <c r="M1026452" s="8"/>
    </row>
    <row r="1026478" spans="13:13">
      <c r="M1026478" s="8"/>
    </row>
    <row r="1026479" spans="13:13" ht="13">
      <c r="M1026479" s="17"/>
    </row>
    <row r="1026480" spans="13:13">
      <c r="M1026480" s="8"/>
    </row>
    <row r="1026506" spans="13:13">
      <c r="M1026506" s="8"/>
    </row>
    <row r="1026507" spans="13:13" ht="13">
      <c r="M1026507" s="17"/>
    </row>
    <row r="1026508" spans="13:13">
      <c r="M1026508" s="8"/>
    </row>
    <row r="1026534" spans="13:13">
      <c r="M1026534" s="8"/>
    </row>
    <row r="1026535" spans="13:13" ht="13">
      <c r="M1026535" s="17"/>
    </row>
    <row r="1026536" spans="13:13">
      <c r="M1026536" s="8"/>
    </row>
    <row r="1026562" spans="13:13">
      <c r="M1026562" s="8"/>
    </row>
    <row r="1026563" spans="13:13" ht="13">
      <c r="M1026563" s="17"/>
    </row>
    <row r="1026564" spans="13:13">
      <c r="M1026564" s="8"/>
    </row>
    <row r="1026590" spans="13:13">
      <c r="M1026590" s="8"/>
    </row>
    <row r="1026591" spans="13:13" ht="13">
      <c r="M1026591" s="17"/>
    </row>
    <row r="1026592" spans="13:13">
      <c r="M1026592" s="8"/>
    </row>
    <row r="1026618" spans="13:13">
      <c r="M1026618" s="8"/>
    </row>
    <row r="1026619" spans="13:13" ht="13">
      <c r="M1026619" s="17"/>
    </row>
    <row r="1026620" spans="13:13">
      <c r="M1026620" s="8"/>
    </row>
    <row r="1026646" spans="13:13">
      <c r="M1026646" s="8"/>
    </row>
    <row r="1026647" spans="13:13" ht="13">
      <c r="M1026647" s="17"/>
    </row>
    <row r="1026648" spans="13:13">
      <c r="M1026648" s="8"/>
    </row>
    <row r="1026674" spans="13:13">
      <c r="M1026674" s="8"/>
    </row>
    <row r="1026675" spans="13:13" ht="13">
      <c r="M1026675" s="17"/>
    </row>
    <row r="1026676" spans="13:13">
      <c r="M1026676" s="8"/>
    </row>
    <row r="1026702" spans="13:13">
      <c r="M1026702" s="8"/>
    </row>
    <row r="1026703" spans="13:13" ht="13">
      <c r="M1026703" s="17"/>
    </row>
    <row r="1026704" spans="13:13">
      <c r="M1026704" s="8"/>
    </row>
    <row r="1026730" spans="13:13">
      <c r="M1026730" s="8"/>
    </row>
    <row r="1026731" spans="13:13" ht="13">
      <c r="M1026731" s="17"/>
    </row>
    <row r="1026732" spans="13:13">
      <c r="M1026732" s="8"/>
    </row>
    <row r="1026758" spans="13:13">
      <c r="M1026758" s="8"/>
    </row>
    <row r="1026759" spans="13:13" ht="13">
      <c r="M1026759" s="17"/>
    </row>
    <row r="1026760" spans="13:13">
      <c r="M1026760" s="8"/>
    </row>
    <row r="1026786" spans="13:13">
      <c r="M1026786" s="8"/>
    </row>
    <row r="1026787" spans="13:13" ht="13">
      <c r="M1026787" s="17"/>
    </row>
    <row r="1026788" spans="13:13">
      <c r="M1026788" s="8"/>
    </row>
    <row r="1026814" spans="13:13">
      <c r="M1026814" s="8"/>
    </row>
    <row r="1026815" spans="13:13" ht="13">
      <c r="M1026815" s="17"/>
    </row>
    <row r="1026816" spans="13:13">
      <c r="M1026816" s="8"/>
    </row>
    <row r="1026842" spans="13:13">
      <c r="M1026842" s="8"/>
    </row>
    <row r="1026843" spans="13:13" ht="13">
      <c r="M1026843" s="17"/>
    </row>
    <row r="1026844" spans="13:13">
      <c r="M1026844" s="8"/>
    </row>
    <row r="1026870" spans="13:13">
      <c r="M1026870" s="8"/>
    </row>
    <row r="1026871" spans="13:13" ht="13">
      <c r="M1026871" s="17"/>
    </row>
    <row r="1026872" spans="13:13">
      <c r="M1026872" s="8"/>
    </row>
    <row r="1026898" spans="13:13">
      <c r="M1026898" s="8"/>
    </row>
    <row r="1026899" spans="13:13" ht="13">
      <c r="M1026899" s="17"/>
    </row>
    <row r="1026900" spans="13:13">
      <c r="M1026900" s="8"/>
    </row>
    <row r="1026926" spans="13:13">
      <c r="M1026926" s="8"/>
    </row>
    <row r="1026927" spans="13:13" ht="13">
      <c r="M1026927" s="17"/>
    </row>
    <row r="1026928" spans="13:13">
      <c r="M1026928" s="8"/>
    </row>
    <row r="1026954" spans="13:13">
      <c r="M1026954" s="8"/>
    </row>
    <row r="1026955" spans="13:13" ht="13">
      <c r="M1026955" s="17"/>
    </row>
    <row r="1026956" spans="13:13">
      <c r="M1026956" s="8"/>
    </row>
    <row r="1026982" spans="13:13">
      <c r="M1026982" s="8"/>
    </row>
    <row r="1026983" spans="13:13" ht="13">
      <c r="M1026983" s="17"/>
    </row>
    <row r="1026984" spans="13:13">
      <c r="M1026984" s="8"/>
    </row>
    <row r="1027010" spans="13:13">
      <c r="M1027010" s="8"/>
    </row>
    <row r="1027011" spans="13:13" ht="13">
      <c r="M1027011" s="17"/>
    </row>
    <row r="1027012" spans="13:13">
      <c r="M1027012" s="8"/>
    </row>
    <row r="1027038" spans="13:13">
      <c r="M1027038" s="8"/>
    </row>
    <row r="1027039" spans="13:13" ht="13">
      <c r="M1027039" s="17"/>
    </row>
    <row r="1027040" spans="13:13">
      <c r="M1027040" s="8"/>
    </row>
    <row r="1027066" spans="13:13">
      <c r="M1027066" s="8"/>
    </row>
    <row r="1027067" spans="13:13" ht="13">
      <c r="M1027067" s="17"/>
    </row>
    <row r="1027068" spans="13:13">
      <c r="M1027068" s="8"/>
    </row>
    <row r="1027094" spans="13:13">
      <c r="M1027094" s="8"/>
    </row>
    <row r="1027095" spans="13:13" ht="13">
      <c r="M1027095" s="17"/>
    </row>
    <row r="1027096" spans="13:13">
      <c r="M1027096" s="8"/>
    </row>
    <row r="1027122" spans="13:13">
      <c r="M1027122" s="8"/>
    </row>
    <row r="1027123" spans="13:13" ht="13">
      <c r="M1027123" s="17"/>
    </row>
    <row r="1027124" spans="13:13">
      <c r="M1027124" s="8"/>
    </row>
    <row r="1027150" spans="13:13">
      <c r="M1027150" s="8"/>
    </row>
    <row r="1027151" spans="13:13" ht="13">
      <c r="M1027151" s="17"/>
    </row>
    <row r="1027152" spans="13:13">
      <c r="M1027152" s="8"/>
    </row>
    <row r="1027178" spans="13:13">
      <c r="M1027178" s="8"/>
    </row>
    <row r="1027179" spans="13:13" ht="13">
      <c r="M1027179" s="17"/>
    </row>
    <row r="1027180" spans="13:13">
      <c r="M1027180" s="8"/>
    </row>
    <row r="1027206" spans="13:13">
      <c r="M1027206" s="8"/>
    </row>
    <row r="1027207" spans="13:13" ht="13">
      <c r="M1027207" s="17"/>
    </row>
    <row r="1027208" spans="13:13">
      <c r="M1027208" s="8"/>
    </row>
    <row r="1027234" spans="13:13">
      <c r="M1027234" s="8"/>
    </row>
    <row r="1027235" spans="13:13" ht="13">
      <c r="M1027235" s="17"/>
    </row>
    <row r="1027236" spans="13:13">
      <c r="M1027236" s="8"/>
    </row>
    <row r="1027262" spans="13:13">
      <c r="M1027262" s="8"/>
    </row>
    <row r="1027263" spans="13:13" ht="13">
      <c r="M1027263" s="17"/>
    </row>
    <row r="1027264" spans="13:13">
      <c r="M1027264" s="8"/>
    </row>
    <row r="1027290" spans="13:13">
      <c r="M1027290" s="8"/>
    </row>
    <row r="1027291" spans="13:13" ht="13">
      <c r="M1027291" s="17"/>
    </row>
    <row r="1027292" spans="13:13">
      <c r="M1027292" s="8"/>
    </row>
    <row r="1027318" spans="13:13">
      <c r="M1027318" s="8"/>
    </row>
    <row r="1027319" spans="13:13" ht="13">
      <c r="M1027319" s="17"/>
    </row>
    <row r="1027320" spans="13:13">
      <c r="M1027320" s="8"/>
    </row>
    <row r="1027346" spans="13:13">
      <c r="M1027346" s="8"/>
    </row>
    <row r="1027347" spans="13:13" ht="13">
      <c r="M1027347" s="17"/>
    </row>
    <row r="1027348" spans="13:13">
      <c r="M1027348" s="8"/>
    </row>
    <row r="1027374" spans="13:13">
      <c r="M1027374" s="8"/>
    </row>
    <row r="1027375" spans="13:13" ht="13">
      <c r="M1027375" s="17"/>
    </row>
    <row r="1027376" spans="13:13">
      <c r="M1027376" s="8"/>
    </row>
    <row r="1027402" spans="13:13">
      <c r="M1027402" s="8"/>
    </row>
    <row r="1027403" spans="13:13" ht="13">
      <c r="M1027403" s="17"/>
    </row>
    <row r="1027404" spans="13:13">
      <c r="M1027404" s="8"/>
    </row>
    <row r="1027430" spans="13:13">
      <c r="M1027430" s="8"/>
    </row>
    <row r="1027431" spans="13:13" ht="13">
      <c r="M1027431" s="17"/>
    </row>
    <row r="1027432" spans="13:13">
      <c r="M1027432" s="8"/>
    </row>
    <row r="1027458" spans="13:13">
      <c r="M1027458" s="8"/>
    </row>
    <row r="1027459" spans="13:13" ht="13">
      <c r="M1027459" s="17"/>
    </row>
    <row r="1027460" spans="13:13">
      <c r="M1027460" s="8"/>
    </row>
    <row r="1027486" spans="13:13">
      <c r="M1027486" s="8"/>
    </row>
    <row r="1027487" spans="13:13" ht="13">
      <c r="M1027487" s="17"/>
    </row>
    <row r="1027488" spans="13:13">
      <c r="M1027488" s="8"/>
    </row>
    <row r="1027514" spans="13:13">
      <c r="M1027514" s="8"/>
    </row>
    <row r="1027515" spans="13:13" ht="13">
      <c r="M1027515" s="17"/>
    </row>
    <row r="1027516" spans="13:13">
      <c r="M1027516" s="8"/>
    </row>
    <row r="1027542" spans="13:13">
      <c r="M1027542" s="8"/>
    </row>
    <row r="1027543" spans="13:13" ht="13">
      <c r="M1027543" s="17"/>
    </row>
    <row r="1027544" spans="13:13">
      <c r="M1027544" s="8"/>
    </row>
    <row r="1027570" spans="13:13">
      <c r="M1027570" s="8"/>
    </row>
    <row r="1027571" spans="13:13" ht="13">
      <c r="M1027571" s="17"/>
    </row>
    <row r="1027572" spans="13:13">
      <c r="M1027572" s="8"/>
    </row>
    <row r="1027598" spans="13:13">
      <c r="M1027598" s="8"/>
    </row>
    <row r="1027599" spans="13:13" ht="13">
      <c r="M1027599" s="17"/>
    </row>
    <row r="1027600" spans="13:13">
      <c r="M1027600" s="8"/>
    </row>
    <row r="1027626" spans="13:13">
      <c r="M1027626" s="8"/>
    </row>
    <row r="1027627" spans="13:13" ht="13">
      <c r="M1027627" s="17"/>
    </row>
    <row r="1027628" spans="13:13">
      <c r="M1027628" s="8"/>
    </row>
    <row r="1027654" spans="13:13">
      <c r="M1027654" s="8"/>
    </row>
    <row r="1027655" spans="13:13" ht="13">
      <c r="M1027655" s="17"/>
    </row>
    <row r="1027656" spans="13:13">
      <c r="M1027656" s="8"/>
    </row>
    <row r="1027682" spans="13:13">
      <c r="M1027682" s="8"/>
    </row>
    <row r="1027683" spans="13:13" ht="13">
      <c r="M1027683" s="17"/>
    </row>
    <row r="1027684" spans="13:13">
      <c r="M1027684" s="8"/>
    </row>
    <row r="1027710" spans="13:13">
      <c r="M1027710" s="8"/>
    </row>
    <row r="1027711" spans="13:13" ht="13">
      <c r="M1027711" s="17"/>
    </row>
    <row r="1027712" spans="13:13">
      <c r="M1027712" s="8"/>
    </row>
    <row r="1027738" spans="13:13">
      <c r="M1027738" s="8"/>
    </row>
    <row r="1027739" spans="13:13" ht="13">
      <c r="M1027739" s="17"/>
    </row>
    <row r="1027740" spans="13:13">
      <c r="M1027740" s="8"/>
    </row>
    <row r="1027766" spans="13:13">
      <c r="M1027766" s="8"/>
    </row>
    <row r="1027767" spans="13:13" ht="13">
      <c r="M1027767" s="17"/>
    </row>
    <row r="1027768" spans="13:13">
      <c r="M1027768" s="8"/>
    </row>
    <row r="1027794" spans="13:13">
      <c r="M1027794" s="8"/>
    </row>
    <row r="1027795" spans="13:13" ht="13">
      <c r="M1027795" s="17"/>
    </row>
    <row r="1027796" spans="13:13">
      <c r="M1027796" s="8"/>
    </row>
    <row r="1027822" spans="13:13">
      <c r="M1027822" s="8"/>
    </row>
    <row r="1027823" spans="13:13" ht="13">
      <c r="M1027823" s="17"/>
    </row>
    <row r="1027824" spans="13:13">
      <c r="M1027824" s="8"/>
    </row>
    <row r="1027850" spans="13:13">
      <c r="M1027850" s="8"/>
    </row>
    <row r="1027851" spans="13:13" ht="13">
      <c r="M1027851" s="17"/>
    </row>
    <row r="1027852" spans="13:13">
      <c r="M1027852" s="8"/>
    </row>
    <row r="1027878" spans="13:13">
      <c r="M1027878" s="8"/>
    </row>
    <row r="1027879" spans="13:13" ht="13">
      <c r="M1027879" s="17"/>
    </row>
    <row r="1027880" spans="13:13">
      <c r="M1027880" s="8"/>
    </row>
    <row r="1027906" spans="13:13">
      <c r="M1027906" s="8"/>
    </row>
    <row r="1027907" spans="13:13" ht="13">
      <c r="M1027907" s="17"/>
    </row>
    <row r="1027908" spans="13:13">
      <c r="M1027908" s="8"/>
    </row>
    <row r="1027934" spans="13:13">
      <c r="M1027934" s="8"/>
    </row>
    <row r="1027935" spans="13:13" ht="13">
      <c r="M1027935" s="17"/>
    </row>
    <row r="1027936" spans="13:13">
      <c r="M1027936" s="8"/>
    </row>
    <row r="1027962" spans="13:13">
      <c r="M1027962" s="8"/>
    </row>
    <row r="1027963" spans="13:13" ht="13">
      <c r="M1027963" s="17"/>
    </row>
    <row r="1027964" spans="13:13">
      <c r="M1027964" s="8"/>
    </row>
    <row r="1027990" spans="13:13">
      <c r="M1027990" s="8"/>
    </row>
    <row r="1027991" spans="13:13" ht="13">
      <c r="M1027991" s="17"/>
    </row>
    <row r="1027992" spans="13:13">
      <c r="M1027992" s="8"/>
    </row>
    <row r="1028018" spans="13:13">
      <c r="M1028018" s="8"/>
    </row>
    <row r="1028019" spans="13:13" ht="13">
      <c r="M1028019" s="17"/>
    </row>
    <row r="1028020" spans="13:13">
      <c r="M1028020" s="8"/>
    </row>
    <row r="1028046" spans="13:13">
      <c r="M1028046" s="8"/>
    </row>
    <row r="1028047" spans="13:13" ht="13">
      <c r="M1028047" s="17"/>
    </row>
    <row r="1028048" spans="13:13">
      <c r="M1028048" s="8"/>
    </row>
    <row r="1028074" spans="13:13">
      <c r="M1028074" s="8"/>
    </row>
    <row r="1028075" spans="13:13" ht="13">
      <c r="M1028075" s="17"/>
    </row>
    <row r="1028076" spans="13:13">
      <c r="M1028076" s="8"/>
    </row>
    <row r="1028102" spans="13:13">
      <c r="M1028102" s="8"/>
    </row>
    <row r="1028103" spans="13:13" ht="13">
      <c r="M1028103" s="17"/>
    </row>
    <row r="1028104" spans="13:13">
      <c r="M1028104" s="8"/>
    </row>
    <row r="1028130" spans="13:13">
      <c r="M1028130" s="8"/>
    </row>
    <row r="1028131" spans="13:13" ht="13">
      <c r="M1028131" s="17"/>
    </row>
    <row r="1028132" spans="13:13">
      <c r="M1028132" s="8"/>
    </row>
    <row r="1028158" spans="13:13">
      <c r="M1028158" s="8"/>
    </row>
    <row r="1028159" spans="13:13" ht="13">
      <c r="M1028159" s="17"/>
    </row>
    <row r="1028160" spans="13:13">
      <c r="M1028160" s="8"/>
    </row>
    <row r="1028186" spans="13:13">
      <c r="M1028186" s="8"/>
    </row>
    <row r="1028187" spans="13:13" ht="13">
      <c r="M1028187" s="17"/>
    </row>
    <row r="1028188" spans="13:13">
      <c r="M1028188" s="8"/>
    </row>
    <row r="1028214" spans="13:13">
      <c r="M1028214" s="8"/>
    </row>
    <row r="1028215" spans="13:13" ht="13">
      <c r="M1028215" s="17"/>
    </row>
    <row r="1028216" spans="13:13">
      <c r="M1028216" s="8"/>
    </row>
    <row r="1028242" spans="13:13">
      <c r="M1028242" s="8"/>
    </row>
    <row r="1028243" spans="13:13" ht="13">
      <c r="M1028243" s="17"/>
    </row>
    <row r="1028244" spans="13:13">
      <c r="M1028244" s="8"/>
    </row>
    <row r="1028270" spans="13:13">
      <c r="M1028270" s="8"/>
    </row>
    <row r="1028271" spans="13:13" ht="13">
      <c r="M1028271" s="17"/>
    </row>
    <row r="1028272" spans="13:13">
      <c r="M1028272" s="8"/>
    </row>
    <row r="1028298" spans="13:13">
      <c r="M1028298" s="8"/>
    </row>
    <row r="1028299" spans="13:13" ht="13">
      <c r="M1028299" s="17"/>
    </row>
    <row r="1028300" spans="13:13">
      <c r="M1028300" s="8"/>
    </row>
    <row r="1028326" spans="13:13">
      <c r="M1028326" s="8"/>
    </row>
    <row r="1028327" spans="13:13" ht="13">
      <c r="M1028327" s="17"/>
    </row>
    <row r="1028328" spans="13:13">
      <c r="M1028328" s="8"/>
    </row>
    <row r="1028354" spans="13:13">
      <c r="M1028354" s="8"/>
    </row>
    <row r="1028355" spans="13:13" ht="13">
      <c r="M1028355" s="17"/>
    </row>
    <row r="1028356" spans="13:13">
      <c r="M1028356" s="8"/>
    </row>
    <row r="1028382" spans="13:13">
      <c r="M1028382" s="8"/>
    </row>
    <row r="1028383" spans="13:13" ht="13">
      <c r="M1028383" s="17"/>
    </row>
    <row r="1028384" spans="13:13">
      <c r="M1028384" s="8"/>
    </row>
    <row r="1028410" spans="13:13">
      <c r="M1028410" s="8"/>
    </row>
    <row r="1028411" spans="13:13" ht="13">
      <c r="M1028411" s="17"/>
    </row>
    <row r="1028412" spans="13:13">
      <c r="M1028412" s="8"/>
    </row>
    <row r="1028438" spans="13:13">
      <c r="M1028438" s="8"/>
    </row>
    <row r="1028439" spans="13:13" ht="13">
      <c r="M1028439" s="17"/>
    </row>
    <row r="1028440" spans="13:13">
      <c r="M1028440" s="8"/>
    </row>
    <row r="1028466" spans="13:13">
      <c r="M1028466" s="8"/>
    </row>
    <row r="1028467" spans="13:13" ht="13">
      <c r="M1028467" s="17"/>
    </row>
    <row r="1028468" spans="13:13">
      <c r="M1028468" s="8"/>
    </row>
    <row r="1028494" spans="13:13">
      <c r="M1028494" s="8"/>
    </row>
    <row r="1028495" spans="13:13" ht="13">
      <c r="M1028495" s="17"/>
    </row>
    <row r="1028496" spans="13:13">
      <c r="M1028496" s="8"/>
    </row>
    <row r="1028522" spans="13:13">
      <c r="M1028522" s="8"/>
    </row>
    <row r="1028523" spans="13:13" ht="13">
      <c r="M1028523" s="17"/>
    </row>
    <row r="1028524" spans="13:13">
      <c r="M1028524" s="8"/>
    </row>
    <row r="1028550" spans="13:13">
      <c r="M1028550" s="8"/>
    </row>
    <row r="1028551" spans="13:13" ht="13">
      <c r="M1028551" s="17"/>
    </row>
    <row r="1028552" spans="13:13">
      <c r="M1028552" s="8"/>
    </row>
    <row r="1028578" spans="13:13">
      <c r="M1028578" s="8"/>
    </row>
    <row r="1028579" spans="13:13" ht="13">
      <c r="M1028579" s="17"/>
    </row>
    <row r="1028580" spans="13:13">
      <c r="M1028580" s="8"/>
    </row>
    <row r="1028606" spans="13:13">
      <c r="M1028606" s="8"/>
    </row>
    <row r="1028607" spans="13:13" ht="13">
      <c r="M1028607" s="17"/>
    </row>
    <row r="1028608" spans="13:13">
      <c r="M1028608" s="8"/>
    </row>
    <row r="1028634" spans="13:13">
      <c r="M1028634" s="8"/>
    </row>
    <row r="1028635" spans="13:13" ht="13">
      <c r="M1028635" s="17"/>
    </row>
    <row r="1028636" spans="13:13">
      <c r="M1028636" s="8"/>
    </row>
    <row r="1028662" spans="13:13">
      <c r="M1028662" s="8"/>
    </row>
    <row r="1028663" spans="13:13" ht="13">
      <c r="M1028663" s="17"/>
    </row>
    <row r="1028664" spans="13:13">
      <c r="M1028664" s="8"/>
    </row>
    <row r="1028690" spans="13:13">
      <c r="M1028690" s="8"/>
    </row>
    <row r="1028691" spans="13:13" ht="13">
      <c r="M1028691" s="17"/>
    </row>
    <row r="1028692" spans="13:13">
      <c r="M1028692" s="8"/>
    </row>
    <row r="1028718" spans="13:13">
      <c r="M1028718" s="8"/>
    </row>
    <row r="1028719" spans="13:13" ht="13">
      <c r="M1028719" s="17"/>
    </row>
    <row r="1028720" spans="13:13">
      <c r="M1028720" s="8"/>
    </row>
    <row r="1028746" spans="13:13">
      <c r="M1028746" s="8"/>
    </row>
    <row r="1028747" spans="13:13" ht="13">
      <c r="M1028747" s="17"/>
    </row>
    <row r="1028748" spans="13:13">
      <c r="M1028748" s="8"/>
    </row>
    <row r="1028774" spans="13:13">
      <c r="M1028774" s="8"/>
    </row>
    <row r="1028775" spans="13:13" ht="13">
      <c r="M1028775" s="17"/>
    </row>
    <row r="1028776" spans="13:13">
      <c r="M1028776" s="8"/>
    </row>
    <row r="1028802" spans="13:13">
      <c r="M1028802" s="8"/>
    </row>
    <row r="1028803" spans="13:13" ht="13">
      <c r="M1028803" s="17"/>
    </row>
    <row r="1028804" spans="13:13">
      <c r="M1028804" s="8"/>
    </row>
    <row r="1028830" spans="13:13">
      <c r="M1028830" s="8"/>
    </row>
    <row r="1028831" spans="13:13" ht="13">
      <c r="M1028831" s="17"/>
    </row>
    <row r="1028832" spans="13:13">
      <c r="M1028832" s="8"/>
    </row>
    <row r="1028858" spans="13:13">
      <c r="M1028858" s="8"/>
    </row>
    <row r="1028859" spans="13:13" ht="13">
      <c r="M1028859" s="17"/>
    </row>
    <row r="1028860" spans="13:13">
      <c r="M1028860" s="8"/>
    </row>
    <row r="1028886" spans="13:13">
      <c r="M1028886" s="8"/>
    </row>
    <row r="1028887" spans="13:13" ht="13">
      <c r="M1028887" s="17"/>
    </row>
    <row r="1028888" spans="13:13">
      <c r="M1028888" s="8"/>
    </row>
    <row r="1028914" spans="13:13">
      <c r="M1028914" s="8"/>
    </row>
    <row r="1028915" spans="13:13" ht="13">
      <c r="M1028915" s="17"/>
    </row>
    <row r="1028916" spans="13:13">
      <c r="M1028916" s="8"/>
    </row>
    <row r="1028942" spans="13:13">
      <c r="M1028942" s="8"/>
    </row>
    <row r="1028943" spans="13:13" ht="13">
      <c r="M1028943" s="17"/>
    </row>
    <row r="1028944" spans="13:13">
      <c r="M1028944" s="8"/>
    </row>
    <row r="1028970" spans="13:13">
      <c r="M1028970" s="8"/>
    </row>
    <row r="1028971" spans="13:13" ht="13">
      <c r="M1028971" s="17"/>
    </row>
    <row r="1028972" spans="13:13">
      <c r="M1028972" s="8"/>
    </row>
    <row r="1028998" spans="13:13">
      <c r="M1028998" s="8"/>
    </row>
    <row r="1028999" spans="13:13" ht="13">
      <c r="M1028999" s="17"/>
    </row>
    <row r="1029000" spans="13:13">
      <c r="M1029000" s="8"/>
    </row>
    <row r="1029026" spans="13:13">
      <c r="M1029026" s="8"/>
    </row>
    <row r="1029027" spans="13:13" ht="13">
      <c r="M1029027" s="17"/>
    </row>
    <row r="1029028" spans="13:13">
      <c r="M1029028" s="8"/>
    </row>
    <row r="1029054" spans="13:13">
      <c r="M1029054" s="8"/>
    </row>
    <row r="1029055" spans="13:13" ht="13">
      <c r="M1029055" s="17"/>
    </row>
    <row r="1029056" spans="13:13">
      <c r="M1029056" s="8"/>
    </row>
    <row r="1029082" spans="13:13">
      <c r="M1029082" s="8"/>
    </row>
    <row r="1029083" spans="13:13" ht="13">
      <c r="M1029083" s="17"/>
    </row>
    <row r="1029084" spans="13:13">
      <c r="M1029084" s="8"/>
    </row>
    <row r="1029110" spans="13:13">
      <c r="M1029110" s="8"/>
    </row>
    <row r="1029111" spans="13:13" ht="13">
      <c r="M1029111" s="17"/>
    </row>
    <row r="1029112" spans="13:13">
      <c r="M1029112" s="8"/>
    </row>
    <row r="1029138" spans="13:13">
      <c r="M1029138" s="8"/>
    </row>
    <row r="1029139" spans="13:13" ht="13">
      <c r="M1029139" s="17"/>
    </row>
    <row r="1029140" spans="13:13">
      <c r="M1029140" s="8"/>
    </row>
    <row r="1029166" spans="13:13">
      <c r="M1029166" s="8"/>
    </row>
    <row r="1029167" spans="13:13" ht="13">
      <c r="M1029167" s="17"/>
    </row>
    <row r="1029168" spans="13:13">
      <c r="M1029168" s="8"/>
    </row>
    <row r="1029194" spans="13:13">
      <c r="M1029194" s="8"/>
    </row>
    <row r="1029195" spans="13:13" ht="13">
      <c r="M1029195" s="17"/>
    </row>
    <row r="1029196" spans="13:13">
      <c r="M1029196" s="8"/>
    </row>
    <row r="1029222" spans="13:13">
      <c r="M1029222" s="8"/>
    </row>
    <row r="1029223" spans="13:13" ht="13">
      <c r="M1029223" s="17"/>
    </row>
    <row r="1029224" spans="13:13">
      <c r="M1029224" s="8"/>
    </row>
    <row r="1029250" spans="13:13">
      <c r="M1029250" s="8"/>
    </row>
    <row r="1029251" spans="13:13" ht="13">
      <c r="M1029251" s="17"/>
    </row>
    <row r="1029252" spans="13:13">
      <c r="M1029252" s="8"/>
    </row>
    <row r="1029278" spans="13:13">
      <c r="M1029278" s="8"/>
    </row>
    <row r="1029279" spans="13:13" ht="13">
      <c r="M1029279" s="17"/>
    </row>
    <row r="1029280" spans="13:13">
      <c r="M1029280" s="8"/>
    </row>
    <row r="1029306" spans="13:13">
      <c r="M1029306" s="8"/>
    </row>
    <row r="1029307" spans="13:13" ht="13">
      <c r="M1029307" s="17"/>
    </row>
    <row r="1029308" spans="13:13">
      <c r="M1029308" s="8"/>
    </row>
    <row r="1029334" spans="13:13">
      <c r="M1029334" s="8"/>
    </row>
    <row r="1029335" spans="13:13" ht="13">
      <c r="M1029335" s="17"/>
    </row>
    <row r="1029336" spans="13:13">
      <c r="M1029336" s="8"/>
    </row>
    <row r="1029362" spans="13:13">
      <c r="M1029362" s="8"/>
    </row>
    <row r="1029363" spans="13:13" ht="13">
      <c r="M1029363" s="17"/>
    </row>
    <row r="1029364" spans="13:13">
      <c r="M1029364" s="8"/>
    </row>
    <row r="1029390" spans="13:13">
      <c r="M1029390" s="8"/>
    </row>
    <row r="1029391" spans="13:13" ht="13">
      <c r="M1029391" s="17"/>
    </row>
    <row r="1029392" spans="13:13">
      <c r="M1029392" s="8"/>
    </row>
    <row r="1029418" spans="13:13">
      <c r="M1029418" s="8"/>
    </row>
    <row r="1029419" spans="13:13" ht="13">
      <c r="M1029419" s="17"/>
    </row>
    <row r="1029420" spans="13:13">
      <c r="M1029420" s="8"/>
    </row>
    <row r="1029446" spans="13:13">
      <c r="M1029446" s="8"/>
    </row>
    <row r="1029447" spans="13:13" ht="13">
      <c r="M1029447" s="17"/>
    </row>
    <row r="1029448" spans="13:13">
      <c r="M1029448" s="8"/>
    </row>
    <row r="1029474" spans="13:13">
      <c r="M1029474" s="8"/>
    </row>
    <row r="1029475" spans="13:13" ht="13">
      <c r="M1029475" s="17"/>
    </row>
    <row r="1029476" spans="13:13">
      <c r="M1029476" s="8"/>
    </row>
    <row r="1029502" spans="13:13">
      <c r="M1029502" s="8"/>
    </row>
    <row r="1029503" spans="13:13" ht="13">
      <c r="M1029503" s="17"/>
    </row>
    <row r="1029504" spans="13:13">
      <c r="M1029504" s="8"/>
    </row>
    <row r="1029530" spans="13:13">
      <c r="M1029530" s="8"/>
    </row>
    <row r="1029531" spans="13:13" ht="13">
      <c r="M1029531" s="17"/>
    </row>
    <row r="1029532" spans="13:13">
      <c r="M1029532" s="8"/>
    </row>
    <row r="1029558" spans="13:13">
      <c r="M1029558" s="8"/>
    </row>
    <row r="1029559" spans="13:13" ht="13">
      <c r="M1029559" s="17"/>
    </row>
    <row r="1029560" spans="13:13">
      <c r="M1029560" s="8"/>
    </row>
    <row r="1029586" spans="13:13">
      <c r="M1029586" s="8"/>
    </row>
    <row r="1029587" spans="13:13" ht="13">
      <c r="M1029587" s="17"/>
    </row>
    <row r="1029588" spans="13:13">
      <c r="M1029588" s="8"/>
    </row>
    <row r="1029614" spans="13:13">
      <c r="M1029614" s="8"/>
    </row>
    <row r="1029615" spans="13:13" ht="13">
      <c r="M1029615" s="17"/>
    </row>
    <row r="1029616" spans="13:13">
      <c r="M1029616" s="8"/>
    </row>
    <row r="1029642" spans="13:13">
      <c r="M1029642" s="8"/>
    </row>
    <row r="1029643" spans="13:13" ht="13">
      <c r="M1029643" s="17"/>
    </row>
    <row r="1029644" spans="13:13">
      <c r="M1029644" s="8"/>
    </row>
    <row r="1029670" spans="13:13">
      <c r="M1029670" s="8"/>
    </row>
    <row r="1029671" spans="13:13" ht="13">
      <c r="M1029671" s="17"/>
    </row>
    <row r="1029672" spans="13:13">
      <c r="M1029672" s="8"/>
    </row>
    <row r="1029698" spans="13:13">
      <c r="M1029698" s="8"/>
    </row>
    <row r="1029699" spans="13:13" ht="13">
      <c r="M1029699" s="17"/>
    </row>
    <row r="1029700" spans="13:13">
      <c r="M1029700" s="8"/>
    </row>
    <row r="1029726" spans="13:13">
      <c r="M1029726" s="8"/>
    </row>
    <row r="1029727" spans="13:13" ht="13">
      <c r="M1029727" s="17"/>
    </row>
    <row r="1029728" spans="13:13">
      <c r="M1029728" s="8"/>
    </row>
    <row r="1029754" spans="13:13">
      <c r="M1029754" s="8"/>
    </row>
    <row r="1029755" spans="13:13" ht="13">
      <c r="M1029755" s="17"/>
    </row>
    <row r="1029756" spans="13:13">
      <c r="M1029756" s="8"/>
    </row>
    <row r="1029782" spans="13:13">
      <c r="M1029782" s="8"/>
    </row>
    <row r="1029783" spans="13:13" ht="13">
      <c r="M1029783" s="17"/>
    </row>
    <row r="1029784" spans="13:13">
      <c r="M1029784" s="8"/>
    </row>
    <row r="1029810" spans="13:13">
      <c r="M1029810" s="8"/>
    </row>
    <row r="1029811" spans="13:13" ht="13">
      <c r="M1029811" s="17"/>
    </row>
    <row r="1029812" spans="13:13">
      <c r="M1029812" s="8"/>
    </row>
    <row r="1029838" spans="13:13">
      <c r="M1029838" s="8"/>
    </row>
    <row r="1029839" spans="13:13" ht="13">
      <c r="M1029839" s="17"/>
    </row>
    <row r="1029840" spans="13:13">
      <c r="M1029840" s="8"/>
    </row>
    <row r="1029866" spans="13:13">
      <c r="M1029866" s="8"/>
    </row>
    <row r="1029867" spans="13:13" ht="13">
      <c r="M1029867" s="17"/>
    </row>
    <row r="1029868" spans="13:13">
      <c r="M1029868" s="8"/>
    </row>
    <row r="1029894" spans="13:13">
      <c r="M1029894" s="8"/>
    </row>
    <row r="1029895" spans="13:13" ht="13">
      <c r="M1029895" s="17"/>
    </row>
    <row r="1029896" spans="13:13">
      <c r="M1029896" s="8"/>
    </row>
    <row r="1029922" spans="13:13">
      <c r="M1029922" s="8"/>
    </row>
    <row r="1029923" spans="13:13" ht="13">
      <c r="M1029923" s="17"/>
    </row>
    <row r="1029924" spans="13:13">
      <c r="M1029924" s="8"/>
    </row>
    <row r="1029950" spans="13:13">
      <c r="M1029950" s="8"/>
    </row>
    <row r="1029951" spans="13:13" ht="13">
      <c r="M1029951" s="17"/>
    </row>
    <row r="1029952" spans="13:13">
      <c r="M1029952" s="8"/>
    </row>
    <row r="1029978" spans="13:13">
      <c r="M1029978" s="8"/>
    </row>
    <row r="1029979" spans="13:13" ht="13">
      <c r="M1029979" s="17"/>
    </row>
    <row r="1029980" spans="13:13">
      <c r="M1029980" s="8"/>
    </row>
    <row r="1030006" spans="13:13">
      <c r="M1030006" s="8"/>
    </row>
    <row r="1030007" spans="13:13" ht="13">
      <c r="M1030007" s="17"/>
    </row>
    <row r="1030008" spans="13:13">
      <c r="M1030008" s="8"/>
    </row>
    <row r="1030034" spans="13:13">
      <c r="M1030034" s="8"/>
    </row>
    <row r="1030035" spans="13:13" ht="13">
      <c r="M1030035" s="17"/>
    </row>
    <row r="1030036" spans="13:13">
      <c r="M1030036" s="8"/>
    </row>
    <row r="1030062" spans="13:13">
      <c r="M1030062" s="8"/>
    </row>
    <row r="1030063" spans="13:13" ht="13">
      <c r="M1030063" s="17"/>
    </row>
    <row r="1030064" spans="13:13">
      <c r="M1030064" s="8"/>
    </row>
    <row r="1030090" spans="13:13">
      <c r="M1030090" s="8"/>
    </row>
    <row r="1030091" spans="13:13" ht="13">
      <c r="M1030091" s="17"/>
    </row>
    <row r="1030092" spans="13:13">
      <c r="M1030092" s="8"/>
    </row>
    <row r="1030118" spans="13:13">
      <c r="M1030118" s="8"/>
    </row>
    <row r="1030119" spans="13:13" ht="13">
      <c r="M1030119" s="17"/>
    </row>
    <row r="1030120" spans="13:13">
      <c r="M1030120" s="8"/>
    </row>
    <row r="1030146" spans="13:13">
      <c r="M1030146" s="8"/>
    </row>
    <row r="1030147" spans="13:13" ht="13">
      <c r="M1030147" s="17"/>
    </row>
    <row r="1030148" spans="13:13">
      <c r="M1030148" s="8"/>
    </row>
    <row r="1030174" spans="13:13">
      <c r="M1030174" s="8"/>
    </row>
    <row r="1030175" spans="13:13" ht="13">
      <c r="M1030175" s="17"/>
    </row>
    <row r="1030176" spans="13:13">
      <c r="M1030176" s="8"/>
    </row>
    <row r="1030202" spans="13:13">
      <c r="M1030202" s="8"/>
    </row>
    <row r="1030203" spans="13:13" ht="13">
      <c r="M1030203" s="17"/>
    </row>
    <row r="1030204" spans="13:13">
      <c r="M1030204" s="8"/>
    </row>
    <row r="1030230" spans="13:13">
      <c r="M1030230" s="8"/>
    </row>
    <row r="1030231" spans="13:13" ht="13">
      <c r="M1030231" s="17"/>
    </row>
    <row r="1030232" spans="13:13">
      <c r="M1030232" s="8"/>
    </row>
    <row r="1030258" spans="13:13">
      <c r="M1030258" s="8"/>
    </row>
    <row r="1030259" spans="13:13" ht="13">
      <c r="M1030259" s="17"/>
    </row>
    <row r="1030260" spans="13:13">
      <c r="M1030260" s="8"/>
    </row>
    <row r="1030286" spans="13:13">
      <c r="M1030286" s="8"/>
    </row>
    <row r="1030287" spans="13:13" ht="13">
      <c r="M1030287" s="17"/>
    </row>
    <row r="1030288" spans="13:13">
      <c r="M1030288" s="8"/>
    </row>
    <row r="1030314" spans="13:13">
      <c r="M1030314" s="8"/>
    </row>
    <row r="1030315" spans="13:13" ht="13">
      <c r="M1030315" s="17"/>
    </row>
    <row r="1030316" spans="13:13">
      <c r="M1030316" s="8"/>
    </row>
    <row r="1030342" spans="13:13">
      <c r="M1030342" s="8"/>
    </row>
    <row r="1030343" spans="13:13" ht="13">
      <c r="M1030343" s="17"/>
    </row>
    <row r="1030344" spans="13:13">
      <c r="M1030344" s="8"/>
    </row>
    <row r="1030370" spans="13:13">
      <c r="M1030370" s="8"/>
    </row>
    <row r="1030371" spans="13:13" ht="13">
      <c r="M1030371" s="17"/>
    </row>
    <row r="1030372" spans="13:13">
      <c r="M1030372" s="8"/>
    </row>
    <row r="1030398" spans="13:13">
      <c r="M1030398" s="8"/>
    </row>
    <row r="1030399" spans="13:13" ht="13">
      <c r="M1030399" s="17"/>
    </row>
    <row r="1030400" spans="13:13">
      <c r="M1030400" s="8"/>
    </row>
    <row r="1030426" spans="13:13">
      <c r="M1030426" s="8"/>
    </row>
    <row r="1030427" spans="13:13" ht="13">
      <c r="M1030427" s="17"/>
    </row>
    <row r="1030428" spans="13:13">
      <c r="M1030428" s="8"/>
    </row>
    <row r="1030454" spans="13:13">
      <c r="M1030454" s="8"/>
    </row>
    <row r="1030455" spans="13:13" ht="13">
      <c r="M1030455" s="17"/>
    </row>
    <row r="1030456" spans="13:13">
      <c r="M1030456" s="8"/>
    </row>
    <row r="1030482" spans="13:13">
      <c r="M1030482" s="8"/>
    </row>
    <row r="1030483" spans="13:13" ht="13">
      <c r="M1030483" s="17"/>
    </row>
    <row r="1030484" spans="13:13">
      <c r="M1030484" s="8"/>
    </row>
    <row r="1030510" spans="13:13">
      <c r="M1030510" s="8"/>
    </row>
    <row r="1030511" spans="13:13" ht="13">
      <c r="M1030511" s="17"/>
    </row>
    <row r="1030512" spans="13:13">
      <c r="M1030512" s="8"/>
    </row>
    <row r="1030538" spans="13:13">
      <c r="M1030538" s="8"/>
    </row>
    <row r="1030539" spans="13:13" ht="13">
      <c r="M1030539" s="17"/>
    </row>
    <row r="1030540" spans="13:13">
      <c r="M1030540" s="8"/>
    </row>
    <row r="1030566" spans="13:13">
      <c r="M1030566" s="8"/>
    </row>
    <row r="1030567" spans="13:13" ht="13">
      <c r="M1030567" s="17"/>
    </row>
    <row r="1030568" spans="13:13">
      <c r="M1030568" s="8"/>
    </row>
    <row r="1030594" spans="13:13">
      <c r="M1030594" s="8"/>
    </row>
    <row r="1030595" spans="13:13" ht="13">
      <c r="M1030595" s="17"/>
    </row>
    <row r="1030596" spans="13:13">
      <c r="M1030596" s="8"/>
    </row>
    <row r="1030622" spans="13:13">
      <c r="M1030622" s="8"/>
    </row>
    <row r="1030623" spans="13:13" ht="13">
      <c r="M1030623" s="17"/>
    </row>
    <row r="1030624" spans="13:13">
      <c r="M1030624" s="8"/>
    </row>
    <row r="1030650" spans="13:13">
      <c r="M1030650" s="8"/>
    </row>
    <row r="1030651" spans="13:13" ht="13">
      <c r="M1030651" s="17"/>
    </row>
    <row r="1030652" spans="13:13">
      <c r="M1030652" s="8"/>
    </row>
    <row r="1030678" spans="13:13">
      <c r="M1030678" s="8"/>
    </row>
    <row r="1030679" spans="13:13" ht="13">
      <c r="M1030679" s="17"/>
    </row>
    <row r="1030680" spans="13:13">
      <c r="M1030680" s="8"/>
    </row>
    <row r="1030706" spans="13:13">
      <c r="M1030706" s="8"/>
    </row>
    <row r="1030707" spans="13:13" ht="13">
      <c r="M1030707" s="17"/>
    </row>
    <row r="1030708" spans="13:13">
      <c r="M1030708" s="8"/>
    </row>
    <row r="1030734" spans="13:13">
      <c r="M1030734" s="8"/>
    </row>
    <row r="1030735" spans="13:13" ht="13">
      <c r="M1030735" s="17"/>
    </row>
    <row r="1030736" spans="13:13">
      <c r="M1030736" s="8"/>
    </row>
    <row r="1030762" spans="13:13">
      <c r="M1030762" s="8"/>
    </row>
    <row r="1030763" spans="13:13" ht="13">
      <c r="M1030763" s="17"/>
    </row>
    <row r="1030764" spans="13:13">
      <c r="M1030764" s="8"/>
    </row>
    <row r="1030790" spans="13:13">
      <c r="M1030790" s="8"/>
    </row>
    <row r="1030791" spans="13:13" ht="13">
      <c r="M1030791" s="17"/>
    </row>
    <row r="1030792" spans="13:13">
      <c r="M1030792" s="8"/>
    </row>
    <row r="1030818" spans="13:13">
      <c r="M1030818" s="8"/>
    </row>
    <row r="1030819" spans="13:13" ht="13">
      <c r="M1030819" s="17"/>
    </row>
    <row r="1030820" spans="13:13">
      <c r="M1030820" s="8"/>
    </row>
    <row r="1030846" spans="13:13">
      <c r="M1030846" s="8"/>
    </row>
    <row r="1030847" spans="13:13" ht="13">
      <c r="M1030847" s="17"/>
    </row>
    <row r="1030848" spans="13:13">
      <c r="M1030848" s="8"/>
    </row>
    <row r="1030874" spans="13:13">
      <c r="M1030874" s="8"/>
    </row>
    <row r="1030875" spans="13:13" ht="13">
      <c r="M1030875" s="17"/>
    </row>
    <row r="1030876" spans="13:13">
      <c r="M1030876" s="8"/>
    </row>
    <row r="1030902" spans="13:13">
      <c r="M1030902" s="8"/>
    </row>
    <row r="1030903" spans="13:13" ht="13">
      <c r="M1030903" s="17"/>
    </row>
    <row r="1030904" spans="13:13">
      <c r="M1030904" s="8"/>
    </row>
    <row r="1030930" spans="13:13">
      <c r="M1030930" s="8"/>
    </row>
    <row r="1030931" spans="13:13" ht="13">
      <c r="M1030931" s="17"/>
    </row>
    <row r="1030932" spans="13:13">
      <c r="M1030932" s="8"/>
    </row>
    <row r="1030958" spans="13:13">
      <c r="M1030958" s="8"/>
    </row>
    <row r="1030959" spans="13:13" ht="13">
      <c r="M1030959" s="17"/>
    </row>
    <row r="1030960" spans="13:13">
      <c r="M1030960" s="8"/>
    </row>
    <row r="1030986" spans="13:13">
      <c r="M1030986" s="8"/>
    </row>
    <row r="1030987" spans="13:13" ht="13">
      <c r="M1030987" s="17"/>
    </row>
    <row r="1030988" spans="13:13">
      <c r="M1030988" s="8"/>
    </row>
    <row r="1031014" spans="13:13">
      <c r="M1031014" s="8"/>
    </row>
    <row r="1031015" spans="13:13" ht="13">
      <c r="M1031015" s="17"/>
    </row>
    <row r="1031016" spans="13:13">
      <c r="M1031016" s="8"/>
    </row>
    <row r="1031042" spans="13:13">
      <c r="M1031042" s="8"/>
    </row>
    <row r="1031043" spans="13:13" ht="13">
      <c r="M1031043" s="17"/>
    </row>
    <row r="1031044" spans="13:13">
      <c r="M1031044" s="8"/>
    </row>
    <row r="1031070" spans="13:13">
      <c r="M1031070" s="8"/>
    </row>
    <row r="1031071" spans="13:13" ht="13">
      <c r="M1031071" s="17"/>
    </row>
    <row r="1031072" spans="13:13">
      <c r="M1031072" s="8"/>
    </row>
    <row r="1031098" spans="13:13">
      <c r="M1031098" s="8"/>
    </row>
    <row r="1031099" spans="13:13" ht="13">
      <c r="M1031099" s="17"/>
    </row>
    <row r="1031100" spans="13:13">
      <c r="M1031100" s="8"/>
    </row>
    <row r="1031126" spans="13:13">
      <c r="M1031126" s="8"/>
    </row>
    <row r="1031127" spans="13:13" ht="13">
      <c r="M1031127" s="17"/>
    </row>
    <row r="1031128" spans="13:13">
      <c r="M1031128" s="8"/>
    </row>
    <row r="1031154" spans="13:13">
      <c r="M1031154" s="8"/>
    </row>
    <row r="1031155" spans="13:13" ht="13">
      <c r="M1031155" s="17"/>
    </row>
    <row r="1031156" spans="13:13">
      <c r="M1031156" s="8"/>
    </row>
    <row r="1031182" spans="13:13">
      <c r="M1031182" s="8"/>
    </row>
    <row r="1031183" spans="13:13" ht="13">
      <c r="M1031183" s="17"/>
    </row>
    <row r="1031184" spans="13:13">
      <c r="M1031184" s="8"/>
    </row>
    <row r="1031210" spans="13:13">
      <c r="M1031210" s="8"/>
    </row>
    <row r="1031211" spans="13:13" ht="13">
      <c r="M1031211" s="17"/>
    </row>
    <row r="1031212" spans="13:13">
      <c r="M1031212" s="8"/>
    </row>
    <row r="1031238" spans="13:13">
      <c r="M1031238" s="8"/>
    </row>
    <row r="1031239" spans="13:13" ht="13">
      <c r="M1031239" s="17"/>
    </row>
    <row r="1031240" spans="13:13">
      <c r="M1031240" s="8"/>
    </row>
    <row r="1031266" spans="13:13">
      <c r="M1031266" s="8"/>
    </row>
    <row r="1031267" spans="13:13" ht="13">
      <c r="M1031267" s="17"/>
    </row>
    <row r="1031268" spans="13:13">
      <c r="M1031268" s="8"/>
    </row>
    <row r="1031294" spans="13:13">
      <c r="M1031294" s="8"/>
    </row>
    <row r="1031295" spans="13:13" ht="13">
      <c r="M1031295" s="17"/>
    </row>
    <row r="1031296" spans="13:13">
      <c r="M1031296" s="8"/>
    </row>
    <row r="1031322" spans="13:13">
      <c r="M1031322" s="8"/>
    </row>
    <row r="1031323" spans="13:13" ht="13">
      <c r="M1031323" s="17"/>
    </row>
    <row r="1031324" spans="13:13">
      <c r="M1031324" s="8"/>
    </row>
    <row r="1031350" spans="13:13">
      <c r="M1031350" s="8"/>
    </row>
    <row r="1031351" spans="13:13" ht="13">
      <c r="M1031351" s="17"/>
    </row>
    <row r="1031352" spans="13:13">
      <c r="M1031352" s="8"/>
    </row>
    <row r="1031378" spans="13:13">
      <c r="M1031378" s="8"/>
    </row>
    <row r="1031379" spans="13:13" ht="13">
      <c r="M1031379" s="17"/>
    </row>
    <row r="1031380" spans="13:13">
      <c r="M1031380" s="8"/>
    </row>
    <row r="1031406" spans="13:13">
      <c r="M1031406" s="8"/>
    </row>
    <row r="1031407" spans="13:13" ht="13">
      <c r="M1031407" s="17"/>
    </row>
    <row r="1031408" spans="13:13">
      <c r="M1031408" s="8"/>
    </row>
    <row r="1031434" spans="13:13">
      <c r="M1031434" s="8"/>
    </row>
    <row r="1031435" spans="13:13" ht="13">
      <c r="M1031435" s="17"/>
    </row>
    <row r="1031436" spans="13:13">
      <c r="M1031436" s="8"/>
    </row>
    <row r="1031462" spans="13:13">
      <c r="M1031462" s="8"/>
    </row>
    <row r="1031463" spans="13:13" ht="13">
      <c r="M1031463" s="17"/>
    </row>
    <row r="1031464" spans="13:13">
      <c r="M1031464" s="8"/>
    </row>
    <row r="1031490" spans="13:13">
      <c r="M1031490" s="8"/>
    </row>
    <row r="1031491" spans="13:13" ht="13">
      <c r="M1031491" s="17"/>
    </row>
    <row r="1031492" spans="13:13">
      <c r="M1031492" s="8"/>
    </row>
    <row r="1031518" spans="13:13">
      <c r="M1031518" s="8"/>
    </row>
    <row r="1031519" spans="13:13" ht="13">
      <c r="M1031519" s="17"/>
    </row>
    <row r="1031520" spans="13:13">
      <c r="M1031520" s="8"/>
    </row>
    <row r="1031546" spans="13:13">
      <c r="M1031546" s="8"/>
    </row>
    <row r="1031547" spans="13:13" ht="13">
      <c r="M1031547" s="17"/>
    </row>
    <row r="1031548" spans="13:13">
      <c r="M1031548" s="8"/>
    </row>
    <row r="1031574" spans="13:13">
      <c r="M1031574" s="8"/>
    </row>
    <row r="1031575" spans="13:13" ht="13">
      <c r="M1031575" s="17"/>
    </row>
    <row r="1031576" spans="13:13">
      <c r="M1031576" s="8"/>
    </row>
    <row r="1031602" spans="13:13">
      <c r="M1031602" s="8"/>
    </row>
    <row r="1031603" spans="13:13" ht="13">
      <c r="M1031603" s="17"/>
    </row>
    <row r="1031604" spans="13:13">
      <c r="M1031604" s="8"/>
    </row>
    <row r="1031630" spans="13:13">
      <c r="M1031630" s="8"/>
    </row>
    <row r="1031631" spans="13:13" ht="13">
      <c r="M1031631" s="17"/>
    </row>
    <row r="1031632" spans="13:13">
      <c r="M1031632" s="8"/>
    </row>
    <row r="1031658" spans="13:13">
      <c r="M1031658" s="8"/>
    </row>
    <row r="1031659" spans="13:13" ht="13">
      <c r="M1031659" s="17"/>
    </row>
    <row r="1031660" spans="13:13">
      <c r="M1031660" s="8"/>
    </row>
    <row r="1031686" spans="13:13">
      <c r="M1031686" s="8"/>
    </row>
    <row r="1031687" spans="13:13" ht="13">
      <c r="M1031687" s="17"/>
    </row>
    <row r="1031688" spans="13:13">
      <c r="M1031688" s="8"/>
    </row>
    <row r="1031714" spans="13:13">
      <c r="M1031714" s="8"/>
    </row>
    <row r="1031715" spans="13:13" ht="13">
      <c r="M1031715" s="17"/>
    </row>
    <row r="1031716" spans="13:13">
      <c r="M1031716" s="8"/>
    </row>
    <row r="1031742" spans="13:13">
      <c r="M1031742" s="8"/>
    </row>
    <row r="1031743" spans="13:13" ht="13">
      <c r="M1031743" s="17"/>
    </row>
    <row r="1031744" spans="13:13">
      <c r="M1031744" s="8"/>
    </row>
    <row r="1031770" spans="13:13">
      <c r="M1031770" s="8"/>
    </row>
    <row r="1031771" spans="13:13" ht="13">
      <c r="M1031771" s="17"/>
    </row>
    <row r="1031772" spans="13:13">
      <c r="M1031772" s="8"/>
    </row>
    <row r="1031798" spans="13:13">
      <c r="M1031798" s="8"/>
    </row>
    <row r="1031799" spans="13:13" ht="13">
      <c r="M1031799" s="17"/>
    </row>
    <row r="1031800" spans="13:13">
      <c r="M1031800" s="8"/>
    </row>
    <row r="1031826" spans="13:13">
      <c r="M1031826" s="8"/>
    </row>
    <row r="1031827" spans="13:13" ht="13">
      <c r="M1031827" s="17"/>
    </row>
    <row r="1031828" spans="13:13">
      <c r="M1031828" s="8"/>
    </row>
    <row r="1031854" spans="13:13">
      <c r="M1031854" s="8"/>
    </row>
    <row r="1031855" spans="13:13" ht="13">
      <c r="M1031855" s="17"/>
    </row>
    <row r="1031856" spans="13:13">
      <c r="M1031856" s="8"/>
    </row>
    <row r="1031882" spans="13:13">
      <c r="M1031882" s="8"/>
    </row>
    <row r="1031883" spans="13:13" ht="13">
      <c r="M1031883" s="17"/>
    </row>
    <row r="1031884" spans="13:13">
      <c r="M1031884" s="8"/>
    </row>
    <row r="1031910" spans="13:13">
      <c r="M1031910" s="8"/>
    </row>
    <row r="1031911" spans="13:13" ht="13">
      <c r="M1031911" s="17"/>
    </row>
    <row r="1031912" spans="13:13">
      <c r="M1031912" s="8"/>
    </row>
    <row r="1031938" spans="13:13">
      <c r="M1031938" s="8"/>
    </row>
    <row r="1031939" spans="13:13" ht="13">
      <c r="M1031939" s="17"/>
    </row>
    <row r="1031940" spans="13:13">
      <c r="M1031940" s="8"/>
    </row>
    <row r="1031966" spans="13:13">
      <c r="M1031966" s="8"/>
    </row>
    <row r="1031967" spans="13:13" ht="13">
      <c r="M1031967" s="17"/>
    </row>
    <row r="1031968" spans="13:13">
      <c r="M1031968" s="8"/>
    </row>
    <row r="1031994" spans="13:13">
      <c r="M1031994" s="8"/>
    </row>
    <row r="1031995" spans="13:13" ht="13">
      <c r="M1031995" s="17"/>
    </row>
    <row r="1031996" spans="13:13">
      <c r="M1031996" s="8"/>
    </row>
    <row r="1032022" spans="13:13">
      <c r="M1032022" s="8"/>
    </row>
    <row r="1032023" spans="13:13" ht="13">
      <c r="M1032023" s="17"/>
    </row>
    <row r="1032024" spans="13:13">
      <c r="M1032024" s="8"/>
    </row>
    <row r="1032050" spans="13:13">
      <c r="M1032050" s="8"/>
    </row>
    <row r="1032051" spans="13:13" ht="13">
      <c r="M1032051" s="17"/>
    </row>
    <row r="1032052" spans="13:13">
      <c r="M1032052" s="8"/>
    </row>
    <row r="1032078" spans="13:13">
      <c r="M1032078" s="8"/>
    </row>
    <row r="1032079" spans="13:13" ht="13">
      <c r="M1032079" s="17"/>
    </row>
    <row r="1032080" spans="13:13">
      <c r="M1032080" s="8"/>
    </row>
    <row r="1032106" spans="13:13">
      <c r="M1032106" s="8"/>
    </row>
    <row r="1032107" spans="13:13" ht="13">
      <c r="M1032107" s="17"/>
    </row>
    <row r="1032108" spans="13:13">
      <c r="M1032108" s="8"/>
    </row>
    <row r="1032134" spans="13:13">
      <c r="M1032134" s="8"/>
    </row>
    <row r="1032135" spans="13:13" ht="13">
      <c r="M1032135" s="17"/>
    </row>
    <row r="1032136" spans="13:13">
      <c r="M1032136" s="8"/>
    </row>
    <row r="1032162" spans="13:13">
      <c r="M1032162" s="8"/>
    </row>
    <row r="1032163" spans="13:13" ht="13">
      <c r="M1032163" s="17"/>
    </row>
    <row r="1032164" spans="13:13">
      <c r="M1032164" s="8"/>
    </row>
    <row r="1032190" spans="13:13">
      <c r="M1032190" s="8"/>
    </row>
    <row r="1032191" spans="13:13" ht="13">
      <c r="M1032191" s="17"/>
    </row>
    <row r="1032192" spans="13:13">
      <c r="M1032192" s="8"/>
    </row>
    <row r="1032218" spans="13:13">
      <c r="M1032218" s="8"/>
    </row>
    <row r="1032219" spans="13:13" ht="13">
      <c r="M1032219" s="17"/>
    </row>
    <row r="1032220" spans="13:13">
      <c r="M1032220" s="8"/>
    </row>
    <row r="1032246" spans="13:13">
      <c r="M1032246" s="8"/>
    </row>
    <row r="1032247" spans="13:13" ht="13">
      <c r="M1032247" s="17"/>
    </row>
    <row r="1032248" spans="13:13">
      <c r="M1032248" s="8"/>
    </row>
    <row r="1032274" spans="13:13">
      <c r="M1032274" s="8"/>
    </row>
    <row r="1032275" spans="13:13" ht="13">
      <c r="M1032275" s="17"/>
    </row>
    <row r="1032276" spans="13:13">
      <c r="M1032276" s="8"/>
    </row>
    <row r="1032302" spans="13:13">
      <c r="M1032302" s="8"/>
    </row>
    <row r="1032303" spans="13:13" ht="13">
      <c r="M1032303" s="17"/>
    </row>
    <row r="1032304" spans="13:13">
      <c r="M1032304" s="8"/>
    </row>
    <row r="1032330" spans="13:13">
      <c r="M1032330" s="8"/>
    </row>
    <row r="1032331" spans="13:13" ht="13">
      <c r="M1032331" s="17"/>
    </row>
    <row r="1032332" spans="13:13">
      <c r="M1032332" s="8"/>
    </row>
    <row r="1032358" spans="13:13">
      <c r="M1032358" s="8"/>
    </row>
    <row r="1032359" spans="13:13" ht="13">
      <c r="M1032359" s="17"/>
    </row>
    <row r="1032360" spans="13:13">
      <c r="M1032360" s="8"/>
    </row>
    <row r="1032386" spans="13:13">
      <c r="M1032386" s="8"/>
    </row>
    <row r="1032387" spans="13:13" ht="13">
      <c r="M1032387" s="17"/>
    </row>
    <row r="1032388" spans="13:13">
      <c r="M1032388" s="8"/>
    </row>
    <row r="1032414" spans="13:13">
      <c r="M1032414" s="8"/>
    </row>
    <row r="1032415" spans="13:13" ht="13">
      <c r="M1032415" s="17"/>
    </row>
    <row r="1032416" spans="13:13">
      <c r="M1032416" s="8"/>
    </row>
    <row r="1032442" spans="13:13">
      <c r="M1032442" s="8"/>
    </row>
    <row r="1032443" spans="13:13" ht="13">
      <c r="M1032443" s="17"/>
    </row>
    <row r="1032444" spans="13:13">
      <c r="M1032444" s="8"/>
    </row>
    <row r="1032470" spans="13:13">
      <c r="M1032470" s="8"/>
    </row>
    <row r="1032471" spans="13:13" ht="13">
      <c r="M1032471" s="17"/>
    </row>
    <row r="1032472" spans="13:13">
      <c r="M1032472" s="8"/>
    </row>
    <row r="1032498" spans="13:13">
      <c r="M1032498" s="8"/>
    </row>
    <row r="1032499" spans="13:13" ht="13">
      <c r="M1032499" s="17"/>
    </row>
    <row r="1032500" spans="13:13">
      <c r="M1032500" s="8"/>
    </row>
    <row r="1032526" spans="13:13">
      <c r="M1032526" s="8"/>
    </row>
    <row r="1032527" spans="13:13" ht="13">
      <c r="M1032527" s="17"/>
    </row>
    <row r="1032528" spans="13:13">
      <c r="M1032528" s="8"/>
    </row>
    <row r="1032554" spans="13:13">
      <c r="M1032554" s="8"/>
    </row>
    <row r="1032555" spans="13:13" ht="13">
      <c r="M1032555" s="17"/>
    </row>
    <row r="1032556" spans="13:13">
      <c r="M1032556" s="8"/>
    </row>
    <row r="1032582" spans="13:13">
      <c r="M1032582" s="8"/>
    </row>
    <row r="1032583" spans="13:13" ht="13">
      <c r="M1032583" s="17"/>
    </row>
    <row r="1032584" spans="13:13">
      <c r="M1032584" s="8"/>
    </row>
    <row r="1032610" spans="13:13">
      <c r="M1032610" s="8"/>
    </row>
    <row r="1032611" spans="13:13" ht="13">
      <c r="M1032611" s="17"/>
    </row>
    <row r="1032612" spans="13:13">
      <c r="M1032612" s="8"/>
    </row>
    <row r="1032638" spans="13:13">
      <c r="M1032638" s="8"/>
    </row>
    <row r="1032639" spans="13:13" ht="13">
      <c r="M1032639" s="17"/>
    </row>
    <row r="1032640" spans="13:13">
      <c r="M1032640" s="8"/>
    </row>
    <row r="1032666" spans="13:13">
      <c r="M1032666" s="8"/>
    </row>
    <row r="1032667" spans="13:13" ht="13">
      <c r="M1032667" s="17"/>
    </row>
    <row r="1032668" spans="13:13">
      <c r="M1032668" s="8"/>
    </row>
    <row r="1032694" spans="13:13">
      <c r="M1032694" s="8"/>
    </row>
    <row r="1032695" spans="13:13" ht="13">
      <c r="M1032695" s="17"/>
    </row>
    <row r="1032696" spans="13:13">
      <c r="M1032696" s="8"/>
    </row>
    <row r="1032722" spans="13:13">
      <c r="M1032722" s="8"/>
    </row>
    <row r="1032723" spans="13:13" ht="13">
      <c r="M1032723" s="17"/>
    </row>
    <row r="1032724" spans="13:13">
      <c r="M1032724" s="8"/>
    </row>
    <row r="1032750" spans="13:13">
      <c r="M1032750" s="8"/>
    </row>
    <row r="1032751" spans="13:13" ht="13">
      <c r="M1032751" s="17"/>
    </row>
    <row r="1032752" spans="13:13">
      <c r="M1032752" s="8"/>
    </row>
    <row r="1032778" spans="13:13">
      <c r="M1032778" s="8"/>
    </row>
    <row r="1032779" spans="13:13" ht="13">
      <c r="M1032779" s="17"/>
    </row>
    <row r="1032780" spans="13:13">
      <c r="M1032780" s="8"/>
    </row>
    <row r="1032806" spans="13:13">
      <c r="M1032806" s="8"/>
    </row>
    <row r="1032807" spans="13:13" ht="13">
      <c r="M1032807" s="17"/>
    </row>
    <row r="1032808" spans="13:13">
      <c r="M1032808" s="8"/>
    </row>
    <row r="1032834" spans="13:13">
      <c r="M1032834" s="8"/>
    </row>
    <row r="1032835" spans="13:13" ht="13">
      <c r="M1032835" s="17"/>
    </row>
    <row r="1032836" spans="13:13">
      <c r="M1032836" s="8"/>
    </row>
    <row r="1032862" spans="13:13">
      <c r="M1032862" s="8"/>
    </row>
    <row r="1032863" spans="13:13" ht="13">
      <c r="M1032863" s="17"/>
    </row>
    <row r="1032864" spans="13:13">
      <c r="M1032864" s="8"/>
    </row>
    <row r="1032890" spans="13:13">
      <c r="M1032890" s="8"/>
    </row>
    <row r="1032891" spans="13:13" ht="13">
      <c r="M1032891" s="17"/>
    </row>
    <row r="1032892" spans="13:13">
      <c r="M1032892" s="8"/>
    </row>
    <row r="1032918" spans="13:13">
      <c r="M1032918" s="8"/>
    </row>
    <row r="1032919" spans="13:13" ht="13">
      <c r="M1032919" s="17"/>
    </row>
    <row r="1032920" spans="13:13">
      <c r="M1032920" s="8"/>
    </row>
    <row r="1032946" spans="13:13">
      <c r="M1032946" s="8"/>
    </row>
    <row r="1032947" spans="13:13" ht="13">
      <c r="M1032947" s="17"/>
    </row>
    <row r="1032948" spans="13:13">
      <c r="M1032948" s="8"/>
    </row>
    <row r="1032974" spans="13:13">
      <c r="M1032974" s="8"/>
    </row>
    <row r="1032975" spans="13:13" ht="13">
      <c r="M1032975" s="17"/>
    </row>
    <row r="1032976" spans="13:13">
      <c r="M1032976" s="8"/>
    </row>
    <row r="1033002" spans="13:13">
      <c r="M1033002" s="8"/>
    </row>
    <row r="1033003" spans="13:13" ht="13">
      <c r="M1033003" s="17"/>
    </row>
    <row r="1033004" spans="13:13">
      <c r="M1033004" s="8"/>
    </row>
    <row r="1033030" spans="13:13">
      <c r="M1033030" s="8"/>
    </row>
    <row r="1033031" spans="13:13" ht="13">
      <c r="M1033031" s="17"/>
    </row>
    <row r="1033032" spans="13:13">
      <c r="M1033032" s="8"/>
    </row>
    <row r="1033058" spans="13:13">
      <c r="M1033058" s="8"/>
    </row>
    <row r="1033059" spans="13:13" ht="13">
      <c r="M1033059" s="17"/>
    </row>
    <row r="1033060" spans="13:13">
      <c r="M1033060" s="8"/>
    </row>
    <row r="1033086" spans="13:13">
      <c r="M1033086" s="8"/>
    </row>
    <row r="1033087" spans="13:13" ht="13">
      <c r="M1033087" s="17"/>
    </row>
    <row r="1033088" spans="13:13">
      <c r="M1033088" s="8"/>
    </row>
    <row r="1033114" spans="13:13">
      <c r="M1033114" s="8"/>
    </row>
    <row r="1033115" spans="13:13" ht="13">
      <c r="M1033115" s="17"/>
    </row>
    <row r="1033116" spans="13:13">
      <c r="M1033116" s="8"/>
    </row>
    <row r="1033142" spans="13:13">
      <c r="M1033142" s="8"/>
    </row>
    <row r="1033143" spans="13:13" ht="13">
      <c r="M1033143" s="17"/>
    </row>
    <row r="1033144" spans="13:13">
      <c r="M1033144" s="8"/>
    </row>
    <row r="1033170" spans="13:13">
      <c r="M1033170" s="8"/>
    </row>
    <row r="1033171" spans="13:13" ht="13">
      <c r="M1033171" s="17"/>
    </row>
    <row r="1033172" spans="13:13">
      <c r="M1033172" s="8"/>
    </row>
    <row r="1033198" spans="13:13">
      <c r="M1033198" s="8"/>
    </row>
    <row r="1033199" spans="13:13" ht="13">
      <c r="M1033199" s="17"/>
    </row>
    <row r="1033200" spans="13:13">
      <c r="M1033200" s="8"/>
    </row>
    <row r="1033226" spans="13:13">
      <c r="M1033226" s="8"/>
    </row>
    <row r="1033227" spans="13:13" ht="13">
      <c r="M1033227" s="17"/>
    </row>
    <row r="1033228" spans="13:13">
      <c r="M1033228" s="8"/>
    </row>
    <row r="1033254" spans="13:13">
      <c r="M1033254" s="8"/>
    </row>
    <row r="1033255" spans="13:13" ht="13">
      <c r="M1033255" s="17"/>
    </row>
    <row r="1033256" spans="13:13">
      <c r="M1033256" s="8"/>
    </row>
    <row r="1033282" spans="13:13">
      <c r="M1033282" s="8"/>
    </row>
    <row r="1033283" spans="13:13" ht="13">
      <c r="M1033283" s="17"/>
    </row>
    <row r="1033284" spans="13:13">
      <c r="M1033284" s="8"/>
    </row>
    <row r="1033310" spans="13:13">
      <c r="M1033310" s="8"/>
    </row>
    <row r="1033311" spans="13:13" ht="13">
      <c r="M1033311" s="17"/>
    </row>
    <row r="1033312" spans="13:13">
      <c r="M1033312" s="8"/>
    </row>
    <row r="1033338" spans="13:13">
      <c r="M1033338" s="8"/>
    </row>
    <row r="1033339" spans="13:13" ht="13">
      <c r="M1033339" s="17"/>
    </row>
    <row r="1033340" spans="13:13">
      <c r="M1033340" s="8"/>
    </row>
    <row r="1033366" spans="13:13">
      <c r="M1033366" s="8"/>
    </row>
    <row r="1033367" spans="13:13" ht="13">
      <c r="M1033367" s="17"/>
    </row>
    <row r="1033368" spans="13:13">
      <c r="M1033368" s="8"/>
    </row>
    <row r="1033394" spans="13:13">
      <c r="M1033394" s="8"/>
    </row>
    <row r="1033395" spans="13:13" ht="13">
      <c r="M1033395" s="17"/>
    </row>
    <row r="1033396" spans="13:13">
      <c r="M1033396" s="8"/>
    </row>
    <row r="1033422" spans="13:13">
      <c r="M1033422" s="8"/>
    </row>
    <row r="1033423" spans="13:13" ht="13">
      <c r="M1033423" s="17"/>
    </row>
    <row r="1033424" spans="13:13">
      <c r="M1033424" s="8"/>
    </row>
    <row r="1033450" spans="13:13">
      <c r="M1033450" s="8"/>
    </row>
    <row r="1033451" spans="13:13" ht="13">
      <c r="M1033451" s="17"/>
    </row>
    <row r="1033452" spans="13:13">
      <c r="M1033452" s="8"/>
    </row>
    <row r="1033478" spans="13:13">
      <c r="M1033478" s="8"/>
    </row>
    <row r="1033479" spans="13:13" ht="13">
      <c r="M1033479" s="17"/>
    </row>
    <row r="1033480" spans="13:13">
      <c r="M1033480" s="8"/>
    </row>
    <row r="1033506" spans="13:13">
      <c r="M1033506" s="8"/>
    </row>
    <row r="1033507" spans="13:13" ht="13">
      <c r="M1033507" s="17"/>
    </row>
    <row r="1033508" spans="13:13">
      <c r="M1033508" s="8"/>
    </row>
    <row r="1033534" spans="13:13">
      <c r="M1033534" s="8"/>
    </row>
    <row r="1033535" spans="13:13" ht="13">
      <c r="M1033535" s="17"/>
    </row>
    <row r="1033536" spans="13:13">
      <c r="M1033536" s="8"/>
    </row>
    <row r="1033562" spans="13:13">
      <c r="M1033562" s="8"/>
    </row>
    <row r="1033563" spans="13:13" ht="13">
      <c r="M1033563" s="17"/>
    </row>
    <row r="1033564" spans="13:13">
      <c r="M1033564" s="8"/>
    </row>
    <row r="1033590" spans="13:13">
      <c r="M1033590" s="8"/>
    </row>
    <row r="1033591" spans="13:13" ht="13">
      <c r="M1033591" s="17"/>
    </row>
    <row r="1033592" spans="13:13">
      <c r="M1033592" s="8"/>
    </row>
    <row r="1033618" spans="13:13">
      <c r="M1033618" s="8"/>
    </row>
    <row r="1033619" spans="13:13" ht="13">
      <c r="M1033619" s="17"/>
    </row>
    <row r="1033620" spans="13:13">
      <c r="M1033620" s="8"/>
    </row>
    <row r="1033646" spans="13:13">
      <c r="M1033646" s="8"/>
    </row>
    <row r="1033647" spans="13:13" ht="13">
      <c r="M1033647" s="17"/>
    </row>
    <row r="1033648" spans="13:13">
      <c r="M1033648" s="8"/>
    </row>
    <row r="1033674" spans="13:13">
      <c r="M1033674" s="8"/>
    </row>
    <row r="1033675" spans="13:13" ht="13">
      <c r="M1033675" s="17"/>
    </row>
    <row r="1033676" spans="13:13">
      <c r="M1033676" s="8"/>
    </row>
    <row r="1033702" spans="13:13">
      <c r="M1033702" s="8"/>
    </row>
    <row r="1033703" spans="13:13" ht="13">
      <c r="M1033703" s="17"/>
    </row>
    <row r="1033704" spans="13:13">
      <c r="M1033704" s="8"/>
    </row>
    <row r="1033730" spans="13:13">
      <c r="M1033730" s="8"/>
    </row>
    <row r="1033731" spans="13:13" ht="13">
      <c r="M1033731" s="17"/>
    </row>
    <row r="1033732" spans="13:13">
      <c r="M1033732" s="8"/>
    </row>
    <row r="1033758" spans="13:13">
      <c r="M1033758" s="8"/>
    </row>
    <row r="1033759" spans="13:13" ht="13">
      <c r="M1033759" s="17"/>
    </row>
    <row r="1033760" spans="13:13">
      <c r="M1033760" s="8"/>
    </row>
    <row r="1033786" spans="13:13">
      <c r="M1033786" s="8"/>
    </row>
    <row r="1033787" spans="13:13" ht="13">
      <c r="M1033787" s="17"/>
    </row>
    <row r="1033788" spans="13:13">
      <c r="M1033788" s="8"/>
    </row>
    <row r="1033814" spans="13:13">
      <c r="M1033814" s="8"/>
    </row>
    <row r="1033815" spans="13:13" ht="13">
      <c r="M1033815" s="17"/>
    </row>
    <row r="1033816" spans="13:13">
      <c r="M1033816" s="8"/>
    </row>
    <row r="1033842" spans="13:13">
      <c r="M1033842" s="8"/>
    </row>
    <row r="1033843" spans="13:13" ht="13">
      <c r="M1033843" s="17"/>
    </row>
    <row r="1033844" spans="13:13">
      <c r="M1033844" s="8"/>
    </row>
    <row r="1033870" spans="13:13">
      <c r="M1033870" s="8"/>
    </row>
    <row r="1033871" spans="13:13" ht="13">
      <c r="M1033871" s="17"/>
    </row>
    <row r="1033872" spans="13:13">
      <c r="M1033872" s="8"/>
    </row>
    <row r="1033898" spans="13:13">
      <c r="M1033898" s="8"/>
    </row>
    <row r="1033899" spans="13:13" ht="13">
      <c r="M1033899" s="17"/>
    </row>
    <row r="1033900" spans="13:13">
      <c r="M1033900" s="8"/>
    </row>
    <row r="1033926" spans="13:13">
      <c r="M1033926" s="8"/>
    </row>
    <row r="1033927" spans="13:13" ht="13">
      <c r="M1033927" s="17"/>
    </row>
    <row r="1033928" spans="13:13">
      <c r="M1033928" s="8"/>
    </row>
    <row r="1033954" spans="13:13">
      <c r="M1033954" s="8"/>
    </row>
    <row r="1033955" spans="13:13" ht="13">
      <c r="M1033955" s="17"/>
    </row>
    <row r="1033956" spans="13:13">
      <c r="M1033956" s="8"/>
    </row>
    <row r="1033982" spans="13:13">
      <c r="M1033982" s="8"/>
    </row>
    <row r="1033983" spans="13:13" ht="13">
      <c r="M1033983" s="17"/>
    </row>
    <row r="1033984" spans="13:13">
      <c r="M1033984" s="8"/>
    </row>
    <row r="1034010" spans="13:13">
      <c r="M1034010" s="8"/>
    </row>
    <row r="1034011" spans="13:13" ht="13">
      <c r="M1034011" s="17"/>
    </row>
    <row r="1034012" spans="13:13">
      <c r="M1034012" s="8"/>
    </row>
    <row r="1034038" spans="13:13">
      <c r="M1034038" s="8"/>
    </row>
    <row r="1034039" spans="13:13" ht="13">
      <c r="M1034039" s="17"/>
    </row>
    <row r="1034040" spans="13:13">
      <c r="M1034040" s="8"/>
    </row>
    <row r="1034066" spans="13:13">
      <c r="M1034066" s="8"/>
    </row>
    <row r="1034067" spans="13:13" ht="13">
      <c r="M1034067" s="17"/>
    </row>
    <row r="1034068" spans="13:13">
      <c r="M1034068" s="8"/>
    </row>
    <row r="1034094" spans="13:13">
      <c r="M1034094" s="8"/>
    </row>
    <row r="1034095" spans="13:13" ht="13">
      <c r="M1034095" s="17"/>
    </row>
    <row r="1034096" spans="13:13">
      <c r="M1034096" s="8"/>
    </row>
    <row r="1034122" spans="13:13">
      <c r="M1034122" s="8"/>
    </row>
    <row r="1034123" spans="13:13" ht="13">
      <c r="M1034123" s="17"/>
    </row>
    <row r="1034124" spans="13:13">
      <c r="M1034124" s="8"/>
    </row>
    <row r="1034150" spans="13:13">
      <c r="M1034150" s="8"/>
    </row>
    <row r="1034151" spans="13:13" ht="13">
      <c r="M1034151" s="17"/>
    </row>
    <row r="1034152" spans="13:13">
      <c r="M1034152" s="8"/>
    </row>
    <row r="1034178" spans="13:13">
      <c r="M1034178" s="8"/>
    </row>
    <row r="1034179" spans="13:13" ht="13">
      <c r="M1034179" s="17"/>
    </row>
    <row r="1034180" spans="13:13">
      <c r="M1034180" s="8"/>
    </row>
    <row r="1034206" spans="13:13">
      <c r="M1034206" s="8"/>
    </row>
    <row r="1034207" spans="13:13" ht="13">
      <c r="M1034207" s="17"/>
    </row>
    <row r="1034208" spans="13:13">
      <c r="M1034208" s="8"/>
    </row>
    <row r="1034234" spans="13:13">
      <c r="M1034234" s="8"/>
    </row>
    <row r="1034235" spans="13:13" ht="13">
      <c r="M1034235" s="17"/>
    </row>
    <row r="1034236" spans="13:13">
      <c r="M1034236" s="8"/>
    </row>
    <row r="1034262" spans="13:13">
      <c r="M1034262" s="8"/>
    </row>
    <row r="1034263" spans="13:13" ht="13">
      <c r="M1034263" s="17"/>
    </row>
    <row r="1034264" spans="13:13">
      <c r="M1034264" s="8"/>
    </row>
    <row r="1034290" spans="13:13">
      <c r="M1034290" s="8"/>
    </row>
    <row r="1034291" spans="13:13" ht="13">
      <c r="M1034291" s="17"/>
    </row>
    <row r="1034292" spans="13:13">
      <c r="M1034292" s="8"/>
    </row>
    <row r="1034318" spans="13:13">
      <c r="M1034318" s="8"/>
    </row>
    <row r="1034319" spans="13:13" ht="13">
      <c r="M1034319" s="17"/>
    </row>
    <row r="1034320" spans="13:13">
      <c r="M1034320" s="8"/>
    </row>
    <row r="1034346" spans="13:13">
      <c r="M1034346" s="8"/>
    </row>
    <row r="1034347" spans="13:13" ht="13">
      <c r="M1034347" s="17"/>
    </row>
    <row r="1034348" spans="13:13">
      <c r="M1034348" s="8"/>
    </row>
    <row r="1034374" spans="13:13">
      <c r="M1034374" s="8"/>
    </row>
    <row r="1034375" spans="13:13" ht="13">
      <c r="M1034375" s="17"/>
    </row>
    <row r="1034376" spans="13:13">
      <c r="M1034376" s="8"/>
    </row>
    <row r="1034402" spans="13:13">
      <c r="M1034402" s="8"/>
    </row>
    <row r="1034403" spans="13:13" ht="13">
      <c r="M1034403" s="17"/>
    </row>
    <row r="1034404" spans="13:13">
      <c r="M1034404" s="8"/>
    </row>
    <row r="1034430" spans="13:13">
      <c r="M1034430" s="8"/>
    </row>
    <row r="1034431" spans="13:13" ht="13">
      <c r="M1034431" s="17"/>
    </row>
    <row r="1034432" spans="13:13">
      <c r="M1034432" s="8"/>
    </row>
    <row r="1034458" spans="13:13">
      <c r="M1034458" s="8"/>
    </row>
    <row r="1034459" spans="13:13" ht="13">
      <c r="M1034459" s="17"/>
    </row>
    <row r="1034460" spans="13:13">
      <c r="M1034460" s="8"/>
    </row>
    <row r="1034486" spans="13:13">
      <c r="M1034486" s="8"/>
    </row>
    <row r="1034487" spans="13:13" ht="13">
      <c r="M1034487" s="17"/>
    </row>
    <row r="1034488" spans="13:13">
      <c r="M1034488" s="8"/>
    </row>
    <row r="1034514" spans="13:13">
      <c r="M1034514" s="8"/>
    </row>
    <row r="1034515" spans="13:13" ht="13">
      <c r="M1034515" s="17"/>
    </row>
    <row r="1034516" spans="13:13">
      <c r="M1034516" s="8"/>
    </row>
    <row r="1034542" spans="13:13">
      <c r="M1034542" s="8"/>
    </row>
    <row r="1034543" spans="13:13" ht="13">
      <c r="M1034543" s="17"/>
    </row>
    <row r="1034544" spans="13:13">
      <c r="M1034544" s="8"/>
    </row>
    <row r="1034570" spans="13:13">
      <c r="M1034570" s="8"/>
    </row>
    <row r="1034571" spans="13:13" ht="13">
      <c r="M1034571" s="17"/>
    </row>
    <row r="1034572" spans="13:13">
      <c r="M1034572" s="8"/>
    </row>
    <row r="1034598" spans="13:13">
      <c r="M1034598" s="8"/>
    </row>
    <row r="1034599" spans="13:13" ht="13">
      <c r="M1034599" s="17"/>
    </row>
    <row r="1034600" spans="13:13">
      <c r="M1034600" s="8"/>
    </row>
    <row r="1034626" spans="13:13">
      <c r="M1034626" s="8"/>
    </row>
    <row r="1034627" spans="13:13" ht="13">
      <c r="M1034627" s="17"/>
    </row>
    <row r="1034628" spans="13:13">
      <c r="M1034628" s="8"/>
    </row>
    <row r="1034654" spans="13:13">
      <c r="M1034654" s="8"/>
    </row>
    <row r="1034655" spans="13:13" ht="13">
      <c r="M1034655" s="17"/>
    </row>
    <row r="1034656" spans="13:13">
      <c r="M1034656" s="8"/>
    </row>
    <row r="1034682" spans="13:13">
      <c r="M1034682" s="8"/>
    </row>
    <row r="1034683" spans="13:13" ht="13">
      <c r="M1034683" s="17"/>
    </row>
    <row r="1034684" spans="13:13">
      <c r="M1034684" s="8"/>
    </row>
    <row r="1034710" spans="13:13">
      <c r="M1034710" s="8"/>
    </row>
    <row r="1034711" spans="13:13" ht="13">
      <c r="M1034711" s="17"/>
    </row>
    <row r="1034712" spans="13:13">
      <c r="M1034712" s="8"/>
    </row>
    <row r="1034738" spans="13:13">
      <c r="M1034738" s="8"/>
    </row>
    <row r="1034739" spans="13:13" ht="13">
      <c r="M1034739" s="17"/>
    </row>
    <row r="1034740" spans="13:13">
      <c r="M1034740" s="8"/>
    </row>
    <row r="1034766" spans="13:13">
      <c r="M1034766" s="8"/>
    </row>
    <row r="1034767" spans="13:13" ht="13">
      <c r="M1034767" s="17"/>
    </row>
    <row r="1034768" spans="13:13">
      <c r="M1034768" s="8"/>
    </row>
    <row r="1034794" spans="13:13">
      <c r="M1034794" s="8"/>
    </row>
    <row r="1034795" spans="13:13" ht="13">
      <c r="M1034795" s="17"/>
    </row>
    <row r="1034796" spans="13:13">
      <c r="M1034796" s="8"/>
    </row>
    <row r="1034822" spans="13:13">
      <c r="M1034822" s="8"/>
    </row>
    <row r="1034823" spans="13:13" ht="13">
      <c r="M1034823" s="17"/>
    </row>
    <row r="1034824" spans="13:13">
      <c r="M1034824" s="8"/>
    </row>
    <row r="1034850" spans="13:13">
      <c r="M1034850" s="8"/>
    </row>
    <row r="1034851" spans="13:13" ht="13">
      <c r="M1034851" s="17"/>
    </row>
    <row r="1034852" spans="13:13">
      <c r="M1034852" s="8"/>
    </row>
    <row r="1034878" spans="13:13">
      <c r="M1034878" s="8"/>
    </row>
    <row r="1034879" spans="13:13" ht="13">
      <c r="M1034879" s="17"/>
    </row>
    <row r="1034880" spans="13:13">
      <c r="M1034880" s="8"/>
    </row>
    <row r="1034906" spans="13:13">
      <c r="M1034906" s="8"/>
    </row>
    <row r="1034907" spans="13:13" ht="13">
      <c r="M1034907" s="17"/>
    </row>
    <row r="1034908" spans="13:13">
      <c r="M1034908" s="8"/>
    </row>
    <row r="1034934" spans="13:13">
      <c r="M1034934" s="8"/>
    </row>
    <row r="1034935" spans="13:13" ht="13">
      <c r="M1034935" s="17"/>
    </row>
    <row r="1034936" spans="13:13">
      <c r="M1034936" s="8"/>
    </row>
    <row r="1034962" spans="13:13">
      <c r="M1034962" s="8"/>
    </row>
    <row r="1034963" spans="13:13" ht="13">
      <c r="M1034963" s="17"/>
    </row>
    <row r="1034964" spans="13:13">
      <c r="M1034964" s="8"/>
    </row>
    <row r="1034990" spans="13:13">
      <c r="M1034990" s="8"/>
    </row>
    <row r="1034991" spans="13:13" ht="13">
      <c r="M1034991" s="17"/>
    </row>
    <row r="1034992" spans="13:13">
      <c r="M1034992" s="8"/>
    </row>
    <row r="1035018" spans="13:13">
      <c r="M1035018" s="8"/>
    </row>
    <row r="1035019" spans="13:13" ht="13">
      <c r="M1035019" s="17"/>
    </row>
    <row r="1035020" spans="13:13">
      <c r="M1035020" s="8"/>
    </row>
    <row r="1035046" spans="13:13">
      <c r="M1035046" s="8"/>
    </row>
    <row r="1035047" spans="13:13" ht="13">
      <c r="M1035047" s="17"/>
    </row>
    <row r="1035048" spans="13:13">
      <c r="M1035048" s="8"/>
    </row>
    <row r="1035074" spans="13:13">
      <c r="M1035074" s="8"/>
    </row>
    <row r="1035075" spans="13:13" ht="13">
      <c r="M1035075" s="17"/>
    </row>
    <row r="1035076" spans="13:13">
      <c r="M1035076" s="8"/>
    </row>
    <row r="1035102" spans="13:13">
      <c r="M1035102" s="8"/>
    </row>
    <row r="1035103" spans="13:13" ht="13">
      <c r="M1035103" s="17"/>
    </row>
    <row r="1035104" spans="13:13">
      <c r="M1035104" s="8"/>
    </row>
    <row r="1035130" spans="13:13">
      <c r="M1035130" s="8"/>
    </row>
    <row r="1035131" spans="13:13" ht="13">
      <c r="M1035131" s="17"/>
    </row>
    <row r="1035132" spans="13:13">
      <c r="M1035132" s="8"/>
    </row>
    <row r="1035158" spans="13:13">
      <c r="M1035158" s="8"/>
    </row>
    <row r="1035159" spans="13:13" ht="13">
      <c r="M1035159" s="17"/>
    </row>
    <row r="1035160" spans="13:13">
      <c r="M1035160" s="8"/>
    </row>
    <row r="1035186" spans="13:13">
      <c r="M1035186" s="8"/>
    </row>
    <row r="1035187" spans="13:13" ht="13">
      <c r="M1035187" s="17"/>
    </row>
    <row r="1035188" spans="13:13">
      <c r="M1035188" s="8"/>
    </row>
    <row r="1035214" spans="13:13">
      <c r="M1035214" s="8"/>
    </row>
    <row r="1035215" spans="13:13" ht="13">
      <c r="M1035215" s="17"/>
    </row>
    <row r="1035216" spans="13:13">
      <c r="M1035216" s="8"/>
    </row>
    <row r="1035242" spans="13:13">
      <c r="M1035242" s="8"/>
    </row>
    <row r="1035243" spans="13:13" ht="13">
      <c r="M1035243" s="17"/>
    </row>
    <row r="1035244" spans="13:13">
      <c r="M1035244" s="8"/>
    </row>
    <row r="1035270" spans="13:13">
      <c r="M1035270" s="8"/>
    </row>
    <row r="1035271" spans="13:13" ht="13">
      <c r="M1035271" s="17"/>
    </row>
    <row r="1035272" spans="13:13">
      <c r="M1035272" s="8"/>
    </row>
    <row r="1035298" spans="13:13">
      <c r="M1035298" s="8"/>
    </row>
    <row r="1035299" spans="13:13" ht="13">
      <c r="M1035299" s="17"/>
    </row>
    <row r="1035300" spans="13:13">
      <c r="M1035300" s="8"/>
    </row>
    <row r="1035326" spans="13:13">
      <c r="M1035326" s="8"/>
    </row>
    <row r="1035327" spans="13:13" ht="13">
      <c r="M1035327" s="17"/>
    </row>
    <row r="1035328" spans="13:13">
      <c r="M1035328" s="8"/>
    </row>
    <row r="1035354" spans="13:13">
      <c r="M1035354" s="8"/>
    </row>
    <row r="1035355" spans="13:13" ht="13">
      <c r="M1035355" s="17"/>
    </row>
    <row r="1035356" spans="13:13">
      <c r="M1035356" s="8"/>
    </row>
    <row r="1035382" spans="13:13">
      <c r="M1035382" s="8"/>
    </row>
    <row r="1035383" spans="13:13" ht="13">
      <c r="M1035383" s="17"/>
    </row>
    <row r="1035384" spans="13:13">
      <c r="M1035384" s="8"/>
    </row>
    <row r="1035410" spans="13:13">
      <c r="M1035410" s="8"/>
    </row>
    <row r="1035411" spans="13:13" ht="13">
      <c r="M1035411" s="17"/>
    </row>
    <row r="1035412" spans="13:13">
      <c r="M1035412" s="8"/>
    </row>
    <row r="1035438" spans="13:13">
      <c r="M1035438" s="8"/>
    </row>
    <row r="1035439" spans="13:13" ht="13">
      <c r="M1035439" s="17"/>
    </row>
    <row r="1035440" spans="13:13">
      <c r="M1035440" s="8"/>
    </row>
    <row r="1035466" spans="13:13">
      <c r="M1035466" s="8"/>
    </row>
    <row r="1035467" spans="13:13" ht="13">
      <c r="M1035467" s="17"/>
    </row>
    <row r="1035468" spans="13:13">
      <c r="M1035468" s="8"/>
    </row>
    <row r="1035494" spans="13:13">
      <c r="M1035494" s="8"/>
    </row>
    <row r="1035495" spans="13:13" ht="13">
      <c r="M1035495" s="17"/>
    </row>
    <row r="1035496" spans="13:13">
      <c r="M1035496" s="8"/>
    </row>
    <row r="1035522" spans="13:13">
      <c r="M1035522" s="8"/>
    </row>
    <row r="1035523" spans="13:13" ht="13">
      <c r="M1035523" s="17"/>
    </row>
    <row r="1035524" spans="13:13">
      <c r="M1035524" s="8"/>
    </row>
    <row r="1035550" spans="13:13">
      <c r="M1035550" s="8"/>
    </row>
    <row r="1035551" spans="13:13" ht="13">
      <c r="M1035551" s="17"/>
    </row>
    <row r="1035552" spans="13:13">
      <c r="M1035552" s="8"/>
    </row>
    <row r="1035578" spans="13:13">
      <c r="M1035578" s="8"/>
    </row>
    <row r="1035579" spans="13:13" ht="13">
      <c r="M1035579" s="17"/>
    </row>
    <row r="1035580" spans="13:13">
      <c r="M1035580" s="8"/>
    </row>
    <row r="1035606" spans="13:13">
      <c r="M1035606" s="8"/>
    </row>
    <row r="1035607" spans="13:13" ht="13">
      <c r="M1035607" s="17"/>
    </row>
    <row r="1035608" spans="13:13">
      <c r="M1035608" s="8"/>
    </row>
    <row r="1035634" spans="13:13">
      <c r="M1035634" s="8"/>
    </row>
    <row r="1035635" spans="13:13" ht="13">
      <c r="M1035635" s="17"/>
    </row>
    <row r="1035636" spans="13:13">
      <c r="M1035636" s="8"/>
    </row>
    <row r="1035662" spans="13:13">
      <c r="M1035662" s="8"/>
    </row>
    <row r="1035663" spans="13:13" ht="13">
      <c r="M1035663" s="17"/>
    </row>
    <row r="1035664" spans="13:13">
      <c r="M1035664" s="8"/>
    </row>
    <row r="1035690" spans="13:13">
      <c r="M1035690" s="8"/>
    </row>
    <row r="1035691" spans="13:13" ht="13">
      <c r="M1035691" s="17"/>
    </row>
    <row r="1035692" spans="13:13">
      <c r="M1035692" s="8"/>
    </row>
    <row r="1035718" spans="13:13">
      <c r="M1035718" s="8"/>
    </row>
    <row r="1035719" spans="13:13" ht="13">
      <c r="M1035719" s="17"/>
    </row>
    <row r="1035720" spans="13:13">
      <c r="M1035720" s="8"/>
    </row>
    <row r="1035746" spans="13:13">
      <c r="M1035746" s="8"/>
    </row>
    <row r="1035747" spans="13:13" ht="13">
      <c r="M1035747" s="17"/>
    </row>
    <row r="1035748" spans="13:13">
      <c r="M1035748" s="8"/>
    </row>
    <row r="1035774" spans="13:13">
      <c r="M1035774" s="8"/>
    </row>
    <row r="1035775" spans="13:13" ht="13">
      <c r="M1035775" s="17"/>
    </row>
    <row r="1035776" spans="13:13">
      <c r="M1035776" s="8"/>
    </row>
    <row r="1035802" spans="13:13">
      <c r="M1035802" s="8"/>
    </row>
    <row r="1035803" spans="13:13" ht="13">
      <c r="M1035803" s="17"/>
    </row>
    <row r="1035804" spans="13:13">
      <c r="M1035804" s="8"/>
    </row>
    <row r="1035830" spans="13:13">
      <c r="M1035830" s="8"/>
    </row>
    <row r="1035831" spans="13:13" ht="13">
      <c r="M1035831" s="17"/>
    </row>
    <row r="1035832" spans="13:13">
      <c r="M1035832" s="8"/>
    </row>
    <row r="1035858" spans="13:13">
      <c r="M1035858" s="8"/>
    </row>
    <row r="1035859" spans="13:13" ht="13">
      <c r="M1035859" s="17"/>
    </row>
    <row r="1035860" spans="13:13">
      <c r="M1035860" s="8"/>
    </row>
    <row r="1035886" spans="13:13">
      <c r="M1035886" s="8"/>
    </row>
    <row r="1035887" spans="13:13" ht="13">
      <c r="M1035887" s="17"/>
    </row>
    <row r="1035888" spans="13:13">
      <c r="M1035888" s="8"/>
    </row>
    <row r="1035914" spans="13:13">
      <c r="M1035914" s="8"/>
    </row>
    <row r="1035915" spans="13:13" ht="13">
      <c r="M1035915" s="17"/>
    </row>
    <row r="1035916" spans="13:13">
      <c r="M1035916" s="8"/>
    </row>
    <row r="1035942" spans="13:13">
      <c r="M1035942" s="8"/>
    </row>
    <row r="1035943" spans="13:13" ht="13">
      <c r="M1035943" s="17"/>
    </row>
    <row r="1035944" spans="13:13">
      <c r="M1035944" s="8"/>
    </row>
    <row r="1035970" spans="13:13">
      <c r="M1035970" s="8"/>
    </row>
    <row r="1035971" spans="13:13" ht="13">
      <c r="M1035971" s="17"/>
    </row>
    <row r="1035972" spans="13:13">
      <c r="M1035972" s="8"/>
    </row>
    <row r="1035998" spans="13:13">
      <c r="M1035998" s="8"/>
    </row>
    <row r="1035999" spans="13:13" ht="13">
      <c r="M1035999" s="17"/>
    </row>
    <row r="1036000" spans="13:13">
      <c r="M1036000" s="8"/>
    </row>
    <row r="1036026" spans="13:13">
      <c r="M1036026" s="8"/>
    </row>
    <row r="1036027" spans="13:13" ht="13">
      <c r="M1036027" s="17"/>
    </row>
    <row r="1036028" spans="13:13">
      <c r="M1036028" s="8"/>
    </row>
    <row r="1036054" spans="13:13">
      <c r="M1036054" s="8"/>
    </row>
    <row r="1036055" spans="13:13" ht="13">
      <c r="M1036055" s="17"/>
    </row>
    <row r="1036056" spans="13:13">
      <c r="M1036056" s="8"/>
    </row>
    <row r="1036082" spans="13:13">
      <c r="M1036082" s="8"/>
    </row>
    <row r="1036083" spans="13:13" ht="13">
      <c r="M1036083" s="17"/>
    </row>
    <row r="1036084" spans="13:13">
      <c r="M1036084" s="8"/>
    </row>
    <row r="1036110" spans="13:13">
      <c r="M1036110" s="8"/>
    </row>
    <row r="1036111" spans="13:13" ht="13">
      <c r="M1036111" s="17"/>
    </row>
    <row r="1036112" spans="13:13">
      <c r="M1036112" s="8"/>
    </row>
    <row r="1036138" spans="13:13">
      <c r="M1036138" s="8"/>
    </row>
    <row r="1036139" spans="13:13" ht="13">
      <c r="M1036139" s="17"/>
    </row>
    <row r="1036140" spans="13:13">
      <c r="M1036140" s="8"/>
    </row>
    <row r="1036166" spans="13:13">
      <c r="M1036166" s="8"/>
    </row>
    <row r="1036167" spans="13:13" ht="13">
      <c r="M1036167" s="17"/>
    </row>
    <row r="1036168" spans="13:13">
      <c r="M1036168" s="8"/>
    </row>
    <row r="1036194" spans="13:13">
      <c r="M1036194" s="8"/>
    </row>
    <row r="1036195" spans="13:13" ht="13">
      <c r="M1036195" s="17"/>
    </row>
    <row r="1036196" spans="13:13">
      <c r="M1036196" s="8"/>
    </row>
    <row r="1036222" spans="13:13">
      <c r="M1036222" s="8"/>
    </row>
    <row r="1036223" spans="13:13" ht="13">
      <c r="M1036223" s="17"/>
    </row>
    <row r="1036224" spans="13:13">
      <c r="M1036224" s="8"/>
    </row>
    <row r="1036250" spans="13:13">
      <c r="M1036250" s="8"/>
    </row>
    <row r="1036251" spans="13:13" ht="13">
      <c r="M1036251" s="17"/>
    </row>
    <row r="1036252" spans="13:13">
      <c r="M1036252" s="8"/>
    </row>
    <row r="1036278" spans="13:13">
      <c r="M1036278" s="8"/>
    </row>
    <row r="1036279" spans="13:13" ht="13">
      <c r="M1036279" s="17"/>
    </row>
    <row r="1036280" spans="13:13">
      <c r="M1036280" s="8"/>
    </row>
    <row r="1036306" spans="13:13">
      <c r="M1036306" s="8"/>
    </row>
    <row r="1036307" spans="13:13" ht="13">
      <c r="M1036307" s="17"/>
    </row>
    <row r="1036308" spans="13:13">
      <c r="M1036308" s="8"/>
    </row>
    <row r="1036334" spans="13:13">
      <c r="M1036334" s="8"/>
    </row>
    <row r="1036335" spans="13:13" ht="13">
      <c r="M1036335" s="17"/>
    </row>
    <row r="1036336" spans="13:13">
      <c r="M1036336" s="8"/>
    </row>
    <row r="1036362" spans="13:13">
      <c r="M1036362" s="8"/>
    </row>
    <row r="1036363" spans="13:13" ht="13">
      <c r="M1036363" s="17"/>
    </row>
    <row r="1036364" spans="13:13">
      <c r="M1036364" s="8"/>
    </row>
    <row r="1036390" spans="13:13">
      <c r="M1036390" s="8"/>
    </row>
    <row r="1036391" spans="13:13" ht="13">
      <c r="M1036391" s="17"/>
    </row>
    <row r="1036392" spans="13:13">
      <c r="M1036392" s="8"/>
    </row>
    <row r="1036418" spans="13:13">
      <c r="M1036418" s="8"/>
    </row>
    <row r="1036419" spans="13:13" ht="13">
      <c r="M1036419" s="17"/>
    </row>
    <row r="1036420" spans="13:13">
      <c r="M1036420" s="8"/>
    </row>
    <row r="1036446" spans="13:13">
      <c r="M1036446" s="8"/>
    </row>
    <row r="1036447" spans="13:13" ht="13">
      <c r="M1036447" s="17"/>
    </row>
    <row r="1036448" spans="13:13">
      <c r="M1036448" s="8"/>
    </row>
    <row r="1036474" spans="13:13">
      <c r="M1036474" s="8"/>
    </row>
    <row r="1036475" spans="13:13" ht="13">
      <c r="M1036475" s="17"/>
    </row>
    <row r="1036476" spans="13:13">
      <c r="M1036476" s="8"/>
    </row>
    <row r="1036502" spans="13:13">
      <c r="M1036502" s="8"/>
    </row>
    <row r="1036503" spans="13:13" ht="13">
      <c r="M1036503" s="17"/>
    </row>
    <row r="1036504" spans="13:13">
      <c r="M1036504" s="8"/>
    </row>
    <row r="1036530" spans="13:13">
      <c r="M1036530" s="8"/>
    </row>
    <row r="1036531" spans="13:13" ht="13">
      <c r="M1036531" s="17"/>
    </row>
    <row r="1036532" spans="13:13">
      <c r="M1036532" s="8"/>
    </row>
    <row r="1036558" spans="13:13">
      <c r="M1036558" s="8"/>
    </row>
    <row r="1036559" spans="13:13" ht="13">
      <c r="M1036559" s="17"/>
    </row>
    <row r="1036560" spans="13:13">
      <c r="M1036560" s="8"/>
    </row>
    <row r="1036586" spans="13:13">
      <c r="M1036586" s="8"/>
    </row>
    <row r="1036587" spans="13:13" ht="13">
      <c r="M1036587" s="17"/>
    </row>
    <row r="1036588" spans="13:13">
      <c r="M1036588" s="8"/>
    </row>
    <row r="1036614" spans="13:13">
      <c r="M1036614" s="8"/>
    </row>
    <row r="1036615" spans="13:13" ht="13">
      <c r="M1036615" s="17"/>
    </row>
    <row r="1036616" spans="13:13">
      <c r="M1036616" s="8"/>
    </row>
    <row r="1036642" spans="13:13">
      <c r="M1036642" s="8"/>
    </row>
    <row r="1036643" spans="13:13" ht="13">
      <c r="M1036643" s="17"/>
    </row>
    <row r="1036644" spans="13:13">
      <c r="M1036644" s="8"/>
    </row>
    <row r="1036670" spans="13:13">
      <c r="M1036670" s="8"/>
    </row>
    <row r="1036671" spans="13:13" ht="13">
      <c r="M1036671" s="17"/>
    </row>
    <row r="1036672" spans="13:13">
      <c r="M1036672" s="8"/>
    </row>
    <row r="1036698" spans="13:13">
      <c r="M1036698" s="8"/>
    </row>
    <row r="1036699" spans="13:13" ht="13">
      <c r="M1036699" s="17"/>
    </row>
    <row r="1036700" spans="13:13">
      <c r="M1036700" s="8"/>
    </row>
    <row r="1036726" spans="13:13">
      <c r="M1036726" s="8"/>
    </row>
    <row r="1036727" spans="13:13" ht="13">
      <c r="M1036727" s="17"/>
    </row>
    <row r="1036728" spans="13:13">
      <c r="M1036728" s="8"/>
    </row>
    <row r="1036754" spans="13:13">
      <c r="M1036754" s="8"/>
    </row>
    <row r="1036755" spans="13:13" ht="13">
      <c r="M1036755" s="17"/>
    </row>
    <row r="1036756" spans="13:13">
      <c r="M1036756" s="8"/>
    </row>
    <row r="1036782" spans="13:13">
      <c r="M1036782" s="8"/>
    </row>
    <row r="1036783" spans="13:13" ht="13">
      <c r="M1036783" s="17"/>
    </row>
    <row r="1036784" spans="13:13">
      <c r="M1036784" s="8"/>
    </row>
    <row r="1036810" spans="13:13">
      <c r="M1036810" s="8"/>
    </row>
    <row r="1036811" spans="13:13" ht="13">
      <c r="M1036811" s="17"/>
    </row>
    <row r="1036812" spans="13:13">
      <c r="M1036812" s="8"/>
    </row>
    <row r="1036838" spans="13:13">
      <c r="M1036838" s="8"/>
    </row>
    <row r="1036839" spans="13:13" ht="13">
      <c r="M1036839" s="17"/>
    </row>
    <row r="1036840" spans="13:13">
      <c r="M1036840" s="8"/>
    </row>
    <row r="1036866" spans="13:13">
      <c r="M1036866" s="8"/>
    </row>
    <row r="1036867" spans="13:13" ht="13">
      <c r="M1036867" s="17"/>
    </row>
    <row r="1036868" spans="13:13">
      <c r="M1036868" s="8"/>
    </row>
    <row r="1036894" spans="13:13">
      <c r="M1036894" s="8"/>
    </row>
    <row r="1036895" spans="13:13" ht="13">
      <c r="M1036895" s="17"/>
    </row>
    <row r="1036896" spans="13:13">
      <c r="M1036896" s="8"/>
    </row>
    <row r="1036922" spans="13:13">
      <c r="M1036922" s="8"/>
    </row>
    <row r="1036923" spans="13:13" ht="13">
      <c r="M1036923" s="17"/>
    </row>
    <row r="1036924" spans="13:13">
      <c r="M1036924" s="8"/>
    </row>
    <row r="1036950" spans="13:13">
      <c r="M1036950" s="8"/>
    </row>
    <row r="1036951" spans="13:13" ht="13">
      <c r="M1036951" s="17"/>
    </row>
    <row r="1036952" spans="13:13">
      <c r="M1036952" s="8"/>
    </row>
    <row r="1036978" spans="13:13">
      <c r="M1036978" s="8"/>
    </row>
    <row r="1036979" spans="13:13" ht="13">
      <c r="M1036979" s="17"/>
    </row>
    <row r="1036980" spans="13:13">
      <c r="M1036980" s="8"/>
    </row>
    <row r="1037006" spans="13:13">
      <c r="M1037006" s="8"/>
    </row>
    <row r="1037007" spans="13:13" ht="13">
      <c r="M1037007" s="17"/>
    </row>
    <row r="1037008" spans="13:13">
      <c r="M1037008" s="8"/>
    </row>
    <row r="1037034" spans="13:13">
      <c r="M1037034" s="8"/>
    </row>
    <row r="1037035" spans="13:13" ht="13">
      <c r="M1037035" s="17"/>
    </row>
    <row r="1037036" spans="13:13">
      <c r="M1037036" s="8"/>
    </row>
    <row r="1037062" spans="13:13">
      <c r="M1037062" s="8"/>
    </row>
    <row r="1037063" spans="13:13" ht="13">
      <c r="M1037063" s="17"/>
    </row>
    <row r="1037064" spans="13:13">
      <c r="M1037064" s="8"/>
    </row>
    <row r="1037090" spans="13:13">
      <c r="M1037090" s="8"/>
    </row>
    <row r="1037091" spans="13:13" ht="13">
      <c r="M1037091" s="17"/>
    </row>
    <row r="1037092" spans="13:13">
      <c r="M1037092" s="8"/>
    </row>
    <row r="1037118" spans="13:13">
      <c r="M1037118" s="8"/>
    </row>
    <row r="1037119" spans="13:13" ht="13">
      <c r="M1037119" s="17"/>
    </row>
    <row r="1037120" spans="13:13">
      <c r="M1037120" s="8"/>
    </row>
    <row r="1037146" spans="13:13">
      <c r="M1037146" s="8"/>
    </row>
    <row r="1037147" spans="13:13" ht="13">
      <c r="M1037147" s="17"/>
    </row>
    <row r="1037148" spans="13:13">
      <c r="M1037148" s="8"/>
    </row>
    <row r="1037174" spans="13:13">
      <c r="M1037174" s="8"/>
    </row>
    <row r="1037175" spans="13:13" ht="13">
      <c r="M1037175" s="17"/>
    </row>
    <row r="1037176" spans="13:13">
      <c r="M1037176" s="8"/>
    </row>
    <row r="1037202" spans="13:13">
      <c r="M1037202" s="8"/>
    </row>
    <row r="1037203" spans="13:13" ht="13">
      <c r="M1037203" s="17"/>
    </row>
    <row r="1037204" spans="13:13">
      <c r="M1037204" s="8"/>
    </row>
    <row r="1037230" spans="13:13">
      <c r="M1037230" s="8"/>
    </row>
    <row r="1037231" spans="13:13" ht="13">
      <c r="M1037231" s="17"/>
    </row>
    <row r="1037232" spans="13:13">
      <c r="M1037232" s="8"/>
    </row>
    <row r="1037258" spans="13:13">
      <c r="M1037258" s="8"/>
    </row>
    <row r="1037259" spans="13:13" ht="13">
      <c r="M1037259" s="17"/>
    </row>
    <row r="1037260" spans="13:13">
      <c r="M1037260" s="8"/>
    </row>
    <row r="1037286" spans="13:13">
      <c r="M1037286" s="8"/>
    </row>
    <row r="1037287" spans="13:13" ht="13">
      <c r="M1037287" s="17"/>
    </row>
    <row r="1037288" spans="13:13">
      <c r="M1037288" s="8"/>
    </row>
    <row r="1037314" spans="13:13">
      <c r="M1037314" s="8"/>
    </row>
    <row r="1037315" spans="13:13" ht="13">
      <c r="M1037315" s="17"/>
    </row>
    <row r="1037316" spans="13:13">
      <c r="M1037316" s="8"/>
    </row>
    <row r="1037342" spans="13:13">
      <c r="M1037342" s="8"/>
    </row>
    <row r="1037343" spans="13:13" ht="13">
      <c r="M1037343" s="17"/>
    </row>
    <row r="1037344" spans="13:13">
      <c r="M1037344" s="8"/>
    </row>
    <row r="1037370" spans="13:13">
      <c r="M1037370" s="8"/>
    </row>
    <row r="1037371" spans="13:13" ht="13">
      <c r="M1037371" s="17"/>
    </row>
    <row r="1037372" spans="13:13">
      <c r="M1037372" s="8"/>
    </row>
    <row r="1037398" spans="13:13">
      <c r="M1037398" s="8"/>
    </row>
    <row r="1037399" spans="13:13" ht="13">
      <c r="M1037399" s="17"/>
    </row>
    <row r="1037400" spans="13:13">
      <c r="M1037400" s="8"/>
    </row>
    <row r="1037426" spans="13:13">
      <c r="M1037426" s="8"/>
    </row>
    <row r="1037427" spans="13:13" ht="13">
      <c r="M1037427" s="17"/>
    </row>
    <row r="1037428" spans="13:13">
      <c r="M1037428" s="8"/>
    </row>
    <row r="1037454" spans="13:13">
      <c r="M1037454" s="8"/>
    </row>
    <row r="1037455" spans="13:13" ht="13">
      <c r="M1037455" s="17"/>
    </row>
    <row r="1037456" spans="13:13">
      <c r="M1037456" s="8"/>
    </row>
    <row r="1037482" spans="13:13">
      <c r="M1037482" s="8"/>
    </row>
    <row r="1037483" spans="13:13" ht="13">
      <c r="M1037483" s="17"/>
    </row>
    <row r="1037484" spans="13:13">
      <c r="M1037484" s="8"/>
    </row>
    <row r="1037510" spans="13:13">
      <c r="M1037510" s="8"/>
    </row>
    <row r="1037511" spans="13:13" ht="13">
      <c r="M1037511" s="17"/>
    </row>
    <row r="1037512" spans="13:13">
      <c r="M1037512" s="8"/>
    </row>
    <row r="1037538" spans="13:13">
      <c r="M1037538" s="8"/>
    </row>
    <row r="1037539" spans="13:13" ht="13">
      <c r="M1037539" s="17"/>
    </row>
    <row r="1037540" spans="13:13">
      <c r="M1037540" s="8"/>
    </row>
    <row r="1037566" spans="13:13">
      <c r="M1037566" s="8"/>
    </row>
    <row r="1037567" spans="13:13" ht="13">
      <c r="M1037567" s="17"/>
    </row>
    <row r="1037568" spans="13:13">
      <c r="M1037568" s="8"/>
    </row>
    <row r="1037594" spans="13:13">
      <c r="M1037594" s="8"/>
    </row>
    <row r="1037595" spans="13:13" ht="13">
      <c r="M1037595" s="17"/>
    </row>
    <row r="1037596" spans="13:13">
      <c r="M1037596" s="8"/>
    </row>
    <row r="1037622" spans="13:13">
      <c r="M1037622" s="8"/>
    </row>
    <row r="1037623" spans="13:13" ht="13">
      <c r="M1037623" s="17"/>
    </row>
    <row r="1037624" spans="13:13">
      <c r="M1037624" s="8"/>
    </row>
    <row r="1037650" spans="13:13">
      <c r="M1037650" s="8"/>
    </row>
    <row r="1037651" spans="13:13" ht="13">
      <c r="M1037651" s="17"/>
    </row>
    <row r="1037652" spans="13:13">
      <c r="M1037652" s="8"/>
    </row>
    <row r="1037678" spans="13:13">
      <c r="M1037678" s="8"/>
    </row>
    <row r="1037679" spans="13:13" ht="13">
      <c r="M1037679" s="17"/>
    </row>
    <row r="1037680" spans="13:13">
      <c r="M1037680" s="8"/>
    </row>
    <row r="1037706" spans="13:13">
      <c r="M1037706" s="8"/>
    </row>
    <row r="1037707" spans="13:13" ht="13">
      <c r="M1037707" s="17"/>
    </row>
    <row r="1037708" spans="13:13">
      <c r="M1037708" s="8"/>
    </row>
    <row r="1037734" spans="13:13">
      <c r="M1037734" s="8"/>
    </row>
    <row r="1037735" spans="13:13" ht="13">
      <c r="M1037735" s="17"/>
    </row>
    <row r="1037736" spans="13:13">
      <c r="M1037736" s="8"/>
    </row>
    <row r="1037762" spans="13:13">
      <c r="M1037762" s="8"/>
    </row>
    <row r="1037763" spans="13:13" ht="13">
      <c r="M1037763" s="17"/>
    </row>
    <row r="1037764" spans="13:13">
      <c r="M1037764" s="8"/>
    </row>
    <row r="1037790" spans="13:13">
      <c r="M1037790" s="8"/>
    </row>
    <row r="1037791" spans="13:13" ht="13">
      <c r="M1037791" s="17"/>
    </row>
    <row r="1037792" spans="13:13">
      <c r="M1037792" s="8"/>
    </row>
    <row r="1037818" spans="13:13">
      <c r="M1037818" s="8"/>
    </row>
    <row r="1037819" spans="13:13" ht="13">
      <c r="M1037819" s="17"/>
    </row>
    <row r="1037820" spans="13:13">
      <c r="M1037820" s="8"/>
    </row>
    <row r="1037846" spans="13:13">
      <c r="M1037846" s="8"/>
    </row>
    <row r="1037847" spans="13:13" ht="13">
      <c r="M1037847" s="17"/>
    </row>
    <row r="1037848" spans="13:13">
      <c r="M1037848" s="8"/>
    </row>
    <row r="1037874" spans="13:13">
      <c r="M1037874" s="8"/>
    </row>
    <row r="1037875" spans="13:13" ht="13">
      <c r="M1037875" s="17"/>
    </row>
    <row r="1037876" spans="13:13">
      <c r="M1037876" s="8"/>
    </row>
    <row r="1037902" spans="13:13">
      <c r="M1037902" s="8"/>
    </row>
    <row r="1037903" spans="13:13" ht="13">
      <c r="M1037903" s="17"/>
    </row>
    <row r="1037904" spans="13:13">
      <c r="M1037904" s="8"/>
    </row>
    <row r="1037930" spans="13:13">
      <c r="M1037930" s="8"/>
    </row>
    <row r="1037931" spans="13:13" ht="13">
      <c r="M1037931" s="17"/>
    </row>
    <row r="1037932" spans="13:13">
      <c r="M1037932" s="8"/>
    </row>
    <row r="1037958" spans="13:13">
      <c r="M1037958" s="8"/>
    </row>
    <row r="1037959" spans="13:13" ht="13">
      <c r="M1037959" s="17"/>
    </row>
    <row r="1037960" spans="13:13">
      <c r="M1037960" s="8"/>
    </row>
    <row r="1037986" spans="13:13">
      <c r="M1037986" s="8"/>
    </row>
    <row r="1037987" spans="13:13" ht="13">
      <c r="M1037987" s="17"/>
    </row>
    <row r="1037988" spans="13:13">
      <c r="M1037988" s="8"/>
    </row>
    <row r="1038014" spans="13:13">
      <c r="M1038014" s="8"/>
    </row>
    <row r="1038015" spans="13:13" ht="13">
      <c r="M1038015" s="17"/>
    </row>
    <row r="1038016" spans="13:13">
      <c r="M1038016" s="8"/>
    </row>
    <row r="1038042" spans="13:13">
      <c r="M1038042" s="8"/>
    </row>
    <row r="1038043" spans="13:13" ht="13">
      <c r="M1038043" s="17"/>
    </row>
    <row r="1038044" spans="13:13">
      <c r="M1038044" s="8"/>
    </row>
    <row r="1038070" spans="13:13">
      <c r="M1038070" s="8"/>
    </row>
    <row r="1038071" spans="13:13" ht="13">
      <c r="M1038071" s="17"/>
    </row>
    <row r="1038072" spans="13:13">
      <c r="M1038072" s="8"/>
    </row>
    <row r="1038098" spans="13:13">
      <c r="M1038098" s="8"/>
    </row>
    <row r="1038099" spans="13:13" ht="13">
      <c r="M1038099" s="17"/>
    </row>
    <row r="1038100" spans="13:13">
      <c r="M1038100" s="8"/>
    </row>
    <row r="1038126" spans="13:13">
      <c r="M1038126" s="8"/>
    </row>
    <row r="1038127" spans="13:13" ht="13">
      <c r="M1038127" s="17"/>
    </row>
    <row r="1038128" spans="13:13">
      <c r="M1038128" s="8"/>
    </row>
    <row r="1038154" spans="13:13">
      <c r="M1038154" s="8"/>
    </row>
    <row r="1038155" spans="13:13" ht="13">
      <c r="M1038155" s="17"/>
    </row>
    <row r="1038156" spans="13:13">
      <c r="M1038156" s="8"/>
    </row>
    <row r="1038182" spans="13:13">
      <c r="M1038182" s="8"/>
    </row>
    <row r="1038183" spans="13:13" ht="13">
      <c r="M1038183" s="17"/>
    </row>
    <row r="1038184" spans="13:13">
      <c r="M1038184" s="8"/>
    </row>
    <row r="1038210" spans="13:13">
      <c r="M1038210" s="8"/>
    </row>
    <row r="1038211" spans="13:13" ht="13">
      <c r="M1038211" s="17"/>
    </row>
    <row r="1038212" spans="13:13">
      <c r="M1038212" s="8"/>
    </row>
    <row r="1038238" spans="13:13">
      <c r="M1038238" s="8"/>
    </row>
    <row r="1038239" spans="13:13" ht="13">
      <c r="M1038239" s="17"/>
    </row>
    <row r="1038240" spans="13:13">
      <c r="M1038240" s="8"/>
    </row>
    <row r="1038266" spans="13:13">
      <c r="M1038266" s="8"/>
    </row>
    <row r="1038267" spans="13:13" ht="13">
      <c r="M1038267" s="17"/>
    </row>
    <row r="1038268" spans="13:13">
      <c r="M1038268" s="8"/>
    </row>
    <row r="1038294" spans="13:13">
      <c r="M1038294" s="8"/>
    </row>
    <row r="1038295" spans="13:13" ht="13">
      <c r="M1038295" s="17"/>
    </row>
    <row r="1038296" spans="13:13">
      <c r="M1038296" s="8"/>
    </row>
    <row r="1038322" spans="13:13">
      <c r="M1038322" s="8"/>
    </row>
    <row r="1038323" spans="13:13" ht="13">
      <c r="M1038323" s="17"/>
    </row>
    <row r="1038324" spans="13:13">
      <c r="M1038324" s="8"/>
    </row>
    <row r="1038350" spans="13:13">
      <c r="M1038350" s="8"/>
    </row>
    <row r="1038351" spans="13:13" ht="13">
      <c r="M1038351" s="17"/>
    </row>
    <row r="1038352" spans="13:13">
      <c r="M1038352" s="8"/>
    </row>
    <row r="1038378" spans="13:13">
      <c r="M1038378" s="8"/>
    </row>
    <row r="1038379" spans="13:13" ht="13">
      <c r="M1038379" s="17"/>
    </row>
    <row r="1038380" spans="13:13">
      <c r="M1038380" s="8"/>
    </row>
    <row r="1038406" spans="13:13">
      <c r="M1038406" s="8"/>
    </row>
    <row r="1038407" spans="13:13" ht="13">
      <c r="M1038407" s="17"/>
    </row>
    <row r="1038408" spans="13:13">
      <c r="M1038408" s="8"/>
    </row>
    <row r="1038434" spans="13:13">
      <c r="M1038434" s="8"/>
    </row>
    <row r="1038435" spans="13:13" ht="13">
      <c r="M1038435" s="17"/>
    </row>
    <row r="1038436" spans="13:13">
      <c r="M1038436" s="8"/>
    </row>
    <row r="1038462" spans="13:13">
      <c r="M1038462" s="8"/>
    </row>
    <row r="1038463" spans="13:13" ht="13">
      <c r="M1038463" s="17"/>
    </row>
    <row r="1038464" spans="13:13">
      <c r="M1038464" s="8"/>
    </row>
    <row r="1038490" spans="13:13">
      <c r="M1038490" s="8"/>
    </row>
    <row r="1038491" spans="13:13" ht="13">
      <c r="M1038491" s="17"/>
    </row>
    <row r="1038492" spans="13:13">
      <c r="M1038492" s="8"/>
    </row>
    <row r="1038518" spans="13:13">
      <c r="M1038518" s="8"/>
    </row>
    <row r="1038519" spans="13:13" ht="13">
      <c r="M1038519" s="17"/>
    </row>
    <row r="1038520" spans="13:13">
      <c r="M1038520" s="8"/>
    </row>
    <row r="1038546" spans="13:13">
      <c r="M1038546" s="8"/>
    </row>
    <row r="1038547" spans="13:13" ht="13">
      <c r="M1038547" s="17"/>
    </row>
    <row r="1038548" spans="13:13">
      <c r="M1038548" s="8"/>
    </row>
    <row r="1038574" spans="13:13">
      <c r="M1038574" s="8"/>
    </row>
    <row r="1038575" spans="13:13" ht="13">
      <c r="M1038575" s="17"/>
    </row>
    <row r="1038576" spans="13:13">
      <c r="M1038576" s="8"/>
    </row>
    <row r="1038602" spans="13:13">
      <c r="M1038602" s="8"/>
    </row>
    <row r="1038603" spans="13:13" ht="13">
      <c r="M1038603" s="17"/>
    </row>
    <row r="1038604" spans="13:13">
      <c r="M1038604" s="8"/>
    </row>
    <row r="1038630" spans="13:13">
      <c r="M1038630" s="8"/>
    </row>
    <row r="1038631" spans="13:13" ht="13">
      <c r="M1038631" s="17"/>
    </row>
    <row r="1038632" spans="13:13">
      <c r="M1038632" s="8"/>
    </row>
    <row r="1038658" spans="13:13">
      <c r="M1038658" s="8"/>
    </row>
    <row r="1038659" spans="13:13" ht="13">
      <c r="M1038659" s="17"/>
    </row>
    <row r="1038660" spans="13:13">
      <c r="M1038660" s="8"/>
    </row>
    <row r="1038686" spans="13:13">
      <c r="M1038686" s="8"/>
    </row>
    <row r="1038687" spans="13:13" ht="13">
      <c r="M1038687" s="17"/>
    </row>
    <row r="1038688" spans="13:13">
      <c r="M1038688" s="8"/>
    </row>
    <row r="1038714" spans="13:13">
      <c r="M1038714" s="8"/>
    </row>
    <row r="1038715" spans="13:13" ht="13">
      <c r="M1038715" s="17"/>
    </row>
    <row r="1038716" spans="13:13">
      <c r="M1038716" s="8"/>
    </row>
    <row r="1038742" spans="13:13">
      <c r="M1038742" s="8"/>
    </row>
    <row r="1038743" spans="13:13" ht="13">
      <c r="M1038743" s="17"/>
    </row>
    <row r="1038744" spans="13:13">
      <c r="M1038744" s="8"/>
    </row>
    <row r="1038770" spans="13:13">
      <c r="M1038770" s="8"/>
    </row>
    <row r="1038771" spans="13:13" ht="13">
      <c r="M1038771" s="17"/>
    </row>
    <row r="1038772" spans="13:13">
      <c r="M1038772" s="8"/>
    </row>
    <row r="1038798" spans="13:13">
      <c r="M1038798" s="8"/>
    </row>
    <row r="1038799" spans="13:13" ht="13">
      <c r="M1038799" s="17"/>
    </row>
    <row r="1038800" spans="13:13">
      <c r="M1038800" s="8"/>
    </row>
    <row r="1038826" spans="13:13">
      <c r="M1038826" s="8"/>
    </row>
    <row r="1038827" spans="13:13" ht="13">
      <c r="M1038827" s="17"/>
    </row>
    <row r="1038828" spans="13:13">
      <c r="M1038828" s="8"/>
    </row>
    <row r="1038854" spans="13:13">
      <c r="M1038854" s="8"/>
    </row>
    <row r="1038855" spans="13:13" ht="13">
      <c r="M1038855" s="17"/>
    </row>
    <row r="1038856" spans="13:13">
      <c r="M1038856" s="8"/>
    </row>
    <row r="1038882" spans="13:13">
      <c r="M1038882" s="8"/>
    </row>
    <row r="1038883" spans="13:13" ht="13">
      <c r="M1038883" s="17"/>
    </row>
    <row r="1038884" spans="13:13">
      <c r="M1038884" s="8"/>
    </row>
    <row r="1038910" spans="13:13">
      <c r="M1038910" s="8"/>
    </row>
    <row r="1038911" spans="13:13" ht="13">
      <c r="M1038911" s="17"/>
    </row>
    <row r="1038912" spans="13:13">
      <c r="M1038912" s="8"/>
    </row>
    <row r="1038938" spans="13:13">
      <c r="M1038938" s="8"/>
    </row>
    <row r="1038939" spans="13:13" ht="13">
      <c r="M1038939" s="17"/>
    </row>
    <row r="1038940" spans="13:13">
      <c r="M1038940" s="8"/>
    </row>
    <row r="1038966" spans="13:13">
      <c r="M1038966" s="8"/>
    </row>
    <row r="1038967" spans="13:13" ht="13">
      <c r="M1038967" s="17"/>
    </row>
    <row r="1038968" spans="13:13">
      <c r="M1038968" s="8"/>
    </row>
    <row r="1038994" spans="13:13">
      <c r="M1038994" s="8"/>
    </row>
    <row r="1038995" spans="13:13" ht="13">
      <c r="M1038995" s="17"/>
    </row>
    <row r="1038996" spans="13:13">
      <c r="M1038996" s="8"/>
    </row>
    <row r="1039022" spans="13:13">
      <c r="M1039022" s="8"/>
    </row>
    <row r="1039023" spans="13:13" ht="13">
      <c r="M1039023" s="17"/>
    </row>
    <row r="1039024" spans="13:13">
      <c r="M1039024" s="8"/>
    </row>
    <row r="1039050" spans="13:13">
      <c r="M1039050" s="8"/>
    </row>
    <row r="1039051" spans="13:13" ht="13">
      <c r="M1039051" s="17"/>
    </row>
    <row r="1039052" spans="13:13">
      <c r="M1039052" s="8"/>
    </row>
    <row r="1039078" spans="13:13">
      <c r="M1039078" s="8"/>
    </row>
    <row r="1039079" spans="13:13" ht="13">
      <c r="M1039079" s="17"/>
    </row>
    <row r="1039080" spans="13:13">
      <c r="M1039080" s="8"/>
    </row>
    <row r="1039106" spans="13:13">
      <c r="M1039106" s="8"/>
    </row>
    <row r="1039107" spans="13:13" ht="13">
      <c r="M1039107" s="17"/>
    </row>
    <row r="1039108" spans="13:13">
      <c r="M1039108" s="8"/>
    </row>
    <row r="1039134" spans="13:13">
      <c r="M1039134" s="8"/>
    </row>
    <row r="1039135" spans="13:13" ht="13">
      <c r="M1039135" s="17"/>
    </row>
    <row r="1039136" spans="13:13">
      <c r="M1039136" s="8"/>
    </row>
    <row r="1039162" spans="13:13">
      <c r="M1039162" s="8"/>
    </row>
    <row r="1039163" spans="13:13" ht="13">
      <c r="M1039163" s="17"/>
    </row>
    <row r="1039164" spans="13:13">
      <c r="M1039164" s="8"/>
    </row>
    <row r="1039190" spans="13:13">
      <c r="M1039190" s="8"/>
    </row>
    <row r="1039191" spans="13:13" ht="13">
      <c r="M1039191" s="17"/>
    </row>
    <row r="1039192" spans="13:13">
      <c r="M1039192" s="8"/>
    </row>
    <row r="1039218" spans="13:13">
      <c r="M1039218" s="8"/>
    </row>
    <row r="1039219" spans="13:13" ht="13">
      <c r="M1039219" s="17"/>
    </row>
    <row r="1039220" spans="13:13">
      <c r="M1039220" s="8"/>
    </row>
    <row r="1039246" spans="13:13">
      <c r="M1039246" s="8"/>
    </row>
    <row r="1039247" spans="13:13" ht="13">
      <c r="M1039247" s="17"/>
    </row>
    <row r="1039248" spans="13:13">
      <c r="M1039248" s="8"/>
    </row>
    <row r="1039274" spans="13:13">
      <c r="M1039274" s="8"/>
    </row>
    <row r="1039275" spans="13:13" ht="13">
      <c r="M1039275" s="17"/>
    </row>
    <row r="1039276" spans="13:13">
      <c r="M1039276" s="8"/>
    </row>
    <row r="1039302" spans="13:13">
      <c r="M1039302" s="8"/>
    </row>
    <row r="1039303" spans="13:13" ht="13">
      <c r="M1039303" s="17"/>
    </row>
    <row r="1039304" spans="13:13">
      <c r="M1039304" s="8"/>
    </row>
    <row r="1039330" spans="13:13">
      <c r="M1039330" s="8"/>
    </row>
    <row r="1039331" spans="13:13" ht="13">
      <c r="M1039331" s="17"/>
    </row>
    <row r="1039332" spans="13:13">
      <c r="M1039332" s="8"/>
    </row>
    <row r="1039358" spans="13:13">
      <c r="M1039358" s="8"/>
    </row>
    <row r="1039359" spans="13:13" ht="13">
      <c r="M1039359" s="17"/>
    </row>
    <row r="1039360" spans="13:13">
      <c r="M1039360" s="8"/>
    </row>
    <row r="1039386" spans="13:13">
      <c r="M1039386" s="8"/>
    </row>
    <row r="1039387" spans="13:13" ht="13">
      <c r="M1039387" s="17"/>
    </row>
    <row r="1039388" spans="13:13">
      <c r="M1039388" s="8"/>
    </row>
    <row r="1039414" spans="13:13">
      <c r="M1039414" s="8"/>
    </row>
    <row r="1039415" spans="13:13" ht="13">
      <c r="M1039415" s="17"/>
    </row>
    <row r="1039416" spans="13:13">
      <c r="M1039416" s="8"/>
    </row>
    <row r="1039442" spans="13:13">
      <c r="M1039442" s="8"/>
    </row>
    <row r="1039443" spans="13:13" ht="13">
      <c r="M1039443" s="17"/>
    </row>
    <row r="1039444" spans="13:13">
      <c r="M1039444" s="8"/>
    </row>
    <row r="1039470" spans="13:13">
      <c r="M1039470" s="8"/>
    </row>
    <row r="1039471" spans="13:13" ht="13">
      <c r="M1039471" s="17"/>
    </row>
    <row r="1039472" spans="13:13">
      <c r="M1039472" s="8"/>
    </row>
    <row r="1039498" spans="13:13">
      <c r="M1039498" s="8"/>
    </row>
    <row r="1039499" spans="13:13" ht="13">
      <c r="M1039499" s="17"/>
    </row>
    <row r="1039500" spans="13:13">
      <c r="M1039500" s="8"/>
    </row>
    <row r="1039526" spans="13:13">
      <c r="M1039526" s="8"/>
    </row>
    <row r="1039527" spans="13:13" ht="13">
      <c r="M1039527" s="17"/>
    </row>
    <row r="1039528" spans="13:13">
      <c r="M1039528" s="8"/>
    </row>
    <row r="1039554" spans="13:13">
      <c r="M1039554" s="8"/>
    </row>
    <row r="1039555" spans="13:13" ht="13">
      <c r="M1039555" s="17"/>
    </row>
    <row r="1039556" spans="13:13">
      <c r="M1039556" s="8"/>
    </row>
    <row r="1039582" spans="13:13">
      <c r="M1039582" s="8"/>
    </row>
    <row r="1039583" spans="13:13" ht="13">
      <c r="M1039583" s="17"/>
    </row>
    <row r="1039584" spans="13:13">
      <c r="M1039584" s="8"/>
    </row>
    <row r="1039610" spans="13:13">
      <c r="M1039610" s="8"/>
    </row>
    <row r="1039611" spans="13:13" ht="13">
      <c r="M1039611" s="17"/>
    </row>
    <row r="1039612" spans="13:13">
      <c r="M1039612" s="8"/>
    </row>
    <row r="1039638" spans="13:13">
      <c r="M1039638" s="8"/>
    </row>
    <row r="1039639" spans="13:13" ht="13">
      <c r="M1039639" s="17"/>
    </row>
    <row r="1039640" spans="13:13">
      <c r="M1039640" s="8"/>
    </row>
    <row r="1039666" spans="13:13">
      <c r="M1039666" s="8"/>
    </row>
    <row r="1039667" spans="13:13" ht="13">
      <c r="M1039667" s="17"/>
    </row>
    <row r="1039668" spans="13:13">
      <c r="M1039668" s="8"/>
    </row>
    <row r="1039694" spans="13:13">
      <c r="M1039694" s="8"/>
    </row>
    <row r="1039695" spans="13:13" ht="13">
      <c r="M1039695" s="17"/>
    </row>
    <row r="1039696" spans="13:13">
      <c r="M1039696" s="8"/>
    </row>
    <row r="1039722" spans="13:13">
      <c r="M1039722" s="8"/>
    </row>
    <row r="1039723" spans="13:13" ht="13">
      <c r="M1039723" s="17"/>
    </row>
    <row r="1039724" spans="13:13">
      <c r="M1039724" s="8"/>
    </row>
    <row r="1039750" spans="13:13">
      <c r="M1039750" s="8"/>
    </row>
    <row r="1039751" spans="13:13" ht="13">
      <c r="M1039751" s="17"/>
    </row>
    <row r="1039752" spans="13:13">
      <c r="M1039752" s="8"/>
    </row>
    <row r="1039778" spans="13:13">
      <c r="M1039778" s="8"/>
    </row>
    <row r="1039779" spans="13:13" ht="13">
      <c r="M1039779" s="17"/>
    </row>
    <row r="1039780" spans="13:13">
      <c r="M1039780" s="8"/>
    </row>
    <row r="1039806" spans="13:13">
      <c r="M1039806" s="8"/>
    </row>
    <row r="1039807" spans="13:13" ht="13">
      <c r="M1039807" s="17"/>
    </row>
    <row r="1039808" spans="13:13">
      <c r="M1039808" s="8"/>
    </row>
    <row r="1039834" spans="13:13">
      <c r="M1039834" s="8"/>
    </row>
    <row r="1039835" spans="13:13" ht="13">
      <c r="M1039835" s="17"/>
    </row>
    <row r="1039836" spans="13:13">
      <c r="M1039836" s="8"/>
    </row>
    <row r="1039862" spans="13:13">
      <c r="M1039862" s="8"/>
    </row>
    <row r="1039863" spans="13:13" ht="13">
      <c r="M1039863" s="17"/>
    </row>
    <row r="1039864" spans="13:13">
      <c r="M1039864" s="8"/>
    </row>
    <row r="1039890" spans="13:13">
      <c r="M1039890" s="8"/>
    </row>
    <row r="1039891" spans="13:13" ht="13">
      <c r="M1039891" s="17"/>
    </row>
    <row r="1039892" spans="13:13">
      <c r="M1039892" s="8"/>
    </row>
    <row r="1039918" spans="13:13">
      <c r="M1039918" s="8"/>
    </row>
    <row r="1039919" spans="13:13" ht="13">
      <c r="M1039919" s="17"/>
    </row>
    <row r="1039920" spans="13:13">
      <c r="M1039920" s="8"/>
    </row>
    <row r="1039946" spans="13:13">
      <c r="M1039946" s="8"/>
    </row>
    <row r="1039947" spans="13:13" ht="13">
      <c r="M1039947" s="17"/>
    </row>
    <row r="1039948" spans="13:13">
      <c r="M1039948" s="8"/>
    </row>
    <row r="1039974" spans="13:13">
      <c r="M1039974" s="8"/>
    </row>
    <row r="1039975" spans="13:13" ht="13">
      <c r="M1039975" s="17"/>
    </row>
    <row r="1039976" spans="13:13">
      <c r="M1039976" s="8"/>
    </row>
    <row r="1040002" spans="13:13">
      <c r="M1040002" s="8"/>
    </row>
    <row r="1040003" spans="13:13" ht="13">
      <c r="M1040003" s="17"/>
    </row>
    <row r="1040004" spans="13:13">
      <c r="M1040004" s="8"/>
    </row>
    <row r="1040030" spans="13:13">
      <c r="M1040030" s="8"/>
    </row>
    <row r="1040031" spans="13:13" ht="13">
      <c r="M1040031" s="17"/>
    </row>
    <row r="1040032" spans="13:13">
      <c r="M1040032" s="8"/>
    </row>
    <row r="1040058" spans="13:13">
      <c r="M1040058" s="8"/>
    </row>
    <row r="1040059" spans="13:13" ht="13">
      <c r="M1040059" s="17"/>
    </row>
    <row r="1040060" spans="13:13">
      <c r="M1040060" s="8"/>
    </row>
    <row r="1040086" spans="13:13">
      <c r="M1040086" s="8"/>
    </row>
    <row r="1040087" spans="13:13" ht="13">
      <c r="M1040087" s="17"/>
    </row>
    <row r="1040088" spans="13:13">
      <c r="M1040088" s="8"/>
    </row>
    <row r="1040114" spans="13:13">
      <c r="M1040114" s="8"/>
    </row>
    <row r="1040115" spans="13:13" ht="13">
      <c r="M1040115" s="17"/>
    </row>
    <row r="1040116" spans="13:13">
      <c r="M1040116" s="8"/>
    </row>
    <row r="1040142" spans="13:13">
      <c r="M1040142" s="8"/>
    </row>
    <row r="1040143" spans="13:13" ht="13">
      <c r="M1040143" s="17"/>
    </row>
    <row r="1040144" spans="13:13">
      <c r="M1040144" s="8"/>
    </row>
    <row r="1040170" spans="13:13">
      <c r="M1040170" s="8"/>
    </row>
    <row r="1040171" spans="13:13" ht="13">
      <c r="M1040171" s="17"/>
    </row>
    <row r="1040172" spans="13:13">
      <c r="M1040172" s="8"/>
    </row>
    <row r="1040198" spans="13:13">
      <c r="M1040198" s="8"/>
    </row>
    <row r="1040199" spans="13:13" ht="13">
      <c r="M1040199" s="17"/>
    </row>
    <row r="1040200" spans="13:13">
      <c r="M1040200" s="8"/>
    </row>
    <row r="1040226" spans="13:13">
      <c r="M1040226" s="8"/>
    </row>
    <row r="1040227" spans="13:13" ht="13">
      <c r="M1040227" s="17"/>
    </row>
    <row r="1040228" spans="13:13">
      <c r="M1040228" s="8"/>
    </row>
    <row r="1040254" spans="13:13">
      <c r="M1040254" s="8"/>
    </row>
    <row r="1040255" spans="13:13" ht="13">
      <c r="M1040255" s="17"/>
    </row>
    <row r="1040256" spans="13:13">
      <c r="M1040256" s="8"/>
    </row>
    <row r="1040282" spans="13:13">
      <c r="M1040282" s="8"/>
    </row>
    <row r="1040283" spans="13:13" ht="13">
      <c r="M1040283" s="17"/>
    </row>
    <row r="1040284" spans="13:13">
      <c r="M1040284" s="8"/>
    </row>
    <row r="1040310" spans="13:13">
      <c r="M1040310" s="8"/>
    </row>
    <row r="1040311" spans="13:13" ht="13">
      <c r="M1040311" s="17"/>
    </row>
    <row r="1040312" spans="13:13">
      <c r="M1040312" s="8"/>
    </row>
    <row r="1040338" spans="13:13">
      <c r="M1040338" s="8"/>
    </row>
    <row r="1040339" spans="13:13" ht="13">
      <c r="M1040339" s="17"/>
    </row>
    <row r="1040340" spans="13:13">
      <c r="M1040340" s="8"/>
    </row>
    <row r="1040366" spans="13:13">
      <c r="M1040366" s="8"/>
    </row>
    <row r="1040367" spans="13:13" ht="13">
      <c r="M1040367" s="17"/>
    </row>
    <row r="1040368" spans="13:13">
      <c r="M1040368" s="8"/>
    </row>
    <row r="1040394" spans="13:13">
      <c r="M1040394" s="8"/>
    </row>
    <row r="1040395" spans="13:13" ht="13">
      <c r="M1040395" s="17"/>
    </row>
    <row r="1040396" spans="13:13">
      <c r="M1040396" s="8"/>
    </row>
    <row r="1040422" spans="13:13">
      <c r="M1040422" s="8"/>
    </row>
    <row r="1040423" spans="13:13" ht="13">
      <c r="M1040423" s="17"/>
    </row>
    <row r="1040424" spans="13:13">
      <c r="M1040424" s="8"/>
    </row>
    <row r="1040450" spans="13:13">
      <c r="M1040450" s="8"/>
    </row>
    <row r="1040451" spans="13:13" ht="13">
      <c r="M1040451" s="17"/>
    </row>
    <row r="1040452" spans="13:13">
      <c r="M1040452" s="8"/>
    </row>
    <row r="1040478" spans="13:13">
      <c r="M1040478" s="8"/>
    </row>
    <row r="1040479" spans="13:13" ht="13">
      <c r="M1040479" s="17"/>
    </row>
    <row r="1040480" spans="13:13">
      <c r="M1040480" s="8"/>
    </row>
    <row r="1040506" spans="13:13">
      <c r="M1040506" s="8"/>
    </row>
    <row r="1040507" spans="13:13" ht="13">
      <c r="M1040507" s="17"/>
    </row>
    <row r="1040508" spans="13:13">
      <c r="M1040508" s="8"/>
    </row>
    <row r="1040534" spans="13:13">
      <c r="M1040534" s="8"/>
    </row>
    <row r="1040535" spans="13:13" ht="13">
      <c r="M1040535" s="17"/>
    </row>
    <row r="1040536" spans="13:13">
      <c r="M1040536" s="8"/>
    </row>
    <row r="1040562" spans="13:13">
      <c r="M1040562" s="8"/>
    </row>
    <row r="1040563" spans="13:13" ht="13">
      <c r="M1040563" s="17"/>
    </row>
    <row r="1040564" spans="13:13">
      <c r="M1040564" s="8"/>
    </row>
    <row r="1040590" spans="13:13">
      <c r="M1040590" s="8"/>
    </row>
    <row r="1040591" spans="13:13" ht="13">
      <c r="M1040591" s="17"/>
    </row>
    <row r="1040592" spans="13:13">
      <c r="M1040592" s="8"/>
    </row>
    <row r="1040618" spans="13:13">
      <c r="M1040618" s="8"/>
    </row>
    <row r="1040619" spans="13:13" ht="13">
      <c r="M1040619" s="17"/>
    </row>
    <row r="1040620" spans="13:13">
      <c r="M1040620" s="8"/>
    </row>
    <row r="1040646" spans="13:13">
      <c r="M1040646" s="8"/>
    </row>
    <row r="1040647" spans="13:13" ht="13">
      <c r="M1040647" s="17"/>
    </row>
    <row r="1040648" spans="13:13">
      <c r="M1040648" s="8"/>
    </row>
    <row r="1040674" spans="13:13">
      <c r="M1040674" s="8"/>
    </row>
    <row r="1040675" spans="13:13" ht="13">
      <c r="M1040675" s="17"/>
    </row>
    <row r="1040676" spans="13:13">
      <c r="M1040676" s="8"/>
    </row>
    <row r="1040702" spans="13:13">
      <c r="M1040702" s="8"/>
    </row>
    <row r="1040703" spans="13:13" ht="13">
      <c r="M1040703" s="17"/>
    </row>
    <row r="1040704" spans="13:13">
      <c r="M1040704" s="8"/>
    </row>
    <row r="1040730" spans="13:13">
      <c r="M1040730" s="8"/>
    </row>
    <row r="1040731" spans="13:13" ht="13">
      <c r="M1040731" s="17"/>
    </row>
    <row r="1040732" spans="13:13">
      <c r="M1040732" s="8"/>
    </row>
    <row r="1040758" spans="13:13">
      <c r="M1040758" s="8"/>
    </row>
    <row r="1040759" spans="13:13" ht="13">
      <c r="M1040759" s="17"/>
    </row>
    <row r="1040760" spans="13:13">
      <c r="M1040760" s="8"/>
    </row>
    <row r="1040786" spans="13:13">
      <c r="M1040786" s="8"/>
    </row>
    <row r="1040787" spans="13:13" ht="13">
      <c r="M1040787" s="17"/>
    </row>
    <row r="1040788" spans="13:13">
      <c r="M1040788" s="8"/>
    </row>
    <row r="1040814" spans="13:13">
      <c r="M1040814" s="8"/>
    </row>
    <row r="1040815" spans="13:13" ht="13">
      <c r="M1040815" s="17"/>
    </row>
    <row r="1040816" spans="13:13">
      <c r="M1040816" s="8"/>
    </row>
    <row r="1040842" spans="13:13">
      <c r="M1040842" s="8"/>
    </row>
    <row r="1040843" spans="13:13" ht="13">
      <c r="M1040843" s="17"/>
    </row>
    <row r="1040844" spans="13:13">
      <c r="M1040844" s="8"/>
    </row>
    <row r="1040870" spans="13:13">
      <c r="M1040870" s="8"/>
    </row>
    <row r="1040871" spans="13:13" ht="13">
      <c r="M1040871" s="17"/>
    </row>
    <row r="1040872" spans="13:13">
      <c r="M1040872" s="8"/>
    </row>
    <row r="1040898" spans="13:13">
      <c r="M1040898" s="8"/>
    </row>
    <row r="1040899" spans="13:13" ht="13">
      <c r="M1040899" s="17"/>
    </row>
    <row r="1040900" spans="13:13">
      <c r="M1040900" s="8"/>
    </row>
    <row r="1040926" spans="13:13">
      <c r="M1040926" s="8"/>
    </row>
    <row r="1040927" spans="13:13" ht="13">
      <c r="M1040927" s="17"/>
    </row>
    <row r="1040928" spans="13:13">
      <c r="M1040928" s="8"/>
    </row>
    <row r="1040954" spans="13:13">
      <c r="M1040954" s="8"/>
    </row>
    <row r="1040955" spans="13:13" ht="13">
      <c r="M1040955" s="17"/>
    </row>
    <row r="1040956" spans="13:13">
      <c r="M1040956" s="8"/>
    </row>
    <row r="1040982" spans="13:13">
      <c r="M1040982" s="8"/>
    </row>
    <row r="1040983" spans="13:13" ht="13">
      <c r="M1040983" s="17"/>
    </row>
    <row r="1040984" spans="13:13">
      <c r="M1040984" s="8"/>
    </row>
    <row r="1041010" spans="13:13">
      <c r="M1041010" s="8"/>
    </row>
    <row r="1041011" spans="13:13" ht="13">
      <c r="M1041011" s="17"/>
    </row>
    <row r="1041012" spans="13:13">
      <c r="M1041012" s="8"/>
    </row>
    <row r="1041038" spans="13:13">
      <c r="M1041038" s="8"/>
    </row>
    <row r="1041039" spans="13:13" ht="13">
      <c r="M1041039" s="17"/>
    </row>
    <row r="1041040" spans="13:13">
      <c r="M1041040" s="8"/>
    </row>
    <row r="1041066" spans="13:13">
      <c r="M1041066" s="8"/>
    </row>
    <row r="1041067" spans="13:13" ht="13">
      <c r="M1041067" s="17"/>
    </row>
    <row r="1041068" spans="13:13">
      <c r="M1041068" s="8"/>
    </row>
    <row r="1041094" spans="13:13">
      <c r="M1041094" s="8"/>
    </row>
    <row r="1041095" spans="13:13" ht="13">
      <c r="M1041095" s="17"/>
    </row>
    <row r="1041096" spans="13:13">
      <c r="M1041096" s="8"/>
    </row>
    <row r="1041122" spans="13:13">
      <c r="M1041122" s="8"/>
    </row>
    <row r="1041123" spans="13:13" ht="13">
      <c r="M1041123" s="17"/>
    </row>
    <row r="1041124" spans="13:13">
      <c r="M1041124" s="8"/>
    </row>
    <row r="1041150" spans="13:13">
      <c r="M1041150" s="8"/>
    </row>
    <row r="1041151" spans="13:13" ht="13">
      <c r="M1041151" s="17"/>
    </row>
    <row r="1041152" spans="13:13">
      <c r="M1041152" s="8"/>
    </row>
    <row r="1041178" spans="13:13">
      <c r="M1041178" s="8"/>
    </row>
    <row r="1041179" spans="13:13" ht="13">
      <c r="M1041179" s="17"/>
    </row>
    <row r="1041180" spans="13:13">
      <c r="M1041180" s="8"/>
    </row>
    <row r="1041206" spans="13:13">
      <c r="M1041206" s="8"/>
    </row>
    <row r="1041207" spans="13:13" ht="13">
      <c r="M1041207" s="17"/>
    </row>
    <row r="1041208" spans="13:13">
      <c r="M1041208" s="8"/>
    </row>
    <row r="1041234" spans="13:13">
      <c r="M1041234" s="8"/>
    </row>
    <row r="1041235" spans="13:13" ht="13">
      <c r="M1041235" s="17"/>
    </row>
    <row r="1041236" spans="13:13">
      <c r="M1041236" s="8"/>
    </row>
    <row r="1041262" spans="13:13">
      <c r="M1041262" s="8"/>
    </row>
    <row r="1041263" spans="13:13" ht="13">
      <c r="M1041263" s="17"/>
    </row>
    <row r="1041264" spans="13:13">
      <c r="M1041264" s="8"/>
    </row>
    <row r="1041290" spans="13:13">
      <c r="M1041290" s="8"/>
    </row>
    <row r="1041291" spans="13:13" ht="13">
      <c r="M1041291" s="17"/>
    </row>
    <row r="1041292" spans="13:13">
      <c r="M1041292" s="8"/>
    </row>
    <row r="1041318" spans="13:13">
      <c r="M1041318" s="8"/>
    </row>
    <row r="1041319" spans="13:13" ht="13">
      <c r="M1041319" s="17"/>
    </row>
    <row r="1041320" spans="13:13">
      <c r="M1041320" s="8"/>
    </row>
    <row r="1041346" spans="13:13">
      <c r="M1041346" s="8"/>
    </row>
    <row r="1041347" spans="13:13" ht="13">
      <c r="M1041347" s="17"/>
    </row>
    <row r="1041348" spans="13:13">
      <c r="M1041348" s="8"/>
    </row>
    <row r="1041374" spans="13:13">
      <c r="M1041374" s="8"/>
    </row>
    <row r="1041375" spans="13:13" ht="13">
      <c r="M1041375" s="17"/>
    </row>
    <row r="1041376" spans="13:13">
      <c r="M1041376" s="8"/>
    </row>
    <row r="1041402" spans="13:13">
      <c r="M1041402" s="8"/>
    </row>
    <row r="1041403" spans="13:13" ht="13">
      <c r="M1041403" s="17"/>
    </row>
    <row r="1041404" spans="13:13">
      <c r="M1041404" s="8"/>
    </row>
    <row r="1041430" spans="13:13">
      <c r="M1041430" s="8"/>
    </row>
    <row r="1041431" spans="13:13" ht="13">
      <c r="M1041431" s="17"/>
    </row>
    <row r="1041432" spans="13:13">
      <c r="M1041432" s="8"/>
    </row>
    <row r="1041458" spans="13:13">
      <c r="M1041458" s="8"/>
    </row>
    <row r="1041459" spans="13:13" ht="13">
      <c r="M1041459" s="17"/>
    </row>
    <row r="1041460" spans="13:13">
      <c r="M1041460" s="8"/>
    </row>
    <row r="1041486" spans="13:13">
      <c r="M1041486" s="8"/>
    </row>
    <row r="1041487" spans="13:13" ht="13">
      <c r="M1041487" s="17"/>
    </row>
    <row r="1041488" spans="13:13">
      <c r="M1041488" s="8"/>
    </row>
    <row r="1041514" spans="13:13">
      <c r="M1041514" s="8"/>
    </row>
    <row r="1041515" spans="13:13" ht="13">
      <c r="M1041515" s="17"/>
    </row>
    <row r="1041516" spans="13:13">
      <c r="M1041516" s="8"/>
    </row>
    <row r="1041542" spans="13:13">
      <c r="M1041542" s="8"/>
    </row>
    <row r="1041543" spans="13:13" ht="13">
      <c r="M1041543" s="17"/>
    </row>
    <row r="1041544" spans="13:13">
      <c r="M1041544" s="8"/>
    </row>
    <row r="1041570" spans="13:13">
      <c r="M1041570" s="8"/>
    </row>
    <row r="1041571" spans="13:13" ht="13">
      <c r="M1041571" s="17"/>
    </row>
    <row r="1041572" spans="13:13">
      <c r="M1041572" s="8"/>
    </row>
    <row r="1041598" spans="13:13">
      <c r="M1041598" s="8"/>
    </row>
    <row r="1041599" spans="13:13" ht="13">
      <c r="M1041599" s="17"/>
    </row>
    <row r="1041600" spans="13:13">
      <c r="M1041600" s="8"/>
    </row>
    <row r="1041626" spans="13:13">
      <c r="M1041626" s="8"/>
    </row>
    <row r="1041627" spans="13:13" ht="13">
      <c r="M1041627" s="17"/>
    </row>
    <row r="1041628" spans="13:13">
      <c r="M1041628" s="8"/>
    </row>
    <row r="1041654" spans="13:13">
      <c r="M1041654" s="8"/>
    </row>
    <row r="1041655" spans="13:13" ht="13">
      <c r="M1041655" s="17"/>
    </row>
    <row r="1041656" spans="13:13">
      <c r="M1041656" s="8"/>
    </row>
    <row r="1041682" spans="13:13">
      <c r="M1041682" s="8"/>
    </row>
    <row r="1041683" spans="13:13" ht="13">
      <c r="M1041683" s="17"/>
    </row>
    <row r="1041684" spans="13:13">
      <c r="M1041684" s="8"/>
    </row>
    <row r="1041710" spans="13:13">
      <c r="M1041710" s="8"/>
    </row>
    <row r="1041711" spans="13:13" ht="13">
      <c r="M1041711" s="17"/>
    </row>
    <row r="1041712" spans="13:13">
      <c r="M1041712" s="8"/>
    </row>
    <row r="1041738" spans="13:13">
      <c r="M1041738" s="8"/>
    </row>
    <row r="1041739" spans="13:13" ht="13">
      <c r="M1041739" s="17"/>
    </row>
    <row r="1041740" spans="13:13">
      <c r="M1041740" s="8"/>
    </row>
    <row r="1041766" spans="13:13">
      <c r="M1041766" s="8"/>
    </row>
    <row r="1041767" spans="13:13" ht="13">
      <c r="M1041767" s="17"/>
    </row>
    <row r="1041768" spans="13:13">
      <c r="M1041768" s="8"/>
    </row>
    <row r="1041794" spans="13:13">
      <c r="M1041794" s="8"/>
    </row>
    <row r="1041795" spans="13:13" ht="13">
      <c r="M1041795" s="17"/>
    </row>
    <row r="1041796" spans="13:13">
      <c r="M1041796" s="8"/>
    </row>
    <row r="1041822" spans="13:13">
      <c r="M1041822" s="8"/>
    </row>
    <row r="1041823" spans="13:13" ht="13">
      <c r="M1041823" s="17"/>
    </row>
    <row r="1041824" spans="13:13">
      <c r="M1041824" s="8"/>
    </row>
    <row r="1041850" spans="13:13">
      <c r="M1041850" s="8"/>
    </row>
    <row r="1041851" spans="13:13" ht="13">
      <c r="M1041851" s="17"/>
    </row>
    <row r="1041852" spans="13:13">
      <c r="M1041852" s="8"/>
    </row>
    <row r="1041878" spans="13:13">
      <c r="M1041878" s="8"/>
    </row>
    <row r="1041879" spans="13:13" ht="13">
      <c r="M1041879" s="17"/>
    </row>
    <row r="1041880" spans="13:13">
      <c r="M1041880" s="8"/>
    </row>
    <row r="1041906" spans="13:13">
      <c r="M1041906" s="8"/>
    </row>
    <row r="1041907" spans="13:13" ht="13">
      <c r="M1041907" s="17"/>
    </row>
    <row r="1041908" spans="13:13">
      <c r="M1041908" s="8"/>
    </row>
    <row r="1041934" spans="13:13">
      <c r="M1041934" s="8"/>
    </row>
    <row r="1041935" spans="13:13" ht="13">
      <c r="M1041935" s="17"/>
    </row>
    <row r="1041936" spans="13:13">
      <c r="M1041936" s="8"/>
    </row>
    <row r="1041962" spans="13:13">
      <c r="M1041962" s="8"/>
    </row>
    <row r="1041963" spans="13:13" ht="13">
      <c r="M1041963" s="17"/>
    </row>
    <row r="1041964" spans="13:13">
      <c r="M1041964" s="8"/>
    </row>
    <row r="1041990" spans="13:13">
      <c r="M1041990" s="8"/>
    </row>
    <row r="1041991" spans="13:13" ht="13">
      <c r="M1041991" s="17"/>
    </row>
    <row r="1041992" spans="13:13">
      <c r="M1041992" s="8"/>
    </row>
    <row r="1042018" spans="13:13">
      <c r="M1042018" s="8"/>
    </row>
    <row r="1042019" spans="13:13" ht="13">
      <c r="M1042019" s="17"/>
    </row>
    <row r="1042020" spans="13:13">
      <c r="M1042020" s="8"/>
    </row>
    <row r="1042046" spans="13:13">
      <c r="M1042046" s="8"/>
    </row>
    <row r="1042047" spans="13:13" ht="13">
      <c r="M1042047" s="17"/>
    </row>
    <row r="1042048" spans="13:13">
      <c r="M1042048" s="8"/>
    </row>
    <row r="1042074" spans="13:13">
      <c r="M1042074" s="8"/>
    </row>
    <row r="1042075" spans="13:13" ht="13">
      <c r="M1042075" s="17"/>
    </row>
    <row r="1042076" spans="13:13">
      <c r="M1042076" s="8"/>
    </row>
    <row r="1042102" spans="13:13">
      <c r="M1042102" s="8"/>
    </row>
    <row r="1042103" spans="13:13" ht="13">
      <c r="M1042103" s="17"/>
    </row>
    <row r="1042104" spans="13:13">
      <c r="M1042104" s="8"/>
    </row>
    <row r="1042130" spans="13:13">
      <c r="M1042130" s="8"/>
    </row>
    <row r="1042131" spans="13:13" ht="13">
      <c r="M1042131" s="17"/>
    </row>
    <row r="1042132" spans="13:13">
      <c r="M1042132" s="8"/>
    </row>
    <row r="1042158" spans="13:13">
      <c r="M1042158" s="8"/>
    </row>
    <row r="1042159" spans="13:13" ht="13">
      <c r="M1042159" s="17"/>
    </row>
    <row r="1042160" spans="13:13">
      <c r="M1042160" s="8"/>
    </row>
    <row r="1042186" spans="13:13">
      <c r="M1042186" s="8"/>
    </row>
    <row r="1042187" spans="13:13" ht="13">
      <c r="M1042187" s="17"/>
    </row>
    <row r="1042188" spans="13:13">
      <c r="M1042188" s="8"/>
    </row>
    <row r="1042214" spans="13:13">
      <c r="M1042214" s="8"/>
    </row>
    <row r="1042215" spans="13:13" ht="13">
      <c r="M1042215" s="17"/>
    </row>
    <row r="1042216" spans="13:13">
      <c r="M1042216" s="8"/>
    </row>
    <row r="1042242" spans="13:13">
      <c r="M1042242" s="8"/>
    </row>
    <row r="1042243" spans="13:13" ht="13">
      <c r="M1042243" s="17"/>
    </row>
    <row r="1042244" spans="13:13">
      <c r="M1042244" s="8"/>
    </row>
    <row r="1042270" spans="13:13">
      <c r="M1042270" s="8"/>
    </row>
    <row r="1042271" spans="13:13" ht="13">
      <c r="M1042271" s="17"/>
    </row>
    <row r="1042272" spans="13:13">
      <c r="M1042272" s="8"/>
    </row>
    <row r="1042298" spans="13:13">
      <c r="M1042298" s="8"/>
    </row>
    <row r="1042299" spans="13:13" ht="13">
      <c r="M1042299" s="17"/>
    </row>
    <row r="1042300" spans="13:13">
      <c r="M1042300" s="8"/>
    </row>
    <row r="1042326" spans="13:13">
      <c r="M1042326" s="8"/>
    </row>
    <row r="1042327" spans="13:13" ht="13">
      <c r="M1042327" s="17"/>
    </row>
    <row r="1042328" spans="13:13">
      <c r="M1042328" s="8"/>
    </row>
    <row r="1042354" spans="13:13">
      <c r="M1042354" s="8"/>
    </row>
    <row r="1042355" spans="13:13" ht="13">
      <c r="M1042355" s="17"/>
    </row>
    <row r="1042356" spans="13:13">
      <c r="M1042356" s="8"/>
    </row>
    <row r="1042382" spans="13:13">
      <c r="M1042382" s="8"/>
    </row>
    <row r="1042383" spans="13:13" ht="13">
      <c r="M1042383" s="17"/>
    </row>
    <row r="1042384" spans="13:13">
      <c r="M1042384" s="8"/>
    </row>
    <row r="1042410" spans="13:13">
      <c r="M1042410" s="8"/>
    </row>
    <row r="1042411" spans="13:13" ht="13">
      <c r="M1042411" s="17"/>
    </row>
    <row r="1042412" spans="13:13">
      <c r="M1042412" s="8"/>
    </row>
    <row r="1042438" spans="13:13">
      <c r="M1042438" s="8"/>
    </row>
    <row r="1042439" spans="13:13" ht="13">
      <c r="M1042439" s="17"/>
    </row>
    <row r="1042440" spans="13:13">
      <c r="M1042440" s="8"/>
    </row>
    <row r="1042466" spans="13:13">
      <c r="M1042466" s="8"/>
    </row>
    <row r="1042467" spans="13:13" ht="13">
      <c r="M1042467" s="17"/>
    </row>
    <row r="1042468" spans="13:13">
      <c r="M1042468" s="8"/>
    </row>
    <row r="1042494" spans="13:13">
      <c r="M1042494" s="8"/>
    </row>
    <row r="1042495" spans="13:13" ht="13">
      <c r="M1042495" s="17"/>
    </row>
    <row r="1042496" spans="13:13">
      <c r="M1042496" s="8"/>
    </row>
    <row r="1042522" spans="13:13">
      <c r="M1042522" s="8"/>
    </row>
    <row r="1042523" spans="13:13" ht="13">
      <c r="M1042523" s="17"/>
    </row>
    <row r="1042524" spans="13:13">
      <c r="M1042524" s="8"/>
    </row>
    <row r="1042550" spans="13:13">
      <c r="M1042550" s="8"/>
    </row>
    <row r="1042551" spans="13:13" ht="13">
      <c r="M1042551" s="17"/>
    </row>
    <row r="1042552" spans="13:13">
      <c r="M1042552" s="8"/>
    </row>
    <row r="1042578" spans="13:13">
      <c r="M1042578" s="8"/>
    </row>
    <row r="1042579" spans="13:13" ht="13">
      <c r="M1042579" s="17"/>
    </row>
    <row r="1042580" spans="13:13">
      <c r="M1042580" s="8"/>
    </row>
    <row r="1042606" spans="13:13">
      <c r="M1042606" s="8"/>
    </row>
    <row r="1042607" spans="13:13" ht="13">
      <c r="M1042607" s="17"/>
    </row>
    <row r="1042608" spans="13:13">
      <c r="M1042608" s="8"/>
    </row>
    <row r="1042634" spans="13:13">
      <c r="M1042634" s="8"/>
    </row>
    <row r="1042635" spans="13:13" ht="13">
      <c r="M1042635" s="17"/>
    </row>
    <row r="1042636" spans="13:13">
      <c r="M1042636" s="8"/>
    </row>
    <row r="1042662" spans="13:13">
      <c r="M1042662" s="8"/>
    </row>
    <row r="1042663" spans="13:13" ht="13">
      <c r="M1042663" s="17"/>
    </row>
    <row r="1042664" spans="13:13">
      <c r="M1042664" s="8"/>
    </row>
    <row r="1042690" spans="13:13">
      <c r="M1042690" s="8"/>
    </row>
    <row r="1042691" spans="13:13" ht="13">
      <c r="M1042691" s="17"/>
    </row>
    <row r="1042692" spans="13:13">
      <c r="M1042692" s="8"/>
    </row>
    <row r="1042718" spans="13:13">
      <c r="M1042718" s="8"/>
    </row>
    <row r="1042719" spans="13:13" ht="13">
      <c r="M1042719" s="17"/>
    </row>
    <row r="1042720" spans="13:13">
      <c r="M1042720" s="8"/>
    </row>
    <row r="1042746" spans="13:13">
      <c r="M1042746" s="8"/>
    </row>
    <row r="1042747" spans="13:13" ht="13">
      <c r="M1042747" s="17"/>
    </row>
    <row r="1042748" spans="13:13">
      <c r="M1042748" s="8"/>
    </row>
    <row r="1042774" spans="13:13">
      <c r="M1042774" s="8"/>
    </row>
    <row r="1042775" spans="13:13" ht="13">
      <c r="M1042775" s="17"/>
    </row>
    <row r="1042776" spans="13:13">
      <c r="M1042776" s="8"/>
    </row>
    <row r="1042802" spans="13:13">
      <c r="M1042802" s="8"/>
    </row>
    <row r="1042803" spans="13:13" ht="13">
      <c r="M1042803" s="17"/>
    </row>
    <row r="1042804" spans="13:13">
      <c r="M1042804" s="8"/>
    </row>
    <row r="1042830" spans="13:13">
      <c r="M1042830" s="8"/>
    </row>
    <row r="1042831" spans="13:13" ht="13">
      <c r="M1042831" s="17"/>
    </row>
    <row r="1042832" spans="13:13">
      <c r="M1042832" s="8"/>
    </row>
    <row r="1042858" spans="13:13">
      <c r="M1042858" s="8"/>
    </row>
    <row r="1042859" spans="13:13" ht="13">
      <c r="M1042859" s="17"/>
    </row>
    <row r="1042860" spans="13:13">
      <c r="M1042860" s="8"/>
    </row>
    <row r="1042886" spans="13:13">
      <c r="M1042886" s="8"/>
    </row>
    <row r="1042887" spans="13:13" ht="13">
      <c r="M1042887" s="17"/>
    </row>
    <row r="1042888" spans="13:13">
      <c r="M1042888" s="8"/>
    </row>
    <row r="1042914" spans="13:13">
      <c r="M1042914" s="8"/>
    </row>
    <row r="1042915" spans="13:13" ht="13">
      <c r="M1042915" s="17"/>
    </row>
    <row r="1042916" spans="13:13">
      <c r="M1042916" s="8"/>
    </row>
    <row r="1042942" spans="13:13">
      <c r="M1042942" s="8"/>
    </row>
    <row r="1042943" spans="13:13" ht="13">
      <c r="M1042943" s="17"/>
    </row>
    <row r="1042944" spans="13:13">
      <c r="M1042944" s="8"/>
    </row>
    <row r="1042970" spans="13:13">
      <c r="M1042970" s="8"/>
    </row>
    <row r="1042971" spans="13:13" ht="13">
      <c r="M1042971" s="17"/>
    </row>
    <row r="1042972" spans="13:13">
      <c r="M1042972" s="8"/>
    </row>
    <row r="1042998" spans="13:13">
      <c r="M1042998" s="8"/>
    </row>
    <row r="1042999" spans="13:13" ht="13">
      <c r="M1042999" s="17"/>
    </row>
    <row r="1043000" spans="13:13">
      <c r="M1043000" s="8"/>
    </row>
    <row r="1043026" spans="13:13">
      <c r="M1043026" s="8"/>
    </row>
    <row r="1043027" spans="13:13" ht="13">
      <c r="M1043027" s="17"/>
    </row>
    <row r="1043028" spans="13:13">
      <c r="M1043028" s="8"/>
    </row>
    <row r="1043054" spans="13:13">
      <c r="M1043054" s="8"/>
    </row>
    <row r="1043055" spans="13:13" ht="13">
      <c r="M1043055" s="17"/>
    </row>
    <row r="1043056" spans="13:13">
      <c r="M1043056" s="8"/>
    </row>
    <row r="1043082" spans="13:13">
      <c r="M1043082" s="8"/>
    </row>
    <row r="1043083" spans="13:13" ht="13">
      <c r="M1043083" s="17"/>
    </row>
    <row r="1043084" spans="13:13">
      <c r="M1043084" s="8"/>
    </row>
    <row r="1043110" spans="13:13">
      <c r="M1043110" s="8"/>
    </row>
    <row r="1043111" spans="13:13" ht="13">
      <c r="M1043111" s="17"/>
    </row>
    <row r="1043112" spans="13:13">
      <c r="M1043112" s="8"/>
    </row>
    <row r="1043138" spans="13:13">
      <c r="M1043138" s="8"/>
    </row>
    <row r="1043139" spans="13:13" ht="13">
      <c r="M1043139" s="17"/>
    </row>
    <row r="1043140" spans="13:13">
      <c r="M1043140" s="8"/>
    </row>
    <row r="1043166" spans="13:13">
      <c r="M1043166" s="8"/>
    </row>
    <row r="1043167" spans="13:13" ht="13">
      <c r="M1043167" s="17"/>
    </row>
    <row r="1043168" spans="13:13">
      <c r="M1043168" s="8"/>
    </row>
    <row r="1043194" spans="13:13">
      <c r="M1043194" s="8"/>
    </row>
    <row r="1043195" spans="13:13" ht="13">
      <c r="M1043195" s="17"/>
    </row>
    <row r="1043196" spans="13:13">
      <c r="M1043196" s="8"/>
    </row>
    <row r="1043222" spans="13:13">
      <c r="M1043222" s="8"/>
    </row>
    <row r="1043223" spans="13:13" ht="13">
      <c r="M1043223" s="17"/>
    </row>
    <row r="1043224" spans="13:13">
      <c r="M1043224" s="8"/>
    </row>
    <row r="1043250" spans="13:13">
      <c r="M1043250" s="8"/>
    </row>
    <row r="1043251" spans="13:13" ht="13">
      <c r="M1043251" s="17"/>
    </row>
    <row r="1043252" spans="13:13">
      <c r="M1043252" s="8"/>
    </row>
    <row r="1043278" spans="13:13">
      <c r="M1043278" s="8"/>
    </row>
    <row r="1043279" spans="13:13" ht="13">
      <c r="M1043279" s="17"/>
    </row>
    <row r="1043280" spans="13:13">
      <c r="M1043280" s="8"/>
    </row>
    <row r="1043306" spans="13:13">
      <c r="M1043306" s="8"/>
    </row>
    <row r="1043307" spans="13:13" ht="13">
      <c r="M1043307" s="17"/>
    </row>
    <row r="1043308" spans="13:13">
      <c r="M1043308" s="8"/>
    </row>
    <row r="1043334" spans="13:13">
      <c r="M1043334" s="8"/>
    </row>
    <row r="1043335" spans="13:13" ht="13">
      <c r="M1043335" s="17"/>
    </row>
    <row r="1043336" spans="13:13">
      <c r="M1043336" s="8"/>
    </row>
    <row r="1043362" spans="13:13">
      <c r="M1043362" s="8"/>
    </row>
    <row r="1043363" spans="13:13" ht="13">
      <c r="M1043363" s="17"/>
    </row>
    <row r="1043364" spans="13:13">
      <c r="M1043364" s="8"/>
    </row>
    <row r="1043390" spans="13:13">
      <c r="M1043390" s="8"/>
    </row>
    <row r="1043391" spans="13:13" ht="13">
      <c r="M1043391" s="17"/>
    </row>
    <row r="1043392" spans="13:13">
      <c r="M1043392" s="8"/>
    </row>
    <row r="1043418" spans="13:13">
      <c r="M1043418" s="8"/>
    </row>
    <row r="1043419" spans="13:13" ht="13">
      <c r="M1043419" s="17"/>
    </row>
    <row r="1043420" spans="13:13">
      <c r="M1043420" s="8"/>
    </row>
    <row r="1043446" spans="13:13">
      <c r="M1043446" s="8"/>
    </row>
    <row r="1043447" spans="13:13" ht="13">
      <c r="M1043447" s="17"/>
    </row>
    <row r="1043448" spans="13:13">
      <c r="M1043448" s="8"/>
    </row>
    <row r="1043474" spans="13:13">
      <c r="M1043474" s="8"/>
    </row>
    <row r="1043475" spans="13:13" ht="13">
      <c r="M1043475" s="17"/>
    </row>
    <row r="1043476" spans="13:13">
      <c r="M1043476" s="8"/>
    </row>
    <row r="1043502" spans="13:13">
      <c r="M1043502" s="8"/>
    </row>
    <row r="1043503" spans="13:13" ht="13">
      <c r="M1043503" s="17"/>
    </row>
    <row r="1043504" spans="13:13">
      <c r="M1043504" s="8"/>
    </row>
    <row r="1043530" spans="13:13">
      <c r="M1043530" s="8"/>
    </row>
    <row r="1043531" spans="13:13" ht="13">
      <c r="M1043531" s="17"/>
    </row>
    <row r="1043532" spans="13:13">
      <c r="M1043532" s="8"/>
    </row>
    <row r="1043558" spans="13:13">
      <c r="M1043558" s="8"/>
    </row>
    <row r="1043559" spans="13:13" ht="13">
      <c r="M1043559" s="17"/>
    </row>
    <row r="1043560" spans="13:13">
      <c r="M1043560" s="8"/>
    </row>
    <row r="1043586" spans="13:13">
      <c r="M1043586" s="8"/>
    </row>
    <row r="1043587" spans="13:13" ht="13">
      <c r="M1043587" s="17"/>
    </row>
    <row r="1043588" spans="13:13">
      <c r="M1043588" s="8"/>
    </row>
    <row r="1043614" spans="13:13">
      <c r="M1043614" s="8"/>
    </row>
    <row r="1043615" spans="13:13" ht="13">
      <c r="M1043615" s="17"/>
    </row>
    <row r="1043616" spans="13:13">
      <c r="M1043616" s="8"/>
    </row>
    <row r="1043642" spans="13:13">
      <c r="M1043642" s="8"/>
    </row>
    <row r="1043643" spans="13:13" ht="13">
      <c r="M1043643" s="17"/>
    </row>
    <row r="1043644" spans="13:13">
      <c r="M1043644" s="8"/>
    </row>
    <row r="1043670" spans="13:13">
      <c r="M1043670" s="8"/>
    </row>
    <row r="1043671" spans="13:13" ht="13">
      <c r="M1043671" s="17"/>
    </row>
    <row r="1043672" spans="13:13">
      <c r="M1043672" s="8"/>
    </row>
    <row r="1043698" spans="13:13">
      <c r="M1043698" s="8"/>
    </row>
    <row r="1043699" spans="13:13" ht="13">
      <c r="M1043699" s="17"/>
    </row>
    <row r="1043700" spans="13:13">
      <c r="M1043700" s="8"/>
    </row>
    <row r="1043726" spans="13:13">
      <c r="M1043726" s="8"/>
    </row>
    <row r="1043727" spans="13:13" ht="13">
      <c r="M1043727" s="17"/>
    </row>
    <row r="1043728" spans="13:13">
      <c r="M1043728" s="8"/>
    </row>
    <row r="1043754" spans="13:13">
      <c r="M1043754" s="8"/>
    </row>
    <row r="1043755" spans="13:13" ht="13">
      <c r="M1043755" s="17"/>
    </row>
    <row r="1043756" spans="13:13">
      <c r="M1043756" s="8"/>
    </row>
    <row r="1043782" spans="13:13">
      <c r="M1043782" s="8"/>
    </row>
    <row r="1043783" spans="13:13" ht="13">
      <c r="M1043783" s="17"/>
    </row>
    <row r="1043784" spans="13:13">
      <c r="M1043784" s="8"/>
    </row>
    <row r="1043810" spans="13:13">
      <c r="M1043810" s="8"/>
    </row>
    <row r="1043811" spans="13:13" ht="13">
      <c r="M1043811" s="17"/>
    </row>
    <row r="1043812" spans="13:13">
      <c r="M1043812" s="8"/>
    </row>
    <row r="1043838" spans="13:13">
      <c r="M1043838" s="8"/>
    </row>
    <row r="1043839" spans="13:13" ht="13">
      <c r="M1043839" s="17"/>
    </row>
    <row r="1043840" spans="13:13">
      <c r="M1043840" s="8"/>
    </row>
    <row r="1043866" spans="13:13">
      <c r="M1043866" s="8"/>
    </row>
    <row r="1043867" spans="13:13" ht="13">
      <c r="M1043867" s="17"/>
    </row>
    <row r="1043868" spans="13:13">
      <c r="M1043868" s="8"/>
    </row>
    <row r="1043894" spans="13:13">
      <c r="M1043894" s="8"/>
    </row>
    <row r="1043895" spans="13:13" ht="13">
      <c r="M1043895" s="17"/>
    </row>
    <row r="1043896" spans="13:13">
      <c r="M1043896" s="8"/>
    </row>
    <row r="1043922" spans="13:13">
      <c r="M1043922" s="8"/>
    </row>
    <row r="1043923" spans="13:13" ht="13">
      <c r="M1043923" s="17"/>
    </row>
    <row r="1043924" spans="13:13">
      <c r="M1043924" s="8"/>
    </row>
    <row r="1043950" spans="13:13">
      <c r="M1043950" s="8"/>
    </row>
    <row r="1043951" spans="13:13" ht="13">
      <c r="M1043951" s="17"/>
    </row>
    <row r="1043952" spans="13:13">
      <c r="M1043952" s="8"/>
    </row>
    <row r="1043978" spans="13:13">
      <c r="M1043978" s="8"/>
    </row>
    <row r="1043979" spans="13:13" ht="13">
      <c r="M1043979" s="17"/>
    </row>
    <row r="1043980" spans="13:13">
      <c r="M1043980" s="8"/>
    </row>
    <row r="1044006" spans="13:13">
      <c r="M1044006" s="8"/>
    </row>
    <row r="1044007" spans="13:13" ht="13">
      <c r="M1044007" s="17"/>
    </row>
    <row r="1044008" spans="13:13">
      <c r="M1044008" s="8"/>
    </row>
    <row r="1044034" spans="13:13">
      <c r="M1044034" s="8"/>
    </row>
    <row r="1044035" spans="13:13" ht="13">
      <c r="M1044035" s="17"/>
    </row>
    <row r="1044036" spans="13:13">
      <c r="M1044036" s="8"/>
    </row>
    <row r="1044062" spans="13:13">
      <c r="M1044062" s="8"/>
    </row>
    <row r="1044063" spans="13:13" ht="13">
      <c r="M1044063" s="17"/>
    </row>
    <row r="1044064" spans="13:13">
      <c r="M1044064" s="8"/>
    </row>
    <row r="1044090" spans="13:13">
      <c r="M1044090" s="8"/>
    </row>
    <row r="1044091" spans="13:13" ht="13">
      <c r="M1044091" s="17"/>
    </row>
    <row r="1044092" spans="13:13">
      <c r="M1044092" s="8"/>
    </row>
    <row r="1044118" spans="13:13">
      <c r="M1044118" s="8"/>
    </row>
    <row r="1044119" spans="13:13" ht="13">
      <c r="M1044119" s="17"/>
    </row>
    <row r="1044120" spans="13:13">
      <c r="M1044120" s="8"/>
    </row>
    <row r="1044146" spans="13:13">
      <c r="M1044146" s="8"/>
    </row>
    <row r="1044147" spans="13:13" ht="13">
      <c r="M1044147" s="17"/>
    </row>
    <row r="1044148" spans="13:13">
      <c r="M1044148" s="8"/>
    </row>
    <row r="1044174" spans="13:13">
      <c r="M1044174" s="8"/>
    </row>
    <row r="1044175" spans="13:13" ht="13">
      <c r="M1044175" s="17"/>
    </row>
    <row r="1044176" spans="13:13">
      <c r="M1044176" s="8"/>
    </row>
    <row r="1044202" spans="13:13">
      <c r="M1044202" s="8"/>
    </row>
    <row r="1044203" spans="13:13" ht="13">
      <c r="M1044203" s="17"/>
    </row>
    <row r="1044204" spans="13:13">
      <c r="M1044204" s="8"/>
    </row>
    <row r="1044230" spans="13:13">
      <c r="M1044230" s="8"/>
    </row>
    <row r="1044231" spans="13:13" ht="13">
      <c r="M1044231" s="17"/>
    </row>
    <row r="1044232" spans="13:13">
      <c r="M1044232" s="8"/>
    </row>
    <row r="1044258" spans="13:13">
      <c r="M1044258" s="8"/>
    </row>
    <row r="1044259" spans="13:13" ht="13">
      <c r="M1044259" s="17"/>
    </row>
    <row r="1044260" spans="13:13">
      <c r="M1044260" s="8"/>
    </row>
    <row r="1044286" spans="13:13">
      <c r="M1044286" s="8"/>
    </row>
    <row r="1044287" spans="13:13" ht="13">
      <c r="M1044287" s="17"/>
    </row>
    <row r="1044288" spans="13:13">
      <c r="M1044288" s="8"/>
    </row>
    <row r="1044314" spans="13:13">
      <c r="M1044314" s="8"/>
    </row>
    <row r="1044315" spans="13:13" ht="13">
      <c r="M1044315" s="17"/>
    </row>
    <row r="1044316" spans="13:13">
      <c r="M1044316" s="8"/>
    </row>
    <row r="1044342" spans="13:13">
      <c r="M1044342" s="8"/>
    </row>
    <row r="1044343" spans="13:13" ht="13">
      <c r="M1044343" s="17"/>
    </row>
    <row r="1044344" spans="13:13">
      <c r="M1044344" s="8"/>
    </row>
    <row r="1044370" spans="13:13">
      <c r="M1044370" s="8"/>
    </row>
    <row r="1044371" spans="13:13" ht="13">
      <c r="M1044371" s="17"/>
    </row>
    <row r="1044372" spans="13:13">
      <c r="M1044372" s="8"/>
    </row>
    <row r="1044398" spans="13:13">
      <c r="M1044398" s="8"/>
    </row>
    <row r="1044399" spans="13:13" ht="13">
      <c r="M1044399" s="17"/>
    </row>
    <row r="1044400" spans="13:13">
      <c r="M1044400" s="8"/>
    </row>
    <row r="1044426" spans="13:13">
      <c r="M1044426" s="8"/>
    </row>
    <row r="1044427" spans="13:13" ht="13">
      <c r="M1044427" s="17"/>
    </row>
    <row r="1044428" spans="13:13">
      <c r="M1044428" s="8"/>
    </row>
    <row r="1044454" spans="13:13">
      <c r="M1044454" s="8"/>
    </row>
    <row r="1044455" spans="13:13" ht="13">
      <c r="M1044455" s="17"/>
    </row>
    <row r="1044456" spans="13:13">
      <c r="M1044456" s="8"/>
    </row>
    <row r="1044482" spans="13:13">
      <c r="M1044482" s="8"/>
    </row>
    <row r="1044483" spans="13:13" ht="13">
      <c r="M1044483" s="17"/>
    </row>
    <row r="1044484" spans="13:13">
      <c r="M1044484" s="8"/>
    </row>
    <row r="1044510" spans="13:13">
      <c r="M1044510" s="8"/>
    </row>
    <row r="1044511" spans="13:13" ht="13">
      <c r="M1044511" s="17"/>
    </row>
    <row r="1044512" spans="13:13">
      <c r="M1044512" s="8"/>
    </row>
    <row r="1044538" spans="13:13">
      <c r="M1044538" s="8"/>
    </row>
    <row r="1044539" spans="13:13" ht="13">
      <c r="M1044539" s="17"/>
    </row>
    <row r="1044540" spans="13:13">
      <c r="M1044540" s="8"/>
    </row>
    <row r="1044566" spans="13:13">
      <c r="M1044566" s="8"/>
    </row>
    <row r="1044567" spans="13:13" ht="13">
      <c r="M1044567" s="17"/>
    </row>
    <row r="1044568" spans="13:13">
      <c r="M1044568" s="8"/>
    </row>
    <row r="1044594" spans="13:13">
      <c r="M1044594" s="8"/>
    </row>
    <row r="1044595" spans="13:13" ht="13">
      <c r="M1044595" s="17"/>
    </row>
    <row r="1044596" spans="13:13">
      <c r="M1044596" s="8"/>
    </row>
    <row r="1044622" spans="13:13">
      <c r="M1044622" s="8"/>
    </row>
    <row r="1044623" spans="13:13" ht="13">
      <c r="M1044623" s="17"/>
    </row>
    <row r="1044624" spans="13:13">
      <c r="M1044624" s="8"/>
    </row>
    <row r="1044650" spans="13:13">
      <c r="M1044650" s="8"/>
    </row>
    <row r="1044651" spans="13:13" ht="13">
      <c r="M1044651" s="17"/>
    </row>
    <row r="1044652" spans="13:13">
      <c r="M1044652" s="8"/>
    </row>
    <row r="1044678" spans="13:13">
      <c r="M1044678" s="8"/>
    </row>
    <row r="1044679" spans="13:13" ht="13">
      <c r="M1044679" s="17"/>
    </row>
    <row r="1044680" spans="13:13">
      <c r="M1044680" s="8"/>
    </row>
    <row r="1044706" spans="13:13">
      <c r="M1044706" s="8"/>
    </row>
    <row r="1044707" spans="13:13" ht="13">
      <c r="M1044707" s="17"/>
    </row>
    <row r="1044708" spans="13:13">
      <c r="M1044708" s="8"/>
    </row>
    <row r="1044734" spans="13:13">
      <c r="M1044734" s="8"/>
    </row>
    <row r="1044735" spans="13:13" ht="13">
      <c r="M1044735" s="17"/>
    </row>
    <row r="1044736" spans="13:13">
      <c r="M1044736" s="8"/>
    </row>
    <row r="1044762" spans="13:13">
      <c r="M1044762" s="8"/>
    </row>
    <row r="1044763" spans="13:13" ht="13">
      <c r="M1044763" s="17"/>
    </row>
    <row r="1044764" spans="13:13">
      <c r="M1044764" s="8"/>
    </row>
    <row r="1044790" spans="13:13">
      <c r="M1044790" s="8"/>
    </row>
    <row r="1044791" spans="13:13" ht="13">
      <c r="M1044791" s="17"/>
    </row>
    <row r="1044792" spans="13:13">
      <c r="M1044792" s="8"/>
    </row>
    <row r="1044818" spans="13:13">
      <c r="M1044818" s="8"/>
    </row>
    <row r="1044819" spans="13:13" ht="13">
      <c r="M1044819" s="17"/>
    </row>
    <row r="1044820" spans="13:13">
      <c r="M1044820" s="8"/>
    </row>
    <row r="1044846" spans="13:13">
      <c r="M1044846" s="8"/>
    </row>
    <row r="1044847" spans="13:13" ht="13">
      <c r="M1044847" s="17"/>
    </row>
    <row r="1044848" spans="13:13">
      <c r="M1044848" s="8"/>
    </row>
    <row r="1044874" spans="13:13">
      <c r="M1044874" s="8"/>
    </row>
    <row r="1044875" spans="13:13" ht="13">
      <c r="M1044875" s="17"/>
    </row>
    <row r="1044876" spans="13:13">
      <c r="M1044876" s="8"/>
    </row>
    <row r="1044902" spans="13:13">
      <c r="M1044902" s="8"/>
    </row>
    <row r="1044903" spans="13:13" ht="13">
      <c r="M1044903" s="17"/>
    </row>
    <row r="1044904" spans="13:13">
      <c r="M1044904" s="8"/>
    </row>
    <row r="1044930" spans="13:13">
      <c r="M1044930" s="8"/>
    </row>
    <row r="1044931" spans="13:13" ht="13">
      <c r="M1044931" s="17"/>
    </row>
    <row r="1044932" spans="13:13">
      <c r="M1044932" s="8"/>
    </row>
    <row r="1044958" spans="13:13">
      <c r="M1044958" s="8"/>
    </row>
    <row r="1044959" spans="13:13" ht="13">
      <c r="M1044959" s="17"/>
    </row>
    <row r="1044960" spans="13:13">
      <c r="M1044960" s="8"/>
    </row>
    <row r="1044986" spans="13:13">
      <c r="M1044986" s="8"/>
    </row>
    <row r="1044987" spans="13:13" ht="13">
      <c r="M1044987" s="17"/>
    </row>
    <row r="1044988" spans="13:13">
      <c r="M1044988" s="8"/>
    </row>
    <row r="1045014" spans="13:13">
      <c r="M1045014" s="8"/>
    </row>
    <row r="1045015" spans="13:13" ht="13">
      <c r="M1045015" s="17"/>
    </row>
    <row r="1045016" spans="13:13">
      <c r="M1045016" s="8"/>
    </row>
    <row r="1045042" spans="13:13">
      <c r="M1045042" s="8"/>
    </row>
    <row r="1045043" spans="13:13" ht="13">
      <c r="M1045043" s="17"/>
    </row>
    <row r="1045044" spans="13:13">
      <c r="M1045044" s="8"/>
    </row>
    <row r="1045070" spans="13:13">
      <c r="M1045070" s="8"/>
    </row>
    <row r="1045071" spans="13:13" ht="13">
      <c r="M1045071" s="17"/>
    </row>
    <row r="1045072" spans="13:13">
      <c r="M1045072" s="8"/>
    </row>
    <row r="1045098" spans="13:13">
      <c r="M1045098" s="8"/>
    </row>
    <row r="1045099" spans="13:13" ht="13">
      <c r="M1045099" s="17"/>
    </row>
    <row r="1045100" spans="13:13">
      <c r="M1045100" s="8"/>
    </row>
    <row r="1045126" spans="13:13">
      <c r="M1045126" s="8"/>
    </row>
    <row r="1045127" spans="13:13" ht="13">
      <c r="M1045127" s="17"/>
    </row>
    <row r="1045128" spans="13:13">
      <c r="M1045128" s="8"/>
    </row>
    <row r="1045154" spans="13:13">
      <c r="M1045154" s="8"/>
    </row>
    <row r="1045155" spans="13:13" ht="13">
      <c r="M1045155" s="17"/>
    </row>
    <row r="1045156" spans="13:13">
      <c r="M1045156" s="8"/>
    </row>
    <row r="1045182" spans="13:13">
      <c r="M1045182" s="8"/>
    </row>
    <row r="1045183" spans="13:13" ht="13">
      <c r="M1045183" s="17"/>
    </row>
    <row r="1045184" spans="13:13">
      <c r="M1045184" s="8"/>
    </row>
    <row r="1045210" spans="13:13">
      <c r="M1045210" s="8"/>
    </row>
    <row r="1045211" spans="13:13" ht="13">
      <c r="M1045211" s="17"/>
    </row>
    <row r="1045212" spans="13:13">
      <c r="M1045212" s="8"/>
    </row>
    <row r="1045238" spans="13:13">
      <c r="M1045238" s="8"/>
    </row>
    <row r="1045239" spans="13:13" ht="13">
      <c r="M1045239" s="17"/>
    </row>
    <row r="1045240" spans="13:13">
      <c r="M1045240" s="8"/>
    </row>
    <row r="1045266" spans="13:13">
      <c r="M1045266" s="8"/>
    </row>
    <row r="1045267" spans="13:13" ht="13">
      <c r="M1045267" s="17"/>
    </row>
    <row r="1045268" spans="13:13">
      <c r="M1045268" s="8"/>
    </row>
    <row r="1045294" spans="13:13">
      <c r="M1045294" s="8"/>
    </row>
    <row r="1045295" spans="13:13" ht="13">
      <c r="M1045295" s="17"/>
    </row>
    <row r="1045296" spans="13:13">
      <c r="M1045296" s="8"/>
    </row>
    <row r="1045322" spans="13:13">
      <c r="M1045322" s="8"/>
    </row>
    <row r="1045323" spans="13:13" ht="13">
      <c r="M1045323" s="17"/>
    </row>
    <row r="1045324" spans="13:13">
      <c r="M1045324" s="8"/>
    </row>
    <row r="1045350" spans="13:13">
      <c r="M1045350" s="8"/>
    </row>
    <row r="1045351" spans="13:13" ht="13">
      <c r="M1045351" s="17"/>
    </row>
    <row r="1045352" spans="13:13">
      <c r="M1045352" s="8"/>
    </row>
    <row r="1045378" spans="13:13">
      <c r="M1045378" s="8"/>
    </row>
    <row r="1045379" spans="13:13" ht="13">
      <c r="M1045379" s="17"/>
    </row>
    <row r="1045380" spans="13:13">
      <c r="M1045380" s="8"/>
    </row>
    <row r="1045406" spans="13:13">
      <c r="M1045406" s="8"/>
    </row>
    <row r="1045407" spans="13:13" ht="13">
      <c r="M1045407" s="17"/>
    </row>
    <row r="1045408" spans="13:13">
      <c r="M1045408" s="8"/>
    </row>
    <row r="1045434" spans="13:13">
      <c r="M1045434" s="8"/>
    </row>
    <row r="1045435" spans="13:13" ht="13">
      <c r="M1045435" s="17"/>
    </row>
    <row r="1045436" spans="13:13">
      <c r="M1045436" s="8"/>
    </row>
    <row r="1045462" spans="13:13">
      <c r="M1045462" s="8"/>
    </row>
    <row r="1045463" spans="13:13" ht="13">
      <c r="M1045463" s="17"/>
    </row>
    <row r="1045464" spans="13:13">
      <c r="M1045464" s="8"/>
    </row>
    <row r="1045490" spans="13:13">
      <c r="M1045490" s="8"/>
    </row>
    <row r="1045491" spans="13:13" ht="13">
      <c r="M1045491" s="17"/>
    </row>
    <row r="1045492" spans="13:13">
      <c r="M1045492" s="8"/>
    </row>
    <row r="1045518" spans="13:13">
      <c r="M1045518" s="8"/>
    </row>
    <row r="1045519" spans="13:13" ht="13">
      <c r="M1045519" s="17"/>
    </row>
    <row r="1045520" spans="13:13">
      <c r="M1045520" s="8"/>
    </row>
    <row r="1045546" spans="13:13">
      <c r="M1045546" s="8"/>
    </row>
    <row r="1045547" spans="13:13" ht="13">
      <c r="M1045547" s="17"/>
    </row>
    <row r="1045548" spans="13:13">
      <c r="M1045548" s="8"/>
    </row>
    <row r="1045574" spans="13:13">
      <c r="M1045574" s="8"/>
    </row>
    <row r="1045575" spans="13:13" ht="13">
      <c r="M1045575" s="17"/>
    </row>
    <row r="1045576" spans="13:13">
      <c r="M1045576" s="8"/>
    </row>
    <row r="1045602" spans="13:13">
      <c r="M1045602" s="8"/>
    </row>
    <row r="1045603" spans="13:13" ht="13">
      <c r="M1045603" s="17"/>
    </row>
    <row r="1045604" spans="13:13">
      <c r="M1045604" s="8"/>
    </row>
    <row r="1045630" spans="13:13">
      <c r="M1045630" s="8"/>
    </row>
    <row r="1045631" spans="13:13" ht="13">
      <c r="M1045631" s="17"/>
    </row>
    <row r="1045632" spans="13:13">
      <c r="M1045632" s="8"/>
    </row>
    <row r="1045658" spans="13:13">
      <c r="M1045658" s="8"/>
    </row>
    <row r="1045659" spans="13:13" ht="13">
      <c r="M1045659" s="17"/>
    </row>
    <row r="1045660" spans="13:13">
      <c r="M1045660" s="8"/>
    </row>
    <row r="1045686" spans="13:13">
      <c r="M1045686" s="8"/>
    </row>
    <row r="1045687" spans="13:13" ht="13">
      <c r="M1045687" s="17"/>
    </row>
    <row r="1045688" spans="13:13">
      <c r="M1045688" s="8"/>
    </row>
    <row r="1045714" spans="13:13">
      <c r="M1045714" s="8"/>
    </row>
    <row r="1045715" spans="13:13" ht="13">
      <c r="M1045715" s="17"/>
    </row>
    <row r="1045716" spans="13:13">
      <c r="M1045716" s="8"/>
    </row>
    <row r="1045742" spans="13:13">
      <c r="M1045742" s="8"/>
    </row>
    <row r="1045743" spans="13:13" ht="13">
      <c r="M1045743" s="17"/>
    </row>
    <row r="1045744" spans="13:13">
      <c r="M1045744" s="8"/>
    </row>
    <row r="1045770" spans="13:13">
      <c r="M1045770" s="8"/>
    </row>
    <row r="1045771" spans="13:13" ht="13">
      <c r="M1045771" s="17"/>
    </row>
    <row r="1045772" spans="13:13">
      <c r="M1045772" s="8"/>
    </row>
    <row r="1045798" spans="13:13">
      <c r="M1045798" s="8"/>
    </row>
    <row r="1045799" spans="13:13" ht="13">
      <c r="M1045799" s="17"/>
    </row>
    <row r="1045800" spans="13:13">
      <c r="M1045800" s="8"/>
    </row>
    <row r="1045826" spans="13:13">
      <c r="M1045826" s="8"/>
    </row>
    <row r="1045827" spans="13:13" ht="13">
      <c r="M1045827" s="17"/>
    </row>
    <row r="1045828" spans="13:13">
      <c r="M1045828" s="8"/>
    </row>
    <row r="1045854" spans="13:13">
      <c r="M1045854" s="8"/>
    </row>
    <row r="1045855" spans="13:13" ht="13">
      <c r="M1045855" s="17"/>
    </row>
    <row r="1045856" spans="13:13">
      <c r="M1045856" s="8"/>
    </row>
    <row r="1045882" spans="13:13">
      <c r="M1045882" s="8"/>
    </row>
    <row r="1045883" spans="13:13" ht="13">
      <c r="M1045883" s="17"/>
    </row>
    <row r="1045884" spans="13:13">
      <c r="M1045884" s="8"/>
    </row>
    <row r="1045910" spans="13:13">
      <c r="M1045910" s="8"/>
    </row>
    <row r="1045911" spans="13:13" ht="13">
      <c r="M1045911" s="17"/>
    </row>
    <row r="1045912" spans="13:13">
      <c r="M1045912" s="8"/>
    </row>
    <row r="1045938" spans="13:13">
      <c r="M1045938" s="8"/>
    </row>
    <row r="1045939" spans="13:13" ht="13">
      <c r="M1045939" s="17"/>
    </row>
    <row r="1045940" spans="13:13">
      <c r="M1045940" s="8"/>
    </row>
    <row r="1045966" spans="13:13">
      <c r="M1045966" s="8"/>
    </row>
    <row r="1045967" spans="13:13" ht="13">
      <c r="M1045967" s="17"/>
    </row>
    <row r="1045968" spans="13:13">
      <c r="M1045968" s="8"/>
    </row>
    <row r="1045994" spans="13:13">
      <c r="M1045994" s="8"/>
    </row>
    <row r="1045995" spans="13:13" ht="13">
      <c r="M1045995" s="17"/>
    </row>
    <row r="1045996" spans="13:13">
      <c r="M1045996" s="8"/>
    </row>
    <row r="1046022" spans="13:13">
      <c r="M1046022" s="8"/>
    </row>
    <row r="1046023" spans="13:13" ht="13">
      <c r="M1046023" s="17"/>
    </row>
    <row r="1046024" spans="13:13">
      <c r="M1046024" s="8"/>
    </row>
    <row r="1046050" spans="13:13">
      <c r="M1046050" s="8"/>
    </row>
    <row r="1046051" spans="13:13" ht="13">
      <c r="M1046051" s="17"/>
    </row>
    <row r="1046052" spans="13:13">
      <c r="M1046052" s="8"/>
    </row>
    <row r="1046078" spans="13:13">
      <c r="M1046078" s="8"/>
    </row>
    <row r="1046079" spans="13:13" ht="13">
      <c r="M1046079" s="17"/>
    </row>
    <row r="1046080" spans="13:13">
      <c r="M1046080" s="8"/>
    </row>
    <row r="1046106" spans="13:13">
      <c r="M1046106" s="8"/>
    </row>
    <row r="1046107" spans="13:13" ht="13">
      <c r="M1046107" s="17"/>
    </row>
    <row r="1046108" spans="13:13">
      <c r="M1046108" s="8"/>
    </row>
    <row r="1046134" spans="13:13">
      <c r="M1046134" s="8"/>
    </row>
    <row r="1046135" spans="13:13" ht="13">
      <c r="M1046135" s="17"/>
    </row>
    <row r="1046136" spans="13:13">
      <c r="M1046136" s="8"/>
    </row>
    <row r="1046162" spans="13:13">
      <c r="M1046162" s="8"/>
    </row>
    <row r="1046163" spans="13:13" ht="13">
      <c r="M1046163" s="17"/>
    </row>
    <row r="1046164" spans="13:13">
      <c r="M1046164" s="8"/>
    </row>
    <row r="1046190" spans="13:13">
      <c r="M1046190" s="8"/>
    </row>
    <row r="1046191" spans="13:13" ht="13">
      <c r="M1046191" s="17"/>
    </row>
    <row r="1046192" spans="13:13">
      <c r="M1046192" s="8"/>
    </row>
    <row r="1046218" spans="13:13">
      <c r="M1046218" s="8"/>
    </row>
    <row r="1046219" spans="13:13" ht="13">
      <c r="M1046219" s="17"/>
    </row>
    <row r="1046220" spans="13:13">
      <c r="M1046220" s="8"/>
    </row>
    <row r="1046246" spans="13:13">
      <c r="M1046246" s="8"/>
    </row>
    <row r="1046247" spans="13:13" ht="13">
      <c r="M1046247" s="17"/>
    </row>
    <row r="1046248" spans="13:13">
      <c r="M1046248" s="8"/>
    </row>
    <row r="1046274" spans="13:13">
      <c r="M1046274" s="8"/>
    </row>
    <row r="1046275" spans="13:13" ht="13">
      <c r="M1046275" s="17"/>
    </row>
    <row r="1046276" spans="13:13">
      <c r="M1046276" s="8"/>
    </row>
    <row r="1046302" spans="13:13">
      <c r="M1046302" s="8"/>
    </row>
    <row r="1046303" spans="13:13" ht="13">
      <c r="M1046303" s="17"/>
    </row>
    <row r="1046304" spans="13:13">
      <c r="M1046304" s="8"/>
    </row>
    <row r="1046330" spans="13:13">
      <c r="M1046330" s="8"/>
    </row>
    <row r="1046331" spans="13:13" ht="13">
      <c r="M1046331" s="17"/>
    </row>
    <row r="1046332" spans="13:13">
      <c r="M1046332" s="8"/>
    </row>
    <row r="1046358" spans="13:13">
      <c r="M1046358" s="8"/>
    </row>
    <row r="1046359" spans="13:13" ht="13">
      <c r="M1046359" s="17"/>
    </row>
    <row r="1046360" spans="13:13">
      <c r="M1046360" s="8"/>
    </row>
    <row r="1046386" spans="13:13">
      <c r="M1046386" s="8"/>
    </row>
    <row r="1046387" spans="13:13" ht="13">
      <c r="M1046387" s="17"/>
    </row>
    <row r="1046388" spans="13:13">
      <c r="M1046388" s="8"/>
    </row>
    <row r="1046414" spans="13:13">
      <c r="M1046414" s="8"/>
    </row>
    <row r="1046415" spans="13:13" ht="13">
      <c r="M1046415" s="17"/>
    </row>
    <row r="1046416" spans="13:13">
      <c r="M1046416" s="8"/>
    </row>
    <row r="1046442" spans="13:13">
      <c r="M1046442" s="8"/>
    </row>
    <row r="1046443" spans="13:13" ht="13">
      <c r="M1046443" s="17"/>
    </row>
    <row r="1046444" spans="13:13">
      <c r="M1046444" s="8"/>
    </row>
    <row r="1046470" spans="13:13">
      <c r="M1046470" s="8"/>
    </row>
    <row r="1046471" spans="13:13" ht="13">
      <c r="M1046471" s="17"/>
    </row>
    <row r="1046472" spans="13:13">
      <c r="M1046472" s="8"/>
    </row>
    <row r="1046498" spans="13:13">
      <c r="M1046498" s="8"/>
    </row>
    <row r="1046499" spans="13:13" ht="13">
      <c r="M1046499" s="17"/>
    </row>
    <row r="1046500" spans="13:13">
      <c r="M1046500" s="8"/>
    </row>
    <row r="1046526" spans="13:13">
      <c r="M1046526" s="8"/>
    </row>
    <row r="1046527" spans="13:13" ht="13">
      <c r="M1046527" s="17"/>
    </row>
    <row r="1046528" spans="13:13">
      <c r="M1046528" s="8"/>
    </row>
    <row r="1046554" spans="13:13">
      <c r="M1046554" s="8"/>
    </row>
    <row r="1046555" spans="13:13" ht="13">
      <c r="M1046555" s="17"/>
    </row>
    <row r="1046556" spans="13:13">
      <c r="M1046556" s="8"/>
    </row>
    <row r="1046582" spans="13:13">
      <c r="M1046582" s="8"/>
    </row>
    <row r="1046583" spans="13:13" ht="13">
      <c r="M1046583" s="17"/>
    </row>
    <row r="1046584" spans="13:13">
      <c r="M1046584" s="8"/>
    </row>
    <row r="1046610" spans="13:13">
      <c r="M1046610" s="8"/>
    </row>
    <row r="1046611" spans="13:13" ht="13">
      <c r="M1046611" s="17"/>
    </row>
    <row r="1046612" spans="13:13">
      <c r="M1046612" s="8"/>
    </row>
    <row r="1046638" spans="13:13">
      <c r="M1046638" s="8"/>
    </row>
    <row r="1046639" spans="13:13" ht="13">
      <c r="M1046639" s="17"/>
    </row>
    <row r="1046640" spans="13:13">
      <c r="M1046640" s="8"/>
    </row>
    <row r="1046666" spans="13:13">
      <c r="M1046666" s="8"/>
    </row>
    <row r="1046667" spans="13:13" ht="13">
      <c r="M1046667" s="17"/>
    </row>
    <row r="1046668" spans="13:13">
      <c r="M1046668" s="8"/>
    </row>
    <row r="1046694" spans="13:13">
      <c r="M1046694" s="8"/>
    </row>
    <row r="1046695" spans="13:13" ht="13">
      <c r="M1046695" s="17"/>
    </row>
    <row r="1046696" spans="13:13">
      <c r="M1046696" s="8"/>
    </row>
    <row r="1046722" spans="13:13">
      <c r="M1046722" s="8"/>
    </row>
    <row r="1046723" spans="13:13" ht="13">
      <c r="M1046723" s="17"/>
    </row>
    <row r="1046724" spans="13:13">
      <c r="M1046724" s="8"/>
    </row>
    <row r="1046750" spans="13:13">
      <c r="M1046750" s="8"/>
    </row>
    <row r="1046751" spans="13:13" ht="13">
      <c r="M1046751" s="17"/>
    </row>
    <row r="1046752" spans="13:13">
      <c r="M1046752" s="8"/>
    </row>
    <row r="1046778" spans="13:13">
      <c r="M1046778" s="8"/>
    </row>
    <row r="1046779" spans="13:13" ht="13">
      <c r="M1046779" s="17"/>
    </row>
    <row r="1046780" spans="13:13">
      <c r="M1046780" s="8"/>
    </row>
    <row r="1046806" spans="13:13">
      <c r="M1046806" s="8"/>
    </row>
    <row r="1046807" spans="13:13" ht="13">
      <c r="M1046807" s="17"/>
    </row>
    <row r="1046808" spans="13:13">
      <c r="M1046808" s="8"/>
    </row>
    <row r="1046834" spans="13:13">
      <c r="M1046834" s="8"/>
    </row>
    <row r="1046835" spans="13:13" ht="13">
      <c r="M1046835" s="17"/>
    </row>
    <row r="1046836" spans="13:13">
      <c r="M1046836" s="8"/>
    </row>
    <row r="1046862" spans="13:13">
      <c r="M1046862" s="8"/>
    </row>
    <row r="1046863" spans="13:13" ht="13">
      <c r="M1046863" s="17"/>
    </row>
    <row r="1046864" spans="13:13">
      <c r="M1046864" s="8"/>
    </row>
    <row r="1046890" spans="13:13">
      <c r="M1046890" s="8"/>
    </row>
    <row r="1046891" spans="13:13" ht="13">
      <c r="M1046891" s="17"/>
    </row>
    <row r="1046892" spans="13:13">
      <c r="M1046892" s="8"/>
    </row>
    <row r="1046918" spans="13:13">
      <c r="M1046918" s="8"/>
    </row>
    <row r="1046919" spans="13:13" ht="13">
      <c r="M1046919" s="17"/>
    </row>
    <row r="1046920" spans="13:13">
      <c r="M1046920" s="8"/>
    </row>
    <row r="1046946" spans="13:13">
      <c r="M1046946" s="8"/>
    </row>
    <row r="1046947" spans="13:13" ht="13">
      <c r="M1046947" s="17"/>
    </row>
    <row r="1046948" spans="13:13">
      <c r="M1046948" s="8"/>
    </row>
    <row r="1046974" spans="13:13">
      <c r="M1046974" s="8"/>
    </row>
    <row r="1046975" spans="13:13" ht="13">
      <c r="M1046975" s="17"/>
    </row>
    <row r="1046976" spans="13:13">
      <c r="M1046976" s="8"/>
    </row>
    <row r="1047002" spans="13:13">
      <c r="M1047002" s="8"/>
    </row>
    <row r="1047003" spans="13:13" ht="13">
      <c r="M1047003" s="17"/>
    </row>
    <row r="1047004" spans="13:13">
      <c r="M1047004" s="8"/>
    </row>
    <row r="1047030" spans="13:13">
      <c r="M1047030" s="8"/>
    </row>
    <row r="1047031" spans="13:13" ht="13">
      <c r="M1047031" s="17"/>
    </row>
    <row r="1047032" spans="13:13">
      <c r="M1047032" s="8"/>
    </row>
    <row r="1047058" spans="13:13">
      <c r="M1047058" s="8"/>
    </row>
    <row r="1047059" spans="13:13" ht="13">
      <c r="M1047059" s="17"/>
    </row>
    <row r="1047060" spans="13:13">
      <c r="M1047060" s="8"/>
    </row>
    <row r="1047086" spans="13:13">
      <c r="M1047086" s="8"/>
    </row>
    <row r="1047087" spans="13:13" ht="13">
      <c r="M1047087" s="17"/>
    </row>
    <row r="1047088" spans="13:13">
      <c r="M1047088" s="8"/>
    </row>
    <row r="1047114" spans="13:13">
      <c r="M1047114" s="8"/>
    </row>
    <row r="1047115" spans="13:13" ht="13">
      <c r="M1047115" s="17"/>
    </row>
    <row r="1047116" spans="13:13">
      <c r="M1047116" s="8"/>
    </row>
    <row r="1047142" spans="13:13">
      <c r="M1047142" s="8"/>
    </row>
    <row r="1047143" spans="13:13" ht="13">
      <c r="M1047143" s="17"/>
    </row>
    <row r="1047144" spans="13:13">
      <c r="M1047144" s="8"/>
    </row>
    <row r="1047170" spans="13:13">
      <c r="M1047170" s="8"/>
    </row>
    <row r="1047171" spans="13:13" ht="13">
      <c r="M1047171" s="17"/>
    </row>
    <row r="1047172" spans="13:13">
      <c r="M1047172" s="8"/>
    </row>
    <row r="1047198" spans="13:13">
      <c r="M1047198" s="8"/>
    </row>
    <row r="1047199" spans="13:13" ht="13">
      <c r="M1047199" s="17"/>
    </row>
    <row r="1047200" spans="13:13">
      <c r="M1047200" s="8"/>
    </row>
    <row r="1047226" spans="13:13">
      <c r="M1047226" s="8"/>
    </row>
    <row r="1047227" spans="13:13" ht="13">
      <c r="M1047227" s="17"/>
    </row>
    <row r="1047228" spans="13:13">
      <c r="M1047228" s="8"/>
    </row>
    <row r="1047254" spans="13:13">
      <c r="M1047254" s="8"/>
    </row>
    <row r="1047255" spans="13:13" ht="13">
      <c r="M1047255" s="17"/>
    </row>
    <row r="1047256" spans="13:13">
      <c r="M1047256" s="8"/>
    </row>
    <row r="1047282" spans="13:13">
      <c r="M1047282" s="8"/>
    </row>
    <row r="1047283" spans="13:13" ht="13">
      <c r="M1047283" s="17"/>
    </row>
    <row r="1047284" spans="13:13">
      <c r="M1047284" s="8"/>
    </row>
    <row r="1047310" spans="13:13">
      <c r="M1047310" s="8"/>
    </row>
    <row r="1047311" spans="13:13" ht="13">
      <c r="M1047311" s="17"/>
    </row>
    <row r="1047312" spans="13:13">
      <c r="M1047312" s="8"/>
    </row>
    <row r="1047338" spans="13:13">
      <c r="M1047338" s="8"/>
    </row>
    <row r="1047339" spans="13:13" ht="13">
      <c r="M1047339" s="17"/>
    </row>
    <row r="1047340" spans="13:13">
      <c r="M1047340" s="8"/>
    </row>
    <row r="1047366" spans="13:13">
      <c r="M1047366" s="8"/>
    </row>
    <row r="1047367" spans="13:13" ht="13">
      <c r="M1047367" s="17"/>
    </row>
    <row r="1047368" spans="13:13">
      <c r="M1047368" s="8"/>
    </row>
    <row r="1047394" spans="13:13">
      <c r="M1047394" s="8"/>
    </row>
    <row r="1047395" spans="13:13" ht="13">
      <c r="M1047395" s="17"/>
    </row>
    <row r="1047396" spans="13:13">
      <c r="M1047396" s="8"/>
    </row>
    <row r="1047422" spans="13:13">
      <c r="M1047422" s="8"/>
    </row>
    <row r="1047423" spans="13:13" ht="13">
      <c r="M1047423" s="17"/>
    </row>
    <row r="1047424" spans="13:13">
      <c r="M1047424" s="8"/>
    </row>
    <row r="1047450" spans="13:13">
      <c r="M1047450" s="8"/>
    </row>
    <row r="1047451" spans="13:13" ht="13">
      <c r="M1047451" s="17"/>
    </row>
    <row r="1047452" spans="13:13">
      <c r="M1047452" s="8"/>
    </row>
    <row r="1047478" spans="13:13">
      <c r="M1047478" s="8"/>
    </row>
    <row r="1047479" spans="13:13" ht="13">
      <c r="M1047479" s="17"/>
    </row>
    <row r="1047480" spans="13:13">
      <c r="M1047480" s="8"/>
    </row>
    <row r="1047506" spans="13:13">
      <c r="M1047506" s="8"/>
    </row>
    <row r="1047507" spans="13:13" ht="13">
      <c r="M1047507" s="17"/>
    </row>
    <row r="1047508" spans="13:13">
      <c r="M1047508" s="8"/>
    </row>
    <row r="1047534" spans="13:13">
      <c r="M1047534" s="8"/>
    </row>
    <row r="1047535" spans="13:13" ht="13">
      <c r="M1047535" s="17"/>
    </row>
    <row r="1047536" spans="13:13">
      <c r="M1047536" s="8"/>
    </row>
    <row r="1047562" spans="13:13">
      <c r="M1047562" s="8"/>
    </row>
    <row r="1047563" spans="13:13" ht="13">
      <c r="M1047563" s="17"/>
    </row>
    <row r="1047564" spans="13:13">
      <c r="M1047564" s="8"/>
    </row>
    <row r="1047590" spans="13:13">
      <c r="M1047590" s="8"/>
    </row>
    <row r="1047591" spans="13:13" ht="13">
      <c r="M1047591" s="17"/>
    </row>
    <row r="1047592" spans="13:13">
      <c r="M1047592" s="8"/>
    </row>
    <row r="1047618" spans="13:13">
      <c r="M1047618" s="8"/>
    </row>
    <row r="1047619" spans="13:13" ht="13">
      <c r="M1047619" s="17"/>
    </row>
    <row r="1047620" spans="13:13">
      <c r="M1047620" s="8"/>
    </row>
    <row r="1047646" spans="13:13">
      <c r="M1047646" s="8"/>
    </row>
    <row r="1047647" spans="13:13" ht="13">
      <c r="M1047647" s="17"/>
    </row>
    <row r="1047648" spans="13:13">
      <c r="M1047648" s="8"/>
    </row>
    <row r="1047674" spans="13:13">
      <c r="M1047674" s="8"/>
    </row>
    <row r="1047675" spans="13:13" ht="13">
      <c r="M1047675" s="17"/>
    </row>
    <row r="1047676" spans="13:13">
      <c r="M1047676" s="8"/>
    </row>
    <row r="1047702" spans="13:13">
      <c r="M1047702" s="8"/>
    </row>
    <row r="1047703" spans="13:13" ht="13">
      <c r="M1047703" s="17"/>
    </row>
    <row r="1047704" spans="13:13">
      <c r="M1047704" s="8"/>
    </row>
    <row r="1047730" spans="13:13">
      <c r="M1047730" s="8"/>
    </row>
    <row r="1047731" spans="13:13" ht="13">
      <c r="M1047731" s="17"/>
    </row>
    <row r="1047732" spans="13:13">
      <c r="M1047732" s="8"/>
    </row>
    <row r="1047758" spans="13:13">
      <c r="M1047758" s="8"/>
    </row>
    <row r="1047759" spans="13:13" ht="13">
      <c r="M1047759" s="17"/>
    </row>
    <row r="1047760" spans="13:13">
      <c r="M1047760" s="8"/>
    </row>
    <row r="1047786" spans="13:13">
      <c r="M1047786" s="8"/>
    </row>
    <row r="1047787" spans="13:13" ht="13">
      <c r="M1047787" s="17"/>
    </row>
    <row r="1047788" spans="13:13">
      <c r="M1047788" s="8"/>
    </row>
    <row r="1047814" spans="13:13">
      <c r="M1047814" s="8"/>
    </row>
    <row r="1047815" spans="13:13" ht="13">
      <c r="M1047815" s="17"/>
    </row>
    <row r="1047816" spans="13:13">
      <c r="M1047816" s="8"/>
    </row>
    <row r="1047842" spans="13:13">
      <c r="M1047842" s="8"/>
    </row>
    <row r="1047843" spans="13:13" ht="13">
      <c r="M1047843" s="17"/>
    </row>
    <row r="1047844" spans="13:13">
      <c r="M1047844" s="8"/>
    </row>
    <row r="1047870" spans="13:13">
      <c r="M1047870" s="8"/>
    </row>
    <row r="1047871" spans="13:13" ht="13">
      <c r="M1047871" s="17"/>
    </row>
    <row r="1047872" spans="13:13">
      <c r="M1047872" s="8"/>
    </row>
    <row r="1047898" spans="13:13">
      <c r="M1047898" s="8"/>
    </row>
    <row r="1047899" spans="13:13" ht="13">
      <c r="M1047899" s="17"/>
    </row>
    <row r="1047900" spans="13:13">
      <c r="M1047900" s="8"/>
    </row>
    <row r="1047926" spans="13:13">
      <c r="M1047926" s="8"/>
    </row>
    <row r="1047927" spans="13:13" ht="13">
      <c r="M1047927" s="17"/>
    </row>
    <row r="1047928" spans="13:13">
      <c r="M1047928" s="8"/>
    </row>
    <row r="1047954" spans="13:13">
      <c r="M1047954" s="8"/>
    </row>
    <row r="1047955" spans="13:13" ht="13">
      <c r="M1047955" s="17"/>
    </row>
    <row r="1047956" spans="13:13">
      <c r="M1047956" s="8"/>
    </row>
    <row r="1047982" spans="13:13">
      <c r="M1047982" s="8"/>
    </row>
    <row r="1047983" spans="13:13" ht="13">
      <c r="M1047983" s="17"/>
    </row>
    <row r="1047984" spans="13:13">
      <c r="M1047984" s="8"/>
    </row>
    <row r="1048010" spans="13:13">
      <c r="M1048010" s="8"/>
    </row>
    <row r="1048011" spans="13:13" ht="13">
      <c r="M1048011" s="17"/>
    </row>
    <row r="1048012" spans="13:13">
      <c r="M1048012" s="8"/>
    </row>
    <row r="1048038" spans="13:13">
      <c r="M1048038" s="8"/>
    </row>
    <row r="1048039" spans="13:13" ht="13">
      <c r="M1048039" s="17"/>
    </row>
    <row r="1048040" spans="13:13">
      <c r="M1048040" s="8"/>
    </row>
    <row r="1048066" spans="13:13">
      <c r="M1048066" s="8"/>
    </row>
    <row r="1048067" spans="13:13" ht="13">
      <c r="M1048067" s="17"/>
    </row>
    <row r="1048068" spans="13:13">
      <c r="M1048068" s="8"/>
    </row>
    <row r="1048094" spans="13:13">
      <c r="M1048094" s="8"/>
    </row>
    <row r="1048095" spans="13:13" ht="13">
      <c r="M1048095" s="17"/>
    </row>
    <row r="1048096" spans="13:13">
      <c r="M1048096" s="8"/>
    </row>
    <row r="1048122" spans="13:13">
      <c r="M1048122" s="8"/>
    </row>
    <row r="1048123" spans="13:13" ht="13">
      <c r="M1048123" s="17"/>
    </row>
    <row r="1048124" spans="13:13">
      <c r="M1048124" s="8"/>
    </row>
    <row r="1048150" spans="13:13">
      <c r="M1048150" s="8"/>
    </row>
    <row r="1048151" spans="13:13" ht="13">
      <c r="M1048151" s="17"/>
    </row>
    <row r="1048152" spans="13:13">
      <c r="M1048152" s="8"/>
    </row>
    <row r="1048178" spans="13:13">
      <c r="M1048178" s="8"/>
    </row>
    <row r="1048179" spans="13:13" ht="13">
      <c r="M1048179" s="17"/>
    </row>
    <row r="1048180" spans="13:13">
      <c r="M1048180" s="8"/>
    </row>
    <row r="1048206" spans="13:13">
      <c r="M1048206" s="8"/>
    </row>
    <row r="1048207" spans="13:13" ht="13">
      <c r="M1048207" s="17"/>
    </row>
    <row r="1048208" spans="13:13">
      <c r="M1048208" s="8"/>
    </row>
    <row r="1048234" spans="13:13">
      <c r="M1048234" s="8"/>
    </row>
    <row r="1048235" spans="13:13" ht="13">
      <c r="M1048235" s="17"/>
    </row>
    <row r="1048236" spans="13:13">
      <c r="M1048236" s="8"/>
    </row>
    <row r="1048262" spans="13:13">
      <c r="M1048262" s="8"/>
    </row>
    <row r="1048263" spans="13:13" ht="13">
      <c r="M1048263" s="17"/>
    </row>
    <row r="1048264" spans="13:13">
      <c r="M1048264" s="8"/>
    </row>
    <row r="1048290" spans="13:13">
      <c r="M1048290" s="8"/>
    </row>
    <row r="1048291" spans="13:13" ht="13">
      <c r="M1048291" s="17"/>
    </row>
    <row r="1048292" spans="13:13">
      <c r="M1048292" s="8"/>
    </row>
    <row r="1048318" spans="13:13">
      <c r="M1048318" s="8"/>
    </row>
    <row r="1048319" spans="13:13" ht="13">
      <c r="M1048319" s="17"/>
    </row>
    <row r="1048320" spans="13:13">
      <c r="M1048320" s="8"/>
    </row>
    <row r="1048346" spans="13:13">
      <c r="M1048346" s="8"/>
    </row>
    <row r="1048347" spans="13:13" ht="13">
      <c r="M1048347" s="17"/>
    </row>
    <row r="1048348" spans="13:13">
      <c r="M1048348" s="8"/>
    </row>
    <row r="1048374" spans="13:13">
      <c r="M1048374" s="8"/>
    </row>
    <row r="1048375" spans="13:13" ht="13">
      <c r="M1048375" s="17"/>
    </row>
    <row r="1048376" spans="13:13">
      <c r="M1048376" s="8"/>
    </row>
    <row r="1048402" spans="13:13">
      <c r="M1048402" s="8"/>
    </row>
    <row r="1048403" spans="13:13" ht="13">
      <c r="M1048403" s="17"/>
    </row>
    <row r="1048404" spans="13:13">
      <c r="M1048404" s="8"/>
    </row>
    <row r="1048430" spans="13:13">
      <c r="M1048430" s="8"/>
    </row>
    <row r="1048431" spans="13:13" ht="13">
      <c r="M1048431" s="17"/>
    </row>
    <row r="1048432" spans="13:13">
      <c r="M1048432" s="8"/>
    </row>
    <row r="1048458" spans="13:13">
      <c r="M1048458" s="8"/>
    </row>
    <row r="1048459" spans="13:13" ht="13">
      <c r="M1048459" s="17"/>
    </row>
    <row r="1048460" spans="13:13">
      <c r="M1048460" s="8"/>
    </row>
    <row r="1048486" spans="13:13">
      <c r="M1048486" s="8"/>
    </row>
    <row r="1048487" spans="13:13" ht="13">
      <c r="M1048487" s="17"/>
    </row>
    <row r="1048488" spans="13:13">
      <c r="M1048488" s="8"/>
    </row>
    <row r="1048514" spans="13:13">
      <c r="M1048514" s="8"/>
    </row>
    <row r="1048515" spans="13:13" ht="13">
      <c r="M1048515" s="17"/>
    </row>
    <row r="1048516" spans="13:13">
      <c r="M1048516" s="8"/>
    </row>
    <row r="1048542" spans="13:13">
      <c r="M1048542" s="8"/>
    </row>
    <row r="1048543" spans="13:13" ht="13">
      <c r="M1048543" s="17"/>
    </row>
    <row r="1048544" spans="13:13">
      <c r="M1048544" s="8"/>
    </row>
    <row r="1048570" spans="13:13">
      <c r="M1048570" s="8"/>
    </row>
    <row r="1048571" spans="13:13" ht="13">
      <c r="M1048571" s="17"/>
    </row>
    <row r="1048572" spans="13:13">
      <c r="M1048572" s="8"/>
    </row>
  </sheetData>
  <mergeCells count="3">
    <mergeCell ref="C36:D36"/>
    <mergeCell ref="B6:E6"/>
    <mergeCell ref="B5:E5"/>
  </mergeCells>
  <phoneticPr fontId="54" type="noConversion"/>
  <hyperlinks>
    <hyperlink ref="B5" location="Início!A1" display="Início" xr:uid="{AB8FFAC7-FC38-4CEB-B351-024CEE5CDF58}"/>
    <hyperlink ref="B5:E5" location="Índice!A1" display="Índice" xr:uid="{15F5145D-8678-4D8F-8ECB-2101213934D1}"/>
    <hyperlink ref="B6" location="Início!A1" display="Início" xr:uid="{5F58572E-D48F-42A0-A0BC-5DAC78F2E9D3}"/>
    <hyperlink ref="B6:E6" location="'Séries Descontinuadas &gt;&gt;'!A1" display="Séries Descontinuadas" xr:uid="{419A26CE-6612-44F4-97A0-D6B351ED43AA}"/>
  </hyperlinks>
  <pageMargins left="0" right="0" top="0" bottom="0" header="0" footer="0"/>
  <pageSetup paperSize="9" scale="50" orientation="landscape" r:id="rId1"/>
  <headerFooter>
    <oddHeader>&amp;L&amp;"Calibri"&amp;10&amp;K000000 Confidential&amp;1#_x000D_</oddHeader>
  </headerFooter>
</worksheet>
</file>

<file path=xl/worksheets/sheet4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C00-000000000000}">
  <sheetPr codeName="Planilha41">
    <tabColor theme="0" tint="-0.249977111117893"/>
  </sheetPr>
  <dimension ref="B2:AR28"/>
  <sheetViews>
    <sheetView showGridLines="0" zoomScaleNormal="100" workbookViewId="0">
      <pane xSplit="4" ySplit="9" topLeftCell="E10" activePane="bottomRight" state="frozen"/>
      <selection pane="topRight"/>
      <selection pane="bottomLeft"/>
      <selection pane="bottomRight"/>
    </sheetView>
  </sheetViews>
  <sheetFormatPr defaultColWidth="9" defaultRowHeight="12.5"/>
  <cols>
    <col min="1" max="3" width="5" style="8" customWidth="1"/>
    <col min="4" max="4" width="34.58203125" style="8" customWidth="1"/>
    <col min="5" max="6" width="8.58203125" style="216" customWidth="1"/>
    <col min="7" max="8" width="9.08203125" style="216" customWidth="1"/>
    <col min="9" max="10" width="8.58203125" style="216" customWidth="1"/>
    <col min="11" max="12" width="9.08203125" style="216" customWidth="1"/>
    <col min="13" max="14" width="8.58203125" style="216" customWidth="1"/>
    <col min="15" max="16" width="9.08203125" style="216" customWidth="1"/>
    <col min="17" max="18" width="8.58203125" style="216" customWidth="1"/>
    <col min="19" max="22" width="9.08203125" style="216" customWidth="1"/>
    <col min="23" max="24" width="9.58203125" style="216" customWidth="1"/>
    <col min="25" max="25" width="9.83203125" style="216" customWidth="1"/>
    <col min="26" max="28" width="8.58203125" style="216" customWidth="1"/>
    <col min="29" max="29" width="8.33203125" style="8" customWidth="1"/>
    <col min="30" max="32" width="8.58203125" style="8" customWidth="1"/>
    <col min="33" max="33" width="4.58203125" style="8" customWidth="1"/>
    <col min="34" max="39" width="9.58203125" style="216" customWidth="1"/>
    <col min="40" max="40" width="11.5" style="216" customWidth="1"/>
    <col min="41" max="16384" width="9" style="8"/>
  </cols>
  <sheetData>
    <row r="2" spans="2:44" s="1" customFormat="1" ht="14.5" thickBot="1">
      <c r="B2" s="301" t="s">
        <v>909</v>
      </c>
      <c r="C2" s="301"/>
      <c r="D2" s="301"/>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row>
    <row r="3" spans="2:44" ht="13.5" thickTop="1">
      <c r="B3" s="17" t="s">
        <v>910</v>
      </c>
    </row>
    <row r="5" spans="2:44" ht="14">
      <c r="B5" s="759" t="s">
        <v>32</v>
      </c>
      <c r="C5" s="759"/>
      <c r="D5" s="759"/>
      <c r="E5" s="759"/>
    </row>
    <row r="6" spans="2:44" ht="14">
      <c r="B6" s="759" t="s">
        <v>484</v>
      </c>
      <c r="C6" s="759"/>
      <c r="D6" s="759"/>
      <c r="E6" s="759"/>
      <c r="F6" s="21"/>
      <c r="G6" s="21"/>
      <c r="H6" s="21"/>
      <c r="I6" s="8"/>
      <c r="J6" s="8"/>
      <c r="K6" s="8"/>
      <c r="L6" s="8"/>
      <c r="M6" s="8"/>
      <c r="N6" s="8"/>
      <c r="O6" s="8"/>
      <c r="P6" s="8"/>
      <c r="Q6" s="8"/>
      <c r="R6" s="8"/>
      <c r="S6" s="8"/>
      <c r="T6" s="8"/>
      <c r="U6" s="50"/>
      <c r="V6" s="50"/>
      <c r="W6" s="50"/>
      <c r="X6" s="50"/>
      <c r="Y6" s="50"/>
      <c r="Z6" s="50"/>
      <c r="AA6" s="50"/>
      <c r="AB6" s="50"/>
      <c r="AC6" s="50"/>
      <c r="AD6" s="24"/>
      <c r="AE6" s="24"/>
      <c r="AF6" s="24"/>
      <c r="AG6" s="50"/>
      <c r="AH6" s="24"/>
      <c r="AI6" s="24"/>
      <c r="AJ6" s="24"/>
      <c r="AK6" s="50"/>
      <c r="AL6" s="50"/>
      <c r="AM6" s="24"/>
      <c r="AN6" s="24"/>
      <c r="AO6" s="50"/>
      <c r="AP6" s="50"/>
      <c r="AQ6" s="24"/>
      <c r="AR6" s="24"/>
    </row>
    <row r="7" spans="2:44" ht="14">
      <c r="D7" s="333"/>
      <c r="E7" s="21"/>
      <c r="F7" s="21"/>
      <c r="G7" s="21"/>
      <c r="H7" s="21"/>
      <c r="I7" s="8"/>
      <c r="J7" s="8"/>
      <c r="K7" s="8"/>
      <c r="L7" s="8"/>
      <c r="M7" s="8"/>
      <c r="N7" s="8"/>
      <c r="O7" s="8"/>
      <c r="P7" s="8"/>
      <c r="Q7" s="8"/>
      <c r="R7" s="8"/>
      <c r="S7" s="8"/>
      <c r="T7" s="8"/>
      <c r="U7" s="50"/>
      <c r="V7" s="50"/>
      <c r="W7" s="50"/>
      <c r="X7" s="50"/>
      <c r="Y7" s="50"/>
      <c r="Z7" s="50"/>
      <c r="AA7" s="50"/>
      <c r="AB7" s="50"/>
      <c r="AC7" s="50"/>
      <c r="AD7" s="24"/>
      <c r="AE7" s="24"/>
      <c r="AF7" s="24"/>
      <c r="AG7" s="50"/>
      <c r="AH7" s="24"/>
      <c r="AI7" s="24"/>
      <c r="AJ7" s="24"/>
      <c r="AK7" s="50"/>
      <c r="AL7" s="50"/>
      <c r="AM7" s="24"/>
      <c r="AN7" s="24"/>
      <c r="AO7" s="50"/>
      <c r="AP7" s="50"/>
      <c r="AQ7" s="24"/>
      <c r="AR7" s="24"/>
    </row>
    <row r="8" spans="2:44" s="17" customFormat="1" ht="13">
      <c r="B8" s="257"/>
      <c r="C8" s="257"/>
      <c r="D8" s="257"/>
      <c r="E8" s="323" t="s">
        <v>543</v>
      </c>
      <c r="F8" s="323" t="s">
        <v>544</v>
      </c>
      <c r="G8" s="323" t="s">
        <v>545</v>
      </c>
      <c r="H8" s="323" t="s">
        <v>546</v>
      </c>
      <c r="I8" s="323" t="s">
        <v>547</v>
      </c>
      <c r="J8" s="323" t="s">
        <v>548</v>
      </c>
      <c r="K8" s="323" t="s">
        <v>549</v>
      </c>
      <c r="L8" s="323" t="s">
        <v>550</v>
      </c>
      <c r="M8" s="323" t="s">
        <v>551</v>
      </c>
      <c r="N8" s="323" t="s">
        <v>552</v>
      </c>
      <c r="O8" s="323" t="s">
        <v>553</v>
      </c>
      <c r="P8" s="323" t="s">
        <v>554</v>
      </c>
      <c r="Q8" s="323" t="s">
        <v>555</v>
      </c>
      <c r="R8" s="323" t="s">
        <v>556</v>
      </c>
      <c r="S8" s="323" t="s">
        <v>557</v>
      </c>
      <c r="T8" s="323" t="s">
        <v>558</v>
      </c>
      <c r="U8" s="323" t="s">
        <v>559</v>
      </c>
      <c r="V8" s="323" t="s">
        <v>560</v>
      </c>
      <c r="W8" s="323" t="s">
        <v>561</v>
      </c>
      <c r="X8" s="323" t="s">
        <v>562</v>
      </c>
      <c r="Y8" s="323" t="s">
        <v>563</v>
      </c>
      <c r="Z8" s="323" t="s">
        <v>564</v>
      </c>
      <c r="AA8" s="323" t="s">
        <v>565</v>
      </c>
      <c r="AB8" s="323" t="s">
        <v>566</v>
      </c>
      <c r="AC8" s="323" t="s">
        <v>567</v>
      </c>
      <c r="AD8" s="323" t="s">
        <v>568</v>
      </c>
      <c r="AE8" s="323" t="s">
        <v>569</v>
      </c>
      <c r="AF8" s="323" t="s">
        <v>570</v>
      </c>
      <c r="AH8" s="334" t="s">
        <v>911</v>
      </c>
      <c r="AI8" s="334" t="s">
        <v>912</v>
      </c>
      <c r="AJ8" s="334" t="s">
        <v>913</v>
      </c>
      <c r="AK8" s="334" t="s">
        <v>914</v>
      </c>
      <c r="AL8" s="334" t="s">
        <v>915</v>
      </c>
      <c r="AM8" s="334" t="s">
        <v>916</v>
      </c>
      <c r="AN8" s="334" t="s">
        <v>917</v>
      </c>
    </row>
    <row r="9" spans="2:44" ht="13">
      <c r="D9" s="2"/>
      <c r="AC9" s="216"/>
      <c r="AD9" s="216"/>
      <c r="AE9" s="216"/>
      <c r="AF9" s="216"/>
    </row>
    <row r="10" spans="2:44" ht="13">
      <c r="B10" s="209" t="s">
        <v>918</v>
      </c>
      <c r="C10" s="209"/>
      <c r="D10" s="209"/>
      <c r="E10" s="217">
        <v>0.12636607353476312</v>
      </c>
      <c r="F10" s="217">
        <v>0.12992063018524047</v>
      </c>
      <c r="G10" s="217">
        <v>0.1305012938975276</v>
      </c>
      <c r="H10" s="217">
        <v>0.13919888498993221</v>
      </c>
      <c r="I10" s="217">
        <v>0.15918164946620619</v>
      </c>
      <c r="J10" s="217">
        <v>0.15751881585367591</v>
      </c>
      <c r="K10" s="217">
        <v>0.17071565396462005</v>
      </c>
      <c r="L10" s="217">
        <v>0.18325038477037608</v>
      </c>
      <c r="M10" s="217">
        <v>0.19067195236304155</v>
      </c>
      <c r="N10" s="217">
        <v>0.19528313172745587</v>
      </c>
      <c r="O10" s="217">
        <v>0.19526629494248754</v>
      </c>
      <c r="P10" s="217">
        <v>0.21053459457310611</v>
      </c>
      <c r="Q10" s="217">
        <v>0.2109413190975139</v>
      </c>
      <c r="R10" s="217">
        <v>0.21330709812323315</v>
      </c>
      <c r="S10" s="217">
        <v>0.21062433134915465</v>
      </c>
      <c r="T10" s="217">
        <v>0.21265374173031049</v>
      </c>
      <c r="U10" s="217">
        <v>0.21331711505799694</v>
      </c>
      <c r="V10" s="217">
        <v>0.21625093623547137</v>
      </c>
      <c r="W10" s="217">
        <v>0.20960461656952292</v>
      </c>
      <c r="X10" s="217">
        <v>0.20437092681172778</v>
      </c>
      <c r="Y10" s="217">
        <v>0.20586756063193734</v>
      </c>
      <c r="Z10" s="217">
        <v>0.21596382431741906</v>
      </c>
      <c r="AA10" s="217">
        <v>0.22350763266540444</v>
      </c>
      <c r="AB10" s="217">
        <v>0.20038997484472207</v>
      </c>
      <c r="AC10" s="217">
        <v>0.2066388928714584</v>
      </c>
      <c r="AD10" s="217">
        <v>0.20849304763290269</v>
      </c>
      <c r="AE10" s="217">
        <v>0.15609457743960389</v>
      </c>
      <c r="AF10" s="217">
        <v>8.346858223196596E-2</v>
      </c>
      <c r="AG10" s="237"/>
      <c r="AH10" s="217">
        <v>0.1328612168421843</v>
      </c>
      <c r="AI10" s="217">
        <v>0.16907577693391368</v>
      </c>
      <c r="AJ10" s="217">
        <v>0.19875513493876237</v>
      </c>
      <c r="AK10" s="217">
        <v>0.21331463663382649</v>
      </c>
      <c r="AL10" s="217">
        <v>0.21069678073754783</v>
      </c>
      <c r="AM10" s="217">
        <v>0.21154822772137555</v>
      </c>
      <c r="AN10" s="217">
        <v>0.16292743085975747</v>
      </c>
    </row>
    <row r="11" spans="2:44" ht="13">
      <c r="B11" s="209" t="s">
        <v>919</v>
      </c>
      <c r="C11" s="209"/>
      <c r="D11" s="209"/>
      <c r="E11" s="217">
        <v>0.50343397144287128</v>
      </c>
      <c r="F11" s="217">
        <v>0.47962456171233064</v>
      </c>
      <c r="G11" s="217">
        <v>0.45719668538740399</v>
      </c>
      <c r="H11" s="217">
        <v>0.49251522304682693</v>
      </c>
      <c r="I11" s="217">
        <v>0.44923716696650146</v>
      </c>
      <c r="J11" s="217">
        <v>0.43406336484756763</v>
      </c>
      <c r="K11" s="217">
        <v>0.43713455623007874</v>
      </c>
      <c r="L11" s="217">
        <v>0.44306346024515475</v>
      </c>
      <c r="M11" s="217">
        <v>0.40083583489480296</v>
      </c>
      <c r="N11" s="217">
        <v>0.39678598551136124</v>
      </c>
      <c r="O11" s="217">
        <v>0.39761555619230166</v>
      </c>
      <c r="P11" s="217">
        <v>0.42668019099416243</v>
      </c>
      <c r="Q11" s="217">
        <v>0.39012651794553765</v>
      </c>
      <c r="R11" s="217">
        <v>0.38113614482618896</v>
      </c>
      <c r="S11" s="217">
        <v>0.38359570974859752</v>
      </c>
      <c r="T11" s="217">
        <v>0.4005417538563622</v>
      </c>
      <c r="U11" s="217">
        <v>0.36752999693958466</v>
      </c>
      <c r="V11" s="217">
        <v>0.34677305949610959</v>
      </c>
      <c r="W11" s="217">
        <v>0.35542372309666048</v>
      </c>
      <c r="X11" s="217">
        <v>0.38050701829517947</v>
      </c>
      <c r="Y11" s="217">
        <v>0.34284280765586722</v>
      </c>
      <c r="Z11" s="217">
        <v>0.33790760265482184</v>
      </c>
      <c r="AA11" s="217">
        <v>0.35666509651889411</v>
      </c>
      <c r="AB11" s="217">
        <v>0.37449536175568027</v>
      </c>
      <c r="AC11" s="217">
        <v>0.36040571569526764</v>
      </c>
      <c r="AD11" s="217">
        <v>0.33889729365974575</v>
      </c>
      <c r="AE11" s="217">
        <v>0.37387262170780311</v>
      </c>
      <c r="AF11" s="217">
        <v>0.40613063261345983</v>
      </c>
      <c r="AG11" s="237"/>
      <c r="AH11" s="217">
        <v>0.48267330570072264</v>
      </c>
      <c r="AI11" s="217">
        <v>0.44085753989974358</v>
      </c>
      <c r="AJ11" s="217">
        <v>0.40570259112912538</v>
      </c>
      <c r="AK11" s="217">
        <v>0.38894412995075578</v>
      </c>
      <c r="AL11" s="217">
        <v>0.36241510763306339</v>
      </c>
      <c r="AM11" s="217">
        <v>0.35303913884546168</v>
      </c>
      <c r="AN11" s="217">
        <v>0.36920835950014047</v>
      </c>
    </row>
    <row r="12" spans="2:44" ht="13">
      <c r="B12" s="209" t="s">
        <v>920</v>
      </c>
      <c r="C12" s="209"/>
      <c r="D12" s="209"/>
      <c r="E12" s="225">
        <v>0.69066083459761529</v>
      </c>
      <c r="F12" s="225">
        <v>0.74247150869540701</v>
      </c>
      <c r="G12" s="225">
        <v>0.74894066904852652</v>
      </c>
      <c r="H12" s="225">
        <v>0.77416153106066099</v>
      </c>
      <c r="I12" s="225">
        <v>0.80125565676353194</v>
      </c>
      <c r="J12" s="225">
        <v>0.8335303215899178</v>
      </c>
      <c r="K12" s="225">
        <v>0.80537258939343903</v>
      </c>
      <c r="L12" s="225">
        <v>0.81786266433679689</v>
      </c>
      <c r="M12" s="225">
        <v>0.8598821932489753</v>
      </c>
      <c r="N12" s="225">
        <v>0.87616630820484609</v>
      </c>
      <c r="O12" s="225">
        <v>0.82098044505810108</v>
      </c>
      <c r="P12" s="225">
        <v>0.8607275549668526</v>
      </c>
      <c r="Q12" s="225">
        <v>0.8876507646989763</v>
      </c>
      <c r="R12" s="225">
        <v>0.88880324528790899</v>
      </c>
      <c r="S12" s="225">
        <v>0.89963597050408151</v>
      </c>
      <c r="T12" s="225">
        <v>0.845949492387575</v>
      </c>
      <c r="U12" s="225">
        <v>0.79642410993145274</v>
      </c>
      <c r="V12" s="225">
        <v>0.74869855429002075</v>
      </c>
      <c r="W12" s="225">
        <v>0.83474509646589368</v>
      </c>
      <c r="X12" s="225">
        <v>0.86386539536865259</v>
      </c>
      <c r="Y12" s="225">
        <v>0.87210824507093854</v>
      </c>
      <c r="Z12" s="225">
        <v>0.92047781885624214</v>
      </c>
      <c r="AA12" s="225">
        <v>0.88156712303281815</v>
      </c>
      <c r="AB12" s="225">
        <v>0.88653019318917203</v>
      </c>
      <c r="AC12" s="225">
        <v>0.83432022228633185</v>
      </c>
      <c r="AD12" s="225">
        <v>0.89881190248155163</v>
      </c>
      <c r="AE12" s="225">
        <v>0.83194877179341764</v>
      </c>
      <c r="AF12" s="225">
        <v>0.83886744611742414</v>
      </c>
      <c r="AG12" s="237"/>
      <c r="AH12" s="225">
        <v>0.74012371970545365</v>
      </c>
      <c r="AI12" s="225">
        <v>0.8144391432562581</v>
      </c>
      <c r="AJ12" s="225">
        <v>0.85435396373418693</v>
      </c>
      <c r="AK12" s="225">
        <v>0.87975208956077722</v>
      </c>
      <c r="AL12" s="225">
        <v>0.81201940395792593</v>
      </c>
      <c r="AM12" s="225">
        <v>0.8900144258399757</v>
      </c>
      <c r="AN12" s="225">
        <v>0.85036464628260544</v>
      </c>
    </row>
    <row r="13" spans="2:44" ht="9.75" customHeight="1">
      <c r="B13" s="91"/>
      <c r="C13" s="91"/>
      <c r="D13" s="91"/>
      <c r="E13" s="218"/>
      <c r="F13" s="218"/>
      <c r="G13" s="218"/>
      <c r="H13" s="218"/>
      <c r="I13" s="218"/>
      <c r="J13" s="218"/>
      <c r="K13" s="218"/>
      <c r="L13" s="218"/>
      <c r="M13" s="218"/>
      <c r="N13" s="218"/>
      <c r="O13" s="218"/>
      <c r="P13" s="218"/>
      <c r="Q13" s="218"/>
      <c r="R13" s="218"/>
      <c r="S13" s="218"/>
      <c r="T13" s="218"/>
      <c r="U13" s="218"/>
      <c r="V13" s="218"/>
      <c r="W13" s="218"/>
      <c r="X13" s="218"/>
      <c r="Y13" s="218"/>
      <c r="Z13" s="218"/>
      <c r="AA13" s="218"/>
      <c r="AB13" s="218"/>
      <c r="AC13" s="218"/>
      <c r="AD13" s="218"/>
      <c r="AE13" s="218"/>
      <c r="AF13" s="218"/>
      <c r="AG13" s="50"/>
      <c r="AH13" s="218"/>
      <c r="AI13" s="218"/>
      <c r="AJ13" s="218"/>
      <c r="AK13" s="218"/>
      <c r="AL13" s="218"/>
      <c r="AM13" s="218"/>
      <c r="AN13" s="218"/>
    </row>
    <row r="14" spans="2:44" ht="9.75" customHeight="1">
      <c r="B14" s="91"/>
      <c r="C14" s="91"/>
      <c r="D14" s="91"/>
      <c r="E14" s="218"/>
      <c r="F14" s="218"/>
      <c r="G14" s="218"/>
      <c r="H14" s="218"/>
      <c r="I14" s="218"/>
      <c r="J14" s="218"/>
      <c r="K14" s="218"/>
      <c r="L14" s="218"/>
      <c r="M14" s="218"/>
      <c r="N14" s="218"/>
      <c r="O14" s="218"/>
      <c r="P14" s="218"/>
      <c r="Q14" s="218"/>
      <c r="R14" s="218"/>
      <c r="S14" s="218"/>
      <c r="T14" s="218"/>
      <c r="U14" s="218"/>
      <c r="V14" s="218"/>
      <c r="W14" s="218"/>
      <c r="X14" s="218"/>
      <c r="Y14" s="218"/>
      <c r="Z14" s="218"/>
      <c r="AA14" s="218"/>
      <c r="AB14" s="218"/>
      <c r="AC14" s="218"/>
      <c r="AD14" s="218"/>
      <c r="AE14" s="218"/>
      <c r="AF14" s="218"/>
      <c r="AG14" s="50"/>
      <c r="AH14" s="218"/>
      <c r="AI14" s="218"/>
      <c r="AJ14" s="218"/>
      <c r="AK14" s="218"/>
      <c r="AL14" s="218"/>
      <c r="AM14" s="218"/>
      <c r="AN14" s="218"/>
    </row>
    <row r="15" spans="2:44" ht="13">
      <c r="B15" s="210" t="s">
        <v>921</v>
      </c>
      <c r="C15" s="210"/>
      <c r="D15" s="210"/>
      <c r="AC15" s="216"/>
      <c r="AD15" s="216"/>
      <c r="AE15" s="216"/>
      <c r="AF15" s="216"/>
    </row>
    <row r="16" spans="2:44" ht="13">
      <c r="B16" s="209" t="s">
        <v>184</v>
      </c>
      <c r="C16" s="209"/>
      <c r="D16" s="209"/>
      <c r="E16" s="222"/>
      <c r="F16" s="222"/>
      <c r="G16" s="222"/>
      <c r="H16" s="223"/>
      <c r="I16" s="223"/>
      <c r="J16" s="224"/>
      <c r="K16" s="224"/>
      <c r="L16" s="224"/>
      <c r="M16" s="223"/>
      <c r="N16" s="219"/>
      <c r="O16" s="219"/>
      <c r="P16" s="219"/>
      <c r="Q16" s="219"/>
      <c r="R16" s="219"/>
      <c r="S16" s="219"/>
      <c r="T16" s="219"/>
      <c r="U16" s="219"/>
      <c r="V16" s="219"/>
      <c r="W16" s="219"/>
      <c r="X16" s="219"/>
      <c r="Y16" s="219"/>
      <c r="Z16" s="219"/>
      <c r="AA16" s="219"/>
      <c r="AB16" s="219"/>
      <c r="AC16" s="219"/>
      <c r="AD16" s="219"/>
      <c r="AE16" s="219"/>
      <c r="AF16" s="219"/>
      <c r="AG16" s="50"/>
      <c r="AH16" s="219"/>
      <c r="AI16" s="219"/>
      <c r="AJ16" s="219"/>
      <c r="AK16" s="219"/>
      <c r="AL16" s="219"/>
      <c r="AM16" s="219"/>
      <c r="AN16" s="219"/>
    </row>
    <row r="17" spans="2:40">
      <c r="B17" s="212" t="s">
        <v>922</v>
      </c>
      <c r="C17" s="212"/>
      <c r="D17" s="212"/>
      <c r="E17" s="217">
        <v>3.3010386595562304E-2</v>
      </c>
      <c r="F17" s="217">
        <v>3.2364905200247811E-2</v>
      </c>
      <c r="G17" s="217">
        <v>3.5270070385577647E-2</v>
      </c>
      <c r="H17" s="217">
        <v>3.3660864334084994E-2</v>
      </c>
      <c r="I17" s="217">
        <v>2.8975180596702038E-2</v>
      </c>
      <c r="J17" s="217">
        <v>2.9309990847393021E-2</v>
      </c>
      <c r="K17" s="217">
        <v>2.8679445098556577E-2</v>
      </c>
      <c r="L17" s="217">
        <v>3.1640923270270835E-2</v>
      </c>
      <c r="M17" s="217">
        <v>2.9282041404694637E-2</v>
      </c>
      <c r="N17" s="217">
        <v>2.8390069389149376E-2</v>
      </c>
      <c r="O17" s="217">
        <v>2.9484774463091338E-2</v>
      </c>
      <c r="P17" s="217">
        <v>3.0618333766730687E-2</v>
      </c>
      <c r="Q17" s="217">
        <v>3.0792460735688983E-2</v>
      </c>
      <c r="R17" s="217">
        <v>3.0435186531059782E-2</v>
      </c>
      <c r="S17" s="217">
        <v>3.042549469843004E-2</v>
      </c>
      <c r="T17" s="217">
        <v>2.9162553976953415E-2</v>
      </c>
      <c r="U17" s="217">
        <v>2.9598922166595057E-2</v>
      </c>
      <c r="V17" s="217">
        <v>2.4374077632884471E-2</v>
      </c>
      <c r="W17" s="217">
        <v>2.0517635527902114E-2</v>
      </c>
      <c r="X17" s="217">
        <v>2.0509663753820271E-2</v>
      </c>
      <c r="Y17" s="217">
        <v>2.1428127259962307E-2</v>
      </c>
      <c r="Z17" s="217">
        <v>2.2458801455253457E-2</v>
      </c>
      <c r="AA17" s="217">
        <v>2.4211277615132698E-2</v>
      </c>
      <c r="AB17" s="217">
        <v>2.6644935695777149E-2</v>
      </c>
      <c r="AC17" s="217">
        <v>2.9091435006904372E-2</v>
      </c>
      <c r="AD17" s="217">
        <v>2.8916856490848891E-2</v>
      </c>
      <c r="AE17" s="217">
        <v>2.996864187651254E-2</v>
      </c>
      <c r="AF17" s="217">
        <v>3.0570284467988887E-2</v>
      </c>
      <c r="AG17" s="50"/>
      <c r="AH17" s="217">
        <v>3.3660864334084994E-2</v>
      </c>
      <c r="AI17" s="217">
        <v>3.1640923270270835E-2</v>
      </c>
      <c r="AJ17" s="217">
        <v>3.0618333766730687E-2</v>
      </c>
      <c r="AK17" s="217">
        <v>2.9162553976953415E-2</v>
      </c>
      <c r="AL17" s="217">
        <v>2.0509663753820271E-2</v>
      </c>
      <c r="AM17" s="217">
        <v>2.6644935695777149E-2</v>
      </c>
      <c r="AN17" s="217">
        <v>3.0570284467988887E-2</v>
      </c>
    </row>
    <row r="18" spans="2:40">
      <c r="B18" s="211" t="s">
        <v>923</v>
      </c>
      <c r="C18" s="211"/>
      <c r="D18" s="211"/>
      <c r="E18" s="217">
        <v>4.8224490130353612E-2</v>
      </c>
      <c r="F18" s="217">
        <v>5.4645807995572934E-2</v>
      </c>
      <c r="G18" s="217">
        <v>4.9819237901613828E-2</v>
      </c>
      <c r="H18" s="217">
        <v>4.3491431800242446E-2</v>
      </c>
      <c r="I18" s="217">
        <v>5.5404730969545728E-2</v>
      </c>
      <c r="J18" s="217">
        <v>4.8321647859527195E-2</v>
      </c>
      <c r="K18" s="217">
        <v>4.4953104193212641E-2</v>
      </c>
      <c r="L18" s="217">
        <v>4.2044655002098398E-2</v>
      </c>
      <c r="M18" s="217">
        <v>4.2726030150796533E-2</v>
      </c>
      <c r="N18" s="217">
        <v>4.2289655399608356E-2</v>
      </c>
      <c r="O18" s="217">
        <v>4.0430546156880319E-2</v>
      </c>
      <c r="P18" s="217">
        <v>4.2491810173243688E-2</v>
      </c>
      <c r="Q18" s="217">
        <v>4.1199890938877361E-2</v>
      </c>
      <c r="R18" s="217">
        <v>4.2244417953885539E-2</v>
      </c>
      <c r="S18" s="217">
        <v>4.0697053853235132E-2</v>
      </c>
      <c r="T18" s="217">
        <v>3.8604714149688441E-2</v>
      </c>
      <c r="U18" s="217">
        <v>4.0645856680180559E-2</v>
      </c>
      <c r="V18" s="217">
        <v>2.7484275199490173E-2</v>
      </c>
      <c r="W18" s="217">
        <v>3.0668801982536287E-2</v>
      </c>
      <c r="X18" s="217">
        <v>2.840057118562956E-2</v>
      </c>
      <c r="Y18" s="217">
        <v>3.5950762863302996E-2</v>
      </c>
      <c r="Z18" s="217">
        <v>3.3280562727112467E-2</v>
      </c>
      <c r="AA18" s="217">
        <v>3.3726723800734784E-2</v>
      </c>
      <c r="AB18" s="217">
        <v>3.506536968638059E-2</v>
      </c>
      <c r="AC18" s="217">
        <v>4.2301697011678345E-2</v>
      </c>
      <c r="AD18" s="217">
        <v>4.2084430522439695E-2</v>
      </c>
      <c r="AE18" s="217">
        <v>4.2973092348408695E-2</v>
      </c>
      <c r="AF18" s="217">
        <v>4.5199026407938235E-2</v>
      </c>
      <c r="AG18" s="50"/>
      <c r="AH18" s="217">
        <v>4.3491431800242446E-2</v>
      </c>
      <c r="AI18" s="217">
        <v>4.2044655002098398E-2</v>
      </c>
      <c r="AJ18" s="217">
        <v>4.2491810173243688E-2</v>
      </c>
      <c r="AK18" s="217">
        <v>3.8604714149688441E-2</v>
      </c>
      <c r="AL18" s="217">
        <v>2.840057118562956E-2</v>
      </c>
      <c r="AM18" s="217">
        <v>3.506536968638059E-2</v>
      </c>
      <c r="AN18" s="217">
        <v>4.5199026407938235E-2</v>
      </c>
    </row>
    <row r="19" spans="2:40">
      <c r="B19" s="212" t="s">
        <v>924</v>
      </c>
      <c r="C19" s="212"/>
      <c r="D19" s="212"/>
      <c r="E19" s="220">
        <v>2.0006321966343887</v>
      </c>
      <c r="F19" s="220">
        <v>2.0927558801448809</v>
      </c>
      <c r="G19" s="220">
        <v>1.9809901977651527</v>
      </c>
      <c r="H19" s="220">
        <v>2.1201477683017265</v>
      </c>
      <c r="I19" s="220">
        <v>2.2926473361365045</v>
      </c>
      <c r="J19" s="220">
        <v>2.2893715646051103</v>
      </c>
      <c r="K19" s="220">
        <v>2.2974498937187864</v>
      </c>
      <c r="L19" s="220">
        <v>2.024783430072044</v>
      </c>
      <c r="M19" s="220">
        <v>2.1614658069967136</v>
      </c>
      <c r="N19" s="220">
        <v>2.1943374076862421</v>
      </c>
      <c r="O19" s="220">
        <v>2.071091293920412</v>
      </c>
      <c r="P19" s="220">
        <v>2.0102747266125016</v>
      </c>
      <c r="Q19" s="220">
        <v>1.9544977754832764</v>
      </c>
      <c r="R19" s="220">
        <v>1.9128124365161649</v>
      </c>
      <c r="S19" s="220">
        <v>1.807998077207712</v>
      </c>
      <c r="T19" s="220">
        <v>2.0853326857032068</v>
      </c>
      <c r="U19" s="220">
        <v>1.9373254953108918</v>
      </c>
      <c r="V19" s="220">
        <v>2.7211396640222612</v>
      </c>
      <c r="W19" s="220">
        <v>3.0662895629095268</v>
      </c>
      <c r="X19" s="220">
        <v>2.9690606040875989</v>
      </c>
      <c r="Y19" s="220">
        <v>2.826579428998623</v>
      </c>
      <c r="Z19" s="220">
        <v>2.6325834005806721</v>
      </c>
      <c r="AA19" s="220">
        <v>2.4779763490284026</v>
      </c>
      <c r="AB19" s="220">
        <v>2.20044283170522</v>
      </c>
      <c r="AC19" s="220">
        <v>2.1451230511498132</v>
      </c>
      <c r="AD19" s="220">
        <v>2.2394510675641008</v>
      </c>
      <c r="AE19" s="220">
        <v>2.2569623255653637</v>
      </c>
      <c r="AF19" s="220">
        <v>2.3014967990962822</v>
      </c>
      <c r="AG19" s="50"/>
      <c r="AH19" s="220">
        <v>2.1201477683017265</v>
      </c>
      <c r="AI19" s="220">
        <v>2.024783430072044</v>
      </c>
      <c r="AJ19" s="220">
        <v>2.0102747266125016</v>
      </c>
      <c r="AK19" s="220">
        <v>2.0853326857032068</v>
      </c>
      <c r="AL19" s="220">
        <v>2.9690606040875989</v>
      </c>
      <c r="AM19" s="236">
        <v>2.20044283170522</v>
      </c>
      <c r="AN19" s="236">
        <v>2.3014967990962822</v>
      </c>
    </row>
    <row r="20" spans="2:40">
      <c r="B20" s="212" t="s">
        <v>925</v>
      </c>
      <c r="C20" s="212"/>
      <c r="D20" s="212"/>
      <c r="E20" s="226">
        <v>3052.7605611804502</v>
      </c>
      <c r="F20" s="226">
        <v>2986.7565366600043</v>
      </c>
      <c r="G20" s="226">
        <v>2844.6769892499933</v>
      </c>
      <c r="H20" s="226">
        <v>2855.1020067700056</v>
      </c>
      <c r="I20" s="226">
        <v>4268.6821210699936</v>
      </c>
      <c r="J20" s="226">
        <v>2795.9095299000069</v>
      </c>
      <c r="K20" s="226">
        <v>2915.8318778999933</v>
      </c>
      <c r="L20" s="226">
        <v>2669.3604590600116</v>
      </c>
      <c r="M20" s="226">
        <v>3006.2975490599947</v>
      </c>
      <c r="N20" s="226">
        <v>2850.19586445</v>
      </c>
      <c r="O20" s="226">
        <v>2835.8260685800055</v>
      </c>
      <c r="P20" s="226">
        <v>2665.011</v>
      </c>
      <c r="Q20" s="226">
        <v>3102.600043609988</v>
      </c>
      <c r="R20" s="226">
        <v>3554.0120633300021</v>
      </c>
      <c r="S20" s="226">
        <v>3587.8753461800143</v>
      </c>
      <c r="T20" s="226">
        <v>3203.1927206899973</v>
      </c>
      <c r="U20" s="226">
        <v>3290.9646064999811</v>
      </c>
      <c r="V20" s="226">
        <v>3085.3388184700102</v>
      </c>
      <c r="W20" s="226">
        <v>3532.3910899100192</v>
      </c>
      <c r="X20" s="226">
        <v>2908.0317560228109</v>
      </c>
      <c r="Y20" s="227">
        <v>2715.9071670299954</v>
      </c>
      <c r="Z20" s="227">
        <v>3412.8895915399976</v>
      </c>
      <c r="AA20" s="227">
        <v>3361.8741833500044</v>
      </c>
      <c r="AB20" s="227">
        <v>3801.6298353299908</v>
      </c>
      <c r="AC20" s="227">
        <v>3656.744936900016</v>
      </c>
      <c r="AD20" s="227">
        <v>4053.5457948099934</v>
      </c>
      <c r="AE20" s="227">
        <v>4069.748839540001</v>
      </c>
      <c r="AF20" s="227">
        <v>5703.9346751399789</v>
      </c>
      <c r="AG20" s="50"/>
      <c r="AH20" s="226">
        <v>11739.296093860452</v>
      </c>
      <c r="AI20" s="226">
        <v>12649.783987930005</v>
      </c>
      <c r="AJ20" s="226">
        <v>11357.330482090001</v>
      </c>
      <c r="AK20" s="226">
        <v>13447.68017381</v>
      </c>
      <c r="AL20" s="226">
        <v>12816.726270902822</v>
      </c>
      <c r="AM20" s="226">
        <v>13292.300777249988</v>
      </c>
      <c r="AN20" s="226">
        <v>17483.974246389989</v>
      </c>
    </row>
    <row r="21" spans="2:40">
      <c r="B21" s="212"/>
      <c r="C21" s="212"/>
      <c r="D21" s="212"/>
      <c r="E21" s="218"/>
      <c r="F21" s="218"/>
      <c r="G21" s="218"/>
      <c r="H21" s="218"/>
      <c r="I21" s="218"/>
      <c r="J21" s="218"/>
      <c r="K21" s="218"/>
      <c r="L21" s="218"/>
      <c r="M21" s="218"/>
      <c r="N21" s="218"/>
      <c r="O21" s="218"/>
      <c r="P21" s="218"/>
      <c r="Q21" s="218"/>
      <c r="R21" s="218"/>
      <c r="S21" s="218"/>
      <c r="T21" s="218"/>
      <c r="U21" s="218"/>
      <c r="V21" s="218"/>
      <c r="W21" s="218"/>
      <c r="X21" s="218"/>
      <c r="Y21" s="218"/>
      <c r="Z21" s="218"/>
      <c r="AA21" s="218"/>
      <c r="AB21" s="218"/>
      <c r="AC21" s="218"/>
      <c r="AD21" s="218"/>
      <c r="AE21" s="218"/>
      <c r="AF21" s="218"/>
      <c r="AG21" s="50"/>
      <c r="AH21" s="218"/>
      <c r="AI21" s="218"/>
      <c r="AJ21" s="218"/>
      <c r="AK21" s="218"/>
      <c r="AL21" s="218"/>
      <c r="AM21" s="218"/>
      <c r="AN21" s="218"/>
    </row>
    <row r="22" spans="2:40" ht="13">
      <c r="B22" s="91" t="s">
        <v>926</v>
      </c>
      <c r="C22" s="91"/>
      <c r="D22" s="91"/>
      <c r="AC22" s="216"/>
      <c r="AD22" s="216"/>
      <c r="AE22" s="216"/>
      <c r="AF22" s="216"/>
    </row>
    <row r="23" spans="2:40">
      <c r="B23" s="212" t="s">
        <v>922</v>
      </c>
      <c r="C23" s="212"/>
      <c r="D23" s="212"/>
      <c r="E23" s="225">
        <v>4.6698605262583855E-2</v>
      </c>
      <c r="F23" s="225">
        <v>4.3997926680972431E-2</v>
      </c>
      <c r="G23" s="225">
        <v>4.2860089279522486E-2</v>
      </c>
      <c r="H23" s="225">
        <v>4.1316597447528219E-2</v>
      </c>
      <c r="I23" s="225">
        <v>3.9881286177149006E-2</v>
      </c>
      <c r="J23" s="225">
        <v>3.8660382976913113E-2</v>
      </c>
      <c r="K23" s="225">
        <v>3.746415321631439E-2</v>
      </c>
      <c r="L23" s="225">
        <v>3.7395096923069804E-2</v>
      </c>
      <c r="M23" s="225">
        <v>3.7472505862036931E-2</v>
      </c>
      <c r="N23" s="225">
        <v>3.7609759222485384E-2</v>
      </c>
      <c r="O23" s="225">
        <v>3.7706094841672477E-2</v>
      </c>
      <c r="P23" s="225">
        <v>3.9315668666894177E-2</v>
      </c>
      <c r="Q23" s="225">
        <v>3.9059970794488238E-2</v>
      </c>
      <c r="R23" s="225">
        <v>3.9275938575172434E-2</v>
      </c>
      <c r="S23" s="225">
        <v>4.0782344187474187E-2</v>
      </c>
      <c r="T23" s="225">
        <v>4.0454393038405208E-2</v>
      </c>
      <c r="U23" s="225">
        <v>4.0420215755927823E-2</v>
      </c>
      <c r="V23" s="225">
        <v>3.4679374160927694E-2</v>
      </c>
      <c r="W23" s="225">
        <v>3.04672529439248E-2</v>
      </c>
      <c r="X23" s="225">
        <v>2.9723013925874557E-2</v>
      </c>
      <c r="Y23" s="225">
        <v>3.0744910495931303E-2</v>
      </c>
      <c r="Z23" s="225">
        <v>3.1561148295080936E-2</v>
      </c>
      <c r="AA23" s="225">
        <v>3.2776675345941489E-2</v>
      </c>
      <c r="AB23" s="225">
        <v>3.6297685901955527E-2</v>
      </c>
      <c r="AC23" s="225">
        <v>3.9573757802290707E-2</v>
      </c>
      <c r="AD23" s="225">
        <v>4.1475574758033547E-2</v>
      </c>
      <c r="AE23" s="225">
        <v>4.2876486118009552E-2</v>
      </c>
      <c r="AF23" s="225">
        <v>4.2506723738111943E-2</v>
      </c>
      <c r="AG23" s="50"/>
      <c r="AH23" s="217">
        <v>4.1316597447528219E-2</v>
      </c>
      <c r="AI23" s="217">
        <v>3.7395096923069804E-2</v>
      </c>
      <c r="AJ23" s="217">
        <v>3.9315668666894177E-2</v>
      </c>
      <c r="AK23" s="217">
        <v>4.0454393038405208E-2</v>
      </c>
      <c r="AL23" s="217">
        <v>2.9723013925874557E-2</v>
      </c>
      <c r="AM23" s="217">
        <v>3.6297685901955527E-2</v>
      </c>
      <c r="AN23" s="217">
        <v>4.2506723738111943E-2</v>
      </c>
    </row>
    <row r="24" spans="2:40">
      <c r="B24" s="211" t="s">
        <v>923</v>
      </c>
      <c r="C24" s="211"/>
      <c r="D24" s="211"/>
      <c r="E24" s="225">
        <v>6.954421113053269E-2</v>
      </c>
      <c r="F24" s="225">
        <v>6.8763113962244354E-2</v>
      </c>
      <c r="G24" s="225">
        <v>7.1248891265760492E-2</v>
      </c>
      <c r="H24" s="225">
        <v>6.0782066249509402E-2</v>
      </c>
      <c r="I24" s="225">
        <v>6.856265234335357E-2</v>
      </c>
      <c r="J24" s="225">
        <v>6.2566377203634824E-2</v>
      </c>
      <c r="K24" s="225">
        <v>5.8055156343841674E-2</v>
      </c>
      <c r="L24" s="225">
        <v>5.7178782604959226E-2</v>
      </c>
      <c r="M24" s="225">
        <v>5.9770173577476098E-2</v>
      </c>
      <c r="N24" s="225">
        <v>5.6865464335536235E-2</v>
      </c>
      <c r="O24" s="225">
        <v>5.6085211689144154E-2</v>
      </c>
      <c r="P24" s="225">
        <v>5.4745691717649668E-2</v>
      </c>
      <c r="Q24" s="225">
        <v>5.7410322581917646E-2</v>
      </c>
      <c r="R24" s="225">
        <v>5.8065633321079391E-2</v>
      </c>
      <c r="S24" s="225">
        <v>5.7209783723929056E-2</v>
      </c>
      <c r="T24" s="225">
        <v>5.2201896132025458E-2</v>
      </c>
      <c r="U24" s="225">
        <v>6.0180621920167314E-2</v>
      </c>
      <c r="V24" s="225">
        <v>4.1794943925361587E-2</v>
      </c>
      <c r="W24" s="225">
        <v>4.6215421914490268E-2</v>
      </c>
      <c r="X24" s="225">
        <v>4.2592387508929026E-2</v>
      </c>
      <c r="Y24" s="225">
        <v>5.1515852479721805E-2</v>
      </c>
      <c r="Z24" s="225">
        <v>4.8160461081809727E-2</v>
      </c>
      <c r="AA24" s="225">
        <v>4.9979929251975537E-2</v>
      </c>
      <c r="AB24" s="225">
        <v>5.0297319580569495E-2</v>
      </c>
      <c r="AC24" s="225">
        <v>5.8848872534945328E-2</v>
      </c>
      <c r="AD24" s="225">
        <v>5.8756664994390945E-2</v>
      </c>
      <c r="AE24" s="225">
        <v>6.0816411392856685E-2</v>
      </c>
      <c r="AF24" s="225">
        <v>6.3436254553648722E-2</v>
      </c>
      <c r="AG24" s="50"/>
      <c r="AH24" s="225">
        <v>6.0782066249509402E-2</v>
      </c>
      <c r="AI24" s="225">
        <v>5.7178782604959226E-2</v>
      </c>
      <c r="AJ24" s="225">
        <v>5.4745691717649668E-2</v>
      </c>
      <c r="AK24" s="225">
        <v>5.2201896132025458E-2</v>
      </c>
      <c r="AL24" s="225">
        <v>4.2592387508929026E-2</v>
      </c>
      <c r="AM24" s="225">
        <v>5.0297319580569495E-2</v>
      </c>
      <c r="AN24" s="225">
        <v>6.3436254553648722E-2</v>
      </c>
    </row>
    <row r="25" spans="2:40">
      <c r="B25" s="58"/>
      <c r="C25" s="58"/>
      <c r="D25" s="58"/>
      <c r="E25" s="221"/>
      <c r="F25" s="221"/>
      <c r="G25" s="221"/>
      <c r="H25" s="221"/>
      <c r="I25" s="221"/>
      <c r="J25" s="221"/>
      <c r="K25" s="221"/>
      <c r="L25" s="221"/>
      <c r="M25" s="221"/>
      <c r="N25" s="221"/>
      <c r="O25" s="221"/>
      <c r="P25" s="221"/>
      <c r="Q25" s="221"/>
      <c r="R25" s="221"/>
      <c r="S25" s="221"/>
      <c r="T25" s="221"/>
      <c r="U25" s="221"/>
      <c r="V25" s="221"/>
      <c r="W25" s="221"/>
      <c r="X25" s="221"/>
      <c r="Y25" s="221"/>
      <c r="Z25" s="221"/>
      <c r="AA25" s="221"/>
      <c r="AB25" s="221"/>
      <c r="AC25" s="221"/>
      <c r="AD25" s="221"/>
      <c r="AE25" s="221"/>
      <c r="AF25" s="221"/>
      <c r="AG25" s="50"/>
      <c r="AH25" s="221"/>
      <c r="AI25" s="221"/>
      <c r="AJ25" s="221"/>
      <c r="AK25" s="221"/>
      <c r="AL25" s="221"/>
      <c r="AM25" s="221"/>
      <c r="AN25" s="221"/>
    </row>
    <row r="26" spans="2:40" ht="13">
      <c r="B26" s="91" t="s">
        <v>927</v>
      </c>
      <c r="C26" s="91"/>
      <c r="D26" s="91"/>
      <c r="E26" s="221"/>
      <c r="F26" s="221"/>
      <c r="G26" s="221"/>
      <c r="H26" s="221"/>
      <c r="I26" s="221"/>
      <c r="J26" s="221"/>
      <c r="K26" s="221"/>
      <c r="L26" s="221"/>
      <c r="M26" s="221"/>
      <c r="N26" s="221"/>
      <c r="O26" s="221"/>
      <c r="P26" s="221"/>
      <c r="Q26" s="221"/>
      <c r="R26" s="221"/>
      <c r="S26" s="221"/>
      <c r="T26" s="221"/>
      <c r="U26" s="221"/>
      <c r="V26" s="221"/>
      <c r="W26" s="221"/>
      <c r="X26" s="221"/>
      <c r="Y26" s="221"/>
      <c r="Z26" s="221"/>
      <c r="AA26" s="221"/>
      <c r="AB26" s="221"/>
      <c r="AC26" s="221"/>
      <c r="AD26" s="221"/>
      <c r="AE26" s="221"/>
      <c r="AF26" s="221"/>
      <c r="AG26" s="50"/>
      <c r="AH26" s="221"/>
      <c r="AI26" s="221"/>
      <c r="AJ26" s="221"/>
      <c r="AK26" s="221"/>
      <c r="AL26" s="221"/>
      <c r="AM26" s="221"/>
      <c r="AN26" s="221"/>
    </row>
    <row r="27" spans="2:40">
      <c r="B27" s="212" t="s">
        <v>922</v>
      </c>
      <c r="C27" s="212"/>
      <c r="D27" s="212"/>
      <c r="E27" s="217">
        <v>2.1223064404636723E-2</v>
      </c>
      <c r="F27" s="217">
        <v>2.1930549509605175E-2</v>
      </c>
      <c r="G27" s="217">
        <v>2.8323170732906605E-2</v>
      </c>
      <c r="H27" s="217">
        <v>2.6754395239957252E-2</v>
      </c>
      <c r="I27" s="217">
        <v>1.8548642764123754E-2</v>
      </c>
      <c r="J27" s="217">
        <v>1.9668835346994692E-2</v>
      </c>
      <c r="K27" s="217">
        <v>1.9111607348944692E-2</v>
      </c>
      <c r="L27" s="217">
        <v>2.51013273211417E-2</v>
      </c>
      <c r="M27" s="217">
        <v>1.9511987135754756E-2</v>
      </c>
      <c r="N27" s="217">
        <v>1.705673650742396E-2</v>
      </c>
      <c r="O27" s="217">
        <v>1.903566025941578E-2</v>
      </c>
      <c r="P27" s="217">
        <v>1.8720230551791894E-2</v>
      </c>
      <c r="Q27" s="217">
        <v>1.913026724091399E-2</v>
      </c>
      <c r="R27" s="217">
        <v>1.762250377737325E-2</v>
      </c>
      <c r="S27" s="217">
        <v>1.5427385411967282E-2</v>
      </c>
      <c r="T27" s="217">
        <v>1.3231605536323613E-2</v>
      </c>
      <c r="U27" s="217">
        <v>1.6209097982702102E-2</v>
      </c>
      <c r="V27" s="217">
        <v>1.2168450391782168E-2</v>
      </c>
      <c r="W27" s="217">
        <v>8.5952945094029329E-3</v>
      </c>
      <c r="X27" s="217">
        <v>9.0407780598420941E-3</v>
      </c>
      <c r="Y27" s="217">
        <v>1.0128680331633725E-2</v>
      </c>
      <c r="Z27" s="217">
        <v>1.1010299671348197E-2</v>
      </c>
      <c r="AA27" s="217">
        <v>1.2885233063330717E-2</v>
      </c>
      <c r="AB27" s="217">
        <v>1.3498088702663667E-2</v>
      </c>
      <c r="AC27" s="217">
        <v>1.4053254595778504E-2</v>
      </c>
      <c r="AD27" s="217">
        <v>1.1452100885349816E-2</v>
      </c>
      <c r="AE27" s="217">
        <v>1.2579108419584992E-2</v>
      </c>
      <c r="AF27" s="217">
        <v>1.4168715008897643E-2</v>
      </c>
      <c r="AG27" s="50"/>
      <c r="AH27" s="217">
        <v>2.6754395239957252E-2</v>
      </c>
      <c r="AI27" s="217">
        <v>2.51013273211417E-2</v>
      </c>
      <c r="AJ27" s="217">
        <v>1.8720230551791894E-2</v>
      </c>
      <c r="AK27" s="217">
        <v>1.3231605536323613E-2</v>
      </c>
      <c r="AL27" s="217">
        <v>9.0407780598420941E-3</v>
      </c>
      <c r="AM27" s="217">
        <v>1.3498088702663667E-2</v>
      </c>
      <c r="AN27" s="225">
        <v>1.4168715008897643E-2</v>
      </c>
    </row>
    <row r="28" spans="2:40">
      <c r="B28" s="211" t="s">
        <v>923</v>
      </c>
      <c r="C28" s="211"/>
      <c r="D28" s="211"/>
      <c r="E28" s="217">
        <v>2.986545988961049E-2</v>
      </c>
      <c r="F28" s="217">
        <v>4.1983148333682108E-2</v>
      </c>
      <c r="G28" s="217">
        <v>3.0205366896494692E-2</v>
      </c>
      <c r="H28" s="217">
        <v>2.7893025916417929E-2</v>
      </c>
      <c r="I28" s="217">
        <v>4.282539511128463E-2</v>
      </c>
      <c r="J28" s="217">
        <v>3.3633958962069416E-2</v>
      </c>
      <c r="K28" s="217">
        <v>3.0683044507249138E-2</v>
      </c>
      <c r="L28" s="217">
        <v>2.484477791511995E-2</v>
      </c>
      <c r="M28" s="217">
        <v>2.2394801425790999E-2</v>
      </c>
      <c r="N28" s="217">
        <v>2.4372296174137963E-2</v>
      </c>
      <c r="O28" s="217">
        <v>2.0533816625072632E-2</v>
      </c>
      <c r="P28" s="217">
        <v>2.5728290190100894E-2</v>
      </c>
      <c r="Q28" s="217">
        <v>1.8333370171388218E-2</v>
      </c>
      <c r="R28" s="217">
        <v>1.9315122768800271E-2</v>
      </c>
      <c r="S28" s="217">
        <v>1.6784402860238752E-2</v>
      </c>
      <c r="T28" s="217">
        <v>1.9421301782613747E-2</v>
      </c>
      <c r="U28" s="217">
        <v>1.6474340596845594E-2</v>
      </c>
      <c r="V28" s="217">
        <v>1.0534671899520563E-2</v>
      </c>
      <c r="W28" s="217">
        <v>1.2039733470287348E-2</v>
      </c>
      <c r="X28" s="217">
        <v>1.0734432792719236E-2</v>
      </c>
      <c r="Y28" s="217">
        <v>1.707333493556069E-2</v>
      </c>
      <c r="Z28" s="217">
        <v>1.4565329627808916E-2</v>
      </c>
      <c r="AA28" s="217">
        <v>1.223507392810696E-2</v>
      </c>
      <c r="AB28" s="217">
        <v>1.4319767615636187E-2</v>
      </c>
      <c r="AC28" s="217">
        <v>1.8562739943596265E-2</v>
      </c>
      <c r="AD28" s="217">
        <v>1.8899222107418866E-2</v>
      </c>
      <c r="AE28" s="217">
        <v>1.8934454470479437E-2</v>
      </c>
      <c r="AF28" s="217">
        <v>2.0139696954316277E-2</v>
      </c>
      <c r="AG28" s="50"/>
      <c r="AH28" s="225">
        <v>2.7893025916417929E-2</v>
      </c>
      <c r="AI28" s="225">
        <v>2.484477791511995E-2</v>
      </c>
      <c r="AJ28" s="225">
        <v>2.5728290190100894E-2</v>
      </c>
      <c r="AK28" s="225">
        <v>1.9421301782613747E-2</v>
      </c>
      <c r="AL28" s="225">
        <v>1.0734432792719236E-2</v>
      </c>
      <c r="AM28" s="225">
        <v>1.4319767615636187E-2</v>
      </c>
      <c r="AN28" s="225">
        <v>2.0139696954316277E-2</v>
      </c>
    </row>
  </sheetData>
  <mergeCells count="2">
    <mergeCell ref="B5:E5"/>
    <mergeCell ref="B6:E6"/>
  </mergeCells>
  <phoneticPr fontId="28" type="noConversion"/>
  <hyperlinks>
    <hyperlink ref="B5" location="Início!A1" display="Início" xr:uid="{A2E9B207-4AA2-4993-AE71-808FCA781BE9}"/>
    <hyperlink ref="B5:E5" location="Índice!A1" display="Índice" xr:uid="{B5223D66-8D3A-4A05-869A-962EDA44E396}"/>
    <hyperlink ref="B6" location="Início!A1" display="Início" xr:uid="{81237CAC-61D6-4E04-9FF5-BE1C285749DA}"/>
    <hyperlink ref="B6:E6" location="'Séries Descontinuadas &gt;&gt;'!A1" display="Séries Descontinuadas" xr:uid="{1B7B2F3F-A39D-495C-944B-F512C2D29AB0}"/>
  </hyperlinks>
  <pageMargins left="0" right="0" top="0" bottom="0" header="0" footer="0"/>
  <pageSetup paperSize="9" scale="58" orientation="landscape" r:id="rId1"/>
  <headerFooter>
    <oddHeader>&amp;L&amp;"Calibri"&amp;10&amp;K000000 Confidential&amp;1#_x000D_</oddHeader>
  </headerFooter>
  <ignoredErrors>
    <ignoredError sqref="AH8:AN8" numberStoredAsText="1"/>
  </ignoredErrors>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ADB9AFB-8945-41A0-A6BF-F5306EAE4F01}">
  <sheetPr codeName="Planilha19">
    <tabColor rgb="FFFF0000"/>
  </sheetPr>
  <dimension ref="B2:K35"/>
  <sheetViews>
    <sheetView showGridLines="0" zoomScaleNormal="100" workbookViewId="0">
      <selection activeCell="F33" sqref="F33"/>
    </sheetView>
  </sheetViews>
  <sheetFormatPr defaultColWidth="8.58203125" defaultRowHeight="14"/>
  <cols>
    <col min="1" max="1" width="3.83203125" style="606" customWidth="1"/>
    <col min="2" max="2" width="1.83203125" style="8" customWidth="1"/>
    <col min="3" max="3" width="2.5" style="8" customWidth="1"/>
    <col min="4" max="4" width="55.33203125" style="8" customWidth="1"/>
    <col min="5" max="6" width="14.83203125" style="606" customWidth="1"/>
    <col min="7" max="10" width="8.58203125" style="606"/>
    <col min="11" max="11" width="9.83203125" style="606" bestFit="1" customWidth="1"/>
    <col min="12" max="16384" width="8.58203125" style="606"/>
  </cols>
  <sheetData>
    <row r="2" spans="2:11" ht="14.5" thickBot="1">
      <c r="B2" s="301" t="s">
        <v>11</v>
      </c>
      <c r="C2" s="496"/>
      <c r="D2" s="496"/>
    </row>
    <row r="3" spans="2:11" ht="14.5" thickTop="1">
      <c r="B3" s="8" t="s">
        <v>31</v>
      </c>
      <c r="C3" s="17"/>
      <c r="D3" s="17"/>
    </row>
    <row r="5" spans="2:11">
      <c r="B5" s="751" t="s">
        <v>32</v>
      </c>
      <c r="C5" s="751"/>
      <c r="D5" s="751"/>
    </row>
    <row r="6" spans="2:11" ht="9.65" customHeight="1">
      <c r="B6" s="497"/>
      <c r="C6" s="497"/>
      <c r="D6" s="497"/>
    </row>
    <row r="7" spans="2:11" ht="5.5" customHeight="1">
      <c r="B7" s="2"/>
      <c r="C7" s="2"/>
      <c r="D7" s="2"/>
    </row>
    <row r="8" spans="2:11" ht="14.5" customHeight="1">
      <c r="B8" s="257"/>
      <c r="C8" s="257"/>
      <c r="D8" s="257"/>
      <c r="E8" s="259">
        <v>45717</v>
      </c>
      <c r="F8" s="259">
        <v>45809</v>
      </c>
    </row>
    <row r="9" spans="2:11" ht="14.5" customHeight="1">
      <c r="B9" s="2"/>
      <c r="C9" s="2"/>
      <c r="D9" s="2"/>
    </row>
    <row r="10" spans="2:11" s="623" customFormat="1" ht="14.5" customHeight="1">
      <c r="B10" s="19" t="s">
        <v>111</v>
      </c>
      <c r="C10" s="29"/>
      <c r="D10" s="29"/>
      <c r="E10" s="521"/>
      <c r="F10" s="521"/>
    </row>
    <row r="11" spans="2:11" ht="14.5" customHeight="1">
      <c r="B11" s="30"/>
      <c r="C11" s="30" t="s">
        <v>119</v>
      </c>
      <c r="D11" s="31"/>
      <c r="E11" s="521">
        <v>8575.9327069999999</v>
      </c>
      <c r="F11" s="521">
        <v>7932.4762019999998</v>
      </c>
    </row>
    <row r="12" spans="2:11" ht="14.5" customHeight="1">
      <c r="B12" s="30"/>
      <c r="C12" s="30" t="s">
        <v>120</v>
      </c>
      <c r="D12" s="31"/>
      <c r="E12" s="521">
        <v>58079.703958999999</v>
      </c>
      <c r="F12" s="521">
        <v>57707.022267</v>
      </c>
    </row>
    <row r="13" spans="2:11" ht="14.5" customHeight="1">
      <c r="B13" s="30"/>
      <c r="C13" s="30" t="s">
        <v>121</v>
      </c>
      <c r="D13" s="31"/>
      <c r="E13" s="521">
        <v>68706.187571999995</v>
      </c>
      <c r="F13" s="521">
        <v>65789.651305000007</v>
      </c>
    </row>
    <row r="14" spans="2:11" ht="14.5" customHeight="1">
      <c r="B14" s="30"/>
      <c r="C14" s="30" t="s">
        <v>122</v>
      </c>
      <c r="D14" s="31"/>
      <c r="E14" s="521">
        <v>68093.86103</v>
      </c>
      <c r="F14" s="521">
        <v>69838.043762000001</v>
      </c>
    </row>
    <row r="15" spans="2:11" ht="14.5" customHeight="1">
      <c r="B15" s="30"/>
      <c r="C15" s="30" t="s">
        <v>123</v>
      </c>
      <c r="D15" s="31"/>
      <c r="E15" s="521">
        <v>10399.395237999999</v>
      </c>
      <c r="F15" s="521">
        <v>9885.9849030000005</v>
      </c>
    </row>
    <row r="16" spans="2:11" ht="14.5" customHeight="1">
      <c r="B16" s="30"/>
      <c r="C16" s="30" t="s">
        <v>124</v>
      </c>
      <c r="D16" s="31"/>
      <c r="E16" s="521">
        <v>38548.543691999999</v>
      </c>
      <c r="F16" s="521">
        <v>37506.893293000001</v>
      </c>
      <c r="J16" s="608"/>
      <c r="K16" s="617"/>
    </row>
    <row r="17" spans="2:9" ht="14.5" customHeight="1">
      <c r="B17" s="19" t="s">
        <v>125</v>
      </c>
      <c r="C17" s="29"/>
      <c r="D17" s="29"/>
      <c r="E17" s="547">
        <v>252403.624197</v>
      </c>
      <c r="F17" s="547">
        <v>248660.07173200001</v>
      </c>
      <c r="I17" s="608"/>
    </row>
    <row r="18" spans="2:9" ht="14.5" customHeight="1">
      <c r="B18" s="9" t="s">
        <v>126</v>
      </c>
      <c r="C18" s="33"/>
      <c r="D18" s="34"/>
      <c r="E18" s="547">
        <v>83546.993681000007</v>
      </c>
      <c r="F18" s="547">
        <v>87403.059187999999</v>
      </c>
    </row>
    <row r="19" spans="2:9" ht="14.5" customHeight="1">
      <c r="B19" s="19" t="s">
        <v>127</v>
      </c>
      <c r="C19" s="30"/>
      <c r="D19" s="31"/>
      <c r="E19" s="624"/>
      <c r="F19" s="624"/>
    </row>
    <row r="20" spans="2:9" ht="14.5" customHeight="1">
      <c r="B20" s="19"/>
      <c r="C20" s="30" t="s">
        <v>119</v>
      </c>
      <c r="D20" s="31"/>
      <c r="E20" s="521">
        <v>3543.805609</v>
      </c>
      <c r="F20" s="521">
        <v>3372.3545789999998</v>
      </c>
    </row>
    <row r="21" spans="2:9" ht="14.5" customHeight="1">
      <c r="B21" s="19"/>
      <c r="C21" s="30" t="s">
        <v>122</v>
      </c>
      <c r="D21" s="31"/>
      <c r="E21" s="521">
        <v>4004.8417939999999</v>
      </c>
      <c r="F21" s="521">
        <v>3981.1411790000002</v>
      </c>
    </row>
    <row r="22" spans="2:9" ht="14.5" customHeight="1">
      <c r="B22" s="19"/>
      <c r="C22" s="30" t="s">
        <v>128</v>
      </c>
      <c r="D22" s="31"/>
      <c r="E22" s="521">
        <v>92344.155371000001</v>
      </c>
      <c r="F22" s="521">
        <v>89991.614845999997</v>
      </c>
    </row>
    <row r="23" spans="2:9" ht="14.5" customHeight="1">
      <c r="B23" s="19"/>
      <c r="C23" s="30" t="s">
        <v>129</v>
      </c>
      <c r="D23" s="31"/>
      <c r="E23" s="521">
        <v>7502.7930020000003</v>
      </c>
      <c r="F23" s="521">
        <v>7231.1704300000001</v>
      </c>
    </row>
    <row r="24" spans="2:9" ht="14.5" customHeight="1">
      <c r="B24" s="19"/>
      <c r="C24" s="30" t="s">
        <v>123</v>
      </c>
      <c r="D24" s="31"/>
      <c r="E24" s="521">
        <v>11813.353335</v>
      </c>
      <c r="F24" s="521">
        <v>12540.643914</v>
      </c>
    </row>
    <row r="25" spans="2:9" ht="14.5" customHeight="1">
      <c r="B25" s="19"/>
      <c r="C25" s="30" t="s">
        <v>130</v>
      </c>
      <c r="D25" s="31"/>
      <c r="E25" s="521">
        <v>91105.649325999999</v>
      </c>
      <c r="F25" s="521">
        <v>86315.562349999993</v>
      </c>
    </row>
    <row r="26" spans="2:9" ht="14.5" customHeight="1">
      <c r="B26" s="19" t="s">
        <v>131</v>
      </c>
      <c r="C26" s="30"/>
      <c r="D26" s="31"/>
      <c r="E26" s="547">
        <v>210314.59843700001</v>
      </c>
      <c r="F26" s="547">
        <v>203432.48729799999</v>
      </c>
    </row>
    <row r="27" spans="2:9" ht="14.5" customHeight="1">
      <c r="B27" s="19"/>
      <c r="C27" s="30"/>
      <c r="D27" s="31"/>
      <c r="E27" s="624"/>
      <c r="F27" s="624"/>
    </row>
    <row r="28" spans="2:9" ht="14.5" customHeight="1">
      <c r="B28" s="382" t="s">
        <v>132</v>
      </c>
      <c r="C28" s="383"/>
      <c r="D28" s="383"/>
      <c r="E28" s="548">
        <v>546265.21631499997</v>
      </c>
      <c r="F28" s="548">
        <f>ROUND(SUM(F26,F17:F18),6)</f>
        <v>539495.61821800005</v>
      </c>
    </row>
    <row r="30" spans="2:9" s="623" customFormat="1" ht="15">
      <c r="B30" s="738" t="s">
        <v>1228</v>
      </c>
      <c r="C30" s="17"/>
      <c r="D30" s="17"/>
      <c r="E30" s="547">
        <v>68530.326667999994</v>
      </c>
      <c r="F30" s="547">
        <v>69373.281036999993</v>
      </c>
    </row>
    <row r="31" spans="2:9" s="623" customFormat="1">
      <c r="B31" s="18" t="s">
        <v>117</v>
      </c>
      <c r="C31" s="17"/>
      <c r="D31" s="17"/>
      <c r="E31" s="547">
        <v>67497.680999999997</v>
      </c>
      <c r="F31" s="547">
        <v>66653.637000000002</v>
      </c>
    </row>
    <row r="33" spans="2:6" ht="14.5" customHeight="1">
      <c r="B33" s="382" t="s">
        <v>133</v>
      </c>
      <c r="C33" s="383"/>
      <c r="D33" s="383"/>
      <c r="E33" s="548">
        <v>682293.22400000005</v>
      </c>
      <c r="F33" s="548">
        <f>ROUND(SUM(F28,F30:F31),3)</f>
        <v>675522.53599999996</v>
      </c>
    </row>
    <row r="35" spans="2:6">
      <c r="B35" s="8" t="s">
        <v>1220</v>
      </c>
      <c r="E35" s="608"/>
      <c r="F35" s="608"/>
    </row>
  </sheetData>
  <mergeCells count="1">
    <mergeCell ref="B5:D5"/>
  </mergeCells>
  <hyperlinks>
    <hyperlink ref="B5" location="Início!A1" display="Início" xr:uid="{994357BA-0769-4375-845A-64A9427BD067}"/>
    <hyperlink ref="B5:D5" location="Índice!A1" display="Índice" xr:uid="{14FA98FA-4E58-45CE-B9F2-C9A023AFC142}"/>
  </hyperlinks>
  <pageMargins left="0.511811024" right="0.511811024" top="0.78740157499999996" bottom="0.78740157499999996" header="0.31496062000000002" footer="0.31496062000000002"/>
</worksheet>
</file>

<file path=xl/worksheets/sheet5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Planilha42">
    <tabColor theme="0" tint="-0.249977111117893"/>
  </sheetPr>
  <dimension ref="B1:O32"/>
  <sheetViews>
    <sheetView showGridLines="0" zoomScaleNormal="100" workbookViewId="0">
      <pane xSplit="4" ySplit="9" topLeftCell="E10" activePane="bottomRight" state="frozen"/>
      <selection pane="topRight"/>
      <selection pane="bottomLeft"/>
      <selection pane="bottomRight"/>
    </sheetView>
  </sheetViews>
  <sheetFormatPr defaultColWidth="9" defaultRowHeight="12.5"/>
  <cols>
    <col min="1" max="1" width="2.33203125" style="8" customWidth="1"/>
    <col min="2" max="2" width="1.83203125" style="8" customWidth="1"/>
    <col min="3" max="3" width="2.5" style="8" customWidth="1"/>
    <col min="4" max="4" width="42.58203125" style="8" customWidth="1"/>
    <col min="5" max="12" width="10.58203125" style="8" customWidth="1"/>
    <col min="13" max="13" width="9" style="8"/>
    <col min="14" max="15" width="9" style="8" bestFit="1"/>
    <col min="16" max="16384" width="9" style="8"/>
  </cols>
  <sheetData>
    <row r="1" spans="2:15" s="1" customFormat="1" ht="15.75" customHeight="1">
      <c r="B1" s="8"/>
      <c r="C1" s="8"/>
      <c r="D1" s="8"/>
      <c r="E1" s="8"/>
      <c r="F1" s="8"/>
      <c r="G1" s="8"/>
      <c r="H1" s="8"/>
      <c r="I1" s="8"/>
      <c r="J1" s="8"/>
      <c r="K1" s="8"/>
      <c r="L1" s="8"/>
      <c r="M1" s="8"/>
      <c r="N1" s="8"/>
      <c r="O1" s="8"/>
    </row>
    <row r="2" spans="2:15" s="1" customFormat="1" ht="14.5" thickBot="1">
      <c r="B2" s="773" t="s">
        <v>928</v>
      </c>
      <c r="C2" s="774"/>
      <c r="D2" s="774"/>
      <c r="E2" s="8"/>
      <c r="F2" s="8"/>
      <c r="G2" s="8"/>
      <c r="H2" s="8"/>
      <c r="I2" s="8"/>
      <c r="J2" s="8"/>
      <c r="K2" s="8"/>
      <c r="L2" s="8"/>
      <c r="M2" s="8"/>
      <c r="N2" s="8"/>
      <c r="O2" s="8"/>
    </row>
    <row r="3" spans="2:15" ht="13.5" thickTop="1">
      <c r="B3" s="17" t="s">
        <v>929</v>
      </c>
      <c r="C3" s="17"/>
      <c r="D3" s="23"/>
    </row>
    <row r="4" spans="2:15">
      <c r="D4" s="21"/>
    </row>
    <row r="5" spans="2:15" ht="14">
      <c r="B5" s="759" t="s">
        <v>32</v>
      </c>
      <c r="C5" s="759"/>
      <c r="D5" s="759"/>
      <c r="E5" s="759"/>
    </row>
    <row r="6" spans="2:15" ht="14">
      <c r="B6" s="759" t="s">
        <v>484</v>
      </c>
      <c r="C6" s="759"/>
      <c r="D6" s="759"/>
      <c r="E6" s="759"/>
    </row>
    <row r="7" spans="2:15" ht="14">
      <c r="B7" s="255"/>
      <c r="C7" s="255"/>
      <c r="D7" s="255"/>
    </row>
    <row r="8" spans="2:15" s="17" customFormat="1" ht="13">
      <c r="B8" s="257"/>
      <c r="C8" s="257"/>
      <c r="D8" s="258"/>
      <c r="E8" s="323" t="s">
        <v>571</v>
      </c>
      <c r="F8" s="323" t="s">
        <v>572</v>
      </c>
      <c r="G8" s="323" t="s">
        <v>573</v>
      </c>
      <c r="H8" s="323" t="s">
        <v>574</v>
      </c>
      <c r="I8" s="323" t="s">
        <v>472</v>
      </c>
      <c r="J8" s="323" t="s">
        <v>473</v>
      </c>
      <c r="K8" s="323" t="s">
        <v>474</v>
      </c>
      <c r="L8" s="323" t="s">
        <v>475</v>
      </c>
    </row>
    <row r="9" spans="2:15" ht="13">
      <c r="B9" s="2"/>
      <c r="C9" s="2"/>
      <c r="D9" s="3"/>
      <c r="E9" s="216"/>
      <c r="F9" s="216"/>
      <c r="G9" s="216"/>
      <c r="H9" s="216"/>
      <c r="I9" s="216"/>
      <c r="J9" s="216"/>
      <c r="K9" s="216"/>
      <c r="L9" s="216"/>
    </row>
    <row r="10" spans="2:15" ht="13">
      <c r="B10" s="209" t="s">
        <v>930</v>
      </c>
      <c r="C10" s="90"/>
      <c r="D10" s="208"/>
      <c r="E10" s="217">
        <v>0.10553164989749797</v>
      </c>
      <c r="F10" s="217">
        <v>0.1123470026737213</v>
      </c>
      <c r="G10" s="217">
        <v>0.13092973319438794</v>
      </c>
      <c r="H10" s="217">
        <v>0.123397009599112</v>
      </c>
      <c r="I10" s="217">
        <v>0.14099678222909728</v>
      </c>
      <c r="J10" s="217">
        <v>0.15518856500363964</v>
      </c>
      <c r="K10" s="217">
        <v>0.17042690072530958</v>
      </c>
      <c r="L10" s="217">
        <v>0.17622587599959949</v>
      </c>
      <c r="N10" s="673"/>
      <c r="O10" s="673"/>
    </row>
    <row r="11" spans="2:15" ht="13">
      <c r="B11" s="209" t="s">
        <v>931</v>
      </c>
      <c r="C11" s="90"/>
      <c r="D11" s="208"/>
      <c r="E11" s="217">
        <v>0.4114209759282999</v>
      </c>
      <c r="F11" s="217">
        <v>0.43149273239956154</v>
      </c>
      <c r="G11" s="217">
        <v>0.42492597415625721</v>
      </c>
      <c r="H11" s="217">
        <v>0.4300493092173357</v>
      </c>
      <c r="I11" s="217">
        <v>0.39713413300217942</v>
      </c>
      <c r="J11" s="217">
        <v>0.39286120364745886</v>
      </c>
      <c r="K11" s="217">
        <v>0.38877719853923759</v>
      </c>
      <c r="L11" s="217">
        <v>0.38035542698648533</v>
      </c>
      <c r="N11" s="673"/>
      <c r="O11" s="673"/>
    </row>
    <row r="12" spans="2:15" ht="13">
      <c r="B12" s="209" t="s">
        <v>932</v>
      </c>
      <c r="C12" s="90"/>
      <c r="D12" s="208"/>
      <c r="E12" s="225">
        <v>0.72239406404489903</v>
      </c>
      <c r="F12" s="225">
        <v>0.73055468157652059</v>
      </c>
      <c r="G12" s="225">
        <v>0.77226914977860928</v>
      </c>
      <c r="H12" s="225">
        <v>0.76078143106278551</v>
      </c>
      <c r="I12" s="225">
        <v>0.77587615242564822</v>
      </c>
      <c r="J12" s="225">
        <v>0.82065299112860202</v>
      </c>
      <c r="K12" s="225">
        <v>0.82609818523337164</v>
      </c>
      <c r="L12" s="225">
        <v>0.81478351792497095</v>
      </c>
      <c r="N12" s="673"/>
      <c r="O12" s="673"/>
    </row>
    <row r="13" spans="2:15" ht="9.75" customHeight="1">
      <c r="B13" s="91"/>
      <c r="C13" s="90"/>
      <c r="D13" s="213"/>
      <c r="E13" s="218"/>
      <c r="F13" s="218"/>
      <c r="G13" s="218"/>
      <c r="H13" s="218"/>
      <c r="I13" s="218"/>
      <c r="J13" s="218"/>
      <c r="K13" s="218"/>
      <c r="L13" s="218"/>
    </row>
    <row r="14" spans="2:15" ht="9.75" customHeight="1">
      <c r="B14" s="91"/>
      <c r="C14" s="90"/>
      <c r="D14" s="213"/>
      <c r="E14" s="218"/>
      <c r="F14" s="218"/>
      <c r="G14" s="218"/>
      <c r="H14" s="218"/>
      <c r="I14" s="218"/>
      <c r="J14" s="218"/>
      <c r="K14" s="218"/>
      <c r="L14" s="218"/>
    </row>
    <row r="15" spans="2:15" ht="13">
      <c r="B15" s="210" t="s">
        <v>921</v>
      </c>
      <c r="C15" s="2"/>
      <c r="D15" s="3"/>
      <c r="E15" s="216"/>
      <c r="F15" s="216"/>
      <c r="G15" s="216"/>
      <c r="H15" s="216"/>
      <c r="I15" s="216"/>
      <c r="J15" s="216"/>
      <c r="K15" s="216"/>
      <c r="L15" s="216"/>
    </row>
    <row r="16" spans="2:15" ht="13">
      <c r="B16" s="209" t="s">
        <v>184</v>
      </c>
      <c r="C16" s="90"/>
      <c r="D16" s="208"/>
      <c r="E16" s="219"/>
      <c r="F16" s="219"/>
      <c r="G16" s="219"/>
      <c r="H16" s="219"/>
      <c r="I16" s="219"/>
      <c r="J16" s="674"/>
      <c r="K16" s="674"/>
      <c r="L16" s="674"/>
    </row>
    <row r="17" spans="2:15">
      <c r="B17" s="212" t="s">
        <v>922</v>
      </c>
      <c r="C17" s="212"/>
      <c r="D17" s="207"/>
      <c r="E17" s="217">
        <v>3.1512291854013691E-2</v>
      </c>
      <c r="F17" s="217">
        <v>3.3230860865102532E-2</v>
      </c>
      <c r="G17" s="217">
        <v>3.0020182928392432E-2</v>
      </c>
      <c r="H17" s="217">
        <v>3.0780959722251113E-2</v>
      </c>
      <c r="I17" s="217">
        <v>3.162047678488307E-2</v>
      </c>
      <c r="J17" s="217">
        <v>3.1542812473814824E-2</v>
      </c>
      <c r="K17" s="217">
        <v>3.2195233549084705E-2</v>
      </c>
      <c r="L17" s="217">
        <v>3.1852335827378148E-2</v>
      </c>
      <c r="O17" s="675"/>
    </row>
    <row r="18" spans="2:15">
      <c r="B18" s="211" t="s">
        <v>923</v>
      </c>
      <c r="C18" s="211"/>
      <c r="D18" s="206"/>
      <c r="E18" s="217">
        <v>4.5465921266259333E-2</v>
      </c>
      <c r="F18" s="217">
        <v>4.174711511631201E-2</v>
      </c>
      <c r="G18" s="217">
        <v>4.0422031165068262E-2</v>
      </c>
      <c r="H18" s="217">
        <v>3.7593113571909198E-2</v>
      </c>
      <c r="I18" s="217">
        <v>3.8384636907953219E-2</v>
      </c>
      <c r="J18" s="217">
        <v>3.5408343171314159E-2</v>
      </c>
      <c r="K18" s="217">
        <v>3.5606456627817119E-2</v>
      </c>
      <c r="L18" s="217">
        <v>3.6825304255429667E-2</v>
      </c>
      <c r="O18" s="675"/>
    </row>
    <row r="19" spans="2:15">
      <c r="B19" s="212" t="s">
        <v>924</v>
      </c>
      <c r="C19" s="212"/>
      <c r="D19" s="207"/>
      <c r="E19" s="220">
        <v>2.4407463075207767</v>
      </c>
      <c r="F19" s="220">
        <v>2.1377749490420701</v>
      </c>
      <c r="G19" s="220">
        <v>2.2954580444434445</v>
      </c>
      <c r="H19" s="220">
        <v>2.2245693019314419</v>
      </c>
      <c r="I19" s="220">
        <v>2.0946467561985234</v>
      </c>
      <c r="J19" s="236">
        <v>2.151467021499613</v>
      </c>
      <c r="K19" s="236">
        <v>1.9994994551820611</v>
      </c>
      <c r="L19" s="236">
        <v>1.9780980385101348</v>
      </c>
      <c r="O19" s="676"/>
    </row>
    <row r="20" spans="2:15">
      <c r="B20" s="212" t="s">
        <v>925</v>
      </c>
      <c r="C20" s="212"/>
      <c r="D20" s="207"/>
      <c r="E20" s="227">
        <v>6822.2342963300089</v>
      </c>
      <c r="F20" s="227">
        <v>7674.830478579991</v>
      </c>
      <c r="G20" s="227">
        <v>6753.6774071299951</v>
      </c>
      <c r="H20" s="227">
        <v>6026.4408046299741</v>
      </c>
      <c r="I20" s="227">
        <v>6109.7875594900097</v>
      </c>
      <c r="J20" s="226">
        <v>5938.7260902799926</v>
      </c>
      <c r="K20" s="226">
        <v>5632.5221091599988</v>
      </c>
      <c r="L20" s="226">
        <v>5491.8971739500166</v>
      </c>
      <c r="O20" s="396"/>
    </row>
    <row r="21" spans="2:15">
      <c r="B21" s="212"/>
      <c r="C21" s="90"/>
      <c r="D21" s="207"/>
      <c r="E21" s="218"/>
      <c r="F21" s="218"/>
      <c r="G21" s="218"/>
      <c r="H21" s="218"/>
      <c r="I21" s="218"/>
      <c r="J21" s="218"/>
      <c r="K21" s="218"/>
      <c r="L21" s="218"/>
    </row>
    <row r="22" spans="2:15" ht="13">
      <c r="B22" s="91" t="s">
        <v>926</v>
      </c>
      <c r="C22" s="90"/>
      <c r="D22" s="205"/>
      <c r="E22" s="216"/>
      <c r="F22" s="216"/>
      <c r="G22" s="216"/>
      <c r="H22" s="216"/>
      <c r="I22" s="216"/>
      <c r="J22" s="216"/>
      <c r="K22" s="216"/>
      <c r="L22" s="216"/>
    </row>
    <row r="23" spans="2:15">
      <c r="B23" s="212" t="s">
        <v>922</v>
      </c>
      <c r="C23" s="212"/>
      <c r="D23" s="206"/>
      <c r="E23" s="225">
        <v>4.46877517786409E-2</v>
      </c>
      <c r="F23" s="225">
        <v>4.7554708422352071E-2</v>
      </c>
      <c r="G23" s="225">
        <v>4.2487687124572779E-2</v>
      </c>
      <c r="H23" s="225">
        <v>4.2607517733821099E-2</v>
      </c>
      <c r="I23" s="225">
        <v>4.3189832807561647E-2</v>
      </c>
      <c r="J23" s="225">
        <v>4.2284915490168391E-2</v>
      </c>
      <c r="K23" s="225">
        <v>4.2448206531387651E-2</v>
      </c>
      <c r="L23" s="225">
        <v>4.2523392754365064E-2</v>
      </c>
      <c r="N23" s="675"/>
      <c r="O23" s="675"/>
    </row>
    <row r="24" spans="2:15">
      <c r="B24" s="211" t="s">
        <v>923</v>
      </c>
      <c r="C24" s="211"/>
      <c r="D24" s="206"/>
      <c r="E24" s="225">
        <v>6.5440236330913032E-2</v>
      </c>
      <c r="F24" s="225">
        <v>5.9334355711516261E-2</v>
      </c>
      <c r="G24" s="225">
        <v>5.5754924343513264E-2</v>
      </c>
      <c r="H24" s="225">
        <v>5.217080581573183E-2</v>
      </c>
      <c r="I24" s="225">
        <v>5.1459944759829734E-2</v>
      </c>
      <c r="J24" s="225">
        <v>4.9126383694757296E-2</v>
      </c>
      <c r="K24" s="225">
        <v>4.8867996335811667E-2</v>
      </c>
      <c r="L24" s="225">
        <v>4.8242156293937535E-2</v>
      </c>
      <c r="N24" s="675"/>
      <c r="O24" s="675"/>
    </row>
    <row r="25" spans="2:15">
      <c r="B25" s="58"/>
      <c r="C25" s="90"/>
      <c r="D25" s="58"/>
      <c r="E25" s="221"/>
      <c r="F25" s="221"/>
      <c r="G25" s="221"/>
      <c r="H25" s="221"/>
      <c r="I25" s="221"/>
      <c r="J25" s="677"/>
      <c r="K25" s="677"/>
      <c r="L25" s="677"/>
    </row>
    <row r="26" spans="2:15" ht="13">
      <c r="B26" s="91" t="s">
        <v>927</v>
      </c>
      <c r="C26" s="90"/>
      <c r="D26" s="208"/>
      <c r="E26" s="221"/>
      <c r="F26" s="221"/>
      <c r="G26" s="221"/>
      <c r="H26" s="221"/>
      <c r="I26" s="221"/>
      <c r="J26" s="677"/>
      <c r="K26" s="677"/>
      <c r="L26" s="677"/>
    </row>
    <row r="27" spans="2:15">
      <c r="B27" s="212" t="s">
        <v>922</v>
      </c>
      <c r="C27" s="212"/>
      <c r="D27" s="206"/>
      <c r="E27" s="217">
        <v>1.37460337051353E-2</v>
      </c>
      <c r="F27" s="217">
        <v>1.3819537365757866E-2</v>
      </c>
      <c r="G27" s="217">
        <v>1.2960565242643437E-2</v>
      </c>
      <c r="H27" s="217">
        <v>1.4414135901109808E-2</v>
      </c>
      <c r="I27" s="217">
        <v>1.506886274977199E-2</v>
      </c>
      <c r="J27" s="217">
        <v>1.6486763303928818E-2</v>
      </c>
      <c r="K27" s="217">
        <v>1.7131597612106329E-2</v>
      </c>
      <c r="L27" s="217">
        <v>1.6351788063072869E-2</v>
      </c>
    </row>
    <row r="28" spans="2:15">
      <c r="B28" s="211" t="s">
        <v>923</v>
      </c>
      <c r="C28" s="211"/>
      <c r="D28" s="206"/>
      <c r="E28" s="217">
        <v>1.8531845354240961E-2</v>
      </c>
      <c r="F28" s="217">
        <v>1.7913322185338681E-2</v>
      </c>
      <c r="G28" s="217">
        <v>1.9441625502094533E-2</v>
      </c>
      <c r="H28" s="217">
        <v>1.7418983411633518E-2</v>
      </c>
      <c r="I28" s="217">
        <v>1.9678543973282177E-2</v>
      </c>
      <c r="J28" s="217">
        <v>1.6181242824109661E-2</v>
      </c>
      <c r="K28" s="217">
        <v>1.6122643838118754E-2</v>
      </c>
      <c r="L28" s="217">
        <v>2.0241430553720182E-2</v>
      </c>
      <c r="N28" s="675"/>
      <c r="O28" s="675"/>
    </row>
    <row r="31" spans="2:15" ht="72.75" customHeight="1">
      <c r="C31" s="797" t="s">
        <v>606</v>
      </c>
      <c r="D31" s="797"/>
      <c r="E31" s="797"/>
    </row>
    <row r="32" spans="2:15" ht="68.5" customHeight="1">
      <c r="C32" s="797" t="s">
        <v>933</v>
      </c>
      <c r="D32" s="797" t="s">
        <v>934</v>
      </c>
      <c r="E32" s="797"/>
    </row>
  </sheetData>
  <mergeCells count="5">
    <mergeCell ref="B2:D2"/>
    <mergeCell ref="C31:E31"/>
    <mergeCell ref="C32:E32"/>
    <mergeCell ref="B5:E5"/>
    <mergeCell ref="B6:E6"/>
  </mergeCells>
  <hyperlinks>
    <hyperlink ref="B5" location="Início!A1" display="Início" xr:uid="{8D21F971-26FE-4F4C-8A60-5063D1D934C1}"/>
    <hyperlink ref="B5:E5" location="Índice!A1" display="Índice" xr:uid="{031E2DC5-9EA6-436B-A6DC-42DC4760D687}"/>
    <hyperlink ref="B6" location="Início!A1" display="Início" xr:uid="{30629A47-13B5-4B5A-B577-B63E9944B00D}"/>
    <hyperlink ref="B6:E6" location="'Séries Descontinuadas &gt;&gt;'!A1" display="Séries Descontinuadas" xr:uid="{1153A58C-A911-441E-936A-971C4F98AF08}"/>
  </hyperlinks>
  <pageMargins left="0" right="0" top="0" bottom="0" header="0" footer="0"/>
  <pageSetup paperSize="9" scale="58" orientation="landscape" r:id="rId1"/>
  <headerFooter>
    <oddHeader>&amp;L&amp;"Calibri"&amp;10&amp;K000000 Confidential&amp;1#_x000D_</oddHeader>
  </headerFooter>
</worksheet>
</file>

<file path=xl/worksheets/sheet5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Plan10">
    <tabColor theme="0" tint="-0.249977111117893"/>
  </sheetPr>
  <dimension ref="B1:CV279"/>
  <sheetViews>
    <sheetView showGridLines="0" zoomScaleNormal="100" zoomScaleSheetLayoutView="75" workbookViewId="0">
      <pane xSplit="4" ySplit="9" topLeftCell="E116" activePane="bottomRight" state="frozen"/>
      <selection pane="topRight"/>
      <selection pane="bottomLeft"/>
      <selection pane="bottomRight" activeCell="B131" sqref="B131"/>
    </sheetView>
  </sheetViews>
  <sheetFormatPr defaultColWidth="9" defaultRowHeight="12.5" outlineLevelCol="1"/>
  <cols>
    <col min="1" max="1" width="4.08203125" style="1" customWidth="1"/>
    <col min="2" max="2" width="1.83203125" style="1" customWidth="1"/>
    <col min="3" max="3" width="2.5" style="1" customWidth="1"/>
    <col min="4" max="4" width="60.33203125" style="1" customWidth="1"/>
    <col min="5" max="5" width="17.83203125" style="1" hidden="1" customWidth="1" outlineLevel="1"/>
    <col min="6" max="7" width="14.58203125" style="1" hidden="1" customWidth="1" outlineLevel="1"/>
    <col min="8" max="8" width="14.58203125" style="1" customWidth="1" collapsed="1"/>
    <col min="9" max="11" width="14.58203125" style="1" hidden="1" customWidth="1" outlineLevel="1"/>
    <col min="12" max="12" width="14.58203125" style="1" customWidth="1" collapsed="1"/>
    <col min="13" max="15" width="14.58203125" style="1" hidden="1" customWidth="1" outlineLevel="1"/>
    <col min="16" max="16" width="14.58203125" style="1" customWidth="1" collapsed="1"/>
    <col min="17" max="19" width="14.58203125" style="1" hidden="1" customWidth="1" outlineLevel="1"/>
    <col min="20" max="20" width="14.58203125" style="1" customWidth="1" collapsed="1"/>
    <col min="21" max="23" width="14.58203125" style="1" hidden="1" customWidth="1" outlineLevel="1"/>
    <col min="24" max="24" width="14.58203125" style="1" customWidth="1" collapsed="1"/>
    <col min="25" max="27" width="14.58203125" style="1" hidden="1" customWidth="1" outlineLevel="1"/>
    <col min="28" max="28" width="14.58203125" style="1" customWidth="1" collapsed="1"/>
    <col min="29" max="31" width="14.58203125" style="1" hidden="1" customWidth="1" outlineLevel="1"/>
    <col min="32" max="32" width="14.58203125" style="1" customWidth="1" collapsed="1"/>
    <col min="33" max="35" width="14.58203125" style="1" hidden="1" customWidth="1" outlineLevel="1"/>
    <col min="36" max="36" width="14.58203125" style="1" customWidth="1" collapsed="1"/>
    <col min="37" max="39" width="14.58203125" style="1" hidden="1" customWidth="1" outlineLevel="1"/>
    <col min="40" max="40" width="14.58203125" style="1" customWidth="1" collapsed="1"/>
    <col min="41" max="42" width="14.58203125" style="1" hidden="1" customWidth="1" outlineLevel="1"/>
    <col min="43" max="43" width="14.5" style="1" hidden="1" customWidth="1" outlineLevel="1"/>
    <col min="44" max="44" width="12.08203125" style="1" customWidth="1" collapsed="1"/>
    <col min="45" max="47" width="14.58203125" style="1" hidden="1" customWidth="1" outlineLevel="1"/>
    <col min="48" max="48" width="14.58203125" style="1" customWidth="1" collapsed="1"/>
    <col min="49" max="51" width="14.58203125" style="1" hidden="1" customWidth="1" outlineLevel="1"/>
    <col min="52" max="52" width="14.58203125" style="1" customWidth="1" collapsed="1"/>
    <col min="53" max="53" width="14.58203125" style="1" hidden="1" customWidth="1" outlineLevel="1"/>
    <col min="54" max="55" width="12.08203125" style="1" hidden="1" customWidth="1" outlineLevel="1"/>
    <col min="56" max="56" width="12.08203125" style="1" customWidth="1" collapsed="1"/>
    <col min="57" max="58" width="12.08203125" style="1" hidden="1" customWidth="1" outlineLevel="1"/>
    <col min="59" max="59" width="13.83203125" style="1" hidden="1" customWidth="1" outlineLevel="1"/>
    <col min="60" max="60" width="13.83203125" style="1" customWidth="1" collapsed="1"/>
    <col min="61" max="63" width="13.83203125" style="1" hidden="1" customWidth="1" outlineLevel="1"/>
    <col min="64" max="65" width="13.83203125" style="1" customWidth="1" collapsed="1"/>
    <col min="66" max="68" width="12.58203125" style="1" bestFit="1" customWidth="1" collapsed="1"/>
    <col min="69" max="69" width="12.58203125" style="1" bestFit="1" customWidth="1"/>
    <col min="70" max="16384" width="9" style="1"/>
  </cols>
  <sheetData>
    <row r="1" spans="2:69">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row>
    <row r="2" spans="2:69" ht="14.5" thickBot="1">
      <c r="B2" s="773" t="s">
        <v>935</v>
      </c>
      <c r="C2" s="774"/>
      <c r="D2" s="774"/>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row>
    <row r="3" spans="2:69" ht="14.5" thickTop="1">
      <c r="B3" s="17" t="s">
        <v>5</v>
      </c>
      <c r="C3" s="275"/>
      <c r="D3" s="275"/>
      <c r="E3" s="8"/>
      <c r="F3" s="8"/>
      <c r="G3" s="8"/>
      <c r="H3" s="8"/>
      <c r="I3" s="8"/>
      <c r="J3" s="8"/>
      <c r="K3" s="8"/>
      <c r="L3" s="8"/>
      <c r="M3" s="8"/>
      <c r="N3" s="8"/>
      <c r="O3" s="8"/>
      <c r="P3" s="8"/>
      <c r="Q3" s="8"/>
      <c r="R3" s="8"/>
      <c r="S3" s="8"/>
      <c r="T3" s="8"/>
      <c r="U3" s="8"/>
      <c r="V3" s="8"/>
      <c r="W3" s="8"/>
      <c r="X3" s="8"/>
      <c r="Y3" s="8"/>
      <c r="Z3" s="8"/>
      <c r="AA3" s="8"/>
      <c r="AB3" s="8"/>
      <c r="AC3" s="8"/>
      <c r="AD3" s="8"/>
      <c r="AE3" s="8"/>
      <c r="AF3" s="8"/>
      <c r="AG3" s="8"/>
      <c r="AH3" s="8"/>
      <c r="AI3" s="8"/>
      <c r="AJ3" s="8"/>
      <c r="AK3" s="8"/>
      <c r="AL3" s="8"/>
      <c r="AM3" s="8"/>
      <c r="AN3" s="8"/>
      <c r="AO3" s="8"/>
      <c r="AP3" s="8"/>
      <c r="AQ3" s="8"/>
      <c r="AR3" s="8"/>
      <c r="AS3" s="8"/>
      <c r="AT3" s="8"/>
      <c r="AU3" s="8"/>
      <c r="AV3" s="8"/>
      <c r="AW3" s="8"/>
      <c r="AX3" s="8"/>
      <c r="AY3" s="8"/>
      <c r="AZ3" s="8"/>
      <c r="BA3" s="8"/>
      <c r="BB3" s="8"/>
      <c r="BC3" s="8"/>
      <c r="BD3" s="8"/>
      <c r="BE3" s="8"/>
      <c r="BF3" s="8"/>
      <c r="BG3" s="8"/>
      <c r="BH3" s="8"/>
      <c r="BI3" s="8"/>
      <c r="BJ3" s="8"/>
      <c r="BK3" s="8"/>
      <c r="BL3" s="8"/>
      <c r="BM3" s="8"/>
      <c r="BN3" s="8"/>
      <c r="BO3" s="8"/>
      <c r="BP3" s="8"/>
      <c r="BQ3" s="8"/>
    </row>
    <row r="4" spans="2:69" s="8" customFormat="1">
      <c r="B4" s="8" t="s">
        <v>886</v>
      </c>
      <c r="D4" s="21"/>
      <c r="U4" s="49"/>
    </row>
    <row r="5" spans="2:69" s="8" customFormat="1" ht="14">
      <c r="B5" s="759" t="s">
        <v>32</v>
      </c>
      <c r="C5" s="759"/>
      <c r="D5" s="759"/>
      <c r="E5" s="759"/>
    </row>
    <row r="6" spans="2:69" s="8" customFormat="1" ht="14">
      <c r="B6" s="759" t="s">
        <v>484</v>
      </c>
      <c r="C6" s="759"/>
      <c r="D6" s="759"/>
      <c r="E6" s="759"/>
    </row>
    <row r="7" spans="2:69" s="8" customFormat="1" ht="14">
      <c r="B7" s="255"/>
      <c r="C7" s="255"/>
      <c r="D7" s="255"/>
    </row>
    <row r="8" spans="2:69" s="17" customFormat="1" ht="13">
      <c r="B8" s="257"/>
      <c r="C8" s="257"/>
      <c r="D8" s="258"/>
      <c r="E8" s="259">
        <v>39873</v>
      </c>
      <c r="F8" s="259">
        <v>39965</v>
      </c>
      <c r="G8" s="259">
        <v>40057</v>
      </c>
      <c r="H8" s="259">
        <v>40148</v>
      </c>
      <c r="I8" s="259">
        <v>40238</v>
      </c>
      <c r="J8" s="259">
        <v>40330</v>
      </c>
      <c r="K8" s="259">
        <v>40422</v>
      </c>
      <c r="L8" s="259">
        <v>40513</v>
      </c>
      <c r="M8" s="259">
        <v>40603</v>
      </c>
      <c r="N8" s="259">
        <v>40695</v>
      </c>
      <c r="O8" s="259">
        <v>40787</v>
      </c>
      <c r="P8" s="259">
        <v>40878</v>
      </c>
      <c r="Q8" s="259">
        <v>40969</v>
      </c>
      <c r="R8" s="259">
        <v>41061</v>
      </c>
      <c r="S8" s="259">
        <v>41153</v>
      </c>
      <c r="T8" s="259">
        <v>41244</v>
      </c>
      <c r="U8" s="259">
        <v>41334</v>
      </c>
      <c r="V8" s="259">
        <v>41426</v>
      </c>
      <c r="W8" s="259">
        <v>41518</v>
      </c>
      <c r="X8" s="259">
        <v>41609</v>
      </c>
      <c r="Y8" s="259">
        <v>41699</v>
      </c>
      <c r="Z8" s="259">
        <v>41791</v>
      </c>
      <c r="AA8" s="259">
        <v>41883</v>
      </c>
      <c r="AB8" s="259">
        <v>41974</v>
      </c>
      <c r="AC8" s="259">
        <v>42064</v>
      </c>
      <c r="AD8" s="259">
        <v>42156</v>
      </c>
      <c r="AE8" s="259">
        <v>42248</v>
      </c>
      <c r="AF8" s="259">
        <v>42339</v>
      </c>
      <c r="AG8" s="259">
        <v>42430</v>
      </c>
      <c r="AH8" s="259">
        <v>42522</v>
      </c>
      <c r="AI8" s="259">
        <v>42614</v>
      </c>
      <c r="AJ8" s="259">
        <v>42705</v>
      </c>
      <c r="AK8" s="259">
        <v>42795</v>
      </c>
      <c r="AL8" s="259">
        <v>42887</v>
      </c>
      <c r="AM8" s="259">
        <v>42979</v>
      </c>
      <c r="AN8" s="259">
        <v>43070</v>
      </c>
      <c r="AO8" s="259">
        <v>43160</v>
      </c>
      <c r="AP8" s="259">
        <v>43252</v>
      </c>
      <c r="AQ8" s="259">
        <v>43344</v>
      </c>
      <c r="AR8" s="259">
        <v>43435</v>
      </c>
      <c r="AS8" s="259">
        <v>43525</v>
      </c>
      <c r="AT8" s="259">
        <v>43617</v>
      </c>
      <c r="AU8" s="259">
        <v>43709</v>
      </c>
      <c r="AV8" s="259">
        <v>43800</v>
      </c>
      <c r="AW8" s="259">
        <v>43891</v>
      </c>
      <c r="AX8" s="259">
        <v>43983</v>
      </c>
      <c r="AY8" s="259">
        <v>44075</v>
      </c>
      <c r="AZ8" s="259">
        <v>44166</v>
      </c>
      <c r="BA8" s="259">
        <v>44256</v>
      </c>
      <c r="BB8" s="259">
        <v>44348</v>
      </c>
      <c r="BC8" s="259">
        <v>44440</v>
      </c>
      <c r="BD8" s="259">
        <v>44531</v>
      </c>
      <c r="BE8" s="259">
        <v>44621</v>
      </c>
      <c r="BF8" s="259">
        <v>44713</v>
      </c>
      <c r="BG8" s="259">
        <v>44805</v>
      </c>
      <c r="BH8" s="259">
        <v>44896</v>
      </c>
      <c r="BI8" s="259">
        <v>44986</v>
      </c>
      <c r="BJ8" s="259">
        <v>45078</v>
      </c>
      <c r="BK8" s="259">
        <v>45170</v>
      </c>
      <c r="BL8" s="259">
        <v>45261</v>
      </c>
      <c r="BM8" s="259">
        <v>45352</v>
      </c>
      <c r="BN8" s="259">
        <v>45444</v>
      </c>
      <c r="BO8" s="259">
        <v>45536</v>
      </c>
      <c r="BP8" s="259">
        <v>45627</v>
      </c>
    </row>
    <row r="9" spans="2:69" s="8" customFormat="1" ht="13">
      <c r="B9" s="2"/>
      <c r="C9" s="2"/>
      <c r="D9" s="3"/>
      <c r="E9" s="3"/>
      <c r="F9" s="3"/>
      <c r="G9" s="3"/>
      <c r="H9" s="3"/>
      <c r="I9" s="3"/>
      <c r="J9" s="3"/>
      <c r="K9" s="3"/>
      <c r="L9" s="3"/>
      <c r="M9" s="3"/>
      <c r="N9" s="3"/>
      <c r="O9" s="3"/>
      <c r="P9" s="3"/>
      <c r="Q9" s="3"/>
      <c r="R9" s="3"/>
      <c r="S9" s="3"/>
      <c r="T9" s="3"/>
      <c r="U9" s="3"/>
      <c r="V9" s="3"/>
      <c r="W9" s="3"/>
      <c r="X9" s="3"/>
      <c r="Y9" s="3"/>
      <c r="Z9" s="3"/>
      <c r="AA9" s="3"/>
      <c r="AB9" s="3"/>
      <c r="AC9" s="3"/>
      <c r="AD9" s="3"/>
      <c r="AE9" s="3"/>
      <c r="AF9" s="3"/>
      <c r="AG9" s="3"/>
      <c r="AH9" s="3"/>
      <c r="AI9" s="3"/>
      <c r="AJ9" s="3"/>
      <c r="AK9" s="3"/>
      <c r="AL9" s="3"/>
      <c r="AM9" s="3"/>
      <c r="AN9" s="3"/>
      <c r="AO9" s="3"/>
      <c r="AP9" s="3"/>
      <c r="AS9" s="3"/>
      <c r="AT9" s="3"/>
      <c r="AU9" s="3"/>
      <c r="AV9" s="3"/>
      <c r="AW9" s="3"/>
      <c r="AX9" s="3"/>
      <c r="AY9" s="3"/>
      <c r="AZ9" s="3"/>
      <c r="BA9" s="3"/>
      <c r="BB9" s="3"/>
    </row>
    <row r="10" spans="2:69" s="8" customFormat="1" ht="13">
      <c r="B10" s="12" t="s">
        <v>936</v>
      </c>
      <c r="E10" s="458">
        <v>299078069</v>
      </c>
      <c r="F10" s="458">
        <v>293471861</v>
      </c>
      <c r="G10" s="458">
        <v>304760274</v>
      </c>
      <c r="H10" s="458">
        <v>312421276</v>
      </c>
      <c r="I10" s="458">
        <v>313543584</v>
      </c>
      <c r="J10" s="458">
        <v>346170897.44230998</v>
      </c>
      <c r="K10" s="458">
        <v>345308807</v>
      </c>
      <c r="L10" s="458">
        <v>359304693</v>
      </c>
      <c r="M10" s="458">
        <v>374580134</v>
      </c>
      <c r="N10" s="458">
        <v>398142035</v>
      </c>
      <c r="O10" s="458">
        <v>410670983.92514002</v>
      </c>
      <c r="P10" s="458">
        <v>398671038</v>
      </c>
      <c r="Q10" s="458">
        <v>392980551</v>
      </c>
      <c r="R10" s="458">
        <v>413018543</v>
      </c>
      <c r="S10" s="458">
        <v>421024705</v>
      </c>
      <c r="T10" s="458">
        <v>426015843</v>
      </c>
      <c r="U10" s="458">
        <v>426549586</v>
      </c>
      <c r="V10" s="458">
        <v>446973536</v>
      </c>
      <c r="W10" s="458">
        <v>444978164</v>
      </c>
      <c r="X10" s="458">
        <v>465777246</v>
      </c>
      <c r="Y10" s="458">
        <v>475804774</v>
      </c>
      <c r="Z10" s="458">
        <v>476749287</v>
      </c>
      <c r="AA10" s="458">
        <v>497162218</v>
      </c>
      <c r="AB10" s="458">
        <v>572730126</v>
      </c>
      <c r="AC10" s="458">
        <v>596215777.58950996</v>
      </c>
      <c r="AD10" s="458">
        <v>591268582.81631005</v>
      </c>
      <c r="AE10" s="458">
        <v>689054077.74986959</v>
      </c>
      <c r="AF10" s="458">
        <v>663808764.23388994</v>
      </c>
      <c r="AG10" s="458">
        <v>655329275.28512001</v>
      </c>
      <c r="AH10" s="458">
        <v>642337487.24349999</v>
      </c>
      <c r="AI10" s="458">
        <v>647837020.81015992</v>
      </c>
      <c r="AJ10" s="458">
        <v>688673439.69227993</v>
      </c>
      <c r="AK10" s="458">
        <v>701087547</v>
      </c>
      <c r="AL10" s="458">
        <v>640994578</v>
      </c>
      <c r="AM10" s="458">
        <v>664984247</v>
      </c>
      <c r="AN10" s="458">
        <v>672560607</v>
      </c>
      <c r="AO10" s="458">
        <v>713328610</v>
      </c>
      <c r="AP10" s="458">
        <v>728300335</v>
      </c>
      <c r="AQ10" s="458">
        <v>759235118</v>
      </c>
      <c r="AR10" s="458">
        <v>794663960</v>
      </c>
      <c r="AS10" s="458">
        <v>791370849</v>
      </c>
      <c r="AT10" s="458">
        <v>823718008</v>
      </c>
      <c r="AU10" s="458">
        <v>825938233</v>
      </c>
      <c r="AV10" s="458">
        <v>844294691</v>
      </c>
      <c r="AW10" s="458">
        <v>986523796</v>
      </c>
      <c r="AX10" s="458">
        <v>973952901</v>
      </c>
      <c r="AY10" s="458">
        <v>968524128</v>
      </c>
      <c r="AZ10" s="458">
        <v>985914718.86655092</v>
      </c>
      <c r="BA10" s="458">
        <v>966345952.96320009</v>
      </c>
      <c r="BB10" s="458">
        <v>928932294.23935986</v>
      </c>
      <c r="BC10" s="458">
        <v>958027651.39999986</v>
      </c>
      <c r="BD10" s="458">
        <v>950440434.19999981</v>
      </c>
      <c r="BE10" s="458">
        <v>946999083.20000005</v>
      </c>
      <c r="BF10" s="458">
        <v>973385543.00000012</v>
      </c>
      <c r="BG10" s="458">
        <v>992747258.5</v>
      </c>
      <c r="BH10" s="458">
        <v>1034164223.3</v>
      </c>
      <c r="BI10" s="458">
        <v>1034871657.5000001</v>
      </c>
      <c r="BJ10" s="458">
        <v>1082521940.8</v>
      </c>
      <c r="BK10" s="458">
        <v>1147884463.0999999</v>
      </c>
      <c r="BL10" s="458">
        <v>1138640693.3000002</v>
      </c>
      <c r="BM10" s="458">
        <v>1155450003.2</v>
      </c>
      <c r="BN10" s="678">
        <v>1232698244.5999999</v>
      </c>
      <c r="BO10" s="678">
        <v>1269414616.5</v>
      </c>
      <c r="BP10" s="678">
        <v>1319296255.3000002</v>
      </c>
      <c r="BQ10" s="50"/>
    </row>
    <row r="11" spans="2:69" s="8" customFormat="1" ht="13">
      <c r="B11" s="10" t="s">
        <v>34</v>
      </c>
      <c r="E11" s="458">
        <v>3684920</v>
      </c>
      <c r="F11" s="458">
        <v>7047708</v>
      </c>
      <c r="G11" s="458">
        <v>4062582</v>
      </c>
      <c r="H11" s="458">
        <v>5623834</v>
      </c>
      <c r="I11" s="458">
        <v>3999344</v>
      </c>
      <c r="J11" s="458">
        <v>3556756</v>
      </c>
      <c r="K11" s="458">
        <v>4108420</v>
      </c>
      <c r="L11" s="458">
        <v>4376128</v>
      </c>
      <c r="M11" s="458">
        <v>4100305.9999999995</v>
      </c>
      <c r="N11" s="458">
        <v>4231340</v>
      </c>
      <c r="O11" s="458">
        <v>4587394</v>
      </c>
      <c r="P11" s="458">
        <v>4470858</v>
      </c>
      <c r="Q11" s="458">
        <v>5657668</v>
      </c>
      <c r="R11" s="458">
        <v>4849165</v>
      </c>
      <c r="S11" s="458">
        <v>4521749</v>
      </c>
      <c r="T11" s="458">
        <v>4742486</v>
      </c>
      <c r="U11" s="458">
        <v>5255749</v>
      </c>
      <c r="V11" s="458">
        <v>4533536</v>
      </c>
      <c r="W11" s="458">
        <v>5905999</v>
      </c>
      <c r="X11" s="458">
        <v>5485679</v>
      </c>
      <c r="Y11" s="458">
        <v>5203783</v>
      </c>
      <c r="Z11" s="458">
        <v>5004702</v>
      </c>
      <c r="AA11" s="458">
        <v>5050309</v>
      </c>
      <c r="AB11" s="458">
        <v>5074698</v>
      </c>
      <c r="AC11" s="458">
        <v>4964236</v>
      </c>
      <c r="AD11" s="458">
        <v>5524600</v>
      </c>
      <c r="AE11" s="458">
        <v>6927988</v>
      </c>
      <c r="AF11" s="458">
        <v>6863856</v>
      </c>
      <c r="AG11" s="458">
        <v>5463167</v>
      </c>
      <c r="AH11" s="458">
        <v>5209299</v>
      </c>
      <c r="AI11" s="458">
        <v>6089264</v>
      </c>
      <c r="AJ11" s="458">
        <v>5723084</v>
      </c>
      <c r="AK11" s="458">
        <v>5404677</v>
      </c>
      <c r="AL11" s="458">
        <v>8261170</v>
      </c>
      <c r="AM11" s="458">
        <v>7080486</v>
      </c>
      <c r="AN11" s="458">
        <v>11234369</v>
      </c>
      <c r="AO11" s="458">
        <v>10658307</v>
      </c>
      <c r="AP11" s="458">
        <v>11884321</v>
      </c>
      <c r="AQ11" s="458">
        <v>14944755</v>
      </c>
      <c r="AR11" s="458">
        <v>11629112</v>
      </c>
      <c r="AS11" s="458">
        <v>9516113</v>
      </c>
      <c r="AT11" s="458">
        <v>13335575</v>
      </c>
      <c r="AU11" s="458">
        <v>10306910</v>
      </c>
      <c r="AV11" s="458">
        <v>9924644</v>
      </c>
      <c r="AW11" s="458">
        <v>13962809</v>
      </c>
      <c r="AX11" s="458">
        <v>22654686</v>
      </c>
      <c r="AY11" s="458">
        <v>15338105</v>
      </c>
      <c r="AZ11" s="458">
        <v>19512315</v>
      </c>
      <c r="BA11" s="458">
        <v>14434212</v>
      </c>
      <c r="BB11" s="458">
        <v>28111170.699999999</v>
      </c>
      <c r="BC11" s="458">
        <v>15276568.300000001</v>
      </c>
      <c r="BD11" s="458">
        <v>16386974.399999999</v>
      </c>
      <c r="BE11" s="458">
        <v>7669408.7999999998</v>
      </c>
      <c r="BF11" s="458">
        <v>10119817.199999999</v>
      </c>
      <c r="BG11" s="458">
        <v>6883651</v>
      </c>
      <c r="BH11" s="458">
        <v>14420203.800000001</v>
      </c>
      <c r="BI11" s="458">
        <v>15913095.199999999</v>
      </c>
      <c r="BJ11" s="458">
        <v>11828455.6</v>
      </c>
      <c r="BK11" s="458">
        <v>13250112.199999999</v>
      </c>
      <c r="BL11" s="458">
        <v>10109121.800000001</v>
      </c>
      <c r="BM11" s="458">
        <v>8573935.3000000007</v>
      </c>
      <c r="BN11" s="678">
        <v>10783875.9</v>
      </c>
      <c r="BO11" s="678">
        <v>18566282.399999999</v>
      </c>
      <c r="BP11" s="678">
        <v>17504977.899999999</v>
      </c>
      <c r="BQ11" s="50"/>
    </row>
    <row r="12" spans="2:69" s="8" customFormat="1" ht="13">
      <c r="B12" s="10" t="s">
        <v>36</v>
      </c>
      <c r="E12" s="458">
        <v>37202888</v>
      </c>
      <c r="F12" s="458">
        <v>33455379</v>
      </c>
      <c r="G12" s="458">
        <v>30823862</v>
      </c>
      <c r="H12" s="458">
        <v>30173695</v>
      </c>
      <c r="I12" s="458">
        <v>22918573</v>
      </c>
      <c r="J12" s="458">
        <v>20447138</v>
      </c>
      <c r="K12" s="458">
        <v>29732933</v>
      </c>
      <c r="L12" s="458">
        <v>21057979</v>
      </c>
      <c r="M12" s="458">
        <v>21000711</v>
      </c>
      <c r="N12" s="458">
        <v>22895808</v>
      </c>
      <c r="O12" s="458">
        <v>24780445</v>
      </c>
      <c r="P12" s="458">
        <v>25485061</v>
      </c>
      <c r="Q12" s="458">
        <v>29219989</v>
      </c>
      <c r="R12" s="458">
        <v>29250554</v>
      </c>
      <c r="S12" s="458">
        <v>40608483</v>
      </c>
      <c r="T12" s="458">
        <v>36770872</v>
      </c>
      <c r="U12" s="458">
        <v>47249714</v>
      </c>
      <c r="V12" s="458">
        <v>44341991</v>
      </c>
      <c r="W12" s="458">
        <v>44775519</v>
      </c>
      <c r="X12" s="458">
        <v>47655163</v>
      </c>
      <c r="Y12" s="458">
        <v>31255019</v>
      </c>
      <c r="Z12" s="458">
        <v>32501584</v>
      </c>
      <c r="AA12" s="458">
        <v>56076511</v>
      </c>
      <c r="AB12" s="458">
        <v>39808571</v>
      </c>
      <c r="AC12" s="458">
        <v>48736169</v>
      </c>
      <c r="AD12" s="458">
        <v>56850118</v>
      </c>
      <c r="AE12" s="458">
        <v>59263751</v>
      </c>
      <c r="AF12" s="458">
        <v>55810128</v>
      </c>
      <c r="AG12" s="458">
        <v>51481239</v>
      </c>
      <c r="AH12" s="458">
        <v>64277587</v>
      </c>
      <c r="AI12" s="458">
        <v>63960467</v>
      </c>
      <c r="AJ12" s="458">
        <v>59669241</v>
      </c>
      <c r="AK12" s="458">
        <v>52642032</v>
      </c>
      <c r="AL12" s="458">
        <v>51599099</v>
      </c>
      <c r="AM12" s="458">
        <v>49963155</v>
      </c>
      <c r="AN12" s="458">
        <v>46760676</v>
      </c>
      <c r="AO12" s="458">
        <v>44334691</v>
      </c>
      <c r="AP12" s="458">
        <v>53294603</v>
      </c>
      <c r="AQ12" s="458">
        <v>56923428</v>
      </c>
      <c r="AR12" s="458">
        <v>56812231</v>
      </c>
      <c r="AS12" s="458">
        <v>33631666</v>
      </c>
      <c r="AT12" s="458">
        <v>38898691</v>
      </c>
      <c r="AU12" s="458">
        <v>36193155</v>
      </c>
      <c r="AV12" s="458">
        <v>43367494</v>
      </c>
      <c r="AW12" s="458">
        <v>55567544</v>
      </c>
      <c r="AX12" s="458">
        <v>49272196</v>
      </c>
      <c r="AY12" s="458">
        <v>59400080</v>
      </c>
      <c r="AZ12" s="458">
        <v>69698253</v>
      </c>
      <c r="BA12" s="458">
        <v>79628721</v>
      </c>
      <c r="BB12" s="458">
        <v>42916517.699999996</v>
      </c>
      <c r="BC12" s="458">
        <v>49299674.100000001</v>
      </c>
      <c r="BD12" s="458">
        <v>33629319</v>
      </c>
      <c r="BE12" s="458">
        <v>53920837.5</v>
      </c>
      <c r="BF12" s="458">
        <v>63107418.099999994</v>
      </c>
      <c r="BG12" s="458">
        <v>74785882.799999997</v>
      </c>
      <c r="BH12" s="458">
        <v>69677250.700000003</v>
      </c>
      <c r="BI12" s="458">
        <v>76115942</v>
      </c>
      <c r="BJ12" s="458">
        <v>79468894.5</v>
      </c>
      <c r="BK12" s="458">
        <v>138108731.69999999</v>
      </c>
      <c r="BL12" s="458">
        <v>113860885</v>
      </c>
      <c r="BM12" s="458">
        <v>112023651.2</v>
      </c>
      <c r="BN12" s="678">
        <v>121388576.8</v>
      </c>
      <c r="BO12" s="678">
        <v>149638541.39999998</v>
      </c>
      <c r="BP12" s="678">
        <v>110781417.7</v>
      </c>
      <c r="BQ12" s="50"/>
    </row>
    <row r="13" spans="2:69" s="8" customFormat="1">
      <c r="C13" s="41" t="s">
        <v>937</v>
      </c>
      <c r="E13" s="459">
        <v>23874697</v>
      </c>
      <c r="F13" s="459">
        <v>21398709</v>
      </c>
      <c r="G13" s="459">
        <v>18798872</v>
      </c>
      <c r="H13" s="459">
        <v>21334716</v>
      </c>
      <c r="I13" s="459">
        <v>15348274</v>
      </c>
      <c r="J13" s="459">
        <v>13838096</v>
      </c>
      <c r="K13" s="459">
        <v>23443075</v>
      </c>
      <c r="L13" s="459">
        <v>13229837</v>
      </c>
      <c r="M13" s="459">
        <v>15022795</v>
      </c>
      <c r="N13" s="459">
        <v>16405981</v>
      </c>
      <c r="O13" s="459">
        <v>19675431</v>
      </c>
      <c r="P13" s="459">
        <v>18966271</v>
      </c>
      <c r="Q13" s="459">
        <v>21534858</v>
      </c>
      <c r="R13" s="459">
        <v>17299787</v>
      </c>
      <c r="S13" s="459">
        <v>28431949</v>
      </c>
      <c r="T13" s="459">
        <v>21353693</v>
      </c>
      <c r="U13" s="459">
        <v>32457583</v>
      </c>
      <c r="V13" s="459">
        <v>28696127</v>
      </c>
      <c r="W13" s="459">
        <v>32367343</v>
      </c>
      <c r="X13" s="459">
        <v>32456665</v>
      </c>
      <c r="Y13" s="459">
        <v>18915180</v>
      </c>
      <c r="Z13" s="459">
        <v>21114874</v>
      </c>
      <c r="AA13" s="459">
        <v>50028329</v>
      </c>
      <c r="AB13" s="459">
        <v>24704208</v>
      </c>
      <c r="AC13" s="459">
        <v>36618950</v>
      </c>
      <c r="AD13" s="459">
        <v>32451542</v>
      </c>
      <c r="AE13" s="459">
        <v>29933245</v>
      </c>
      <c r="AF13" s="459">
        <v>31990143</v>
      </c>
      <c r="AG13" s="459">
        <v>31838359</v>
      </c>
      <c r="AH13" s="459">
        <v>47348950</v>
      </c>
      <c r="AI13" s="459">
        <v>57407146</v>
      </c>
      <c r="AJ13" s="459">
        <v>47479196</v>
      </c>
      <c r="AK13" s="459">
        <v>38270559</v>
      </c>
      <c r="AL13" s="459">
        <v>38899566</v>
      </c>
      <c r="AM13" s="459">
        <v>43787314</v>
      </c>
      <c r="AN13" s="459">
        <v>34484321</v>
      </c>
      <c r="AO13" s="459">
        <v>38569839</v>
      </c>
      <c r="AP13" s="459">
        <v>40289675</v>
      </c>
      <c r="AQ13" s="459">
        <v>44892363</v>
      </c>
      <c r="AR13" s="459">
        <v>44825827</v>
      </c>
      <c r="AS13" s="459">
        <v>27291708</v>
      </c>
      <c r="AT13" s="459">
        <v>31406536</v>
      </c>
      <c r="AU13" s="459">
        <v>27140739</v>
      </c>
      <c r="AV13" s="459">
        <v>28703365</v>
      </c>
      <c r="AW13" s="459">
        <v>40899564</v>
      </c>
      <c r="AX13" s="459">
        <v>41016944</v>
      </c>
      <c r="AY13" s="459">
        <v>49014764</v>
      </c>
      <c r="AZ13" s="459">
        <v>62601986</v>
      </c>
      <c r="BA13" s="459">
        <v>56776517</v>
      </c>
      <c r="BB13" s="459">
        <v>30625669.5</v>
      </c>
      <c r="BC13" s="459">
        <v>39570844.100000001</v>
      </c>
      <c r="BD13" s="459">
        <v>25912368.300000001</v>
      </c>
      <c r="BE13" s="459">
        <v>34624070.299999997</v>
      </c>
      <c r="BF13" s="459">
        <v>47444316.899999999</v>
      </c>
      <c r="BG13" s="459">
        <v>61868461.700000003</v>
      </c>
      <c r="BH13" s="459">
        <v>57043732.200000003</v>
      </c>
      <c r="BI13" s="459">
        <v>66951144.499999993</v>
      </c>
      <c r="BJ13" s="459">
        <v>65355278.899999999</v>
      </c>
      <c r="BK13" s="459">
        <v>119009048.7</v>
      </c>
      <c r="BL13" s="459">
        <v>91886844.700000003</v>
      </c>
      <c r="BM13" s="459">
        <v>91532364.900000006</v>
      </c>
      <c r="BN13" s="669">
        <v>103229399.5</v>
      </c>
      <c r="BO13" s="669">
        <v>127688194.5</v>
      </c>
      <c r="BP13" s="669">
        <v>82121991.5</v>
      </c>
      <c r="BQ13" s="50"/>
    </row>
    <row r="14" spans="2:69" s="8" customFormat="1">
      <c r="B14" s="41"/>
      <c r="C14" s="13" t="s">
        <v>938</v>
      </c>
      <c r="E14" s="459">
        <v>10701951</v>
      </c>
      <c r="F14" s="459">
        <v>10057702</v>
      </c>
      <c r="G14" s="459">
        <v>8248175.9999999991</v>
      </c>
      <c r="H14" s="459">
        <v>7106865</v>
      </c>
      <c r="I14" s="459">
        <v>6326567</v>
      </c>
      <c r="J14" s="459">
        <v>5257961</v>
      </c>
      <c r="K14" s="459">
        <v>3909389</v>
      </c>
      <c r="L14" s="459">
        <v>3219765</v>
      </c>
      <c r="M14" s="459">
        <v>3599744</v>
      </c>
      <c r="N14" s="459">
        <v>3462847</v>
      </c>
      <c r="O14" s="459">
        <v>2792398</v>
      </c>
      <c r="P14" s="459">
        <v>3195106</v>
      </c>
      <c r="Q14" s="459">
        <v>4947786</v>
      </c>
      <c r="R14" s="459">
        <v>4960588</v>
      </c>
      <c r="S14" s="459">
        <v>4569356</v>
      </c>
      <c r="T14" s="459">
        <v>4615960</v>
      </c>
      <c r="U14" s="459">
        <v>3949508</v>
      </c>
      <c r="V14" s="459">
        <v>3884534</v>
      </c>
      <c r="W14" s="459">
        <v>2638302</v>
      </c>
      <c r="X14" s="459">
        <v>2480405</v>
      </c>
      <c r="Y14" s="459">
        <v>2537301</v>
      </c>
      <c r="Z14" s="459">
        <v>2739032</v>
      </c>
      <c r="AA14" s="459">
        <v>2803752</v>
      </c>
      <c r="AB14" s="459">
        <v>4035874</v>
      </c>
      <c r="AC14" s="459">
        <v>2951715</v>
      </c>
      <c r="AD14" s="459">
        <v>2269638</v>
      </c>
      <c r="AE14" s="459">
        <v>2341385</v>
      </c>
      <c r="AF14" s="459">
        <v>1989204</v>
      </c>
      <c r="AG14" s="459">
        <v>2248052</v>
      </c>
      <c r="AH14" s="459">
        <v>2446421</v>
      </c>
      <c r="AI14" s="459">
        <v>1595995</v>
      </c>
      <c r="AJ14" s="459">
        <v>1190540</v>
      </c>
      <c r="AK14" s="459">
        <v>1349944</v>
      </c>
      <c r="AL14" s="459">
        <v>1314813</v>
      </c>
      <c r="AM14" s="459">
        <v>1502646</v>
      </c>
      <c r="AN14" s="459">
        <v>2861635</v>
      </c>
      <c r="AO14" s="459">
        <v>2932757</v>
      </c>
      <c r="AP14" s="459">
        <v>3422918</v>
      </c>
      <c r="AQ14" s="459">
        <v>3728841</v>
      </c>
      <c r="AR14" s="459">
        <v>4117752.0000000005</v>
      </c>
      <c r="AS14" s="459">
        <v>4192773</v>
      </c>
      <c r="AT14" s="459">
        <v>3822120</v>
      </c>
      <c r="AU14" s="459">
        <v>4112756.9999999995</v>
      </c>
      <c r="AV14" s="459">
        <v>4361302</v>
      </c>
      <c r="AW14" s="459">
        <v>5699194</v>
      </c>
      <c r="AX14" s="459">
        <v>4953936</v>
      </c>
      <c r="AY14" s="459">
        <v>6503448</v>
      </c>
      <c r="AZ14" s="459">
        <v>5907350</v>
      </c>
      <c r="BA14" s="459">
        <v>5897323</v>
      </c>
      <c r="BB14" s="459">
        <v>5864361.2999999998</v>
      </c>
      <c r="BC14" s="459">
        <v>6648074</v>
      </c>
      <c r="BD14" s="459">
        <v>6492133.5</v>
      </c>
      <c r="BE14" s="459">
        <v>6766280.2000000002</v>
      </c>
      <c r="BF14" s="459">
        <v>7481114.2999999998</v>
      </c>
      <c r="BG14" s="459">
        <v>5229040.9000000004</v>
      </c>
      <c r="BH14" s="459">
        <v>4804630.5</v>
      </c>
      <c r="BI14" s="459">
        <v>4826949.5</v>
      </c>
      <c r="BJ14" s="459">
        <v>4930842.0999999996</v>
      </c>
      <c r="BK14" s="459">
        <v>7262107.0999999996</v>
      </c>
      <c r="BL14" s="459">
        <v>8194671.5999999996</v>
      </c>
      <c r="BM14" s="459">
        <v>7331062</v>
      </c>
      <c r="BN14" s="669">
        <v>7636635.0999999996</v>
      </c>
      <c r="BO14" s="669">
        <v>7158451.9000000004</v>
      </c>
      <c r="BP14" s="669">
        <v>8127083.7000000002</v>
      </c>
      <c r="BQ14" s="50"/>
    </row>
    <row r="15" spans="2:69" s="8" customFormat="1">
      <c r="B15" s="41"/>
      <c r="C15" s="13" t="s">
        <v>939</v>
      </c>
      <c r="E15" s="459">
        <v>2626440</v>
      </c>
      <c r="F15" s="459">
        <v>1999168</v>
      </c>
      <c r="G15" s="459">
        <v>3777014</v>
      </c>
      <c r="H15" s="459">
        <v>1732314</v>
      </c>
      <c r="I15" s="459">
        <v>1243932</v>
      </c>
      <c r="J15" s="459">
        <v>1351281</v>
      </c>
      <c r="K15" s="459">
        <v>2380669</v>
      </c>
      <c r="L15" s="459">
        <v>4608577</v>
      </c>
      <c r="M15" s="459">
        <v>2378372</v>
      </c>
      <c r="N15" s="459">
        <v>3027180</v>
      </c>
      <c r="O15" s="459">
        <v>2312816</v>
      </c>
      <c r="P15" s="459">
        <v>3323884</v>
      </c>
      <c r="Q15" s="459">
        <v>2737545</v>
      </c>
      <c r="R15" s="459">
        <v>6990379</v>
      </c>
      <c r="S15" s="459">
        <v>7607378</v>
      </c>
      <c r="T15" s="459">
        <v>10801219</v>
      </c>
      <c r="U15" s="459">
        <v>10842623</v>
      </c>
      <c r="V15" s="459">
        <v>11761330</v>
      </c>
      <c r="W15" s="459">
        <v>9769874</v>
      </c>
      <c r="X15" s="459">
        <v>12718093</v>
      </c>
      <c r="Y15" s="459">
        <v>9802538</v>
      </c>
      <c r="Z15" s="459">
        <v>8647678</v>
      </c>
      <c r="AA15" s="459">
        <v>3244430</v>
      </c>
      <c r="AB15" s="459">
        <v>11068489</v>
      </c>
      <c r="AC15" s="459">
        <v>9165504</v>
      </c>
      <c r="AD15" s="459">
        <v>22128938</v>
      </c>
      <c r="AE15" s="459">
        <v>26989121</v>
      </c>
      <c r="AF15" s="459">
        <v>21830781</v>
      </c>
      <c r="AG15" s="459">
        <v>17394828</v>
      </c>
      <c r="AH15" s="459">
        <v>14482216</v>
      </c>
      <c r="AI15" s="459">
        <v>4957326</v>
      </c>
      <c r="AJ15" s="459">
        <v>10999505</v>
      </c>
      <c r="AK15" s="459">
        <v>13021529</v>
      </c>
      <c r="AL15" s="459">
        <v>11384720</v>
      </c>
      <c r="AM15" s="459">
        <v>4673195</v>
      </c>
      <c r="AN15" s="459">
        <v>9414720</v>
      </c>
      <c r="AO15" s="459">
        <v>2832095</v>
      </c>
      <c r="AP15" s="459">
        <v>9582010</v>
      </c>
      <c r="AQ15" s="459">
        <v>8302224</v>
      </c>
      <c r="AR15" s="459">
        <v>7868652</v>
      </c>
      <c r="AS15" s="459">
        <v>2147185</v>
      </c>
      <c r="AT15" s="459">
        <v>3670035</v>
      </c>
      <c r="AU15" s="459">
        <v>4939659</v>
      </c>
      <c r="AV15" s="459">
        <v>10302827</v>
      </c>
      <c r="AW15" s="459">
        <v>8968786</v>
      </c>
      <c r="AX15" s="459">
        <v>3301316</v>
      </c>
      <c r="AY15" s="459">
        <v>3881868</v>
      </c>
      <c r="AZ15" s="459">
        <v>1188917</v>
      </c>
      <c r="BA15" s="459">
        <v>16954881</v>
      </c>
      <c r="BB15" s="459">
        <v>6426486.9000000004</v>
      </c>
      <c r="BC15" s="459">
        <v>3080756</v>
      </c>
      <c r="BD15" s="459">
        <v>1224817.2</v>
      </c>
      <c r="BE15" s="459">
        <v>12530487</v>
      </c>
      <c r="BF15" s="459">
        <v>8181986.9000000004</v>
      </c>
      <c r="BG15" s="459">
        <v>7688380.2000000002</v>
      </c>
      <c r="BH15" s="459">
        <v>7828888</v>
      </c>
      <c r="BI15" s="459">
        <v>4337847</v>
      </c>
      <c r="BJ15" s="459">
        <v>9182772.5</v>
      </c>
      <c r="BK15" s="459">
        <v>11837575.9</v>
      </c>
      <c r="BL15" s="459">
        <v>13779368.699999999</v>
      </c>
      <c r="BM15" s="459">
        <v>13160224.300000001</v>
      </c>
      <c r="BN15" s="669">
        <v>10522542.199999999</v>
      </c>
      <c r="BO15" s="669">
        <v>14791895</v>
      </c>
      <c r="BP15" s="669">
        <v>20532342.5</v>
      </c>
      <c r="BQ15" s="50"/>
    </row>
    <row r="16" spans="2:69" s="8" customFormat="1">
      <c r="B16" s="41"/>
      <c r="C16" s="13" t="s">
        <v>940</v>
      </c>
      <c r="E16" s="459">
        <v>-200</v>
      </c>
      <c r="F16" s="459">
        <v>-200</v>
      </c>
      <c r="G16" s="459">
        <v>-200</v>
      </c>
      <c r="H16" s="459">
        <v>-200</v>
      </c>
      <c r="I16" s="459">
        <v>-200</v>
      </c>
      <c r="J16" s="459">
        <v>-200</v>
      </c>
      <c r="K16" s="459">
        <v>-200</v>
      </c>
      <c r="L16" s="459">
        <v>-200</v>
      </c>
      <c r="M16" s="459">
        <v>-200</v>
      </c>
      <c r="N16" s="459">
        <v>-200</v>
      </c>
      <c r="O16" s="459">
        <v>-200</v>
      </c>
      <c r="P16" s="459">
        <v>-200</v>
      </c>
      <c r="Q16" s="459">
        <v>-200</v>
      </c>
      <c r="R16" s="459">
        <v>-200</v>
      </c>
      <c r="S16" s="459">
        <v>-200</v>
      </c>
      <c r="T16" s="459">
        <v>0</v>
      </c>
      <c r="U16" s="459">
        <v>0</v>
      </c>
      <c r="V16" s="459">
        <v>0</v>
      </c>
      <c r="W16" s="459">
        <v>0</v>
      </c>
      <c r="X16" s="459">
        <v>0</v>
      </c>
      <c r="Y16" s="459">
        <v>0</v>
      </c>
      <c r="Z16" s="459">
        <v>0</v>
      </c>
      <c r="AA16" s="459">
        <v>0</v>
      </c>
      <c r="AB16" s="459">
        <v>0</v>
      </c>
      <c r="AC16" s="459">
        <v>0</v>
      </c>
      <c r="AD16" s="459">
        <v>0</v>
      </c>
      <c r="AE16" s="459">
        <v>0</v>
      </c>
      <c r="AF16" s="459">
        <v>0</v>
      </c>
      <c r="AG16" s="459">
        <v>0</v>
      </c>
      <c r="AH16" s="459">
        <v>0</v>
      </c>
      <c r="AI16" s="459">
        <v>0</v>
      </c>
      <c r="AJ16" s="459">
        <v>0</v>
      </c>
      <c r="AK16" s="459">
        <v>0</v>
      </c>
      <c r="AL16" s="459">
        <v>0</v>
      </c>
      <c r="AM16" s="459">
        <v>0</v>
      </c>
      <c r="AN16" s="459">
        <v>0</v>
      </c>
      <c r="AO16" s="459">
        <v>0</v>
      </c>
      <c r="AP16" s="459">
        <v>0</v>
      </c>
      <c r="AQ16" s="459">
        <v>0</v>
      </c>
      <c r="AR16" s="459">
        <v>0</v>
      </c>
      <c r="AS16" s="459">
        <v>0</v>
      </c>
      <c r="AT16" s="459">
        <v>0</v>
      </c>
      <c r="AU16" s="459">
        <v>0</v>
      </c>
      <c r="AV16" s="459">
        <v>0</v>
      </c>
      <c r="AW16" s="459">
        <v>0</v>
      </c>
      <c r="AX16" s="459">
        <v>0</v>
      </c>
      <c r="AY16" s="459">
        <v>0</v>
      </c>
      <c r="AZ16" s="459">
        <v>0</v>
      </c>
      <c r="BA16" s="459">
        <v>0</v>
      </c>
      <c r="BB16" s="459">
        <v>0</v>
      </c>
      <c r="BC16" s="459">
        <v>0</v>
      </c>
      <c r="BD16" s="459">
        <v>0</v>
      </c>
      <c r="BE16" s="459">
        <v>0</v>
      </c>
      <c r="BF16" s="459">
        <v>0</v>
      </c>
      <c r="BG16" s="459">
        <v>0</v>
      </c>
      <c r="BH16" s="459">
        <v>0</v>
      </c>
      <c r="BI16" s="459">
        <v>0</v>
      </c>
      <c r="BJ16" s="459">
        <v>0</v>
      </c>
      <c r="BK16" s="459">
        <v>0</v>
      </c>
      <c r="BL16" s="459">
        <v>0</v>
      </c>
      <c r="BM16" s="459">
        <v>0</v>
      </c>
      <c r="BN16" s="669">
        <v>0</v>
      </c>
      <c r="BO16" s="669">
        <v>0</v>
      </c>
      <c r="BP16" s="669">
        <v>0</v>
      </c>
      <c r="BQ16" s="50"/>
    </row>
    <row r="17" spans="2:69" s="8" customFormat="1" ht="13">
      <c r="B17" s="14" t="s">
        <v>941</v>
      </c>
      <c r="E17" s="458">
        <v>51369297</v>
      </c>
      <c r="F17" s="458">
        <v>47950874</v>
      </c>
      <c r="G17" s="458">
        <v>74950214</v>
      </c>
      <c r="H17" s="458">
        <v>79690758</v>
      </c>
      <c r="I17" s="458">
        <v>74017255</v>
      </c>
      <c r="J17" s="458">
        <v>92761592</v>
      </c>
      <c r="K17" s="458">
        <v>80009982</v>
      </c>
      <c r="L17" s="458">
        <v>89896945</v>
      </c>
      <c r="M17" s="458">
        <v>92801761</v>
      </c>
      <c r="N17" s="458">
        <v>104641618</v>
      </c>
      <c r="O17" s="458">
        <v>73968090</v>
      </c>
      <c r="P17" s="458">
        <v>74616237</v>
      </c>
      <c r="Q17" s="458">
        <v>62869516</v>
      </c>
      <c r="R17" s="458">
        <v>69712461</v>
      </c>
      <c r="S17" s="458">
        <v>63562891</v>
      </c>
      <c r="T17" s="458">
        <v>76832173</v>
      </c>
      <c r="U17" s="458">
        <v>71830262</v>
      </c>
      <c r="V17" s="458">
        <v>77534004</v>
      </c>
      <c r="W17" s="458">
        <v>71610444</v>
      </c>
      <c r="X17" s="458">
        <v>78145763</v>
      </c>
      <c r="Y17" s="458">
        <v>96242126</v>
      </c>
      <c r="Z17" s="458">
        <v>103861786</v>
      </c>
      <c r="AA17" s="458">
        <v>102175047</v>
      </c>
      <c r="AB17" s="458">
        <v>132270855.00000001</v>
      </c>
      <c r="AC17" s="458">
        <v>131493386.99999999</v>
      </c>
      <c r="AD17" s="458">
        <v>145899742</v>
      </c>
      <c r="AE17" s="458">
        <v>154261801</v>
      </c>
      <c r="AF17" s="458">
        <v>142891982</v>
      </c>
      <c r="AG17" s="458">
        <v>151377144</v>
      </c>
      <c r="AH17" s="458">
        <v>149988123</v>
      </c>
      <c r="AI17" s="458">
        <v>153134739</v>
      </c>
      <c r="AJ17" s="458">
        <v>169589667</v>
      </c>
      <c r="AK17" s="458">
        <v>166131432</v>
      </c>
      <c r="AL17" s="458">
        <v>168390634</v>
      </c>
      <c r="AM17" s="458">
        <v>182557094</v>
      </c>
      <c r="AN17" s="458">
        <v>171729674</v>
      </c>
      <c r="AO17" s="458">
        <v>193149251</v>
      </c>
      <c r="AP17" s="458">
        <v>187416613</v>
      </c>
      <c r="AQ17" s="458">
        <v>179682301</v>
      </c>
      <c r="AR17" s="458">
        <v>194464681</v>
      </c>
      <c r="AS17" s="458">
        <v>195477151</v>
      </c>
      <c r="AT17" s="458">
        <v>202990875</v>
      </c>
      <c r="AU17" s="458">
        <v>213168508</v>
      </c>
      <c r="AV17" s="458">
        <v>193454667</v>
      </c>
      <c r="AW17" s="458">
        <v>238830863</v>
      </c>
      <c r="AX17" s="458">
        <v>252185075</v>
      </c>
      <c r="AY17" s="458">
        <v>249331701</v>
      </c>
      <c r="AZ17" s="458">
        <v>266088413</v>
      </c>
      <c r="BA17" s="458">
        <v>264385140</v>
      </c>
      <c r="BB17" s="458">
        <v>247425043.89999998</v>
      </c>
      <c r="BC17" s="458">
        <v>262031666.39999998</v>
      </c>
      <c r="BD17" s="458">
        <v>248795705.09999999</v>
      </c>
      <c r="BE17" s="458">
        <v>259087986.30000004</v>
      </c>
      <c r="BF17" s="458">
        <v>245858489.30000001</v>
      </c>
      <c r="BG17" s="458">
        <v>233481637.09999999</v>
      </c>
      <c r="BH17" s="458">
        <v>227359181.69999999</v>
      </c>
      <c r="BI17" s="458">
        <v>240907927.79999998</v>
      </c>
      <c r="BJ17" s="458">
        <v>273474520.80000001</v>
      </c>
      <c r="BK17" s="458">
        <v>271078756.60000002</v>
      </c>
      <c r="BL17" s="458">
        <v>277065525.19999999</v>
      </c>
      <c r="BM17" s="458">
        <v>283644597.30000001</v>
      </c>
      <c r="BN17" s="678">
        <v>302156908.89999998</v>
      </c>
      <c r="BO17" s="678">
        <v>299221368.19999999</v>
      </c>
      <c r="BP17" s="678">
        <v>322945221.5</v>
      </c>
      <c r="BQ17" s="50"/>
    </row>
    <row r="18" spans="2:69" s="8" customFormat="1">
      <c r="C18" s="13" t="s">
        <v>942</v>
      </c>
      <c r="E18" s="460">
        <v>18406512</v>
      </c>
      <c r="F18" s="460">
        <v>19033004</v>
      </c>
      <c r="G18" s="460">
        <v>27452936</v>
      </c>
      <c r="H18" s="460">
        <v>31796595</v>
      </c>
      <c r="I18" s="460">
        <v>21680117</v>
      </c>
      <c r="J18" s="460">
        <v>20166175</v>
      </c>
      <c r="K18" s="460">
        <v>21131636</v>
      </c>
      <c r="L18" s="460">
        <v>21908497</v>
      </c>
      <c r="M18" s="460">
        <v>22032885</v>
      </c>
      <c r="N18" s="460">
        <v>25492849</v>
      </c>
      <c r="O18" s="460">
        <v>24333332</v>
      </c>
      <c r="P18" s="460">
        <v>22938939</v>
      </c>
      <c r="Q18" s="460">
        <v>28046947</v>
      </c>
      <c r="R18" s="460">
        <v>18715551</v>
      </c>
      <c r="S18" s="460">
        <v>30263338</v>
      </c>
      <c r="T18" s="460">
        <v>37869435</v>
      </c>
      <c r="U18" s="460">
        <v>36541241</v>
      </c>
      <c r="V18" s="460">
        <v>34709673</v>
      </c>
      <c r="W18" s="460">
        <v>38776407</v>
      </c>
      <c r="X18" s="460">
        <v>35923293</v>
      </c>
      <c r="Y18" s="460">
        <v>29283412</v>
      </c>
      <c r="Z18" s="460">
        <v>37552276</v>
      </c>
      <c r="AA18" s="460">
        <v>41197884</v>
      </c>
      <c r="AB18" s="460">
        <v>53217148</v>
      </c>
      <c r="AC18" s="460">
        <v>31312648</v>
      </c>
      <c r="AD18" s="460">
        <v>38403372</v>
      </c>
      <c r="AE18" s="460">
        <v>29891215</v>
      </c>
      <c r="AF18" s="460">
        <v>36311410</v>
      </c>
      <c r="AG18" s="460">
        <v>30071869</v>
      </c>
      <c r="AH18" s="460">
        <v>42820470</v>
      </c>
      <c r="AI18" s="460">
        <v>62314863</v>
      </c>
      <c r="AJ18" s="460">
        <v>60041164</v>
      </c>
      <c r="AK18" s="460">
        <v>42842054</v>
      </c>
      <c r="AL18" s="460">
        <v>48111562</v>
      </c>
      <c r="AM18" s="460">
        <v>69296088</v>
      </c>
      <c r="AN18" s="460">
        <v>59203240</v>
      </c>
      <c r="AO18" s="460">
        <v>66357229.999999993</v>
      </c>
      <c r="AP18" s="460">
        <v>58103124</v>
      </c>
      <c r="AQ18" s="460">
        <v>69809158</v>
      </c>
      <c r="AR18" s="460">
        <v>68170350</v>
      </c>
      <c r="AS18" s="460">
        <v>69873452</v>
      </c>
      <c r="AT18" s="460">
        <v>81547267</v>
      </c>
      <c r="AU18" s="460">
        <v>80675571</v>
      </c>
      <c r="AV18" s="460">
        <v>62325498</v>
      </c>
      <c r="AW18" s="460">
        <v>66200398</v>
      </c>
      <c r="AX18" s="460">
        <v>92196310</v>
      </c>
      <c r="AY18" s="460">
        <v>108731085</v>
      </c>
      <c r="AZ18" s="460">
        <v>106272806</v>
      </c>
      <c r="BA18" s="460">
        <v>85227372</v>
      </c>
      <c r="BB18" s="460">
        <v>96366237.099999994</v>
      </c>
      <c r="BC18" s="460">
        <v>110231300.3</v>
      </c>
      <c r="BD18" s="460">
        <v>107174676.2</v>
      </c>
      <c r="BE18" s="460">
        <v>99676160.400000006</v>
      </c>
      <c r="BF18" s="460">
        <v>124792648.3</v>
      </c>
      <c r="BG18" s="460">
        <v>100225520.40000001</v>
      </c>
      <c r="BH18" s="460">
        <v>107080510.7</v>
      </c>
      <c r="BI18" s="460">
        <v>119569771.40000001</v>
      </c>
      <c r="BJ18" s="460">
        <v>145499400.19999999</v>
      </c>
      <c r="BK18" s="460">
        <v>147773950.59999999</v>
      </c>
      <c r="BL18" s="460">
        <v>157085948.40000001</v>
      </c>
      <c r="BM18" s="460">
        <v>170135484.19999999</v>
      </c>
      <c r="BN18" s="679">
        <v>188345499.19999999</v>
      </c>
      <c r="BO18" s="679">
        <v>196215862.69999999</v>
      </c>
      <c r="BP18" s="679">
        <v>168073127.40000001</v>
      </c>
      <c r="BQ18" s="50"/>
    </row>
    <row r="19" spans="2:69" s="8" customFormat="1">
      <c r="C19" s="13" t="s">
        <v>943</v>
      </c>
      <c r="E19" s="460">
        <v>289830</v>
      </c>
      <c r="F19" s="460">
        <v>307619</v>
      </c>
      <c r="G19" s="460">
        <v>2605071</v>
      </c>
      <c r="H19" s="460">
        <v>2594668</v>
      </c>
      <c r="I19" s="460">
        <v>13470823</v>
      </c>
      <c r="J19" s="460">
        <v>36919261</v>
      </c>
      <c r="K19" s="460">
        <v>21049411</v>
      </c>
      <c r="L19" s="460">
        <v>27353237</v>
      </c>
      <c r="M19" s="460">
        <v>30687383</v>
      </c>
      <c r="N19" s="460">
        <v>36233925</v>
      </c>
      <c r="O19" s="460">
        <v>25892368</v>
      </c>
      <c r="P19" s="460">
        <v>33290284</v>
      </c>
      <c r="Q19" s="460">
        <v>19190758</v>
      </c>
      <c r="R19" s="460">
        <v>33577934</v>
      </c>
      <c r="S19" s="460">
        <v>14404382</v>
      </c>
      <c r="T19" s="460">
        <v>20224933</v>
      </c>
      <c r="U19" s="460">
        <v>16532925</v>
      </c>
      <c r="V19" s="460">
        <v>20993693</v>
      </c>
      <c r="W19" s="460">
        <v>13578214</v>
      </c>
      <c r="X19" s="460">
        <v>20961650</v>
      </c>
      <c r="Y19" s="460">
        <v>43986585</v>
      </c>
      <c r="Z19" s="460">
        <v>42382505</v>
      </c>
      <c r="AA19" s="460">
        <v>34437663</v>
      </c>
      <c r="AB19" s="460">
        <v>49170547</v>
      </c>
      <c r="AC19" s="460">
        <v>57922368</v>
      </c>
      <c r="AD19" s="460">
        <v>70536470</v>
      </c>
      <c r="AE19" s="460">
        <v>72895438</v>
      </c>
      <c r="AF19" s="460">
        <v>58960761</v>
      </c>
      <c r="AG19" s="460">
        <v>82497649</v>
      </c>
      <c r="AH19" s="460">
        <v>65301426</v>
      </c>
      <c r="AI19" s="460">
        <v>55444362</v>
      </c>
      <c r="AJ19" s="460">
        <v>70174997</v>
      </c>
      <c r="AK19" s="460">
        <v>73180319</v>
      </c>
      <c r="AL19" s="460">
        <v>84360325</v>
      </c>
      <c r="AM19" s="460">
        <v>73001120</v>
      </c>
      <c r="AN19" s="460">
        <v>71038236</v>
      </c>
      <c r="AO19" s="460">
        <v>84346397</v>
      </c>
      <c r="AP19" s="460">
        <v>90632575</v>
      </c>
      <c r="AQ19" s="460">
        <v>70048677</v>
      </c>
      <c r="AR19" s="460">
        <v>85853416</v>
      </c>
      <c r="AS19" s="460">
        <v>85194703</v>
      </c>
      <c r="AT19" s="460">
        <v>70370692</v>
      </c>
      <c r="AU19" s="460">
        <v>92828111</v>
      </c>
      <c r="AV19" s="460">
        <v>92956181</v>
      </c>
      <c r="AW19" s="460">
        <v>112692538</v>
      </c>
      <c r="AX19" s="460">
        <v>87806366</v>
      </c>
      <c r="AY19" s="460">
        <v>72162429</v>
      </c>
      <c r="AZ19" s="460">
        <v>96537957</v>
      </c>
      <c r="BA19" s="460">
        <v>117346036</v>
      </c>
      <c r="BB19" s="460">
        <v>91921288.200000003</v>
      </c>
      <c r="BC19" s="460">
        <v>89940883.700000003</v>
      </c>
      <c r="BD19" s="460">
        <v>71303409.799999997</v>
      </c>
      <c r="BE19" s="460">
        <v>77425929.400000006</v>
      </c>
      <c r="BF19" s="460">
        <v>46786324.200000003</v>
      </c>
      <c r="BG19" s="460">
        <v>52232072</v>
      </c>
      <c r="BH19" s="460">
        <v>57413083.399999999</v>
      </c>
      <c r="BI19" s="460">
        <v>55080135.299999997</v>
      </c>
      <c r="BJ19" s="460">
        <v>56539832.700000003</v>
      </c>
      <c r="BK19" s="460">
        <v>39591987.700000003</v>
      </c>
      <c r="BL19" s="460">
        <v>56471052.799999997</v>
      </c>
      <c r="BM19" s="460">
        <v>52220598.100000001</v>
      </c>
      <c r="BN19" s="679">
        <v>45815379.200000003</v>
      </c>
      <c r="BO19" s="679">
        <v>36321796.399999999</v>
      </c>
      <c r="BP19" s="679">
        <v>78308995.700000003</v>
      </c>
      <c r="BQ19" s="50"/>
    </row>
    <row r="20" spans="2:69" s="8" customFormat="1">
      <c r="C20" s="13" t="s">
        <v>944</v>
      </c>
      <c r="E20" s="459">
        <v>16482729</v>
      </c>
      <c r="F20" s="459">
        <v>17829624</v>
      </c>
      <c r="G20" s="459">
        <v>17662358</v>
      </c>
      <c r="H20" s="459">
        <v>17994443</v>
      </c>
      <c r="I20" s="459">
        <v>10481305</v>
      </c>
      <c r="J20" s="459">
        <v>6703114</v>
      </c>
      <c r="K20" s="459">
        <v>6979290</v>
      </c>
      <c r="L20" s="459">
        <v>7259356</v>
      </c>
      <c r="M20" s="459">
        <v>6664183</v>
      </c>
      <c r="N20" s="459">
        <v>7339893</v>
      </c>
      <c r="O20" s="459">
        <v>7247574</v>
      </c>
      <c r="P20" s="459">
        <v>2221258</v>
      </c>
      <c r="Q20" s="459">
        <v>1579403</v>
      </c>
      <c r="R20" s="459">
        <v>1689594</v>
      </c>
      <c r="S20" s="459">
        <v>2037542</v>
      </c>
      <c r="T20" s="459">
        <v>1487183</v>
      </c>
      <c r="U20" s="459">
        <v>1273879</v>
      </c>
      <c r="V20" s="459">
        <v>2661161</v>
      </c>
      <c r="W20" s="459">
        <v>3189308</v>
      </c>
      <c r="X20" s="459">
        <v>4603127</v>
      </c>
      <c r="Y20" s="459">
        <v>6558286</v>
      </c>
      <c r="Z20" s="459">
        <v>8158921</v>
      </c>
      <c r="AA20" s="459">
        <v>9318324</v>
      </c>
      <c r="AB20" s="459">
        <v>9286420</v>
      </c>
      <c r="AC20" s="459">
        <v>9965219</v>
      </c>
      <c r="AD20" s="459">
        <v>9990778</v>
      </c>
      <c r="AE20" s="459">
        <v>8541225</v>
      </c>
      <c r="AF20" s="459">
        <v>6216315</v>
      </c>
      <c r="AG20" s="459">
        <v>6712430</v>
      </c>
      <c r="AH20" s="459">
        <v>4431853</v>
      </c>
      <c r="AI20" s="459">
        <v>3826417</v>
      </c>
      <c r="AJ20" s="459">
        <v>3044896</v>
      </c>
      <c r="AK20" s="459">
        <v>2633871</v>
      </c>
      <c r="AL20" s="459">
        <v>2333258</v>
      </c>
      <c r="AM20" s="459">
        <v>2179402</v>
      </c>
      <c r="AN20" s="459">
        <v>2367589</v>
      </c>
      <c r="AO20" s="459">
        <v>2086107</v>
      </c>
      <c r="AP20" s="459">
        <v>1943397</v>
      </c>
      <c r="AQ20" s="459">
        <v>917893</v>
      </c>
      <c r="AR20" s="459">
        <v>1547740</v>
      </c>
      <c r="AS20" s="459">
        <v>619142</v>
      </c>
      <c r="AT20" s="459">
        <v>2039955</v>
      </c>
      <c r="AU20" s="459">
        <v>1978479</v>
      </c>
      <c r="AV20" s="459">
        <v>0</v>
      </c>
      <c r="AW20" s="459">
        <v>1716737</v>
      </c>
      <c r="AX20" s="459">
        <v>2278748</v>
      </c>
      <c r="AY20" s="459">
        <v>1953191</v>
      </c>
      <c r="AZ20" s="459">
        <v>879541</v>
      </c>
      <c r="BA20" s="459">
        <v>974442</v>
      </c>
      <c r="BB20" s="459">
        <v>840485.7</v>
      </c>
      <c r="BC20" s="459">
        <v>0</v>
      </c>
      <c r="BD20" s="459">
        <v>0</v>
      </c>
      <c r="BE20" s="459">
        <v>3809509.8</v>
      </c>
      <c r="BF20" s="459">
        <v>1248766.3</v>
      </c>
      <c r="BG20" s="459">
        <v>648958.6</v>
      </c>
      <c r="BH20" s="459">
        <v>473185.4</v>
      </c>
      <c r="BI20" s="459">
        <v>176752.3</v>
      </c>
      <c r="BJ20" s="459">
        <v>109113.4</v>
      </c>
      <c r="BK20" s="459">
        <v>3305021.4</v>
      </c>
      <c r="BL20" s="459">
        <v>594958.19999999995</v>
      </c>
      <c r="BM20" s="459">
        <v>271035.8</v>
      </c>
      <c r="BN20" s="669">
        <v>0</v>
      </c>
      <c r="BO20" s="669">
        <v>0</v>
      </c>
      <c r="BP20" s="669">
        <v>396271.9</v>
      </c>
      <c r="BQ20" s="50"/>
    </row>
    <row r="21" spans="2:69" s="8" customFormat="1">
      <c r="C21" s="13" t="s">
        <v>945</v>
      </c>
      <c r="E21" s="459">
        <v>8096775</v>
      </c>
      <c r="F21" s="459">
        <v>4944286</v>
      </c>
      <c r="G21" s="459">
        <v>21470854</v>
      </c>
      <c r="H21" s="459">
        <v>22114630</v>
      </c>
      <c r="I21" s="459">
        <v>23760872</v>
      </c>
      <c r="J21" s="459">
        <v>24732752</v>
      </c>
      <c r="K21" s="459">
        <v>26182793</v>
      </c>
      <c r="L21" s="459">
        <v>28376313</v>
      </c>
      <c r="M21" s="459">
        <v>28312894</v>
      </c>
      <c r="N21" s="459">
        <v>30303422</v>
      </c>
      <c r="O21" s="459">
        <v>10613463</v>
      </c>
      <c r="P21" s="459">
        <v>11918465</v>
      </c>
      <c r="Q21" s="459">
        <v>10319469</v>
      </c>
      <c r="R21" s="459">
        <v>10453741</v>
      </c>
      <c r="S21" s="459">
        <v>12002869</v>
      </c>
      <c r="T21" s="459">
        <v>12416705</v>
      </c>
      <c r="U21" s="459">
        <v>13315279</v>
      </c>
      <c r="V21" s="459">
        <v>12647696</v>
      </c>
      <c r="W21" s="459">
        <v>9744038</v>
      </c>
      <c r="X21" s="459">
        <v>9393718</v>
      </c>
      <c r="Y21" s="459">
        <v>10435378</v>
      </c>
      <c r="Z21" s="459">
        <v>9863533</v>
      </c>
      <c r="AA21" s="459">
        <v>10653989</v>
      </c>
      <c r="AB21" s="459">
        <v>12230953</v>
      </c>
      <c r="AC21" s="459">
        <v>17992465</v>
      </c>
      <c r="AD21" s="459">
        <v>13929715</v>
      </c>
      <c r="AE21" s="459">
        <v>16329925</v>
      </c>
      <c r="AF21" s="459">
        <v>15390081</v>
      </c>
      <c r="AG21" s="459">
        <v>15036288</v>
      </c>
      <c r="AH21" s="459">
        <v>14032208</v>
      </c>
      <c r="AI21" s="459">
        <v>11992087</v>
      </c>
      <c r="AJ21" s="459">
        <v>12249881</v>
      </c>
      <c r="AK21" s="459">
        <v>22491363</v>
      </c>
      <c r="AL21" s="459">
        <v>15232832</v>
      </c>
      <c r="AM21" s="459">
        <v>18006688</v>
      </c>
      <c r="AN21" s="459">
        <v>12483222</v>
      </c>
      <c r="AO21" s="459">
        <v>15611546</v>
      </c>
      <c r="AP21" s="459">
        <v>16791523</v>
      </c>
      <c r="AQ21" s="459">
        <v>18353346</v>
      </c>
      <c r="AR21" s="459">
        <v>18788138</v>
      </c>
      <c r="AS21" s="459">
        <v>17881640</v>
      </c>
      <c r="AT21" s="459">
        <v>23580369</v>
      </c>
      <c r="AU21" s="459">
        <v>16320367</v>
      </c>
      <c r="AV21" s="459">
        <v>16260375</v>
      </c>
      <c r="AW21" s="459">
        <v>19424997</v>
      </c>
      <c r="AX21" s="459">
        <v>25217990</v>
      </c>
      <c r="AY21" s="459">
        <v>21363609</v>
      </c>
      <c r="AZ21" s="459">
        <v>22704438</v>
      </c>
      <c r="BA21" s="459">
        <v>23430892</v>
      </c>
      <c r="BB21" s="459">
        <v>26386642.600000001</v>
      </c>
      <c r="BC21" s="459">
        <v>29584740.600000001</v>
      </c>
      <c r="BD21" s="459">
        <v>42835412.600000001</v>
      </c>
      <c r="BE21" s="459">
        <v>43022418.299999997</v>
      </c>
      <c r="BF21" s="459">
        <v>41842814.100000001</v>
      </c>
      <c r="BG21" s="459">
        <v>48511198.899999999</v>
      </c>
      <c r="BH21" s="459">
        <v>37548845.5</v>
      </c>
      <c r="BI21" s="459">
        <v>39815963.700000003</v>
      </c>
      <c r="BJ21" s="459">
        <v>38996182.200000003</v>
      </c>
      <c r="BK21" s="459">
        <v>49152098.200000003</v>
      </c>
      <c r="BL21" s="459">
        <v>34846876.600000001</v>
      </c>
      <c r="BM21" s="459">
        <v>33293054.799999997</v>
      </c>
      <c r="BN21" s="669">
        <v>34683342.100000001</v>
      </c>
      <c r="BO21" s="669">
        <v>33302285.400000002</v>
      </c>
      <c r="BP21" s="669">
        <v>39428727.200000003</v>
      </c>
      <c r="BQ21" s="50"/>
    </row>
    <row r="22" spans="2:69" s="8" customFormat="1">
      <c r="C22" s="13" t="s">
        <v>946</v>
      </c>
      <c r="E22" s="459">
        <v>1400</v>
      </c>
      <c r="F22" s="459">
        <v>1468</v>
      </c>
      <c r="G22" s="459">
        <v>1574</v>
      </c>
      <c r="H22" s="459">
        <v>1550</v>
      </c>
      <c r="I22" s="459">
        <v>1604</v>
      </c>
      <c r="J22" s="459">
        <v>1714</v>
      </c>
      <c r="K22" s="459">
        <v>1785</v>
      </c>
      <c r="L22" s="459">
        <v>1943</v>
      </c>
      <c r="M22" s="459">
        <v>1985</v>
      </c>
      <c r="N22" s="459">
        <v>2036</v>
      </c>
      <c r="O22" s="459">
        <v>2067</v>
      </c>
      <c r="P22" s="459">
        <v>2145</v>
      </c>
      <c r="Q22" s="459">
        <v>2258</v>
      </c>
      <c r="R22" s="459">
        <v>2452</v>
      </c>
      <c r="S22" s="459">
        <v>2657</v>
      </c>
      <c r="T22" s="459">
        <v>2762</v>
      </c>
      <c r="U22" s="459">
        <v>2712</v>
      </c>
      <c r="V22" s="459">
        <v>2596</v>
      </c>
      <c r="W22" s="459">
        <v>2669</v>
      </c>
      <c r="X22" s="459">
        <v>2646</v>
      </c>
      <c r="Y22" s="459">
        <v>2745</v>
      </c>
      <c r="Z22" s="459">
        <v>2843</v>
      </c>
      <c r="AA22" s="459">
        <v>2856</v>
      </c>
      <c r="AB22" s="459">
        <v>2924</v>
      </c>
      <c r="AC22" s="459">
        <v>2999</v>
      </c>
      <c r="AD22" s="459">
        <v>3025</v>
      </c>
      <c r="AE22" s="459">
        <v>3074</v>
      </c>
      <c r="AF22" s="459">
        <v>3206</v>
      </c>
      <c r="AG22" s="459">
        <v>3149</v>
      </c>
      <c r="AH22" s="459">
        <v>3061</v>
      </c>
      <c r="AI22" s="459">
        <v>2956</v>
      </c>
      <c r="AJ22" s="459">
        <v>2773</v>
      </c>
      <c r="AK22" s="459">
        <v>2649</v>
      </c>
      <c r="AL22" s="459">
        <v>2371</v>
      </c>
      <c r="AM22" s="459">
        <v>2205</v>
      </c>
      <c r="AN22" s="459">
        <v>2005</v>
      </c>
      <c r="AO22" s="459">
        <v>1870</v>
      </c>
      <c r="AP22" s="459">
        <v>1739</v>
      </c>
      <c r="AQ22" s="459">
        <v>1603</v>
      </c>
      <c r="AR22" s="459">
        <v>1446</v>
      </c>
      <c r="AS22" s="459">
        <v>1274</v>
      </c>
      <c r="AT22" s="459">
        <v>1139</v>
      </c>
      <c r="AU22" s="459">
        <v>965</v>
      </c>
      <c r="AV22" s="459">
        <v>882</v>
      </c>
      <c r="AW22" s="459">
        <v>766</v>
      </c>
      <c r="AX22" s="459">
        <v>668</v>
      </c>
      <c r="AY22" s="459">
        <v>575</v>
      </c>
      <c r="AZ22" s="459">
        <v>460</v>
      </c>
      <c r="BA22" s="459">
        <v>313</v>
      </c>
      <c r="BB22" s="459">
        <v>137</v>
      </c>
      <c r="BC22" s="459">
        <v>0</v>
      </c>
      <c r="BD22" s="459">
        <v>0</v>
      </c>
      <c r="BE22" s="459">
        <v>0</v>
      </c>
      <c r="BF22" s="459">
        <v>0</v>
      </c>
      <c r="BG22" s="459">
        <v>0</v>
      </c>
      <c r="BH22" s="459">
        <v>0</v>
      </c>
      <c r="BI22" s="459">
        <v>0</v>
      </c>
      <c r="BJ22" s="459">
        <v>0</v>
      </c>
      <c r="BK22" s="459">
        <v>0</v>
      </c>
      <c r="BL22" s="459">
        <v>0</v>
      </c>
      <c r="BM22" s="459">
        <v>0</v>
      </c>
      <c r="BN22" s="669">
        <v>0</v>
      </c>
      <c r="BO22" s="669">
        <v>0</v>
      </c>
      <c r="BP22" s="669">
        <v>0</v>
      </c>
      <c r="BQ22" s="50"/>
    </row>
    <row r="23" spans="2:69" s="8" customFormat="1">
      <c r="C23" s="13" t="s">
        <v>947</v>
      </c>
      <c r="E23" s="459">
        <v>0</v>
      </c>
      <c r="F23" s="459">
        <v>0</v>
      </c>
      <c r="G23" s="459">
        <v>0</v>
      </c>
      <c r="H23" s="459">
        <v>0</v>
      </c>
      <c r="I23" s="459">
        <v>0</v>
      </c>
      <c r="J23" s="459">
        <v>0</v>
      </c>
      <c r="K23" s="459">
        <v>0</v>
      </c>
      <c r="L23" s="459">
        <v>0</v>
      </c>
      <c r="M23" s="459">
        <v>0</v>
      </c>
      <c r="N23" s="459">
        <v>0</v>
      </c>
      <c r="O23" s="459">
        <v>0</v>
      </c>
      <c r="P23" s="459">
        <v>0</v>
      </c>
      <c r="Q23" s="459">
        <v>0</v>
      </c>
      <c r="R23" s="459">
        <v>0</v>
      </c>
      <c r="S23" s="459">
        <v>0</v>
      </c>
      <c r="T23" s="459">
        <v>0</v>
      </c>
      <c r="U23" s="459">
        <v>0</v>
      </c>
      <c r="V23" s="459">
        <v>0</v>
      </c>
      <c r="W23" s="459">
        <v>0</v>
      </c>
      <c r="X23" s="459">
        <v>0</v>
      </c>
      <c r="Y23" s="459">
        <v>0</v>
      </c>
      <c r="Z23" s="459">
        <v>0</v>
      </c>
      <c r="AA23" s="459">
        <v>0</v>
      </c>
      <c r="AB23" s="459">
        <v>0</v>
      </c>
      <c r="AC23" s="459">
        <v>0</v>
      </c>
      <c r="AD23" s="459">
        <v>0</v>
      </c>
      <c r="AE23" s="459">
        <v>0</v>
      </c>
      <c r="AF23" s="459">
        <v>0</v>
      </c>
      <c r="AG23" s="459">
        <v>0</v>
      </c>
      <c r="AH23" s="459">
        <v>0</v>
      </c>
      <c r="AI23" s="459">
        <v>0</v>
      </c>
      <c r="AJ23" s="459">
        <v>0</v>
      </c>
      <c r="AK23" s="459">
        <v>0</v>
      </c>
      <c r="AL23" s="459">
        <v>0</v>
      </c>
      <c r="AM23" s="459">
        <v>0</v>
      </c>
      <c r="AN23" s="459">
        <v>5091614</v>
      </c>
      <c r="AO23" s="459">
        <v>3049739</v>
      </c>
      <c r="AP23" s="459">
        <v>1131290</v>
      </c>
      <c r="AQ23" s="459">
        <v>1239501</v>
      </c>
      <c r="AR23" s="459">
        <v>2076596</v>
      </c>
      <c r="AS23" s="459">
        <v>2626152</v>
      </c>
      <c r="AT23" s="459">
        <v>4599783</v>
      </c>
      <c r="AU23" s="459">
        <v>3552861</v>
      </c>
      <c r="AV23" s="459">
        <v>4470591</v>
      </c>
      <c r="AW23" s="459">
        <v>6810858</v>
      </c>
      <c r="AX23" s="459">
        <v>6064395</v>
      </c>
      <c r="AY23" s="459">
        <v>10045983</v>
      </c>
      <c r="AZ23" s="459">
        <v>6853136</v>
      </c>
      <c r="BA23" s="459">
        <v>6760297</v>
      </c>
      <c r="BB23" s="459">
        <v>3059801.6</v>
      </c>
      <c r="BC23" s="459">
        <v>4088425.7</v>
      </c>
      <c r="BD23" s="459">
        <v>6392482.9000000004</v>
      </c>
      <c r="BE23" s="459">
        <v>5232702.5</v>
      </c>
      <c r="BF23" s="459">
        <v>4665214.9000000004</v>
      </c>
      <c r="BG23" s="459">
        <v>3989751</v>
      </c>
      <c r="BH23" s="459">
        <v>3727977</v>
      </c>
      <c r="BI23" s="459">
        <v>1535539</v>
      </c>
      <c r="BJ23" s="459">
        <v>2514986</v>
      </c>
      <c r="BK23" s="459">
        <v>816877.3</v>
      </c>
      <c r="BL23" s="459">
        <v>0</v>
      </c>
      <c r="BM23" s="459">
        <v>146</v>
      </c>
      <c r="BN23" s="669">
        <v>2265684.7000000002</v>
      </c>
      <c r="BO23" s="669">
        <v>1234726.6000000001</v>
      </c>
      <c r="BP23" s="669">
        <v>1660659.8</v>
      </c>
      <c r="BQ23" s="50"/>
    </row>
    <row r="24" spans="2:69" s="8" customFormat="1">
      <c r="C24" s="15" t="s">
        <v>37</v>
      </c>
      <c r="E24" s="459">
        <v>8092051</v>
      </c>
      <c r="F24" s="459">
        <v>5834873</v>
      </c>
      <c r="G24" s="459">
        <v>5757421</v>
      </c>
      <c r="H24" s="459">
        <v>5188872</v>
      </c>
      <c r="I24" s="459">
        <v>4622534</v>
      </c>
      <c r="J24" s="459">
        <v>4238576</v>
      </c>
      <c r="K24" s="459">
        <v>4665067</v>
      </c>
      <c r="L24" s="459">
        <v>4997599</v>
      </c>
      <c r="M24" s="459">
        <v>5102431</v>
      </c>
      <c r="N24" s="459">
        <v>5269493</v>
      </c>
      <c r="O24" s="459">
        <v>5879286</v>
      </c>
      <c r="P24" s="459">
        <v>4245146</v>
      </c>
      <c r="Q24" s="459">
        <v>3730681</v>
      </c>
      <c r="R24" s="459">
        <v>5273189</v>
      </c>
      <c r="S24" s="459">
        <v>4852103</v>
      </c>
      <c r="T24" s="459">
        <v>4831155</v>
      </c>
      <c r="U24" s="459">
        <v>4164225.9999999995</v>
      </c>
      <c r="V24" s="459">
        <v>6519185</v>
      </c>
      <c r="W24" s="459">
        <v>6319808</v>
      </c>
      <c r="X24" s="459">
        <v>7261329</v>
      </c>
      <c r="Y24" s="459">
        <v>5975720</v>
      </c>
      <c r="Z24" s="459">
        <v>5901708</v>
      </c>
      <c r="AA24" s="459">
        <v>6564331</v>
      </c>
      <c r="AB24" s="459">
        <v>8362862.9999999991</v>
      </c>
      <c r="AC24" s="459">
        <v>14297688</v>
      </c>
      <c r="AD24" s="459">
        <v>13036382</v>
      </c>
      <c r="AE24" s="459">
        <v>26600924</v>
      </c>
      <c r="AF24" s="459">
        <v>26010209</v>
      </c>
      <c r="AG24" s="459">
        <v>17055759</v>
      </c>
      <c r="AH24" s="459">
        <v>23399105</v>
      </c>
      <c r="AI24" s="459">
        <v>19554054</v>
      </c>
      <c r="AJ24" s="459">
        <v>24075956</v>
      </c>
      <c r="AK24" s="459">
        <v>24981176</v>
      </c>
      <c r="AL24" s="459">
        <v>18350286</v>
      </c>
      <c r="AM24" s="459">
        <v>20071591</v>
      </c>
      <c r="AN24" s="459">
        <v>21543768</v>
      </c>
      <c r="AO24" s="459">
        <v>21696362</v>
      </c>
      <c r="AP24" s="459">
        <v>18812965</v>
      </c>
      <c r="AQ24" s="459">
        <v>19312123</v>
      </c>
      <c r="AR24" s="459">
        <v>18026995</v>
      </c>
      <c r="AS24" s="459">
        <v>19280788</v>
      </c>
      <c r="AT24" s="459">
        <v>20851670</v>
      </c>
      <c r="AU24" s="459">
        <v>17812154</v>
      </c>
      <c r="AV24" s="459">
        <v>17441140</v>
      </c>
      <c r="AW24" s="459">
        <v>31984569</v>
      </c>
      <c r="AX24" s="459">
        <v>38620598</v>
      </c>
      <c r="AY24" s="459">
        <v>35074829</v>
      </c>
      <c r="AZ24" s="459">
        <v>32840074.999999996</v>
      </c>
      <c r="BA24" s="459">
        <v>30645788</v>
      </c>
      <c r="BB24" s="459">
        <v>28850451.699999999</v>
      </c>
      <c r="BC24" s="459">
        <v>28186315.100000001</v>
      </c>
      <c r="BD24" s="459">
        <v>21089723.600000001</v>
      </c>
      <c r="BE24" s="459">
        <v>29921265.899999999</v>
      </c>
      <c r="BF24" s="459">
        <v>26522721.5</v>
      </c>
      <c r="BG24" s="459">
        <v>27874136.199999999</v>
      </c>
      <c r="BH24" s="459">
        <v>21115579.699999999</v>
      </c>
      <c r="BI24" s="459">
        <v>24729767.100000001</v>
      </c>
      <c r="BJ24" s="459">
        <v>29815007.300000001</v>
      </c>
      <c r="BK24" s="459">
        <v>30438821.399999999</v>
      </c>
      <c r="BL24" s="459">
        <v>28066689.199999999</v>
      </c>
      <c r="BM24" s="459">
        <v>27724278.399999999</v>
      </c>
      <c r="BN24" s="669">
        <v>31047003.699999999</v>
      </c>
      <c r="BO24" s="669">
        <v>32146697.100000001</v>
      </c>
      <c r="BP24" s="669">
        <v>35077439.5</v>
      </c>
      <c r="BQ24" s="50"/>
    </row>
    <row r="25" spans="2:69" s="8" customFormat="1" ht="13">
      <c r="B25" s="16" t="s">
        <v>948</v>
      </c>
      <c r="E25" s="458">
        <v>9120438</v>
      </c>
      <c r="F25" s="458">
        <v>12378376</v>
      </c>
      <c r="G25" s="458">
        <v>9652536</v>
      </c>
      <c r="H25" s="458">
        <v>8887934</v>
      </c>
      <c r="I25" s="458">
        <v>21339093</v>
      </c>
      <c r="J25" s="458">
        <v>28427833</v>
      </c>
      <c r="K25" s="458">
        <v>32161559</v>
      </c>
      <c r="L25" s="458">
        <v>41617600</v>
      </c>
      <c r="M25" s="458">
        <v>44094055</v>
      </c>
      <c r="N25" s="458">
        <v>46266332</v>
      </c>
      <c r="O25" s="458">
        <v>45729683</v>
      </c>
      <c r="P25" s="458">
        <v>45257555</v>
      </c>
      <c r="Q25" s="458">
        <v>44098050</v>
      </c>
      <c r="R25" s="458">
        <v>40910224</v>
      </c>
      <c r="S25" s="458">
        <v>40081116</v>
      </c>
      <c r="T25" s="458">
        <v>34516586</v>
      </c>
      <c r="U25" s="458">
        <v>34003958</v>
      </c>
      <c r="V25" s="458">
        <v>34317485</v>
      </c>
      <c r="W25" s="458">
        <v>38298233</v>
      </c>
      <c r="X25" s="458">
        <v>35833328</v>
      </c>
      <c r="Y25" s="458">
        <v>42712383</v>
      </c>
      <c r="Z25" s="458">
        <v>45327676</v>
      </c>
      <c r="AA25" s="458">
        <v>33554032</v>
      </c>
      <c r="AB25" s="458">
        <v>30308460</v>
      </c>
      <c r="AC25" s="458">
        <v>34291362</v>
      </c>
      <c r="AD25" s="458">
        <v>34689422</v>
      </c>
      <c r="AE25" s="458">
        <v>52224050</v>
      </c>
      <c r="AF25" s="458">
        <v>55303438</v>
      </c>
      <c r="AG25" s="458">
        <v>57100835</v>
      </c>
      <c r="AH25" s="458">
        <v>61477520</v>
      </c>
      <c r="AI25" s="458">
        <v>64573402</v>
      </c>
      <c r="AJ25" s="458">
        <v>62900231</v>
      </c>
      <c r="AK25" s="458">
        <v>64369403</v>
      </c>
      <c r="AL25" s="458">
        <v>68134625</v>
      </c>
      <c r="AM25" s="458">
        <v>68276761</v>
      </c>
      <c r="AN25" s="458">
        <v>82503838</v>
      </c>
      <c r="AO25" s="458">
        <v>81953249</v>
      </c>
      <c r="AP25" s="458">
        <v>90695237</v>
      </c>
      <c r="AQ25" s="458">
        <v>92619301</v>
      </c>
      <c r="AR25" s="458">
        <v>92442571</v>
      </c>
      <c r="AS25" s="458">
        <v>91670814</v>
      </c>
      <c r="AT25" s="458">
        <v>94849520</v>
      </c>
      <c r="AU25" s="458">
        <v>92671023</v>
      </c>
      <c r="AV25" s="458">
        <v>89264957</v>
      </c>
      <c r="AW25" s="458">
        <v>69530840</v>
      </c>
      <c r="AX25" s="458">
        <v>80344584</v>
      </c>
      <c r="AY25" s="458">
        <v>85145341</v>
      </c>
      <c r="AZ25" s="458">
        <v>91368033</v>
      </c>
      <c r="BA25" s="458">
        <v>80347922</v>
      </c>
      <c r="BB25" s="458">
        <v>85949119.600000009</v>
      </c>
      <c r="BC25" s="458">
        <v>83418534.399999991</v>
      </c>
      <c r="BD25" s="458">
        <v>88376555.099999994</v>
      </c>
      <c r="BE25" s="458">
        <v>87029622</v>
      </c>
      <c r="BF25" s="458">
        <v>92107618.499999985</v>
      </c>
      <c r="BG25" s="458">
        <v>96767402.399999991</v>
      </c>
      <c r="BH25" s="458">
        <v>95643095.300000012</v>
      </c>
      <c r="BI25" s="458">
        <v>101031638.10000001</v>
      </c>
      <c r="BJ25" s="458">
        <v>103017942.00000001</v>
      </c>
      <c r="BK25" s="458">
        <v>106977689.70000002</v>
      </c>
      <c r="BL25" s="458">
        <v>105454707.7</v>
      </c>
      <c r="BM25" s="458">
        <v>108758904.5</v>
      </c>
      <c r="BN25" s="678">
        <v>110760551.60000002</v>
      </c>
      <c r="BO25" s="678">
        <v>118756107.20000002</v>
      </c>
      <c r="BP25" s="678">
        <v>118607637.3</v>
      </c>
      <c r="BQ25" s="50"/>
    </row>
    <row r="26" spans="2:69" s="8" customFormat="1">
      <c r="C26" s="13" t="s">
        <v>949</v>
      </c>
      <c r="E26" s="459">
        <v>1386064</v>
      </c>
      <c r="F26" s="459">
        <v>1658214</v>
      </c>
      <c r="G26" s="459">
        <v>1661610</v>
      </c>
      <c r="H26" s="459">
        <v>15529</v>
      </c>
      <c r="I26" s="459">
        <v>1426922</v>
      </c>
      <c r="J26" s="459">
        <v>1799626</v>
      </c>
      <c r="K26" s="459">
        <v>1826625</v>
      </c>
      <c r="L26" s="459">
        <v>8395</v>
      </c>
      <c r="M26" s="459">
        <v>1327500</v>
      </c>
      <c r="N26" s="459">
        <v>1758262</v>
      </c>
      <c r="O26" s="459">
        <v>1708107</v>
      </c>
      <c r="P26" s="459">
        <v>2445</v>
      </c>
      <c r="Q26" s="459">
        <v>1627966</v>
      </c>
      <c r="R26" s="459">
        <v>1454869</v>
      </c>
      <c r="S26" s="459">
        <v>1571876</v>
      </c>
      <c r="T26" s="459">
        <v>1979</v>
      </c>
      <c r="U26" s="459">
        <v>1582444</v>
      </c>
      <c r="V26" s="459">
        <v>1552446</v>
      </c>
      <c r="W26" s="459">
        <v>2634727</v>
      </c>
      <c r="X26" s="459">
        <v>2783</v>
      </c>
      <c r="Y26" s="459">
        <v>2435689</v>
      </c>
      <c r="Z26" s="459">
        <v>2623148</v>
      </c>
      <c r="AA26" s="459">
        <v>1804782</v>
      </c>
      <c r="AB26" s="459">
        <v>2120</v>
      </c>
      <c r="AC26" s="459">
        <v>1415885</v>
      </c>
      <c r="AD26" s="459">
        <v>1782228</v>
      </c>
      <c r="AE26" s="459">
        <v>1797868</v>
      </c>
      <c r="AF26" s="459">
        <v>1778</v>
      </c>
      <c r="AG26" s="459">
        <v>1355622</v>
      </c>
      <c r="AH26" s="459">
        <v>1787281</v>
      </c>
      <c r="AI26" s="459">
        <v>1903266</v>
      </c>
      <c r="AJ26" s="459">
        <v>1179</v>
      </c>
      <c r="AK26" s="459">
        <v>1422928</v>
      </c>
      <c r="AL26" s="459">
        <v>1865666</v>
      </c>
      <c r="AM26" s="459">
        <v>1633104</v>
      </c>
      <c r="AN26" s="459">
        <v>19200600</v>
      </c>
      <c r="AO26" s="459">
        <v>20063639</v>
      </c>
      <c r="AP26" s="459">
        <v>20989075</v>
      </c>
      <c r="AQ26" s="459">
        <v>22438026</v>
      </c>
      <c r="AR26" s="459">
        <v>22036377</v>
      </c>
      <c r="AS26" s="459">
        <v>19514567</v>
      </c>
      <c r="AT26" s="459">
        <v>19693161</v>
      </c>
      <c r="AU26" s="459">
        <v>21073990</v>
      </c>
      <c r="AV26" s="459">
        <v>19267302</v>
      </c>
      <c r="AW26" s="459">
        <v>21040035</v>
      </c>
      <c r="AX26" s="459">
        <v>22882715</v>
      </c>
      <c r="AY26" s="459">
        <v>28397623</v>
      </c>
      <c r="AZ26" s="459">
        <v>32588198</v>
      </c>
      <c r="BA26" s="459">
        <v>21231142</v>
      </c>
      <c r="BB26" s="459">
        <v>23507121</v>
      </c>
      <c r="BC26" s="459">
        <v>22637556.5</v>
      </c>
      <c r="BD26" s="459">
        <v>18497294.800000001</v>
      </c>
      <c r="BE26" s="459">
        <v>21948856.600000001</v>
      </c>
      <c r="BF26" s="459">
        <v>24532196.899999999</v>
      </c>
      <c r="BG26" s="459">
        <v>21722206.399999999</v>
      </c>
      <c r="BH26" s="459">
        <v>20877375.100000001</v>
      </c>
      <c r="BI26" s="459">
        <v>23526245.800000001</v>
      </c>
      <c r="BJ26" s="459">
        <v>23960003.899999999</v>
      </c>
      <c r="BK26" s="459">
        <v>21918978.600000001</v>
      </c>
      <c r="BL26" s="459">
        <v>22113260.699999999</v>
      </c>
      <c r="BM26" s="459">
        <v>23266325.800000001</v>
      </c>
      <c r="BN26" s="669">
        <v>22962375.399999999</v>
      </c>
      <c r="BO26" s="669">
        <v>24471184.100000001</v>
      </c>
      <c r="BP26" s="669">
        <v>25033866.300000001</v>
      </c>
      <c r="BQ26" s="50"/>
    </row>
    <row r="27" spans="2:69" s="8" customFormat="1">
      <c r="C27" s="13" t="s">
        <v>950</v>
      </c>
      <c r="BQ27" s="50"/>
    </row>
    <row r="28" spans="2:69" s="8" customFormat="1">
      <c r="B28" s="56"/>
      <c r="C28" s="13"/>
      <c r="D28" s="13" t="s">
        <v>951</v>
      </c>
      <c r="E28" s="459">
        <v>7048648</v>
      </c>
      <c r="F28" s="459">
        <v>10186478</v>
      </c>
      <c r="G28" s="459">
        <v>7658118</v>
      </c>
      <c r="H28" s="459">
        <v>8538608</v>
      </c>
      <c r="I28" s="459">
        <v>19590385</v>
      </c>
      <c r="J28" s="459">
        <v>26428434</v>
      </c>
      <c r="K28" s="459">
        <v>30127547</v>
      </c>
      <c r="L28" s="459">
        <v>41401087</v>
      </c>
      <c r="M28" s="459">
        <v>42553245</v>
      </c>
      <c r="N28" s="459">
        <v>44288734</v>
      </c>
      <c r="O28" s="459">
        <v>43796784</v>
      </c>
      <c r="P28" s="459">
        <v>45029040</v>
      </c>
      <c r="Q28" s="459">
        <v>42236283</v>
      </c>
      <c r="R28" s="459">
        <v>39224116</v>
      </c>
      <c r="S28" s="459">
        <v>38275276</v>
      </c>
      <c r="T28" s="459">
        <v>34310025</v>
      </c>
      <c r="U28" s="459">
        <v>32222362</v>
      </c>
      <c r="V28" s="459">
        <v>32562901</v>
      </c>
      <c r="W28" s="459">
        <v>35437003</v>
      </c>
      <c r="X28" s="459">
        <v>35618794</v>
      </c>
      <c r="Y28" s="459">
        <v>40048473</v>
      </c>
      <c r="Z28" s="459">
        <v>42472803</v>
      </c>
      <c r="AA28" s="459">
        <v>31536203</v>
      </c>
      <c r="AB28" s="459">
        <v>30101306</v>
      </c>
      <c r="AC28" s="459">
        <v>32667273</v>
      </c>
      <c r="AD28" s="459">
        <v>32687100</v>
      </c>
      <c r="AE28" s="459">
        <v>50221059</v>
      </c>
      <c r="AF28" s="459">
        <v>55095808</v>
      </c>
      <c r="AG28" s="459">
        <v>55555072</v>
      </c>
      <c r="AH28" s="459">
        <v>59499494</v>
      </c>
      <c r="AI28" s="459">
        <v>62471919</v>
      </c>
      <c r="AJ28" s="459">
        <v>61198648</v>
      </c>
      <c r="AK28" s="459">
        <v>61751177</v>
      </c>
      <c r="AL28" s="459">
        <v>65011820</v>
      </c>
      <c r="AM28" s="459">
        <v>66148547.000000007</v>
      </c>
      <c r="AN28" s="459">
        <v>62781470</v>
      </c>
      <c r="AO28" s="459">
        <v>61600973</v>
      </c>
      <c r="AP28" s="459">
        <v>69415682</v>
      </c>
      <c r="AQ28" s="459">
        <v>69890697</v>
      </c>
      <c r="AR28" s="459">
        <v>70102827</v>
      </c>
      <c r="AS28" s="459">
        <v>71851017</v>
      </c>
      <c r="AT28" s="459">
        <v>74857620</v>
      </c>
      <c r="AU28" s="459">
        <v>71290261</v>
      </c>
      <c r="AV28" s="459">
        <v>69663452</v>
      </c>
      <c r="AW28" s="459">
        <v>48173720</v>
      </c>
      <c r="AX28" s="459">
        <v>57131767</v>
      </c>
      <c r="AY28" s="459">
        <v>56379493</v>
      </c>
      <c r="AZ28" s="459">
        <v>58409128</v>
      </c>
      <c r="BA28" s="459">
        <v>58742087</v>
      </c>
      <c r="BB28" s="459">
        <v>61074735.899999999</v>
      </c>
      <c r="BC28" s="459">
        <v>59522571.299999997</v>
      </c>
      <c r="BD28" s="459">
        <v>68589095.299999997</v>
      </c>
      <c r="BE28" s="459">
        <v>63770596.399999999</v>
      </c>
      <c r="BF28" s="459">
        <v>66080357.799999997</v>
      </c>
      <c r="BG28" s="459">
        <v>73495890.299999997</v>
      </c>
      <c r="BH28" s="459">
        <v>73109439.299999997</v>
      </c>
      <c r="BI28" s="459">
        <v>75805436.900000006</v>
      </c>
      <c r="BJ28" s="459">
        <v>77403495.400000006</v>
      </c>
      <c r="BK28" s="459">
        <v>83389076.200000003</v>
      </c>
      <c r="BL28" s="459">
        <v>81653848.799999997</v>
      </c>
      <c r="BM28" s="459">
        <v>83823512</v>
      </c>
      <c r="BN28" s="669">
        <v>86103629.700000003</v>
      </c>
      <c r="BO28" s="669">
        <v>92565223.400000006</v>
      </c>
      <c r="BP28" s="669">
        <v>91825156.400000006</v>
      </c>
      <c r="BQ28" s="50"/>
    </row>
    <row r="29" spans="2:69" s="8" customFormat="1">
      <c r="B29" s="56"/>
      <c r="C29" s="13"/>
      <c r="D29" s="13" t="s">
        <v>952</v>
      </c>
      <c r="E29" s="459">
        <v>176507</v>
      </c>
      <c r="F29" s="459">
        <v>178455</v>
      </c>
      <c r="G29" s="459">
        <v>179461</v>
      </c>
      <c r="H29" s="459">
        <v>180971</v>
      </c>
      <c r="I29" s="459">
        <v>182157</v>
      </c>
      <c r="J29" s="459">
        <v>183107</v>
      </c>
      <c r="K29" s="459">
        <v>185255</v>
      </c>
      <c r="L29" s="459">
        <v>187128</v>
      </c>
      <c r="M29" s="459">
        <v>189232</v>
      </c>
      <c r="N29" s="459">
        <v>192187</v>
      </c>
      <c r="O29" s="459">
        <v>195357</v>
      </c>
      <c r="P29" s="459">
        <v>198743</v>
      </c>
      <c r="Q29" s="459">
        <v>201907</v>
      </c>
      <c r="R29" s="459">
        <v>205661</v>
      </c>
      <c r="S29" s="459">
        <v>209695</v>
      </c>
      <c r="T29" s="459">
        <v>168822</v>
      </c>
      <c r="U29" s="459">
        <v>169143</v>
      </c>
      <c r="V29" s="459">
        <v>167799</v>
      </c>
      <c r="W29" s="459">
        <v>168267</v>
      </c>
      <c r="X29" s="459">
        <v>168130</v>
      </c>
      <c r="Y29" s="459">
        <v>169423</v>
      </c>
      <c r="Z29" s="459">
        <v>168532</v>
      </c>
      <c r="AA29" s="459">
        <v>168606</v>
      </c>
      <c r="AB29" s="459">
        <v>168780</v>
      </c>
      <c r="AC29" s="459">
        <v>169430</v>
      </c>
      <c r="AD29" s="459">
        <v>169009</v>
      </c>
      <c r="AE29" s="459">
        <v>170639</v>
      </c>
      <c r="AF29" s="459">
        <v>170274</v>
      </c>
      <c r="AG29" s="459">
        <v>169332</v>
      </c>
      <c r="AH29" s="459">
        <v>167962</v>
      </c>
      <c r="AI29" s="459">
        <v>168765</v>
      </c>
      <c r="AJ29" s="459">
        <v>169560</v>
      </c>
      <c r="AK29" s="459">
        <v>168864</v>
      </c>
      <c r="AL29" s="459">
        <v>275278</v>
      </c>
      <c r="AM29" s="459">
        <v>273993</v>
      </c>
      <c r="AN29" s="459">
        <v>275756</v>
      </c>
      <c r="AO29" s="459">
        <v>271515</v>
      </c>
      <c r="AP29" s="459">
        <v>271205</v>
      </c>
      <c r="AQ29" s="459">
        <v>271123</v>
      </c>
      <c r="AR29" s="459">
        <v>281507</v>
      </c>
      <c r="AS29" s="459">
        <v>284054</v>
      </c>
      <c r="AT29" s="459">
        <v>284207</v>
      </c>
      <c r="AU29" s="459">
        <v>285358</v>
      </c>
      <c r="AV29" s="459">
        <v>312567</v>
      </c>
      <c r="AW29" s="459">
        <v>312439</v>
      </c>
      <c r="AX29" s="459">
        <v>317324</v>
      </c>
      <c r="AY29" s="459">
        <v>355027</v>
      </c>
      <c r="AZ29" s="459">
        <v>358115</v>
      </c>
      <c r="BA29" s="459">
        <v>361255</v>
      </c>
      <c r="BB29" s="459">
        <v>1350872.7</v>
      </c>
      <c r="BC29" s="459">
        <v>1244289</v>
      </c>
      <c r="BD29" s="459">
        <v>1277022.3999999999</v>
      </c>
      <c r="BE29" s="459">
        <v>1297517.1000000001</v>
      </c>
      <c r="BF29" s="459">
        <v>1482025</v>
      </c>
      <c r="BG29" s="459">
        <v>1535575.9</v>
      </c>
      <c r="BH29" s="459">
        <v>1644705.4</v>
      </c>
      <c r="BI29" s="459">
        <v>1688550.3999999999</v>
      </c>
      <c r="BJ29" s="459">
        <v>1640375.7</v>
      </c>
      <c r="BK29" s="459">
        <v>1658804.9</v>
      </c>
      <c r="BL29" s="459">
        <v>1680189.7</v>
      </c>
      <c r="BM29" s="459">
        <v>1661261.9</v>
      </c>
      <c r="BN29" s="669">
        <v>1690369</v>
      </c>
      <c r="BO29" s="669">
        <v>1718186.4</v>
      </c>
      <c r="BP29" s="669">
        <v>1747427.7</v>
      </c>
      <c r="BQ29" s="50"/>
    </row>
    <row r="30" spans="2:69" s="8" customFormat="1">
      <c r="B30" s="56"/>
      <c r="C30" s="13" t="s">
        <v>953</v>
      </c>
      <c r="E30" s="459">
        <v>495101</v>
      </c>
      <c r="F30" s="459">
        <v>338361</v>
      </c>
      <c r="G30" s="459">
        <v>134825</v>
      </c>
      <c r="H30" s="459">
        <v>131353</v>
      </c>
      <c r="I30" s="459">
        <v>124430</v>
      </c>
      <c r="J30" s="459">
        <v>0</v>
      </c>
      <c r="K30" s="459">
        <v>0</v>
      </c>
      <c r="L30" s="459">
        <v>0</v>
      </c>
      <c r="M30" s="459">
        <v>0</v>
      </c>
      <c r="N30" s="459">
        <v>0</v>
      </c>
      <c r="O30" s="459">
        <v>0</v>
      </c>
      <c r="P30" s="459">
        <v>0</v>
      </c>
      <c r="Q30" s="459">
        <v>0</v>
      </c>
      <c r="R30" s="459">
        <v>0</v>
      </c>
      <c r="S30" s="459">
        <v>0</v>
      </c>
      <c r="T30" s="459">
        <v>0</v>
      </c>
      <c r="U30" s="459">
        <v>0</v>
      </c>
      <c r="V30" s="459">
        <v>0</v>
      </c>
      <c r="W30" s="459">
        <v>0</v>
      </c>
      <c r="X30" s="459">
        <v>0</v>
      </c>
      <c r="Y30" s="459">
        <v>0</v>
      </c>
      <c r="Z30" s="459">
        <v>0</v>
      </c>
      <c r="AA30" s="459">
        <v>0</v>
      </c>
      <c r="AB30" s="459">
        <v>0</v>
      </c>
      <c r="AC30" s="459">
        <v>0</v>
      </c>
      <c r="AD30" s="459">
        <v>0</v>
      </c>
      <c r="AE30" s="459">
        <v>0</v>
      </c>
      <c r="AF30" s="459">
        <v>0</v>
      </c>
      <c r="AG30" s="459">
        <v>0</v>
      </c>
      <c r="AH30" s="459">
        <v>0</v>
      </c>
      <c r="AI30" s="459">
        <v>0</v>
      </c>
      <c r="AJ30" s="459">
        <v>1507241</v>
      </c>
      <c r="AK30" s="459">
        <v>1003527</v>
      </c>
      <c r="AL30" s="459">
        <v>956676</v>
      </c>
      <c r="AM30" s="459">
        <v>204934</v>
      </c>
      <c r="AN30" s="459">
        <v>227630</v>
      </c>
      <c r="AO30" s="459">
        <v>0</v>
      </c>
      <c r="AP30" s="459">
        <v>0</v>
      </c>
      <c r="AQ30" s="459">
        <v>0</v>
      </c>
      <c r="AR30" s="459">
        <v>0</v>
      </c>
      <c r="AS30" s="459">
        <v>0</v>
      </c>
      <c r="AT30" s="459">
        <v>0</v>
      </c>
      <c r="AU30" s="459">
        <v>0</v>
      </c>
      <c r="AV30" s="459">
        <v>0</v>
      </c>
      <c r="AW30" s="459">
        <v>0</v>
      </c>
      <c r="AX30" s="459">
        <v>0</v>
      </c>
      <c r="AY30" s="459">
        <v>0</v>
      </c>
      <c r="AZ30" s="459">
        <v>0</v>
      </c>
      <c r="BA30" s="459">
        <v>0</v>
      </c>
      <c r="BB30" s="459">
        <v>0</v>
      </c>
      <c r="BC30" s="459">
        <v>0</v>
      </c>
      <c r="BD30" s="459">
        <v>0</v>
      </c>
      <c r="BE30" s="459">
        <v>0</v>
      </c>
      <c r="BF30" s="459">
        <v>0</v>
      </c>
      <c r="BG30" s="459">
        <v>0</v>
      </c>
      <c r="BH30" s="459">
        <v>1</v>
      </c>
      <c r="BI30" s="459">
        <v>-9</v>
      </c>
      <c r="BJ30" s="459">
        <v>0</v>
      </c>
      <c r="BK30" s="459">
        <v>0</v>
      </c>
      <c r="BL30" s="459">
        <v>4.4000000000000004</v>
      </c>
      <c r="BM30" s="459">
        <v>0</v>
      </c>
      <c r="BN30" s="669">
        <v>0</v>
      </c>
      <c r="BO30" s="669">
        <v>0</v>
      </c>
      <c r="BP30" s="669">
        <v>0</v>
      </c>
      <c r="BQ30" s="50"/>
    </row>
    <row r="31" spans="2:69" s="8" customFormat="1">
      <c r="B31" s="56"/>
      <c r="C31" s="13" t="s">
        <v>954</v>
      </c>
      <c r="E31" s="459">
        <v>14118</v>
      </c>
      <c r="F31" s="459">
        <v>16868</v>
      </c>
      <c r="G31" s="459">
        <v>18522</v>
      </c>
      <c r="H31" s="459">
        <v>21473</v>
      </c>
      <c r="I31" s="459">
        <v>15199</v>
      </c>
      <c r="J31" s="459">
        <v>16666</v>
      </c>
      <c r="K31" s="459">
        <v>22132</v>
      </c>
      <c r="L31" s="459">
        <v>20990</v>
      </c>
      <c r="M31" s="459">
        <v>24078</v>
      </c>
      <c r="N31" s="459">
        <v>27149</v>
      </c>
      <c r="O31" s="459">
        <v>29435</v>
      </c>
      <c r="P31" s="459">
        <v>27327</v>
      </c>
      <c r="Q31" s="459">
        <v>31894</v>
      </c>
      <c r="R31" s="459">
        <v>25578</v>
      </c>
      <c r="S31" s="459">
        <v>24269</v>
      </c>
      <c r="T31" s="459">
        <v>35760</v>
      </c>
      <c r="U31" s="459">
        <v>30009</v>
      </c>
      <c r="V31" s="459">
        <v>34339</v>
      </c>
      <c r="W31" s="459">
        <v>58236</v>
      </c>
      <c r="X31" s="459">
        <v>43621</v>
      </c>
      <c r="Y31" s="459">
        <v>58798</v>
      </c>
      <c r="Z31" s="459">
        <v>63193</v>
      </c>
      <c r="AA31" s="459">
        <v>44441</v>
      </c>
      <c r="AB31" s="459">
        <v>36254</v>
      </c>
      <c r="AC31" s="459">
        <v>38774</v>
      </c>
      <c r="AD31" s="459">
        <v>51085</v>
      </c>
      <c r="AE31" s="459">
        <v>34484</v>
      </c>
      <c r="AF31" s="459">
        <v>35578</v>
      </c>
      <c r="AG31" s="459">
        <v>20809</v>
      </c>
      <c r="AH31" s="459">
        <v>22783</v>
      </c>
      <c r="AI31" s="459">
        <v>29452</v>
      </c>
      <c r="AJ31" s="459">
        <v>23603</v>
      </c>
      <c r="AK31" s="459">
        <v>22907</v>
      </c>
      <c r="AL31" s="459">
        <v>25185</v>
      </c>
      <c r="AM31" s="459">
        <v>16183</v>
      </c>
      <c r="AN31" s="459">
        <v>18382</v>
      </c>
      <c r="AO31" s="459">
        <v>17122</v>
      </c>
      <c r="AP31" s="459">
        <v>19275</v>
      </c>
      <c r="AQ31" s="459">
        <v>19455</v>
      </c>
      <c r="AR31" s="459">
        <v>21860</v>
      </c>
      <c r="AS31" s="459">
        <v>21176</v>
      </c>
      <c r="AT31" s="459">
        <v>14532</v>
      </c>
      <c r="AU31" s="459">
        <v>21414</v>
      </c>
      <c r="AV31" s="459">
        <v>21636</v>
      </c>
      <c r="AW31" s="459">
        <v>4646</v>
      </c>
      <c r="AX31" s="459">
        <v>12778</v>
      </c>
      <c r="AY31" s="459">
        <v>13198</v>
      </c>
      <c r="AZ31" s="459">
        <v>12592</v>
      </c>
      <c r="BA31" s="459">
        <v>13438</v>
      </c>
      <c r="BB31" s="459">
        <v>16390</v>
      </c>
      <c r="BC31" s="459">
        <v>14117.6</v>
      </c>
      <c r="BD31" s="459">
        <v>13142.6</v>
      </c>
      <c r="BE31" s="459">
        <v>12651.9</v>
      </c>
      <c r="BF31" s="459">
        <v>13038.8</v>
      </c>
      <c r="BG31" s="459">
        <v>13729.8</v>
      </c>
      <c r="BH31" s="459">
        <v>11574.5</v>
      </c>
      <c r="BI31" s="459">
        <v>11414</v>
      </c>
      <c r="BJ31" s="459">
        <v>14067</v>
      </c>
      <c r="BK31" s="459">
        <v>10830</v>
      </c>
      <c r="BL31" s="459">
        <v>7404.1</v>
      </c>
      <c r="BM31" s="459">
        <v>7804.8</v>
      </c>
      <c r="BN31" s="669">
        <v>4177.5</v>
      </c>
      <c r="BO31" s="669">
        <v>1513.3</v>
      </c>
      <c r="BP31" s="669">
        <v>1186.9000000000001</v>
      </c>
      <c r="BQ31" s="50"/>
    </row>
    <row r="32" spans="2:69" s="8" customFormat="1" ht="13">
      <c r="B32" s="16" t="s">
        <v>955</v>
      </c>
      <c r="E32" s="459">
        <v>19224</v>
      </c>
      <c r="F32" s="459">
        <v>13004</v>
      </c>
      <c r="G32" s="459">
        <v>2240</v>
      </c>
      <c r="H32" s="459">
        <v>6133</v>
      </c>
      <c r="I32" s="459">
        <v>2698</v>
      </c>
      <c r="J32" s="459">
        <v>42409</v>
      </c>
      <c r="K32" s="459">
        <v>2118</v>
      </c>
      <c r="L32" s="459">
        <v>1773</v>
      </c>
      <c r="M32" s="459">
        <v>37344</v>
      </c>
      <c r="N32" s="459">
        <v>20447</v>
      </c>
      <c r="O32" s="459">
        <v>10095</v>
      </c>
      <c r="P32" s="459">
        <v>856</v>
      </c>
      <c r="Q32" s="459">
        <v>2615</v>
      </c>
      <c r="R32" s="459">
        <v>2066</v>
      </c>
      <c r="S32" s="459">
        <v>1394</v>
      </c>
      <c r="T32" s="459">
        <v>1509</v>
      </c>
      <c r="U32" s="459">
        <v>1218</v>
      </c>
      <c r="V32" s="459">
        <v>998</v>
      </c>
      <c r="W32" s="459">
        <v>1041</v>
      </c>
      <c r="X32" s="459">
        <v>809</v>
      </c>
      <c r="Y32" s="459">
        <v>443</v>
      </c>
      <c r="Z32" s="459">
        <v>0</v>
      </c>
      <c r="AA32" s="459">
        <v>1564</v>
      </c>
      <c r="AB32" s="459">
        <v>0</v>
      </c>
      <c r="AC32" s="459">
        <v>0</v>
      </c>
      <c r="AD32" s="459">
        <v>0</v>
      </c>
      <c r="AE32" s="459">
        <v>0</v>
      </c>
      <c r="AF32" s="459">
        <v>0</v>
      </c>
      <c r="AG32" s="459">
        <v>0</v>
      </c>
      <c r="AH32" s="459">
        <v>0</v>
      </c>
      <c r="AI32" s="459">
        <v>0</v>
      </c>
      <c r="AJ32" s="459">
        <v>0</v>
      </c>
      <c r="AK32" s="459">
        <v>0</v>
      </c>
      <c r="AL32" s="459">
        <v>0</v>
      </c>
      <c r="AM32" s="459">
        <v>0</v>
      </c>
      <c r="AN32" s="459">
        <v>0</v>
      </c>
      <c r="AO32" s="459">
        <v>0</v>
      </c>
      <c r="AP32" s="459">
        <v>0</v>
      </c>
      <c r="AQ32" s="459">
        <v>0</v>
      </c>
      <c r="AR32" s="459">
        <v>0</v>
      </c>
      <c r="AS32" s="459">
        <v>0</v>
      </c>
      <c r="AT32" s="459">
        <v>0</v>
      </c>
      <c r="AU32" s="459">
        <v>0</v>
      </c>
      <c r="AV32" s="459">
        <v>0</v>
      </c>
      <c r="AW32" s="459">
        <v>0</v>
      </c>
      <c r="AX32" s="459">
        <v>63527</v>
      </c>
      <c r="AY32" s="459">
        <v>3637</v>
      </c>
      <c r="AZ32" s="459">
        <v>0</v>
      </c>
      <c r="BA32" s="459">
        <v>0</v>
      </c>
      <c r="BB32" s="459">
        <v>0</v>
      </c>
      <c r="BC32" s="459">
        <v>0</v>
      </c>
      <c r="BD32" s="459">
        <v>0</v>
      </c>
      <c r="BE32" s="459">
        <v>0</v>
      </c>
      <c r="BF32" s="459">
        <v>0</v>
      </c>
      <c r="BG32" s="459">
        <v>0</v>
      </c>
      <c r="BH32" s="459">
        <v>0</v>
      </c>
      <c r="BI32" s="459">
        <v>0</v>
      </c>
      <c r="BJ32" s="459">
        <v>0</v>
      </c>
      <c r="BK32" s="459">
        <v>0</v>
      </c>
      <c r="BL32" s="459">
        <v>0</v>
      </c>
      <c r="BM32" s="459">
        <v>0</v>
      </c>
      <c r="BN32" s="669">
        <v>0</v>
      </c>
      <c r="BO32" s="669">
        <v>0</v>
      </c>
      <c r="BP32" s="669">
        <v>0</v>
      </c>
      <c r="BQ32" s="50"/>
    </row>
    <row r="33" spans="2:100" s="8" customFormat="1">
      <c r="C33" s="11" t="s">
        <v>956</v>
      </c>
      <c r="E33" s="459">
        <v>1010.9999999999999</v>
      </c>
      <c r="F33" s="459">
        <v>6923</v>
      </c>
      <c r="G33" s="459">
        <v>2240</v>
      </c>
      <c r="H33" s="459">
        <v>2208</v>
      </c>
      <c r="I33" s="459">
        <v>2676</v>
      </c>
      <c r="J33" s="459">
        <v>1766</v>
      </c>
      <c r="K33" s="459">
        <v>1865</v>
      </c>
      <c r="L33" s="459">
        <v>1751</v>
      </c>
      <c r="M33" s="459">
        <v>107</v>
      </c>
      <c r="N33" s="459">
        <v>106</v>
      </c>
      <c r="O33" s="459">
        <v>106</v>
      </c>
      <c r="P33" s="459">
        <v>0</v>
      </c>
      <c r="Q33" s="459">
        <v>0</v>
      </c>
      <c r="R33" s="459">
        <v>0</v>
      </c>
      <c r="S33" s="459">
        <v>0</v>
      </c>
      <c r="T33" s="459">
        <v>0</v>
      </c>
      <c r="U33" s="459">
        <v>0</v>
      </c>
      <c r="V33" s="459">
        <v>0</v>
      </c>
      <c r="W33" s="459">
        <v>0</v>
      </c>
      <c r="X33" s="459">
        <v>0</v>
      </c>
      <c r="Y33" s="459">
        <v>0</v>
      </c>
      <c r="Z33" s="459">
        <v>0</v>
      </c>
      <c r="AA33" s="459">
        <v>0</v>
      </c>
      <c r="AB33" s="459">
        <v>0</v>
      </c>
      <c r="AC33" s="459">
        <v>0</v>
      </c>
      <c r="AD33" s="459">
        <v>0</v>
      </c>
      <c r="AE33" s="459">
        <v>0</v>
      </c>
      <c r="AF33" s="459">
        <v>0</v>
      </c>
      <c r="AG33" s="459">
        <v>0</v>
      </c>
      <c r="AH33" s="459">
        <v>0</v>
      </c>
      <c r="AI33" s="459">
        <v>0</v>
      </c>
      <c r="AJ33" s="459">
        <v>0</v>
      </c>
      <c r="AK33" s="459">
        <v>0</v>
      </c>
      <c r="AL33" s="459">
        <v>0</v>
      </c>
      <c r="AM33" s="459">
        <v>0</v>
      </c>
      <c r="AN33" s="459">
        <v>0</v>
      </c>
      <c r="AO33" s="459">
        <v>0</v>
      </c>
      <c r="AP33" s="459">
        <v>0</v>
      </c>
      <c r="AQ33" s="459">
        <v>0</v>
      </c>
      <c r="AR33" s="459">
        <v>0</v>
      </c>
      <c r="AS33" s="459">
        <v>0</v>
      </c>
      <c r="AT33" s="459">
        <v>0</v>
      </c>
      <c r="AU33" s="459">
        <v>0</v>
      </c>
      <c r="AV33" s="459">
        <v>0</v>
      </c>
      <c r="AW33" s="459">
        <v>0</v>
      </c>
      <c r="AX33" s="459">
        <v>0</v>
      </c>
      <c r="AY33" s="459">
        <v>0</v>
      </c>
      <c r="AZ33" s="459">
        <v>0</v>
      </c>
      <c r="BA33" s="459">
        <v>0</v>
      </c>
      <c r="BB33" s="459">
        <v>0</v>
      </c>
      <c r="BC33" s="459">
        <v>0</v>
      </c>
      <c r="BD33" s="459">
        <v>0</v>
      </c>
      <c r="BE33" s="459">
        <v>0</v>
      </c>
      <c r="BF33" s="459">
        <v>0</v>
      </c>
      <c r="BG33" s="459">
        <v>0</v>
      </c>
      <c r="BH33" s="459">
        <v>0</v>
      </c>
      <c r="BI33" s="459">
        <v>0</v>
      </c>
      <c r="BJ33" s="459">
        <v>0</v>
      </c>
      <c r="BK33" s="459">
        <v>0</v>
      </c>
      <c r="BL33" s="459">
        <v>0</v>
      </c>
      <c r="BM33" s="459">
        <v>0</v>
      </c>
      <c r="BN33" s="669">
        <v>0</v>
      </c>
      <c r="BO33" s="669">
        <v>0</v>
      </c>
      <c r="BP33" s="669">
        <v>0</v>
      </c>
      <c r="BQ33" s="50"/>
    </row>
    <row r="34" spans="2:100" s="8" customFormat="1">
      <c r="C34" s="13" t="s">
        <v>957</v>
      </c>
      <c r="E34" s="459">
        <v>18213</v>
      </c>
      <c r="F34" s="459">
        <v>6081</v>
      </c>
      <c r="G34" s="459">
        <v>0</v>
      </c>
      <c r="H34" s="459">
        <v>3925</v>
      </c>
      <c r="I34" s="459">
        <v>22</v>
      </c>
      <c r="J34" s="459">
        <v>40643</v>
      </c>
      <c r="K34" s="459">
        <v>253</v>
      </c>
      <c r="L34" s="459">
        <v>22</v>
      </c>
      <c r="M34" s="459">
        <v>37237</v>
      </c>
      <c r="N34" s="459">
        <v>20341</v>
      </c>
      <c r="O34" s="459">
        <v>9989</v>
      </c>
      <c r="P34" s="459">
        <v>856</v>
      </c>
      <c r="Q34" s="459">
        <v>2615</v>
      </c>
      <c r="R34" s="459">
        <v>2066</v>
      </c>
      <c r="S34" s="459">
        <v>1394</v>
      </c>
      <c r="T34" s="459">
        <v>1509</v>
      </c>
      <c r="U34" s="459">
        <v>1218</v>
      </c>
      <c r="V34" s="459">
        <v>998</v>
      </c>
      <c r="W34" s="459">
        <v>1041</v>
      </c>
      <c r="X34" s="459">
        <v>809</v>
      </c>
      <c r="Y34" s="459">
        <v>443</v>
      </c>
      <c r="Z34" s="459">
        <v>0</v>
      </c>
      <c r="AA34" s="459">
        <v>1564</v>
      </c>
      <c r="AB34" s="459">
        <v>0</v>
      </c>
      <c r="AC34" s="459">
        <v>0</v>
      </c>
      <c r="AD34" s="459">
        <v>0</v>
      </c>
      <c r="AE34" s="459">
        <v>0</v>
      </c>
      <c r="AF34" s="459">
        <v>0</v>
      </c>
      <c r="AG34" s="459">
        <v>0</v>
      </c>
      <c r="AH34" s="459">
        <v>0</v>
      </c>
      <c r="AI34" s="459">
        <v>0</v>
      </c>
      <c r="AJ34" s="459">
        <v>0</v>
      </c>
      <c r="AK34" s="459">
        <v>0</v>
      </c>
      <c r="AL34" s="459">
        <v>0</v>
      </c>
      <c r="AM34" s="459">
        <v>0</v>
      </c>
      <c r="AN34" s="459">
        <v>0</v>
      </c>
      <c r="AO34" s="459">
        <v>0</v>
      </c>
      <c r="AP34" s="459">
        <v>0</v>
      </c>
      <c r="AQ34" s="459">
        <v>0</v>
      </c>
      <c r="AR34" s="459">
        <v>0</v>
      </c>
      <c r="AS34" s="459">
        <v>0</v>
      </c>
      <c r="AT34" s="459">
        <v>0</v>
      </c>
      <c r="AU34" s="459">
        <v>0</v>
      </c>
      <c r="AV34" s="459">
        <v>0</v>
      </c>
      <c r="AW34" s="459">
        <v>0</v>
      </c>
      <c r="AX34" s="459">
        <v>63527</v>
      </c>
      <c r="AY34" s="459">
        <v>3637</v>
      </c>
      <c r="AZ34" s="459">
        <v>0</v>
      </c>
      <c r="BA34" s="459">
        <v>0</v>
      </c>
      <c r="BB34" s="459">
        <v>0</v>
      </c>
      <c r="BC34" s="459">
        <v>0</v>
      </c>
      <c r="BD34" s="459">
        <v>0</v>
      </c>
      <c r="BE34" s="459">
        <v>0</v>
      </c>
      <c r="BF34" s="459">
        <v>0</v>
      </c>
      <c r="BG34" s="459">
        <v>0</v>
      </c>
      <c r="BH34" s="459">
        <v>0</v>
      </c>
      <c r="BI34" s="459">
        <v>0</v>
      </c>
      <c r="BJ34" s="459">
        <v>0</v>
      </c>
      <c r="BK34" s="459">
        <v>0</v>
      </c>
      <c r="BL34" s="459">
        <v>0</v>
      </c>
      <c r="BM34" s="459">
        <v>0</v>
      </c>
      <c r="BN34" s="669">
        <v>0</v>
      </c>
      <c r="BO34" s="669">
        <v>0</v>
      </c>
      <c r="BP34" s="669">
        <v>0</v>
      </c>
      <c r="BQ34" s="50"/>
    </row>
    <row r="35" spans="2:100" s="8" customFormat="1" ht="13">
      <c r="B35" s="16" t="s">
        <v>116</v>
      </c>
      <c r="E35" s="461">
        <v>131147481</v>
      </c>
      <c r="F35" s="461">
        <v>129054693</v>
      </c>
      <c r="G35" s="461">
        <v>126592003</v>
      </c>
      <c r="H35" s="461">
        <v>132556100</v>
      </c>
      <c r="I35" s="461">
        <v>134783499</v>
      </c>
      <c r="J35" s="461">
        <v>141804653.44231001</v>
      </c>
      <c r="K35" s="461">
        <v>150282469</v>
      </c>
      <c r="L35" s="461">
        <v>156654375</v>
      </c>
      <c r="M35" s="461">
        <v>160225566</v>
      </c>
      <c r="N35" s="461">
        <v>165022827</v>
      </c>
      <c r="O35" s="461">
        <v>176965377.92514002</v>
      </c>
      <c r="P35" s="461">
        <v>185063877</v>
      </c>
      <c r="Q35" s="461">
        <v>187354786</v>
      </c>
      <c r="R35" s="461">
        <v>191894385</v>
      </c>
      <c r="S35" s="461">
        <v>192812023</v>
      </c>
      <c r="T35" s="461">
        <v>197369942</v>
      </c>
      <c r="U35" s="461">
        <v>196433630</v>
      </c>
      <c r="V35" s="461">
        <v>203058835</v>
      </c>
      <c r="W35" s="461">
        <v>207111581</v>
      </c>
      <c r="X35" s="461">
        <v>212507739</v>
      </c>
      <c r="Y35" s="461">
        <v>208981459</v>
      </c>
      <c r="Z35" s="461">
        <v>211722009</v>
      </c>
      <c r="AA35" s="461">
        <v>219889731</v>
      </c>
      <c r="AB35" s="461">
        <v>231020743</v>
      </c>
      <c r="AC35" s="461">
        <v>244161627.94571641</v>
      </c>
      <c r="AD35" s="461">
        <v>239444967.66564652</v>
      </c>
      <c r="AE35" s="461">
        <v>246647677.89168301</v>
      </c>
      <c r="AF35" s="461">
        <v>244459851.01599649</v>
      </c>
      <c r="AG35" s="461">
        <v>232145049.97883144</v>
      </c>
      <c r="AH35" s="461">
        <v>227906202.41990617</v>
      </c>
      <c r="AI35" s="461">
        <v>230779744.5181039</v>
      </c>
      <c r="AJ35" s="461">
        <v>239190035.65070489</v>
      </c>
      <c r="AK35" s="461">
        <v>240629110</v>
      </c>
      <c r="AL35" s="461">
        <v>240013619</v>
      </c>
      <c r="AM35" s="461">
        <v>246068196</v>
      </c>
      <c r="AN35" s="461">
        <v>255485639</v>
      </c>
      <c r="AO35" s="461">
        <v>262811270.00000003</v>
      </c>
      <c r="AP35" s="461">
        <v>272495848</v>
      </c>
      <c r="AQ35" s="461">
        <v>280894233</v>
      </c>
      <c r="AR35" s="461">
        <v>287128681</v>
      </c>
      <c r="AS35" s="461">
        <v>292613228</v>
      </c>
      <c r="AT35" s="461">
        <v>296699359</v>
      </c>
      <c r="AU35" s="461">
        <v>308243406</v>
      </c>
      <c r="AV35" s="461">
        <v>331304016</v>
      </c>
      <c r="AW35" s="461">
        <v>357104400</v>
      </c>
      <c r="AX35" s="461">
        <v>357943177</v>
      </c>
      <c r="AY35" s="461">
        <v>372687576.00126004</v>
      </c>
      <c r="AZ35" s="461">
        <v>383564106.24634105</v>
      </c>
      <c r="BA35" s="461">
        <v>328906505.96320003</v>
      </c>
      <c r="BB35" s="461">
        <v>341512480</v>
      </c>
      <c r="BC35" s="461">
        <v>351521903</v>
      </c>
      <c r="BD35" s="461">
        <v>356348379.38382</v>
      </c>
      <c r="BE35" s="461">
        <v>349821371</v>
      </c>
      <c r="BF35" s="461">
        <v>363988044</v>
      </c>
      <c r="BG35" s="461">
        <v>372923581</v>
      </c>
      <c r="BH35" s="461">
        <v>379881979</v>
      </c>
      <c r="BI35" s="461">
        <v>382587352</v>
      </c>
      <c r="BJ35" s="461">
        <v>382749826</v>
      </c>
      <c r="BK35" s="461">
        <v>388355704</v>
      </c>
      <c r="BL35" s="461">
        <v>395388242</v>
      </c>
      <c r="BM35" s="461">
        <v>408696989</v>
      </c>
      <c r="BN35" s="680">
        <v>417434548</v>
      </c>
      <c r="BO35" s="680">
        <v>418467669.60000008</v>
      </c>
      <c r="BP35" s="680">
        <v>423899037.30000001</v>
      </c>
      <c r="BQ35" s="50"/>
    </row>
    <row r="36" spans="2:100" s="8" customFormat="1">
      <c r="C36" s="13" t="s">
        <v>116</v>
      </c>
      <c r="E36" s="460">
        <v>139097686</v>
      </c>
      <c r="F36" s="460">
        <v>137268243</v>
      </c>
      <c r="G36" s="460">
        <v>136243768</v>
      </c>
      <c r="H36" s="460">
        <v>142018670</v>
      </c>
      <c r="I36" s="460">
        <v>144123808</v>
      </c>
      <c r="J36" s="460">
        <v>150836731.44231001</v>
      </c>
      <c r="K36" s="460">
        <v>159084567</v>
      </c>
      <c r="L36" s="460">
        <v>165378819</v>
      </c>
      <c r="M36" s="460">
        <v>169910568</v>
      </c>
      <c r="N36" s="460">
        <v>175836647</v>
      </c>
      <c r="O36" s="460">
        <v>188388589.92514002</v>
      </c>
      <c r="P36" s="460">
        <v>197062360</v>
      </c>
      <c r="Q36" s="460">
        <v>199333405</v>
      </c>
      <c r="R36" s="460">
        <v>205632223</v>
      </c>
      <c r="S36" s="460">
        <v>207333771</v>
      </c>
      <c r="T36" s="460">
        <v>211958687</v>
      </c>
      <c r="U36" s="460">
        <v>211703162</v>
      </c>
      <c r="V36" s="460">
        <v>218053312</v>
      </c>
      <c r="W36" s="460">
        <v>222070695</v>
      </c>
      <c r="X36" s="460">
        <v>227482317</v>
      </c>
      <c r="Y36" s="460">
        <v>224011667</v>
      </c>
      <c r="Z36" s="460">
        <v>226362744</v>
      </c>
      <c r="AA36" s="460">
        <v>234583169</v>
      </c>
      <c r="AB36" s="460">
        <v>245596267</v>
      </c>
      <c r="AC36" s="460">
        <v>258236006.94571641</v>
      </c>
      <c r="AD36" s="460">
        <v>254522626.66564652</v>
      </c>
      <c r="AE36" s="460">
        <v>262049796.89168301</v>
      </c>
      <c r="AF36" s="460">
        <v>261082735.01599649</v>
      </c>
      <c r="AG36" s="460">
        <v>248360463.97883144</v>
      </c>
      <c r="AH36" s="460">
        <v>244290228.41990617</v>
      </c>
      <c r="AI36" s="460">
        <v>247322307.5181039</v>
      </c>
      <c r="AJ36" s="460">
        <v>256898255.65070489</v>
      </c>
      <c r="AK36" s="460">
        <v>257186809</v>
      </c>
      <c r="AL36" s="460">
        <v>256821917</v>
      </c>
      <c r="AM36" s="460">
        <v>263040041.00000003</v>
      </c>
      <c r="AN36" s="460">
        <v>272641694</v>
      </c>
      <c r="AO36" s="460">
        <v>280459132</v>
      </c>
      <c r="AP36" s="460">
        <v>290529258</v>
      </c>
      <c r="AQ36" s="460">
        <v>299079120</v>
      </c>
      <c r="AR36" s="460">
        <v>305895012</v>
      </c>
      <c r="AS36" s="460">
        <v>311299223</v>
      </c>
      <c r="AT36" s="460">
        <v>315190461</v>
      </c>
      <c r="AU36" s="460">
        <v>326484531</v>
      </c>
      <c r="AV36" s="460">
        <v>352712108</v>
      </c>
      <c r="AW36" s="460">
        <v>378807911</v>
      </c>
      <c r="AX36" s="460">
        <v>383337567</v>
      </c>
      <c r="AY36" s="460">
        <v>397688249.00126004</v>
      </c>
      <c r="AZ36" s="460">
        <v>408631595.24634105</v>
      </c>
      <c r="BA36" s="460">
        <v>354634929.24111003</v>
      </c>
      <c r="BB36" s="460">
        <v>367514493</v>
      </c>
      <c r="BC36" s="460">
        <v>378535383</v>
      </c>
      <c r="BD36" s="460">
        <v>383479674</v>
      </c>
      <c r="BE36" s="460">
        <v>378225883</v>
      </c>
      <c r="BF36" s="460">
        <v>394329549</v>
      </c>
      <c r="BG36" s="460">
        <v>405677467</v>
      </c>
      <c r="BH36" s="460">
        <v>414335097</v>
      </c>
      <c r="BI36" s="460">
        <v>421068261</v>
      </c>
      <c r="BJ36" s="460">
        <v>418220040</v>
      </c>
      <c r="BK36" s="460">
        <v>422991713</v>
      </c>
      <c r="BL36" s="460">
        <v>430763310</v>
      </c>
      <c r="BM36" s="460">
        <v>443493065</v>
      </c>
      <c r="BN36" s="679">
        <v>453979053</v>
      </c>
      <c r="BO36" s="679">
        <v>452969588.60000008</v>
      </c>
      <c r="BP36" s="679">
        <v>458531282.30000001</v>
      </c>
      <c r="BQ36" s="50"/>
    </row>
    <row r="37" spans="2:100" s="8" customFormat="1">
      <c r="D37" s="13" t="s">
        <v>144</v>
      </c>
      <c r="E37" s="459">
        <v>342579</v>
      </c>
      <c r="F37" s="459">
        <v>295881</v>
      </c>
      <c r="G37" s="459">
        <v>270913</v>
      </c>
      <c r="H37" s="459">
        <v>243498</v>
      </c>
      <c r="I37" s="459">
        <v>140601</v>
      </c>
      <c r="J37" s="459">
        <v>192705</v>
      </c>
      <c r="K37" s="459">
        <v>239217</v>
      </c>
      <c r="L37" s="459">
        <v>229070</v>
      </c>
      <c r="M37" s="459">
        <v>223480</v>
      </c>
      <c r="N37" s="459">
        <v>184644</v>
      </c>
      <c r="O37" s="459">
        <v>185102</v>
      </c>
      <c r="P37" s="459">
        <v>191122</v>
      </c>
      <c r="Q37" s="459">
        <v>194178</v>
      </c>
      <c r="R37" s="459">
        <v>152517</v>
      </c>
      <c r="S37" s="459">
        <v>145663</v>
      </c>
      <c r="T37" s="459">
        <v>153846</v>
      </c>
      <c r="U37" s="459">
        <v>160646</v>
      </c>
      <c r="V37" s="459">
        <v>106426</v>
      </c>
      <c r="W37" s="459">
        <v>120844</v>
      </c>
      <c r="X37" s="459">
        <v>122521</v>
      </c>
      <c r="Y37" s="459">
        <v>112206</v>
      </c>
      <c r="Z37" s="459">
        <v>111946</v>
      </c>
      <c r="AA37" s="459">
        <v>116423</v>
      </c>
      <c r="AB37" s="459">
        <v>156476</v>
      </c>
      <c r="AC37" s="459">
        <v>141670</v>
      </c>
      <c r="AD37" s="459">
        <v>127523</v>
      </c>
      <c r="AE37" s="459">
        <v>122158</v>
      </c>
      <c r="AF37" s="459">
        <v>119087</v>
      </c>
      <c r="AG37" s="459">
        <v>108866</v>
      </c>
      <c r="AH37" s="459">
        <v>110131</v>
      </c>
      <c r="AI37" s="459">
        <v>93662</v>
      </c>
      <c r="AJ37" s="459">
        <v>66229</v>
      </c>
      <c r="AK37" s="459">
        <v>87581</v>
      </c>
      <c r="AL37" s="459">
        <v>75417</v>
      </c>
      <c r="AM37" s="459">
        <v>66958</v>
      </c>
      <c r="AN37" s="459">
        <v>58900</v>
      </c>
      <c r="AO37" s="459">
        <v>52654</v>
      </c>
      <c r="AP37" s="459">
        <v>295002</v>
      </c>
      <c r="AQ37" s="459">
        <v>288944</v>
      </c>
      <c r="AR37" s="459">
        <v>584286</v>
      </c>
      <c r="AS37" s="459">
        <v>51982</v>
      </c>
      <c r="AT37" s="459">
        <v>837373</v>
      </c>
      <c r="AU37" s="459">
        <v>968461</v>
      </c>
      <c r="AV37" s="459">
        <v>965578</v>
      </c>
      <c r="AW37" s="459">
        <v>1068921</v>
      </c>
      <c r="AX37" s="459">
        <v>1086642</v>
      </c>
      <c r="AY37" s="459">
        <v>1040962.5840000001</v>
      </c>
      <c r="AZ37" s="459">
        <v>1020002</v>
      </c>
      <c r="BA37" s="459">
        <v>999982.13861999998</v>
      </c>
      <c r="BB37" s="459">
        <v>1085488</v>
      </c>
      <c r="BC37" s="459">
        <v>1041243.82001</v>
      </c>
      <c r="BD37" s="459">
        <v>997839.99250000005</v>
      </c>
      <c r="BE37" s="459">
        <v>991446</v>
      </c>
      <c r="BF37" s="459">
        <v>954666</v>
      </c>
      <c r="BG37" s="459">
        <v>1547274</v>
      </c>
      <c r="BH37" s="459">
        <v>1257598</v>
      </c>
      <c r="BI37" s="459">
        <v>1420237</v>
      </c>
      <c r="BJ37" s="459">
        <v>1384585</v>
      </c>
      <c r="BK37" s="459">
        <v>1353336</v>
      </c>
      <c r="BL37" s="459">
        <v>2217327</v>
      </c>
      <c r="BM37" s="459">
        <v>3064938</v>
      </c>
      <c r="BN37" s="669">
        <v>3278724</v>
      </c>
      <c r="BO37" s="669">
        <v>3064938</v>
      </c>
      <c r="BP37" s="669">
        <v>3312516</v>
      </c>
      <c r="BQ37" s="50"/>
    </row>
    <row r="38" spans="2:100" s="8" customFormat="1">
      <c r="D38" s="13" t="s">
        <v>135</v>
      </c>
      <c r="E38" s="459">
        <v>138755107</v>
      </c>
      <c r="F38" s="459">
        <v>136972362</v>
      </c>
      <c r="G38" s="459">
        <v>135972855</v>
      </c>
      <c r="H38" s="459">
        <v>141775172</v>
      </c>
      <c r="I38" s="459">
        <v>143983207</v>
      </c>
      <c r="J38" s="459">
        <v>150644026.44231001</v>
      </c>
      <c r="K38" s="459">
        <v>158845350</v>
      </c>
      <c r="L38" s="459">
        <v>165149749</v>
      </c>
      <c r="M38" s="459">
        <v>169687088</v>
      </c>
      <c r="N38" s="459">
        <v>175652003</v>
      </c>
      <c r="O38" s="459">
        <v>188203487.92514002</v>
      </c>
      <c r="P38" s="459">
        <v>196871238</v>
      </c>
      <c r="Q38" s="459">
        <v>199139227</v>
      </c>
      <c r="R38" s="459">
        <v>205479706</v>
      </c>
      <c r="S38" s="459">
        <v>207188108</v>
      </c>
      <c r="T38" s="459">
        <v>211804841</v>
      </c>
      <c r="U38" s="459">
        <v>211542516</v>
      </c>
      <c r="V38" s="459">
        <v>217946886</v>
      </c>
      <c r="W38" s="459">
        <v>221949851</v>
      </c>
      <c r="X38" s="459">
        <v>227359796</v>
      </c>
      <c r="Y38" s="459">
        <v>223899461</v>
      </c>
      <c r="Z38" s="459">
        <v>226250798</v>
      </c>
      <c r="AA38" s="459">
        <v>234466746</v>
      </c>
      <c r="AB38" s="459">
        <v>245439791</v>
      </c>
      <c r="AC38" s="459">
        <v>258094336.94571641</v>
      </c>
      <c r="AD38" s="459">
        <v>254395103.66564652</v>
      </c>
      <c r="AE38" s="459">
        <v>261927638.89168301</v>
      </c>
      <c r="AF38" s="459">
        <v>260963648.01599649</v>
      </c>
      <c r="AG38" s="459">
        <v>248251597.97883144</v>
      </c>
      <c r="AH38" s="459">
        <v>244180097.41990617</v>
      </c>
      <c r="AI38" s="459">
        <v>247228645.5181039</v>
      </c>
      <c r="AJ38" s="459">
        <v>256832026.65070489</v>
      </c>
      <c r="AK38" s="459">
        <v>257099228</v>
      </c>
      <c r="AL38" s="459">
        <v>256746500</v>
      </c>
      <c r="AM38" s="459">
        <v>262973082.99999997</v>
      </c>
      <c r="AN38" s="459">
        <v>272582794</v>
      </c>
      <c r="AO38" s="459">
        <v>280406478</v>
      </c>
      <c r="AP38" s="459">
        <v>290234256</v>
      </c>
      <c r="AQ38" s="459">
        <v>298790176</v>
      </c>
      <c r="AR38" s="459">
        <v>305310726</v>
      </c>
      <c r="AS38" s="459">
        <v>311247241</v>
      </c>
      <c r="AT38" s="459">
        <v>314353088</v>
      </c>
      <c r="AU38" s="459">
        <v>325516070</v>
      </c>
      <c r="AV38" s="459">
        <v>351746530</v>
      </c>
      <c r="AW38" s="459">
        <v>377738990</v>
      </c>
      <c r="AX38" s="459">
        <v>382250925</v>
      </c>
      <c r="AY38" s="459">
        <v>396647286.41726005</v>
      </c>
      <c r="AZ38" s="459">
        <v>407611593.24634105</v>
      </c>
      <c r="BA38" s="459">
        <v>353634947.10249001</v>
      </c>
      <c r="BB38" s="459">
        <v>366429005</v>
      </c>
      <c r="BC38" s="459">
        <v>377494139.17998999</v>
      </c>
      <c r="BD38" s="459">
        <v>382481834.00749999</v>
      </c>
      <c r="BE38" s="459">
        <v>377234437</v>
      </c>
      <c r="BF38" s="459">
        <v>393374883</v>
      </c>
      <c r="BG38" s="459">
        <v>404130193</v>
      </c>
      <c r="BH38" s="459">
        <v>413077499</v>
      </c>
      <c r="BI38" s="459">
        <v>419648024</v>
      </c>
      <c r="BJ38" s="459">
        <v>416835455</v>
      </c>
      <c r="BK38" s="459">
        <v>421638377</v>
      </c>
      <c r="BL38" s="459">
        <v>428545983</v>
      </c>
      <c r="BM38" s="459">
        <v>440428127</v>
      </c>
      <c r="BN38" s="669">
        <v>450700329</v>
      </c>
      <c r="BO38" s="669">
        <v>449904650.60000002</v>
      </c>
      <c r="BP38" s="669">
        <v>455218766.30000001</v>
      </c>
      <c r="BQ38" s="50"/>
    </row>
    <row r="39" spans="2:100" s="94" customFormat="1">
      <c r="C39" s="94" t="s">
        <v>958</v>
      </c>
      <c r="D39" s="105"/>
      <c r="E39" s="459">
        <v>0</v>
      </c>
      <c r="F39" s="459">
        <v>0</v>
      </c>
      <c r="G39" s="459">
        <v>0</v>
      </c>
      <c r="H39" s="459">
        <v>0</v>
      </c>
      <c r="I39" s="459">
        <v>0</v>
      </c>
      <c r="J39" s="459">
        <v>0</v>
      </c>
      <c r="K39" s="459">
        <v>0</v>
      </c>
      <c r="L39" s="459">
        <v>0</v>
      </c>
      <c r="M39" s="459">
        <v>0</v>
      </c>
      <c r="N39" s="459">
        <v>0</v>
      </c>
      <c r="O39" s="459">
        <v>0</v>
      </c>
      <c r="P39" s="459">
        <v>0</v>
      </c>
      <c r="Q39" s="459">
        <v>0</v>
      </c>
      <c r="R39" s="459">
        <v>0</v>
      </c>
      <c r="S39" s="459">
        <v>0</v>
      </c>
      <c r="T39" s="459">
        <v>0</v>
      </c>
      <c r="U39" s="459">
        <v>47485</v>
      </c>
      <c r="V39" s="459">
        <v>38188</v>
      </c>
      <c r="W39" s="459">
        <v>31005</v>
      </c>
      <c r="X39" s="459">
        <v>24627</v>
      </c>
      <c r="Y39" s="459">
        <v>19530</v>
      </c>
      <c r="Z39" s="459">
        <v>14953</v>
      </c>
      <c r="AA39" s="459">
        <v>10289</v>
      </c>
      <c r="AB39" s="459">
        <v>6440</v>
      </c>
      <c r="AC39" s="459">
        <v>3992</v>
      </c>
      <c r="AD39" s="459">
        <v>2196</v>
      </c>
      <c r="AE39" s="459">
        <v>202663</v>
      </c>
      <c r="AF39" s="459">
        <v>209342</v>
      </c>
      <c r="AG39" s="459">
        <v>180795</v>
      </c>
      <c r="AH39" s="459">
        <v>161760</v>
      </c>
      <c r="AI39" s="459">
        <v>737908</v>
      </c>
      <c r="AJ39" s="459">
        <v>624492</v>
      </c>
      <c r="AK39" s="459">
        <v>526204</v>
      </c>
      <c r="AL39" s="459">
        <v>420979</v>
      </c>
      <c r="AM39" s="459">
        <v>354790</v>
      </c>
      <c r="AN39" s="459">
        <v>305919</v>
      </c>
      <c r="AO39" s="459">
        <v>98965</v>
      </c>
      <c r="AP39" s="459">
        <v>62649</v>
      </c>
      <c r="AQ39" s="459">
        <v>39094</v>
      </c>
      <c r="AR39" s="459">
        <v>22792</v>
      </c>
      <c r="AS39" s="459">
        <v>13972</v>
      </c>
      <c r="AT39" s="459">
        <v>0</v>
      </c>
      <c r="AU39" s="459">
        <v>0</v>
      </c>
      <c r="AV39" s="459">
        <v>0</v>
      </c>
      <c r="AW39" s="459">
        <v>0</v>
      </c>
      <c r="AX39" s="459">
        <v>0</v>
      </c>
      <c r="AY39" s="459">
        <v>0</v>
      </c>
      <c r="AZ39" s="459">
        <v>0</v>
      </c>
      <c r="BA39" s="459">
        <v>0</v>
      </c>
      <c r="BB39" s="459">
        <v>0</v>
      </c>
      <c r="BC39" s="459">
        <v>0</v>
      </c>
      <c r="BD39" s="459">
        <v>0</v>
      </c>
      <c r="BE39" s="459">
        <v>0</v>
      </c>
      <c r="BF39" s="459">
        <v>0</v>
      </c>
      <c r="BG39" s="459">
        <v>0</v>
      </c>
      <c r="BH39" s="459">
        <v>0</v>
      </c>
      <c r="BI39" s="459">
        <v>0</v>
      </c>
      <c r="BJ39" s="459">
        <v>0</v>
      </c>
      <c r="BK39" s="459">
        <v>0</v>
      </c>
      <c r="BL39" s="459">
        <v>0</v>
      </c>
      <c r="BM39" s="459">
        <v>0</v>
      </c>
      <c r="BN39" s="669">
        <v>0</v>
      </c>
      <c r="BO39" s="669">
        <v>0</v>
      </c>
      <c r="BP39" s="669">
        <v>0</v>
      </c>
      <c r="BQ39" s="50"/>
    </row>
    <row r="40" spans="2:100" s="8" customFormat="1">
      <c r="B40" s="13"/>
      <c r="C40" s="8" t="s">
        <v>959</v>
      </c>
      <c r="E40" s="459">
        <v>-7950205</v>
      </c>
      <c r="F40" s="459">
        <v>-8213549.9999999991</v>
      </c>
      <c r="G40" s="459">
        <v>-9651765</v>
      </c>
      <c r="H40" s="459">
        <v>-9462570</v>
      </c>
      <c r="I40" s="459">
        <v>-9340309</v>
      </c>
      <c r="J40" s="459">
        <v>-9032078</v>
      </c>
      <c r="K40" s="459">
        <v>-8802098</v>
      </c>
      <c r="L40" s="459">
        <v>-8724444</v>
      </c>
      <c r="M40" s="459">
        <v>-9685002</v>
      </c>
      <c r="N40" s="459">
        <v>-10813820</v>
      </c>
      <c r="O40" s="459">
        <v>-11423212</v>
      </c>
      <c r="P40" s="459">
        <v>-11998483</v>
      </c>
      <c r="Q40" s="459">
        <v>-11978619</v>
      </c>
      <c r="R40" s="459">
        <v>-13737838</v>
      </c>
      <c r="S40" s="459">
        <v>-14521748</v>
      </c>
      <c r="T40" s="459">
        <v>-14588745</v>
      </c>
      <c r="U40" s="459">
        <v>-15317017</v>
      </c>
      <c r="V40" s="459">
        <v>-15032665</v>
      </c>
      <c r="W40" s="459">
        <v>-14990119</v>
      </c>
      <c r="X40" s="459">
        <v>-14999205</v>
      </c>
      <c r="Y40" s="459">
        <v>-15049738</v>
      </c>
      <c r="Z40" s="459">
        <v>-14655688</v>
      </c>
      <c r="AA40" s="459">
        <v>-14703727</v>
      </c>
      <c r="AB40" s="459">
        <v>-14581964</v>
      </c>
      <c r="AC40" s="459">
        <v>-14078371</v>
      </c>
      <c r="AD40" s="459">
        <v>-15079855</v>
      </c>
      <c r="AE40" s="459">
        <v>-15604782</v>
      </c>
      <c r="AF40" s="459">
        <v>-16832226</v>
      </c>
      <c r="AG40" s="459">
        <v>-16396208.999999998</v>
      </c>
      <c r="AH40" s="459">
        <v>-16545786</v>
      </c>
      <c r="AI40" s="459">
        <v>-17280471</v>
      </c>
      <c r="AJ40" s="459">
        <v>-18332712</v>
      </c>
      <c r="AK40" s="459">
        <v>-17083903</v>
      </c>
      <c r="AL40" s="459">
        <v>-17229277</v>
      </c>
      <c r="AM40" s="459">
        <v>-17326635</v>
      </c>
      <c r="AN40" s="459">
        <v>-17461974</v>
      </c>
      <c r="AO40" s="459">
        <v>-17746827</v>
      </c>
      <c r="AP40" s="459">
        <v>-18096059</v>
      </c>
      <c r="AQ40" s="459">
        <v>-18223981</v>
      </c>
      <c r="AR40" s="459">
        <v>-18789123</v>
      </c>
      <c r="AS40" s="459">
        <v>-18699967</v>
      </c>
      <c r="AT40" s="459">
        <v>-18491102</v>
      </c>
      <c r="AU40" s="459">
        <v>-18241125</v>
      </c>
      <c r="AV40" s="459">
        <v>-21408092</v>
      </c>
      <c r="AW40" s="459">
        <v>-21703511</v>
      </c>
      <c r="AX40" s="459">
        <v>-25394390</v>
      </c>
      <c r="AY40" s="459">
        <v>-25000673</v>
      </c>
      <c r="AZ40" s="459">
        <v>-25067489</v>
      </c>
      <c r="BA40" s="459">
        <v>-25728423.277910002</v>
      </c>
      <c r="BB40" s="459">
        <v>-26002013</v>
      </c>
      <c r="BC40" s="459">
        <v>-27013480</v>
      </c>
      <c r="BD40" s="459">
        <v>-27131294.616179999</v>
      </c>
      <c r="BE40" s="459">
        <v>-28404512</v>
      </c>
      <c r="BF40" s="459">
        <v>-30341505</v>
      </c>
      <c r="BG40" s="459">
        <v>-32753886</v>
      </c>
      <c r="BH40" s="459">
        <v>-34453118</v>
      </c>
      <c r="BI40" s="459">
        <v>-38480909</v>
      </c>
      <c r="BJ40" s="459">
        <v>-35470214</v>
      </c>
      <c r="BK40" s="459">
        <v>-34636009</v>
      </c>
      <c r="BL40" s="459">
        <v>-35375068</v>
      </c>
      <c r="BM40" s="459">
        <v>-34796076</v>
      </c>
      <c r="BN40" s="669">
        <v>-36544505</v>
      </c>
      <c r="BO40" s="669">
        <v>-34501919</v>
      </c>
      <c r="BP40" s="669">
        <v>-34632245</v>
      </c>
      <c r="BQ40" s="50"/>
    </row>
    <row r="41" spans="2:100" ht="13">
      <c r="B41" s="57" t="s">
        <v>960</v>
      </c>
      <c r="C41" s="13"/>
      <c r="D41" s="8"/>
      <c r="E41" s="458">
        <v>65622789.000000007</v>
      </c>
      <c r="F41" s="458">
        <v>62779276</v>
      </c>
      <c r="G41" s="458">
        <v>57665994</v>
      </c>
      <c r="H41" s="458">
        <v>54494890</v>
      </c>
      <c r="I41" s="458">
        <v>55379374</v>
      </c>
      <c r="J41" s="458">
        <v>58070080</v>
      </c>
      <c r="K41" s="458">
        <v>47962302</v>
      </c>
      <c r="L41" s="458">
        <v>44594567</v>
      </c>
      <c r="M41" s="458">
        <v>50992155</v>
      </c>
      <c r="N41" s="458">
        <v>53534685</v>
      </c>
      <c r="O41" s="458">
        <v>59348387</v>
      </c>
      <c r="P41" s="458">
        <v>62599811</v>
      </c>
      <c r="Q41" s="458">
        <v>62320730</v>
      </c>
      <c r="R41" s="458">
        <v>74838784</v>
      </c>
      <c r="S41" s="458">
        <v>77898796</v>
      </c>
      <c r="T41" s="458">
        <v>74165724</v>
      </c>
      <c r="U41" s="458">
        <v>70153713</v>
      </c>
      <c r="V41" s="458">
        <v>81407503</v>
      </c>
      <c r="W41" s="458">
        <v>75500026</v>
      </c>
      <c r="X41" s="458">
        <v>84339278</v>
      </c>
      <c r="Y41" s="458">
        <v>89439801</v>
      </c>
      <c r="Z41" s="458">
        <v>76448155</v>
      </c>
      <c r="AA41" s="458">
        <v>78262887</v>
      </c>
      <c r="AB41" s="458">
        <v>131891647.99999999</v>
      </c>
      <c r="AC41" s="458">
        <v>130276611.6437936</v>
      </c>
      <c r="AD41" s="458">
        <v>106410348.15066348</v>
      </c>
      <c r="AE41" s="458">
        <v>167418813.85818654</v>
      </c>
      <c r="AF41" s="458">
        <v>155993126.21789351</v>
      </c>
      <c r="AG41" s="458">
        <v>154829997.30628857</v>
      </c>
      <c r="AH41" s="458">
        <v>130636830.82359385</v>
      </c>
      <c r="AI41" s="458">
        <v>126838575.29205607</v>
      </c>
      <c r="AJ41" s="458">
        <v>148991944.0415751</v>
      </c>
      <c r="AK41" s="458">
        <v>169122640</v>
      </c>
      <c r="AL41" s="458">
        <v>102049723</v>
      </c>
      <c r="AM41" s="458">
        <v>108571873</v>
      </c>
      <c r="AN41" s="458">
        <v>102539914</v>
      </c>
      <c r="AO41" s="458">
        <v>117606197</v>
      </c>
      <c r="AP41" s="458">
        <v>109859339</v>
      </c>
      <c r="AQ41" s="458">
        <v>131545280</v>
      </c>
      <c r="AR41" s="458">
        <v>149506838</v>
      </c>
      <c r="AS41" s="458">
        <v>165938257</v>
      </c>
      <c r="AT41" s="458">
        <v>174530581</v>
      </c>
      <c r="AU41" s="458">
        <v>162781872</v>
      </c>
      <c r="AV41" s="458">
        <v>174565530</v>
      </c>
      <c r="AW41" s="458">
        <v>248875000</v>
      </c>
      <c r="AX41" s="458">
        <v>208865734</v>
      </c>
      <c r="AY41" s="458">
        <v>184247681.99874002</v>
      </c>
      <c r="AZ41" s="458">
        <v>153551945.62020999</v>
      </c>
      <c r="BA41" s="458">
        <v>196681106</v>
      </c>
      <c r="BB41" s="458">
        <v>180878385.83935988</v>
      </c>
      <c r="BC41" s="458">
        <v>194584825.19999999</v>
      </c>
      <c r="BD41" s="458">
        <v>205351402.21617991</v>
      </c>
      <c r="BE41" s="458">
        <v>187400210.09999999</v>
      </c>
      <c r="BF41" s="458">
        <v>195853352.80000001</v>
      </c>
      <c r="BG41" s="458">
        <v>205719462.09999999</v>
      </c>
      <c r="BH41" s="458">
        <v>245191676.30000001</v>
      </c>
      <c r="BI41" s="458">
        <v>216051593.70000002</v>
      </c>
      <c r="BJ41" s="458">
        <v>229341710.09999999</v>
      </c>
      <c r="BK41" s="458">
        <v>227723341.09999999</v>
      </c>
      <c r="BL41" s="458">
        <v>234653501.69999999</v>
      </c>
      <c r="BM41" s="458">
        <v>231293043.5</v>
      </c>
      <c r="BN41" s="678">
        <v>267682536.90000001</v>
      </c>
      <c r="BO41" s="678">
        <v>262297374.10000002</v>
      </c>
      <c r="BP41" s="678">
        <v>323160316</v>
      </c>
      <c r="BQ41" s="50"/>
      <c r="BR41" s="8"/>
      <c r="BS41" s="8"/>
      <c r="BT41" s="8"/>
      <c r="BU41" s="8"/>
      <c r="BV41" s="8"/>
      <c r="BW41" s="8"/>
      <c r="BX41" s="8"/>
      <c r="BY41" s="8"/>
      <c r="BZ41" s="8"/>
      <c r="CA41" s="8"/>
      <c r="CB41" s="8"/>
      <c r="CC41" s="8"/>
      <c r="CD41" s="8"/>
      <c r="CE41" s="8"/>
      <c r="CF41" s="8"/>
      <c r="CG41" s="8"/>
      <c r="CH41" s="8"/>
      <c r="CI41" s="8"/>
      <c r="CJ41" s="8"/>
      <c r="CK41" s="8"/>
      <c r="CL41" s="8"/>
      <c r="CM41" s="8"/>
      <c r="CN41" s="8"/>
      <c r="CO41" s="8"/>
      <c r="CP41" s="8"/>
      <c r="CQ41" s="8"/>
      <c r="CR41" s="8"/>
      <c r="CS41" s="8"/>
      <c r="CT41" s="8"/>
      <c r="CU41" s="8"/>
      <c r="CV41" s="8"/>
    </row>
    <row r="42" spans="2:100" s="8" customFormat="1">
      <c r="B42" s="56"/>
      <c r="C42" s="13" t="s">
        <v>961</v>
      </c>
      <c r="E42" s="459">
        <v>41718714</v>
      </c>
      <c r="F42" s="459">
        <v>36879495</v>
      </c>
      <c r="G42" s="459">
        <v>31649396</v>
      </c>
      <c r="H42" s="459">
        <v>29048573</v>
      </c>
      <c r="I42" s="459">
        <v>29923473</v>
      </c>
      <c r="J42" s="459">
        <v>32112954</v>
      </c>
      <c r="K42" s="459">
        <v>21148412</v>
      </c>
      <c r="L42" s="459">
        <v>18167302</v>
      </c>
      <c r="M42" s="459">
        <v>24154980</v>
      </c>
      <c r="N42" s="459">
        <v>25126482</v>
      </c>
      <c r="O42" s="459">
        <v>32239765</v>
      </c>
      <c r="P42" s="459">
        <v>32920231</v>
      </c>
      <c r="Q42" s="459">
        <v>29508013</v>
      </c>
      <c r="R42" s="459">
        <v>36985740</v>
      </c>
      <c r="S42" s="459">
        <v>40912619</v>
      </c>
      <c r="T42" s="459">
        <v>36199353</v>
      </c>
      <c r="U42" s="459">
        <v>31582994</v>
      </c>
      <c r="V42" s="459">
        <v>42283389</v>
      </c>
      <c r="W42" s="459">
        <v>35577383</v>
      </c>
      <c r="X42" s="459">
        <v>43521648</v>
      </c>
      <c r="Y42" s="459">
        <v>49018231</v>
      </c>
      <c r="Z42" s="459">
        <v>35592048</v>
      </c>
      <c r="AA42" s="459">
        <v>33007066</v>
      </c>
      <c r="AB42" s="459">
        <v>81040566</v>
      </c>
      <c r="AC42" s="459">
        <v>75696094.607789993</v>
      </c>
      <c r="AD42" s="459">
        <v>55771973.053539999</v>
      </c>
      <c r="AE42" s="459">
        <v>101360415.33535001</v>
      </c>
      <c r="AF42" s="459">
        <v>91855044.184389994</v>
      </c>
      <c r="AG42" s="459">
        <v>93783905.686800003</v>
      </c>
      <c r="AH42" s="459">
        <v>70859464.678430006</v>
      </c>
      <c r="AI42" s="459">
        <v>69314551.398189992</v>
      </c>
      <c r="AJ42" s="459">
        <v>87044277.288980007</v>
      </c>
      <c r="AK42" s="459">
        <v>108323239</v>
      </c>
      <c r="AL42" s="459">
        <v>39749613</v>
      </c>
      <c r="AM42" s="459">
        <v>46003747</v>
      </c>
      <c r="AN42" s="459">
        <v>55048313</v>
      </c>
      <c r="AO42" s="459">
        <v>69846050</v>
      </c>
      <c r="AP42" s="459">
        <v>59515967</v>
      </c>
      <c r="AQ42" s="459">
        <v>80947185</v>
      </c>
      <c r="AR42" s="459">
        <v>101248080</v>
      </c>
      <c r="AS42" s="459">
        <v>117556254</v>
      </c>
      <c r="AT42" s="459">
        <v>118186915</v>
      </c>
      <c r="AU42" s="459">
        <v>105010119</v>
      </c>
      <c r="AV42" s="459">
        <v>118450689</v>
      </c>
      <c r="AW42" s="459">
        <v>179081453</v>
      </c>
      <c r="AX42" s="459">
        <v>135380265</v>
      </c>
      <c r="AY42" s="459">
        <v>109883657.79194</v>
      </c>
      <c r="AZ42" s="459">
        <v>91438544</v>
      </c>
      <c r="BA42" s="459">
        <v>64837128</v>
      </c>
      <c r="BB42" s="459">
        <v>40432473.322959997</v>
      </c>
      <c r="BC42" s="459">
        <v>50390972.303049996</v>
      </c>
      <c r="BD42" s="459">
        <v>57812287.284079999</v>
      </c>
      <c r="BE42" s="459">
        <v>48736834.299999997</v>
      </c>
      <c r="BF42" s="459">
        <v>57823126.200000003</v>
      </c>
      <c r="BG42" s="459">
        <v>63071472.100000001</v>
      </c>
      <c r="BH42" s="459">
        <v>96859678</v>
      </c>
      <c r="BI42" s="459">
        <v>63250328.600000001</v>
      </c>
      <c r="BJ42" s="459">
        <v>75452090.299999997</v>
      </c>
      <c r="BK42" s="459">
        <v>69815585.799999997</v>
      </c>
      <c r="BL42" s="459">
        <v>67659271.599999994</v>
      </c>
      <c r="BM42" s="459">
        <v>65738856.499999993</v>
      </c>
      <c r="BN42" s="669">
        <v>93534433.400000006</v>
      </c>
      <c r="BO42" s="669">
        <v>86420513.400000006</v>
      </c>
      <c r="BP42" s="669">
        <v>135688256.5</v>
      </c>
      <c r="BQ42" s="50"/>
    </row>
    <row r="43" spans="2:100" s="8" customFormat="1">
      <c r="B43" s="56"/>
      <c r="C43" s="13" t="s">
        <v>962</v>
      </c>
      <c r="E43" s="459">
        <v>413643</v>
      </c>
      <c r="F43" s="459">
        <v>440899</v>
      </c>
      <c r="G43" s="459">
        <v>288334</v>
      </c>
      <c r="H43" s="459">
        <v>318893</v>
      </c>
      <c r="I43" s="459">
        <v>339118</v>
      </c>
      <c r="J43" s="459">
        <v>336325</v>
      </c>
      <c r="K43" s="459">
        <v>399283</v>
      </c>
      <c r="L43" s="459">
        <v>421706</v>
      </c>
      <c r="M43" s="459">
        <v>375165</v>
      </c>
      <c r="N43" s="459">
        <v>421082</v>
      </c>
      <c r="O43" s="459">
        <v>385412</v>
      </c>
      <c r="P43" s="459">
        <v>439025</v>
      </c>
      <c r="Q43" s="459">
        <v>462717</v>
      </c>
      <c r="R43" s="459">
        <v>502097</v>
      </c>
      <c r="S43" s="459">
        <v>614789</v>
      </c>
      <c r="T43" s="459">
        <v>670853</v>
      </c>
      <c r="U43" s="459">
        <v>682879</v>
      </c>
      <c r="V43" s="459">
        <v>693756</v>
      </c>
      <c r="W43" s="459">
        <v>753503</v>
      </c>
      <c r="X43" s="459">
        <v>765893</v>
      </c>
      <c r="Y43" s="459">
        <v>743666</v>
      </c>
      <c r="Z43" s="459">
        <v>747042</v>
      </c>
      <c r="AA43" s="459">
        <v>786816</v>
      </c>
      <c r="AB43" s="459">
        <v>906836</v>
      </c>
      <c r="AC43" s="459">
        <v>802553</v>
      </c>
      <c r="AD43" s="459">
        <v>845534</v>
      </c>
      <c r="AE43" s="459">
        <v>825029</v>
      </c>
      <c r="AF43" s="459">
        <v>818615</v>
      </c>
      <c r="AG43" s="459">
        <v>826575</v>
      </c>
      <c r="AH43" s="459">
        <v>829863</v>
      </c>
      <c r="AI43" s="459">
        <v>894001</v>
      </c>
      <c r="AJ43" s="459">
        <v>960530</v>
      </c>
      <c r="AK43" s="459">
        <v>933063</v>
      </c>
      <c r="AL43" s="459">
        <v>935035</v>
      </c>
      <c r="AM43" s="459">
        <v>944653</v>
      </c>
      <c r="AN43" s="459">
        <v>1954978</v>
      </c>
      <c r="AO43" s="459">
        <v>1985069</v>
      </c>
      <c r="AP43" s="459">
        <v>1924843</v>
      </c>
      <c r="AQ43" s="459">
        <v>1875069</v>
      </c>
      <c r="AR43" s="459">
        <v>2074447.9999999998</v>
      </c>
      <c r="AS43" s="459">
        <v>2264779</v>
      </c>
      <c r="AT43" s="459">
        <v>2172884</v>
      </c>
      <c r="AU43" s="459">
        <v>2063036.9999999998</v>
      </c>
      <c r="AV43" s="459">
        <v>2182125</v>
      </c>
      <c r="AW43" s="459">
        <v>2178434</v>
      </c>
      <c r="AX43" s="459">
        <v>2044789</v>
      </c>
      <c r="AY43" s="459">
        <v>1994385</v>
      </c>
      <c r="AZ43" s="459">
        <v>2356322</v>
      </c>
      <c r="BA43" s="459">
        <v>2406936</v>
      </c>
      <c r="BB43" s="459">
        <v>2496882.2999999998</v>
      </c>
      <c r="BC43" s="459">
        <v>2563041.6</v>
      </c>
      <c r="BD43" s="459">
        <v>3110770.7</v>
      </c>
      <c r="BE43" s="459">
        <v>2853412.6</v>
      </c>
      <c r="BF43" s="459">
        <v>3054281.8</v>
      </c>
      <c r="BG43" s="459">
        <v>2359589.7999999998</v>
      </c>
      <c r="BH43" s="459">
        <v>2608540.2999999998</v>
      </c>
      <c r="BI43" s="459">
        <v>3039191.1</v>
      </c>
      <c r="BJ43" s="459">
        <v>2739849.9</v>
      </c>
      <c r="BK43" s="459">
        <v>2895015.5</v>
      </c>
      <c r="BL43" s="459">
        <v>3156615.3</v>
      </c>
      <c r="BM43" s="459">
        <v>3281014.5</v>
      </c>
      <c r="BN43" s="669">
        <v>3326717.7</v>
      </c>
      <c r="BO43" s="669">
        <v>3542405</v>
      </c>
      <c r="BP43" s="669">
        <v>3371246.2</v>
      </c>
      <c r="BQ43" s="50"/>
    </row>
    <row r="44" spans="2:100" s="8" customFormat="1">
      <c r="B44" s="13"/>
      <c r="C44" s="8" t="s">
        <v>963</v>
      </c>
      <c r="E44" s="459">
        <v>774572</v>
      </c>
      <c r="F44" s="459">
        <v>1090615</v>
      </c>
      <c r="G44" s="459">
        <v>657824</v>
      </c>
      <c r="H44" s="459">
        <v>435451</v>
      </c>
      <c r="I44" s="459">
        <v>963865</v>
      </c>
      <c r="J44" s="459">
        <v>1082260</v>
      </c>
      <c r="K44" s="459">
        <v>1033227.0000000001</v>
      </c>
      <c r="L44" s="459">
        <v>869675</v>
      </c>
      <c r="M44" s="459">
        <v>714877</v>
      </c>
      <c r="N44" s="459">
        <v>812075</v>
      </c>
      <c r="O44" s="459">
        <v>1076202</v>
      </c>
      <c r="P44" s="459">
        <v>806201</v>
      </c>
      <c r="Q44" s="459">
        <v>681798</v>
      </c>
      <c r="R44" s="459">
        <v>2720482</v>
      </c>
      <c r="S44" s="459">
        <v>1120997</v>
      </c>
      <c r="T44" s="459">
        <v>1084613</v>
      </c>
      <c r="U44" s="459">
        <v>985589</v>
      </c>
      <c r="V44" s="459">
        <v>1251481</v>
      </c>
      <c r="W44" s="459">
        <v>2086000</v>
      </c>
      <c r="X44" s="459">
        <v>1614725</v>
      </c>
      <c r="Y44" s="459">
        <v>1449222</v>
      </c>
      <c r="Z44" s="459">
        <v>671858</v>
      </c>
      <c r="AA44" s="459">
        <v>1496358</v>
      </c>
      <c r="AB44" s="459">
        <v>3688480</v>
      </c>
      <c r="AC44" s="459">
        <v>2266014</v>
      </c>
      <c r="AD44" s="459">
        <v>2009653</v>
      </c>
      <c r="AE44" s="459">
        <v>5795984</v>
      </c>
      <c r="AF44" s="459">
        <v>1697899</v>
      </c>
      <c r="AG44" s="459">
        <v>2820181</v>
      </c>
      <c r="AH44" s="459">
        <v>4714352</v>
      </c>
      <c r="AI44" s="459">
        <v>1260032</v>
      </c>
      <c r="AJ44" s="459">
        <v>1695397</v>
      </c>
      <c r="AK44" s="459">
        <v>1732129</v>
      </c>
      <c r="AL44" s="459">
        <v>1306631</v>
      </c>
      <c r="AM44" s="459">
        <v>1678465</v>
      </c>
      <c r="AN44" s="459">
        <v>1215473</v>
      </c>
      <c r="AO44" s="459">
        <v>1653826</v>
      </c>
      <c r="AP44" s="459">
        <v>1001741</v>
      </c>
      <c r="AQ44" s="459">
        <v>1215020</v>
      </c>
      <c r="AR44" s="459">
        <v>1910791</v>
      </c>
      <c r="AS44" s="459">
        <v>2064176</v>
      </c>
      <c r="AT44" s="459">
        <v>4695651</v>
      </c>
      <c r="AU44" s="459">
        <v>3052419</v>
      </c>
      <c r="AV44" s="459">
        <v>4474518</v>
      </c>
      <c r="AW44" s="459">
        <v>6203109</v>
      </c>
      <c r="AX44" s="459">
        <v>5996485</v>
      </c>
      <c r="AY44" s="459">
        <v>7538166</v>
      </c>
      <c r="AZ44" s="459">
        <v>4236518</v>
      </c>
      <c r="BA44" s="459">
        <v>8713174</v>
      </c>
      <c r="BB44" s="459">
        <v>8309460.6000000006</v>
      </c>
      <c r="BC44" s="459">
        <v>11796965.9</v>
      </c>
      <c r="BD44" s="459">
        <v>6723763.5999999996</v>
      </c>
      <c r="BE44" s="459">
        <v>2633584.6</v>
      </c>
      <c r="BF44" s="459">
        <v>4228153.3999999994</v>
      </c>
      <c r="BG44" s="459">
        <v>4156806.0999999996</v>
      </c>
      <c r="BH44" s="459">
        <v>4740568</v>
      </c>
      <c r="BI44" s="459">
        <v>4154007.3999999994</v>
      </c>
      <c r="BJ44" s="459">
        <v>5818708.5</v>
      </c>
      <c r="BK44" s="459">
        <v>4943977.0999999996</v>
      </c>
      <c r="BL44" s="459">
        <v>4743774.5</v>
      </c>
      <c r="BM44" s="459">
        <v>4951338.8</v>
      </c>
      <c r="BN44" s="669">
        <v>9395840.5</v>
      </c>
      <c r="BO44" s="669">
        <v>10914426.4</v>
      </c>
      <c r="BP44" s="669">
        <v>9560569.1999999993</v>
      </c>
      <c r="BQ44" s="50"/>
    </row>
    <row r="45" spans="2:100" s="8" customFormat="1">
      <c r="B45" s="56"/>
      <c r="C45" s="13" t="s">
        <v>964</v>
      </c>
      <c r="E45" s="459">
        <v>12332165</v>
      </c>
      <c r="F45" s="459">
        <v>12611034</v>
      </c>
      <c r="G45" s="459">
        <v>13869321</v>
      </c>
      <c r="H45" s="459">
        <v>13818803</v>
      </c>
      <c r="I45" s="459">
        <v>13798676</v>
      </c>
      <c r="J45" s="459">
        <v>14028283</v>
      </c>
      <c r="K45" s="459">
        <v>13915707</v>
      </c>
      <c r="L45" s="459">
        <v>13947390</v>
      </c>
      <c r="M45" s="459">
        <v>13426614</v>
      </c>
      <c r="N45" s="459">
        <v>14084014</v>
      </c>
      <c r="O45" s="459">
        <v>15300143</v>
      </c>
      <c r="P45" s="459">
        <v>15130083</v>
      </c>
      <c r="Q45" s="459">
        <v>16886101</v>
      </c>
      <c r="R45" s="459">
        <v>18563635</v>
      </c>
      <c r="S45" s="459">
        <v>18546584</v>
      </c>
      <c r="T45" s="459">
        <v>18549834</v>
      </c>
      <c r="U45" s="459">
        <v>18936115</v>
      </c>
      <c r="V45" s="459">
        <v>19136151</v>
      </c>
      <c r="W45" s="459">
        <v>19287132</v>
      </c>
      <c r="X45" s="459">
        <v>19959609</v>
      </c>
      <c r="Y45" s="459">
        <v>19376740</v>
      </c>
      <c r="Z45" s="459">
        <v>19685800</v>
      </c>
      <c r="AA45" s="459">
        <v>21059571</v>
      </c>
      <c r="AB45" s="459">
        <v>21972373</v>
      </c>
      <c r="AC45" s="459">
        <v>26689499</v>
      </c>
      <c r="AD45" s="459">
        <v>23308342</v>
      </c>
      <c r="AE45" s="459">
        <v>32457358</v>
      </c>
      <c r="AF45" s="459">
        <v>33988425</v>
      </c>
      <c r="AG45" s="459">
        <v>30084861</v>
      </c>
      <c r="AH45" s="459">
        <v>26700606</v>
      </c>
      <c r="AI45" s="459">
        <v>27827512</v>
      </c>
      <c r="AJ45" s="459">
        <v>26766688</v>
      </c>
      <c r="AK45" s="459">
        <v>26490031</v>
      </c>
      <c r="AL45" s="459">
        <v>27912641</v>
      </c>
      <c r="AM45" s="459">
        <v>26914623</v>
      </c>
      <c r="AN45" s="459">
        <v>26159643</v>
      </c>
      <c r="AO45" s="459">
        <v>25660650</v>
      </c>
      <c r="AP45" s="459">
        <v>28561628</v>
      </c>
      <c r="AQ45" s="459">
        <v>28973624</v>
      </c>
      <c r="AR45" s="459">
        <v>27664080</v>
      </c>
      <c r="AS45" s="459">
        <v>26670289</v>
      </c>
      <c r="AT45" s="459">
        <v>28224098</v>
      </c>
      <c r="AU45" s="459">
        <v>27811742</v>
      </c>
      <c r="AV45" s="459">
        <v>31904371</v>
      </c>
      <c r="AW45" s="459">
        <v>42985729</v>
      </c>
      <c r="AX45" s="459">
        <v>46365041</v>
      </c>
      <c r="AY45" s="459">
        <v>45893743</v>
      </c>
      <c r="AZ45" s="459">
        <v>39920834</v>
      </c>
      <c r="BA45" s="459">
        <v>40273644</v>
      </c>
      <c r="BB45" s="459">
        <v>39224471.299999997</v>
      </c>
      <c r="BC45" s="459">
        <v>38424543.200000003</v>
      </c>
      <c r="BD45" s="459">
        <v>37958070</v>
      </c>
      <c r="BE45" s="459">
        <v>37942132.600000001</v>
      </c>
      <c r="BF45" s="459">
        <v>39692280.399999999</v>
      </c>
      <c r="BG45" s="459">
        <v>39737326.100000001</v>
      </c>
      <c r="BH45" s="459">
        <v>41433846</v>
      </c>
      <c r="BI45" s="459">
        <v>44047256.600000001</v>
      </c>
      <c r="BJ45" s="459">
        <v>44603728.399999999</v>
      </c>
      <c r="BK45" s="459">
        <v>45307684.700000003</v>
      </c>
      <c r="BL45" s="459">
        <v>46196503.299999997</v>
      </c>
      <c r="BM45" s="459">
        <v>47457550.200000003</v>
      </c>
      <c r="BN45" s="669">
        <v>50563199.299999997</v>
      </c>
      <c r="BO45" s="669">
        <v>49494129.799999997</v>
      </c>
      <c r="BP45" s="669">
        <v>51654359.5</v>
      </c>
      <c r="BQ45" s="50"/>
    </row>
    <row r="46" spans="2:100" s="8" customFormat="1">
      <c r="B46" s="56"/>
      <c r="C46" s="13" t="s">
        <v>965</v>
      </c>
      <c r="E46" s="459">
        <v>10383695</v>
      </c>
      <c r="F46" s="459">
        <v>11757233</v>
      </c>
      <c r="G46" s="459">
        <v>11201119</v>
      </c>
      <c r="H46" s="459">
        <v>10873170</v>
      </c>
      <c r="I46" s="459">
        <v>10354242</v>
      </c>
      <c r="J46" s="459">
        <v>10510258</v>
      </c>
      <c r="K46" s="459">
        <v>11465673</v>
      </c>
      <c r="L46" s="459">
        <v>11188494</v>
      </c>
      <c r="M46" s="459">
        <v>12320519</v>
      </c>
      <c r="N46" s="459">
        <v>13091032</v>
      </c>
      <c r="O46" s="459">
        <v>10346865</v>
      </c>
      <c r="P46" s="459">
        <v>13304271</v>
      </c>
      <c r="Q46" s="459">
        <v>14782101</v>
      </c>
      <c r="R46" s="459">
        <v>16066830</v>
      </c>
      <c r="S46" s="459">
        <v>16703807</v>
      </c>
      <c r="T46" s="459">
        <v>17661071</v>
      </c>
      <c r="U46" s="459">
        <v>17966136</v>
      </c>
      <c r="V46" s="459">
        <v>18042726</v>
      </c>
      <c r="W46" s="459">
        <v>17796008</v>
      </c>
      <c r="X46" s="459">
        <v>18477403</v>
      </c>
      <c r="Y46" s="459">
        <v>18851942</v>
      </c>
      <c r="Z46" s="459">
        <v>19751407</v>
      </c>
      <c r="AA46" s="459">
        <v>21913076</v>
      </c>
      <c r="AB46" s="459">
        <v>24283393</v>
      </c>
      <c r="AC46" s="459">
        <v>24822451.036003608</v>
      </c>
      <c r="AD46" s="459">
        <v>24474846.097123485</v>
      </c>
      <c r="AE46" s="459">
        <v>26980027.522836532</v>
      </c>
      <c r="AF46" s="459">
        <v>27633143.033503521</v>
      </c>
      <c r="AG46" s="459">
        <v>27314474.61948856</v>
      </c>
      <c r="AH46" s="459">
        <v>27532545.145163845</v>
      </c>
      <c r="AI46" s="459">
        <v>27542478.893866077</v>
      </c>
      <c r="AJ46" s="459">
        <v>32525051.752595097</v>
      </c>
      <c r="AK46" s="459">
        <v>31644178</v>
      </c>
      <c r="AL46" s="459">
        <v>32145803</v>
      </c>
      <c r="AM46" s="459">
        <v>33030385.000000004</v>
      </c>
      <c r="AN46" s="459">
        <v>18161507</v>
      </c>
      <c r="AO46" s="459">
        <v>18460602</v>
      </c>
      <c r="AP46" s="459">
        <v>18855160</v>
      </c>
      <c r="AQ46" s="459">
        <v>18534382</v>
      </c>
      <c r="AR46" s="459">
        <v>16609438.999999998</v>
      </c>
      <c r="AS46" s="459">
        <v>17382759</v>
      </c>
      <c r="AT46" s="459">
        <v>21251033</v>
      </c>
      <c r="AU46" s="459">
        <v>24844555</v>
      </c>
      <c r="AV46" s="459">
        <v>17553827</v>
      </c>
      <c r="AW46" s="459">
        <v>18426275</v>
      </c>
      <c r="AX46" s="459">
        <v>19079154</v>
      </c>
      <c r="AY46" s="459">
        <v>18937730.206799999</v>
      </c>
      <c r="AZ46" s="459">
        <v>15599727.620209999</v>
      </c>
      <c r="BA46" s="459">
        <v>80450224</v>
      </c>
      <c r="BB46" s="459">
        <v>90415098.316399902</v>
      </c>
      <c r="BC46" s="459">
        <v>91409302.196949989</v>
      </c>
      <c r="BD46" s="459">
        <v>99746510.632099897</v>
      </c>
      <c r="BE46" s="459">
        <v>95234246</v>
      </c>
      <c r="BF46" s="459">
        <v>91055511</v>
      </c>
      <c r="BG46" s="459">
        <v>96394268</v>
      </c>
      <c r="BH46" s="459">
        <v>99549044</v>
      </c>
      <c r="BI46" s="459">
        <v>101560810</v>
      </c>
      <c r="BJ46" s="459">
        <v>100727333</v>
      </c>
      <c r="BK46" s="459">
        <v>104761078</v>
      </c>
      <c r="BL46" s="459">
        <v>112897337</v>
      </c>
      <c r="BM46" s="459">
        <v>109864283.5</v>
      </c>
      <c r="BN46" s="669">
        <v>110862346</v>
      </c>
      <c r="BO46" s="669">
        <v>111925899.5</v>
      </c>
      <c r="BP46" s="669">
        <v>122885884.59999999</v>
      </c>
      <c r="BQ46" s="50"/>
    </row>
    <row r="47" spans="2:100" ht="13">
      <c r="B47" s="17" t="s">
        <v>966</v>
      </c>
      <c r="C47" s="13"/>
      <c r="D47" s="8"/>
      <c r="E47" s="458">
        <v>911032</v>
      </c>
      <c r="F47" s="458">
        <v>792551</v>
      </c>
      <c r="G47" s="458">
        <v>1010843</v>
      </c>
      <c r="H47" s="458">
        <v>987932</v>
      </c>
      <c r="I47" s="458">
        <v>1103748</v>
      </c>
      <c r="J47" s="458">
        <v>1060436</v>
      </c>
      <c r="K47" s="458">
        <v>1049024</v>
      </c>
      <c r="L47" s="458">
        <v>1105326</v>
      </c>
      <c r="M47" s="458">
        <v>1328236</v>
      </c>
      <c r="N47" s="458">
        <v>1528978</v>
      </c>
      <c r="O47" s="458">
        <v>25281512</v>
      </c>
      <c r="P47" s="458">
        <v>1176783</v>
      </c>
      <c r="Q47" s="458">
        <v>1457197</v>
      </c>
      <c r="R47" s="458">
        <v>1560904</v>
      </c>
      <c r="S47" s="458">
        <v>1538253</v>
      </c>
      <c r="T47" s="458">
        <v>1616551</v>
      </c>
      <c r="U47" s="458">
        <v>1621342</v>
      </c>
      <c r="V47" s="458">
        <v>1779184</v>
      </c>
      <c r="W47" s="458">
        <v>1775321</v>
      </c>
      <c r="X47" s="458">
        <v>1809487</v>
      </c>
      <c r="Y47" s="458">
        <v>1969760</v>
      </c>
      <c r="Z47" s="458">
        <v>1883375</v>
      </c>
      <c r="AA47" s="458">
        <v>2152137</v>
      </c>
      <c r="AB47" s="458">
        <v>2355151</v>
      </c>
      <c r="AC47" s="458">
        <v>2292384</v>
      </c>
      <c r="AD47" s="458">
        <v>2449385</v>
      </c>
      <c r="AE47" s="458">
        <v>2309996</v>
      </c>
      <c r="AF47" s="458">
        <v>2486383</v>
      </c>
      <c r="AG47" s="458">
        <v>2931843</v>
      </c>
      <c r="AH47" s="458">
        <v>2841925</v>
      </c>
      <c r="AI47" s="458">
        <v>2460829</v>
      </c>
      <c r="AJ47" s="458">
        <v>2609237</v>
      </c>
      <c r="AK47" s="458">
        <v>2788253</v>
      </c>
      <c r="AL47" s="458">
        <v>2545708</v>
      </c>
      <c r="AM47" s="458">
        <v>2466682</v>
      </c>
      <c r="AN47" s="458">
        <v>2306497</v>
      </c>
      <c r="AO47" s="458">
        <v>2815645</v>
      </c>
      <c r="AP47" s="458">
        <v>2654374</v>
      </c>
      <c r="AQ47" s="458">
        <v>2625820</v>
      </c>
      <c r="AR47" s="458">
        <v>2679846</v>
      </c>
      <c r="AS47" s="458">
        <v>2523620</v>
      </c>
      <c r="AT47" s="458">
        <v>2413407</v>
      </c>
      <c r="AU47" s="458">
        <v>2573359</v>
      </c>
      <c r="AV47" s="458">
        <v>2413383</v>
      </c>
      <c r="AW47" s="458">
        <v>2652340</v>
      </c>
      <c r="AX47" s="458">
        <v>2623922</v>
      </c>
      <c r="AY47" s="458">
        <v>2370006</v>
      </c>
      <c r="AZ47" s="458">
        <v>2131653</v>
      </c>
      <c r="BA47" s="458">
        <v>1962346</v>
      </c>
      <c r="BB47" s="458">
        <v>2139576.5</v>
      </c>
      <c r="BC47" s="458">
        <v>1894480</v>
      </c>
      <c r="BD47" s="458">
        <v>1552098.9999999998</v>
      </c>
      <c r="BE47" s="458">
        <v>2069647.5</v>
      </c>
      <c r="BF47" s="458">
        <v>2350803.1</v>
      </c>
      <c r="BG47" s="458">
        <v>2185642.1</v>
      </c>
      <c r="BH47" s="458">
        <v>1990836.5</v>
      </c>
      <c r="BI47" s="458">
        <v>2264108.7000000002</v>
      </c>
      <c r="BJ47" s="458">
        <v>2640591.7999999998</v>
      </c>
      <c r="BK47" s="458">
        <v>2390127.7999999998</v>
      </c>
      <c r="BL47" s="458">
        <v>2108709.9</v>
      </c>
      <c r="BM47" s="458">
        <v>2458882.4000000004</v>
      </c>
      <c r="BN47" s="678">
        <v>2491246.5</v>
      </c>
      <c r="BO47" s="678">
        <v>2467273.6000000006</v>
      </c>
      <c r="BP47" s="678">
        <v>2397647.6</v>
      </c>
      <c r="BQ47" s="50"/>
      <c r="BR47" s="8"/>
      <c r="BS47" s="8"/>
      <c r="BT47" s="8"/>
      <c r="BU47" s="8"/>
      <c r="BV47" s="8"/>
      <c r="BW47" s="8"/>
      <c r="BX47" s="8"/>
      <c r="BY47" s="8"/>
      <c r="BZ47" s="8"/>
      <c r="CA47" s="8"/>
      <c r="CB47" s="8"/>
      <c r="CC47" s="8"/>
      <c r="CD47" s="8"/>
      <c r="CE47" s="8"/>
      <c r="CF47" s="8"/>
      <c r="CG47" s="8"/>
      <c r="CH47" s="8"/>
      <c r="CI47" s="8"/>
      <c r="CJ47" s="8"/>
      <c r="CK47" s="8"/>
      <c r="CL47" s="8"/>
      <c r="CM47" s="8"/>
      <c r="CN47" s="8"/>
      <c r="CO47" s="8"/>
      <c r="CP47" s="8"/>
      <c r="CQ47" s="8"/>
      <c r="CR47" s="8"/>
      <c r="CS47" s="8"/>
      <c r="CT47" s="8"/>
      <c r="CU47" s="8"/>
      <c r="CV47" s="8"/>
    </row>
    <row r="48" spans="2:100" s="8" customFormat="1">
      <c r="C48" s="13" t="s">
        <v>967</v>
      </c>
      <c r="D48" s="13"/>
      <c r="E48" s="459">
        <v>0</v>
      </c>
      <c r="F48" s="459">
        <v>0</v>
      </c>
      <c r="G48" s="459">
        <v>0</v>
      </c>
      <c r="H48" s="459">
        <v>0</v>
      </c>
      <c r="I48" s="459">
        <v>0</v>
      </c>
      <c r="J48" s="459">
        <v>0</v>
      </c>
      <c r="K48" s="459">
        <v>0</v>
      </c>
      <c r="L48" s="459">
        <v>0</v>
      </c>
      <c r="M48" s="459">
        <v>0</v>
      </c>
      <c r="N48" s="459">
        <v>0</v>
      </c>
      <c r="O48" s="459">
        <v>24517025</v>
      </c>
      <c r="P48" s="459">
        <v>103104</v>
      </c>
      <c r="Q48" s="459">
        <v>100153</v>
      </c>
      <c r="R48" s="459">
        <v>111102</v>
      </c>
      <c r="S48" s="459">
        <v>111613</v>
      </c>
      <c r="T48" s="459">
        <v>112322</v>
      </c>
      <c r="U48" s="459">
        <v>0</v>
      </c>
      <c r="V48" s="459">
        <v>0</v>
      </c>
      <c r="W48" s="459">
        <v>0</v>
      </c>
      <c r="X48" s="459">
        <v>0</v>
      </c>
      <c r="Y48" s="459">
        <v>0</v>
      </c>
      <c r="Z48" s="459">
        <v>0</v>
      </c>
      <c r="AA48" s="459">
        <v>233160</v>
      </c>
      <c r="AB48" s="459">
        <v>353160</v>
      </c>
      <c r="AC48" s="459">
        <v>131848</v>
      </c>
      <c r="AD48" s="459">
        <v>181848</v>
      </c>
      <c r="AE48" s="459">
        <v>232386</v>
      </c>
      <c r="AF48" s="459">
        <v>487386</v>
      </c>
      <c r="AG48" s="459">
        <v>487386</v>
      </c>
      <c r="AH48" s="459">
        <v>487386</v>
      </c>
      <c r="AI48" s="459">
        <v>0</v>
      </c>
      <c r="AJ48" s="459">
        <v>0</v>
      </c>
      <c r="AK48" s="459">
        <v>0</v>
      </c>
      <c r="AL48" s="459">
        <v>130713</v>
      </c>
      <c r="AM48" s="459">
        <v>130713</v>
      </c>
      <c r="AN48" s="459">
        <v>130713</v>
      </c>
      <c r="AO48" s="459">
        <v>130713</v>
      </c>
      <c r="AP48" s="459">
        <v>0</v>
      </c>
      <c r="AQ48" s="459">
        <v>0</v>
      </c>
      <c r="AR48" s="459">
        <v>0</v>
      </c>
      <c r="AS48" s="459">
        <v>0</v>
      </c>
      <c r="AT48" s="459">
        <v>0</v>
      </c>
      <c r="AU48" s="459">
        <v>0</v>
      </c>
      <c r="AV48" s="459">
        <v>0</v>
      </c>
      <c r="AW48" s="459">
        <v>0</v>
      </c>
      <c r="AX48" s="459">
        <v>0</v>
      </c>
      <c r="AY48" s="459">
        <v>0</v>
      </c>
      <c r="AZ48" s="459">
        <v>0</v>
      </c>
      <c r="BA48" s="459">
        <v>0</v>
      </c>
      <c r="BB48" s="459">
        <v>0</v>
      </c>
      <c r="BC48" s="459">
        <v>0</v>
      </c>
      <c r="BD48" s="459">
        <v>0</v>
      </c>
      <c r="BE48" s="459">
        <v>0</v>
      </c>
      <c r="BF48" s="459">
        <v>0</v>
      </c>
      <c r="BG48" s="459">
        <v>0</v>
      </c>
      <c r="BH48" s="459">
        <v>0</v>
      </c>
      <c r="BI48" s="459">
        <v>0</v>
      </c>
      <c r="BJ48" s="459">
        <v>0</v>
      </c>
      <c r="BK48" s="459">
        <v>0</v>
      </c>
      <c r="BL48" s="459">
        <v>0</v>
      </c>
      <c r="BM48" s="459">
        <v>0</v>
      </c>
      <c r="BN48" s="669">
        <v>0</v>
      </c>
      <c r="BO48" s="669">
        <v>0</v>
      </c>
      <c r="BP48" s="669">
        <v>0</v>
      </c>
      <c r="BQ48" s="50"/>
      <c r="BR48" s="13"/>
      <c r="BS48" s="13"/>
      <c r="BT48" s="13"/>
      <c r="BU48" s="13"/>
      <c r="BV48" s="13"/>
      <c r="BW48" s="13"/>
      <c r="BX48" s="13"/>
      <c r="BY48" s="13"/>
      <c r="BZ48" s="13"/>
      <c r="CA48" s="13"/>
      <c r="CB48" s="13"/>
      <c r="CC48" s="13"/>
      <c r="CD48" s="13"/>
      <c r="CE48" s="13"/>
      <c r="CF48" s="13"/>
      <c r="CG48" s="13"/>
      <c r="CH48" s="13"/>
      <c r="CI48" s="13"/>
      <c r="CJ48" s="13"/>
      <c r="CK48" s="13"/>
      <c r="CL48" s="13"/>
      <c r="CM48" s="13"/>
      <c r="CN48" s="13"/>
      <c r="CO48" s="13"/>
      <c r="CP48" s="13"/>
      <c r="CQ48" s="13"/>
      <c r="CR48" s="13"/>
      <c r="CS48" s="13"/>
      <c r="CT48" s="13"/>
      <c r="CU48" s="13"/>
      <c r="CV48" s="13"/>
    </row>
    <row r="49" spans="2:69" s="8" customFormat="1">
      <c r="C49" s="13" t="s">
        <v>968</v>
      </c>
      <c r="E49" s="459">
        <v>10850</v>
      </c>
      <c r="F49" s="459">
        <v>10850</v>
      </c>
      <c r="G49" s="459">
        <v>8069.0000000000009</v>
      </c>
      <c r="H49" s="459">
        <v>8069.0000000000009</v>
      </c>
      <c r="I49" s="459">
        <v>8069.0000000000009</v>
      </c>
      <c r="J49" s="459">
        <v>8069.0000000000009</v>
      </c>
      <c r="K49" s="459">
        <v>8069.0000000000009</v>
      </c>
      <c r="L49" s="459">
        <v>8069.0000000000009</v>
      </c>
      <c r="M49" s="459">
        <v>8069.0000000000009</v>
      </c>
      <c r="N49" s="459">
        <v>8069.0000000000009</v>
      </c>
      <c r="O49" s="459">
        <v>8069.0000000000009</v>
      </c>
      <c r="P49" s="459">
        <v>8069.0000000000009</v>
      </c>
      <c r="Q49" s="459">
        <v>8069.0000000000009</v>
      </c>
      <c r="R49" s="459">
        <v>8069.0000000000009</v>
      </c>
      <c r="S49" s="459">
        <v>8069.0000000000009</v>
      </c>
      <c r="T49" s="459">
        <v>8069.0000000000009</v>
      </c>
      <c r="U49" s="459">
        <v>8069.0000000000009</v>
      </c>
      <c r="V49" s="459">
        <v>8069.0000000000009</v>
      </c>
      <c r="W49" s="459">
        <v>8069.0000000000009</v>
      </c>
      <c r="X49" s="459">
        <v>8069.0000000000009</v>
      </c>
      <c r="Y49" s="459">
        <v>8069.0000000000009</v>
      </c>
      <c r="Z49" s="459">
        <v>1809</v>
      </c>
      <c r="AA49" s="459">
        <v>1809</v>
      </c>
      <c r="AB49" s="459">
        <v>101809</v>
      </c>
      <c r="AC49" s="459">
        <v>101809</v>
      </c>
      <c r="AD49" s="459">
        <v>101809</v>
      </c>
      <c r="AE49" s="459">
        <v>101809</v>
      </c>
      <c r="AF49" s="459">
        <v>101809</v>
      </c>
      <c r="AG49" s="459">
        <v>101809</v>
      </c>
      <c r="AH49" s="459">
        <v>97669</v>
      </c>
      <c r="AI49" s="459">
        <v>101809</v>
      </c>
      <c r="AJ49" s="459">
        <v>101809</v>
      </c>
      <c r="AK49" s="459">
        <v>101773</v>
      </c>
      <c r="AL49" s="459">
        <v>101773</v>
      </c>
      <c r="AM49" s="459">
        <v>1773</v>
      </c>
      <c r="AN49" s="459">
        <v>1773</v>
      </c>
      <c r="AO49" s="459">
        <v>1773</v>
      </c>
      <c r="AP49" s="459">
        <v>1631</v>
      </c>
      <c r="AQ49" s="459">
        <v>1631</v>
      </c>
      <c r="AR49" s="459">
        <v>1631</v>
      </c>
      <c r="AS49" s="459">
        <v>1631</v>
      </c>
      <c r="AT49" s="459">
        <v>1631</v>
      </c>
      <c r="AU49" s="459">
        <v>46875</v>
      </c>
      <c r="AV49" s="459">
        <v>56875</v>
      </c>
      <c r="AW49" s="459">
        <v>56694</v>
      </c>
      <c r="AX49" s="459">
        <v>1450</v>
      </c>
      <c r="AY49" s="459">
        <v>1450</v>
      </c>
      <c r="AZ49" s="459">
        <v>1450</v>
      </c>
      <c r="BA49" s="459">
        <v>1450</v>
      </c>
      <c r="BB49" s="459">
        <v>1449.6</v>
      </c>
      <c r="BC49" s="459">
        <v>1449.6</v>
      </c>
      <c r="BD49" s="459">
        <v>1360.1</v>
      </c>
      <c r="BE49" s="459">
        <v>1360.1</v>
      </c>
      <c r="BF49" s="459">
        <v>1360.1</v>
      </c>
      <c r="BG49" s="459">
        <v>1360.1</v>
      </c>
      <c r="BH49" s="459">
        <v>1360.1</v>
      </c>
      <c r="BI49" s="459">
        <v>1360.1</v>
      </c>
      <c r="BJ49" s="459">
        <v>1360.1</v>
      </c>
      <c r="BK49" s="459">
        <v>1360.1</v>
      </c>
      <c r="BL49" s="459">
        <v>1360.1</v>
      </c>
      <c r="BM49" s="459">
        <v>1360.1</v>
      </c>
      <c r="BN49" s="669">
        <v>1360.1</v>
      </c>
      <c r="BO49" s="669">
        <v>1360.1</v>
      </c>
      <c r="BP49" s="669">
        <v>1360.1</v>
      </c>
      <c r="BQ49" s="50"/>
    </row>
    <row r="50" spans="2:69" s="8" customFormat="1">
      <c r="B50" s="56"/>
      <c r="C50" s="13" t="s">
        <v>940</v>
      </c>
      <c r="E50" s="459">
        <v>-655</v>
      </c>
      <c r="F50" s="459">
        <v>-1774</v>
      </c>
      <c r="G50" s="459">
        <v>-1773</v>
      </c>
      <c r="H50" s="459">
        <v>-1773</v>
      </c>
      <c r="I50" s="459">
        <v>-1773</v>
      </c>
      <c r="J50" s="459">
        <v>-1773</v>
      </c>
      <c r="K50" s="459">
        <v>-1773</v>
      </c>
      <c r="L50" s="459">
        <v>-1773</v>
      </c>
      <c r="M50" s="459">
        <v>-1773</v>
      </c>
      <c r="N50" s="459">
        <v>-1773</v>
      </c>
      <c r="O50" s="459">
        <v>-1773</v>
      </c>
      <c r="P50" s="459">
        <v>-1773</v>
      </c>
      <c r="Q50" s="459">
        <v>-1773</v>
      </c>
      <c r="R50" s="459">
        <v>-1773</v>
      </c>
      <c r="S50" s="459">
        <v>-1773</v>
      </c>
      <c r="T50" s="459">
        <v>-1773</v>
      </c>
      <c r="U50" s="459">
        <v>-1773</v>
      </c>
      <c r="V50" s="459">
        <v>-1773</v>
      </c>
      <c r="W50" s="459">
        <v>-1773</v>
      </c>
      <c r="X50" s="459">
        <v>-1773</v>
      </c>
      <c r="Y50" s="459">
        <v>-1773</v>
      </c>
      <c r="Z50" s="459">
        <v>-1773</v>
      </c>
      <c r="AA50" s="459">
        <v>-1773</v>
      </c>
      <c r="AB50" s="459">
        <v>-1773</v>
      </c>
      <c r="AC50" s="459">
        <v>-1773</v>
      </c>
      <c r="AD50" s="459">
        <v>-1773</v>
      </c>
      <c r="AE50" s="459">
        <v>-1773</v>
      </c>
      <c r="AF50" s="459">
        <v>-1773</v>
      </c>
      <c r="AG50" s="459">
        <v>-1773</v>
      </c>
      <c r="AH50" s="459">
        <v>-1773</v>
      </c>
      <c r="AI50" s="459">
        <v>-1773</v>
      </c>
      <c r="AJ50" s="459">
        <v>-1773</v>
      </c>
      <c r="AK50" s="459">
        <v>-1773</v>
      </c>
      <c r="AL50" s="459">
        <v>-1773</v>
      </c>
      <c r="AM50" s="459">
        <v>-1773</v>
      </c>
      <c r="AN50" s="459">
        <v>-1773</v>
      </c>
      <c r="AO50" s="459">
        <v>-1773</v>
      </c>
      <c r="AP50" s="459">
        <v>-1631</v>
      </c>
      <c r="AQ50" s="459">
        <v>-1631</v>
      </c>
      <c r="AR50" s="459">
        <v>-1631</v>
      </c>
      <c r="AS50" s="459">
        <v>-1631</v>
      </c>
      <c r="AT50" s="459">
        <v>-1631</v>
      </c>
      <c r="AU50" s="459">
        <v>-1630</v>
      </c>
      <c r="AV50" s="459">
        <v>-1630</v>
      </c>
      <c r="AW50" s="459">
        <v>-1449</v>
      </c>
      <c r="AX50" s="459">
        <v>-1449</v>
      </c>
      <c r="AY50" s="459">
        <v>-1449</v>
      </c>
      <c r="AZ50" s="459">
        <v>-1449</v>
      </c>
      <c r="BA50" s="459">
        <v>-1449</v>
      </c>
      <c r="BB50" s="459">
        <v>-1449</v>
      </c>
      <c r="BC50" s="459">
        <v>-1449</v>
      </c>
      <c r="BD50" s="459">
        <v>-1359.4</v>
      </c>
      <c r="BE50" s="459">
        <v>-1359.4</v>
      </c>
      <c r="BF50" s="459">
        <v>-1359.4</v>
      </c>
      <c r="BG50" s="459">
        <v>-1359.4</v>
      </c>
      <c r="BH50" s="459">
        <v>-1359.4</v>
      </c>
      <c r="BI50" s="459">
        <v>-1359.4</v>
      </c>
      <c r="BJ50" s="459">
        <v>-1359.4</v>
      </c>
      <c r="BK50" s="459">
        <v>-1359.4</v>
      </c>
      <c r="BL50" s="459">
        <v>-1359.4</v>
      </c>
      <c r="BM50" s="459">
        <v>-1359.4</v>
      </c>
      <c r="BN50" s="669">
        <v>-1359.4</v>
      </c>
      <c r="BO50" s="669">
        <v>-1359.4</v>
      </c>
      <c r="BP50" s="669">
        <v>-1359.4</v>
      </c>
      <c r="BQ50" s="50"/>
    </row>
    <row r="51" spans="2:69" s="8" customFormat="1">
      <c r="C51" s="13" t="s">
        <v>966</v>
      </c>
      <c r="E51" s="459">
        <v>296930</v>
      </c>
      <c r="F51" s="459">
        <v>280318</v>
      </c>
      <c r="G51" s="459">
        <v>273574</v>
      </c>
      <c r="H51" s="459">
        <v>219660</v>
      </c>
      <c r="I51" s="459">
        <v>141397</v>
      </c>
      <c r="J51" s="459">
        <v>124282</v>
      </c>
      <c r="K51" s="459">
        <v>121479</v>
      </c>
      <c r="L51" s="459">
        <v>110580</v>
      </c>
      <c r="M51" s="459">
        <v>108668</v>
      </c>
      <c r="N51" s="459">
        <v>113492</v>
      </c>
      <c r="O51" s="459">
        <v>110021</v>
      </c>
      <c r="P51" s="459">
        <v>101320</v>
      </c>
      <c r="Q51" s="459">
        <v>95143</v>
      </c>
      <c r="R51" s="459">
        <v>90677</v>
      </c>
      <c r="S51" s="459">
        <v>96010</v>
      </c>
      <c r="T51" s="459">
        <v>193082</v>
      </c>
      <c r="U51" s="459">
        <v>205008</v>
      </c>
      <c r="V51" s="459">
        <v>192134</v>
      </c>
      <c r="W51" s="459">
        <v>213696</v>
      </c>
      <c r="X51" s="459">
        <v>325709</v>
      </c>
      <c r="Y51" s="459">
        <v>424809</v>
      </c>
      <c r="Z51" s="459">
        <v>461986</v>
      </c>
      <c r="AA51" s="459">
        <v>465079</v>
      </c>
      <c r="AB51" s="459">
        <v>528845</v>
      </c>
      <c r="AC51" s="459">
        <v>599456</v>
      </c>
      <c r="AD51" s="459">
        <v>646064</v>
      </c>
      <c r="AE51" s="459">
        <v>655867</v>
      </c>
      <c r="AF51" s="459">
        <v>723830</v>
      </c>
      <c r="AG51" s="459">
        <v>728635</v>
      </c>
      <c r="AH51" s="459">
        <v>745104</v>
      </c>
      <c r="AI51" s="459">
        <v>1056721</v>
      </c>
      <c r="AJ51" s="459">
        <v>1317152</v>
      </c>
      <c r="AK51" s="459">
        <v>1307565</v>
      </c>
      <c r="AL51" s="459">
        <v>1357437</v>
      </c>
      <c r="AM51" s="459">
        <v>1439071</v>
      </c>
      <c r="AN51" s="459">
        <v>1374193</v>
      </c>
      <c r="AO51" s="459">
        <v>1436184</v>
      </c>
      <c r="AP51" s="459">
        <v>1510684</v>
      </c>
      <c r="AQ51" s="459">
        <v>1581211</v>
      </c>
      <c r="AR51" s="459">
        <v>1601986</v>
      </c>
      <c r="AS51" s="459">
        <v>1582593</v>
      </c>
      <c r="AT51" s="459">
        <v>1614611</v>
      </c>
      <c r="AU51" s="459">
        <v>1692568</v>
      </c>
      <c r="AV51" s="459">
        <v>1524102</v>
      </c>
      <c r="AW51" s="459">
        <v>1548637</v>
      </c>
      <c r="AX51" s="459">
        <v>1516170</v>
      </c>
      <c r="AY51" s="459">
        <v>1417772</v>
      </c>
      <c r="AZ51" s="459">
        <v>1322660</v>
      </c>
      <c r="BA51" s="459">
        <v>1196668</v>
      </c>
      <c r="BB51" s="459">
        <v>1179421.8999999999</v>
      </c>
      <c r="BC51" s="459">
        <v>1153335.3999999999</v>
      </c>
      <c r="BD51" s="459">
        <v>1066633.8999999999</v>
      </c>
      <c r="BE51" s="459">
        <v>960136.7</v>
      </c>
      <c r="BF51" s="459">
        <v>924867.5</v>
      </c>
      <c r="BG51" s="459">
        <v>895901.7</v>
      </c>
      <c r="BH51" s="459">
        <v>961605.3</v>
      </c>
      <c r="BI51" s="459">
        <v>1008733.1</v>
      </c>
      <c r="BJ51" s="459">
        <v>1005980.3</v>
      </c>
      <c r="BK51" s="459">
        <v>1084346.8</v>
      </c>
      <c r="BL51" s="459">
        <v>1162722.3</v>
      </c>
      <c r="BM51" s="459">
        <v>1123845.1000000001</v>
      </c>
      <c r="BN51" s="669">
        <v>1097660.2</v>
      </c>
      <c r="BO51" s="669">
        <v>1164755.6000000001</v>
      </c>
      <c r="BP51" s="669">
        <v>1216807.8</v>
      </c>
      <c r="BQ51" s="50"/>
    </row>
    <row r="52" spans="2:69" s="8" customFormat="1">
      <c r="C52" s="15" t="s">
        <v>969</v>
      </c>
      <c r="E52" s="460">
        <v>-177153</v>
      </c>
      <c r="F52" s="460">
        <v>-237541</v>
      </c>
      <c r="G52" s="460">
        <v>-232576</v>
      </c>
      <c r="H52" s="460">
        <v>-124776</v>
      </c>
      <c r="I52" s="460">
        <v>-131456</v>
      </c>
      <c r="J52" s="460">
        <v>-114427</v>
      </c>
      <c r="K52" s="460">
        <v>-111610</v>
      </c>
      <c r="L52" s="460">
        <v>-100734</v>
      </c>
      <c r="M52" s="460">
        <v>-98862</v>
      </c>
      <c r="N52" s="460">
        <v>-103646</v>
      </c>
      <c r="O52" s="460">
        <v>-100187</v>
      </c>
      <c r="P52" s="460">
        <v>-91010</v>
      </c>
      <c r="Q52" s="460">
        <v>-84834</v>
      </c>
      <c r="R52" s="460">
        <v>-80442</v>
      </c>
      <c r="S52" s="460">
        <v>-85710</v>
      </c>
      <c r="T52" s="460">
        <v>-149631</v>
      </c>
      <c r="U52" s="460">
        <v>-75002</v>
      </c>
      <c r="V52" s="460">
        <v>-58938</v>
      </c>
      <c r="W52" s="460">
        <v>-54239</v>
      </c>
      <c r="X52" s="460">
        <v>-52540</v>
      </c>
      <c r="Y52" s="460">
        <v>-51789</v>
      </c>
      <c r="Z52" s="460">
        <v>-51482</v>
      </c>
      <c r="AA52" s="460">
        <v>-51321</v>
      </c>
      <c r="AB52" s="460">
        <v>-51170</v>
      </c>
      <c r="AC52" s="460">
        <v>-49223</v>
      </c>
      <c r="AD52" s="460">
        <v>-49946</v>
      </c>
      <c r="AE52" s="460">
        <v>-48072</v>
      </c>
      <c r="AF52" s="460">
        <v>-73748</v>
      </c>
      <c r="AG52" s="460">
        <v>-74691</v>
      </c>
      <c r="AH52" s="460">
        <v>-85110</v>
      </c>
      <c r="AI52" s="460">
        <v>-81400</v>
      </c>
      <c r="AJ52" s="460">
        <v>-78413</v>
      </c>
      <c r="AK52" s="460">
        <v>-193462</v>
      </c>
      <c r="AL52" s="460">
        <v>-411207</v>
      </c>
      <c r="AM52" s="460">
        <v>-406819</v>
      </c>
      <c r="AN52" s="460">
        <v>-350829</v>
      </c>
      <c r="AO52" s="460">
        <v>-350192</v>
      </c>
      <c r="AP52" s="460">
        <v>-343451</v>
      </c>
      <c r="AQ52" s="460">
        <v>-361561</v>
      </c>
      <c r="AR52" s="460">
        <v>-217497</v>
      </c>
      <c r="AS52" s="460">
        <v>-223408</v>
      </c>
      <c r="AT52" s="460">
        <v>-337921</v>
      </c>
      <c r="AU52" s="460">
        <v>-310290</v>
      </c>
      <c r="AV52" s="460">
        <v>-254950</v>
      </c>
      <c r="AW52" s="460">
        <v>-242940</v>
      </c>
      <c r="AX52" s="460">
        <v>-234665</v>
      </c>
      <c r="AY52" s="460">
        <v>-231132</v>
      </c>
      <c r="AZ52" s="460">
        <v>-230580</v>
      </c>
      <c r="BA52" s="460">
        <v>-236554</v>
      </c>
      <c r="BB52" s="460">
        <v>-234706.8</v>
      </c>
      <c r="BC52" s="460">
        <v>-244002.6</v>
      </c>
      <c r="BD52" s="460">
        <v>-248468.3</v>
      </c>
      <c r="BE52" s="460">
        <v>-223694.4</v>
      </c>
      <c r="BF52" s="460">
        <v>-214625.9</v>
      </c>
      <c r="BG52" s="460">
        <v>-194235.1</v>
      </c>
      <c r="BH52" s="460">
        <v>-209862.3</v>
      </c>
      <c r="BI52" s="460">
        <v>-217771.7</v>
      </c>
      <c r="BJ52" s="460">
        <v>-189989.3</v>
      </c>
      <c r="BK52" s="460">
        <v>-188549.3</v>
      </c>
      <c r="BL52" s="460">
        <v>-182992.6</v>
      </c>
      <c r="BM52" s="460">
        <v>-161748.5</v>
      </c>
      <c r="BN52" s="679">
        <v>-132491</v>
      </c>
      <c r="BO52" s="679">
        <v>-136323.5</v>
      </c>
      <c r="BP52" s="679">
        <v>-104363.4</v>
      </c>
      <c r="BQ52" s="50"/>
    </row>
    <row r="53" spans="2:69" s="8" customFormat="1">
      <c r="B53" s="13"/>
      <c r="C53" s="8" t="s">
        <v>970</v>
      </c>
      <c r="E53" s="460">
        <v>781060</v>
      </c>
      <c r="F53" s="460">
        <v>740698</v>
      </c>
      <c r="G53" s="460">
        <v>963549</v>
      </c>
      <c r="H53" s="460">
        <v>886752</v>
      </c>
      <c r="I53" s="460">
        <v>1087511</v>
      </c>
      <c r="J53" s="460">
        <v>1044285.0000000001</v>
      </c>
      <c r="K53" s="460">
        <v>1032858.9999999999</v>
      </c>
      <c r="L53" s="460">
        <v>1089184</v>
      </c>
      <c r="M53" s="460">
        <v>1312134</v>
      </c>
      <c r="N53" s="460">
        <v>1512836</v>
      </c>
      <c r="O53" s="460">
        <v>748357</v>
      </c>
      <c r="P53" s="460">
        <v>1057073</v>
      </c>
      <c r="Q53" s="460">
        <v>1340439</v>
      </c>
      <c r="R53" s="460">
        <v>1433271</v>
      </c>
      <c r="S53" s="460">
        <v>1410044</v>
      </c>
      <c r="T53" s="460">
        <v>1454482</v>
      </c>
      <c r="U53" s="460">
        <v>1485040</v>
      </c>
      <c r="V53" s="460">
        <v>1639692</v>
      </c>
      <c r="W53" s="460">
        <v>1609568</v>
      </c>
      <c r="X53" s="460">
        <v>1530022</v>
      </c>
      <c r="Y53" s="460">
        <v>1590444</v>
      </c>
      <c r="Z53" s="460">
        <v>1472835</v>
      </c>
      <c r="AA53" s="460">
        <v>1505183</v>
      </c>
      <c r="AB53" s="460">
        <v>1424280</v>
      </c>
      <c r="AC53" s="460">
        <v>1510267</v>
      </c>
      <c r="AD53" s="460">
        <v>1571383</v>
      </c>
      <c r="AE53" s="460">
        <v>1369779</v>
      </c>
      <c r="AF53" s="460">
        <v>1248879</v>
      </c>
      <c r="AG53" s="460">
        <v>1690477</v>
      </c>
      <c r="AH53" s="460">
        <v>1598649</v>
      </c>
      <c r="AI53" s="460">
        <v>1385472</v>
      </c>
      <c r="AJ53" s="460">
        <v>1270462</v>
      </c>
      <c r="AK53" s="460">
        <v>1574150</v>
      </c>
      <c r="AL53" s="460">
        <v>1368765</v>
      </c>
      <c r="AM53" s="460">
        <v>1303717</v>
      </c>
      <c r="AN53" s="460">
        <v>1152420</v>
      </c>
      <c r="AO53" s="460">
        <v>1598940</v>
      </c>
      <c r="AP53" s="460">
        <v>1487141</v>
      </c>
      <c r="AQ53" s="460">
        <v>1406170</v>
      </c>
      <c r="AR53" s="460">
        <v>1295357</v>
      </c>
      <c r="AS53" s="460">
        <v>1164435</v>
      </c>
      <c r="AT53" s="460">
        <v>1136717</v>
      </c>
      <c r="AU53" s="460">
        <v>1145836</v>
      </c>
      <c r="AV53" s="460">
        <v>1088986</v>
      </c>
      <c r="AW53" s="460">
        <v>1291398</v>
      </c>
      <c r="AX53" s="460">
        <v>1342416</v>
      </c>
      <c r="AY53" s="460">
        <v>1183365</v>
      </c>
      <c r="AZ53" s="460">
        <v>1039571.9999999999</v>
      </c>
      <c r="BA53" s="460">
        <v>1002231</v>
      </c>
      <c r="BB53" s="460">
        <v>1194860.8</v>
      </c>
      <c r="BC53" s="460">
        <v>985146.6</v>
      </c>
      <c r="BD53" s="460">
        <v>733932.7</v>
      </c>
      <c r="BE53" s="460">
        <v>1333204.5</v>
      </c>
      <c r="BF53" s="460">
        <v>1640560.8</v>
      </c>
      <c r="BG53" s="460">
        <v>1483974.8</v>
      </c>
      <c r="BH53" s="460">
        <v>1239092.8</v>
      </c>
      <c r="BI53" s="460">
        <v>1473146.6</v>
      </c>
      <c r="BJ53" s="460">
        <v>1824600.1</v>
      </c>
      <c r="BK53" s="460">
        <v>1494329.6</v>
      </c>
      <c r="BL53" s="460">
        <v>1128979.5</v>
      </c>
      <c r="BM53" s="460">
        <v>1496785.1</v>
      </c>
      <c r="BN53" s="679">
        <v>1526076.6</v>
      </c>
      <c r="BO53" s="679">
        <v>1438840.8</v>
      </c>
      <c r="BP53" s="679">
        <v>1285202.5</v>
      </c>
      <c r="BQ53" s="50"/>
    </row>
    <row r="54" spans="2:69" s="17" customFormat="1" ht="13">
      <c r="B54" s="17" t="s">
        <v>47</v>
      </c>
      <c r="C54" s="16"/>
      <c r="E54" s="458">
        <v>31268064</v>
      </c>
      <c r="F54" s="458">
        <v>30427160</v>
      </c>
      <c r="G54" s="458">
        <v>29994865</v>
      </c>
      <c r="H54" s="458">
        <v>29902465</v>
      </c>
      <c r="I54" s="458">
        <v>29223433</v>
      </c>
      <c r="J54" s="458">
        <v>28643673</v>
      </c>
      <c r="K54" s="458">
        <v>28123662</v>
      </c>
      <c r="L54" s="458">
        <v>27907462</v>
      </c>
      <c r="M54" s="458">
        <v>27173023</v>
      </c>
      <c r="N54" s="458">
        <v>26514285</v>
      </c>
      <c r="O54" s="458">
        <v>25228967</v>
      </c>
      <c r="P54" s="458">
        <v>25054771</v>
      </c>
      <c r="Q54" s="458">
        <v>24172375</v>
      </c>
      <c r="R54" s="458">
        <v>23853047</v>
      </c>
      <c r="S54" s="458">
        <v>23286470</v>
      </c>
      <c r="T54" s="458">
        <v>22859763</v>
      </c>
      <c r="U54" s="458">
        <v>22051170</v>
      </c>
      <c r="V54" s="458">
        <v>21076434</v>
      </c>
      <c r="W54" s="458">
        <v>20430100</v>
      </c>
      <c r="X54" s="458">
        <v>20088367</v>
      </c>
      <c r="Y54" s="458">
        <v>18807085</v>
      </c>
      <c r="Z54" s="458">
        <v>17450745</v>
      </c>
      <c r="AA54" s="458">
        <v>17775965</v>
      </c>
      <c r="AB54" s="458">
        <v>17226028</v>
      </c>
      <c r="AC54" s="458">
        <v>16074794</v>
      </c>
      <c r="AD54" s="458">
        <v>14020928</v>
      </c>
      <c r="AE54" s="458">
        <v>13352581</v>
      </c>
      <c r="AF54" s="458">
        <v>13645283</v>
      </c>
      <c r="AG54" s="458">
        <v>13420327</v>
      </c>
      <c r="AH54" s="458">
        <v>12856769</v>
      </c>
      <c r="AI54" s="458">
        <v>13348715</v>
      </c>
      <c r="AJ54" s="458">
        <v>13031097</v>
      </c>
      <c r="AK54" s="458">
        <v>12429535</v>
      </c>
      <c r="AL54" s="458">
        <v>12055863</v>
      </c>
      <c r="AM54" s="458">
        <v>11784219</v>
      </c>
      <c r="AN54" s="458">
        <v>11171605</v>
      </c>
      <c r="AO54" s="458">
        <v>11019458</v>
      </c>
      <c r="AP54" s="458">
        <v>10770777</v>
      </c>
      <c r="AQ54" s="458">
        <v>10754458</v>
      </c>
      <c r="AR54" s="458">
        <v>11155329</v>
      </c>
      <c r="AS54" s="458">
        <v>12308333</v>
      </c>
      <c r="AT54" s="458">
        <v>12539577</v>
      </c>
      <c r="AU54" s="458">
        <v>12794485</v>
      </c>
      <c r="AV54" s="458">
        <v>13248376</v>
      </c>
      <c r="AW54" s="458">
        <v>13859186</v>
      </c>
      <c r="AX54" s="458">
        <v>13725956</v>
      </c>
      <c r="AY54" s="458">
        <v>13698120</v>
      </c>
      <c r="AZ54" s="458">
        <v>13851153</v>
      </c>
      <c r="BA54" s="458">
        <v>11803705</v>
      </c>
      <c r="BB54" s="458">
        <v>11979718.900000002</v>
      </c>
      <c r="BC54" s="458">
        <v>12013774.4</v>
      </c>
      <c r="BD54" s="458">
        <v>12935535.500000002</v>
      </c>
      <c r="BE54" s="458">
        <v>12972035</v>
      </c>
      <c r="BF54" s="458">
        <v>13203183.100000005</v>
      </c>
      <c r="BG54" s="458">
        <v>13964116.300000003</v>
      </c>
      <c r="BH54" s="458">
        <v>14353733.699999996</v>
      </c>
      <c r="BI54" s="458">
        <v>14398221.6</v>
      </c>
      <c r="BJ54" s="458">
        <v>14194599.100000001</v>
      </c>
      <c r="BK54" s="458">
        <v>14208917</v>
      </c>
      <c r="BL54" s="458">
        <v>14555737.600000001</v>
      </c>
      <c r="BM54" s="458">
        <v>14026173.800000001</v>
      </c>
      <c r="BN54" s="678">
        <v>15927187.899999997</v>
      </c>
      <c r="BO54" s="678">
        <v>15937799.900000002</v>
      </c>
      <c r="BP54" s="678">
        <v>15941380.400000002</v>
      </c>
      <c r="BQ54" s="50"/>
    </row>
    <row r="55" spans="2:69" s="17" customFormat="1" ht="13">
      <c r="B55" s="17" t="s">
        <v>48</v>
      </c>
      <c r="C55" s="16"/>
      <c r="E55" s="458">
        <v>117377</v>
      </c>
      <c r="F55" s="458">
        <v>137135</v>
      </c>
      <c r="G55" s="458">
        <v>92657</v>
      </c>
      <c r="H55" s="458">
        <v>88973</v>
      </c>
      <c r="I55" s="458">
        <v>84170</v>
      </c>
      <c r="J55" s="458">
        <v>99418</v>
      </c>
      <c r="K55" s="458">
        <v>85071</v>
      </c>
      <c r="L55" s="458">
        <v>85660</v>
      </c>
      <c r="M55" s="458">
        <v>88844</v>
      </c>
      <c r="N55" s="458">
        <v>66628</v>
      </c>
      <c r="O55" s="458">
        <v>71537</v>
      </c>
      <c r="P55" s="458">
        <v>69310</v>
      </c>
      <c r="Q55" s="458">
        <v>40391</v>
      </c>
      <c r="R55" s="458">
        <v>38319</v>
      </c>
      <c r="S55" s="458">
        <v>39706</v>
      </c>
      <c r="T55" s="458">
        <v>40049</v>
      </c>
      <c r="U55" s="458">
        <v>45472</v>
      </c>
      <c r="V55" s="458">
        <v>114676</v>
      </c>
      <c r="W55" s="458">
        <v>121812</v>
      </c>
      <c r="X55" s="458">
        <v>137357</v>
      </c>
      <c r="Y55" s="458">
        <v>51000</v>
      </c>
      <c r="Z55" s="458">
        <v>49731</v>
      </c>
      <c r="AA55" s="458">
        <v>44104</v>
      </c>
      <c r="AB55" s="458">
        <v>37853</v>
      </c>
      <c r="AC55" s="458">
        <v>38387</v>
      </c>
      <c r="AD55" s="458">
        <v>37584</v>
      </c>
      <c r="AE55" s="458">
        <v>38171</v>
      </c>
      <c r="AF55" s="458">
        <v>67560</v>
      </c>
      <c r="AG55" s="458">
        <v>164356</v>
      </c>
      <c r="AH55" s="458">
        <v>163677</v>
      </c>
      <c r="AI55" s="458">
        <v>181848</v>
      </c>
      <c r="AJ55" s="458">
        <v>177813</v>
      </c>
      <c r="AK55" s="458">
        <v>379370</v>
      </c>
      <c r="AL55" s="458">
        <v>372046</v>
      </c>
      <c r="AM55" s="458">
        <v>390527</v>
      </c>
      <c r="AN55" s="458">
        <v>370946</v>
      </c>
      <c r="AO55" s="458">
        <v>433904</v>
      </c>
      <c r="AP55" s="458">
        <v>298696.94</v>
      </c>
      <c r="AQ55" s="458">
        <v>341752</v>
      </c>
      <c r="AR55" s="458">
        <v>337589</v>
      </c>
      <c r="AS55" s="458">
        <v>348941</v>
      </c>
      <c r="AT55" s="458">
        <v>352079</v>
      </c>
      <c r="AU55" s="458">
        <v>366214</v>
      </c>
      <c r="AV55" s="458">
        <v>354490</v>
      </c>
      <c r="AW55" s="458">
        <v>350390</v>
      </c>
      <c r="AX55" s="458">
        <v>358794</v>
      </c>
      <c r="AY55" s="458">
        <v>381957</v>
      </c>
      <c r="AZ55" s="458">
        <v>332851</v>
      </c>
      <c r="BA55" s="458">
        <v>353682</v>
      </c>
      <c r="BB55" s="458">
        <v>398237.3</v>
      </c>
      <c r="BC55" s="458">
        <v>422520.6</v>
      </c>
      <c r="BD55" s="458">
        <v>428488.4</v>
      </c>
      <c r="BE55" s="458">
        <v>768058.8</v>
      </c>
      <c r="BF55" s="458">
        <v>851149.8</v>
      </c>
      <c r="BG55" s="458">
        <v>897099.4</v>
      </c>
      <c r="BH55" s="458">
        <v>946539.7</v>
      </c>
      <c r="BI55" s="458">
        <v>984861.9</v>
      </c>
      <c r="BJ55" s="458">
        <v>880161.2</v>
      </c>
      <c r="BK55" s="458">
        <v>923738.6</v>
      </c>
      <c r="BL55" s="458">
        <v>939338.79999999993</v>
      </c>
      <c r="BM55" s="458">
        <v>774611.79999999993</v>
      </c>
      <c r="BN55" s="678">
        <v>2888435.8000000003</v>
      </c>
      <c r="BO55" s="678">
        <v>2959780.2</v>
      </c>
      <c r="BP55" s="678">
        <v>2877216.8000000003</v>
      </c>
      <c r="BQ55" s="50"/>
    </row>
    <row r="56" spans="2:69" s="8" customFormat="1">
      <c r="C56" s="13" t="s">
        <v>971</v>
      </c>
      <c r="BQ56" s="50"/>
    </row>
    <row r="57" spans="2:69" s="8" customFormat="1">
      <c r="B57" s="56"/>
      <c r="C57" s="13"/>
      <c r="D57" s="13" t="s">
        <v>972</v>
      </c>
      <c r="E57" s="459">
        <v>23398</v>
      </c>
      <c r="F57" s="459">
        <v>71366</v>
      </c>
      <c r="G57" s="459">
        <v>22973</v>
      </c>
      <c r="H57" s="459">
        <v>24057</v>
      </c>
      <c r="I57" s="459">
        <v>24463</v>
      </c>
      <c r="J57" s="459">
        <v>21389</v>
      </c>
      <c r="K57" s="459">
        <v>21834</v>
      </c>
      <c r="L57" s="459">
        <v>22325</v>
      </c>
      <c r="M57" s="459">
        <v>26557</v>
      </c>
      <c r="N57" s="459">
        <v>25383</v>
      </c>
      <c r="O57" s="459">
        <v>28813</v>
      </c>
      <c r="P57" s="459">
        <v>24200</v>
      </c>
      <c r="Q57" s="459">
        <v>24586</v>
      </c>
      <c r="R57" s="459">
        <v>22321</v>
      </c>
      <c r="S57" s="459">
        <v>22685</v>
      </c>
      <c r="T57" s="459">
        <v>22666</v>
      </c>
      <c r="U57" s="459">
        <v>22883</v>
      </c>
      <c r="V57" s="459">
        <v>76640</v>
      </c>
      <c r="W57" s="459">
        <v>77249</v>
      </c>
      <c r="X57" s="459">
        <v>115812</v>
      </c>
      <c r="Y57" s="459">
        <v>28078</v>
      </c>
      <c r="Z57" s="459">
        <v>25744</v>
      </c>
      <c r="AA57" s="459">
        <v>25610</v>
      </c>
      <c r="AB57" s="459">
        <v>19672</v>
      </c>
      <c r="AC57" s="459">
        <v>19979</v>
      </c>
      <c r="AD57" s="459">
        <v>18959</v>
      </c>
      <c r="AE57" s="459">
        <v>19323</v>
      </c>
      <c r="AF57" s="459">
        <v>51747</v>
      </c>
      <c r="AG57" s="459">
        <v>148690</v>
      </c>
      <c r="AH57" s="459">
        <v>144994</v>
      </c>
      <c r="AI57" s="459">
        <v>163005</v>
      </c>
      <c r="AJ57" s="459">
        <v>158548</v>
      </c>
      <c r="AK57" s="459">
        <v>359302</v>
      </c>
      <c r="AL57" s="459">
        <v>352301</v>
      </c>
      <c r="AM57" s="459">
        <v>371851</v>
      </c>
      <c r="AN57" s="459">
        <v>350053</v>
      </c>
      <c r="AO57" s="459">
        <v>412973</v>
      </c>
      <c r="AP57" s="459">
        <v>277836.94</v>
      </c>
      <c r="AQ57" s="459">
        <v>320856</v>
      </c>
      <c r="AR57" s="459">
        <v>316752</v>
      </c>
      <c r="AS57" s="459">
        <v>328104</v>
      </c>
      <c r="AT57" s="459">
        <v>331301</v>
      </c>
      <c r="AU57" s="459">
        <v>345436</v>
      </c>
      <c r="AV57" s="459">
        <v>333674</v>
      </c>
      <c r="AW57" s="459">
        <v>329573</v>
      </c>
      <c r="AX57" s="459">
        <v>337846</v>
      </c>
      <c r="AY57" s="459">
        <v>361009</v>
      </c>
      <c r="AZ57" s="459">
        <v>311852</v>
      </c>
      <c r="BA57" s="459">
        <v>332700</v>
      </c>
      <c r="BB57" s="459">
        <v>377255.4</v>
      </c>
      <c r="BC57" s="459">
        <v>398051.8</v>
      </c>
      <c r="BD57" s="459">
        <v>408693.1</v>
      </c>
      <c r="BE57" s="459">
        <v>764047</v>
      </c>
      <c r="BF57" s="459">
        <v>847100.4</v>
      </c>
      <c r="BG57" s="459">
        <v>893045.1</v>
      </c>
      <c r="BH57" s="459">
        <v>942788.7</v>
      </c>
      <c r="BI57" s="459">
        <v>981105.8</v>
      </c>
      <c r="BJ57" s="459">
        <v>876400</v>
      </c>
      <c r="BK57" s="459">
        <v>920119</v>
      </c>
      <c r="BL57" s="459">
        <v>935762</v>
      </c>
      <c r="BM57" s="459">
        <v>771035</v>
      </c>
      <c r="BN57" s="669">
        <v>2884859</v>
      </c>
      <c r="BO57" s="669">
        <v>2956203.4</v>
      </c>
      <c r="BP57" s="669">
        <v>2873640</v>
      </c>
      <c r="BQ57" s="50"/>
    </row>
    <row r="58" spans="2:69" s="8" customFormat="1">
      <c r="B58" s="56"/>
      <c r="C58" s="13"/>
      <c r="D58" s="13" t="s">
        <v>973</v>
      </c>
      <c r="E58" s="459">
        <v>0</v>
      </c>
      <c r="F58" s="459">
        <v>162</v>
      </c>
      <c r="G58" s="459">
        <v>0</v>
      </c>
      <c r="H58" s="459">
        <v>0</v>
      </c>
      <c r="I58" s="459">
        <v>0</v>
      </c>
      <c r="J58" s="459">
        <v>0</v>
      </c>
      <c r="K58" s="459">
        <v>0</v>
      </c>
      <c r="L58" s="459">
        <v>0</v>
      </c>
      <c r="M58" s="459">
        <v>0</v>
      </c>
      <c r="N58" s="459">
        <v>0</v>
      </c>
      <c r="O58" s="459">
        <v>0</v>
      </c>
      <c r="P58" s="459">
        <v>0</v>
      </c>
      <c r="Q58" s="459">
        <v>0</v>
      </c>
      <c r="R58" s="459">
        <v>0</v>
      </c>
      <c r="S58" s="459">
        <v>0</v>
      </c>
      <c r="T58" s="459">
        <v>0</v>
      </c>
      <c r="U58" s="459">
        <v>0</v>
      </c>
      <c r="V58" s="459">
        <v>0</v>
      </c>
      <c r="W58" s="459">
        <v>0</v>
      </c>
      <c r="X58" s="459">
        <v>0</v>
      </c>
      <c r="Y58" s="459">
        <v>0</v>
      </c>
      <c r="Z58" s="459">
        <v>0</v>
      </c>
      <c r="AA58" s="459">
        <v>0</v>
      </c>
      <c r="AB58" s="459">
        <v>0</v>
      </c>
      <c r="AC58" s="459">
        <v>0</v>
      </c>
      <c r="AD58" s="459">
        <v>0</v>
      </c>
      <c r="AE58" s="459">
        <v>0</v>
      </c>
      <c r="AF58" s="459">
        <v>0</v>
      </c>
      <c r="AG58" s="459">
        <v>0</v>
      </c>
      <c r="AH58" s="459">
        <v>0</v>
      </c>
      <c r="AI58" s="459">
        <v>0</v>
      </c>
      <c r="AJ58" s="459">
        <v>0</v>
      </c>
      <c r="AK58" s="459">
        <v>0</v>
      </c>
      <c r="AL58" s="459">
        <v>0</v>
      </c>
      <c r="AM58" s="459">
        <v>0</v>
      </c>
      <c r="AN58" s="459">
        <v>0</v>
      </c>
      <c r="AO58" s="459">
        <v>0</v>
      </c>
      <c r="AP58" s="459">
        <v>0</v>
      </c>
      <c r="AQ58" s="459">
        <v>0</v>
      </c>
      <c r="AR58" s="459">
        <v>0</v>
      </c>
      <c r="AS58" s="459">
        <v>0</v>
      </c>
      <c r="AT58" s="459">
        <v>0</v>
      </c>
      <c r="AU58" s="459">
        <v>0</v>
      </c>
      <c r="AV58" s="459">
        <v>0</v>
      </c>
      <c r="AW58" s="459">
        <v>0</v>
      </c>
      <c r="AX58" s="459">
        <v>0</v>
      </c>
      <c r="AY58" s="459">
        <v>0</v>
      </c>
      <c r="AZ58" s="459">
        <v>0</v>
      </c>
      <c r="BA58" s="459">
        <v>0</v>
      </c>
      <c r="BB58" s="459">
        <v>0</v>
      </c>
      <c r="BC58" s="459">
        <v>0</v>
      </c>
      <c r="BD58" s="459">
        <v>0</v>
      </c>
      <c r="BE58" s="459">
        <v>0</v>
      </c>
      <c r="BF58" s="459">
        <v>0</v>
      </c>
      <c r="BG58" s="459">
        <v>0</v>
      </c>
      <c r="BH58" s="459">
        <v>0</v>
      </c>
      <c r="BI58" s="459">
        <v>0</v>
      </c>
      <c r="BJ58" s="459">
        <v>0</v>
      </c>
      <c r="BK58" s="459">
        <v>0</v>
      </c>
      <c r="BL58" s="459">
        <v>0</v>
      </c>
      <c r="BM58" s="459">
        <v>0</v>
      </c>
      <c r="BN58" s="669">
        <v>0</v>
      </c>
      <c r="BO58" s="669">
        <v>0</v>
      </c>
      <c r="BP58" s="669">
        <v>0</v>
      </c>
      <c r="BQ58" s="50"/>
    </row>
    <row r="59" spans="2:69" s="8" customFormat="1">
      <c r="B59" s="13"/>
      <c r="C59" s="8" t="s">
        <v>50</v>
      </c>
      <c r="E59" s="459">
        <v>142705</v>
      </c>
      <c r="F59" s="459">
        <v>117834</v>
      </c>
      <c r="G59" s="459">
        <v>124656</v>
      </c>
      <c r="H59" s="459">
        <v>119848</v>
      </c>
      <c r="I59" s="459">
        <v>109471</v>
      </c>
      <c r="J59" s="459">
        <v>115753</v>
      </c>
      <c r="K59" s="459">
        <v>100946</v>
      </c>
      <c r="L59" s="459">
        <v>101045</v>
      </c>
      <c r="M59" s="459">
        <v>99996</v>
      </c>
      <c r="N59" s="459">
        <v>78955</v>
      </c>
      <c r="O59" s="459">
        <v>79184</v>
      </c>
      <c r="P59" s="459">
        <v>81570</v>
      </c>
      <c r="Q59" s="459">
        <v>52265</v>
      </c>
      <c r="R59" s="459">
        <v>52458</v>
      </c>
      <c r="S59" s="459">
        <v>53581</v>
      </c>
      <c r="T59" s="459">
        <v>53795</v>
      </c>
      <c r="U59" s="459">
        <v>59001</v>
      </c>
      <c r="V59" s="459">
        <v>74448</v>
      </c>
      <c r="W59" s="459">
        <v>82175</v>
      </c>
      <c r="X59" s="459">
        <v>58971</v>
      </c>
      <c r="Y59" s="459">
        <v>60348</v>
      </c>
      <c r="Z59" s="459">
        <v>61413</v>
      </c>
      <c r="AA59" s="459">
        <v>56118</v>
      </c>
      <c r="AB59" s="459">
        <v>56396</v>
      </c>
      <c r="AC59" s="459">
        <v>56623</v>
      </c>
      <c r="AD59" s="459">
        <v>56839</v>
      </c>
      <c r="AE59" s="459">
        <v>56920</v>
      </c>
      <c r="AF59" s="459">
        <v>57295</v>
      </c>
      <c r="AG59" s="459">
        <v>57542</v>
      </c>
      <c r="AH59" s="459">
        <v>57683</v>
      </c>
      <c r="AI59" s="459">
        <v>57804</v>
      </c>
      <c r="AJ59" s="459">
        <v>62879</v>
      </c>
      <c r="AK59" s="459">
        <v>63051</v>
      </c>
      <c r="AL59" s="459">
        <v>56467</v>
      </c>
      <c r="AM59" s="459">
        <v>51220</v>
      </c>
      <c r="AN59" s="459">
        <v>52325</v>
      </c>
      <c r="AO59" s="459">
        <v>52429</v>
      </c>
      <c r="AP59" s="459">
        <v>50964</v>
      </c>
      <c r="AQ59" s="459">
        <v>50763</v>
      </c>
      <c r="AR59" s="459">
        <v>50717</v>
      </c>
      <c r="AS59" s="459">
        <v>50717</v>
      </c>
      <c r="AT59" s="459">
        <v>50286</v>
      </c>
      <c r="AU59" s="459">
        <v>50286</v>
      </c>
      <c r="AV59" s="459">
        <v>50344</v>
      </c>
      <c r="AW59" s="459">
        <v>50339</v>
      </c>
      <c r="AX59" s="459">
        <v>50470</v>
      </c>
      <c r="AY59" s="459">
        <v>50470</v>
      </c>
      <c r="AZ59" s="459">
        <v>50468</v>
      </c>
      <c r="BA59" s="459">
        <v>50446</v>
      </c>
      <c r="BB59" s="459">
        <v>50446.1</v>
      </c>
      <c r="BC59" s="459">
        <v>53933</v>
      </c>
      <c r="BD59" s="459">
        <v>39161.9</v>
      </c>
      <c r="BE59" s="459">
        <v>22752.400000000001</v>
      </c>
      <c r="BF59" s="459">
        <v>22790</v>
      </c>
      <c r="BG59" s="459">
        <v>22794.9</v>
      </c>
      <c r="BH59" s="459">
        <v>22537.5</v>
      </c>
      <c r="BI59" s="459">
        <v>22542.6</v>
      </c>
      <c r="BJ59" s="459">
        <v>22547.7</v>
      </c>
      <c r="BK59" s="459">
        <v>22406.1</v>
      </c>
      <c r="BL59" s="459">
        <v>22406.1</v>
      </c>
      <c r="BM59" s="459">
        <v>22406.1</v>
      </c>
      <c r="BN59" s="669">
        <v>22406.1</v>
      </c>
      <c r="BO59" s="669">
        <v>22406.1</v>
      </c>
      <c r="BP59" s="669">
        <v>22406.1</v>
      </c>
      <c r="BQ59" s="50"/>
    </row>
    <row r="60" spans="2:69" s="8" customFormat="1">
      <c r="B60" s="13"/>
      <c r="C60" s="15" t="s">
        <v>940</v>
      </c>
      <c r="E60" s="459">
        <v>-48726</v>
      </c>
      <c r="F60" s="459">
        <v>-52227</v>
      </c>
      <c r="G60" s="459">
        <v>-54972</v>
      </c>
      <c r="H60" s="459">
        <v>-54932</v>
      </c>
      <c r="I60" s="459">
        <v>-49764</v>
      </c>
      <c r="J60" s="459">
        <v>-37724</v>
      </c>
      <c r="K60" s="459">
        <v>-37709</v>
      </c>
      <c r="L60" s="459">
        <v>-37710</v>
      </c>
      <c r="M60" s="459">
        <v>-37709</v>
      </c>
      <c r="N60" s="459">
        <v>-37710</v>
      </c>
      <c r="O60" s="459">
        <v>-36460</v>
      </c>
      <c r="P60" s="459">
        <v>-36460</v>
      </c>
      <c r="Q60" s="459">
        <v>-36460</v>
      </c>
      <c r="R60" s="459">
        <v>-36460</v>
      </c>
      <c r="S60" s="459">
        <v>-36560</v>
      </c>
      <c r="T60" s="459">
        <v>-36412</v>
      </c>
      <c r="U60" s="459">
        <v>-36412</v>
      </c>
      <c r="V60" s="459">
        <v>-36412</v>
      </c>
      <c r="W60" s="459">
        <v>-37612</v>
      </c>
      <c r="X60" s="459">
        <v>-37426</v>
      </c>
      <c r="Y60" s="459">
        <v>-37426</v>
      </c>
      <c r="Z60" s="459">
        <v>-37426</v>
      </c>
      <c r="AA60" s="459">
        <v>-37624</v>
      </c>
      <c r="AB60" s="459">
        <v>-38215</v>
      </c>
      <c r="AC60" s="459">
        <v>-38215</v>
      </c>
      <c r="AD60" s="459">
        <v>-38214</v>
      </c>
      <c r="AE60" s="459">
        <v>-38072</v>
      </c>
      <c r="AF60" s="459">
        <v>-41482</v>
      </c>
      <c r="AG60" s="459">
        <v>-41876</v>
      </c>
      <c r="AH60" s="459">
        <v>-39000</v>
      </c>
      <c r="AI60" s="459">
        <v>-38961</v>
      </c>
      <c r="AJ60" s="459">
        <v>-43614</v>
      </c>
      <c r="AK60" s="459">
        <v>-42983</v>
      </c>
      <c r="AL60" s="459">
        <v>-36722</v>
      </c>
      <c r="AM60" s="459">
        <v>-32543.999999999996</v>
      </c>
      <c r="AN60" s="459">
        <v>-31432</v>
      </c>
      <c r="AO60" s="459">
        <v>-31498</v>
      </c>
      <c r="AP60" s="459">
        <v>-30104</v>
      </c>
      <c r="AQ60" s="459">
        <v>-29867</v>
      </c>
      <c r="AR60" s="459">
        <v>-29880</v>
      </c>
      <c r="AS60" s="459">
        <v>-29880</v>
      </c>
      <c r="AT60" s="459">
        <v>-29508</v>
      </c>
      <c r="AU60" s="459">
        <v>-29508</v>
      </c>
      <c r="AV60" s="459">
        <v>-29528</v>
      </c>
      <c r="AW60" s="459">
        <v>-29522</v>
      </c>
      <c r="AX60" s="459">
        <v>-29522</v>
      </c>
      <c r="AY60" s="459">
        <v>-29522</v>
      </c>
      <c r="AZ60" s="459">
        <v>-29469</v>
      </c>
      <c r="BA60" s="459">
        <v>-29464</v>
      </c>
      <c r="BB60" s="459">
        <v>-29464.2</v>
      </c>
      <c r="BC60" s="459">
        <v>-29464.2</v>
      </c>
      <c r="BD60" s="459">
        <v>-19366.599999999999</v>
      </c>
      <c r="BE60" s="459">
        <v>-18740.599999999999</v>
      </c>
      <c r="BF60" s="459">
        <v>-18740.599999999999</v>
      </c>
      <c r="BG60" s="459">
        <v>-18740.599999999999</v>
      </c>
      <c r="BH60" s="459">
        <v>-18786.5</v>
      </c>
      <c r="BI60" s="459">
        <v>-18786.5</v>
      </c>
      <c r="BJ60" s="459">
        <v>-18786.5</v>
      </c>
      <c r="BK60" s="459">
        <v>-18786.5</v>
      </c>
      <c r="BL60" s="459">
        <v>-18829.3</v>
      </c>
      <c r="BM60" s="459">
        <v>-18829.3</v>
      </c>
      <c r="BN60" s="669">
        <v>-18829.3</v>
      </c>
      <c r="BO60" s="669">
        <v>-18829.3</v>
      </c>
      <c r="BP60" s="669">
        <v>-18829.3</v>
      </c>
      <c r="BQ60" s="50"/>
    </row>
    <row r="61" spans="2:69" s="17" customFormat="1" ht="13">
      <c r="B61" s="17" t="s">
        <v>51</v>
      </c>
      <c r="C61" s="16"/>
      <c r="E61" s="458">
        <v>3629841</v>
      </c>
      <c r="F61" s="458">
        <v>3465552</v>
      </c>
      <c r="G61" s="458">
        <v>3547579</v>
      </c>
      <c r="H61" s="458">
        <v>3657656</v>
      </c>
      <c r="I61" s="458">
        <v>3788103</v>
      </c>
      <c r="J61" s="458">
        <v>3939069</v>
      </c>
      <c r="K61" s="458">
        <v>4189787.9999999995</v>
      </c>
      <c r="L61" s="458">
        <v>4430886</v>
      </c>
      <c r="M61" s="458">
        <v>4495830</v>
      </c>
      <c r="N61" s="458">
        <v>4490084</v>
      </c>
      <c r="O61" s="458">
        <v>4608730</v>
      </c>
      <c r="P61" s="458">
        <v>4934875</v>
      </c>
      <c r="Q61" s="458">
        <v>4951281</v>
      </c>
      <c r="R61" s="458">
        <v>5040700</v>
      </c>
      <c r="S61" s="458">
        <v>5257425</v>
      </c>
      <c r="T61" s="458">
        <v>5602086</v>
      </c>
      <c r="U61" s="458">
        <v>5751639</v>
      </c>
      <c r="V61" s="458">
        <v>5886012</v>
      </c>
      <c r="W61" s="458">
        <v>6124993</v>
      </c>
      <c r="X61" s="458">
        <v>6806546</v>
      </c>
      <c r="Y61" s="458">
        <v>6703626</v>
      </c>
      <c r="Z61" s="458">
        <v>6363450</v>
      </c>
      <c r="AA61" s="458">
        <v>6498728</v>
      </c>
      <c r="AB61" s="458">
        <v>6922820</v>
      </c>
      <c r="AC61" s="458">
        <v>6783202</v>
      </c>
      <c r="AD61" s="458">
        <v>6707408</v>
      </c>
      <c r="AE61" s="458">
        <v>6733213</v>
      </c>
      <c r="AF61" s="458">
        <v>6986250</v>
      </c>
      <c r="AG61" s="458">
        <v>6914785</v>
      </c>
      <c r="AH61" s="458">
        <v>6825304</v>
      </c>
      <c r="AI61" s="458">
        <v>7611837</v>
      </c>
      <c r="AJ61" s="458">
        <v>7550743</v>
      </c>
      <c r="AK61" s="458">
        <v>7237714</v>
      </c>
      <c r="AL61" s="458">
        <v>7174288</v>
      </c>
      <c r="AM61" s="458">
        <v>7059639</v>
      </c>
      <c r="AN61" s="458">
        <v>6395684</v>
      </c>
      <c r="AO61" s="458">
        <v>6304710</v>
      </c>
      <c r="AP61" s="458">
        <v>6345521</v>
      </c>
      <c r="AQ61" s="458">
        <v>6266330</v>
      </c>
      <c r="AR61" s="458">
        <v>6498492</v>
      </c>
      <c r="AS61" s="458">
        <v>6577992</v>
      </c>
      <c r="AT61" s="458">
        <v>6806749</v>
      </c>
      <c r="AU61" s="458">
        <v>6928229</v>
      </c>
      <c r="AV61" s="458">
        <v>7181088</v>
      </c>
      <c r="AW61" s="458">
        <v>7136289</v>
      </c>
      <c r="AX61" s="458">
        <v>7037476</v>
      </c>
      <c r="AY61" s="458">
        <v>6986615</v>
      </c>
      <c r="AZ61" s="458">
        <v>7046685</v>
      </c>
      <c r="BA61" s="458">
        <v>6294700</v>
      </c>
      <c r="BB61" s="458">
        <v>6191511</v>
      </c>
      <c r="BC61" s="458">
        <v>6175800.5</v>
      </c>
      <c r="BD61" s="458">
        <v>6384346.5</v>
      </c>
      <c r="BE61" s="458">
        <v>6198284.5</v>
      </c>
      <c r="BF61" s="458">
        <v>6106593.4000000004</v>
      </c>
      <c r="BG61" s="458">
        <v>6031630.6999999993</v>
      </c>
      <c r="BH61" s="458">
        <v>6115053.2999999989</v>
      </c>
      <c r="BI61" s="458">
        <v>6198950.9000000022</v>
      </c>
      <c r="BJ61" s="458">
        <v>5937697.8000000007</v>
      </c>
      <c r="BK61" s="458">
        <v>5732928.7999999989</v>
      </c>
      <c r="BL61" s="458">
        <v>5654848.1999999993</v>
      </c>
      <c r="BM61" s="458">
        <v>5381474.9000000004</v>
      </c>
      <c r="BN61" s="678">
        <v>5222781.3000000007</v>
      </c>
      <c r="BO61" s="678">
        <v>4966921.8</v>
      </c>
      <c r="BP61" s="678">
        <v>4942557.3999999994</v>
      </c>
      <c r="BQ61" s="50"/>
    </row>
    <row r="62" spans="2:69" s="8" customFormat="1">
      <c r="B62" s="56"/>
      <c r="C62" s="13" t="s">
        <v>52</v>
      </c>
      <c r="D62" s="13"/>
      <c r="E62" s="459">
        <v>799528</v>
      </c>
      <c r="F62" s="459">
        <v>799619</v>
      </c>
      <c r="G62" s="459">
        <v>800978</v>
      </c>
      <c r="H62" s="459">
        <v>1476189</v>
      </c>
      <c r="I62" s="459">
        <v>1521268</v>
      </c>
      <c r="J62" s="459">
        <v>1594538</v>
      </c>
      <c r="K62" s="459">
        <v>2055001.0000000002</v>
      </c>
      <c r="L62" s="459">
        <v>2144951</v>
      </c>
      <c r="M62" s="459">
        <v>2144951</v>
      </c>
      <c r="N62" s="459">
        <v>2142963</v>
      </c>
      <c r="O62" s="459">
        <v>2140478</v>
      </c>
      <c r="P62" s="459">
        <v>2139823</v>
      </c>
      <c r="Q62" s="459">
        <v>2137572</v>
      </c>
      <c r="R62" s="459">
        <v>2137572</v>
      </c>
      <c r="S62" s="459">
        <v>2137572</v>
      </c>
      <c r="T62" s="459">
        <v>2067484</v>
      </c>
      <c r="U62" s="459">
        <v>2073819</v>
      </c>
      <c r="V62" s="459">
        <v>2054143.9999999998</v>
      </c>
      <c r="W62" s="459">
        <v>2054143.9999999998</v>
      </c>
      <c r="X62" s="459">
        <v>2036637</v>
      </c>
      <c r="Y62" s="459">
        <v>2036966</v>
      </c>
      <c r="Z62" s="459">
        <v>2469326</v>
      </c>
      <c r="AA62" s="459">
        <v>2466265</v>
      </c>
      <c r="AB62" s="459">
        <v>2631295</v>
      </c>
      <c r="AC62" s="459">
        <v>2642016</v>
      </c>
      <c r="AD62" s="459">
        <v>2653309</v>
      </c>
      <c r="AE62" s="459">
        <v>2649228</v>
      </c>
      <c r="AF62" s="459">
        <v>2648353</v>
      </c>
      <c r="AG62" s="459">
        <v>2656861</v>
      </c>
      <c r="AH62" s="459">
        <v>2656793</v>
      </c>
      <c r="AI62" s="459">
        <v>2868559</v>
      </c>
      <c r="AJ62" s="459">
        <v>2857794</v>
      </c>
      <c r="AK62" s="459">
        <v>2852507</v>
      </c>
      <c r="AL62" s="459">
        <v>2824668</v>
      </c>
      <c r="AM62" s="459">
        <v>2816238</v>
      </c>
      <c r="AN62" s="459">
        <v>2597407</v>
      </c>
      <c r="AO62" s="459">
        <v>2599518</v>
      </c>
      <c r="AP62" s="459">
        <v>2691175</v>
      </c>
      <c r="AQ62" s="459">
        <v>2682801</v>
      </c>
      <c r="AR62" s="459">
        <v>2670804</v>
      </c>
      <c r="AS62" s="459">
        <v>2670807</v>
      </c>
      <c r="AT62" s="459">
        <v>2752408</v>
      </c>
      <c r="AU62" s="459">
        <v>2752726</v>
      </c>
      <c r="AV62" s="459">
        <v>2753149</v>
      </c>
      <c r="AW62" s="459">
        <v>2757392</v>
      </c>
      <c r="AX62" s="459">
        <v>2765241</v>
      </c>
      <c r="AY62" s="459">
        <v>2753700</v>
      </c>
      <c r="AZ62" s="459">
        <v>2744391</v>
      </c>
      <c r="BA62" s="459">
        <v>2755030</v>
      </c>
      <c r="BB62" s="459">
        <v>2751498.3</v>
      </c>
      <c r="BC62" s="459">
        <v>2755003</v>
      </c>
      <c r="BD62" s="459">
        <v>2752081.6</v>
      </c>
      <c r="BE62" s="459">
        <v>2742485.4</v>
      </c>
      <c r="BF62" s="459">
        <v>2737772.8</v>
      </c>
      <c r="BG62" s="459">
        <v>2724665.1</v>
      </c>
      <c r="BH62" s="459">
        <v>2711939.6</v>
      </c>
      <c r="BI62" s="459">
        <v>2624589.1</v>
      </c>
      <c r="BJ62" s="459">
        <v>2615812</v>
      </c>
      <c r="BK62" s="459">
        <v>2636714</v>
      </c>
      <c r="BL62" s="459">
        <v>2617402.7999999998</v>
      </c>
      <c r="BM62" s="459">
        <v>2609144.5</v>
      </c>
      <c r="BN62" s="669">
        <v>2609146.7000000002</v>
      </c>
      <c r="BO62" s="669">
        <v>2603011.2999999998</v>
      </c>
      <c r="BP62" s="669">
        <v>2603334</v>
      </c>
      <c r="BQ62" s="50"/>
    </row>
    <row r="63" spans="2:69" s="8" customFormat="1">
      <c r="C63" s="13" t="s">
        <v>53</v>
      </c>
      <c r="D63" s="13"/>
      <c r="E63" s="459">
        <v>5942573</v>
      </c>
      <c r="F63" s="459">
        <v>5788417</v>
      </c>
      <c r="G63" s="459">
        <v>5755127</v>
      </c>
      <c r="H63" s="459">
        <v>5149208</v>
      </c>
      <c r="I63" s="459">
        <v>5300172</v>
      </c>
      <c r="J63" s="459">
        <v>5472077</v>
      </c>
      <c r="K63" s="459">
        <v>5375094</v>
      </c>
      <c r="L63" s="459">
        <v>5630059</v>
      </c>
      <c r="M63" s="459">
        <v>5791737</v>
      </c>
      <c r="N63" s="459">
        <v>5933061</v>
      </c>
      <c r="O63" s="459">
        <v>6196925</v>
      </c>
      <c r="P63" s="459">
        <v>6667593</v>
      </c>
      <c r="Q63" s="459">
        <v>6835731</v>
      </c>
      <c r="R63" s="459">
        <v>7080645</v>
      </c>
      <c r="S63" s="459">
        <v>7489518</v>
      </c>
      <c r="T63" s="459">
        <v>7953283</v>
      </c>
      <c r="U63" s="459">
        <v>8367593.0000000009</v>
      </c>
      <c r="V63" s="459">
        <v>8673221</v>
      </c>
      <c r="W63" s="459">
        <v>9022537</v>
      </c>
      <c r="X63" s="459">
        <v>9902625</v>
      </c>
      <c r="Y63" s="459">
        <v>10050643</v>
      </c>
      <c r="Z63" s="459">
        <v>9487240</v>
      </c>
      <c r="AA63" s="459">
        <v>10547247</v>
      </c>
      <c r="AB63" s="459">
        <v>10849154</v>
      </c>
      <c r="AC63" s="459">
        <v>10935070</v>
      </c>
      <c r="AD63" s="459">
        <v>11017553</v>
      </c>
      <c r="AE63" s="459">
        <v>11282012</v>
      </c>
      <c r="AF63" s="459">
        <v>11723760</v>
      </c>
      <c r="AG63" s="459">
        <v>11911798</v>
      </c>
      <c r="AH63" s="459">
        <v>12054483</v>
      </c>
      <c r="AI63" s="459">
        <v>12922031</v>
      </c>
      <c r="AJ63" s="459">
        <v>12932316</v>
      </c>
      <c r="AK63" s="459">
        <v>12762530</v>
      </c>
      <c r="AL63" s="459">
        <v>12920893</v>
      </c>
      <c r="AM63" s="459">
        <v>13096791</v>
      </c>
      <c r="AN63" s="459">
        <v>12801568</v>
      </c>
      <c r="AO63" s="459">
        <v>12991746</v>
      </c>
      <c r="AP63" s="459">
        <v>13089156</v>
      </c>
      <c r="AQ63" s="459">
        <v>13275318</v>
      </c>
      <c r="AR63" s="459">
        <v>13816379</v>
      </c>
      <c r="AS63" s="459">
        <v>14141153</v>
      </c>
      <c r="AT63" s="459">
        <v>14532842</v>
      </c>
      <c r="AU63" s="459">
        <v>14967255</v>
      </c>
      <c r="AV63" s="459">
        <v>15483559</v>
      </c>
      <c r="AW63" s="459">
        <v>15504990</v>
      </c>
      <c r="AX63" s="459">
        <v>13900083</v>
      </c>
      <c r="AY63" s="459">
        <v>13942297</v>
      </c>
      <c r="AZ63" s="459">
        <v>14220916</v>
      </c>
      <c r="BA63" s="459">
        <v>12689515</v>
      </c>
      <c r="BB63" s="459">
        <v>12836593.199999999</v>
      </c>
      <c r="BC63" s="459">
        <v>13105171.800000001</v>
      </c>
      <c r="BD63" s="459">
        <v>13528399.9</v>
      </c>
      <c r="BE63" s="459">
        <v>13559349.6</v>
      </c>
      <c r="BF63" s="459">
        <v>13650424.699999999</v>
      </c>
      <c r="BG63" s="459">
        <v>13723747.6</v>
      </c>
      <c r="BH63" s="459">
        <v>13923996.699999999</v>
      </c>
      <c r="BI63" s="459">
        <v>14359643.300000001</v>
      </c>
      <c r="BJ63" s="459">
        <v>14266299.5</v>
      </c>
      <c r="BK63" s="459">
        <v>14070193.6</v>
      </c>
      <c r="BL63" s="459">
        <v>13956282.4</v>
      </c>
      <c r="BM63" s="459">
        <v>13818008.1</v>
      </c>
      <c r="BN63" s="669">
        <v>13857156.1</v>
      </c>
      <c r="BO63" s="669">
        <v>13632324.9</v>
      </c>
      <c r="BP63" s="669">
        <v>13367851.9</v>
      </c>
      <c r="BQ63" s="50"/>
    </row>
    <row r="64" spans="2:69" s="8" customFormat="1">
      <c r="C64" s="13" t="s">
        <v>54</v>
      </c>
      <c r="D64" s="13"/>
      <c r="E64" s="459">
        <v>-3112260</v>
      </c>
      <c r="F64" s="459">
        <v>-3122484</v>
      </c>
      <c r="G64" s="459">
        <v>-3008526</v>
      </c>
      <c r="H64" s="459">
        <v>-2967741</v>
      </c>
      <c r="I64" s="459">
        <v>-3033337</v>
      </c>
      <c r="J64" s="459">
        <v>-3127546</v>
      </c>
      <c r="K64" s="459">
        <v>-3240307</v>
      </c>
      <c r="L64" s="459">
        <v>-3344124</v>
      </c>
      <c r="M64" s="459">
        <v>-3440858</v>
      </c>
      <c r="N64" s="459">
        <v>-3585940</v>
      </c>
      <c r="O64" s="459">
        <v>-3728673</v>
      </c>
      <c r="P64" s="459">
        <v>-3872541</v>
      </c>
      <c r="Q64" s="459">
        <v>-4022022</v>
      </c>
      <c r="R64" s="459">
        <v>-4177517</v>
      </c>
      <c r="S64" s="459">
        <v>-4369665</v>
      </c>
      <c r="T64" s="459">
        <v>-4418681</v>
      </c>
      <c r="U64" s="459">
        <v>-4689773</v>
      </c>
      <c r="V64" s="459">
        <v>-4841353</v>
      </c>
      <c r="W64" s="459">
        <v>-4951688</v>
      </c>
      <c r="X64" s="459">
        <v>-5132716</v>
      </c>
      <c r="Y64" s="459">
        <v>-5383983</v>
      </c>
      <c r="Z64" s="459">
        <v>-5593116</v>
      </c>
      <c r="AA64" s="459">
        <v>-6514784</v>
      </c>
      <c r="AB64" s="459">
        <v>-6557629</v>
      </c>
      <c r="AC64" s="459">
        <v>-6793884</v>
      </c>
      <c r="AD64" s="459">
        <v>-6963454</v>
      </c>
      <c r="AE64" s="459">
        <v>-7198027</v>
      </c>
      <c r="AF64" s="459">
        <v>-7385863</v>
      </c>
      <c r="AG64" s="459">
        <v>-7653874</v>
      </c>
      <c r="AH64" s="459">
        <v>-7885972</v>
      </c>
      <c r="AI64" s="459">
        <v>-8178753</v>
      </c>
      <c r="AJ64" s="459">
        <v>-8239367</v>
      </c>
      <c r="AK64" s="459">
        <v>-8377323</v>
      </c>
      <c r="AL64" s="459">
        <v>-8571273</v>
      </c>
      <c r="AM64" s="459">
        <v>-8853390</v>
      </c>
      <c r="AN64" s="459">
        <v>-9003291</v>
      </c>
      <c r="AO64" s="459">
        <v>-9286554</v>
      </c>
      <c r="AP64" s="459">
        <v>-9434810</v>
      </c>
      <c r="AQ64" s="459">
        <v>-9691789</v>
      </c>
      <c r="AR64" s="459">
        <v>-9988691</v>
      </c>
      <c r="AS64" s="459">
        <v>-10233968</v>
      </c>
      <c r="AT64" s="459">
        <v>-10478501</v>
      </c>
      <c r="AU64" s="459">
        <v>-10791752</v>
      </c>
      <c r="AV64" s="459">
        <v>-11055620</v>
      </c>
      <c r="AW64" s="459">
        <v>-11126093</v>
      </c>
      <c r="AX64" s="459">
        <v>-9627848</v>
      </c>
      <c r="AY64" s="459">
        <v>-9709382</v>
      </c>
      <c r="AZ64" s="459">
        <v>-9918622</v>
      </c>
      <c r="BA64" s="459">
        <v>-9149845</v>
      </c>
      <c r="BB64" s="459">
        <v>-9396580.5</v>
      </c>
      <c r="BC64" s="459">
        <v>-9684373.3000000007</v>
      </c>
      <c r="BD64" s="459">
        <v>-9896134</v>
      </c>
      <c r="BE64" s="459">
        <v>-10103549.5</v>
      </c>
      <c r="BF64" s="459">
        <v>-10281603.1</v>
      </c>
      <c r="BG64" s="459">
        <v>-10416782</v>
      </c>
      <c r="BH64" s="459">
        <v>-10520884</v>
      </c>
      <c r="BI64" s="459">
        <v>-10785280.5</v>
      </c>
      <c r="BJ64" s="459">
        <v>-10944413.699999999</v>
      </c>
      <c r="BK64" s="459">
        <v>-10973978.800000001</v>
      </c>
      <c r="BL64" s="459">
        <v>-10918837</v>
      </c>
      <c r="BM64" s="459">
        <v>-11045677.699999999</v>
      </c>
      <c r="BN64" s="669">
        <v>-11243521.5</v>
      </c>
      <c r="BO64" s="669">
        <v>-11268414.4</v>
      </c>
      <c r="BP64" s="669">
        <v>-11028628.5</v>
      </c>
      <c r="BQ64" s="50"/>
    </row>
    <row r="65" spans="2:69" s="17" customFormat="1" ht="13">
      <c r="B65" s="17" t="s">
        <v>55</v>
      </c>
      <c r="C65" s="16"/>
      <c r="E65" s="458">
        <v>27520846</v>
      </c>
      <c r="F65" s="458">
        <v>26824473</v>
      </c>
      <c r="G65" s="458">
        <v>26354629</v>
      </c>
      <c r="H65" s="458">
        <v>26155836</v>
      </c>
      <c r="I65" s="458">
        <v>25351160</v>
      </c>
      <c r="J65" s="458">
        <v>24605186</v>
      </c>
      <c r="K65" s="458">
        <v>23848803</v>
      </c>
      <c r="L65" s="458">
        <v>23390916</v>
      </c>
      <c r="M65" s="458">
        <v>22588349</v>
      </c>
      <c r="N65" s="458">
        <v>21957573</v>
      </c>
      <c r="O65" s="458">
        <v>20548700</v>
      </c>
      <c r="P65" s="458">
        <v>20050586</v>
      </c>
      <c r="Q65" s="458">
        <v>19180703</v>
      </c>
      <c r="R65" s="458">
        <v>18774028</v>
      </c>
      <c r="S65" s="458">
        <v>17989339</v>
      </c>
      <c r="T65" s="458">
        <v>17217628</v>
      </c>
      <c r="U65" s="458">
        <v>16254059</v>
      </c>
      <c r="V65" s="458">
        <v>15075746</v>
      </c>
      <c r="W65" s="458">
        <v>14183295</v>
      </c>
      <c r="X65" s="458">
        <v>13144464</v>
      </c>
      <c r="Y65" s="458">
        <v>12052459</v>
      </c>
      <c r="Z65" s="458">
        <v>11037564</v>
      </c>
      <c r="AA65" s="458">
        <v>11233133</v>
      </c>
      <c r="AB65" s="458">
        <v>10265355</v>
      </c>
      <c r="AC65" s="458">
        <v>9253205</v>
      </c>
      <c r="AD65" s="458">
        <v>7275936</v>
      </c>
      <c r="AE65" s="458">
        <v>6581197</v>
      </c>
      <c r="AF65" s="458">
        <v>6591473</v>
      </c>
      <c r="AG65" s="458">
        <v>6341186</v>
      </c>
      <c r="AH65" s="458">
        <v>5867788</v>
      </c>
      <c r="AI65" s="458">
        <v>5555030</v>
      </c>
      <c r="AJ65" s="458">
        <v>5302541</v>
      </c>
      <c r="AK65" s="458">
        <v>4812451</v>
      </c>
      <c r="AL65" s="458">
        <v>4509529</v>
      </c>
      <c r="AM65" s="458">
        <v>4334053</v>
      </c>
      <c r="AN65" s="458">
        <v>4404975</v>
      </c>
      <c r="AO65" s="458">
        <v>4280844</v>
      </c>
      <c r="AP65" s="458">
        <v>4126559.0600000024</v>
      </c>
      <c r="AQ65" s="458">
        <v>4146376</v>
      </c>
      <c r="AR65" s="458">
        <v>4319248</v>
      </c>
      <c r="AS65" s="458">
        <v>5381400</v>
      </c>
      <c r="AT65" s="458">
        <v>5380749</v>
      </c>
      <c r="AU65" s="458">
        <v>5500042</v>
      </c>
      <c r="AV65" s="458">
        <v>5712798</v>
      </c>
      <c r="AW65" s="458">
        <v>6372507</v>
      </c>
      <c r="AX65" s="458">
        <v>6329686</v>
      </c>
      <c r="AY65" s="458">
        <v>6329548</v>
      </c>
      <c r="AZ65" s="458">
        <v>6471617</v>
      </c>
      <c r="BA65" s="458">
        <v>5155323</v>
      </c>
      <c r="BB65" s="458">
        <v>5389970.6000000015</v>
      </c>
      <c r="BC65" s="458">
        <v>5415453.3000000007</v>
      </c>
      <c r="BD65" s="458">
        <v>6122700.6000000015</v>
      </c>
      <c r="BE65" s="458">
        <v>6005691.6999999993</v>
      </c>
      <c r="BF65" s="458">
        <v>6245439.900000006</v>
      </c>
      <c r="BG65" s="458">
        <v>7035386.200000003</v>
      </c>
      <c r="BH65" s="458">
        <v>7292140.6999999955</v>
      </c>
      <c r="BI65" s="458">
        <v>7214408.799999997</v>
      </c>
      <c r="BJ65" s="458">
        <v>7376740.1000000015</v>
      </c>
      <c r="BK65" s="458">
        <v>7552249.6000000015</v>
      </c>
      <c r="BL65" s="458">
        <v>7961550.6000000015</v>
      </c>
      <c r="BM65" s="458">
        <v>7870087.1000000015</v>
      </c>
      <c r="BN65" s="678">
        <v>7815970.7999999952</v>
      </c>
      <c r="BO65" s="678">
        <v>8011097.9000000004</v>
      </c>
      <c r="BP65" s="678">
        <v>8121606.200000002</v>
      </c>
      <c r="BQ65" s="50"/>
    </row>
    <row r="66" spans="2:69" s="8" customFormat="1">
      <c r="B66" s="13"/>
      <c r="C66" s="8" t="s">
        <v>56</v>
      </c>
      <c r="E66" s="459">
        <v>25356441.140000001</v>
      </c>
      <c r="F66" s="459">
        <v>24252000</v>
      </c>
      <c r="G66" s="459">
        <v>24512000</v>
      </c>
      <c r="H66" s="459">
        <v>23652000</v>
      </c>
      <c r="I66" s="459">
        <v>22841000</v>
      </c>
      <c r="J66" s="459">
        <v>22030575</v>
      </c>
      <c r="K66" s="459">
        <v>21220376</v>
      </c>
      <c r="L66" s="459">
        <v>20410171</v>
      </c>
      <c r="M66" s="459">
        <v>19596465</v>
      </c>
      <c r="N66" s="459">
        <v>18858423</v>
      </c>
      <c r="O66" s="459">
        <v>17350253</v>
      </c>
      <c r="P66" s="459">
        <v>16574376</v>
      </c>
      <c r="Q66" s="459">
        <v>15665130</v>
      </c>
      <c r="R66" s="459">
        <v>14755884</v>
      </c>
      <c r="S66" s="459">
        <v>13846638</v>
      </c>
      <c r="T66" s="459">
        <v>12937392</v>
      </c>
      <c r="U66" s="459">
        <v>12097265</v>
      </c>
      <c r="V66" s="459">
        <v>11186970.159045</v>
      </c>
      <c r="W66" s="459">
        <v>10282853.285605</v>
      </c>
      <c r="X66" s="459">
        <v>9373606.9721650016</v>
      </c>
      <c r="Y66" s="459">
        <v>8494719.7316080034</v>
      </c>
      <c r="Z66" s="459">
        <v>7586107.778198</v>
      </c>
      <c r="AA66" s="459">
        <v>7816577</v>
      </c>
      <c r="AB66" s="459">
        <v>6867451</v>
      </c>
      <c r="AC66" s="459">
        <v>6017890</v>
      </c>
      <c r="AD66" s="459">
        <v>5066869.9384179991</v>
      </c>
      <c r="AE66" s="459">
        <v>4625135.7205580026</v>
      </c>
      <c r="AF66" s="459">
        <v>4146047.527685001</v>
      </c>
      <c r="AG66" s="459">
        <v>3624636.4282050016</v>
      </c>
      <c r="AH66" s="459">
        <v>3071188.4012019997</v>
      </c>
      <c r="AI66" s="459">
        <v>2625169.9169589998</v>
      </c>
      <c r="AJ66" s="459">
        <v>2173901.0766499978</v>
      </c>
      <c r="AK66" s="459">
        <v>1703268.7715099982</v>
      </c>
      <c r="AL66" s="459">
        <v>1249162.2167099991</v>
      </c>
      <c r="AM66" s="459">
        <v>795055.66779999924</v>
      </c>
      <c r="AN66" s="459">
        <v>930121.34947000118</v>
      </c>
      <c r="AO66" s="459">
        <v>863000</v>
      </c>
      <c r="AP66" s="459">
        <v>795878</v>
      </c>
      <c r="AQ66" s="459">
        <v>726676</v>
      </c>
      <c r="AR66" s="459">
        <v>661634</v>
      </c>
      <c r="AS66" s="459">
        <v>594557</v>
      </c>
      <c r="AT66" s="459">
        <v>1788889</v>
      </c>
      <c r="AU66" s="459">
        <v>1690063</v>
      </c>
      <c r="AV66" s="459">
        <v>1611812</v>
      </c>
      <c r="AW66" s="459">
        <v>2406757.3499199981</v>
      </c>
      <c r="AX66" s="459">
        <v>1997690.7292099991</v>
      </c>
      <c r="AY66" s="459">
        <v>1927097.8553199996</v>
      </c>
      <c r="AZ66" s="459">
        <v>2018697.7739900015</v>
      </c>
      <c r="BA66" s="459">
        <v>1005923.3128300018</v>
      </c>
      <c r="BB66" s="459">
        <v>1280021.0328400002</v>
      </c>
      <c r="BC66" s="459">
        <v>1221490.5820800019</v>
      </c>
      <c r="BD66" s="459">
        <v>1434720.5207799999</v>
      </c>
      <c r="BE66" s="459">
        <v>1431717</v>
      </c>
      <c r="BF66" s="459">
        <v>1403336</v>
      </c>
      <c r="BG66" s="459">
        <v>1329343.1877999993</v>
      </c>
      <c r="BH66" s="459">
        <v>1255965.0400100022</v>
      </c>
      <c r="BI66" s="459">
        <v>1255965.0400100022</v>
      </c>
      <c r="BJ66" s="459">
        <v>1078620.967630001</v>
      </c>
      <c r="BK66" s="459">
        <v>986664.63279000088</v>
      </c>
      <c r="BL66" s="459">
        <v>887251.95172999951</v>
      </c>
      <c r="BM66" s="459">
        <v>807792</v>
      </c>
      <c r="BN66" s="669">
        <v>733566.02987000276</v>
      </c>
      <c r="BO66" s="669">
        <v>663001.06540000101</v>
      </c>
      <c r="BP66" s="669">
        <v>601720.43509999802</v>
      </c>
      <c r="BQ66" s="50"/>
    </row>
    <row r="67" spans="2:69" s="8" customFormat="1">
      <c r="B67" s="56"/>
      <c r="C67" s="13" t="s">
        <v>57</v>
      </c>
      <c r="E67" s="459">
        <v>2164404.8599999994</v>
      </c>
      <c r="F67" s="459">
        <v>2572473</v>
      </c>
      <c r="G67" s="459">
        <v>1842629</v>
      </c>
      <c r="H67" s="459">
        <v>2503836</v>
      </c>
      <c r="I67" s="459">
        <v>2510160</v>
      </c>
      <c r="J67" s="459">
        <v>2574611</v>
      </c>
      <c r="K67" s="459">
        <v>2628427</v>
      </c>
      <c r="L67" s="459">
        <v>2980745</v>
      </c>
      <c r="M67" s="459">
        <v>2991884</v>
      </c>
      <c r="N67" s="459">
        <v>3099150</v>
      </c>
      <c r="O67" s="459">
        <v>3198447</v>
      </c>
      <c r="P67" s="459">
        <v>3476210</v>
      </c>
      <c r="Q67" s="459">
        <v>3515573</v>
      </c>
      <c r="R67" s="459">
        <v>4018144</v>
      </c>
      <c r="S67" s="459">
        <v>4142701</v>
      </c>
      <c r="T67" s="459">
        <v>4280236</v>
      </c>
      <c r="U67" s="459">
        <v>4156794</v>
      </c>
      <c r="V67" s="459">
        <v>3888775.8409550004</v>
      </c>
      <c r="W67" s="459">
        <v>3900441.7143949997</v>
      </c>
      <c r="X67" s="459">
        <v>3770857.0278349984</v>
      </c>
      <c r="Y67" s="459">
        <v>3557739.2683919966</v>
      </c>
      <c r="Z67" s="459">
        <v>3451456.221802</v>
      </c>
      <c r="AA67" s="459">
        <v>3416556</v>
      </c>
      <c r="AB67" s="459">
        <v>3397904</v>
      </c>
      <c r="AC67" s="459">
        <v>3235315</v>
      </c>
      <c r="AD67" s="459">
        <v>2209066.0615820009</v>
      </c>
      <c r="AE67" s="459">
        <v>1956061.2794419974</v>
      </c>
      <c r="AF67" s="459">
        <v>2445425.472314999</v>
      </c>
      <c r="AG67" s="459">
        <v>2716549.5717949984</v>
      </c>
      <c r="AH67" s="459">
        <v>2796599.5987980003</v>
      </c>
      <c r="AI67" s="459">
        <v>2929860.0830410002</v>
      </c>
      <c r="AJ67" s="459">
        <v>3128639.9233500022</v>
      </c>
      <c r="AK67" s="459">
        <v>3109182.2284900015</v>
      </c>
      <c r="AL67" s="459">
        <v>3260366.7832900006</v>
      </c>
      <c r="AM67" s="459">
        <v>3538997.332200001</v>
      </c>
      <c r="AN67" s="459">
        <v>3474853.6505299988</v>
      </c>
      <c r="AO67" s="459">
        <v>3417844</v>
      </c>
      <c r="AP67" s="459">
        <v>3330681.0600000024</v>
      </c>
      <c r="AQ67" s="459">
        <v>3419700</v>
      </c>
      <c r="AR67" s="459">
        <v>3657614</v>
      </c>
      <c r="AS67" s="459">
        <v>4786843</v>
      </c>
      <c r="AT67" s="459">
        <v>3591860</v>
      </c>
      <c r="AU67" s="459">
        <v>3809979</v>
      </c>
      <c r="AV67" s="459">
        <v>4100986</v>
      </c>
      <c r="AW67" s="459">
        <v>3965749.6500800019</v>
      </c>
      <c r="AX67" s="459">
        <v>4331995.2707900014</v>
      </c>
      <c r="AY67" s="459">
        <v>4402450.1446800008</v>
      </c>
      <c r="AZ67" s="459">
        <v>4452919.2260099985</v>
      </c>
      <c r="BA67" s="459">
        <v>4149399.687169998</v>
      </c>
      <c r="BB67" s="459">
        <v>4109949.567160001</v>
      </c>
      <c r="BC67" s="459">
        <v>4193962.7179199988</v>
      </c>
      <c r="BD67" s="459">
        <v>4687980.0792200016</v>
      </c>
      <c r="BE67" s="459">
        <v>4573974.6999999993</v>
      </c>
      <c r="BF67" s="459">
        <v>4842103.900000006</v>
      </c>
      <c r="BG67" s="459">
        <v>5706043.0122000035</v>
      </c>
      <c r="BH67" s="459">
        <v>6036175.6599899931</v>
      </c>
      <c r="BI67" s="459">
        <v>5958443.7599899946</v>
      </c>
      <c r="BJ67" s="459">
        <v>6298119.1323700007</v>
      </c>
      <c r="BK67" s="459">
        <v>6565584.9672100004</v>
      </c>
      <c r="BL67" s="459">
        <v>7074298.6482700016</v>
      </c>
      <c r="BM67" s="459">
        <v>7062295.1000000015</v>
      </c>
      <c r="BN67" s="669">
        <v>7082404.7701299926</v>
      </c>
      <c r="BO67" s="669">
        <v>7348096.8345999997</v>
      </c>
      <c r="BP67" s="669">
        <v>7519885.7649000045</v>
      </c>
      <c r="BQ67" s="50"/>
    </row>
    <row r="68" spans="2:69" s="8" customFormat="1">
      <c r="B68" s="56"/>
      <c r="C68" s="13"/>
      <c r="BQ68" s="50"/>
    </row>
    <row r="69" spans="2:69" ht="13">
      <c r="B69" s="261" t="s">
        <v>59</v>
      </c>
      <c r="C69" s="260"/>
      <c r="D69" s="681"/>
      <c r="E69" s="462">
        <v>330346133</v>
      </c>
      <c r="F69" s="462">
        <v>323899021</v>
      </c>
      <c r="G69" s="462">
        <v>334755139</v>
      </c>
      <c r="H69" s="462">
        <v>342323741</v>
      </c>
      <c r="I69" s="462">
        <v>342767017</v>
      </c>
      <c r="J69" s="462">
        <v>374814570.44230998</v>
      </c>
      <c r="K69" s="462">
        <v>373432469</v>
      </c>
      <c r="L69" s="462">
        <v>387212155</v>
      </c>
      <c r="M69" s="462">
        <v>401753157</v>
      </c>
      <c r="N69" s="462">
        <v>424656320</v>
      </c>
      <c r="O69" s="462">
        <v>435899950.92514002</v>
      </c>
      <c r="P69" s="462">
        <v>423725809</v>
      </c>
      <c r="Q69" s="462">
        <v>417152926</v>
      </c>
      <c r="R69" s="462">
        <v>436871590</v>
      </c>
      <c r="S69" s="462">
        <v>444311175</v>
      </c>
      <c r="T69" s="462">
        <v>448875606</v>
      </c>
      <c r="U69" s="462">
        <v>448600756</v>
      </c>
      <c r="V69" s="462">
        <v>468049970</v>
      </c>
      <c r="W69" s="462">
        <v>465408264</v>
      </c>
      <c r="X69" s="462">
        <v>485865613</v>
      </c>
      <c r="Y69" s="462">
        <v>494611859</v>
      </c>
      <c r="Z69" s="462">
        <v>494200032</v>
      </c>
      <c r="AA69" s="462">
        <v>514938183</v>
      </c>
      <c r="AB69" s="462">
        <v>589956154</v>
      </c>
      <c r="AC69" s="462">
        <v>612290571.58950996</v>
      </c>
      <c r="AD69" s="462">
        <v>605289510.81631005</v>
      </c>
      <c r="AE69" s="462">
        <v>702406658.74986959</v>
      </c>
      <c r="AF69" s="462">
        <v>677454047.23388994</v>
      </c>
      <c r="AG69" s="462">
        <v>668749602.28512001</v>
      </c>
      <c r="AH69" s="462">
        <v>655194256.24349999</v>
      </c>
      <c r="AI69" s="462">
        <v>661185735.81015992</v>
      </c>
      <c r="AJ69" s="462">
        <v>701704536.69227993</v>
      </c>
      <c r="AK69" s="462">
        <v>713517082</v>
      </c>
      <c r="AL69" s="462">
        <v>653050441</v>
      </c>
      <c r="AM69" s="462">
        <v>676768466</v>
      </c>
      <c r="AN69" s="462">
        <v>683732212</v>
      </c>
      <c r="AO69" s="462">
        <v>724348068</v>
      </c>
      <c r="AP69" s="462">
        <v>739071112</v>
      </c>
      <c r="AQ69" s="462">
        <v>769989576</v>
      </c>
      <c r="AR69" s="462">
        <v>805819289</v>
      </c>
      <c r="AS69" s="462">
        <v>803679182</v>
      </c>
      <c r="AT69" s="462">
        <v>836257585</v>
      </c>
      <c r="AU69" s="462">
        <v>838732718</v>
      </c>
      <c r="AV69" s="462">
        <v>857543067</v>
      </c>
      <c r="AW69" s="462">
        <v>1000382982</v>
      </c>
      <c r="AX69" s="462">
        <v>987678857</v>
      </c>
      <c r="AY69" s="462">
        <v>982222248</v>
      </c>
      <c r="AZ69" s="462">
        <v>999765871.86655092</v>
      </c>
      <c r="BA69" s="462">
        <v>978149657.96320009</v>
      </c>
      <c r="BB69" s="462">
        <v>940912013.13935983</v>
      </c>
      <c r="BC69" s="462">
        <v>970041425.79999983</v>
      </c>
      <c r="BD69" s="462">
        <v>963375969.69999993</v>
      </c>
      <c r="BE69" s="462">
        <v>959971118.20000005</v>
      </c>
      <c r="BF69" s="462">
        <v>986588726.10000014</v>
      </c>
      <c r="BG69" s="462">
        <v>1006711374.8</v>
      </c>
      <c r="BH69" s="462">
        <v>1048517957</v>
      </c>
      <c r="BI69" s="462">
        <v>1049269879.1000003</v>
      </c>
      <c r="BJ69" s="462">
        <v>1096716539.8999999</v>
      </c>
      <c r="BK69" s="462">
        <v>1162093380.0999999</v>
      </c>
      <c r="BL69" s="462">
        <v>1153196430.9000001</v>
      </c>
      <c r="BM69" s="462">
        <v>1169476177</v>
      </c>
      <c r="BN69" s="462">
        <v>1248625432.5</v>
      </c>
      <c r="BO69" s="462">
        <v>1285352416.4000001</v>
      </c>
      <c r="BP69" s="462">
        <v>1335237635.7</v>
      </c>
      <c r="BQ69" s="50"/>
    </row>
    <row r="70" spans="2:69" ht="13">
      <c r="B70" s="16"/>
      <c r="C70" s="8"/>
      <c r="D70" s="8"/>
      <c r="E70" s="8"/>
      <c r="F70" s="8"/>
      <c r="G70" s="8"/>
      <c r="H70" s="8"/>
      <c r="I70" s="8"/>
      <c r="J70" s="8"/>
      <c r="K70" s="8"/>
      <c r="L70" s="8"/>
      <c r="M70" s="8"/>
      <c r="N70" s="8"/>
      <c r="O70" s="8"/>
      <c r="P70" s="8"/>
      <c r="Q70" s="8"/>
      <c r="R70" s="8"/>
      <c r="S70" s="8"/>
      <c r="T70" s="8"/>
      <c r="U70" s="8"/>
      <c r="V70" s="8"/>
      <c r="W70" s="8"/>
      <c r="X70" s="8"/>
      <c r="Y70" s="8"/>
      <c r="Z70" s="8"/>
      <c r="AA70" s="8"/>
      <c r="AB70" s="8"/>
      <c r="AC70" s="8"/>
      <c r="AD70" s="8"/>
      <c r="AE70" s="8"/>
      <c r="AF70" s="8"/>
      <c r="AG70" s="8"/>
      <c r="AH70" s="8"/>
      <c r="AI70" s="8"/>
      <c r="AJ70" s="8"/>
      <c r="AK70" s="8"/>
      <c r="AL70" s="8"/>
      <c r="AM70" s="8"/>
      <c r="AN70" s="8"/>
      <c r="AO70" s="8"/>
      <c r="AP70" s="8"/>
      <c r="AQ70" s="8"/>
      <c r="AR70" s="8"/>
      <c r="AS70" s="8"/>
      <c r="AT70" s="8"/>
      <c r="AU70" s="8"/>
      <c r="AV70" s="8"/>
      <c r="AW70" s="8"/>
      <c r="AX70" s="8"/>
      <c r="AY70" s="8"/>
      <c r="AZ70" s="8"/>
      <c r="BA70" s="8"/>
      <c r="BB70" s="8"/>
      <c r="BC70" s="8"/>
      <c r="BD70" s="8"/>
      <c r="BE70" s="8"/>
      <c r="BF70" s="8"/>
      <c r="BG70" s="8"/>
      <c r="BH70" s="8"/>
      <c r="BI70" s="8"/>
      <c r="BJ70" s="8"/>
      <c r="BK70" s="8"/>
      <c r="BL70" s="8"/>
      <c r="BM70" s="8"/>
      <c r="BN70" s="8"/>
      <c r="BO70" s="8"/>
      <c r="BP70" s="8"/>
      <c r="BQ70" s="50"/>
    </row>
    <row r="71" spans="2:69" ht="13">
      <c r="B71" s="17"/>
      <c r="C71" s="13"/>
      <c r="D71" s="8"/>
      <c r="E71" s="8"/>
      <c r="F71" s="8"/>
      <c r="G71" s="8"/>
      <c r="H71" s="8"/>
      <c r="I71" s="8"/>
      <c r="J71" s="8"/>
      <c r="K71" s="8"/>
      <c r="L71" s="8"/>
      <c r="M71" s="8"/>
      <c r="N71" s="8"/>
      <c r="O71" s="8"/>
      <c r="P71" s="8"/>
      <c r="Q71" s="8"/>
      <c r="R71" s="8"/>
      <c r="S71" s="8"/>
      <c r="T71" s="8"/>
      <c r="U71" s="8"/>
      <c r="V71" s="8"/>
      <c r="W71" s="8"/>
      <c r="X71" s="8"/>
      <c r="Y71" s="8"/>
      <c r="Z71" s="8"/>
      <c r="AA71" s="8"/>
      <c r="AB71" s="8"/>
      <c r="AC71" s="8"/>
      <c r="AD71" s="8"/>
      <c r="AE71" s="8"/>
      <c r="AF71" s="8"/>
      <c r="AG71" s="8"/>
      <c r="AH71" s="8"/>
      <c r="AI71" s="8"/>
      <c r="AJ71" s="8"/>
      <c r="AK71" s="8"/>
      <c r="AL71" s="8"/>
      <c r="AM71" s="8"/>
      <c r="AN71" s="8"/>
      <c r="AO71" s="8"/>
      <c r="AP71" s="8"/>
      <c r="AQ71" s="8"/>
      <c r="AR71" s="8"/>
      <c r="AS71" s="8"/>
      <c r="AT71" s="8"/>
      <c r="AU71" s="8"/>
      <c r="AV71" s="8"/>
      <c r="AW71" s="8"/>
      <c r="AX71" s="8"/>
      <c r="AY71" s="8"/>
      <c r="AZ71" s="8"/>
      <c r="BA71" s="8"/>
      <c r="BB71" s="8"/>
      <c r="BC71" s="8"/>
      <c r="BD71" s="8"/>
      <c r="BE71" s="8"/>
      <c r="BF71" s="8"/>
      <c r="BG71" s="8"/>
      <c r="BH71" s="8"/>
      <c r="BI71" s="8"/>
      <c r="BJ71" s="8"/>
      <c r="BK71" s="8"/>
      <c r="BL71" s="8"/>
      <c r="BM71" s="8"/>
      <c r="BN71" s="8"/>
      <c r="BO71" s="8"/>
      <c r="BP71" s="8"/>
      <c r="BQ71" s="50"/>
    </row>
    <row r="72" spans="2:69" s="17" customFormat="1" ht="13">
      <c r="B72" s="17" t="s">
        <v>974</v>
      </c>
      <c r="C72" s="16"/>
      <c r="E72" s="458">
        <v>280478584</v>
      </c>
      <c r="F72" s="458">
        <v>273950928</v>
      </c>
      <c r="G72" s="458">
        <v>282068439</v>
      </c>
      <c r="H72" s="458">
        <v>277229453</v>
      </c>
      <c r="I72" s="458">
        <v>276892470</v>
      </c>
      <c r="J72" s="458">
        <v>308829224</v>
      </c>
      <c r="K72" s="458">
        <v>306856713</v>
      </c>
      <c r="L72" s="458">
        <v>321706047</v>
      </c>
      <c r="M72" s="458">
        <v>335894906</v>
      </c>
      <c r="N72" s="458">
        <v>359258084</v>
      </c>
      <c r="O72" s="458">
        <v>369689935</v>
      </c>
      <c r="P72" s="458">
        <v>357389258</v>
      </c>
      <c r="Q72" s="458">
        <v>352712118</v>
      </c>
      <c r="R72" s="458">
        <v>372683168</v>
      </c>
      <c r="S72" s="458">
        <v>380125784</v>
      </c>
      <c r="T72" s="458">
        <v>384373172</v>
      </c>
      <c r="U72" s="458">
        <v>384183826</v>
      </c>
      <c r="V72" s="458">
        <v>402911554</v>
      </c>
      <c r="W72" s="458">
        <v>400423542</v>
      </c>
      <c r="X72" s="458">
        <v>421750779</v>
      </c>
      <c r="Y72" s="458">
        <v>436052343</v>
      </c>
      <c r="Z72" s="458">
        <v>434864596</v>
      </c>
      <c r="AA72" s="458">
        <v>455129138</v>
      </c>
      <c r="AB72" s="458">
        <v>531085123</v>
      </c>
      <c r="AC72" s="458">
        <v>553030185</v>
      </c>
      <c r="AD72" s="458">
        <v>541232675</v>
      </c>
      <c r="AE72" s="458">
        <v>642458176</v>
      </c>
      <c r="AF72" s="458">
        <v>620293346</v>
      </c>
      <c r="AG72" s="458">
        <v>608359940</v>
      </c>
      <c r="AH72" s="458">
        <v>593035152</v>
      </c>
      <c r="AI72" s="458">
        <v>597106052</v>
      </c>
      <c r="AJ72" s="458">
        <v>640842658</v>
      </c>
      <c r="AK72" s="458">
        <v>649710470</v>
      </c>
      <c r="AL72" s="458">
        <v>589129000</v>
      </c>
      <c r="AM72" s="458">
        <v>611636817</v>
      </c>
      <c r="AN72" s="458">
        <v>621824180</v>
      </c>
      <c r="AO72" s="458">
        <v>659693071</v>
      </c>
      <c r="AP72" s="458">
        <v>673307611</v>
      </c>
      <c r="AQ72" s="458">
        <v>702035800</v>
      </c>
      <c r="AR72" s="458">
        <v>738241167</v>
      </c>
      <c r="AS72" s="458">
        <v>733343154</v>
      </c>
      <c r="AT72" s="458">
        <v>763764937</v>
      </c>
      <c r="AU72" s="458">
        <v>763053318</v>
      </c>
      <c r="AV72" s="458">
        <v>785789256</v>
      </c>
      <c r="AW72" s="458">
        <v>926596125</v>
      </c>
      <c r="AX72" s="458">
        <v>911647048</v>
      </c>
      <c r="AY72" s="458">
        <v>903724586</v>
      </c>
      <c r="AZ72" s="458">
        <v>919291455</v>
      </c>
      <c r="BA72" s="458">
        <v>898805444</v>
      </c>
      <c r="BB72" s="458">
        <v>860176295.9393599</v>
      </c>
      <c r="BC72" s="458">
        <v>889443711.3179301</v>
      </c>
      <c r="BD72" s="458">
        <v>882996908.14176011</v>
      </c>
      <c r="BE72" s="458">
        <v>879450383.20858002</v>
      </c>
      <c r="BF72" s="458">
        <v>904854572.66362011</v>
      </c>
      <c r="BG72" s="458">
        <v>922918443.67562985</v>
      </c>
      <c r="BH72" s="458">
        <v>965102723.99088013</v>
      </c>
      <c r="BI72" s="458">
        <v>965210186.86826003</v>
      </c>
      <c r="BJ72" s="458">
        <v>1011399895.3441702</v>
      </c>
      <c r="BK72" s="458">
        <v>1076130563.17103</v>
      </c>
      <c r="BL72" s="458">
        <v>1065951412.5000001</v>
      </c>
      <c r="BM72" s="458">
        <v>1081377725.0000002</v>
      </c>
      <c r="BN72" s="678">
        <v>1159539135.5999999</v>
      </c>
      <c r="BO72" s="678">
        <v>1195385220.9000001</v>
      </c>
      <c r="BP72" s="678">
        <v>1243243740.7</v>
      </c>
      <c r="BQ72" s="50"/>
    </row>
    <row r="73" spans="2:69" s="17" customFormat="1" ht="13">
      <c r="B73" s="57" t="s">
        <v>64</v>
      </c>
      <c r="C73" s="16"/>
      <c r="E73" s="458">
        <v>120274380</v>
      </c>
      <c r="F73" s="458">
        <v>122029055</v>
      </c>
      <c r="G73" s="458">
        <v>121576146</v>
      </c>
      <c r="H73" s="458">
        <v>113473065</v>
      </c>
      <c r="I73" s="458">
        <v>107323387</v>
      </c>
      <c r="J73" s="458">
        <v>102515042</v>
      </c>
      <c r="K73" s="458">
        <v>108928666</v>
      </c>
      <c r="L73" s="458">
        <v>117479124</v>
      </c>
      <c r="M73" s="458">
        <v>119683752</v>
      </c>
      <c r="N73" s="458">
        <v>121676899</v>
      </c>
      <c r="O73" s="458">
        <v>119919918</v>
      </c>
      <c r="P73" s="458">
        <v>121797597</v>
      </c>
      <c r="Q73" s="458">
        <v>122906881</v>
      </c>
      <c r="R73" s="458">
        <v>121819267</v>
      </c>
      <c r="S73" s="458">
        <v>122425931</v>
      </c>
      <c r="T73" s="458">
        <v>126545139</v>
      </c>
      <c r="U73" s="458">
        <v>122775629</v>
      </c>
      <c r="V73" s="458">
        <v>126147084</v>
      </c>
      <c r="W73" s="458">
        <v>130433232</v>
      </c>
      <c r="X73" s="458">
        <v>134213106.99999999</v>
      </c>
      <c r="Y73" s="458">
        <v>133226772</v>
      </c>
      <c r="Z73" s="458">
        <v>134117791.99999999</v>
      </c>
      <c r="AA73" s="458">
        <v>135285534</v>
      </c>
      <c r="AB73" s="458">
        <v>143631967</v>
      </c>
      <c r="AC73" s="458">
        <v>140580498</v>
      </c>
      <c r="AD73" s="458">
        <v>143787456</v>
      </c>
      <c r="AE73" s="458">
        <v>145584504</v>
      </c>
      <c r="AF73" s="458">
        <v>141886012</v>
      </c>
      <c r="AG73" s="458">
        <v>136947384</v>
      </c>
      <c r="AH73" s="458">
        <v>134547694</v>
      </c>
      <c r="AI73" s="458">
        <v>140864720</v>
      </c>
      <c r="AJ73" s="458">
        <v>145705163</v>
      </c>
      <c r="AK73" s="458">
        <v>148012394</v>
      </c>
      <c r="AL73" s="458">
        <v>178615365</v>
      </c>
      <c r="AM73" s="458">
        <v>204117894</v>
      </c>
      <c r="AN73" s="458">
        <v>203532143</v>
      </c>
      <c r="AO73" s="458">
        <v>221268084</v>
      </c>
      <c r="AP73" s="458">
        <v>241754086</v>
      </c>
      <c r="AQ73" s="458">
        <v>250592593</v>
      </c>
      <c r="AR73" s="458">
        <v>252072244</v>
      </c>
      <c r="AS73" s="458">
        <v>252362430</v>
      </c>
      <c r="AT73" s="458">
        <v>268255518.99999997</v>
      </c>
      <c r="AU73" s="458">
        <v>258108978</v>
      </c>
      <c r="AV73" s="458">
        <v>272927991</v>
      </c>
      <c r="AW73" s="458">
        <v>303885270</v>
      </c>
      <c r="AX73" s="458">
        <v>358061308</v>
      </c>
      <c r="AY73" s="458">
        <v>384217917</v>
      </c>
      <c r="AZ73" s="458">
        <v>390051798</v>
      </c>
      <c r="BA73" s="458">
        <v>383440815</v>
      </c>
      <c r="BB73" s="458">
        <v>398587586.80000001</v>
      </c>
      <c r="BC73" s="458">
        <v>395207799.10000002</v>
      </c>
      <c r="BD73" s="458">
        <v>403639687.19999999</v>
      </c>
      <c r="BE73" s="458">
        <v>393614710.69999999</v>
      </c>
      <c r="BF73" s="458">
        <v>415107189.30000001</v>
      </c>
      <c r="BG73" s="458">
        <v>414921104.5</v>
      </c>
      <c r="BH73" s="458">
        <v>420928828.59999996</v>
      </c>
      <c r="BI73" s="458">
        <v>429480414.39999998</v>
      </c>
      <c r="BJ73" s="458">
        <v>439296689.39999998</v>
      </c>
      <c r="BK73" s="458">
        <v>465527631.69999999</v>
      </c>
      <c r="BL73" s="458">
        <v>475701951.39999998</v>
      </c>
      <c r="BM73" s="458">
        <v>472913115.90000004</v>
      </c>
      <c r="BN73" s="678">
        <v>497074285.99999994</v>
      </c>
      <c r="BO73" s="678">
        <v>495854310.30000001</v>
      </c>
      <c r="BP73" s="678">
        <v>495328215.19999999</v>
      </c>
      <c r="BQ73" s="50"/>
    </row>
    <row r="74" spans="2:69" s="8" customFormat="1">
      <c r="B74" s="13"/>
      <c r="C74" s="8" t="s">
        <v>975</v>
      </c>
      <c r="E74" s="459">
        <v>12083575</v>
      </c>
      <c r="F74" s="459">
        <v>13789451</v>
      </c>
      <c r="G74" s="459">
        <v>13143057</v>
      </c>
      <c r="H74" s="459">
        <v>14787247</v>
      </c>
      <c r="I74" s="459">
        <v>13329469</v>
      </c>
      <c r="J74" s="459">
        <v>13469497</v>
      </c>
      <c r="K74" s="459">
        <v>14399450</v>
      </c>
      <c r="L74" s="459">
        <v>16259288</v>
      </c>
      <c r="M74" s="459">
        <v>14901121</v>
      </c>
      <c r="N74" s="459">
        <v>14073386</v>
      </c>
      <c r="O74" s="459">
        <v>13869043</v>
      </c>
      <c r="P74" s="459">
        <v>13536806</v>
      </c>
      <c r="Q74" s="459">
        <v>11817451</v>
      </c>
      <c r="R74" s="459">
        <v>11949002</v>
      </c>
      <c r="S74" s="459">
        <v>11966268</v>
      </c>
      <c r="T74" s="459">
        <v>13457096</v>
      </c>
      <c r="U74" s="459">
        <v>12717116</v>
      </c>
      <c r="V74" s="459">
        <v>13385356</v>
      </c>
      <c r="W74" s="459">
        <v>14420393</v>
      </c>
      <c r="X74" s="459">
        <v>15604642</v>
      </c>
      <c r="Y74" s="459">
        <v>14355985</v>
      </c>
      <c r="Z74" s="459">
        <v>14634502</v>
      </c>
      <c r="AA74" s="459">
        <v>14084149</v>
      </c>
      <c r="AB74" s="459">
        <v>16049202</v>
      </c>
      <c r="AC74" s="459">
        <v>15254997</v>
      </c>
      <c r="AD74" s="459">
        <v>14842319</v>
      </c>
      <c r="AE74" s="459">
        <v>18521289</v>
      </c>
      <c r="AF74" s="459">
        <v>15698171</v>
      </c>
      <c r="AG74" s="459">
        <v>14491110</v>
      </c>
      <c r="AH74" s="459">
        <v>14916777</v>
      </c>
      <c r="AI74" s="459">
        <v>15452372</v>
      </c>
      <c r="AJ74" s="459">
        <v>16006319</v>
      </c>
      <c r="AK74" s="459">
        <v>14823604</v>
      </c>
      <c r="AL74" s="459">
        <v>16175261</v>
      </c>
      <c r="AM74" s="459">
        <v>15979746</v>
      </c>
      <c r="AN74" s="459">
        <v>17176981</v>
      </c>
      <c r="AO74" s="459">
        <v>16798918</v>
      </c>
      <c r="AP74" s="459">
        <v>17369253</v>
      </c>
      <c r="AQ74" s="459">
        <v>17420647</v>
      </c>
      <c r="AR74" s="459">
        <v>18831579</v>
      </c>
      <c r="AS74" s="459">
        <v>17939781</v>
      </c>
      <c r="AT74" s="459">
        <v>20521469</v>
      </c>
      <c r="AU74" s="459">
        <v>22190928</v>
      </c>
      <c r="AV74" s="459">
        <v>29107534</v>
      </c>
      <c r="AW74" s="459">
        <v>34023604</v>
      </c>
      <c r="AX74" s="459">
        <v>39496679</v>
      </c>
      <c r="AY74" s="459">
        <v>43413922</v>
      </c>
      <c r="AZ74" s="459">
        <v>41821289</v>
      </c>
      <c r="BA74" s="459">
        <v>39776984</v>
      </c>
      <c r="BB74" s="459">
        <v>42177146.100000001</v>
      </c>
      <c r="BC74" s="459">
        <v>38397534.399999999</v>
      </c>
      <c r="BD74" s="459">
        <v>40454249.799999997</v>
      </c>
      <c r="BE74" s="459">
        <v>42194293.200000003</v>
      </c>
      <c r="BF74" s="459">
        <v>41338591.299999997</v>
      </c>
      <c r="BG74" s="459">
        <v>39517124.5</v>
      </c>
      <c r="BH74" s="459">
        <v>35336874.399999999</v>
      </c>
      <c r="BI74" s="459">
        <v>36891284.399999999</v>
      </c>
      <c r="BJ74" s="459">
        <v>39714943.399999999</v>
      </c>
      <c r="BK74" s="459">
        <v>44011932</v>
      </c>
      <c r="BL74" s="459">
        <v>40967119</v>
      </c>
      <c r="BM74" s="459">
        <v>37484051.100000001</v>
      </c>
      <c r="BN74" s="669">
        <v>39159260.399999999</v>
      </c>
      <c r="BO74" s="669">
        <v>39264065.299999997</v>
      </c>
      <c r="BP74" s="669">
        <v>41354662.299999997</v>
      </c>
      <c r="BQ74" s="50"/>
    </row>
    <row r="75" spans="2:69" s="8" customFormat="1">
      <c r="C75" s="13" t="s">
        <v>976</v>
      </c>
      <c r="E75" s="459">
        <v>20447216</v>
      </c>
      <c r="F75" s="459">
        <v>21410657</v>
      </c>
      <c r="G75" s="459">
        <v>22859164</v>
      </c>
      <c r="H75" s="459">
        <v>25216924</v>
      </c>
      <c r="I75" s="459">
        <v>25781459</v>
      </c>
      <c r="J75" s="459">
        <v>26721311</v>
      </c>
      <c r="K75" s="459">
        <v>27902571</v>
      </c>
      <c r="L75" s="459">
        <v>30303463</v>
      </c>
      <c r="M75" s="459">
        <v>30194987</v>
      </c>
      <c r="N75" s="459">
        <v>30299045</v>
      </c>
      <c r="O75" s="459">
        <v>30270628</v>
      </c>
      <c r="P75" s="459">
        <v>23293434</v>
      </c>
      <c r="Q75" s="459">
        <v>23922380</v>
      </c>
      <c r="R75" s="459">
        <v>24762831</v>
      </c>
      <c r="S75" s="459">
        <v>25726909</v>
      </c>
      <c r="T75" s="459">
        <v>26856910</v>
      </c>
      <c r="U75" s="459">
        <v>27915328</v>
      </c>
      <c r="V75" s="459">
        <v>29293118</v>
      </c>
      <c r="W75" s="459">
        <v>31259234</v>
      </c>
      <c r="X75" s="459">
        <v>33589050</v>
      </c>
      <c r="Y75" s="459">
        <v>35023334</v>
      </c>
      <c r="Z75" s="459">
        <v>35778901</v>
      </c>
      <c r="AA75" s="459">
        <v>36627149</v>
      </c>
      <c r="AB75" s="459">
        <v>37938936</v>
      </c>
      <c r="AC75" s="459">
        <v>37569276</v>
      </c>
      <c r="AD75" s="459">
        <v>36595391</v>
      </c>
      <c r="AE75" s="459">
        <v>35540168</v>
      </c>
      <c r="AF75" s="459">
        <v>35984837</v>
      </c>
      <c r="AG75" s="459">
        <v>34963784</v>
      </c>
      <c r="AH75" s="459">
        <v>34516967</v>
      </c>
      <c r="AI75" s="459">
        <v>34764196</v>
      </c>
      <c r="AJ75" s="459">
        <v>36051476</v>
      </c>
      <c r="AK75" s="459">
        <v>36113897</v>
      </c>
      <c r="AL75" s="459">
        <v>37063761</v>
      </c>
      <c r="AM75" s="459">
        <v>38570220</v>
      </c>
      <c r="AN75" s="459">
        <v>40572369</v>
      </c>
      <c r="AO75" s="459">
        <v>41408726</v>
      </c>
      <c r="AP75" s="459">
        <v>42570994</v>
      </c>
      <c r="AQ75" s="459">
        <v>44429151</v>
      </c>
      <c r="AR75" s="459">
        <v>46068346</v>
      </c>
      <c r="AS75" s="459">
        <v>46211153</v>
      </c>
      <c r="AT75" s="459">
        <v>46574515</v>
      </c>
      <c r="AU75" s="459">
        <v>47340718</v>
      </c>
      <c r="AV75" s="459">
        <v>49039857</v>
      </c>
      <c r="AW75" s="459">
        <v>50184800</v>
      </c>
      <c r="AX75" s="459">
        <v>55755637</v>
      </c>
      <c r="AY75" s="459">
        <v>59443489</v>
      </c>
      <c r="AZ75" s="459">
        <v>63306504</v>
      </c>
      <c r="BA75" s="459">
        <v>63673888</v>
      </c>
      <c r="BB75" s="459">
        <v>64748382.100000001</v>
      </c>
      <c r="BC75" s="459">
        <v>65225736</v>
      </c>
      <c r="BD75" s="459">
        <v>65220066.100000001</v>
      </c>
      <c r="BE75" s="459">
        <v>62909853.200000003</v>
      </c>
      <c r="BF75" s="459">
        <v>61398932.100000001</v>
      </c>
      <c r="BG75" s="459">
        <v>60237466.899999999</v>
      </c>
      <c r="BH75" s="459">
        <v>60204482.600000001</v>
      </c>
      <c r="BI75" s="459">
        <v>58649796.700000003</v>
      </c>
      <c r="BJ75" s="459">
        <v>57672059</v>
      </c>
      <c r="BK75" s="459">
        <v>57283443.899999999</v>
      </c>
      <c r="BL75" s="459">
        <v>58111966.399999999</v>
      </c>
      <c r="BM75" s="459">
        <v>57093129.700000003</v>
      </c>
      <c r="BN75" s="669">
        <v>57979899.200000003</v>
      </c>
      <c r="BO75" s="669">
        <v>57144155.100000001</v>
      </c>
      <c r="BP75" s="669">
        <v>57452663.700000003</v>
      </c>
      <c r="BQ75" s="50"/>
    </row>
    <row r="76" spans="2:69" s="8" customFormat="1">
      <c r="B76" s="56"/>
      <c r="C76" s="13" t="s">
        <v>977</v>
      </c>
      <c r="E76" s="459">
        <v>1473350</v>
      </c>
      <c r="F76" s="459">
        <v>1171947</v>
      </c>
      <c r="G76" s="459">
        <v>974293</v>
      </c>
      <c r="H76" s="459">
        <v>764265</v>
      </c>
      <c r="I76" s="459">
        <v>911911</v>
      </c>
      <c r="J76" s="459">
        <v>1144821</v>
      </c>
      <c r="K76" s="459">
        <v>1473366</v>
      </c>
      <c r="L76" s="459">
        <v>2002114</v>
      </c>
      <c r="M76" s="459">
        <v>2083627</v>
      </c>
      <c r="N76" s="459">
        <v>2283052</v>
      </c>
      <c r="O76" s="459">
        <v>2369543</v>
      </c>
      <c r="P76" s="459">
        <v>2870118</v>
      </c>
      <c r="Q76" s="459">
        <v>2953344</v>
      </c>
      <c r="R76" s="459">
        <v>3056220</v>
      </c>
      <c r="S76" s="459">
        <v>2989634</v>
      </c>
      <c r="T76" s="459">
        <v>3392498</v>
      </c>
      <c r="U76" s="459">
        <v>3473945</v>
      </c>
      <c r="V76" s="459">
        <v>3603722</v>
      </c>
      <c r="W76" s="459">
        <v>3754869</v>
      </c>
      <c r="X76" s="459">
        <v>3919517</v>
      </c>
      <c r="Y76" s="459">
        <v>3956387</v>
      </c>
      <c r="Z76" s="459">
        <v>4172471.9999999995</v>
      </c>
      <c r="AA76" s="459">
        <v>3764038</v>
      </c>
      <c r="AB76" s="459">
        <v>3776431</v>
      </c>
      <c r="AC76" s="459">
        <v>3748269</v>
      </c>
      <c r="AD76" s="459">
        <v>3008140</v>
      </c>
      <c r="AE76" s="459">
        <v>3401824</v>
      </c>
      <c r="AF76" s="459">
        <v>3675272</v>
      </c>
      <c r="AG76" s="459">
        <v>2444497</v>
      </c>
      <c r="AH76" s="459">
        <v>2601300</v>
      </c>
      <c r="AI76" s="459">
        <v>3162259</v>
      </c>
      <c r="AJ76" s="459">
        <v>3122438</v>
      </c>
      <c r="AK76" s="459">
        <v>2261976</v>
      </c>
      <c r="AL76" s="459">
        <v>2894361</v>
      </c>
      <c r="AM76" s="459">
        <v>2700551</v>
      </c>
      <c r="AN76" s="459">
        <v>3292122</v>
      </c>
      <c r="AO76" s="459">
        <v>3678186</v>
      </c>
      <c r="AP76" s="459">
        <v>4198886</v>
      </c>
      <c r="AQ76" s="459">
        <v>4111330</v>
      </c>
      <c r="AR76" s="459">
        <v>3065406</v>
      </c>
      <c r="AS76" s="459">
        <v>3109660</v>
      </c>
      <c r="AT76" s="459">
        <v>3852470</v>
      </c>
      <c r="AU76" s="459">
        <v>3114316</v>
      </c>
      <c r="AV76" s="459">
        <v>4299290</v>
      </c>
      <c r="AW76" s="459">
        <v>4902588</v>
      </c>
      <c r="AX76" s="459">
        <v>5943400</v>
      </c>
      <c r="AY76" s="459">
        <v>6111101</v>
      </c>
      <c r="AZ76" s="459">
        <v>5145425</v>
      </c>
      <c r="BA76" s="459">
        <v>6000182</v>
      </c>
      <c r="BB76" s="459">
        <v>5281170.0999999996</v>
      </c>
      <c r="BC76" s="459">
        <v>5423270.0999999996</v>
      </c>
      <c r="BD76" s="459">
        <v>4723076.4000000004</v>
      </c>
      <c r="BE76" s="459">
        <v>4674262.3</v>
      </c>
      <c r="BF76" s="459">
        <v>3864979.3</v>
      </c>
      <c r="BG76" s="459">
        <v>4185616.7000000007</v>
      </c>
      <c r="BH76" s="459">
        <v>4575565.0999999996</v>
      </c>
      <c r="BI76" s="459">
        <v>5251485</v>
      </c>
      <c r="BJ76" s="459">
        <v>4594192.3</v>
      </c>
      <c r="BK76" s="459">
        <v>4723743.8</v>
      </c>
      <c r="BL76" s="459">
        <v>4263953.8</v>
      </c>
      <c r="BM76" s="459">
        <v>3882104.5</v>
      </c>
      <c r="BN76" s="669">
        <v>4350777.7</v>
      </c>
      <c r="BO76" s="669">
        <v>5307606.9000000004</v>
      </c>
      <c r="BP76" s="669">
        <v>6074796.2999999998</v>
      </c>
      <c r="BQ76" s="50"/>
    </row>
    <row r="77" spans="2:69" s="8" customFormat="1">
      <c r="B77" s="68"/>
      <c r="C77" s="8" t="s">
        <v>189</v>
      </c>
      <c r="E77" s="459">
        <v>85948427</v>
      </c>
      <c r="F77" s="459">
        <v>85267750</v>
      </c>
      <c r="G77" s="459">
        <v>84067614</v>
      </c>
      <c r="H77" s="459">
        <v>72154064</v>
      </c>
      <c r="I77" s="459">
        <v>66900284</v>
      </c>
      <c r="J77" s="459">
        <v>60781333</v>
      </c>
      <c r="K77" s="459">
        <v>64726029</v>
      </c>
      <c r="L77" s="459">
        <v>68914259</v>
      </c>
      <c r="M77" s="459">
        <v>71653350</v>
      </c>
      <c r="N77" s="459">
        <v>75021416</v>
      </c>
      <c r="O77" s="459">
        <v>73410704</v>
      </c>
      <c r="P77" s="459">
        <v>82097239</v>
      </c>
      <c r="Q77" s="459">
        <v>84213706</v>
      </c>
      <c r="R77" s="459">
        <v>82051214</v>
      </c>
      <c r="S77" s="459">
        <v>81743120</v>
      </c>
      <c r="T77" s="459">
        <v>82838635</v>
      </c>
      <c r="U77" s="459">
        <v>78669240</v>
      </c>
      <c r="V77" s="459">
        <v>79864888</v>
      </c>
      <c r="W77" s="459">
        <v>80998736</v>
      </c>
      <c r="X77" s="459">
        <v>81099898</v>
      </c>
      <c r="Y77" s="459">
        <v>79891066</v>
      </c>
      <c r="Z77" s="459">
        <v>79531917</v>
      </c>
      <c r="AA77" s="459">
        <v>80810198</v>
      </c>
      <c r="AB77" s="459">
        <v>85867398</v>
      </c>
      <c r="AC77" s="459">
        <v>84007956</v>
      </c>
      <c r="AD77" s="459">
        <v>89341606</v>
      </c>
      <c r="AE77" s="459">
        <v>88121223</v>
      </c>
      <c r="AF77" s="459">
        <v>86527732</v>
      </c>
      <c r="AG77" s="459">
        <v>85047993</v>
      </c>
      <c r="AH77" s="459">
        <v>82512650</v>
      </c>
      <c r="AI77" s="459">
        <v>87483216</v>
      </c>
      <c r="AJ77" s="459">
        <v>90524841</v>
      </c>
      <c r="AK77" s="459">
        <v>94812830</v>
      </c>
      <c r="AL77" s="459">
        <v>122481853</v>
      </c>
      <c r="AM77" s="459">
        <v>146867219</v>
      </c>
      <c r="AN77" s="459">
        <v>142480670</v>
      </c>
      <c r="AO77" s="459">
        <v>159377857</v>
      </c>
      <c r="AP77" s="459">
        <v>177610670</v>
      </c>
      <c r="AQ77" s="459">
        <v>184625761</v>
      </c>
      <c r="AR77" s="459">
        <v>184098307</v>
      </c>
      <c r="AS77" s="459">
        <v>185095923</v>
      </c>
      <c r="AT77" s="459">
        <v>197300837</v>
      </c>
      <c r="AU77" s="459">
        <v>185361261</v>
      </c>
      <c r="AV77" s="459">
        <v>190344470</v>
      </c>
      <c r="AW77" s="459">
        <v>214774278</v>
      </c>
      <c r="AX77" s="459">
        <v>256865590</v>
      </c>
      <c r="AY77" s="459">
        <v>275249402</v>
      </c>
      <c r="AZ77" s="459">
        <v>279778578</v>
      </c>
      <c r="BA77" s="459">
        <v>273989760</v>
      </c>
      <c r="BB77" s="459">
        <v>286380888.5</v>
      </c>
      <c r="BC77" s="459">
        <v>286161258.60000002</v>
      </c>
      <c r="BD77" s="459">
        <v>293242294.89999998</v>
      </c>
      <c r="BE77" s="459">
        <v>283836302</v>
      </c>
      <c r="BF77" s="459">
        <v>308504686.60000002</v>
      </c>
      <c r="BG77" s="459">
        <v>310980896.39999998</v>
      </c>
      <c r="BH77" s="459">
        <v>320703661.30000001</v>
      </c>
      <c r="BI77" s="459">
        <v>328573734.30000001</v>
      </c>
      <c r="BJ77" s="459">
        <v>337196401.39999998</v>
      </c>
      <c r="BK77" s="459">
        <v>359383192.89999998</v>
      </c>
      <c r="BL77" s="459">
        <v>372200426.19999999</v>
      </c>
      <c r="BM77" s="459">
        <v>374283186.30000001</v>
      </c>
      <c r="BN77" s="669">
        <v>395407800.19999999</v>
      </c>
      <c r="BO77" s="669">
        <v>393945816.10000002</v>
      </c>
      <c r="BP77" s="669">
        <v>390229995.10000002</v>
      </c>
      <c r="BQ77" s="50"/>
    </row>
    <row r="78" spans="2:69" s="8" customFormat="1">
      <c r="B78" s="56"/>
      <c r="C78" s="8" t="s">
        <v>978</v>
      </c>
      <c r="E78" s="459">
        <v>321812</v>
      </c>
      <c r="F78" s="459">
        <v>389250</v>
      </c>
      <c r="G78" s="459">
        <v>532018</v>
      </c>
      <c r="H78" s="459">
        <v>550565</v>
      </c>
      <c r="I78" s="459">
        <v>400264</v>
      </c>
      <c r="J78" s="459">
        <v>398080</v>
      </c>
      <c r="K78" s="459">
        <v>427250</v>
      </c>
      <c r="L78" s="459">
        <v>0</v>
      </c>
      <c r="M78" s="459">
        <v>850667</v>
      </c>
      <c r="N78" s="459">
        <v>0</v>
      </c>
      <c r="O78" s="459">
        <v>0</v>
      </c>
      <c r="P78" s="459">
        <v>0</v>
      </c>
      <c r="Q78" s="459">
        <v>0</v>
      </c>
      <c r="R78" s="459">
        <v>0</v>
      </c>
      <c r="S78" s="459">
        <v>0</v>
      </c>
      <c r="T78" s="459">
        <v>0</v>
      </c>
      <c r="U78" s="459">
        <v>0</v>
      </c>
      <c r="V78" s="459">
        <v>0</v>
      </c>
      <c r="W78" s="459">
        <v>0</v>
      </c>
      <c r="X78" s="459">
        <v>0</v>
      </c>
      <c r="Y78" s="459">
        <v>0</v>
      </c>
      <c r="Z78" s="459">
        <v>0</v>
      </c>
      <c r="AA78" s="459">
        <v>0</v>
      </c>
      <c r="AB78" s="459">
        <v>0</v>
      </c>
      <c r="AC78" s="459">
        <v>0</v>
      </c>
      <c r="AD78" s="459">
        <v>0</v>
      </c>
      <c r="AE78" s="459">
        <v>0</v>
      </c>
      <c r="AF78" s="459">
        <v>0</v>
      </c>
      <c r="AG78" s="459">
        <v>0</v>
      </c>
      <c r="AH78" s="459">
        <v>0</v>
      </c>
      <c r="AI78" s="459">
        <v>2677</v>
      </c>
      <c r="AJ78" s="459">
        <v>89</v>
      </c>
      <c r="AK78" s="459">
        <v>87</v>
      </c>
      <c r="AL78" s="459">
        <v>129</v>
      </c>
      <c r="AM78" s="459">
        <v>158</v>
      </c>
      <c r="AN78" s="459">
        <v>10001</v>
      </c>
      <c r="AO78" s="459">
        <v>4397</v>
      </c>
      <c r="AP78" s="459">
        <v>4283</v>
      </c>
      <c r="AQ78" s="459">
        <v>5704</v>
      </c>
      <c r="AR78" s="459">
        <v>8606</v>
      </c>
      <c r="AS78" s="459">
        <v>5913</v>
      </c>
      <c r="AT78" s="459">
        <v>6228</v>
      </c>
      <c r="AU78" s="459">
        <v>101755</v>
      </c>
      <c r="AV78" s="459">
        <v>136840</v>
      </c>
      <c r="AW78" s="459">
        <v>0</v>
      </c>
      <c r="AX78" s="459">
        <v>2</v>
      </c>
      <c r="AY78" s="459">
        <v>3</v>
      </c>
      <c r="AZ78" s="459">
        <v>2</v>
      </c>
      <c r="BA78" s="459">
        <v>1</v>
      </c>
      <c r="BB78" s="459">
        <v>0</v>
      </c>
      <c r="BC78" s="459">
        <v>0</v>
      </c>
      <c r="BD78" s="459">
        <v>0</v>
      </c>
      <c r="BE78" s="459">
        <v>0</v>
      </c>
      <c r="BF78" s="459">
        <v>0</v>
      </c>
      <c r="BG78" s="459">
        <v>0</v>
      </c>
      <c r="BH78" s="459">
        <v>108246.2</v>
      </c>
      <c r="BI78" s="459">
        <v>114114</v>
      </c>
      <c r="BJ78" s="459">
        <v>119093.3</v>
      </c>
      <c r="BK78" s="459">
        <v>125319.1</v>
      </c>
      <c r="BL78" s="459">
        <v>158486</v>
      </c>
      <c r="BM78" s="459">
        <v>170644.3</v>
      </c>
      <c r="BN78" s="669">
        <v>176548.5</v>
      </c>
      <c r="BO78" s="669">
        <v>192666.9</v>
      </c>
      <c r="BP78" s="669">
        <v>216097.8</v>
      </c>
      <c r="BQ78" s="50"/>
    </row>
    <row r="79" spans="2:69" s="17" customFormat="1" ht="13">
      <c r="B79" s="12" t="s">
        <v>65</v>
      </c>
      <c r="E79" s="458">
        <v>34919264</v>
      </c>
      <c r="F79" s="458">
        <v>32962284</v>
      </c>
      <c r="G79" s="458">
        <v>31759232</v>
      </c>
      <c r="H79" s="458">
        <v>34612057</v>
      </c>
      <c r="I79" s="458">
        <v>40746229</v>
      </c>
      <c r="J79" s="458">
        <v>70205988</v>
      </c>
      <c r="K79" s="458">
        <v>64684253</v>
      </c>
      <c r="L79" s="458">
        <v>65777729.999999993</v>
      </c>
      <c r="M79" s="458">
        <v>66405008</v>
      </c>
      <c r="N79" s="458">
        <v>74812526</v>
      </c>
      <c r="O79" s="458">
        <v>72046511</v>
      </c>
      <c r="P79" s="458">
        <v>78035573</v>
      </c>
      <c r="Q79" s="458">
        <v>66547986.000000007</v>
      </c>
      <c r="R79" s="458">
        <v>69645606</v>
      </c>
      <c r="S79" s="458">
        <v>73139083</v>
      </c>
      <c r="T79" s="458">
        <v>72528562</v>
      </c>
      <c r="U79" s="458">
        <v>79663281</v>
      </c>
      <c r="V79" s="458">
        <v>78871057</v>
      </c>
      <c r="W79" s="458">
        <v>77794300</v>
      </c>
      <c r="X79" s="458">
        <v>78462090</v>
      </c>
      <c r="Y79" s="458">
        <v>86278556</v>
      </c>
      <c r="Z79" s="458">
        <v>89945446</v>
      </c>
      <c r="AA79" s="458">
        <v>101545261</v>
      </c>
      <c r="AB79" s="458">
        <v>110352748</v>
      </c>
      <c r="AC79" s="458">
        <v>117102406</v>
      </c>
      <c r="AD79" s="458">
        <v>126218367</v>
      </c>
      <c r="AE79" s="458">
        <v>138757567</v>
      </c>
      <c r="AF79" s="458">
        <v>134960431</v>
      </c>
      <c r="AG79" s="458">
        <v>148702454</v>
      </c>
      <c r="AH79" s="458">
        <v>152758527</v>
      </c>
      <c r="AI79" s="458">
        <v>152402623</v>
      </c>
      <c r="AJ79" s="458">
        <v>160923737</v>
      </c>
      <c r="AK79" s="458">
        <v>160418578</v>
      </c>
      <c r="AL79" s="458">
        <v>150083035</v>
      </c>
      <c r="AM79" s="458">
        <v>141526097</v>
      </c>
      <c r="AN79" s="458">
        <v>129962017</v>
      </c>
      <c r="AO79" s="458">
        <v>134833964</v>
      </c>
      <c r="AP79" s="458">
        <v>133154837.99999999</v>
      </c>
      <c r="AQ79" s="458">
        <v>117545393</v>
      </c>
      <c r="AR79" s="458">
        <v>131819584</v>
      </c>
      <c r="AS79" s="458">
        <v>109291047</v>
      </c>
      <c r="AT79" s="458">
        <v>102515849</v>
      </c>
      <c r="AU79" s="458">
        <v>122638460</v>
      </c>
      <c r="AV79" s="458">
        <v>123940990</v>
      </c>
      <c r="AW79" s="458">
        <v>146761196</v>
      </c>
      <c r="AX79" s="458">
        <v>124920221</v>
      </c>
      <c r="AY79" s="458">
        <v>119163131</v>
      </c>
      <c r="AZ79" s="458">
        <v>154997017</v>
      </c>
      <c r="BA79" s="458">
        <v>165423361</v>
      </c>
      <c r="BB79" s="458">
        <v>123447797.59999999</v>
      </c>
      <c r="BC79" s="458">
        <v>128983722.30000001</v>
      </c>
      <c r="BD79" s="458">
        <v>95648600.200000018</v>
      </c>
      <c r="BE79" s="458">
        <v>109244124</v>
      </c>
      <c r="BF79" s="458">
        <v>90104979.400000006</v>
      </c>
      <c r="BG79" s="458">
        <v>101386894.40000001</v>
      </c>
      <c r="BH79" s="458">
        <v>109760924.30000001</v>
      </c>
      <c r="BI79" s="458">
        <v>115061438.79999998</v>
      </c>
      <c r="BJ79" s="458">
        <v>112549699.7</v>
      </c>
      <c r="BK79" s="458">
        <v>135858208</v>
      </c>
      <c r="BL79" s="458">
        <v>134793744.69999999</v>
      </c>
      <c r="BM79" s="458">
        <v>139913430.59999999</v>
      </c>
      <c r="BN79" s="678">
        <v>143563427.80000001</v>
      </c>
      <c r="BO79" s="678">
        <v>152924780.20000002</v>
      </c>
      <c r="BP79" s="678">
        <v>150477978.80000001</v>
      </c>
      <c r="BQ79" s="50"/>
    </row>
    <row r="80" spans="2:69" s="8" customFormat="1">
      <c r="B80" s="11"/>
      <c r="C80" s="8" t="s">
        <v>942</v>
      </c>
      <c r="E80" s="459">
        <v>21455095</v>
      </c>
      <c r="F80" s="459">
        <v>20691214</v>
      </c>
      <c r="G80" s="459">
        <v>21743486</v>
      </c>
      <c r="H80" s="459">
        <v>20327399</v>
      </c>
      <c r="I80" s="459">
        <v>31671378</v>
      </c>
      <c r="J80" s="459">
        <v>64157371</v>
      </c>
      <c r="K80" s="459">
        <v>47487788</v>
      </c>
      <c r="L80" s="459">
        <v>55218272</v>
      </c>
      <c r="M80" s="459">
        <v>57125213</v>
      </c>
      <c r="N80" s="459">
        <v>64528514</v>
      </c>
      <c r="O80" s="459">
        <v>55684635</v>
      </c>
      <c r="P80" s="459">
        <v>62756346</v>
      </c>
      <c r="Q80" s="459">
        <v>51222195</v>
      </c>
      <c r="R80" s="459">
        <v>54625473</v>
      </c>
      <c r="S80" s="459">
        <v>51519095</v>
      </c>
      <c r="T80" s="459">
        <v>56654803</v>
      </c>
      <c r="U80" s="459">
        <v>55742061</v>
      </c>
      <c r="V80" s="459">
        <v>58200989</v>
      </c>
      <c r="W80" s="459">
        <v>54904737</v>
      </c>
      <c r="X80" s="459">
        <v>61710844</v>
      </c>
      <c r="Y80" s="459">
        <v>75367750</v>
      </c>
      <c r="Z80" s="459">
        <v>76648175</v>
      </c>
      <c r="AA80" s="459">
        <v>76914735</v>
      </c>
      <c r="AB80" s="459">
        <v>87304790</v>
      </c>
      <c r="AC80" s="459">
        <v>89866107</v>
      </c>
      <c r="AD80" s="459">
        <v>104144543</v>
      </c>
      <c r="AE80" s="459">
        <v>110909102</v>
      </c>
      <c r="AF80" s="459">
        <v>104217992</v>
      </c>
      <c r="AG80" s="459">
        <v>121355451</v>
      </c>
      <c r="AH80" s="459">
        <v>120342223</v>
      </c>
      <c r="AI80" s="459">
        <v>107834427</v>
      </c>
      <c r="AJ80" s="459">
        <v>123578123</v>
      </c>
      <c r="AK80" s="459">
        <v>131591367.99999999</v>
      </c>
      <c r="AL80" s="459">
        <v>120790369</v>
      </c>
      <c r="AM80" s="459">
        <v>104607305</v>
      </c>
      <c r="AN80" s="459">
        <v>97173204</v>
      </c>
      <c r="AO80" s="459">
        <v>99791182</v>
      </c>
      <c r="AP80" s="459">
        <v>100998296</v>
      </c>
      <c r="AQ80" s="459">
        <v>77356145</v>
      </c>
      <c r="AR80" s="459">
        <v>85178225</v>
      </c>
      <c r="AS80" s="459">
        <v>84533590</v>
      </c>
      <c r="AT80" s="459">
        <v>69935284</v>
      </c>
      <c r="AU80" s="459">
        <v>91840210</v>
      </c>
      <c r="AV80" s="459">
        <v>91696225</v>
      </c>
      <c r="AW80" s="459">
        <v>104990132</v>
      </c>
      <c r="AX80" s="459">
        <v>83077131</v>
      </c>
      <c r="AY80" s="459">
        <v>70966100</v>
      </c>
      <c r="AZ80" s="459">
        <v>96713280</v>
      </c>
      <c r="BA80" s="459">
        <v>115470833</v>
      </c>
      <c r="BB80" s="459">
        <v>91392165.599999994</v>
      </c>
      <c r="BC80" s="459">
        <v>88845167</v>
      </c>
      <c r="BD80" s="459">
        <v>71192567.900000006</v>
      </c>
      <c r="BE80" s="459">
        <v>73038270.200000003</v>
      </c>
      <c r="BF80" s="459">
        <v>45374502.399999999</v>
      </c>
      <c r="BG80" s="459">
        <v>51167711.899999999</v>
      </c>
      <c r="BH80" s="459">
        <v>56321524.299999997</v>
      </c>
      <c r="BI80" s="459">
        <v>54452026.899999999</v>
      </c>
      <c r="BJ80" s="459">
        <v>56593688.5</v>
      </c>
      <c r="BK80" s="459">
        <v>39259868.5</v>
      </c>
      <c r="BL80" s="459">
        <v>55967172.200000003</v>
      </c>
      <c r="BM80" s="459">
        <v>51917864.799999997</v>
      </c>
      <c r="BN80" s="669">
        <v>45779454.799999997</v>
      </c>
      <c r="BO80" s="669">
        <v>36409582</v>
      </c>
      <c r="BP80" s="669">
        <v>78547605.099999994</v>
      </c>
      <c r="BQ80" s="50"/>
    </row>
    <row r="81" spans="2:69" s="8" customFormat="1">
      <c r="C81" s="11" t="s">
        <v>979</v>
      </c>
      <c r="E81" s="459">
        <v>10870391</v>
      </c>
      <c r="F81" s="459">
        <v>8800629</v>
      </c>
      <c r="G81" s="459">
        <v>7376341</v>
      </c>
      <c r="H81" s="459">
        <v>9523072</v>
      </c>
      <c r="I81" s="459">
        <v>3756473</v>
      </c>
      <c r="J81" s="459">
        <v>15501</v>
      </c>
      <c r="K81" s="459">
        <v>11254457</v>
      </c>
      <c r="L81" s="459">
        <v>3971572</v>
      </c>
      <c r="M81" s="459">
        <v>3509998</v>
      </c>
      <c r="N81" s="459">
        <v>361497</v>
      </c>
      <c r="O81" s="459">
        <v>6760370</v>
      </c>
      <c r="P81" s="459">
        <v>7367550</v>
      </c>
      <c r="Q81" s="459">
        <v>8460310</v>
      </c>
      <c r="R81" s="459">
        <v>8751753</v>
      </c>
      <c r="S81" s="459">
        <v>15372826</v>
      </c>
      <c r="T81" s="459">
        <v>7343777</v>
      </c>
      <c r="U81" s="459">
        <v>14194742</v>
      </c>
      <c r="V81" s="459">
        <v>9756160</v>
      </c>
      <c r="W81" s="459">
        <v>12449992</v>
      </c>
      <c r="X81" s="459">
        <v>8972394</v>
      </c>
      <c r="Y81" s="459">
        <v>738315</v>
      </c>
      <c r="Z81" s="459">
        <v>2299998</v>
      </c>
      <c r="AA81" s="459">
        <v>12137767</v>
      </c>
      <c r="AB81" s="459">
        <v>11851434</v>
      </c>
      <c r="AC81" s="459">
        <v>10399992</v>
      </c>
      <c r="AD81" s="459">
        <v>6299994</v>
      </c>
      <c r="AE81" s="459">
        <v>11605270</v>
      </c>
      <c r="AF81" s="459">
        <v>10827806</v>
      </c>
      <c r="AG81" s="459">
        <v>5672371</v>
      </c>
      <c r="AH81" s="459">
        <v>6424380</v>
      </c>
      <c r="AI81" s="459">
        <v>17346839</v>
      </c>
      <c r="AJ81" s="459">
        <v>5794993</v>
      </c>
      <c r="AK81" s="459">
        <v>971360</v>
      </c>
      <c r="AL81" s="459">
        <v>334796</v>
      </c>
      <c r="AM81" s="459">
        <v>2457352</v>
      </c>
      <c r="AN81" s="459">
        <v>258099</v>
      </c>
      <c r="AO81" s="459">
        <v>2222550</v>
      </c>
      <c r="AP81" s="459">
        <v>12274957</v>
      </c>
      <c r="AQ81" s="459">
        <v>14002608</v>
      </c>
      <c r="AR81" s="459">
        <v>14200914</v>
      </c>
      <c r="AS81" s="459">
        <v>4527820</v>
      </c>
      <c r="AT81" s="459">
        <v>7001131</v>
      </c>
      <c r="AU81" s="459">
        <v>7256837</v>
      </c>
      <c r="AV81" s="459">
        <v>8743348</v>
      </c>
      <c r="AW81" s="459">
        <v>11190020</v>
      </c>
      <c r="AX81" s="459">
        <v>15287542</v>
      </c>
      <c r="AY81" s="459">
        <v>5499981</v>
      </c>
      <c r="AZ81" s="459">
        <v>6283007</v>
      </c>
      <c r="BA81" s="459">
        <v>3018193</v>
      </c>
      <c r="BB81" s="459">
        <v>5500563</v>
      </c>
      <c r="BC81" s="459">
        <v>12053216.9</v>
      </c>
      <c r="BD81" s="459">
        <v>5559713.9000000004</v>
      </c>
      <c r="BE81" s="459">
        <v>13002469.9</v>
      </c>
      <c r="BF81" s="459">
        <v>27142872.300000001</v>
      </c>
      <c r="BG81" s="459">
        <v>26621174.899999999</v>
      </c>
      <c r="BH81" s="459">
        <v>27918724.600000001</v>
      </c>
      <c r="BI81" s="459">
        <v>35161314.299999997</v>
      </c>
      <c r="BJ81" s="459">
        <v>29247971</v>
      </c>
      <c r="BK81" s="459">
        <v>73150696.599999994</v>
      </c>
      <c r="BL81" s="459">
        <v>60255923.799999997</v>
      </c>
      <c r="BM81" s="459">
        <v>53374200.299999997</v>
      </c>
      <c r="BN81" s="669">
        <v>63308417.399999999</v>
      </c>
      <c r="BO81" s="669">
        <v>84852630.599999994</v>
      </c>
      <c r="BP81" s="669">
        <v>33686136</v>
      </c>
      <c r="BQ81" s="50"/>
    </row>
    <row r="82" spans="2:69" s="8" customFormat="1">
      <c r="C82" s="11" t="s">
        <v>980</v>
      </c>
      <c r="E82" s="459">
        <v>2593778</v>
      </c>
      <c r="F82" s="459">
        <v>3470441</v>
      </c>
      <c r="G82" s="459">
        <v>2639405</v>
      </c>
      <c r="H82" s="459">
        <v>4761586</v>
      </c>
      <c r="I82" s="459">
        <v>5318378</v>
      </c>
      <c r="J82" s="459">
        <v>6033116</v>
      </c>
      <c r="K82" s="459">
        <v>5942008</v>
      </c>
      <c r="L82" s="459">
        <v>6587886</v>
      </c>
      <c r="M82" s="459">
        <v>5769797</v>
      </c>
      <c r="N82" s="459">
        <v>9922515</v>
      </c>
      <c r="O82" s="459">
        <v>9601506</v>
      </c>
      <c r="P82" s="459">
        <v>7911677</v>
      </c>
      <c r="Q82" s="459">
        <v>6865481</v>
      </c>
      <c r="R82" s="459">
        <v>6268380</v>
      </c>
      <c r="S82" s="459">
        <v>6247162</v>
      </c>
      <c r="T82" s="459">
        <v>8529982</v>
      </c>
      <c r="U82" s="459">
        <v>9726478</v>
      </c>
      <c r="V82" s="459">
        <v>10913908</v>
      </c>
      <c r="W82" s="459">
        <v>10439571</v>
      </c>
      <c r="X82" s="459">
        <v>7778852</v>
      </c>
      <c r="Y82" s="459">
        <v>10172491</v>
      </c>
      <c r="Z82" s="459">
        <v>10997273</v>
      </c>
      <c r="AA82" s="459">
        <v>12492759</v>
      </c>
      <c r="AB82" s="459">
        <v>11196524</v>
      </c>
      <c r="AC82" s="459">
        <v>16836307</v>
      </c>
      <c r="AD82" s="459">
        <v>15773830</v>
      </c>
      <c r="AE82" s="459">
        <v>16243195</v>
      </c>
      <c r="AF82" s="459">
        <v>19914633</v>
      </c>
      <c r="AG82" s="459">
        <v>21674632</v>
      </c>
      <c r="AH82" s="459">
        <v>25991924</v>
      </c>
      <c r="AI82" s="459">
        <v>27221357</v>
      </c>
      <c r="AJ82" s="459">
        <v>31550621</v>
      </c>
      <c r="AK82" s="459">
        <v>27855850</v>
      </c>
      <c r="AL82" s="459">
        <v>28957870</v>
      </c>
      <c r="AM82" s="459">
        <v>34461440</v>
      </c>
      <c r="AN82" s="459">
        <v>32530714</v>
      </c>
      <c r="AO82" s="459">
        <v>32820232.000000004</v>
      </c>
      <c r="AP82" s="459">
        <v>19881585</v>
      </c>
      <c r="AQ82" s="459">
        <v>26186640</v>
      </c>
      <c r="AR82" s="459">
        <v>32440445</v>
      </c>
      <c r="AS82" s="459">
        <v>20229637</v>
      </c>
      <c r="AT82" s="459">
        <v>25579434</v>
      </c>
      <c r="AU82" s="459">
        <v>23541413</v>
      </c>
      <c r="AV82" s="459">
        <v>23501417</v>
      </c>
      <c r="AW82" s="459">
        <v>30581044</v>
      </c>
      <c r="AX82" s="459">
        <v>26555548</v>
      </c>
      <c r="AY82" s="459">
        <v>42697050</v>
      </c>
      <c r="AZ82" s="459">
        <v>52000730</v>
      </c>
      <c r="BA82" s="459">
        <v>46934335</v>
      </c>
      <c r="BB82" s="459">
        <v>26555069</v>
      </c>
      <c r="BC82" s="459">
        <v>28085338.399999999</v>
      </c>
      <c r="BD82" s="459">
        <v>18896318.399999999</v>
      </c>
      <c r="BE82" s="459">
        <v>23203383.899999999</v>
      </c>
      <c r="BF82" s="459">
        <v>17587604.699999999</v>
      </c>
      <c r="BG82" s="459">
        <v>23598007.600000001</v>
      </c>
      <c r="BH82" s="459">
        <v>25520675.399999999</v>
      </c>
      <c r="BI82" s="459">
        <v>25448097.600000001</v>
      </c>
      <c r="BJ82" s="459">
        <v>26708040.199999999</v>
      </c>
      <c r="BK82" s="459">
        <v>23447642.899999999</v>
      </c>
      <c r="BL82" s="459">
        <v>18570648.699999999</v>
      </c>
      <c r="BM82" s="459">
        <v>34621365.5</v>
      </c>
      <c r="BN82" s="669">
        <v>34475555.600000001</v>
      </c>
      <c r="BO82" s="669">
        <v>31662567.600000001</v>
      </c>
      <c r="BP82" s="669">
        <v>38244237.700000003</v>
      </c>
      <c r="BQ82" s="50"/>
    </row>
    <row r="83" spans="2:69" s="17" customFormat="1" ht="13">
      <c r="B83" s="17" t="s">
        <v>68</v>
      </c>
      <c r="C83" s="10"/>
      <c r="E83" s="458">
        <v>12075433</v>
      </c>
      <c r="F83" s="458">
        <v>11788773</v>
      </c>
      <c r="G83" s="458">
        <v>11584393</v>
      </c>
      <c r="H83" s="458">
        <v>12108813</v>
      </c>
      <c r="I83" s="458">
        <v>11966335</v>
      </c>
      <c r="J83" s="458">
        <v>12663591</v>
      </c>
      <c r="K83" s="458">
        <v>15282186</v>
      </c>
      <c r="L83" s="458">
        <v>20418815</v>
      </c>
      <c r="M83" s="458">
        <v>27583531</v>
      </c>
      <c r="N83" s="458">
        <v>33402652</v>
      </c>
      <c r="O83" s="458">
        <v>39285160</v>
      </c>
      <c r="P83" s="458">
        <v>39932965</v>
      </c>
      <c r="Q83" s="458">
        <v>47405743</v>
      </c>
      <c r="R83" s="458">
        <v>51629746</v>
      </c>
      <c r="S83" s="458">
        <v>51622035</v>
      </c>
      <c r="T83" s="458">
        <v>56293691</v>
      </c>
      <c r="U83" s="458">
        <v>58498457</v>
      </c>
      <c r="V83" s="458">
        <v>64955934</v>
      </c>
      <c r="W83" s="458">
        <v>63757947</v>
      </c>
      <c r="X83" s="458">
        <v>69060955</v>
      </c>
      <c r="Y83" s="458">
        <v>66124966</v>
      </c>
      <c r="Z83" s="458">
        <v>69738707</v>
      </c>
      <c r="AA83" s="458">
        <v>75213899</v>
      </c>
      <c r="AB83" s="458">
        <v>74951569</v>
      </c>
      <c r="AC83" s="458">
        <v>83722285</v>
      </c>
      <c r="AD83" s="458">
        <v>90496398</v>
      </c>
      <c r="AE83" s="458">
        <v>99202393</v>
      </c>
      <c r="AF83" s="458">
        <v>99848114</v>
      </c>
      <c r="AG83" s="458">
        <v>96862836</v>
      </c>
      <c r="AH83" s="458">
        <v>100246734</v>
      </c>
      <c r="AI83" s="458">
        <v>104294621</v>
      </c>
      <c r="AJ83" s="458">
        <v>105170074</v>
      </c>
      <c r="AK83" s="458">
        <v>95008786</v>
      </c>
      <c r="AL83" s="458">
        <v>85139295</v>
      </c>
      <c r="AM83" s="458">
        <v>78142799</v>
      </c>
      <c r="AN83" s="458">
        <v>76656477</v>
      </c>
      <c r="AO83" s="458">
        <v>81440687</v>
      </c>
      <c r="AP83" s="458">
        <v>77045112</v>
      </c>
      <c r="AQ83" s="458">
        <v>82220508</v>
      </c>
      <c r="AR83" s="458">
        <v>82113231</v>
      </c>
      <c r="AS83" s="458">
        <v>85846975</v>
      </c>
      <c r="AT83" s="458">
        <v>88147183</v>
      </c>
      <c r="AU83" s="458">
        <v>89320625</v>
      </c>
      <c r="AV83" s="458">
        <v>85962616</v>
      </c>
      <c r="AW83" s="458">
        <v>88408002</v>
      </c>
      <c r="AX83" s="458">
        <v>81830601</v>
      </c>
      <c r="AY83" s="458">
        <v>73549166</v>
      </c>
      <c r="AZ83" s="458">
        <v>70627767</v>
      </c>
      <c r="BA83" s="458">
        <v>70726446</v>
      </c>
      <c r="BB83" s="458">
        <v>76258112.799999997</v>
      </c>
      <c r="BC83" s="458">
        <v>84509964.100000009</v>
      </c>
      <c r="BD83" s="458">
        <v>95380859.399999991</v>
      </c>
      <c r="BE83" s="458">
        <v>108718666</v>
      </c>
      <c r="BF83" s="458">
        <v>114690327.59999999</v>
      </c>
      <c r="BG83" s="458">
        <v>119802717.90000001</v>
      </c>
      <c r="BH83" s="458">
        <v>127409085.7</v>
      </c>
      <c r="BI83" s="458">
        <v>139765303.10000002</v>
      </c>
      <c r="BJ83" s="458">
        <v>149672988</v>
      </c>
      <c r="BK83" s="458">
        <v>149815153</v>
      </c>
      <c r="BL83" s="458">
        <v>149203270.20000002</v>
      </c>
      <c r="BM83" s="458">
        <v>151072487.19999999</v>
      </c>
      <c r="BN83" s="678">
        <v>150973042.90000001</v>
      </c>
      <c r="BO83" s="678">
        <v>153699314.60000002</v>
      </c>
      <c r="BP83" s="678">
        <v>164263961.50000003</v>
      </c>
      <c r="BQ83" s="50"/>
    </row>
    <row r="84" spans="2:69" s="8" customFormat="1">
      <c r="C84" s="11" t="s">
        <v>981</v>
      </c>
      <c r="E84" s="459">
        <v>311243</v>
      </c>
      <c r="F84" s="459">
        <v>264400</v>
      </c>
      <c r="G84" s="459">
        <v>430923</v>
      </c>
      <c r="H84" s="459">
        <v>469724</v>
      </c>
      <c r="I84" s="459">
        <v>505870</v>
      </c>
      <c r="J84" s="459">
        <v>544125</v>
      </c>
      <c r="K84" s="459">
        <v>585988</v>
      </c>
      <c r="L84" s="459">
        <v>610850</v>
      </c>
      <c r="M84" s="459">
        <v>662283</v>
      </c>
      <c r="N84" s="459">
        <v>800124</v>
      </c>
      <c r="O84" s="459">
        <v>851619</v>
      </c>
      <c r="P84" s="459">
        <v>705785</v>
      </c>
      <c r="Q84" s="459">
        <v>663185</v>
      </c>
      <c r="R84" s="459">
        <v>1284066</v>
      </c>
      <c r="S84" s="459">
        <v>1072574</v>
      </c>
      <c r="T84" s="459">
        <v>1092478</v>
      </c>
      <c r="U84" s="459">
        <v>1092722</v>
      </c>
      <c r="V84" s="459">
        <v>1127857</v>
      </c>
      <c r="W84" s="459">
        <v>1148805</v>
      </c>
      <c r="X84" s="459">
        <v>1107465</v>
      </c>
      <c r="Y84" s="459">
        <v>1154897</v>
      </c>
      <c r="Z84" s="459">
        <v>1040307</v>
      </c>
      <c r="AA84" s="459">
        <v>1084925</v>
      </c>
      <c r="AB84" s="459">
        <v>998861</v>
      </c>
      <c r="AC84" s="459">
        <v>997998</v>
      </c>
      <c r="AD84" s="459">
        <v>987653</v>
      </c>
      <c r="AE84" s="459">
        <v>956790</v>
      </c>
      <c r="AF84" s="459">
        <v>984262</v>
      </c>
      <c r="AG84" s="459">
        <v>967765</v>
      </c>
      <c r="AH84" s="459">
        <v>923212</v>
      </c>
      <c r="AI84" s="459">
        <v>1071923</v>
      </c>
      <c r="AJ84" s="459">
        <v>1090255</v>
      </c>
      <c r="AK84" s="459">
        <v>1149249</v>
      </c>
      <c r="AL84" s="459">
        <v>1070778</v>
      </c>
      <c r="AM84" s="459">
        <v>1145340</v>
      </c>
      <c r="AN84" s="459">
        <v>1177179</v>
      </c>
      <c r="AO84" s="459">
        <v>1222981</v>
      </c>
      <c r="AP84" s="459">
        <v>1266039</v>
      </c>
      <c r="AQ84" s="459">
        <v>1303504</v>
      </c>
      <c r="AR84" s="459">
        <v>1318895</v>
      </c>
      <c r="AS84" s="459">
        <v>1321372</v>
      </c>
      <c r="AT84" s="459">
        <v>1506100</v>
      </c>
      <c r="AU84" s="459">
        <v>1492375</v>
      </c>
      <c r="AV84" s="459">
        <v>1591753</v>
      </c>
      <c r="AW84" s="459">
        <v>1565185</v>
      </c>
      <c r="AX84" s="459">
        <v>1096320</v>
      </c>
      <c r="AY84" s="459">
        <v>1125221</v>
      </c>
      <c r="AZ84" s="459">
        <v>1175794</v>
      </c>
      <c r="BA84" s="459">
        <v>1217988</v>
      </c>
      <c r="BB84" s="459">
        <v>1278283.8999999999</v>
      </c>
      <c r="BC84" s="459">
        <v>1317737.3999999999</v>
      </c>
      <c r="BD84" s="459">
        <v>1361443.4</v>
      </c>
      <c r="BE84" s="459">
        <v>1321032.3</v>
      </c>
      <c r="BF84" s="459">
        <v>1223191.8999999999</v>
      </c>
      <c r="BG84" s="459">
        <v>1230991.3999999999</v>
      </c>
      <c r="BH84" s="459">
        <v>1209681.2</v>
      </c>
      <c r="BI84" s="459">
        <v>1169182.8</v>
      </c>
      <c r="BJ84" s="459">
        <v>1189973</v>
      </c>
      <c r="BK84" s="459">
        <v>1231135</v>
      </c>
      <c r="BL84" s="459">
        <v>1339086.8</v>
      </c>
      <c r="BM84" s="459">
        <v>1419328.6</v>
      </c>
      <c r="BN84" s="669">
        <v>1464764.2</v>
      </c>
      <c r="BO84" s="669">
        <v>1470399.9</v>
      </c>
      <c r="BP84" s="669">
        <v>1612298.8</v>
      </c>
      <c r="BQ84" s="50"/>
    </row>
    <row r="85" spans="2:69" s="8" customFormat="1">
      <c r="C85" s="11" t="s">
        <v>982</v>
      </c>
      <c r="E85" s="459">
        <v>0</v>
      </c>
      <c r="F85" s="459">
        <v>0</v>
      </c>
      <c r="G85" s="459">
        <v>0</v>
      </c>
      <c r="H85" s="459">
        <v>0</v>
      </c>
      <c r="I85" s="459">
        <v>0</v>
      </c>
      <c r="J85" s="459">
        <v>0</v>
      </c>
      <c r="K85" s="459">
        <v>0</v>
      </c>
      <c r="L85" s="459">
        <v>0</v>
      </c>
      <c r="M85" s="459">
        <v>0</v>
      </c>
      <c r="N85" s="459">
        <v>0</v>
      </c>
      <c r="O85" s="459">
        <v>0</v>
      </c>
      <c r="P85" s="459">
        <v>80744</v>
      </c>
      <c r="Q85" s="459">
        <v>129967.99999999999</v>
      </c>
      <c r="R85" s="459">
        <v>169677</v>
      </c>
      <c r="S85" s="459">
        <v>174540</v>
      </c>
      <c r="T85" s="459">
        <v>160508</v>
      </c>
      <c r="U85" s="459">
        <v>164050</v>
      </c>
      <c r="V85" s="459">
        <v>201434</v>
      </c>
      <c r="W85" s="459">
        <v>200268</v>
      </c>
      <c r="X85" s="459">
        <v>168449</v>
      </c>
      <c r="Y85" s="459">
        <v>514794</v>
      </c>
      <c r="Z85" s="459">
        <v>368513</v>
      </c>
      <c r="AA85" s="459">
        <v>0</v>
      </c>
      <c r="AB85" s="459">
        <v>0</v>
      </c>
      <c r="AC85" s="459">
        <v>0</v>
      </c>
      <c r="AD85" s="459">
        <v>0</v>
      </c>
      <c r="AE85" s="459">
        <v>0</v>
      </c>
      <c r="AF85" s="459">
        <v>0</v>
      </c>
      <c r="AG85" s="459">
        <v>0</v>
      </c>
      <c r="AH85" s="459">
        <v>0</v>
      </c>
      <c r="AI85" s="459">
        <v>0</v>
      </c>
      <c r="AJ85" s="459">
        <v>0</v>
      </c>
      <c r="AK85" s="459">
        <v>0</v>
      </c>
      <c r="AL85" s="459">
        <v>0</v>
      </c>
      <c r="AM85" s="459">
        <v>0</v>
      </c>
      <c r="AN85" s="459">
        <v>0</v>
      </c>
      <c r="AO85" s="459">
        <v>0</v>
      </c>
      <c r="AP85" s="459">
        <v>0</v>
      </c>
      <c r="AQ85" s="459">
        <v>0</v>
      </c>
      <c r="AR85" s="459">
        <v>0</v>
      </c>
      <c r="AS85" s="459">
        <v>0</v>
      </c>
      <c r="AT85" s="459">
        <v>0</v>
      </c>
      <c r="AU85" s="459">
        <v>0</v>
      </c>
      <c r="AV85" s="459">
        <v>0</v>
      </c>
      <c r="AW85" s="459">
        <v>0</v>
      </c>
      <c r="AX85" s="459">
        <v>0</v>
      </c>
      <c r="AY85" s="459">
        <v>0</v>
      </c>
      <c r="AZ85" s="459">
        <v>0</v>
      </c>
      <c r="BA85" s="459">
        <v>0</v>
      </c>
      <c r="BB85" s="459">
        <v>0</v>
      </c>
      <c r="BC85" s="459">
        <v>0</v>
      </c>
      <c r="BD85" s="459">
        <v>0</v>
      </c>
      <c r="BE85" s="459">
        <v>0</v>
      </c>
      <c r="BF85" s="459">
        <v>0</v>
      </c>
      <c r="BG85" s="459">
        <v>0</v>
      </c>
      <c r="BH85" s="459">
        <v>0</v>
      </c>
      <c r="BI85" s="459">
        <v>0</v>
      </c>
      <c r="BJ85" s="459">
        <v>0</v>
      </c>
      <c r="BK85" s="459">
        <v>0</v>
      </c>
      <c r="BL85" s="459">
        <v>0</v>
      </c>
      <c r="BM85" s="459">
        <v>0</v>
      </c>
      <c r="BN85" s="669">
        <v>0</v>
      </c>
      <c r="BO85" s="669">
        <v>0</v>
      </c>
      <c r="BP85" s="669">
        <v>0</v>
      </c>
      <c r="BQ85" s="50"/>
    </row>
    <row r="86" spans="2:69" s="8" customFormat="1">
      <c r="C86" s="11" t="s">
        <v>983</v>
      </c>
      <c r="E86" s="460">
        <v>6943437</v>
      </c>
      <c r="F86" s="460">
        <v>7029052</v>
      </c>
      <c r="G86" s="460">
        <v>6888004</v>
      </c>
      <c r="H86" s="460">
        <v>7676339</v>
      </c>
      <c r="I86" s="460">
        <v>8219994.0000000009</v>
      </c>
      <c r="J86" s="460">
        <v>8027981</v>
      </c>
      <c r="K86" s="460">
        <v>11254512</v>
      </c>
      <c r="L86" s="460">
        <v>15168318</v>
      </c>
      <c r="M86" s="460">
        <v>19470863</v>
      </c>
      <c r="N86" s="460">
        <v>24052714</v>
      </c>
      <c r="O86" s="460">
        <v>28216098</v>
      </c>
      <c r="P86" s="460">
        <v>30449792</v>
      </c>
      <c r="Q86" s="460">
        <v>36807339</v>
      </c>
      <c r="R86" s="460">
        <v>38930624</v>
      </c>
      <c r="S86" s="460">
        <v>37799754</v>
      </c>
      <c r="T86" s="460">
        <v>39742267</v>
      </c>
      <c r="U86" s="460">
        <v>40115161</v>
      </c>
      <c r="V86" s="460">
        <v>44813277</v>
      </c>
      <c r="W86" s="460">
        <v>44668044</v>
      </c>
      <c r="X86" s="460">
        <v>49615321</v>
      </c>
      <c r="Y86" s="460">
        <v>51133757</v>
      </c>
      <c r="Z86" s="460">
        <v>55559756</v>
      </c>
      <c r="AA86" s="460">
        <v>60401128</v>
      </c>
      <c r="AB86" s="460">
        <v>61892983</v>
      </c>
      <c r="AC86" s="460">
        <v>69457423</v>
      </c>
      <c r="AD86" s="460">
        <v>77129230</v>
      </c>
      <c r="AE86" s="460">
        <v>81785875</v>
      </c>
      <c r="AF86" s="460">
        <v>84606604</v>
      </c>
      <c r="AG86" s="460">
        <v>88552904</v>
      </c>
      <c r="AH86" s="460">
        <v>92610826</v>
      </c>
      <c r="AI86" s="460">
        <v>95322141</v>
      </c>
      <c r="AJ86" s="460">
        <v>95122026</v>
      </c>
      <c r="AK86" s="460">
        <v>89095819</v>
      </c>
      <c r="AL86" s="460">
        <v>79345752</v>
      </c>
      <c r="AM86" s="460">
        <v>72757954</v>
      </c>
      <c r="AN86" s="460">
        <v>71496151</v>
      </c>
      <c r="AO86" s="460">
        <v>73957708</v>
      </c>
      <c r="AP86" s="460">
        <v>68447499</v>
      </c>
      <c r="AQ86" s="460">
        <v>73391474</v>
      </c>
      <c r="AR86" s="460">
        <v>73631474</v>
      </c>
      <c r="AS86" s="460">
        <v>76792652</v>
      </c>
      <c r="AT86" s="460">
        <v>77228664</v>
      </c>
      <c r="AU86" s="460">
        <v>77442785</v>
      </c>
      <c r="AV86" s="460">
        <v>72211904</v>
      </c>
      <c r="AW86" s="460">
        <v>71665739</v>
      </c>
      <c r="AX86" s="460">
        <v>66256145.000000007</v>
      </c>
      <c r="AY86" s="460">
        <v>60433935</v>
      </c>
      <c r="AZ86" s="460">
        <v>57668252</v>
      </c>
      <c r="BA86" s="460">
        <v>54376270</v>
      </c>
      <c r="BB86" s="460">
        <v>61510182.600000001</v>
      </c>
      <c r="BC86" s="460">
        <v>67651059.5</v>
      </c>
      <c r="BD86" s="460">
        <v>77169437.799999997</v>
      </c>
      <c r="BE86" s="460">
        <v>88628394.900000006</v>
      </c>
      <c r="BF86" s="460">
        <v>94740865.799999997</v>
      </c>
      <c r="BG86" s="460">
        <v>97985775.5</v>
      </c>
      <c r="BH86" s="460">
        <v>104859618</v>
      </c>
      <c r="BI86" s="460">
        <v>114497702.40000001</v>
      </c>
      <c r="BJ86" s="460">
        <v>122172929</v>
      </c>
      <c r="BK86" s="460">
        <v>120540461</v>
      </c>
      <c r="BL86" s="460">
        <v>122082083.90000001</v>
      </c>
      <c r="BM86" s="460">
        <v>123661093.3</v>
      </c>
      <c r="BN86" s="679">
        <v>119557911.8</v>
      </c>
      <c r="BO86" s="679">
        <v>120087649.8</v>
      </c>
      <c r="BP86" s="679">
        <v>125900284.59999999</v>
      </c>
      <c r="BQ86" s="50"/>
    </row>
    <row r="87" spans="2:69" s="8" customFormat="1">
      <c r="C87" s="11" t="s">
        <v>984</v>
      </c>
      <c r="E87" s="460">
        <v>0</v>
      </c>
      <c r="F87" s="460">
        <v>0</v>
      </c>
      <c r="G87" s="460">
        <v>0</v>
      </c>
      <c r="H87" s="460">
        <v>0</v>
      </c>
      <c r="I87" s="460">
        <v>0</v>
      </c>
      <c r="J87" s="460">
        <v>0</v>
      </c>
      <c r="K87" s="460">
        <v>0</v>
      </c>
      <c r="L87" s="460">
        <v>0</v>
      </c>
      <c r="M87" s="460">
        <v>0</v>
      </c>
      <c r="N87" s="460">
        <v>0</v>
      </c>
      <c r="O87" s="460">
        <v>0</v>
      </c>
      <c r="P87" s="460">
        <v>0</v>
      </c>
      <c r="Q87" s="460">
        <v>0</v>
      </c>
      <c r="R87" s="460">
        <v>0</v>
      </c>
      <c r="S87" s="460">
        <v>0</v>
      </c>
      <c r="T87" s="460">
        <v>0</v>
      </c>
      <c r="U87" s="460">
        <v>0</v>
      </c>
      <c r="V87" s="460">
        <v>0</v>
      </c>
      <c r="W87" s="460">
        <v>0</v>
      </c>
      <c r="X87" s="460">
        <v>0</v>
      </c>
      <c r="Y87" s="460">
        <v>79</v>
      </c>
      <c r="Z87" s="460">
        <v>160979</v>
      </c>
      <c r="AA87" s="460">
        <v>225508</v>
      </c>
      <c r="AB87" s="460">
        <v>264101</v>
      </c>
      <c r="AC87" s="460">
        <v>355540</v>
      </c>
      <c r="AD87" s="460">
        <v>469835</v>
      </c>
      <c r="AE87" s="460">
        <v>681851</v>
      </c>
      <c r="AF87" s="460">
        <v>784952</v>
      </c>
      <c r="AG87" s="460">
        <v>899337</v>
      </c>
      <c r="AH87" s="460">
        <v>980425</v>
      </c>
      <c r="AI87" s="460">
        <v>1109666</v>
      </c>
      <c r="AJ87" s="460">
        <v>1235591</v>
      </c>
      <c r="AK87" s="460">
        <v>1269588</v>
      </c>
      <c r="AL87" s="460">
        <v>1330247</v>
      </c>
      <c r="AM87" s="460">
        <v>1539501</v>
      </c>
      <c r="AN87" s="460">
        <v>1990266</v>
      </c>
      <c r="AO87" s="460">
        <v>2224706</v>
      </c>
      <c r="AP87" s="460">
        <v>2252545</v>
      </c>
      <c r="AQ87" s="460">
        <v>2480880</v>
      </c>
      <c r="AR87" s="460">
        <v>2646215</v>
      </c>
      <c r="AS87" s="460">
        <v>2726763</v>
      </c>
      <c r="AT87" s="460">
        <v>3029920</v>
      </c>
      <c r="AU87" s="460">
        <v>3018483</v>
      </c>
      <c r="AV87" s="460">
        <v>3443577</v>
      </c>
      <c r="AW87" s="460">
        <v>3778802</v>
      </c>
      <c r="AX87" s="460">
        <v>3596207</v>
      </c>
      <c r="AY87" s="460">
        <v>2636203</v>
      </c>
      <c r="AZ87" s="460">
        <v>2384444</v>
      </c>
      <c r="BA87" s="460">
        <v>2585353</v>
      </c>
      <c r="BB87" s="460">
        <v>2447301.5</v>
      </c>
      <c r="BC87" s="460">
        <v>3160205.2</v>
      </c>
      <c r="BD87" s="460">
        <v>3897910.6</v>
      </c>
      <c r="BE87" s="460">
        <v>4472139.8</v>
      </c>
      <c r="BF87" s="460">
        <v>5828395.2999999998</v>
      </c>
      <c r="BG87" s="460">
        <v>6320402.5999999996</v>
      </c>
      <c r="BH87" s="460">
        <v>6831660.4000000004</v>
      </c>
      <c r="BI87" s="460">
        <v>8516076.4000000004</v>
      </c>
      <c r="BJ87" s="460">
        <v>10008733</v>
      </c>
      <c r="BK87" s="460">
        <v>11136559</v>
      </c>
      <c r="BL87" s="460">
        <v>12170011.199999999</v>
      </c>
      <c r="BM87" s="460">
        <v>12888663.1</v>
      </c>
      <c r="BN87" s="679">
        <v>14358857.300000001</v>
      </c>
      <c r="BO87" s="679">
        <v>15011372.6</v>
      </c>
      <c r="BP87" s="679">
        <v>16900051.800000001</v>
      </c>
      <c r="BQ87" s="50"/>
    </row>
    <row r="88" spans="2:69" s="8" customFormat="1">
      <c r="B88" s="11"/>
      <c r="C88" s="8" t="s">
        <v>985</v>
      </c>
      <c r="E88" s="459">
        <v>4820753</v>
      </c>
      <c r="F88" s="459">
        <v>4495321</v>
      </c>
      <c r="G88" s="459">
        <v>4265466</v>
      </c>
      <c r="H88" s="459">
        <v>3962750</v>
      </c>
      <c r="I88" s="459">
        <v>3240471</v>
      </c>
      <c r="J88" s="459">
        <v>4091485</v>
      </c>
      <c r="K88" s="459">
        <v>3441686</v>
      </c>
      <c r="L88" s="459">
        <v>4639647</v>
      </c>
      <c r="M88" s="459">
        <v>7450385</v>
      </c>
      <c r="N88" s="459">
        <v>8549814</v>
      </c>
      <c r="O88" s="459">
        <v>10217443</v>
      </c>
      <c r="P88" s="459">
        <v>8696644</v>
      </c>
      <c r="Q88" s="459">
        <v>9805251</v>
      </c>
      <c r="R88" s="459">
        <v>11245379</v>
      </c>
      <c r="S88" s="459">
        <v>12575167</v>
      </c>
      <c r="T88" s="459">
        <v>15298438</v>
      </c>
      <c r="U88" s="459">
        <v>17126524</v>
      </c>
      <c r="V88" s="459">
        <v>18813366</v>
      </c>
      <c r="W88" s="459">
        <v>17740830</v>
      </c>
      <c r="X88" s="459">
        <v>18169720</v>
      </c>
      <c r="Y88" s="459">
        <v>13321439</v>
      </c>
      <c r="Z88" s="459">
        <v>12609152</v>
      </c>
      <c r="AA88" s="459">
        <v>13502338</v>
      </c>
      <c r="AB88" s="459">
        <v>11795624</v>
      </c>
      <c r="AC88" s="459">
        <v>12911324</v>
      </c>
      <c r="AD88" s="459">
        <v>11909680</v>
      </c>
      <c r="AE88" s="459">
        <v>15777877</v>
      </c>
      <c r="AF88" s="459">
        <v>13472296</v>
      </c>
      <c r="AG88" s="459">
        <v>6442830</v>
      </c>
      <c r="AH88" s="459">
        <v>5732271</v>
      </c>
      <c r="AI88" s="459">
        <v>6790891</v>
      </c>
      <c r="AJ88" s="459">
        <v>7722202</v>
      </c>
      <c r="AK88" s="459">
        <v>3494130</v>
      </c>
      <c r="AL88" s="459">
        <v>3392518</v>
      </c>
      <c r="AM88" s="459">
        <v>2700004</v>
      </c>
      <c r="AN88" s="459">
        <v>1992881</v>
      </c>
      <c r="AO88" s="459">
        <v>4035292</v>
      </c>
      <c r="AP88" s="459">
        <v>5079029</v>
      </c>
      <c r="AQ88" s="459">
        <v>5044650</v>
      </c>
      <c r="AR88" s="459">
        <v>4516647</v>
      </c>
      <c r="AS88" s="459">
        <v>5006188</v>
      </c>
      <c r="AT88" s="459">
        <v>6382499</v>
      </c>
      <c r="AU88" s="459">
        <v>7366982</v>
      </c>
      <c r="AV88" s="459">
        <v>8715382</v>
      </c>
      <c r="AW88" s="459">
        <v>11398276</v>
      </c>
      <c r="AX88" s="459">
        <v>10881929</v>
      </c>
      <c r="AY88" s="459">
        <v>9353807</v>
      </c>
      <c r="AZ88" s="459">
        <v>9399277</v>
      </c>
      <c r="BA88" s="459">
        <v>12546835</v>
      </c>
      <c r="BB88" s="459">
        <v>11022344.800000001</v>
      </c>
      <c r="BC88" s="459">
        <v>12380962</v>
      </c>
      <c r="BD88" s="459">
        <v>12952067.6</v>
      </c>
      <c r="BE88" s="459">
        <v>14297099</v>
      </c>
      <c r="BF88" s="459">
        <v>12897874.6</v>
      </c>
      <c r="BG88" s="459">
        <v>14265548.4</v>
      </c>
      <c r="BH88" s="459">
        <v>14508126.1</v>
      </c>
      <c r="BI88" s="459">
        <v>15582341.5</v>
      </c>
      <c r="BJ88" s="459">
        <v>16301353</v>
      </c>
      <c r="BK88" s="459">
        <v>16906998</v>
      </c>
      <c r="BL88" s="459">
        <v>13612088.300000001</v>
      </c>
      <c r="BM88" s="459">
        <v>13103402.199999999</v>
      </c>
      <c r="BN88" s="669">
        <v>15591509.6</v>
      </c>
      <c r="BO88" s="669">
        <v>17129892.300000001</v>
      </c>
      <c r="BP88" s="669">
        <v>19851326.300000001</v>
      </c>
      <c r="BQ88" s="50"/>
    </row>
    <row r="89" spans="2:69" s="17" customFormat="1" ht="13">
      <c r="B89" s="17" t="s">
        <v>948</v>
      </c>
      <c r="C89" s="10"/>
      <c r="E89" s="458">
        <v>1190040</v>
      </c>
      <c r="F89" s="458">
        <v>1656705</v>
      </c>
      <c r="G89" s="458">
        <v>1612101</v>
      </c>
      <c r="H89" s="458">
        <v>41105</v>
      </c>
      <c r="I89" s="458">
        <v>1330421</v>
      </c>
      <c r="J89" s="458">
        <v>1731392</v>
      </c>
      <c r="K89" s="458">
        <v>1752765</v>
      </c>
      <c r="L89" s="458">
        <v>9253</v>
      </c>
      <c r="M89" s="458">
        <v>1304742</v>
      </c>
      <c r="N89" s="458">
        <v>1653433</v>
      </c>
      <c r="O89" s="458">
        <v>1579770</v>
      </c>
      <c r="P89" s="458">
        <v>8467</v>
      </c>
      <c r="Q89" s="458">
        <v>1529539</v>
      </c>
      <c r="R89" s="458">
        <v>1405690</v>
      </c>
      <c r="S89" s="458">
        <v>1559612</v>
      </c>
      <c r="T89" s="458">
        <v>18525</v>
      </c>
      <c r="U89" s="458">
        <v>1710168</v>
      </c>
      <c r="V89" s="458">
        <v>1414430</v>
      </c>
      <c r="W89" s="458">
        <v>2427545</v>
      </c>
      <c r="X89" s="458">
        <v>63719</v>
      </c>
      <c r="Y89" s="458">
        <v>2276211</v>
      </c>
      <c r="Z89" s="458">
        <v>2492149</v>
      </c>
      <c r="AA89" s="458">
        <v>1522585</v>
      </c>
      <c r="AB89" s="458">
        <v>13850</v>
      </c>
      <c r="AC89" s="458">
        <v>1284097</v>
      </c>
      <c r="AD89" s="458">
        <v>1573489</v>
      </c>
      <c r="AE89" s="458">
        <v>1625761</v>
      </c>
      <c r="AF89" s="458">
        <v>14405</v>
      </c>
      <c r="AG89" s="458">
        <v>1275944</v>
      </c>
      <c r="AH89" s="458">
        <v>1650829</v>
      </c>
      <c r="AI89" s="458">
        <v>1728564</v>
      </c>
      <c r="AJ89" s="458">
        <v>43995</v>
      </c>
      <c r="AK89" s="458">
        <v>1390222</v>
      </c>
      <c r="AL89" s="458">
        <v>1789616</v>
      </c>
      <c r="AM89" s="458">
        <v>1571304</v>
      </c>
      <c r="AN89" s="458">
        <v>264390</v>
      </c>
      <c r="AO89" s="458">
        <v>1752115</v>
      </c>
      <c r="AP89" s="458">
        <v>1731662</v>
      </c>
      <c r="AQ89" s="458">
        <v>1918075</v>
      </c>
      <c r="AR89" s="458">
        <v>284373</v>
      </c>
      <c r="AS89" s="458">
        <v>1934499</v>
      </c>
      <c r="AT89" s="458">
        <v>2103507</v>
      </c>
      <c r="AU89" s="458">
        <v>3589383</v>
      </c>
      <c r="AV89" s="458">
        <v>369578</v>
      </c>
      <c r="AW89" s="458">
        <v>1506369</v>
      </c>
      <c r="AX89" s="458">
        <v>2040311</v>
      </c>
      <c r="AY89" s="458">
        <v>2508208</v>
      </c>
      <c r="AZ89" s="458">
        <v>435173</v>
      </c>
      <c r="BA89" s="458">
        <v>1724043</v>
      </c>
      <c r="BB89" s="458">
        <v>2413729</v>
      </c>
      <c r="BC89" s="458">
        <v>2520434.4</v>
      </c>
      <c r="BD89" s="458">
        <v>16890.100000000002</v>
      </c>
      <c r="BE89" s="458">
        <v>1949304.5</v>
      </c>
      <c r="BF89" s="458">
        <v>2682856.2999999998</v>
      </c>
      <c r="BG89" s="458">
        <v>2657694.3000000003</v>
      </c>
      <c r="BH89" s="458">
        <v>14153.1</v>
      </c>
      <c r="BI89" s="458">
        <v>2199439.4</v>
      </c>
      <c r="BJ89" s="458">
        <v>2746194.5</v>
      </c>
      <c r="BK89" s="458">
        <v>2545101.1999999997</v>
      </c>
      <c r="BL89" s="458">
        <v>17089.8</v>
      </c>
      <c r="BM89" s="458">
        <v>1790991.1</v>
      </c>
      <c r="BN89" s="678">
        <v>1806613.8</v>
      </c>
      <c r="BO89" s="678">
        <v>3530950.6</v>
      </c>
      <c r="BP89" s="678">
        <v>53184.299999999996</v>
      </c>
      <c r="BQ89" s="50"/>
    </row>
    <row r="90" spans="2:69" s="8" customFormat="1">
      <c r="C90" s="11" t="s">
        <v>986</v>
      </c>
      <c r="E90" s="459">
        <v>1159075</v>
      </c>
      <c r="F90" s="459">
        <v>1621819</v>
      </c>
      <c r="G90" s="459">
        <v>1566032</v>
      </c>
      <c r="H90" s="459">
        <v>1755</v>
      </c>
      <c r="I90" s="459">
        <v>1300971</v>
      </c>
      <c r="J90" s="459">
        <v>1702596</v>
      </c>
      <c r="K90" s="459">
        <v>1726938</v>
      </c>
      <c r="L90" s="459">
        <v>2180</v>
      </c>
      <c r="M90" s="459">
        <v>1289920</v>
      </c>
      <c r="N90" s="459">
        <v>1642351</v>
      </c>
      <c r="O90" s="459">
        <v>1567067</v>
      </c>
      <c r="P90" s="459">
        <v>3</v>
      </c>
      <c r="Q90" s="459">
        <v>1519304</v>
      </c>
      <c r="R90" s="459">
        <v>1395879</v>
      </c>
      <c r="S90" s="459">
        <v>1549486</v>
      </c>
      <c r="T90" s="459">
        <v>0</v>
      </c>
      <c r="U90" s="459">
        <v>1696276</v>
      </c>
      <c r="V90" s="459">
        <v>1384097</v>
      </c>
      <c r="W90" s="459">
        <v>2384959</v>
      </c>
      <c r="X90" s="459">
        <v>0</v>
      </c>
      <c r="Y90" s="459">
        <v>2240000</v>
      </c>
      <c r="Z90" s="459">
        <v>2458360</v>
      </c>
      <c r="AA90" s="459">
        <v>1491069</v>
      </c>
      <c r="AB90" s="459">
        <v>0</v>
      </c>
      <c r="AC90" s="459">
        <v>1236984</v>
      </c>
      <c r="AD90" s="459">
        <v>1536121</v>
      </c>
      <c r="AE90" s="459">
        <v>1582703</v>
      </c>
      <c r="AF90" s="459">
        <v>0</v>
      </c>
      <c r="AG90" s="459">
        <v>1200960</v>
      </c>
      <c r="AH90" s="459">
        <v>1577089</v>
      </c>
      <c r="AI90" s="459">
        <v>1635940</v>
      </c>
      <c r="AJ90" s="459">
        <v>0</v>
      </c>
      <c r="AK90" s="459">
        <v>1276841</v>
      </c>
      <c r="AL90" s="459">
        <v>1667988</v>
      </c>
      <c r="AM90" s="459">
        <v>1416826</v>
      </c>
      <c r="AN90" s="459">
        <v>191727</v>
      </c>
      <c r="AO90" s="459">
        <v>1602702</v>
      </c>
      <c r="AP90" s="459">
        <v>1591151</v>
      </c>
      <c r="AQ90" s="459">
        <v>1771968</v>
      </c>
      <c r="AR90" s="459">
        <v>234026</v>
      </c>
      <c r="AS90" s="459">
        <v>1800958</v>
      </c>
      <c r="AT90" s="459">
        <v>1964010</v>
      </c>
      <c r="AU90" s="459">
        <v>3368132</v>
      </c>
      <c r="AV90" s="459">
        <v>327822</v>
      </c>
      <c r="AW90" s="459">
        <v>1434004</v>
      </c>
      <c r="AX90" s="459">
        <v>1927739</v>
      </c>
      <c r="AY90" s="459">
        <v>2352280</v>
      </c>
      <c r="AZ90" s="459">
        <v>412717</v>
      </c>
      <c r="BA90" s="459">
        <v>1621088</v>
      </c>
      <c r="BB90" s="459">
        <v>2292693.2000000002</v>
      </c>
      <c r="BC90" s="459">
        <v>2404110.4</v>
      </c>
      <c r="BD90" s="459">
        <v>47.2</v>
      </c>
      <c r="BE90" s="459">
        <v>1838119.8</v>
      </c>
      <c r="BF90" s="459">
        <v>2557321.2999999998</v>
      </c>
      <c r="BG90" s="459">
        <v>2539013.2000000002</v>
      </c>
      <c r="BH90" s="459">
        <v>0</v>
      </c>
      <c r="BI90" s="459">
        <v>1980088.5</v>
      </c>
      <c r="BJ90" s="459">
        <v>2476406.5</v>
      </c>
      <c r="BK90" s="459">
        <v>2286868.7999999998</v>
      </c>
      <c r="BL90" s="459">
        <v>2256.9</v>
      </c>
      <c r="BM90" s="459">
        <v>1501957.1</v>
      </c>
      <c r="BN90" s="669">
        <v>1529384.6</v>
      </c>
      <c r="BO90" s="669">
        <v>3115144.7</v>
      </c>
      <c r="BP90" s="669">
        <v>1565.2</v>
      </c>
      <c r="BQ90" s="50"/>
    </row>
    <row r="91" spans="2:69" s="8" customFormat="1">
      <c r="C91" s="11" t="s">
        <v>954</v>
      </c>
      <c r="E91" s="459">
        <v>30965</v>
      </c>
      <c r="F91" s="459">
        <v>34886</v>
      </c>
      <c r="G91" s="459">
        <v>46069</v>
      </c>
      <c r="H91" s="459">
        <v>39350</v>
      </c>
      <c r="I91" s="459">
        <v>29450</v>
      </c>
      <c r="J91" s="459">
        <v>28796</v>
      </c>
      <c r="K91" s="459">
        <v>25827</v>
      </c>
      <c r="L91" s="459">
        <v>7073</v>
      </c>
      <c r="M91" s="459">
        <v>14822</v>
      </c>
      <c r="N91" s="459">
        <v>11082</v>
      </c>
      <c r="O91" s="459">
        <v>12703</v>
      </c>
      <c r="P91" s="459">
        <v>8464</v>
      </c>
      <c r="Q91" s="459">
        <v>10235</v>
      </c>
      <c r="R91" s="459">
        <v>9811</v>
      </c>
      <c r="S91" s="459">
        <v>10126</v>
      </c>
      <c r="T91" s="459">
        <v>18525</v>
      </c>
      <c r="U91" s="459">
        <v>13892</v>
      </c>
      <c r="V91" s="459">
        <v>30333</v>
      </c>
      <c r="W91" s="459">
        <v>42586</v>
      </c>
      <c r="X91" s="459">
        <v>63719</v>
      </c>
      <c r="Y91" s="459">
        <v>36211</v>
      </c>
      <c r="Z91" s="459">
        <v>33789</v>
      </c>
      <c r="AA91" s="459">
        <v>31516</v>
      </c>
      <c r="AB91" s="459">
        <v>13850</v>
      </c>
      <c r="AC91" s="459">
        <v>47113</v>
      </c>
      <c r="AD91" s="459">
        <v>37368</v>
      </c>
      <c r="AE91" s="459">
        <v>43058</v>
      </c>
      <c r="AF91" s="459">
        <v>14405</v>
      </c>
      <c r="AG91" s="459">
        <v>74984</v>
      </c>
      <c r="AH91" s="459">
        <v>73740</v>
      </c>
      <c r="AI91" s="459">
        <v>92624</v>
      </c>
      <c r="AJ91" s="459">
        <v>43995</v>
      </c>
      <c r="AK91" s="459">
        <v>113381</v>
      </c>
      <c r="AL91" s="459">
        <v>121628</v>
      </c>
      <c r="AM91" s="459">
        <v>154478</v>
      </c>
      <c r="AN91" s="459">
        <v>60378</v>
      </c>
      <c r="AO91" s="459">
        <v>149413</v>
      </c>
      <c r="AP91" s="459">
        <v>140511</v>
      </c>
      <c r="AQ91" s="459">
        <v>146107</v>
      </c>
      <c r="AR91" s="459">
        <v>50347</v>
      </c>
      <c r="AS91" s="459">
        <v>133541</v>
      </c>
      <c r="AT91" s="459">
        <v>139497</v>
      </c>
      <c r="AU91" s="459">
        <v>221251</v>
      </c>
      <c r="AV91" s="459">
        <v>41756</v>
      </c>
      <c r="AW91" s="459">
        <v>72365</v>
      </c>
      <c r="AX91" s="459">
        <v>112572</v>
      </c>
      <c r="AY91" s="459">
        <v>155928</v>
      </c>
      <c r="AZ91" s="459">
        <v>25223</v>
      </c>
      <c r="BA91" s="459">
        <v>102955</v>
      </c>
      <c r="BB91" s="459">
        <v>121035.8</v>
      </c>
      <c r="BC91" s="459">
        <v>116324</v>
      </c>
      <c r="BD91" s="459">
        <v>16842.900000000001</v>
      </c>
      <c r="BE91" s="459">
        <v>111184.7</v>
      </c>
      <c r="BF91" s="459">
        <v>125535</v>
      </c>
      <c r="BG91" s="459">
        <v>118681.1</v>
      </c>
      <c r="BH91" s="459">
        <v>14152.1</v>
      </c>
      <c r="BI91" s="459">
        <v>219349.9</v>
      </c>
      <c r="BJ91" s="459">
        <v>269787</v>
      </c>
      <c r="BK91" s="459">
        <v>258231.4</v>
      </c>
      <c r="BL91" s="459">
        <v>14832.9</v>
      </c>
      <c r="BM91" s="459">
        <v>289034</v>
      </c>
      <c r="BN91" s="669">
        <v>277229.2</v>
      </c>
      <c r="BO91" s="669">
        <v>415805.9</v>
      </c>
      <c r="BP91" s="669">
        <v>51619.1</v>
      </c>
      <c r="BQ91" s="50"/>
    </row>
    <row r="92" spans="2:69" s="17" customFormat="1" ht="13">
      <c r="B92" s="10" t="s">
        <v>955</v>
      </c>
      <c r="E92" s="458">
        <v>1172955</v>
      </c>
      <c r="F92" s="458">
        <v>1449820</v>
      </c>
      <c r="G92" s="458">
        <v>1114686</v>
      </c>
      <c r="H92" s="458">
        <v>1915633</v>
      </c>
      <c r="I92" s="458">
        <v>1615066</v>
      </c>
      <c r="J92" s="458">
        <v>1802541</v>
      </c>
      <c r="K92" s="458">
        <v>2008108</v>
      </c>
      <c r="L92" s="458">
        <v>2373409</v>
      </c>
      <c r="M92" s="458">
        <v>1800520</v>
      </c>
      <c r="N92" s="458">
        <v>1489545</v>
      </c>
      <c r="O92" s="458">
        <v>1252979</v>
      </c>
      <c r="P92" s="458">
        <v>2012600</v>
      </c>
      <c r="Q92" s="458">
        <v>1194579</v>
      </c>
      <c r="R92" s="458">
        <v>1091031</v>
      </c>
      <c r="S92" s="458">
        <v>795060</v>
      </c>
      <c r="T92" s="458">
        <v>2002049</v>
      </c>
      <c r="U92" s="458">
        <v>1260814</v>
      </c>
      <c r="V92" s="458">
        <v>984246</v>
      </c>
      <c r="W92" s="458">
        <v>1344112</v>
      </c>
      <c r="X92" s="458">
        <v>2770890</v>
      </c>
      <c r="Y92" s="458">
        <v>1454155</v>
      </c>
      <c r="Z92" s="458">
        <v>1509361</v>
      </c>
      <c r="AA92" s="458">
        <v>1458497</v>
      </c>
      <c r="AB92" s="458">
        <v>2677813</v>
      </c>
      <c r="AC92" s="458">
        <v>2024792</v>
      </c>
      <c r="AD92" s="458">
        <v>2229091</v>
      </c>
      <c r="AE92" s="458">
        <v>2617402</v>
      </c>
      <c r="AF92" s="458">
        <v>3817555</v>
      </c>
      <c r="AG92" s="458">
        <v>2396884</v>
      </c>
      <c r="AH92" s="458">
        <v>2443103</v>
      </c>
      <c r="AI92" s="458">
        <v>3047765</v>
      </c>
      <c r="AJ92" s="458">
        <v>3886557</v>
      </c>
      <c r="AK92" s="458">
        <v>2209917</v>
      </c>
      <c r="AL92" s="458">
        <v>2718940</v>
      </c>
      <c r="AM92" s="458">
        <v>3050733</v>
      </c>
      <c r="AN92" s="458">
        <v>4274512</v>
      </c>
      <c r="AO92" s="458">
        <v>2878973</v>
      </c>
      <c r="AP92" s="458">
        <v>2854073</v>
      </c>
      <c r="AQ92" s="458">
        <v>3593366</v>
      </c>
      <c r="AR92" s="458">
        <v>3465767</v>
      </c>
      <c r="AS92" s="458">
        <v>2954939</v>
      </c>
      <c r="AT92" s="458">
        <v>3173039</v>
      </c>
      <c r="AU92" s="458">
        <v>4258446</v>
      </c>
      <c r="AV92" s="458">
        <v>4019119</v>
      </c>
      <c r="AW92" s="458">
        <v>4856765</v>
      </c>
      <c r="AX92" s="458">
        <v>3995937</v>
      </c>
      <c r="AY92" s="458">
        <v>4165680.0000000005</v>
      </c>
      <c r="AZ92" s="458">
        <v>4830793</v>
      </c>
      <c r="BA92" s="458">
        <v>4748328</v>
      </c>
      <c r="BB92" s="458">
        <v>4471391</v>
      </c>
      <c r="BC92" s="458">
        <v>4641688.5</v>
      </c>
      <c r="BD92" s="458">
        <v>5425924.1999999993</v>
      </c>
      <c r="BE92" s="458">
        <v>5069724</v>
      </c>
      <c r="BF92" s="458">
        <v>5540913.2000000002</v>
      </c>
      <c r="BG92" s="458">
        <v>5234590.0999999996</v>
      </c>
      <c r="BH92" s="458">
        <v>6093445.7000000002</v>
      </c>
      <c r="BI92" s="458">
        <v>3841106.9</v>
      </c>
      <c r="BJ92" s="458">
        <v>4841826.2</v>
      </c>
      <c r="BK92" s="458">
        <v>4410712.7</v>
      </c>
      <c r="BL92" s="458">
        <v>6420934.3999999994</v>
      </c>
      <c r="BM92" s="458">
        <v>3555765.6</v>
      </c>
      <c r="BN92" s="678">
        <v>4444910.5999999996</v>
      </c>
      <c r="BO92" s="678">
        <v>6798988.7000000002</v>
      </c>
      <c r="BP92" s="678">
        <v>4568621.8</v>
      </c>
      <c r="BQ92" s="50"/>
    </row>
    <row r="93" spans="2:69" s="8" customFormat="1">
      <c r="C93" s="11" t="s">
        <v>956</v>
      </c>
      <c r="E93" s="459">
        <v>1169182</v>
      </c>
      <c r="F93" s="459">
        <v>1443978</v>
      </c>
      <c r="G93" s="459">
        <v>1096261</v>
      </c>
      <c r="H93" s="459">
        <v>1863326</v>
      </c>
      <c r="I93" s="459">
        <v>1584970</v>
      </c>
      <c r="J93" s="459">
        <v>1797550</v>
      </c>
      <c r="K93" s="459">
        <v>1956953</v>
      </c>
      <c r="L93" s="459">
        <v>2292924</v>
      </c>
      <c r="M93" s="459">
        <v>1799044</v>
      </c>
      <c r="N93" s="459">
        <v>1487473</v>
      </c>
      <c r="O93" s="459">
        <v>1248533</v>
      </c>
      <c r="P93" s="459">
        <v>2004753</v>
      </c>
      <c r="Q93" s="459">
        <v>1191130</v>
      </c>
      <c r="R93" s="459">
        <v>1089606</v>
      </c>
      <c r="S93" s="459">
        <v>792734</v>
      </c>
      <c r="T93" s="459">
        <v>2000676</v>
      </c>
      <c r="U93" s="459">
        <v>1259441</v>
      </c>
      <c r="V93" s="459">
        <v>982419</v>
      </c>
      <c r="W93" s="459">
        <v>1343342</v>
      </c>
      <c r="X93" s="459">
        <v>2770890</v>
      </c>
      <c r="Y93" s="459">
        <v>1454155</v>
      </c>
      <c r="Z93" s="459">
        <v>1508702</v>
      </c>
      <c r="AA93" s="459">
        <v>1458497</v>
      </c>
      <c r="AB93" s="459">
        <v>2676975</v>
      </c>
      <c r="AC93" s="459">
        <v>2022548</v>
      </c>
      <c r="AD93" s="459">
        <v>2228915</v>
      </c>
      <c r="AE93" s="459">
        <v>2614745</v>
      </c>
      <c r="AF93" s="459">
        <v>3817117</v>
      </c>
      <c r="AG93" s="459">
        <v>2396512</v>
      </c>
      <c r="AH93" s="459">
        <v>2442609</v>
      </c>
      <c r="AI93" s="459">
        <v>3047540</v>
      </c>
      <c r="AJ93" s="459">
        <v>3886121</v>
      </c>
      <c r="AK93" s="459">
        <v>2209423</v>
      </c>
      <c r="AL93" s="459">
        <v>2718807</v>
      </c>
      <c r="AM93" s="459">
        <v>3049908</v>
      </c>
      <c r="AN93" s="459">
        <v>4273771</v>
      </c>
      <c r="AO93" s="459">
        <v>2878732</v>
      </c>
      <c r="AP93" s="459">
        <v>2852944</v>
      </c>
      <c r="AQ93" s="459">
        <v>3593133</v>
      </c>
      <c r="AR93" s="459">
        <v>3390759</v>
      </c>
      <c r="AS93" s="459">
        <v>2953418</v>
      </c>
      <c r="AT93" s="459">
        <v>3169302</v>
      </c>
      <c r="AU93" s="459">
        <v>4252548</v>
      </c>
      <c r="AV93" s="459">
        <v>4002824</v>
      </c>
      <c r="AW93" s="459">
        <v>4856604</v>
      </c>
      <c r="AX93" s="459">
        <v>3995937</v>
      </c>
      <c r="AY93" s="459">
        <v>4165680.0000000005</v>
      </c>
      <c r="AZ93" s="459">
        <v>4831517</v>
      </c>
      <c r="BA93" s="459">
        <v>4748328</v>
      </c>
      <c r="BB93" s="459">
        <v>4471701</v>
      </c>
      <c r="BC93" s="459">
        <v>4641243.3</v>
      </c>
      <c r="BD93" s="459">
        <v>5425646.6999999993</v>
      </c>
      <c r="BE93" s="459">
        <v>5071323</v>
      </c>
      <c r="BF93" s="459">
        <v>5540912</v>
      </c>
      <c r="BG93" s="459">
        <v>5234826.0999999996</v>
      </c>
      <c r="BH93" s="459">
        <v>6093838.7000000002</v>
      </c>
      <c r="BI93" s="459">
        <v>3841308.9</v>
      </c>
      <c r="BJ93" s="459">
        <v>4842396.2</v>
      </c>
      <c r="BK93" s="459">
        <v>4410547.7</v>
      </c>
      <c r="BL93" s="459">
        <v>6421009.3999999994</v>
      </c>
      <c r="BM93" s="459">
        <v>3556093.6</v>
      </c>
      <c r="BN93" s="669">
        <v>4444910.5999999996</v>
      </c>
      <c r="BO93" s="669">
        <v>6798988.7000000002</v>
      </c>
      <c r="BP93" s="669">
        <v>4568621.8</v>
      </c>
      <c r="BQ93" s="50"/>
    </row>
    <row r="94" spans="2:69" s="8" customFormat="1">
      <c r="C94" s="11" t="s">
        <v>957</v>
      </c>
      <c r="E94" s="459">
        <v>3773</v>
      </c>
      <c r="F94" s="459">
        <v>5842</v>
      </c>
      <c r="G94" s="459">
        <v>18425</v>
      </c>
      <c r="H94" s="459">
        <v>52307</v>
      </c>
      <c r="I94" s="459">
        <v>30096</v>
      </c>
      <c r="J94" s="459">
        <v>4991</v>
      </c>
      <c r="K94" s="459">
        <v>51155</v>
      </c>
      <c r="L94" s="459">
        <v>80485</v>
      </c>
      <c r="M94" s="459">
        <v>1476</v>
      </c>
      <c r="N94" s="459">
        <v>2072</v>
      </c>
      <c r="O94" s="459">
        <v>4446</v>
      </c>
      <c r="P94" s="459">
        <v>7847</v>
      </c>
      <c r="Q94" s="459">
        <v>3449</v>
      </c>
      <c r="R94" s="459">
        <v>1425</v>
      </c>
      <c r="S94" s="459">
        <v>2326</v>
      </c>
      <c r="T94" s="459">
        <v>1373</v>
      </c>
      <c r="U94" s="459">
        <v>1373</v>
      </c>
      <c r="V94" s="459">
        <v>1827</v>
      </c>
      <c r="W94" s="459">
        <v>770</v>
      </c>
      <c r="X94" s="459">
        <v>0</v>
      </c>
      <c r="Y94" s="459">
        <v>0</v>
      </c>
      <c r="Z94" s="459">
        <v>659</v>
      </c>
      <c r="AA94" s="459">
        <v>0</v>
      </c>
      <c r="AB94" s="459">
        <v>838</v>
      </c>
      <c r="AC94" s="459">
        <v>2244</v>
      </c>
      <c r="AD94" s="459">
        <v>176</v>
      </c>
      <c r="AE94" s="459">
        <v>2657</v>
      </c>
      <c r="AF94" s="459">
        <v>438</v>
      </c>
      <c r="AG94" s="459">
        <v>372</v>
      </c>
      <c r="AH94" s="459">
        <v>494</v>
      </c>
      <c r="AI94" s="459">
        <v>225</v>
      </c>
      <c r="AJ94" s="459">
        <v>436</v>
      </c>
      <c r="AK94" s="459">
        <v>494</v>
      </c>
      <c r="AL94" s="459">
        <v>133</v>
      </c>
      <c r="AM94" s="459">
        <v>825</v>
      </c>
      <c r="AN94" s="459">
        <v>741</v>
      </c>
      <c r="AO94" s="459">
        <v>241</v>
      </c>
      <c r="AP94" s="459">
        <v>1129</v>
      </c>
      <c r="AQ94" s="459">
        <v>233</v>
      </c>
      <c r="AR94" s="459">
        <v>75008</v>
      </c>
      <c r="AS94" s="459">
        <v>1521</v>
      </c>
      <c r="AT94" s="459">
        <v>3737</v>
      </c>
      <c r="AU94" s="459">
        <v>5898</v>
      </c>
      <c r="AV94" s="459">
        <v>16295.000000000002</v>
      </c>
      <c r="AW94" s="459">
        <v>161</v>
      </c>
      <c r="AX94" s="459">
        <v>0</v>
      </c>
      <c r="AY94" s="459">
        <v>0</v>
      </c>
      <c r="AZ94" s="459">
        <v>-724</v>
      </c>
      <c r="BA94" s="459">
        <v>0</v>
      </c>
      <c r="BB94" s="459">
        <v>-310</v>
      </c>
      <c r="BC94" s="459">
        <v>445.2</v>
      </c>
      <c r="BD94" s="459">
        <v>277.5</v>
      </c>
      <c r="BE94" s="459">
        <v>-1599</v>
      </c>
      <c r="BF94" s="459">
        <v>1.2</v>
      </c>
      <c r="BG94" s="459">
        <v>-236</v>
      </c>
      <c r="BH94" s="459">
        <v>-393</v>
      </c>
      <c r="BI94" s="459">
        <v>-202</v>
      </c>
      <c r="BJ94" s="459">
        <v>-570</v>
      </c>
      <c r="BK94" s="459">
        <v>165</v>
      </c>
      <c r="BL94" s="459">
        <v>-75</v>
      </c>
      <c r="BM94" s="459">
        <v>-328</v>
      </c>
      <c r="BN94" s="669">
        <v>0</v>
      </c>
      <c r="BO94" s="669">
        <v>0</v>
      </c>
      <c r="BP94" s="669">
        <v>0</v>
      </c>
      <c r="BQ94" s="50"/>
    </row>
    <row r="95" spans="2:69" s="17" customFormat="1" ht="13">
      <c r="B95" s="17" t="s">
        <v>66</v>
      </c>
      <c r="C95" s="10"/>
      <c r="E95" s="458">
        <v>13279096</v>
      </c>
      <c r="F95" s="458">
        <v>12413314</v>
      </c>
      <c r="G95" s="458">
        <v>9074885</v>
      </c>
      <c r="H95" s="458">
        <v>10924630</v>
      </c>
      <c r="I95" s="458">
        <v>11940583</v>
      </c>
      <c r="J95" s="458">
        <v>13256363</v>
      </c>
      <c r="K95" s="458">
        <v>13776435</v>
      </c>
      <c r="L95" s="458">
        <v>13528674</v>
      </c>
      <c r="M95" s="458">
        <v>12212889</v>
      </c>
      <c r="N95" s="458">
        <v>13379064</v>
      </c>
      <c r="O95" s="458">
        <v>16163028</v>
      </c>
      <c r="P95" s="458">
        <v>14821684</v>
      </c>
      <c r="Q95" s="458">
        <v>13108189</v>
      </c>
      <c r="R95" s="458">
        <v>14643306</v>
      </c>
      <c r="S95" s="458">
        <v>15474302</v>
      </c>
      <c r="T95" s="458">
        <v>16001378</v>
      </c>
      <c r="U95" s="458">
        <v>16023967</v>
      </c>
      <c r="V95" s="458">
        <v>16976161</v>
      </c>
      <c r="W95" s="458">
        <v>17459527</v>
      </c>
      <c r="X95" s="458">
        <v>17975349</v>
      </c>
      <c r="Y95" s="458">
        <v>17626892</v>
      </c>
      <c r="Z95" s="458">
        <v>18130580</v>
      </c>
      <c r="AA95" s="458">
        <v>21852826</v>
      </c>
      <c r="AB95" s="458">
        <v>24443830</v>
      </c>
      <c r="AC95" s="458">
        <v>29274201</v>
      </c>
      <c r="AD95" s="458">
        <v>29566776</v>
      </c>
      <c r="AE95" s="458">
        <v>39383750</v>
      </c>
      <c r="AF95" s="458">
        <v>36762429</v>
      </c>
      <c r="AG95" s="458">
        <v>32126960</v>
      </c>
      <c r="AH95" s="458">
        <v>27644841</v>
      </c>
      <c r="AI95" s="458">
        <v>29283142</v>
      </c>
      <c r="AJ95" s="458">
        <v>30600017</v>
      </c>
      <c r="AK95" s="458">
        <v>28039853</v>
      </c>
      <c r="AL95" s="458">
        <v>28007491</v>
      </c>
      <c r="AM95" s="458">
        <v>26235486</v>
      </c>
      <c r="AN95" s="458">
        <v>33470612</v>
      </c>
      <c r="AO95" s="458">
        <v>32230780</v>
      </c>
      <c r="AP95" s="458">
        <v>46559027</v>
      </c>
      <c r="AQ95" s="458">
        <v>50697237</v>
      </c>
      <c r="AR95" s="458">
        <v>32671546</v>
      </c>
      <c r="AS95" s="458">
        <v>43919379</v>
      </c>
      <c r="AT95" s="458">
        <v>48504385</v>
      </c>
      <c r="AU95" s="458">
        <v>53171786</v>
      </c>
      <c r="AV95" s="458">
        <v>43124984</v>
      </c>
      <c r="AW95" s="458">
        <v>55605689</v>
      </c>
      <c r="AX95" s="458">
        <v>53412784</v>
      </c>
      <c r="AY95" s="458">
        <v>55853086</v>
      </c>
      <c r="AZ95" s="458">
        <v>55011561</v>
      </c>
      <c r="BA95" s="458">
        <v>71507141</v>
      </c>
      <c r="BB95" s="458">
        <v>67667220.799999997</v>
      </c>
      <c r="BC95" s="458">
        <v>74983916.5</v>
      </c>
      <c r="BD95" s="458">
        <v>79733665.099999994</v>
      </c>
      <c r="BE95" s="458">
        <v>70913429</v>
      </c>
      <c r="BF95" s="458">
        <v>76535312.5</v>
      </c>
      <c r="BG95" s="458">
        <v>77554689.200000003</v>
      </c>
      <c r="BH95" s="458">
        <v>67750659.700000003</v>
      </c>
      <c r="BI95" s="458">
        <v>68733489.599999994</v>
      </c>
      <c r="BJ95" s="458">
        <v>76804574.300000012</v>
      </c>
      <c r="BK95" s="458">
        <v>94720375.599999994</v>
      </c>
      <c r="BL95" s="458">
        <v>77303200.700000003</v>
      </c>
      <c r="BM95" s="458">
        <v>84309343.700000003</v>
      </c>
      <c r="BN95" s="678">
        <v>99327676.799999997</v>
      </c>
      <c r="BO95" s="678">
        <v>109867197.7</v>
      </c>
      <c r="BP95" s="678">
        <v>109791445.10000001</v>
      </c>
      <c r="BQ95" s="50"/>
    </row>
    <row r="96" spans="2:69" s="8" customFormat="1">
      <c r="C96" s="11" t="s">
        <v>987</v>
      </c>
      <c r="E96" s="459">
        <v>1579487</v>
      </c>
      <c r="F96" s="459">
        <v>1278255</v>
      </c>
      <c r="G96" s="459">
        <v>889742</v>
      </c>
      <c r="H96" s="459">
        <v>499895</v>
      </c>
      <c r="I96" s="459">
        <v>388525</v>
      </c>
      <c r="J96" s="459">
        <v>278740</v>
      </c>
      <c r="K96" s="459">
        <v>286627</v>
      </c>
      <c r="L96" s="459">
        <v>290665</v>
      </c>
      <c r="M96" s="459">
        <v>0</v>
      </c>
      <c r="N96" s="459">
        <v>0</v>
      </c>
      <c r="O96" s="459">
        <v>0</v>
      </c>
      <c r="P96" s="459">
        <v>0</v>
      </c>
      <c r="Q96" s="459">
        <v>0</v>
      </c>
      <c r="R96" s="459">
        <v>146732</v>
      </c>
      <c r="S96" s="459">
        <v>137689</v>
      </c>
      <c r="T96" s="459">
        <v>122284</v>
      </c>
      <c r="U96" s="459">
        <v>113239</v>
      </c>
      <c r="V96" s="459">
        <v>98485</v>
      </c>
      <c r="W96" s="459">
        <v>88101</v>
      </c>
      <c r="X96" s="459">
        <v>81230</v>
      </c>
      <c r="Y96" s="459">
        <v>72077</v>
      </c>
      <c r="Z96" s="459">
        <v>66044</v>
      </c>
      <c r="AA96" s="459">
        <v>131196</v>
      </c>
      <c r="AB96" s="459">
        <v>123274</v>
      </c>
      <c r="AC96" s="459">
        <v>102871</v>
      </c>
      <c r="AD96" s="459">
        <v>89033</v>
      </c>
      <c r="AE96" s="459">
        <v>92099</v>
      </c>
      <c r="AF96" s="459">
        <v>78917</v>
      </c>
      <c r="AG96" s="459">
        <v>72239</v>
      </c>
      <c r="AH96" s="459">
        <v>66915</v>
      </c>
      <c r="AI96" s="459">
        <v>448041</v>
      </c>
      <c r="AJ96" s="459">
        <v>445900</v>
      </c>
      <c r="AK96" s="459">
        <v>439361</v>
      </c>
      <c r="AL96" s="459">
        <v>492491</v>
      </c>
      <c r="AM96" s="459">
        <v>485413</v>
      </c>
      <c r="AN96" s="459">
        <v>615345</v>
      </c>
      <c r="AO96" s="459">
        <v>615064</v>
      </c>
      <c r="AP96" s="459">
        <v>120874</v>
      </c>
      <c r="AQ96" s="459">
        <v>107756</v>
      </c>
      <c r="AR96" s="459">
        <v>96570</v>
      </c>
      <c r="AS96" s="459">
        <v>81824</v>
      </c>
      <c r="AT96" s="459">
        <v>70520</v>
      </c>
      <c r="AU96" s="459">
        <v>59090</v>
      </c>
      <c r="AV96" s="459">
        <v>47388</v>
      </c>
      <c r="AW96" s="459">
        <v>88344</v>
      </c>
      <c r="AX96" s="459">
        <v>54141</v>
      </c>
      <c r="AY96" s="459">
        <v>43129</v>
      </c>
      <c r="AZ96" s="459">
        <v>39799</v>
      </c>
      <c r="BA96" s="459">
        <v>0</v>
      </c>
      <c r="BB96" s="459">
        <v>0</v>
      </c>
      <c r="BC96" s="459">
        <v>1854</v>
      </c>
      <c r="BD96" s="459">
        <v>4915.6000000000004</v>
      </c>
      <c r="BE96" s="459">
        <v>24324.1</v>
      </c>
      <c r="BF96" s="459">
        <v>23226.2</v>
      </c>
      <c r="BG96" s="459">
        <v>23618.2</v>
      </c>
      <c r="BH96" s="459">
        <v>75563.899999999994</v>
      </c>
      <c r="BI96" s="459">
        <v>97664</v>
      </c>
      <c r="BJ96" s="459">
        <v>63902.9</v>
      </c>
      <c r="BK96" s="459">
        <v>57489.8</v>
      </c>
      <c r="BL96" s="459">
        <v>64038.5</v>
      </c>
      <c r="BM96" s="459">
        <v>58932</v>
      </c>
      <c r="BN96" s="669">
        <v>6377</v>
      </c>
      <c r="BO96" s="669">
        <v>5849.1</v>
      </c>
      <c r="BP96" s="669">
        <v>5380.2</v>
      </c>
      <c r="BQ96" s="50"/>
    </row>
    <row r="97" spans="2:69" s="8" customFormat="1">
      <c r="B97" s="59"/>
      <c r="C97" s="8" t="s">
        <v>988</v>
      </c>
      <c r="E97" s="459">
        <v>11699609</v>
      </c>
      <c r="F97" s="459">
        <v>11135059</v>
      </c>
      <c r="G97" s="459">
        <v>8185143</v>
      </c>
      <c r="H97" s="459">
        <v>10424735</v>
      </c>
      <c r="I97" s="459">
        <v>11552058</v>
      </c>
      <c r="J97" s="459">
        <v>12977623</v>
      </c>
      <c r="K97" s="459">
        <v>13489808</v>
      </c>
      <c r="L97" s="459">
        <v>13238009</v>
      </c>
      <c r="M97" s="459">
        <v>12212889</v>
      </c>
      <c r="N97" s="459">
        <v>13379064</v>
      </c>
      <c r="O97" s="459">
        <v>16163028</v>
      </c>
      <c r="P97" s="459">
        <v>14821684</v>
      </c>
      <c r="Q97" s="459">
        <v>13108189</v>
      </c>
      <c r="R97" s="459">
        <v>14496574</v>
      </c>
      <c r="S97" s="459">
        <v>15336613</v>
      </c>
      <c r="T97" s="459">
        <v>15879094</v>
      </c>
      <c r="U97" s="459">
        <v>15910728</v>
      </c>
      <c r="V97" s="459">
        <v>16877676</v>
      </c>
      <c r="W97" s="459">
        <v>17371426</v>
      </c>
      <c r="X97" s="459">
        <v>17894119</v>
      </c>
      <c r="Y97" s="459">
        <v>17554815</v>
      </c>
      <c r="Z97" s="459">
        <v>18064536</v>
      </c>
      <c r="AA97" s="459">
        <v>21721630</v>
      </c>
      <c r="AB97" s="459">
        <v>24320556</v>
      </c>
      <c r="AC97" s="459">
        <v>29171330</v>
      </c>
      <c r="AD97" s="459">
        <v>29477743</v>
      </c>
      <c r="AE97" s="459">
        <v>39291651</v>
      </c>
      <c r="AF97" s="459">
        <v>36683512</v>
      </c>
      <c r="AG97" s="459">
        <v>32054721</v>
      </c>
      <c r="AH97" s="459">
        <v>27577926</v>
      </c>
      <c r="AI97" s="459">
        <v>28835101</v>
      </c>
      <c r="AJ97" s="459">
        <v>30154117</v>
      </c>
      <c r="AK97" s="459">
        <v>27600492</v>
      </c>
      <c r="AL97" s="459">
        <v>27515000</v>
      </c>
      <c r="AM97" s="459">
        <v>25750073</v>
      </c>
      <c r="AN97" s="459">
        <v>32855267</v>
      </c>
      <c r="AO97" s="459">
        <v>31615716</v>
      </c>
      <c r="AP97" s="459">
        <v>46438153</v>
      </c>
      <c r="AQ97" s="459">
        <v>50589481</v>
      </c>
      <c r="AR97" s="459">
        <v>32574976</v>
      </c>
      <c r="AS97" s="459">
        <v>43837555</v>
      </c>
      <c r="AT97" s="459">
        <v>48433865</v>
      </c>
      <c r="AU97" s="459">
        <v>53112696</v>
      </c>
      <c r="AV97" s="459">
        <v>43077596</v>
      </c>
      <c r="AW97" s="459">
        <v>55517345</v>
      </c>
      <c r="AX97" s="459">
        <v>53358643</v>
      </c>
      <c r="AY97" s="459">
        <v>55809957</v>
      </c>
      <c r="AZ97" s="459">
        <v>54971762</v>
      </c>
      <c r="BA97" s="459">
        <v>71507141</v>
      </c>
      <c r="BB97" s="459">
        <v>67667220.799999997</v>
      </c>
      <c r="BC97" s="459">
        <v>74982062.5</v>
      </c>
      <c r="BD97" s="459">
        <v>79728749.5</v>
      </c>
      <c r="BE97" s="459">
        <v>70889104.900000006</v>
      </c>
      <c r="BF97" s="459">
        <v>76512086.299999997</v>
      </c>
      <c r="BG97" s="459">
        <v>77531071</v>
      </c>
      <c r="BH97" s="459">
        <v>67675095.799999997</v>
      </c>
      <c r="BI97" s="459">
        <v>68635825.599999994</v>
      </c>
      <c r="BJ97" s="459">
        <v>76740671.400000006</v>
      </c>
      <c r="BK97" s="459">
        <v>94662885.799999997</v>
      </c>
      <c r="BL97" s="459">
        <v>77239162.200000003</v>
      </c>
      <c r="BM97" s="459">
        <v>84250411.700000003</v>
      </c>
      <c r="BN97" s="669">
        <v>99321299.799999997</v>
      </c>
      <c r="BO97" s="669">
        <v>109861348.59999999</v>
      </c>
      <c r="BP97" s="669">
        <v>109786064.90000001</v>
      </c>
      <c r="BQ97" s="50"/>
    </row>
    <row r="98" spans="2:69" s="17" customFormat="1" ht="13">
      <c r="B98" s="17" t="s">
        <v>67</v>
      </c>
      <c r="C98" s="10"/>
      <c r="E98" s="458">
        <v>7707542</v>
      </c>
      <c r="F98" s="458">
        <v>7654906</v>
      </c>
      <c r="G98" s="458">
        <v>8004649</v>
      </c>
      <c r="H98" s="458">
        <v>8414284</v>
      </c>
      <c r="I98" s="458">
        <v>8655293</v>
      </c>
      <c r="J98" s="458">
        <v>9082645</v>
      </c>
      <c r="K98" s="458">
        <v>11216366</v>
      </c>
      <c r="L98" s="458">
        <v>11841711</v>
      </c>
      <c r="M98" s="458">
        <v>11444419</v>
      </c>
      <c r="N98" s="458">
        <v>11260866</v>
      </c>
      <c r="O98" s="458">
        <v>11113217</v>
      </c>
      <c r="P98" s="458">
        <v>10221614</v>
      </c>
      <c r="Q98" s="458">
        <v>10063310</v>
      </c>
      <c r="R98" s="458">
        <v>9771648</v>
      </c>
      <c r="S98" s="458">
        <v>9394736</v>
      </c>
      <c r="T98" s="458">
        <v>9384621</v>
      </c>
      <c r="U98" s="458">
        <v>9737089</v>
      </c>
      <c r="V98" s="458">
        <v>9559146</v>
      </c>
      <c r="W98" s="458">
        <v>10464586</v>
      </c>
      <c r="X98" s="458">
        <v>11756661</v>
      </c>
      <c r="Y98" s="458">
        <v>12458729</v>
      </c>
      <c r="Z98" s="458">
        <v>12942604</v>
      </c>
      <c r="AA98" s="458">
        <v>14031060</v>
      </c>
      <c r="AB98" s="458">
        <v>15613513</v>
      </c>
      <c r="AC98" s="458">
        <v>15986697</v>
      </c>
      <c r="AD98" s="458">
        <v>15737037</v>
      </c>
      <c r="AE98" s="458">
        <v>14767270</v>
      </c>
      <c r="AF98" s="458">
        <v>16262891</v>
      </c>
      <c r="AG98" s="458">
        <v>16082216</v>
      </c>
      <c r="AH98" s="458">
        <v>15933921</v>
      </c>
      <c r="AI98" s="458">
        <v>16614569</v>
      </c>
      <c r="AJ98" s="458">
        <v>16802645</v>
      </c>
      <c r="AK98" s="458">
        <v>16772186.000000002</v>
      </c>
      <c r="AL98" s="458">
        <v>16841609</v>
      </c>
      <c r="AM98" s="458">
        <v>16933875</v>
      </c>
      <c r="AN98" s="458">
        <v>16635697</v>
      </c>
      <c r="AO98" s="458">
        <v>15592416</v>
      </c>
      <c r="AP98" s="458">
        <v>14328628</v>
      </c>
      <c r="AQ98" s="458">
        <v>13531290</v>
      </c>
      <c r="AR98" s="458">
        <v>13267246</v>
      </c>
      <c r="AS98" s="458">
        <v>12945969</v>
      </c>
      <c r="AT98" s="458">
        <v>12489911</v>
      </c>
      <c r="AU98" s="458">
        <v>12255391</v>
      </c>
      <c r="AV98" s="458">
        <v>11754577</v>
      </c>
      <c r="AW98" s="458">
        <v>11248842</v>
      </c>
      <c r="AX98" s="458">
        <v>12067317</v>
      </c>
      <c r="AY98" s="458">
        <v>12355444</v>
      </c>
      <c r="AZ98" s="458">
        <v>12748389</v>
      </c>
      <c r="BA98" s="458">
        <v>12325738</v>
      </c>
      <c r="BB98" s="458">
        <v>11869497.9</v>
      </c>
      <c r="BC98" s="458">
        <v>11638528.299999999</v>
      </c>
      <c r="BD98" s="458">
        <v>11853084.600000001</v>
      </c>
      <c r="BE98" s="458">
        <v>11479824.9</v>
      </c>
      <c r="BF98" s="458">
        <v>11207002.700000001</v>
      </c>
      <c r="BG98" s="458">
        <v>11753029.6</v>
      </c>
      <c r="BH98" s="458">
        <v>13970462.300000001</v>
      </c>
      <c r="BI98" s="458">
        <v>13955035</v>
      </c>
      <c r="BJ98" s="458">
        <v>13132934.399999999</v>
      </c>
      <c r="BK98" s="458">
        <v>13016525.800000001</v>
      </c>
      <c r="BL98" s="458">
        <v>12332677.9</v>
      </c>
      <c r="BM98" s="458">
        <v>9652442.4000000004</v>
      </c>
      <c r="BN98" s="678">
        <v>9136865.0999999996</v>
      </c>
      <c r="BO98" s="678">
        <v>9148943.0999999996</v>
      </c>
      <c r="BP98" s="678">
        <v>8935737.3000000007</v>
      </c>
      <c r="BQ98" s="50"/>
    </row>
    <row r="99" spans="2:69" s="8" customFormat="1">
      <c r="C99" s="11" t="s">
        <v>989</v>
      </c>
      <c r="E99" s="459">
        <v>18530</v>
      </c>
      <c r="F99" s="459">
        <v>18313</v>
      </c>
      <c r="G99" s="459">
        <v>34164</v>
      </c>
      <c r="H99" s="459">
        <v>39902</v>
      </c>
      <c r="I99" s="459">
        <v>18193</v>
      </c>
      <c r="J99" s="459">
        <v>5352</v>
      </c>
      <c r="K99" s="459">
        <v>71178</v>
      </c>
      <c r="L99" s="459">
        <v>81892</v>
      </c>
      <c r="M99" s="459">
        <v>41614</v>
      </c>
      <c r="N99" s="459">
        <v>36998</v>
      </c>
      <c r="O99" s="459">
        <v>30772</v>
      </c>
      <c r="P99" s="459">
        <v>21188</v>
      </c>
      <c r="Q99" s="459">
        <v>1275</v>
      </c>
      <c r="R99" s="459">
        <v>1191</v>
      </c>
      <c r="S99" s="459">
        <v>1168</v>
      </c>
      <c r="T99" s="459">
        <v>1083</v>
      </c>
      <c r="U99" s="459">
        <v>1062</v>
      </c>
      <c r="V99" s="459">
        <v>975</v>
      </c>
      <c r="W99" s="459">
        <v>956</v>
      </c>
      <c r="X99" s="459">
        <v>867</v>
      </c>
      <c r="Y99" s="459">
        <v>850</v>
      </c>
      <c r="Z99" s="459">
        <v>731</v>
      </c>
      <c r="AA99" s="459">
        <v>744</v>
      </c>
      <c r="AB99" s="459">
        <v>651</v>
      </c>
      <c r="AC99" s="459">
        <v>637</v>
      </c>
      <c r="AD99" s="459">
        <v>522</v>
      </c>
      <c r="AE99" s="459">
        <v>531</v>
      </c>
      <c r="AF99" s="459">
        <v>418</v>
      </c>
      <c r="AG99" s="459">
        <v>425</v>
      </c>
      <c r="AH99" s="459">
        <v>314</v>
      </c>
      <c r="AI99" s="459">
        <v>0</v>
      </c>
      <c r="AJ99" s="459">
        <v>0</v>
      </c>
      <c r="AK99" s="459">
        <v>0</v>
      </c>
      <c r="AL99" s="459">
        <v>0</v>
      </c>
      <c r="AM99" s="459">
        <v>0</v>
      </c>
      <c r="AN99" s="459">
        <v>0</v>
      </c>
      <c r="AO99" s="459">
        <v>0</v>
      </c>
      <c r="AP99" s="459">
        <v>0</v>
      </c>
      <c r="AQ99" s="459">
        <v>0</v>
      </c>
      <c r="AR99" s="459">
        <v>0</v>
      </c>
      <c r="AS99" s="459">
        <v>0</v>
      </c>
      <c r="AT99" s="459">
        <v>0</v>
      </c>
      <c r="AU99" s="459">
        <v>0</v>
      </c>
      <c r="AV99" s="459">
        <v>0</v>
      </c>
      <c r="AW99" s="459">
        <v>0</v>
      </c>
      <c r="AX99" s="459">
        <v>0</v>
      </c>
      <c r="AY99" s="459">
        <v>0</v>
      </c>
      <c r="AZ99" s="459">
        <v>0</v>
      </c>
      <c r="BA99" s="459">
        <v>0</v>
      </c>
      <c r="BB99" s="459">
        <v>0</v>
      </c>
      <c r="BC99" s="459">
        <v>0</v>
      </c>
      <c r="BD99" s="459">
        <v>0</v>
      </c>
      <c r="BE99" s="459">
        <v>0</v>
      </c>
      <c r="BF99" s="459">
        <v>0</v>
      </c>
      <c r="BG99" s="459">
        <v>0</v>
      </c>
      <c r="BH99" s="459">
        <v>0</v>
      </c>
      <c r="BI99" s="459">
        <v>0</v>
      </c>
      <c r="BJ99" s="459">
        <v>0</v>
      </c>
      <c r="BK99" s="459">
        <v>0</v>
      </c>
      <c r="BL99" s="459">
        <v>0</v>
      </c>
      <c r="BM99" s="459">
        <v>0</v>
      </c>
      <c r="BN99" s="669">
        <v>0</v>
      </c>
      <c r="BO99" s="669">
        <v>0</v>
      </c>
      <c r="BP99" s="669">
        <v>0</v>
      </c>
      <c r="BQ99" s="50"/>
    </row>
    <row r="100" spans="2:69" s="8" customFormat="1">
      <c r="B100" s="11"/>
      <c r="C100" s="8" t="s">
        <v>990</v>
      </c>
      <c r="E100" s="459">
        <v>3092044</v>
      </c>
      <c r="F100" s="459">
        <v>3164325</v>
      </c>
      <c r="G100" s="459">
        <v>3548266</v>
      </c>
      <c r="H100" s="459">
        <v>3898089</v>
      </c>
      <c r="I100" s="459">
        <v>3962740</v>
      </c>
      <c r="J100" s="459">
        <v>4060598</v>
      </c>
      <c r="K100" s="459">
        <v>5772986</v>
      </c>
      <c r="L100" s="459">
        <v>6229818</v>
      </c>
      <c r="M100" s="459">
        <v>6401291</v>
      </c>
      <c r="N100" s="459">
        <v>6322765</v>
      </c>
      <c r="O100" s="459">
        <v>6290934</v>
      </c>
      <c r="P100" s="459">
        <v>5442428</v>
      </c>
      <c r="Q100" s="459">
        <v>5441122</v>
      </c>
      <c r="R100" s="459">
        <v>5444833</v>
      </c>
      <c r="S100" s="459">
        <v>5109562</v>
      </c>
      <c r="T100" s="459">
        <v>5189594</v>
      </c>
      <c r="U100" s="459">
        <v>5416790</v>
      </c>
      <c r="V100" s="459">
        <v>4846491</v>
      </c>
      <c r="W100" s="459">
        <v>5223326</v>
      </c>
      <c r="X100" s="459">
        <v>5847977</v>
      </c>
      <c r="Y100" s="459">
        <v>6105222</v>
      </c>
      <c r="Z100" s="459">
        <v>5992285</v>
      </c>
      <c r="AA100" s="459">
        <v>6748389</v>
      </c>
      <c r="AB100" s="459">
        <v>7483936</v>
      </c>
      <c r="AC100" s="459">
        <v>6886650</v>
      </c>
      <c r="AD100" s="459">
        <v>6816740</v>
      </c>
      <c r="AE100" s="459">
        <v>6366572</v>
      </c>
      <c r="AF100" s="459">
        <v>7886104</v>
      </c>
      <c r="AG100" s="459">
        <v>7900318</v>
      </c>
      <c r="AH100" s="459">
        <v>8128500</v>
      </c>
      <c r="AI100" s="459">
        <v>9013745</v>
      </c>
      <c r="AJ100" s="459">
        <v>9422962</v>
      </c>
      <c r="AK100" s="459">
        <v>9714859</v>
      </c>
      <c r="AL100" s="459">
        <v>10090039</v>
      </c>
      <c r="AM100" s="459">
        <v>9576566</v>
      </c>
      <c r="AN100" s="459">
        <v>9460410</v>
      </c>
      <c r="AO100" s="459">
        <v>8722211</v>
      </c>
      <c r="AP100" s="459">
        <v>7816274</v>
      </c>
      <c r="AQ100" s="459">
        <v>7611662</v>
      </c>
      <c r="AR100" s="459">
        <v>7408037</v>
      </c>
      <c r="AS100" s="459">
        <v>7155769</v>
      </c>
      <c r="AT100" s="459">
        <v>6882130</v>
      </c>
      <c r="AU100" s="459">
        <v>6457662</v>
      </c>
      <c r="AV100" s="459">
        <v>6253232</v>
      </c>
      <c r="AW100" s="459">
        <v>6005960</v>
      </c>
      <c r="AX100" s="459">
        <v>6990168</v>
      </c>
      <c r="AY100" s="459">
        <v>7414386</v>
      </c>
      <c r="AZ100" s="459">
        <v>7892755</v>
      </c>
      <c r="BA100" s="459">
        <v>7687907</v>
      </c>
      <c r="BB100" s="459">
        <v>7344539.2000000002</v>
      </c>
      <c r="BC100" s="459">
        <v>7130026.7999999998</v>
      </c>
      <c r="BD100" s="459">
        <v>6952533.0999999996</v>
      </c>
      <c r="BE100" s="459">
        <v>6598306.4000000004</v>
      </c>
      <c r="BF100" s="459">
        <v>6408158.5999999996</v>
      </c>
      <c r="BG100" s="459">
        <v>6073737.9000000004</v>
      </c>
      <c r="BH100" s="459">
        <v>5867151</v>
      </c>
      <c r="BI100" s="459">
        <v>5595990.9000000004</v>
      </c>
      <c r="BJ100" s="459">
        <v>5390998.2999999998</v>
      </c>
      <c r="BK100" s="459">
        <v>5116344.3</v>
      </c>
      <c r="BL100" s="459">
        <v>4895110.9000000004</v>
      </c>
      <c r="BM100" s="459">
        <v>3586319.1</v>
      </c>
      <c r="BN100" s="669">
        <v>3547693.7</v>
      </c>
      <c r="BO100" s="669">
        <v>3835108.5</v>
      </c>
      <c r="BP100" s="669">
        <v>3905967.6</v>
      </c>
      <c r="BQ100" s="50"/>
    </row>
    <row r="101" spans="2:69" s="8" customFormat="1">
      <c r="C101" s="11" t="s">
        <v>991</v>
      </c>
      <c r="E101" s="459">
        <v>11061</v>
      </c>
      <c r="F101" s="459">
        <v>8086</v>
      </c>
      <c r="G101" s="459">
        <v>5938</v>
      </c>
      <c r="H101" s="459">
        <v>4644</v>
      </c>
      <c r="I101" s="459">
        <v>3885</v>
      </c>
      <c r="J101" s="459">
        <v>4248</v>
      </c>
      <c r="K101" s="459">
        <v>3889</v>
      </c>
      <c r="L101" s="459">
        <v>11863</v>
      </c>
      <c r="M101" s="459">
        <v>16859</v>
      </c>
      <c r="N101" s="459">
        <v>21821</v>
      </c>
      <c r="O101" s="459">
        <v>26825</v>
      </c>
      <c r="P101" s="459">
        <v>34976</v>
      </c>
      <c r="Q101" s="459">
        <v>42864</v>
      </c>
      <c r="R101" s="459">
        <v>51177</v>
      </c>
      <c r="S101" s="459">
        <v>57156</v>
      </c>
      <c r="T101" s="459">
        <v>62800</v>
      </c>
      <c r="U101" s="459">
        <v>64242.999999999993</v>
      </c>
      <c r="V101" s="459">
        <v>69054</v>
      </c>
      <c r="W101" s="459">
        <v>68293</v>
      </c>
      <c r="X101" s="459">
        <v>71356</v>
      </c>
      <c r="Y101" s="459">
        <v>82446</v>
      </c>
      <c r="Z101" s="459">
        <v>109584</v>
      </c>
      <c r="AA101" s="459">
        <v>113631</v>
      </c>
      <c r="AB101" s="459">
        <v>116005</v>
      </c>
      <c r="AC101" s="459">
        <v>115092</v>
      </c>
      <c r="AD101" s="459">
        <v>112651</v>
      </c>
      <c r="AE101" s="459">
        <v>110447</v>
      </c>
      <c r="AF101" s="459">
        <v>108279</v>
      </c>
      <c r="AG101" s="459">
        <v>105533</v>
      </c>
      <c r="AH101" s="459">
        <v>103534</v>
      </c>
      <c r="AI101" s="459">
        <v>101904</v>
      </c>
      <c r="AJ101" s="459">
        <v>99743</v>
      </c>
      <c r="AK101" s="459">
        <v>98084</v>
      </c>
      <c r="AL101" s="459">
        <v>95201</v>
      </c>
      <c r="AM101" s="459">
        <v>92736</v>
      </c>
      <c r="AN101" s="459">
        <v>90253</v>
      </c>
      <c r="AO101" s="459">
        <v>87469</v>
      </c>
      <c r="AP101" s="459">
        <v>84921</v>
      </c>
      <c r="AQ101" s="459">
        <v>91487</v>
      </c>
      <c r="AR101" s="459">
        <v>129675.00000000001</v>
      </c>
      <c r="AS101" s="459">
        <v>145142</v>
      </c>
      <c r="AT101" s="459">
        <v>151969</v>
      </c>
      <c r="AU101" s="459">
        <v>159883</v>
      </c>
      <c r="AV101" s="459">
        <v>163050</v>
      </c>
      <c r="AW101" s="459">
        <v>160009</v>
      </c>
      <c r="AX101" s="459">
        <v>155053</v>
      </c>
      <c r="AY101" s="459">
        <v>148369</v>
      </c>
      <c r="AZ101" s="459">
        <v>140839</v>
      </c>
      <c r="BA101" s="459">
        <v>133713</v>
      </c>
      <c r="BB101" s="459">
        <v>126715.2</v>
      </c>
      <c r="BC101" s="459">
        <v>119386.4</v>
      </c>
      <c r="BD101" s="459">
        <v>114741.3</v>
      </c>
      <c r="BE101" s="459">
        <v>109574.1</v>
      </c>
      <c r="BF101" s="459">
        <v>105420.5</v>
      </c>
      <c r="BG101" s="459">
        <v>101692.9</v>
      </c>
      <c r="BH101" s="459">
        <v>98882.7</v>
      </c>
      <c r="BI101" s="459">
        <v>95264.5</v>
      </c>
      <c r="BJ101" s="459">
        <v>91464.5</v>
      </c>
      <c r="BK101" s="459">
        <v>87873.7</v>
      </c>
      <c r="BL101" s="459">
        <v>84412.9</v>
      </c>
      <c r="BM101" s="459">
        <v>81431.199999999997</v>
      </c>
      <c r="BN101" s="669">
        <v>78117.100000000006</v>
      </c>
      <c r="BO101" s="669">
        <v>74532.100000000006</v>
      </c>
      <c r="BP101" s="669">
        <v>72327.3</v>
      </c>
      <c r="BQ101" s="50"/>
    </row>
    <row r="102" spans="2:69" s="8" customFormat="1">
      <c r="C102" s="11" t="s">
        <v>992</v>
      </c>
      <c r="E102" s="459">
        <v>4358455</v>
      </c>
      <c r="F102" s="459">
        <v>4299037</v>
      </c>
      <c r="G102" s="459">
        <v>4216102</v>
      </c>
      <c r="H102" s="459">
        <v>4284669</v>
      </c>
      <c r="I102" s="459">
        <v>4529199</v>
      </c>
      <c r="J102" s="459">
        <v>4967016</v>
      </c>
      <c r="K102" s="459">
        <v>5225137</v>
      </c>
      <c r="L102" s="459">
        <v>5374514</v>
      </c>
      <c r="M102" s="459">
        <v>4912193</v>
      </c>
      <c r="N102" s="459">
        <v>4838551</v>
      </c>
      <c r="O102" s="459">
        <v>4691303</v>
      </c>
      <c r="P102" s="459">
        <v>4578926</v>
      </c>
      <c r="Q102" s="459">
        <v>4440791</v>
      </c>
      <c r="R102" s="459">
        <v>4189386.0000000005</v>
      </c>
      <c r="S102" s="459">
        <v>4065102</v>
      </c>
      <c r="T102" s="459">
        <v>3939591</v>
      </c>
      <c r="U102" s="459">
        <v>4117197</v>
      </c>
      <c r="V102" s="459">
        <v>4543046</v>
      </c>
      <c r="W102" s="459">
        <v>5068328</v>
      </c>
      <c r="X102" s="459">
        <v>5723431</v>
      </c>
      <c r="Y102" s="459">
        <v>6148734</v>
      </c>
      <c r="Z102" s="459">
        <v>6758840</v>
      </c>
      <c r="AA102" s="459">
        <v>6975855</v>
      </c>
      <c r="AB102" s="459">
        <v>7787808</v>
      </c>
      <c r="AC102" s="459">
        <v>8773796</v>
      </c>
      <c r="AD102" s="459">
        <v>8646247</v>
      </c>
      <c r="AE102" s="459">
        <v>8063823</v>
      </c>
      <c r="AF102" s="459">
        <v>8044547</v>
      </c>
      <c r="AG102" s="459">
        <v>7892437</v>
      </c>
      <c r="AH102" s="459">
        <v>7543250</v>
      </c>
      <c r="AI102" s="459">
        <v>7258864</v>
      </c>
      <c r="AJ102" s="459">
        <v>7040534</v>
      </c>
      <c r="AK102" s="459">
        <v>6764829</v>
      </c>
      <c r="AL102" s="459">
        <v>6497166</v>
      </c>
      <c r="AM102" s="459">
        <v>7070288</v>
      </c>
      <c r="AN102" s="459">
        <v>6844902</v>
      </c>
      <c r="AO102" s="459">
        <v>6513401</v>
      </c>
      <c r="AP102" s="459">
        <v>6266610</v>
      </c>
      <c r="AQ102" s="459">
        <v>5413308</v>
      </c>
      <c r="AR102" s="459">
        <v>5383721</v>
      </c>
      <c r="AS102" s="459">
        <v>5347824</v>
      </c>
      <c r="AT102" s="459">
        <v>5215030</v>
      </c>
      <c r="AU102" s="459">
        <v>4980813</v>
      </c>
      <c r="AV102" s="459">
        <v>4818819</v>
      </c>
      <c r="AW102" s="459">
        <v>4673213</v>
      </c>
      <c r="AX102" s="459">
        <v>4597899</v>
      </c>
      <c r="AY102" s="459">
        <v>4526513</v>
      </c>
      <c r="AZ102" s="459">
        <v>4475496</v>
      </c>
      <c r="BA102" s="459">
        <v>4311463</v>
      </c>
      <c r="BB102" s="459">
        <v>4209857.5</v>
      </c>
      <c r="BC102" s="459">
        <v>4030102.5</v>
      </c>
      <c r="BD102" s="459">
        <v>4273306.4000000004</v>
      </c>
      <c r="BE102" s="459">
        <v>4275477</v>
      </c>
      <c r="BF102" s="459">
        <v>4285026.7</v>
      </c>
      <c r="BG102" s="459">
        <v>4874933.2</v>
      </c>
      <c r="BH102" s="459">
        <v>7561156.5999999996</v>
      </c>
      <c r="BI102" s="459">
        <v>7897532.5999999996</v>
      </c>
      <c r="BJ102" s="459">
        <v>7347393.5999999996</v>
      </c>
      <c r="BK102" s="459">
        <v>7296854.7999999998</v>
      </c>
      <c r="BL102" s="459">
        <v>6990852.0999999996</v>
      </c>
      <c r="BM102" s="459">
        <v>5678960.0999999996</v>
      </c>
      <c r="BN102" s="669">
        <v>5268774.3</v>
      </c>
      <c r="BO102" s="669">
        <v>4674233.9000000004</v>
      </c>
      <c r="BP102" s="669">
        <v>4528836.3</v>
      </c>
      <c r="BQ102" s="50"/>
    </row>
    <row r="103" spans="2:69" s="8" customFormat="1">
      <c r="B103" s="11"/>
      <c r="C103" s="8" t="s">
        <v>993</v>
      </c>
      <c r="E103" s="460">
        <v>227452</v>
      </c>
      <c r="F103" s="460">
        <v>165145</v>
      </c>
      <c r="G103" s="460">
        <v>200179</v>
      </c>
      <c r="H103" s="460">
        <v>186980</v>
      </c>
      <c r="I103" s="460">
        <v>141276</v>
      </c>
      <c r="J103" s="460">
        <v>45431</v>
      </c>
      <c r="K103" s="460">
        <v>143176</v>
      </c>
      <c r="L103" s="460">
        <v>143624</v>
      </c>
      <c r="M103" s="460">
        <v>72462</v>
      </c>
      <c r="N103" s="460">
        <v>40731</v>
      </c>
      <c r="O103" s="460">
        <v>73383</v>
      </c>
      <c r="P103" s="460">
        <v>144096</v>
      </c>
      <c r="Q103" s="460">
        <v>137258</v>
      </c>
      <c r="R103" s="460">
        <v>85061</v>
      </c>
      <c r="S103" s="460">
        <v>161748</v>
      </c>
      <c r="T103" s="460">
        <v>191553</v>
      </c>
      <c r="U103" s="460">
        <v>137797</v>
      </c>
      <c r="V103" s="460">
        <v>99580</v>
      </c>
      <c r="W103" s="460">
        <v>103683</v>
      </c>
      <c r="X103" s="460">
        <v>113030</v>
      </c>
      <c r="Y103" s="460">
        <v>121477</v>
      </c>
      <c r="Z103" s="460">
        <v>81164</v>
      </c>
      <c r="AA103" s="460">
        <v>192441</v>
      </c>
      <c r="AB103" s="460">
        <v>225113</v>
      </c>
      <c r="AC103" s="460">
        <v>210522</v>
      </c>
      <c r="AD103" s="460">
        <v>160877</v>
      </c>
      <c r="AE103" s="460">
        <v>225897</v>
      </c>
      <c r="AF103" s="460">
        <v>223543</v>
      </c>
      <c r="AG103" s="460">
        <v>183503</v>
      </c>
      <c r="AH103" s="460">
        <v>158323</v>
      </c>
      <c r="AI103" s="460">
        <v>240056</v>
      </c>
      <c r="AJ103" s="460">
        <v>239406</v>
      </c>
      <c r="AK103" s="460">
        <v>194414</v>
      </c>
      <c r="AL103" s="460">
        <v>159203</v>
      </c>
      <c r="AM103" s="460">
        <v>194285</v>
      </c>
      <c r="AN103" s="460">
        <v>240132</v>
      </c>
      <c r="AO103" s="460">
        <v>269335</v>
      </c>
      <c r="AP103" s="460">
        <v>160823</v>
      </c>
      <c r="AQ103" s="460">
        <v>414833</v>
      </c>
      <c r="AR103" s="460">
        <v>345813</v>
      </c>
      <c r="AS103" s="460">
        <v>297234</v>
      </c>
      <c r="AT103" s="460">
        <v>240782</v>
      </c>
      <c r="AU103" s="460">
        <v>657033</v>
      </c>
      <c r="AV103" s="460">
        <v>519476</v>
      </c>
      <c r="AW103" s="460">
        <v>409660</v>
      </c>
      <c r="AX103" s="460">
        <v>324197</v>
      </c>
      <c r="AY103" s="460">
        <v>266176</v>
      </c>
      <c r="AZ103" s="460">
        <v>239299</v>
      </c>
      <c r="BA103" s="460">
        <v>192655</v>
      </c>
      <c r="BB103" s="460">
        <v>188386</v>
      </c>
      <c r="BC103" s="460">
        <v>359012.6</v>
      </c>
      <c r="BD103" s="460">
        <v>512503.79999999993</v>
      </c>
      <c r="BE103" s="460">
        <v>496467.4</v>
      </c>
      <c r="BF103" s="460">
        <v>408396.9</v>
      </c>
      <c r="BG103" s="460">
        <v>702665.6</v>
      </c>
      <c r="BH103" s="460">
        <v>443271</v>
      </c>
      <c r="BI103" s="460">
        <v>366247</v>
      </c>
      <c r="BJ103" s="460">
        <v>303078</v>
      </c>
      <c r="BK103" s="460">
        <v>515453</v>
      </c>
      <c r="BL103" s="460">
        <v>362302</v>
      </c>
      <c r="BM103" s="460">
        <v>305732</v>
      </c>
      <c r="BN103" s="679">
        <v>242280</v>
      </c>
      <c r="BO103" s="679">
        <v>565068.6</v>
      </c>
      <c r="BP103" s="679">
        <v>428606.1</v>
      </c>
      <c r="BQ103" s="50"/>
    </row>
    <row r="104" spans="2:69" s="17" customFormat="1" ht="13">
      <c r="B104" s="17" t="s">
        <v>994</v>
      </c>
      <c r="C104" s="10"/>
      <c r="E104" s="460">
        <v>3013549</v>
      </c>
      <c r="F104" s="460">
        <v>2469647</v>
      </c>
      <c r="G104" s="460">
        <v>2122433</v>
      </c>
      <c r="H104" s="460">
        <v>1864089</v>
      </c>
      <c r="I104" s="460">
        <v>1545940</v>
      </c>
      <c r="J104" s="460">
        <v>1625088</v>
      </c>
      <c r="K104" s="460">
        <v>1013424</v>
      </c>
      <c r="L104" s="460">
        <v>1071858</v>
      </c>
      <c r="M104" s="460">
        <v>1002390</v>
      </c>
      <c r="N104" s="460">
        <v>990345</v>
      </c>
      <c r="O104" s="460">
        <v>1199060</v>
      </c>
      <c r="P104" s="460">
        <v>1076625</v>
      </c>
      <c r="Q104" s="460">
        <v>499241</v>
      </c>
      <c r="R104" s="460">
        <v>395863</v>
      </c>
      <c r="S104" s="460">
        <v>44581</v>
      </c>
      <c r="T104" s="460">
        <v>40764</v>
      </c>
      <c r="U104" s="460">
        <v>27484</v>
      </c>
      <c r="V104" s="460">
        <v>28782</v>
      </c>
      <c r="W104" s="460">
        <v>19402</v>
      </c>
      <c r="X104" s="460">
        <v>19191</v>
      </c>
      <c r="Y104" s="460">
        <v>9400</v>
      </c>
      <c r="Z104" s="460">
        <v>9348</v>
      </c>
      <c r="AA104" s="460">
        <v>0</v>
      </c>
      <c r="AB104" s="460">
        <v>0</v>
      </c>
      <c r="AC104" s="460">
        <v>0</v>
      </c>
      <c r="AD104" s="460">
        <v>0</v>
      </c>
      <c r="AE104" s="460">
        <v>0</v>
      </c>
      <c r="AF104" s="460">
        <v>0</v>
      </c>
      <c r="AG104" s="460">
        <v>0</v>
      </c>
      <c r="AH104" s="460">
        <v>0</v>
      </c>
      <c r="AI104" s="460">
        <v>0</v>
      </c>
      <c r="AJ104" s="460">
        <v>0</v>
      </c>
      <c r="AK104" s="460">
        <v>0</v>
      </c>
      <c r="AL104" s="460">
        <v>0</v>
      </c>
      <c r="AM104" s="460">
        <v>0</v>
      </c>
      <c r="AN104" s="460">
        <v>0</v>
      </c>
      <c r="AO104" s="460">
        <v>0</v>
      </c>
      <c r="AP104" s="460">
        <v>0</v>
      </c>
      <c r="AQ104" s="460">
        <v>0</v>
      </c>
      <c r="AR104" s="460">
        <v>0</v>
      </c>
      <c r="AS104" s="460">
        <v>0</v>
      </c>
      <c r="AT104" s="460">
        <v>0</v>
      </c>
      <c r="AU104" s="460">
        <v>0</v>
      </c>
      <c r="AV104" s="460">
        <v>0</v>
      </c>
      <c r="AW104" s="460">
        <v>0</v>
      </c>
      <c r="AX104" s="460">
        <v>0</v>
      </c>
      <c r="AY104" s="460">
        <v>0</v>
      </c>
      <c r="AZ104" s="460">
        <v>0</v>
      </c>
      <c r="BA104" s="460">
        <v>0</v>
      </c>
      <c r="BB104" s="460">
        <v>0</v>
      </c>
      <c r="BC104" s="460">
        <v>0</v>
      </c>
      <c r="BD104" s="460">
        <v>0</v>
      </c>
      <c r="BE104" s="460">
        <v>0</v>
      </c>
      <c r="BF104" s="460">
        <v>0</v>
      </c>
      <c r="BG104" s="460">
        <v>0</v>
      </c>
      <c r="BH104" s="460">
        <v>0</v>
      </c>
      <c r="BI104" s="460">
        <v>0</v>
      </c>
      <c r="BJ104" s="460">
        <v>0</v>
      </c>
      <c r="BK104" s="460">
        <v>0</v>
      </c>
      <c r="BL104" s="460">
        <v>0</v>
      </c>
      <c r="BM104" s="460">
        <v>0</v>
      </c>
      <c r="BN104" s="679">
        <v>0</v>
      </c>
      <c r="BO104" s="679">
        <v>0</v>
      </c>
      <c r="BP104" s="679">
        <v>0</v>
      </c>
      <c r="BQ104" s="50"/>
    </row>
    <row r="105" spans="2:69" s="8" customFormat="1">
      <c r="C105" s="11" t="s">
        <v>995</v>
      </c>
      <c r="E105" s="459">
        <v>3013549</v>
      </c>
      <c r="F105" s="459">
        <v>2469647</v>
      </c>
      <c r="G105" s="459">
        <v>2122433</v>
      </c>
      <c r="H105" s="459">
        <v>1864089</v>
      </c>
      <c r="I105" s="459">
        <v>1545940</v>
      </c>
      <c r="J105" s="459">
        <v>1625088</v>
      </c>
      <c r="K105" s="459">
        <v>1013424</v>
      </c>
      <c r="L105" s="459">
        <v>1071858</v>
      </c>
      <c r="M105" s="459">
        <v>1002390</v>
      </c>
      <c r="N105" s="459">
        <v>990345</v>
      </c>
      <c r="O105" s="459">
        <v>1199060</v>
      </c>
      <c r="P105" s="459">
        <v>1076625</v>
      </c>
      <c r="Q105" s="459">
        <v>499241</v>
      </c>
      <c r="R105" s="459">
        <v>395863</v>
      </c>
      <c r="S105" s="459">
        <v>44581</v>
      </c>
      <c r="T105" s="459">
        <v>40764</v>
      </c>
      <c r="U105" s="459">
        <v>27484</v>
      </c>
      <c r="V105" s="459">
        <v>28782</v>
      </c>
      <c r="W105" s="459">
        <v>19402</v>
      </c>
      <c r="X105" s="459">
        <v>19191</v>
      </c>
      <c r="Y105" s="459">
        <v>9400</v>
      </c>
      <c r="Z105" s="459">
        <v>9348</v>
      </c>
      <c r="AA105" s="459">
        <v>0</v>
      </c>
      <c r="AB105" s="459">
        <v>0</v>
      </c>
      <c r="AC105" s="459">
        <v>0</v>
      </c>
      <c r="AD105" s="459">
        <v>0</v>
      </c>
      <c r="AE105" s="459">
        <v>0</v>
      </c>
      <c r="AF105" s="459">
        <v>0</v>
      </c>
      <c r="AG105" s="459">
        <v>0</v>
      </c>
      <c r="AH105" s="459">
        <v>0</v>
      </c>
      <c r="AI105" s="459">
        <v>0</v>
      </c>
      <c r="AJ105" s="459">
        <v>0</v>
      </c>
      <c r="AK105" s="459">
        <v>0</v>
      </c>
      <c r="AL105" s="459">
        <v>0</v>
      </c>
      <c r="AM105" s="459">
        <v>0</v>
      </c>
      <c r="AN105" s="459">
        <v>0</v>
      </c>
      <c r="AO105" s="459">
        <v>0</v>
      </c>
      <c r="AP105" s="459">
        <v>0</v>
      </c>
      <c r="AQ105" s="459">
        <v>0</v>
      </c>
      <c r="AR105" s="459">
        <v>0</v>
      </c>
      <c r="AS105" s="459">
        <v>0</v>
      </c>
      <c r="AT105" s="459">
        <v>0</v>
      </c>
      <c r="AU105" s="459">
        <v>0</v>
      </c>
      <c r="AV105" s="459">
        <v>0</v>
      </c>
      <c r="AW105" s="459">
        <v>0</v>
      </c>
      <c r="AX105" s="459">
        <v>0</v>
      </c>
      <c r="AY105" s="459">
        <v>0</v>
      </c>
      <c r="AZ105" s="459">
        <v>0</v>
      </c>
      <c r="BA105" s="459">
        <v>0</v>
      </c>
      <c r="BB105" s="459">
        <v>0</v>
      </c>
      <c r="BC105" s="459">
        <v>0</v>
      </c>
      <c r="BD105" s="459">
        <v>0</v>
      </c>
      <c r="BE105" s="459">
        <v>0</v>
      </c>
      <c r="BF105" s="459">
        <v>0</v>
      </c>
      <c r="BG105" s="459">
        <v>0</v>
      </c>
      <c r="BH105" s="459">
        <v>0</v>
      </c>
      <c r="BI105" s="459">
        <v>0</v>
      </c>
      <c r="BJ105" s="459">
        <v>0</v>
      </c>
      <c r="BK105" s="459">
        <v>0</v>
      </c>
      <c r="BL105" s="459">
        <v>0</v>
      </c>
      <c r="BM105" s="459">
        <v>0</v>
      </c>
      <c r="BN105" s="669">
        <v>0</v>
      </c>
      <c r="BO105" s="669">
        <v>0</v>
      </c>
      <c r="BP105" s="669">
        <v>0</v>
      </c>
      <c r="BQ105" s="50"/>
    </row>
    <row r="106" spans="2:69" s="17" customFormat="1" ht="13">
      <c r="B106" s="17" t="s">
        <v>37</v>
      </c>
      <c r="C106" s="10"/>
      <c r="E106" s="458">
        <v>7655011</v>
      </c>
      <c r="F106" s="458">
        <v>4920962</v>
      </c>
      <c r="G106" s="458">
        <v>5283238</v>
      </c>
      <c r="H106" s="458">
        <v>4404602</v>
      </c>
      <c r="I106" s="458">
        <v>4380719</v>
      </c>
      <c r="J106" s="458">
        <v>4659517</v>
      </c>
      <c r="K106" s="458">
        <v>5021745</v>
      </c>
      <c r="L106" s="458">
        <v>4746485</v>
      </c>
      <c r="M106" s="458">
        <v>4819432</v>
      </c>
      <c r="N106" s="458">
        <v>5177275</v>
      </c>
      <c r="O106" s="458">
        <v>6501616</v>
      </c>
      <c r="P106" s="458">
        <v>4682942</v>
      </c>
      <c r="Q106" s="458">
        <v>3804680</v>
      </c>
      <c r="R106" s="458">
        <v>5464428</v>
      </c>
      <c r="S106" s="458">
        <v>5283707</v>
      </c>
      <c r="T106" s="458">
        <v>5205027</v>
      </c>
      <c r="U106" s="458">
        <v>4131879</v>
      </c>
      <c r="V106" s="458">
        <v>5712580</v>
      </c>
      <c r="W106" s="458">
        <v>5505094</v>
      </c>
      <c r="X106" s="458">
        <v>5865418</v>
      </c>
      <c r="Y106" s="458">
        <v>4543008</v>
      </c>
      <c r="Z106" s="458">
        <v>4472220</v>
      </c>
      <c r="AA106" s="458">
        <v>5525332</v>
      </c>
      <c r="AB106" s="458">
        <v>8812574</v>
      </c>
      <c r="AC106" s="458">
        <v>15246811</v>
      </c>
      <c r="AD106" s="458">
        <v>12676245</v>
      </c>
      <c r="AE106" s="458">
        <v>29869997</v>
      </c>
      <c r="AF106" s="458">
        <v>22882959</v>
      </c>
      <c r="AG106" s="458">
        <v>14296570</v>
      </c>
      <c r="AH106" s="458">
        <v>18049344</v>
      </c>
      <c r="AI106" s="458">
        <v>15019835</v>
      </c>
      <c r="AJ106" s="458">
        <v>19944514</v>
      </c>
      <c r="AK106" s="458">
        <v>21794408</v>
      </c>
      <c r="AL106" s="458">
        <v>16918826</v>
      </c>
      <c r="AM106" s="458">
        <v>18952101</v>
      </c>
      <c r="AN106" s="458">
        <v>20680884</v>
      </c>
      <c r="AO106" s="458">
        <v>21072474</v>
      </c>
      <c r="AP106" s="458">
        <v>17793149</v>
      </c>
      <c r="AQ106" s="458">
        <v>16932036</v>
      </c>
      <c r="AR106" s="458">
        <v>18900403</v>
      </c>
      <c r="AS106" s="458">
        <v>20741564</v>
      </c>
      <c r="AT106" s="458">
        <v>22785141</v>
      </c>
      <c r="AU106" s="458">
        <v>20564132</v>
      </c>
      <c r="AV106" s="458">
        <v>20623362</v>
      </c>
      <c r="AW106" s="458">
        <v>33436078.999999996</v>
      </c>
      <c r="AX106" s="458">
        <v>41638855</v>
      </c>
      <c r="AY106" s="458">
        <v>38520954</v>
      </c>
      <c r="AZ106" s="458">
        <v>36269465</v>
      </c>
      <c r="BA106" s="458">
        <v>34077347</v>
      </c>
      <c r="BB106" s="458">
        <v>30198729.5</v>
      </c>
      <c r="BC106" s="458">
        <v>31298090.699999999</v>
      </c>
      <c r="BD106" s="458">
        <v>24647231.199999999</v>
      </c>
      <c r="BE106" s="458">
        <v>29769361</v>
      </c>
      <c r="BF106" s="458">
        <v>28736137.100000001</v>
      </c>
      <c r="BG106" s="458">
        <v>27234939.800000001</v>
      </c>
      <c r="BH106" s="458">
        <v>19858420</v>
      </c>
      <c r="BI106" s="458">
        <v>23015228.199999999</v>
      </c>
      <c r="BJ106" s="458">
        <v>27873876.600000001</v>
      </c>
      <c r="BK106" s="458">
        <v>27169560</v>
      </c>
      <c r="BL106" s="458">
        <v>25606800.600000001</v>
      </c>
      <c r="BM106" s="458">
        <v>25359187.699999999</v>
      </c>
      <c r="BN106" s="678">
        <v>28421908.399999999</v>
      </c>
      <c r="BO106" s="678">
        <v>31076982.199999999</v>
      </c>
      <c r="BP106" s="678">
        <v>34948116.5</v>
      </c>
      <c r="BQ106" s="50"/>
    </row>
    <row r="107" spans="2:69" s="8" customFormat="1">
      <c r="B107" s="11"/>
      <c r="C107" s="8" t="s">
        <v>37</v>
      </c>
      <c r="E107" s="459">
        <v>7655011</v>
      </c>
      <c r="F107" s="459">
        <v>4920962</v>
      </c>
      <c r="G107" s="459">
        <v>5283238</v>
      </c>
      <c r="H107" s="459">
        <v>4404602</v>
      </c>
      <c r="I107" s="459">
        <v>4380719</v>
      </c>
      <c r="J107" s="459">
        <v>4659517</v>
      </c>
      <c r="K107" s="459">
        <v>5021745</v>
      </c>
      <c r="L107" s="459">
        <v>4746485</v>
      </c>
      <c r="M107" s="459">
        <v>4819432</v>
      </c>
      <c r="N107" s="459">
        <v>5177275</v>
      </c>
      <c r="O107" s="459">
        <v>6501616</v>
      </c>
      <c r="P107" s="459">
        <v>4682942</v>
      </c>
      <c r="Q107" s="459">
        <v>3804680</v>
      </c>
      <c r="R107" s="459">
        <v>5464428</v>
      </c>
      <c r="S107" s="459">
        <v>5283707</v>
      </c>
      <c r="T107" s="459">
        <v>5205027</v>
      </c>
      <c r="U107" s="459">
        <v>4131879</v>
      </c>
      <c r="V107" s="459">
        <v>5712580</v>
      </c>
      <c r="W107" s="459">
        <v>5505094</v>
      </c>
      <c r="X107" s="459">
        <v>5865418</v>
      </c>
      <c r="Y107" s="459">
        <v>4543008</v>
      </c>
      <c r="Z107" s="459">
        <v>4472220</v>
      </c>
      <c r="AA107" s="459">
        <v>5525332</v>
      </c>
      <c r="AB107" s="459">
        <v>8812574</v>
      </c>
      <c r="AC107" s="459">
        <v>15246811</v>
      </c>
      <c r="AD107" s="459">
        <v>12676245</v>
      </c>
      <c r="AE107" s="459">
        <v>29869997</v>
      </c>
      <c r="AF107" s="459">
        <v>22882959</v>
      </c>
      <c r="AG107" s="459">
        <v>14296570</v>
      </c>
      <c r="AH107" s="459">
        <v>18049344</v>
      </c>
      <c r="AI107" s="459">
        <v>15019835</v>
      </c>
      <c r="AJ107" s="459">
        <v>19944514</v>
      </c>
      <c r="AK107" s="459">
        <v>21794408</v>
      </c>
      <c r="AL107" s="459">
        <v>16918826</v>
      </c>
      <c r="AM107" s="459">
        <v>18952101</v>
      </c>
      <c r="AN107" s="459">
        <v>20680884</v>
      </c>
      <c r="AO107" s="459">
        <v>21072474</v>
      </c>
      <c r="AP107" s="459">
        <v>17793149</v>
      </c>
      <c r="AQ107" s="459">
        <v>16932036</v>
      </c>
      <c r="AR107" s="459">
        <v>18900403</v>
      </c>
      <c r="AS107" s="459">
        <v>20741564</v>
      </c>
      <c r="AT107" s="459">
        <v>22785141</v>
      </c>
      <c r="AU107" s="459">
        <v>20564132</v>
      </c>
      <c r="AV107" s="459">
        <v>20623362</v>
      </c>
      <c r="AW107" s="459">
        <v>33436078.999999996</v>
      </c>
      <c r="AX107" s="459">
        <v>41638855</v>
      </c>
      <c r="AY107" s="459">
        <v>38520954</v>
      </c>
      <c r="AZ107" s="459">
        <v>36269465</v>
      </c>
      <c r="BA107" s="459">
        <v>34077347</v>
      </c>
      <c r="BB107" s="459">
        <v>30198729.5</v>
      </c>
      <c r="BC107" s="459">
        <v>31298090.699999999</v>
      </c>
      <c r="BD107" s="459">
        <v>24647231.199999999</v>
      </c>
      <c r="BE107" s="459">
        <v>29769361</v>
      </c>
      <c r="BF107" s="459">
        <v>28736137.100000001</v>
      </c>
      <c r="BG107" s="459">
        <v>27234939.800000001</v>
      </c>
      <c r="BH107" s="459">
        <v>19858420</v>
      </c>
      <c r="BI107" s="459">
        <v>23015228.199999999</v>
      </c>
      <c r="BJ107" s="459">
        <v>27873876.600000001</v>
      </c>
      <c r="BK107" s="459">
        <v>27169560</v>
      </c>
      <c r="BL107" s="459">
        <v>25606800.600000001</v>
      </c>
      <c r="BM107" s="459">
        <v>25359187.699999999</v>
      </c>
      <c r="BN107" s="669">
        <v>28421908.399999999</v>
      </c>
      <c r="BO107" s="669">
        <v>31076982.199999999</v>
      </c>
      <c r="BP107" s="669">
        <v>34948116.5</v>
      </c>
      <c r="BQ107" s="50"/>
    </row>
    <row r="108" spans="2:69" s="17" customFormat="1" ht="13">
      <c r="B108" s="17" t="s">
        <v>996</v>
      </c>
      <c r="C108" s="10"/>
      <c r="E108" s="458">
        <v>79191314</v>
      </c>
      <c r="F108" s="458">
        <v>76605462</v>
      </c>
      <c r="G108" s="458">
        <v>89936676</v>
      </c>
      <c r="H108" s="458">
        <v>89471175</v>
      </c>
      <c r="I108" s="458">
        <v>87388497</v>
      </c>
      <c r="J108" s="458">
        <v>91287057</v>
      </c>
      <c r="K108" s="458">
        <v>83172765</v>
      </c>
      <c r="L108" s="458">
        <v>84458988</v>
      </c>
      <c r="M108" s="458">
        <v>89638223</v>
      </c>
      <c r="N108" s="458">
        <v>95415479</v>
      </c>
      <c r="O108" s="458">
        <v>100628676</v>
      </c>
      <c r="P108" s="458">
        <v>84799191</v>
      </c>
      <c r="Q108" s="458">
        <v>85651970</v>
      </c>
      <c r="R108" s="458">
        <v>96816583</v>
      </c>
      <c r="S108" s="458">
        <v>100386737</v>
      </c>
      <c r="T108" s="458">
        <v>96353416</v>
      </c>
      <c r="U108" s="458">
        <v>90355058</v>
      </c>
      <c r="V108" s="458">
        <v>98262134</v>
      </c>
      <c r="W108" s="458">
        <v>91217797</v>
      </c>
      <c r="X108" s="458">
        <v>101563399</v>
      </c>
      <c r="Y108" s="458">
        <v>112053654</v>
      </c>
      <c r="Z108" s="458">
        <v>101506389</v>
      </c>
      <c r="AA108" s="458">
        <v>98694144</v>
      </c>
      <c r="AB108" s="458">
        <v>150587259</v>
      </c>
      <c r="AC108" s="458">
        <v>147808398</v>
      </c>
      <c r="AD108" s="458">
        <v>118947816</v>
      </c>
      <c r="AE108" s="458">
        <v>170649532</v>
      </c>
      <c r="AF108" s="458">
        <v>163858550</v>
      </c>
      <c r="AG108" s="458">
        <v>159668692</v>
      </c>
      <c r="AH108" s="458">
        <v>139760159</v>
      </c>
      <c r="AI108" s="458">
        <v>133850212.99999999</v>
      </c>
      <c r="AJ108" s="458">
        <v>157765956</v>
      </c>
      <c r="AK108" s="458">
        <v>176064126</v>
      </c>
      <c r="AL108" s="458">
        <v>109014823</v>
      </c>
      <c r="AM108" s="458">
        <v>121106528</v>
      </c>
      <c r="AN108" s="458">
        <v>136347448</v>
      </c>
      <c r="AO108" s="458">
        <v>148623578</v>
      </c>
      <c r="AP108" s="458">
        <v>138087036</v>
      </c>
      <c r="AQ108" s="458">
        <v>165005302</v>
      </c>
      <c r="AR108" s="458">
        <v>203646773</v>
      </c>
      <c r="AS108" s="458">
        <v>203346352</v>
      </c>
      <c r="AT108" s="458">
        <v>215790403</v>
      </c>
      <c r="AU108" s="458">
        <v>199146117</v>
      </c>
      <c r="AV108" s="458">
        <v>223066039</v>
      </c>
      <c r="AW108" s="458">
        <v>280887913</v>
      </c>
      <c r="AX108" s="458">
        <v>233679714</v>
      </c>
      <c r="AY108" s="458">
        <v>213391000</v>
      </c>
      <c r="AZ108" s="458">
        <v>194319492</v>
      </c>
      <c r="BA108" s="458">
        <v>154832225</v>
      </c>
      <c r="BB108" s="458">
        <v>145262230.53935999</v>
      </c>
      <c r="BC108" s="458">
        <v>155659567.41793016</v>
      </c>
      <c r="BD108" s="458">
        <v>166650966.14176005</v>
      </c>
      <c r="BE108" s="458">
        <v>148691239.10858005</v>
      </c>
      <c r="BF108" s="458">
        <v>160249854.56362</v>
      </c>
      <c r="BG108" s="458">
        <v>162372783.87562996</v>
      </c>
      <c r="BH108" s="458">
        <v>199316744.59088004</v>
      </c>
      <c r="BI108" s="458">
        <v>169158731.46826002</v>
      </c>
      <c r="BJ108" s="458">
        <v>184481112.24417007</v>
      </c>
      <c r="BK108" s="458">
        <v>183067295.17102998</v>
      </c>
      <c r="BL108" s="458">
        <v>184571742.80000001</v>
      </c>
      <c r="BM108" s="458">
        <v>192810960.80000001</v>
      </c>
      <c r="BN108" s="678">
        <v>224790404.19999999</v>
      </c>
      <c r="BO108" s="678">
        <v>232483753.50000003</v>
      </c>
      <c r="BP108" s="678">
        <v>274876480.19999999</v>
      </c>
      <c r="BQ108" s="50"/>
    </row>
    <row r="109" spans="2:69" s="8" customFormat="1">
      <c r="C109" s="11" t="s">
        <v>997</v>
      </c>
      <c r="E109" s="459">
        <v>1058815</v>
      </c>
      <c r="F109" s="459">
        <v>984447</v>
      </c>
      <c r="G109" s="459">
        <v>831775</v>
      </c>
      <c r="H109" s="459">
        <v>104171</v>
      </c>
      <c r="I109" s="459">
        <v>1009182</v>
      </c>
      <c r="J109" s="459">
        <v>938278</v>
      </c>
      <c r="K109" s="459">
        <v>986809</v>
      </c>
      <c r="L109" s="459">
        <v>127246</v>
      </c>
      <c r="M109" s="459">
        <v>1183588</v>
      </c>
      <c r="N109" s="459">
        <v>1434312</v>
      </c>
      <c r="O109" s="459">
        <v>1039974.9999999999</v>
      </c>
      <c r="P109" s="459">
        <v>136781</v>
      </c>
      <c r="Q109" s="459">
        <v>1489979</v>
      </c>
      <c r="R109" s="459">
        <v>1168845</v>
      </c>
      <c r="S109" s="459">
        <v>968277</v>
      </c>
      <c r="T109" s="459">
        <v>87944</v>
      </c>
      <c r="U109" s="459">
        <v>1337261</v>
      </c>
      <c r="V109" s="459">
        <v>1027327</v>
      </c>
      <c r="W109" s="459">
        <v>1049488</v>
      </c>
      <c r="X109" s="459">
        <v>58626</v>
      </c>
      <c r="Y109" s="459">
        <v>1233839</v>
      </c>
      <c r="Z109" s="459">
        <v>1071970</v>
      </c>
      <c r="AA109" s="459">
        <v>1084415</v>
      </c>
      <c r="AB109" s="459">
        <v>78314</v>
      </c>
      <c r="AC109" s="459">
        <v>1260165</v>
      </c>
      <c r="AD109" s="459">
        <v>1158971</v>
      </c>
      <c r="AE109" s="459">
        <v>1180696</v>
      </c>
      <c r="AF109" s="459">
        <v>156399</v>
      </c>
      <c r="AG109" s="459">
        <v>1648867</v>
      </c>
      <c r="AH109" s="459">
        <v>1281810</v>
      </c>
      <c r="AI109" s="459">
        <v>1641014</v>
      </c>
      <c r="AJ109" s="459">
        <v>165173</v>
      </c>
      <c r="AK109" s="459">
        <v>1647293</v>
      </c>
      <c r="AL109" s="459">
        <v>1380000</v>
      </c>
      <c r="AM109" s="459">
        <v>1888416</v>
      </c>
      <c r="AN109" s="459">
        <v>168067</v>
      </c>
      <c r="AO109" s="459">
        <v>2112294</v>
      </c>
      <c r="AP109" s="459">
        <v>1447734</v>
      </c>
      <c r="AQ109" s="459">
        <v>1800711</v>
      </c>
      <c r="AR109" s="459">
        <v>139628</v>
      </c>
      <c r="AS109" s="459">
        <v>2149512</v>
      </c>
      <c r="AT109" s="459">
        <v>1707877</v>
      </c>
      <c r="AU109" s="459">
        <v>1920438</v>
      </c>
      <c r="AV109" s="459">
        <v>131179</v>
      </c>
      <c r="AW109" s="459">
        <v>1410497</v>
      </c>
      <c r="AX109" s="459">
        <v>1951298</v>
      </c>
      <c r="AY109" s="459">
        <v>1859240</v>
      </c>
      <c r="AZ109" s="459">
        <v>97453</v>
      </c>
      <c r="BA109" s="459">
        <v>2859916</v>
      </c>
      <c r="BB109" s="459">
        <v>3043056.2</v>
      </c>
      <c r="BC109" s="459">
        <v>3009978.2</v>
      </c>
      <c r="BD109" s="459">
        <v>248306.2</v>
      </c>
      <c r="BE109" s="459">
        <v>3865525.5</v>
      </c>
      <c r="BF109" s="459">
        <v>7040778.4000000004</v>
      </c>
      <c r="BG109" s="459">
        <v>2989888.2</v>
      </c>
      <c r="BH109" s="459">
        <v>200972.4</v>
      </c>
      <c r="BI109" s="459">
        <v>9887732</v>
      </c>
      <c r="BJ109" s="459">
        <v>7703425.0999999996</v>
      </c>
      <c r="BK109" s="459">
        <v>8155274.0999999996</v>
      </c>
      <c r="BL109" s="459">
        <v>178847.1</v>
      </c>
      <c r="BM109" s="459">
        <v>11269582.5</v>
      </c>
      <c r="BN109" s="669">
        <v>2867387.7</v>
      </c>
      <c r="BO109" s="669">
        <v>3760118.9</v>
      </c>
      <c r="BP109" s="669">
        <v>162044.70000000001</v>
      </c>
      <c r="BQ109" s="50"/>
    </row>
    <row r="110" spans="2:69" s="8" customFormat="1">
      <c r="C110" s="11" t="s">
        <v>998</v>
      </c>
      <c r="E110" s="459">
        <v>41932796</v>
      </c>
      <c r="F110" s="459">
        <v>36929082</v>
      </c>
      <c r="G110" s="459">
        <v>31721417</v>
      </c>
      <c r="H110" s="459">
        <v>29516724</v>
      </c>
      <c r="I110" s="459">
        <v>30082433</v>
      </c>
      <c r="J110" s="459">
        <v>32067573</v>
      </c>
      <c r="K110" s="459">
        <v>21071690</v>
      </c>
      <c r="L110" s="459">
        <v>18224745</v>
      </c>
      <c r="M110" s="459">
        <v>24239766</v>
      </c>
      <c r="N110" s="459">
        <v>25265057</v>
      </c>
      <c r="O110" s="459">
        <v>29335501</v>
      </c>
      <c r="P110" s="459">
        <v>32793854</v>
      </c>
      <c r="Q110" s="459">
        <v>29760691</v>
      </c>
      <c r="R110" s="459">
        <v>36780612</v>
      </c>
      <c r="S110" s="459">
        <v>40920449</v>
      </c>
      <c r="T110" s="459">
        <v>36398566</v>
      </c>
      <c r="U110" s="459">
        <v>31948306</v>
      </c>
      <c r="V110" s="459">
        <v>42211762</v>
      </c>
      <c r="W110" s="459">
        <v>35247559</v>
      </c>
      <c r="X110" s="459">
        <v>43433625</v>
      </c>
      <c r="Y110" s="459">
        <v>48548332</v>
      </c>
      <c r="Z110" s="459">
        <v>35089532</v>
      </c>
      <c r="AA110" s="459">
        <v>33263678.999999996</v>
      </c>
      <c r="AB110" s="459">
        <v>80297415</v>
      </c>
      <c r="AC110" s="459">
        <v>76830512</v>
      </c>
      <c r="AD110" s="459">
        <v>54993218</v>
      </c>
      <c r="AE110" s="459">
        <v>99537352</v>
      </c>
      <c r="AF110" s="459">
        <v>89330065</v>
      </c>
      <c r="AG110" s="459">
        <v>88551909</v>
      </c>
      <c r="AH110" s="459">
        <v>66532724</v>
      </c>
      <c r="AI110" s="459">
        <v>69235284</v>
      </c>
      <c r="AJ110" s="459">
        <v>86753101</v>
      </c>
      <c r="AK110" s="459">
        <v>107966797</v>
      </c>
      <c r="AL110" s="459">
        <v>39635104</v>
      </c>
      <c r="AM110" s="459">
        <v>46425621</v>
      </c>
      <c r="AN110" s="459">
        <v>55317930</v>
      </c>
      <c r="AO110" s="459">
        <v>69639140</v>
      </c>
      <c r="AP110" s="459">
        <v>58852860</v>
      </c>
      <c r="AQ110" s="459">
        <v>80421771</v>
      </c>
      <c r="AR110" s="459">
        <v>100345463</v>
      </c>
      <c r="AS110" s="459">
        <v>118101051</v>
      </c>
      <c r="AT110" s="459">
        <v>121502303</v>
      </c>
      <c r="AU110" s="459">
        <v>106751719</v>
      </c>
      <c r="AV110" s="459">
        <v>117995882</v>
      </c>
      <c r="AW110" s="459">
        <v>185322212</v>
      </c>
      <c r="AX110" s="459">
        <v>137976817</v>
      </c>
      <c r="AY110" s="459">
        <v>108995830</v>
      </c>
      <c r="AZ110" s="459">
        <v>84875959</v>
      </c>
      <c r="BA110" s="459">
        <v>56766859</v>
      </c>
      <c r="BB110" s="459">
        <v>40981647.899999999</v>
      </c>
      <c r="BC110" s="459">
        <v>50862431.100000001</v>
      </c>
      <c r="BD110" s="459">
        <v>57558790.799999997</v>
      </c>
      <c r="BE110" s="459">
        <v>43684857.700000003</v>
      </c>
      <c r="BF110" s="459">
        <v>49409916.700000003</v>
      </c>
      <c r="BG110" s="459">
        <v>56105384.899999999</v>
      </c>
      <c r="BH110" s="459">
        <v>91495356.700000003</v>
      </c>
      <c r="BI110" s="459">
        <v>55574031.799999997</v>
      </c>
      <c r="BJ110" s="459">
        <v>68295203.700000003</v>
      </c>
      <c r="BK110" s="459">
        <v>62524580.700000003</v>
      </c>
      <c r="BL110" s="459">
        <v>63753619.600000001</v>
      </c>
      <c r="BM110" s="459">
        <v>61360305.600000001</v>
      </c>
      <c r="BN110" s="669">
        <v>88040924.299999997</v>
      </c>
      <c r="BO110" s="669">
        <v>80256533.900000006</v>
      </c>
      <c r="BP110" s="669">
        <v>131126583.3</v>
      </c>
      <c r="BQ110" s="50"/>
    </row>
    <row r="111" spans="2:69" s="8" customFormat="1">
      <c r="C111" s="11" t="s">
        <v>999</v>
      </c>
      <c r="E111" s="459">
        <v>461671</v>
      </c>
      <c r="F111" s="459">
        <v>1018864</v>
      </c>
      <c r="G111" s="459">
        <v>1176175</v>
      </c>
      <c r="H111" s="459">
        <v>1844523</v>
      </c>
      <c r="I111" s="459">
        <v>562737</v>
      </c>
      <c r="J111" s="459">
        <v>1495453</v>
      </c>
      <c r="K111" s="459">
        <v>870957</v>
      </c>
      <c r="L111" s="459">
        <v>2509242</v>
      </c>
      <c r="M111" s="459">
        <v>738095</v>
      </c>
      <c r="N111" s="459">
        <v>2152036</v>
      </c>
      <c r="O111" s="459">
        <v>782049</v>
      </c>
      <c r="P111" s="459">
        <v>1538815</v>
      </c>
      <c r="Q111" s="459">
        <v>577528</v>
      </c>
      <c r="R111" s="459">
        <v>1695058</v>
      </c>
      <c r="S111" s="459">
        <v>896590</v>
      </c>
      <c r="T111" s="459">
        <v>1465278</v>
      </c>
      <c r="U111" s="459">
        <v>428092</v>
      </c>
      <c r="V111" s="459">
        <v>1156863</v>
      </c>
      <c r="W111" s="459">
        <v>796458</v>
      </c>
      <c r="X111" s="459">
        <v>1755547</v>
      </c>
      <c r="Y111" s="459">
        <v>392933</v>
      </c>
      <c r="Z111" s="459">
        <v>881833</v>
      </c>
      <c r="AA111" s="459">
        <v>564774</v>
      </c>
      <c r="AB111" s="459">
        <v>1159912</v>
      </c>
      <c r="AC111" s="459">
        <v>271471</v>
      </c>
      <c r="AD111" s="459">
        <v>376214</v>
      </c>
      <c r="AE111" s="459">
        <v>3393656</v>
      </c>
      <c r="AF111" s="459">
        <v>3049927</v>
      </c>
      <c r="AG111" s="459">
        <v>241998</v>
      </c>
      <c r="AH111" s="459">
        <v>765935</v>
      </c>
      <c r="AI111" s="459">
        <v>488753</v>
      </c>
      <c r="AJ111" s="459">
        <v>4707285</v>
      </c>
      <c r="AK111" s="459">
        <v>258687</v>
      </c>
      <c r="AL111" s="459">
        <v>411199</v>
      </c>
      <c r="AM111" s="459">
        <v>767298</v>
      </c>
      <c r="AN111" s="459">
        <v>5019442</v>
      </c>
      <c r="AO111" s="459">
        <v>833139</v>
      </c>
      <c r="AP111" s="459">
        <v>1077994</v>
      </c>
      <c r="AQ111" s="459">
        <v>906015</v>
      </c>
      <c r="AR111" s="459">
        <v>5023520</v>
      </c>
      <c r="AS111" s="459">
        <v>1180974</v>
      </c>
      <c r="AT111" s="459">
        <v>1348000</v>
      </c>
      <c r="AU111" s="459">
        <v>1260750</v>
      </c>
      <c r="AV111" s="459">
        <v>8376960.9999999991</v>
      </c>
      <c r="AW111" s="459">
        <v>371974</v>
      </c>
      <c r="AX111" s="459">
        <v>531034</v>
      </c>
      <c r="AY111" s="459">
        <v>120636</v>
      </c>
      <c r="AZ111" s="459">
        <v>1589096</v>
      </c>
      <c r="BA111" s="459">
        <v>276106</v>
      </c>
      <c r="BB111" s="459">
        <v>468861.6</v>
      </c>
      <c r="BC111" s="459">
        <v>409721.2</v>
      </c>
      <c r="BD111" s="459">
        <v>1468031.4</v>
      </c>
      <c r="BE111" s="459">
        <v>347581.9</v>
      </c>
      <c r="BF111" s="459">
        <v>599284.19999999995</v>
      </c>
      <c r="BG111" s="459">
        <v>419480</v>
      </c>
      <c r="BH111" s="459">
        <v>755197.2</v>
      </c>
      <c r="BI111" s="459">
        <v>306503.40000000002</v>
      </c>
      <c r="BJ111" s="459">
        <v>472742.8</v>
      </c>
      <c r="BK111" s="459">
        <v>382125.7</v>
      </c>
      <c r="BL111" s="459">
        <v>585339.30000000005</v>
      </c>
      <c r="BM111" s="459">
        <v>352704.7</v>
      </c>
      <c r="BN111" s="669">
        <v>457827.6</v>
      </c>
      <c r="BO111" s="669">
        <v>370943.9</v>
      </c>
      <c r="BP111" s="669">
        <v>575627.6</v>
      </c>
      <c r="BQ111" s="50"/>
    </row>
    <row r="112" spans="2:69" s="8" customFormat="1">
      <c r="C112" s="11" t="s">
        <v>1000</v>
      </c>
      <c r="E112" s="459">
        <v>9860958</v>
      </c>
      <c r="F112" s="459">
        <v>10989576</v>
      </c>
      <c r="G112" s="459">
        <v>12960627</v>
      </c>
      <c r="H112" s="459">
        <v>12063321</v>
      </c>
      <c r="I112" s="459">
        <v>11434058</v>
      </c>
      <c r="J112" s="459">
        <v>12067624</v>
      </c>
      <c r="K112" s="459">
        <v>13076660</v>
      </c>
      <c r="L112" s="459">
        <v>13642455</v>
      </c>
      <c r="M112" s="459">
        <v>13389279</v>
      </c>
      <c r="N112" s="459">
        <v>15052052</v>
      </c>
      <c r="O112" s="459">
        <v>14823412</v>
      </c>
      <c r="P112" s="459">
        <v>14752307</v>
      </c>
      <c r="Q112" s="459">
        <v>15838465</v>
      </c>
      <c r="R112" s="459">
        <v>16781292</v>
      </c>
      <c r="S112" s="459">
        <v>17284820</v>
      </c>
      <c r="T112" s="459">
        <v>16832033</v>
      </c>
      <c r="U112" s="459">
        <v>17355644</v>
      </c>
      <c r="V112" s="459">
        <v>16643184.000000002</v>
      </c>
      <c r="W112" s="459">
        <v>17005579</v>
      </c>
      <c r="X112" s="459">
        <v>15281714</v>
      </c>
      <c r="Y112" s="459">
        <v>15739731</v>
      </c>
      <c r="Z112" s="459">
        <v>17214082</v>
      </c>
      <c r="AA112" s="459">
        <v>17050608</v>
      </c>
      <c r="AB112" s="459">
        <v>17431215</v>
      </c>
      <c r="AC112" s="459">
        <v>17705711</v>
      </c>
      <c r="AD112" s="459">
        <v>10775936</v>
      </c>
      <c r="AE112" s="459">
        <v>10695491</v>
      </c>
      <c r="AF112" s="459">
        <v>10537076</v>
      </c>
      <c r="AG112" s="459">
        <v>11705171</v>
      </c>
      <c r="AH112" s="459">
        <v>11862581</v>
      </c>
      <c r="AI112" s="459">
        <v>11915663</v>
      </c>
      <c r="AJ112" s="459">
        <v>11593607</v>
      </c>
      <c r="AK112" s="459">
        <v>12169904</v>
      </c>
      <c r="AL112" s="459">
        <v>3919739</v>
      </c>
      <c r="AM112" s="459">
        <v>5184850</v>
      </c>
      <c r="AN112" s="459">
        <v>4870300</v>
      </c>
      <c r="AO112" s="459">
        <v>4331534</v>
      </c>
      <c r="AP112" s="459">
        <v>3270592</v>
      </c>
      <c r="AQ112" s="459">
        <v>4049571</v>
      </c>
      <c r="AR112" s="459">
        <v>5644430</v>
      </c>
      <c r="AS112" s="459">
        <v>5109049</v>
      </c>
      <c r="AT112" s="459">
        <v>8566666</v>
      </c>
      <c r="AU112" s="459">
        <v>6671123</v>
      </c>
      <c r="AV112" s="459">
        <v>8291857</v>
      </c>
      <c r="AW112" s="459">
        <v>6499394</v>
      </c>
      <c r="AX112" s="459">
        <v>8153533</v>
      </c>
      <c r="AY112" s="459">
        <v>6982152</v>
      </c>
      <c r="AZ112" s="459">
        <v>7308380</v>
      </c>
      <c r="BA112" s="459">
        <v>5999327</v>
      </c>
      <c r="BB112" s="459">
        <v>9397964.9000000004</v>
      </c>
      <c r="BC112" s="459">
        <v>5453257.7999999998</v>
      </c>
      <c r="BD112" s="459">
        <v>5082845</v>
      </c>
      <c r="BE112" s="459">
        <v>5064333.7</v>
      </c>
      <c r="BF112" s="459">
        <v>5860757.9000000004</v>
      </c>
      <c r="BG112" s="459">
        <v>6699657.7999999998</v>
      </c>
      <c r="BH112" s="459">
        <v>7322526.5</v>
      </c>
      <c r="BI112" s="459">
        <v>8046532</v>
      </c>
      <c r="BJ112" s="459">
        <v>10653882.300000001</v>
      </c>
      <c r="BK112" s="459">
        <v>10603242.1</v>
      </c>
      <c r="BL112" s="459">
        <v>11036978.5</v>
      </c>
      <c r="BM112" s="459">
        <v>9925904.1999999993</v>
      </c>
      <c r="BN112" s="669">
        <v>12485128.9</v>
      </c>
      <c r="BO112" s="669">
        <v>11119273.800000001</v>
      </c>
      <c r="BP112" s="669">
        <v>13313812.9</v>
      </c>
      <c r="BQ112" s="50"/>
    </row>
    <row r="113" spans="2:69" s="8" customFormat="1">
      <c r="B113" s="11"/>
      <c r="C113" s="8" t="s">
        <v>963</v>
      </c>
      <c r="E113" s="459">
        <v>1535308</v>
      </c>
      <c r="F113" s="459">
        <v>899774</v>
      </c>
      <c r="G113" s="459">
        <v>664932</v>
      </c>
      <c r="H113" s="459">
        <v>423177</v>
      </c>
      <c r="I113" s="459">
        <v>718047</v>
      </c>
      <c r="J113" s="459">
        <v>462730</v>
      </c>
      <c r="K113" s="459">
        <v>656141</v>
      </c>
      <c r="L113" s="459">
        <v>467036</v>
      </c>
      <c r="M113" s="459">
        <v>499248</v>
      </c>
      <c r="N113" s="459">
        <v>789570</v>
      </c>
      <c r="O113" s="459">
        <v>1011774</v>
      </c>
      <c r="P113" s="459">
        <v>808873</v>
      </c>
      <c r="Q113" s="459">
        <v>772043</v>
      </c>
      <c r="R113" s="459">
        <v>1664835</v>
      </c>
      <c r="S113" s="459">
        <v>1008284</v>
      </c>
      <c r="T113" s="459">
        <v>749118</v>
      </c>
      <c r="U113" s="459">
        <v>1022733</v>
      </c>
      <c r="V113" s="459">
        <v>2223124</v>
      </c>
      <c r="W113" s="459">
        <v>1045190</v>
      </c>
      <c r="X113" s="459">
        <v>1017741</v>
      </c>
      <c r="Y113" s="459">
        <v>882613</v>
      </c>
      <c r="Z113" s="459">
        <v>1181349</v>
      </c>
      <c r="AA113" s="459">
        <v>814488</v>
      </c>
      <c r="AB113" s="459">
        <v>1130872</v>
      </c>
      <c r="AC113" s="459">
        <v>511231</v>
      </c>
      <c r="AD113" s="459">
        <v>590112</v>
      </c>
      <c r="AE113" s="459">
        <v>731784</v>
      </c>
      <c r="AF113" s="459">
        <v>2602521</v>
      </c>
      <c r="AG113" s="459">
        <v>1818665</v>
      </c>
      <c r="AH113" s="459">
        <v>3624471</v>
      </c>
      <c r="AI113" s="459">
        <v>791270</v>
      </c>
      <c r="AJ113" s="459">
        <v>1237445</v>
      </c>
      <c r="AK113" s="459">
        <v>1209202</v>
      </c>
      <c r="AL113" s="459">
        <v>601231</v>
      </c>
      <c r="AM113" s="459">
        <v>700287</v>
      </c>
      <c r="AN113" s="459">
        <v>607274</v>
      </c>
      <c r="AO113" s="459">
        <v>1312638</v>
      </c>
      <c r="AP113" s="459">
        <v>1718671</v>
      </c>
      <c r="AQ113" s="459">
        <v>2444467</v>
      </c>
      <c r="AR113" s="459">
        <v>1720297</v>
      </c>
      <c r="AS113" s="459">
        <v>928837</v>
      </c>
      <c r="AT113" s="459">
        <v>4082389</v>
      </c>
      <c r="AU113" s="459">
        <v>1666848</v>
      </c>
      <c r="AV113" s="459">
        <v>3707361</v>
      </c>
      <c r="AW113" s="459">
        <v>3000194</v>
      </c>
      <c r="AX113" s="459">
        <v>2652730</v>
      </c>
      <c r="AY113" s="459">
        <v>3895096</v>
      </c>
      <c r="AZ113" s="459">
        <v>1370525</v>
      </c>
      <c r="BA113" s="459">
        <v>5714656</v>
      </c>
      <c r="BB113" s="459">
        <v>6781404.0999999996</v>
      </c>
      <c r="BC113" s="459">
        <v>8547740.3000000007</v>
      </c>
      <c r="BD113" s="459">
        <v>4182662.6999999997</v>
      </c>
      <c r="BE113" s="459">
        <v>1272716.5</v>
      </c>
      <c r="BF113" s="459">
        <v>1614238.7</v>
      </c>
      <c r="BG113" s="459">
        <v>2087981.0000000002</v>
      </c>
      <c r="BH113" s="459">
        <v>1342758</v>
      </c>
      <c r="BI113" s="459">
        <v>1740927.5</v>
      </c>
      <c r="BJ113" s="459">
        <v>4090417.1</v>
      </c>
      <c r="BK113" s="459">
        <v>2503306.2999999998</v>
      </c>
      <c r="BL113" s="459">
        <v>2785941.1</v>
      </c>
      <c r="BM113" s="459">
        <v>3699083</v>
      </c>
      <c r="BN113" s="669">
        <v>7256941.2999999998</v>
      </c>
      <c r="BO113" s="669">
        <v>10171041.5</v>
      </c>
      <c r="BP113" s="669">
        <v>5508963.2000000002</v>
      </c>
      <c r="BQ113" s="50"/>
    </row>
    <row r="114" spans="2:69" s="8" customFormat="1">
      <c r="C114" s="18" t="s">
        <v>1001</v>
      </c>
      <c r="E114" s="459">
        <v>10932525</v>
      </c>
      <c r="F114" s="459">
        <v>10993067</v>
      </c>
      <c r="G114" s="459">
        <v>11149645</v>
      </c>
      <c r="H114" s="459">
        <v>11306890</v>
      </c>
      <c r="I114" s="459">
        <v>9856179</v>
      </c>
      <c r="J114" s="459">
        <v>10083281</v>
      </c>
      <c r="K114" s="459">
        <v>9432039</v>
      </c>
      <c r="L114" s="459">
        <v>9695105</v>
      </c>
      <c r="M114" s="459">
        <v>9973663</v>
      </c>
      <c r="N114" s="459">
        <v>10276291</v>
      </c>
      <c r="O114" s="459">
        <v>10602524</v>
      </c>
      <c r="P114" s="459">
        <v>10908344</v>
      </c>
      <c r="Q114" s="459">
        <v>11198664</v>
      </c>
      <c r="R114" s="459">
        <v>11453606</v>
      </c>
      <c r="S114" s="459">
        <v>11695937</v>
      </c>
      <c r="T114" s="459">
        <v>11919151</v>
      </c>
      <c r="U114" s="459">
        <v>11406839</v>
      </c>
      <c r="V114" s="459">
        <v>9045631</v>
      </c>
      <c r="W114" s="459">
        <v>8690493</v>
      </c>
      <c r="X114" s="459">
        <v>8906144</v>
      </c>
      <c r="Y114" s="459">
        <v>8615559</v>
      </c>
      <c r="Z114" s="459">
        <v>8848657</v>
      </c>
      <c r="AA114" s="459">
        <v>7278892</v>
      </c>
      <c r="AB114" s="459">
        <v>7294076</v>
      </c>
      <c r="AC114" s="459">
        <v>7519845</v>
      </c>
      <c r="AD114" s="459">
        <v>7546449</v>
      </c>
      <c r="AE114" s="459">
        <v>7818148</v>
      </c>
      <c r="AF114" s="459">
        <v>8097304</v>
      </c>
      <c r="AG114" s="459">
        <v>8378537</v>
      </c>
      <c r="AH114" s="459">
        <v>8674897</v>
      </c>
      <c r="AI114" s="459">
        <v>453958</v>
      </c>
      <c r="AJ114" s="459">
        <v>466246</v>
      </c>
      <c r="AK114" s="459">
        <v>481035</v>
      </c>
      <c r="AL114" s="459">
        <v>493564</v>
      </c>
      <c r="AM114" s="459">
        <v>505390</v>
      </c>
      <c r="AN114" s="459">
        <v>519230</v>
      </c>
      <c r="AO114" s="459">
        <v>533639</v>
      </c>
      <c r="AP114" s="459">
        <v>0</v>
      </c>
      <c r="AQ114" s="459">
        <v>0</v>
      </c>
      <c r="AR114" s="459">
        <v>9885607</v>
      </c>
      <c r="AS114" s="459">
        <v>0</v>
      </c>
      <c r="AT114" s="459">
        <v>0</v>
      </c>
      <c r="AU114" s="459">
        <v>0</v>
      </c>
      <c r="AV114" s="459">
        <v>0</v>
      </c>
      <c r="AW114" s="459">
        <v>0</v>
      </c>
      <c r="AX114" s="459">
        <v>0</v>
      </c>
      <c r="AY114" s="459">
        <v>0</v>
      </c>
      <c r="AZ114" s="459">
        <v>0</v>
      </c>
      <c r="BA114" s="459">
        <v>0</v>
      </c>
      <c r="BB114" s="459">
        <v>0</v>
      </c>
      <c r="BC114" s="459">
        <v>0</v>
      </c>
      <c r="BD114" s="459">
        <v>0</v>
      </c>
      <c r="BE114" s="459">
        <v>0</v>
      </c>
      <c r="BF114" s="459">
        <v>0</v>
      </c>
      <c r="BG114" s="459">
        <v>0</v>
      </c>
      <c r="BH114" s="459">
        <v>0</v>
      </c>
      <c r="BI114" s="459">
        <v>0</v>
      </c>
      <c r="BJ114" s="459">
        <v>0</v>
      </c>
      <c r="BK114" s="459">
        <v>0</v>
      </c>
      <c r="BL114" s="459">
        <v>0</v>
      </c>
      <c r="BM114" s="459">
        <v>0</v>
      </c>
      <c r="BN114" s="669">
        <v>0</v>
      </c>
      <c r="BO114" s="669">
        <v>0</v>
      </c>
      <c r="BP114" s="669">
        <v>18939.3</v>
      </c>
      <c r="BQ114" s="50"/>
    </row>
    <row r="115" spans="2:69" s="8" customFormat="1">
      <c r="C115" s="58" t="s">
        <v>1002</v>
      </c>
      <c r="E115" s="459">
        <v>0</v>
      </c>
      <c r="F115" s="459">
        <v>0</v>
      </c>
      <c r="G115" s="459">
        <v>0</v>
      </c>
      <c r="H115" s="459">
        <v>0</v>
      </c>
      <c r="I115" s="459">
        <v>0</v>
      </c>
      <c r="J115" s="459">
        <v>0</v>
      </c>
      <c r="K115" s="459">
        <v>0</v>
      </c>
      <c r="L115" s="459">
        <v>0</v>
      </c>
      <c r="M115" s="459">
        <v>0</v>
      </c>
      <c r="N115" s="459">
        <v>0</v>
      </c>
      <c r="O115" s="459">
        <v>21932718</v>
      </c>
      <c r="P115" s="459">
        <v>0</v>
      </c>
      <c r="Q115" s="459">
        <v>0</v>
      </c>
      <c r="R115" s="459">
        <v>0</v>
      </c>
      <c r="S115" s="459">
        <v>0</v>
      </c>
      <c r="T115" s="459">
        <v>0</v>
      </c>
      <c r="U115" s="459">
        <v>0</v>
      </c>
      <c r="V115" s="459">
        <v>0</v>
      </c>
      <c r="W115" s="459">
        <v>0</v>
      </c>
      <c r="X115" s="459">
        <v>0</v>
      </c>
      <c r="Y115" s="459">
        <v>0</v>
      </c>
      <c r="Z115" s="459">
        <v>0</v>
      </c>
      <c r="AA115" s="459">
        <v>0</v>
      </c>
      <c r="AB115" s="459">
        <v>0</v>
      </c>
      <c r="AC115" s="459">
        <v>0</v>
      </c>
      <c r="AD115" s="459">
        <v>0</v>
      </c>
      <c r="AE115" s="459">
        <v>0</v>
      </c>
      <c r="AF115" s="459">
        <v>0</v>
      </c>
      <c r="AG115" s="459">
        <v>0</v>
      </c>
      <c r="AH115" s="459">
        <v>0</v>
      </c>
      <c r="AI115" s="459">
        <v>0</v>
      </c>
      <c r="AJ115" s="459">
        <v>0</v>
      </c>
      <c r="AK115" s="459">
        <v>0</v>
      </c>
      <c r="AL115" s="459">
        <v>0</v>
      </c>
      <c r="AM115" s="459">
        <v>0</v>
      </c>
      <c r="AN115" s="459">
        <v>0</v>
      </c>
      <c r="AO115" s="459">
        <v>0</v>
      </c>
      <c r="AP115" s="459">
        <v>0</v>
      </c>
      <c r="AQ115" s="459">
        <v>0</v>
      </c>
      <c r="AR115" s="459">
        <v>0</v>
      </c>
      <c r="AS115" s="459">
        <v>0</v>
      </c>
      <c r="AT115" s="459">
        <v>0</v>
      </c>
      <c r="AU115" s="459">
        <v>0</v>
      </c>
      <c r="AV115" s="459">
        <v>0</v>
      </c>
      <c r="AW115" s="459">
        <v>0</v>
      </c>
      <c r="AX115" s="459">
        <v>0</v>
      </c>
      <c r="AY115" s="459">
        <v>0</v>
      </c>
      <c r="AZ115" s="459">
        <v>0</v>
      </c>
      <c r="BA115" s="459">
        <v>0</v>
      </c>
      <c r="BB115" s="459">
        <v>0</v>
      </c>
      <c r="BC115" s="459">
        <v>0</v>
      </c>
      <c r="BD115" s="459">
        <v>0</v>
      </c>
      <c r="BE115" s="459">
        <v>0</v>
      </c>
      <c r="BF115" s="459">
        <v>0</v>
      </c>
      <c r="BG115" s="459">
        <v>0</v>
      </c>
      <c r="BH115" s="459">
        <v>0</v>
      </c>
      <c r="BI115" s="459">
        <v>0</v>
      </c>
      <c r="BJ115" s="459">
        <v>0</v>
      </c>
      <c r="BK115" s="459">
        <v>0</v>
      </c>
      <c r="BL115" s="459">
        <v>0</v>
      </c>
      <c r="BM115" s="459">
        <v>0</v>
      </c>
      <c r="BN115" s="669">
        <v>0</v>
      </c>
      <c r="BO115" s="669">
        <v>0</v>
      </c>
      <c r="BP115" s="669">
        <v>0</v>
      </c>
      <c r="BQ115" s="50"/>
    </row>
    <row r="116" spans="2:69" s="8" customFormat="1">
      <c r="C116" s="58" t="s">
        <v>1003</v>
      </c>
      <c r="E116" s="459">
        <v>0</v>
      </c>
      <c r="F116" s="459">
        <v>0</v>
      </c>
      <c r="G116" s="459">
        <v>0</v>
      </c>
      <c r="H116" s="459">
        <v>0</v>
      </c>
      <c r="I116" s="459">
        <v>0</v>
      </c>
      <c r="J116" s="459">
        <v>0</v>
      </c>
      <c r="K116" s="459">
        <v>0</v>
      </c>
      <c r="L116" s="459">
        <v>0</v>
      </c>
      <c r="M116" s="459">
        <v>0</v>
      </c>
      <c r="N116" s="459">
        <v>0</v>
      </c>
      <c r="O116" s="459">
        <v>0</v>
      </c>
      <c r="P116" s="459">
        <v>0</v>
      </c>
      <c r="Q116" s="459">
        <v>0</v>
      </c>
      <c r="R116" s="459">
        <v>0</v>
      </c>
      <c r="S116" s="459">
        <v>0</v>
      </c>
      <c r="T116" s="459">
        <v>0</v>
      </c>
      <c r="U116" s="459">
        <v>0</v>
      </c>
      <c r="V116" s="459">
        <v>0</v>
      </c>
      <c r="W116" s="459">
        <v>0</v>
      </c>
      <c r="X116" s="459">
        <v>0</v>
      </c>
      <c r="Y116" s="459">
        <v>5723665</v>
      </c>
      <c r="Z116" s="459">
        <v>5617940</v>
      </c>
      <c r="AA116" s="459">
        <v>6197825</v>
      </c>
      <c r="AB116" s="459">
        <v>6776646</v>
      </c>
      <c r="AC116" s="459">
        <v>8113794</v>
      </c>
      <c r="AD116" s="459">
        <v>7913835</v>
      </c>
      <c r="AE116" s="459">
        <v>10046242</v>
      </c>
      <c r="AF116" s="459">
        <v>9962145</v>
      </c>
      <c r="AG116" s="459">
        <v>9001304</v>
      </c>
      <c r="AH116" s="459">
        <v>8188200</v>
      </c>
      <c r="AI116" s="459">
        <v>8208641</v>
      </c>
      <c r="AJ116" s="459">
        <v>8314799.0000000009</v>
      </c>
      <c r="AK116" s="459">
        <v>8013637</v>
      </c>
      <c r="AL116" s="459">
        <v>8438261</v>
      </c>
      <c r="AM116" s="459">
        <v>8010897</v>
      </c>
      <c r="AN116" s="459">
        <v>8439555</v>
      </c>
      <c r="AO116" s="459">
        <v>8406680</v>
      </c>
      <c r="AP116" s="459">
        <v>9835031</v>
      </c>
      <c r="AQ116" s="459">
        <v>10124631</v>
      </c>
      <c r="AR116" s="459">
        <v>9782372</v>
      </c>
      <c r="AS116" s="459">
        <v>10000532</v>
      </c>
      <c r="AT116" s="459">
        <v>9673045</v>
      </c>
      <c r="AU116" s="459">
        <v>10685626</v>
      </c>
      <c r="AV116" s="459">
        <v>10175961</v>
      </c>
      <c r="AW116" s="459">
        <v>13341999</v>
      </c>
      <c r="AX116" s="459">
        <v>13822242</v>
      </c>
      <c r="AY116" s="459">
        <v>14473733</v>
      </c>
      <c r="AZ116" s="459">
        <v>13119660</v>
      </c>
      <c r="BA116" s="459">
        <v>14621611</v>
      </c>
      <c r="BB116" s="459">
        <v>12626299.699999999</v>
      </c>
      <c r="BC116" s="459">
        <v>13957207.699999999</v>
      </c>
      <c r="BD116" s="459">
        <v>19641407.800000001</v>
      </c>
      <c r="BE116" s="459">
        <v>17874236.199999999</v>
      </c>
      <c r="BF116" s="459">
        <v>19131625.100000001</v>
      </c>
      <c r="BG116" s="459">
        <v>20009177.5</v>
      </c>
      <c r="BH116" s="459">
        <v>19537618.199999999</v>
      </c>
      <c r="BI116" s="459">
        <v>19641079.100000001</v>
      </c>
      <c r="BJ116" s="459">
        <v>19008268.199999999</v>
      </c>
      <c r="BK116" s="459">
        <v>19949727.699999999</v>
      </c>
      <c r="BL116" s="459">
        <v>19626966.899999999</v>
      </c>
      <c r="BM116" s="459">
        <v>20394911.5</v>
      </c>
      <c r="BN116" s="669">
        <v>21381908.199999999</v>
      </c>
      <c r="BO116" s="669">
        <v>29492162.600000001</v>
      </c>
      <c r="BP116" s="669">
        <v>23322595.100000001</v>
      </c>
      <c r="BQ116" s="50"/>
    </row>
    <row r="117" spans="2:69" s="8" customFormat="1">
      <c r="B117" s="67"/>
      <c r="C117" s="8" t="s">
        <v>1004</v>
      </c>
      <c r="E117" s="459">
        <v>13409241</v>
      </c>
      <c r="F117" s="459">
        <v>14790652</v>
      </c>
      <c r="G117" s="459">
        <v>31432105</v>
      </c>
      <c r="H117" s="459">
        <v>34212369</v>
      </c>
      <c r="I117" s="459">
        <v>33725861</v>
      </c>
      <c r="J117" s="459">
        <v>34172118</v>
      </c>
      <c r="K117" s="459">
        <v>37078469</v>
      </c>
      <c r="L117" s="459">
        <v>39793159</v>
      </c>
      <c r="M117" s="459">
        <v>39614584</v>
      </c>
      <c r="N117" s="459">
        <v>40446161</v>
      </c>
      <c r="O117" s="459">
        <v>21100723</v>
      </c>
      <c r="P117" s="459">
        <v>23860217</v>
      </c>
      <c r="Q117" s="459">
        <v>26014600</v>
      </c>
      <c r="R117" s="459">
        <v>27272335</v>
      </c>
      <c r="S117" s="459">
        <v>27612380</v>
      </c>
      <c r="T117" s="459">
        <v>28901326</v>
      </c>
      <c r="U117" s="459">
        <v>26856183</v>
      </c>
      <c r="V117" s="459">
        <v>25954243</v>
      </c>
      <c r="W117" s="459">
        <v>27383030</v>
      </c>
      <c r="X117" s="459">
        <v>31110002</v>
      </c>
      <c r="Y117" s="459">
        <v>30916982</v>
      </c>
      <c r="Z117" s="459">
        <v>31601026</v>
      </c>
      <c r="AA117" s="459">
        <v>32439463</v>
      </c>
      <c r="AB117" s="459">
        <v>36418809</v>
      </c>
      <c r="AC117" s="459">
        <v>35595669</v>
      </c>
      <c r="AD117" s="459">
        <v>35593081</v>
      </c>
      <c r="AE117" s="459">
        <v>37246163</v>
      </c>
      <c r="AF117" s="459">
        <v>40123113</v>
      </c>
      <c r="AG117" s="459">
        <v>38322241</v>
      </c>
      <c r="AH117" s="459">
        <v>38829541</v>
      </c>
      <c r="AI117" s="459">
        <v>41115630</v>
      </c>
      <c r="AJ117" s="459">
        <v>44528300</v>
      </c>
      <c r="AK117" s="459">
        <v>44317571</v>
      </c>
      <c r="AL117" s="459">
        <v>54135725</v>
      </c>
      <c r="AM117" s="459">
        <v>57623769</v>
      </c>
      <c r="AN117" s="459">
        <v>61405650</v>
      </c>
      <c r="AO117" s="459">
        <v>61454514</v>
      </c>
      <c r="AP117" s="459">
        <v>61884154</v>
      </c>
      <c r="AQ117" s="459">
        <v>65258136</v>
      </c>
      <c r="AR117" s="459">
        <v>71105456</v>
      </c>
      <c r="AS117" s="459">
        <v>65876397</v>
      </c>
      <c r="AT117" s="459">
        <v>68910123</v>
      </c>
      <c r="AU117" s="459">
        <v>70189613</v>
      </c>
      <c r="AV117" s="459">
        <v>74386838</v>
      </c>
      <c r="AW117" s="459">
        <v>70941643</v>
      </c>
      <c r="AX117" s="459">
        <v>68592060</v>
      </c>
      <c r="AY117" s="459">
        <v>77064313</v>
      </c>
      <c r="AZ117" s="459">
        <v>85958419</v>
      </c>
      <c r="BA117" s="459">
        <v>68593750</v>
      </c>
      <c r="BB117" s="459">
        <v>71962996.139359996</v>
      </c>
      <c r="BC117" s="459">
        <v>73419231.117930144</v>
      </c>
      <c r="BD117" s="459">
        <v>78468922.241760045</v>
      </c>
      <c r="BE117" s="459">
        <v>76581987.608579993</v>
      </c>
      <c r="BF117" s="459">
        <v>76593253.563620001</v>
      </c>
      <c r="BG117" s="459">
        <v>74061214.47563</v>
      </c>
      <c r="BH117" s="459">
        <v>78662316.590880007</v>
      </c>
      <c r="BI117" s="459">
        <v>73961925.668260038</v>
      </c>
      <c r="BJ117" s="459">
        <v>74257173.044170082</v>
      </c>
      <c r="BK117" s="459">
        <v>78949038.571029991</v>
      </c>
      <c r="BL117" s="459">
        <v>86604050.299999997</v>
      </c>
      <c r="BM117" s="459">
        <v>85808469.299999997</v>
      </c>
      <c r="BN117" s="669">
        <v>92300286.200000003</v>
      </c>
      <c r="BO117" s="669">
        <v>97313678.900000006</v>
      </c>
      <c r="BP117" s="669">
        <v>100847914.09999999</v>
      </c>
      <c r="BQ117" s="50"/>
    </row>
    <row r="118" spans="2:69" s="17" customFormat="1" ht="13">
      <c r="B118" s="10" t="s">
        <v>1005</v>
      </c>
      <c r="E118" s="458">
        <v>157360</v>
      </c>
      <c r="F118" s="458">
        <v>127058</v>
      </c>
      <c r="G118" s="458">
        <v>164232</v>
      </c>
      <c r="H118" s="458">
        <v>161030</v>
      </c>
      <c r="I118" s="458">
        <v>171690</v>
      </c>
      <c r="J118" s="458">
        <v>185989</v>
      </c>
      <c r="K118" s="458">
        <v>182856</v>
      </c>
      <c r="L118" s="458">
        <v>178172</v>
      </c>
      <c r="M118" s="458">
        <v>186830</v>
      </c>
      <c r="N118" s="458">
        <v>193348</v>
      </c>
      <c r="O118" s="458">
        <v>201364</v>
      </c>
      <c r="P118" s="458">
        <v>207291</v>
      </c>
      <c r="Q118" s="458">
        <v>201850</v>
      </c>
      <c r="R118" s="458">
        <v>218481</v>
      </c>
      <c r="S118" s="458">
        <v>218762</v>
      </c>
      <c r="T118" s="458">
        <v>222099</v>
      </c>
      <c r="U118" s="458">
        <v>274964</v>
      </c>
      <c r="V118" s="458">
        <v>251678</v>
      </c>
      <c r="W118" s="458">
        <v>298155</v>
      </c>
      <c r="X118" s="458">
        <v>308183</v>
      </c>
      <c r="Y118" s="458">
        <v>315108</v>
      </c>
      <c r="Z118" s="458">
        <v>335155</v>
      </c>
      <c r="AA118" s="458">
        <v>341024</v>
      </c>
      <c r="AB118" s="458">
        <v>408926</v>
      </c>
      <c r="AC118" s="458">
        <v>408096</v>
      </c>
      <c r="AD118" s="458">
        <v>418601</v>
      </c>
      <c r="AE118" s="458">
        <v>396037</v>
      </c>
      <c r="AF118" s="458">
        <v>385466</v>
      </c>
      <c r="AG118" s="458">
        <v>409058</v>
      </c>
      <c r="AH118" s="458">
        <v>371801</v>
      </c>
      <c r="AI118" s="458">
        <v>564954</v>
      </c>
      <c r="AJ118" s="458">
        <v>564609</v>
      </c>
      <c r="AK118" s="458">
        <v>542647</v>
      </c>
      <c r="AL118" s="458">
        <v>519395.99999999994</v>
      </c>
      <c r="AM118" s="458">
        <v>505519</v>
      </c>
      <c r="AN118" s="458">
        <v>511386</v>
      </c>
      <c r="AO118" s="458">
        <v>470163</v>
      </c>
      <c r="AP118" s="458">
        <v>422982</v>
      </c>
      <c r="AQ118" s="458">
        <v>354937</v>
      </c>
      <c r="AR118" s="458">
        <v>337045</v>
      </c>
      <c r="AS118" s="458">
        <v>318786</v>
      </c>
      <c r="AT118" s="458">
        <v>279781</v>
      </c>
      <c r="AU118" s="458">
        <v>277167</v>
      </c>
      <c r="AV118" s="458">
        <v>285218</v>
      </c>
      <c r="AW118" s="458">
        <v>277668</v>
      </c>
      <c r="AX118" s="458">
        <v>475883</v>
      </c>
      <c r="AY118" s="458">
        <v>577288</v>
      </c>
      <c r="AZ118" s="458">
        <v>355526</v>
      </c>
      <c r="BA118" s="458">
        <v>357903</v>
      </c>
      <c r="BB118" s="458">
        <v>414184.8</v>
      </c>
      <c r="BC118" s="458">
        <v>423663.8</v>
      </c>
      <c r="BD118" s="458">
        <v>382254.6</v>
      </c>
      <c r="BE118" s="458">
        <v>0</v>
      </c>
      <c r="BF118" s="458">
        <v>0</v>
      </c>
      <c r="BG118" s="458">
        <v>0</v>
      </c>
      <c r="BH118" s="458">
        <v>0</v>
      </c>
      <c r="BI118" s="458">
        <v>0</v>
      </c>
      <c r="BJ118" s="458">
        <v>0</v>
      </c>
      <c r="BK118" s="458">
        <v>0</v>
      </c>
      <c r="BL118" s="458">
        <v>0</v>
      </c>
      <c r="BM118" s="458">
        <v>0</v>
      </c>
      <c r="BN118" s="678">
        <v>0</v>
      </c>
      <c r="BO118" s="678">
        <v>0</v>
      </c>
      <c r="BP118" s="678">
        <v>0</v>
      </c>
      <c r="BQ118" s="50"/>
    </row>
    <row r="119" spans="2:69" s="8" customFormat="1">
      <c r="C119" s="11" t="s">
        <v>1005</v>
      </c>
      <c r="E119" s="459">
        <v>157360</v>
      </c>
      <c r="F119" s="459">
        <v>127058</v>
      </c>
      <c r="G119" s="459">
        <v>164232</v>
      </c>
      <c r="H119" s="459">
        <v>161030</v>
      </c>
      <c r="I119" s="459">
        <v>171690</v>
      </c>
      <c r="J119" s="459">
        <v>185989</v>
      </c>
      <c r="K119" s="459">
        <v>182856</v>
      </c>
      <c r="L119" s="459">
        <v>178172</v>
      </c>
      <c r="M119" s="459">
        <v>186830</v>
      </c>
      <c r="N119" s="459">
        <v>193348</v>
      </c>
      <c r="O119" s="459">
        <v>201364</v>
      </c>
      <c r="P119" s="459">
        <v>207291</v>
      </c>
      <c r="Q119" s="459">
        <v>201850</v>
      </c>
      <c r="R119" s="459">
        <v>218481</v>
      </c>
      <c r="S119" s="459">
        <v>218762</v>
      </c>
      <c r="T119" s="459">
        <v>222099</v>
      </c>
      <c r="U119" s="459">
        <v>274964</v>
      </c>
      <c r="V119" s="459">
        <v>251678</v>
      </c>
      <c r="W119" s="459">
        <v>298155</v>
      </c>
      <c r="X119" s="459">
        <v>308183</v>
      </c>
      <c r="Y119" s="459">
        <v>315108</v>
      </c>
      <c r="Z119" s="459">
        <v>335155</v>
      </c>
      <c r="AA119" s="459">
        <v>341024</v>
      </c>
      <c r="AB119" s="459">
        <v>408926</v>
      </c>
      <c r="AC119" s="459">
        <v>408096</v>
      </c>
      <c r="AD119" s="459">
        <v>418601</v>
      </c>
      <c r="AE119" s="459">
        <v>396037</v>
      </c>
      <c r="AF119" s="459">
        <v>385466</v>
      </c>
      <c r="AG119" s="459">
        <v>409058</v>
      </c>
      <c r="AH119" s="459">
        <v>371801</v>
      </c>
      <c r="AI119" s="459">
        <v>564954</v>
      </c>
      <c r="AJ119" s="459">
        <v>564609</v>
      </c>
      <c r="AK119" s="459">
        <v>542647</v>
      </c>
      <c r="AL119" s="459">
        <v>519395.99999999994</v>
      </c>
      <c r="AM119" s="459">
        <v>505519</v>
      </c>
      <c r="AN119" s="459">
        <v>511386</v>
      </c>
      <c r="AO119" s="459">
        <v>470163</v>
      </c>
      <c r="AP119" s="459">
        <v>422982</v>
      </c>
      <c r="AQ119" s="459">
        <v>354937</v>
      </c>
      <c r="AR119" s="459">
        <v>337045</v>
      </c>
      <c r="AS119" s="459">
        <v>318786</v>
      </c>
      <c r="AT119" s="459">
        <v>279781</v>
      </c>
      <c r="AU119" s="459">
        <v>277167</v>
      </c>
      <c r="AV119" s="459">
        <v>285218</v>
      </c>
      <c r="AW119" s="459">
        <v>277668</v>
      </c>
      <c r="AX119" s="459">
        <v>475883</v>
      </c>
      <c r="AY119" s="459">
        <v>577288</v>
      </c>
      <c r="AZ119" s="459">
        <v>355526</v>
      </c>
      <c r="BA119" s="459">
        <v>357903</v>
      </c>
      <c r="BB119" s="459">
        <v>414184.8</v>
      </c>
      <c r="BC119" s="459">
        <v>423663.8</v>
      </c>
      <c r="BD119" s="459">
        <v>382254.6</v>
      </c>
      <c r="BE119" s="459">
        <v>0</v>
      </c>
      <c r="BF119" s="459">
        <v>0</v>
      </c>
      <c r="BG119" s="459">
        <v>0</v>
      </c>
      <c r="BH119" s="459">
        <v>0</v>
      </c>
      <c r="BI119" s="459">
        <v>0</v>
      </c>
      <c r="BJ119" s="459">
        <v>0</v>
      </c>
      <c r="BK119" s="459">
        <v>0</v>
      </c>
      <c r="BL119" s="459">
        <v>0</v>
      </c>
      <c r="BM119" s="459">
        <v>0</v>
      </c>
      <c r="BN119" s="669">
        <v>0</v>
      </c>
      <c r="BO119" s="669">
        <v>0</v>
      </c>
      <c r="BP119" s="669">
        <v>0</v>
      </c>
      <c r="BQ119" s="50"/>
    </row>
    <row r="120" spans="2:69" s="17" customFormat="1" ht="13">
      <c r="B120" s="17" t="s">
        <v>82</v>
      </c>
      <c r="C120" s="10"/>
      <c r="E120" s="461">
        <v>415432</v>
      </c>
      <c r="F120" s="461">
        <v>438679</v>
      </c>
      <c r="G120" s="461">
        <v>438688</v>
      </c>
      <c r="H120" s="461">
        <v>440565</v>
      </c>
      <c r="I120" s="461">
        <v>454665</v>
      </c>
      <c r="J120" s="461">
        <v>474707</v>
      </c>
      <c r="K120" s="461">
        <v>492948</v>
      </c>
      <c r="L120" s="461">
        <v>476958</v>
      </c>
      <c r="M120" s="461">
        <v>504252</v>
      </c>
      <c r="N120" s="461">
        <v>520438</v>
      </c>
      <c r="O120" s="461">
        <v>536054</v>
      </c>
      <c r="P120" s="461">
        <v>550695</v>
      </c>
      <c r="Q120" s="461">
        <v>551938</v>
      </c>
      <c r="R120" s="461">
        <v>558447</v>
      </c>
      <c r="S120" s="461">
        <v>594136</v>
      </c>
      <c r="T120" s="461">
        <v>828827</v>
      </c>
      <c r="U120" s="461">
        <v>911617</v>
      </c>
      <c r="V120" s="461">
        <v>923510</v>
      </c>
      <c r="W120" s="461">
        <v>946883</v>
      </c>
      <c r="X120" s="461">
        <v>987444</v>
      </c>
      <c r="Y120" s="461">
        <v>1040265.0000000001</v>
      </c>
      <c r="Z120" s="461">
        <v>997454</v>
      </c>
      <c r="AA120" s="461">
        <v>1155123</v>
      </c>
      <c r="AB120" s="461">
        <v>1141420</v>
      </c>
      <c r="AC120" s="461">
        <v>1449411</v>
      </c>
      <c r="AD120" s="461">
        <v>1906282</v>
      </c>
      <c r="AE120" s="461">
        <v>1950859</v>
      </c>
      <c r="AF120" s="461">
        <v>1956162</v>
      </c>
      <c r="AG120" s="461">
        <v>1927682</v>
      </c>
      <c r="AH120" s="461">
        <v>1937612</v>
      </c>
      <c r="AI120" s="461">
        <v>2194098</v>
      </c>
      <c r="AJ120" s="461">
        <v>2525746</v>
      </c>
      <c r="AK120" s="461">
        <v>2566417</v>
      </c>
      <c r="AL120" s="461">
        <v>2544509</v>
      </c>
      <c r="AM120" s="461">
        <v>2267561</v>
      </c>
      <c r="AN120" s="461">
        <v>1896692</v>
      </c>
      <c r="AO120" s="461">
        <v>1937622</v>
      </c>
      <c r="AP120" s="461">
        <v>2015756</v>
      </c>
      <c r="AQ120" s="461">
        <v>2048120</v>
      </c>
      <c r="AR120" s="461">
        <v>2007334</v>
      </c>
      <c r="AS120" s="461">
        <v>1817788</v>
      </c>
      <c r="AT120" s="461">
        <v>1711098</v>
      </c>
      <c r="AU120" s="461">
        <v>1719141</v>
      </c>
      <c r="AV120" s="461">
        <v>1695361</v>
      </c>
      <c r="AW120" s="461">
        <v>1110850</v>
      </c>
      <c r="AX120" s="461">
        <v>1103345</v>
      </c>
      <c r="AY120" s="461">
        <v>1154477</v>
      </c>
      <c r="AZ120" s="461">
        <v>1150708</v>
      </c>
      <c r="BA120" s="461">
        <v>1223650</v>
      </c>
      <c r="BB120" s="461">
        <v>1297163</v>
      </c>
      <c r="BC120" s="461">
        <v>1344490.12754</v>
      </c>
      <c r="BD120" s="461">
        <v>1257244</v>
      </c>
      <c r="BE120" s="461">
        <v>1334203</v>
      </c>
      <c r="BF120" s="461">
        <v>1398928.2299000002</v>
      </c>
      <c r="BG120" s="461">
        <v>1386529</v>
      </c>
      <c r="BH120" s="461">
        <v>1353318.7645099999</v>
      </c>
      <c r="BI120" s="461">
        <v>1358364.08247</v>
      </c>
      <c r="BJ120" s="461">
        <v>1279196.9480099999</v>
      </c>
      <c r="BK120" s="461">
        <v>1169317.3043400003</v>
      </c>
      <c r="BL120" s="461">
        <v>1160687.8999999999</v>
      </c>
      <c r="BM120" s="461">
        <v>1069783</v>
      </c>
      <c r="BN120" s="680">
        <v>1131267</v>
      </c>
      <c r="BO120" s="680">
        <v>1197411.3999999999</v>
      </c>
      <c r="BP120" s="680">
        <v>1249938.7</v>
      </c>
      <c r="BQ120" s="50"/>
    </row>
    <row r="121" spans="2:69" s="17" customFormat="1" ht="13">
      <c r="B121" s="17" t="s">
        <v>76</v>
      </c>
      <c r="C121" s="10"/>
      <c r="E121" s="461">
        <v>49294757</v>
      </c>
      <c r="F121" s="461">
        <v>49382356</v>
      </c>
      <c r="G121" s="461">
        <v>52083780</v>
      </c>
      <c r="H121" s="461">
        <v>64492693</v>
      </c>
      <c r="I121" s="461">
        <v>65248192</v>
      </c>
      <c r="J121" s="461">
        <v>65324650</v>
      </c>
      <c r="K121" s="461">
        <v>65899952.000000007</v>
      </c>
      <c r="L121" s="461">
        <v>64850978</v>
      </c>
      <c r="M121" s="461">
        <v>65167169</v>
      </c>
      <c r="N121" s="461">
        <v>64684450</v>
      </c>
      <c r="O121" s="461">
        <v>65472598</v>
      </c>
      <c r="P121" s="461">
        <v>65578565</v>
      </c>
      <c r="Q121" s="461">
        <v>63687020</v>
      </c>
      <c r="R121" s="461">
        <v>63411494</v>
      </c>
      <c r="S121" s="461">
        <v>63372493</v>
      </c>
      <c r="T121" s="461">
        <v>63451508</v>
      </c>
      <c r="U121" s="461">
        <v>63230349</v>
      </c>
      <c r="V121" s="461">
        <v>63963228</v>
      </c>
      <c r="W121" s="461">
        <v>63739684</v>
      </c>
      <c r="X121" s="461">
        <v>62819207</v>
      </c>
      <c r="Y121" s="461">
        <v>57204142.75891</v>
      </c>
      <c r="Z121" s="461">
        <v>58002827</v>
      </c>
      <c r="AA121" s="461">
        <v>58312898</v>
      </c>
      <c r="AB121" s="461">
        <v>57320685</v>
      </c>
      <c r="AC121" s="461">
        <v>57402880</v>
      </c>
      <c r="AD121" s="461">
        <v>61731953</v>
      </c>
      <c r="AE121" s="461">
        <v>57601587</v>
      </c>
      <c r="AF121" s="461">
        <v>54819073</v>
      </c>
      <c r="AG121" s="461">
        <v>58052922</v>
      </c>
      <c r="AH121" s="461">
        <v>59849691</v>
      </c>
      <c r="AI121" s="461">
        <v>61320632</v>
      </c>
      <c r="AJ121" s="461">
        <v>57771524</v>
      </c>
      <c r="AK121" s="461">
        <v>60697548</v>
      </c>
      <c r="AL121" s="461">
        <v>60857536</v>
      </c>
      <c r="AM121" s="461">
        <v>62358569</v>
      </c>
      <c r="AN121" s="461">
        <v>59499954</v>
      </c>
      <c r="AO121" s="461">
        <v>62247212</v>
      </c>
      <c r="AP121" s="461">
        <v>63324763</v>
      </c>
      <c r="AQ121" s="461">
        <v>65550719</v>
      </c>
      <c r="AR121" s="461">
        <v>65233743</v>
      </c>
      <c r="AS121" s="461">
        <v>68199454</v>
      </c>
      <c r="AT121" s="461">
        <v>70501769</v>
      </c>
      <c r="AU121" s="461">
        <v>73683092</v>
      </c>
      <c r="AV121" s="461">
        <v>69773232</v>
      </c>
      <c r="AW121" s="461">
        <v>72398339</v>
      </c>
      <c r="AX121" s="461">
        <v>74452581</v>
      </c>
      <c r="AY121" s="461">
        <v>76765897</v>
      </c>
      <c r="AZ121" s="461">
        <v>78968183</v>
      </c>
      <c r="BA121" s="461">
        <v>77762660.736310005</v>
      </c>
      <c r="BB121" s="461">
        <v>79024369.399999991</v>
      </c>
      <c r="BC121" s="461">
        <v>78829560.300000012</v>
      </c>
      <c r="BD121" s="461">
        <v>78739563.177239999</v>
      </c>
      <c r="BE121" s="461">
        <v>79186531.499999985</v>
      </c>
      <c r="BF121" s="461">
        <v>80335225.599999994</v>
      </c>
      <c r="BG121" s="461">
        <v>82406402.243950009</v>
      </c>
      <c r="BH121" s="461">
        <v>82061914.540770009</v>
      </c>
      <c r="BI121" s="461">
        <v>82701327.942980006</v>
      </c>
      <c r="BJ121" s="461">
        <v>84037447.873279989</v>
      </c>
      <c r="BK121" s="461">
        <v>84793499.79095</v>
      </c>
      <c r="BL121" s="461">
        <v>86084330.5</v>
      </c>
      <c r="BM121" s="461">
        <v>87028668.600000009</v>
      </c>
      <c r="BN121" s="680">
        <v>87955029.900000006</v>
      </c>
      <c r="BO121" s="680">
        <v>88769784.399999991</v>
      </c>
      <c r="BP121" s="680">
        <v>90743956.299999997</v>
      </c>
      <c r="BQ121" s="50"/>
    </row>
    <row r="122" spans="2:69" s="8" customFormat="1">
      <c r="C122" s="11" t="s">
        <v>77</v>
      </c>
      <c r="E122" s="459">
        <v>47152201</v>
      </c>
      <c r="F122" s="459">
        <v>47152201</v>
      </c>
      <c r="G122" s="459">
        <v>49621483</v>
      </c>
      <c r="H122" s="459">
        <v>62803941</v>
      </c>
      <c r="I122" s="459">
        <v>62806071</v>
      </c>
      <c r="J122" s="459">
        <v>62828201</v>
      </c>
      <c r="K122" s="459">
        <v>62828201</v>
      </c>
      <c r="L122" s="459">
        <v>62828201</v>
      </c>
      <c r="M122" s="459">
        <v>62828201</v>
      </c>
      <c r="N122" s="459">
        <v>62828201</v>
      </c>
      <c r="O122" s="459">
        <v>62828201</v>
      </c>
      <c r="P122" s="459">
        <v>62828201</v>
      </c>
      <c r="Q122" s="459">
        <v>62828201</v>
      </c>
      <c r="R122" s="459">
        <v>62828201</v>
      </c>
      <c r="S122" s="459">
        <v>62828201</v>
      </c>
      <c r="T122" s="459">
        <v>62828201</v>
      </c>
      <c r="U122" s="459">
        <v>62828201</v>
      </c>
      <c r="V122" s="459">
        <v>62828201</v>
      </c>
      <c r="W122" s="459">
        <v>62828201</v>
      </c>
      <c r="X122" s="459">
        <v>62828201</v>
      </c>
      <c r="Y122" s="459">
        <v>56999999.75891</v>
      </c>
      <c r="Z122" s="459">
        <v>57000000</v>
      </c>
      <c r="AA122" s="459">
        <v>57000000</v>
      </c>
      <c r="AB122" s="459">
        <v>57000000</v>
      </c>
      <c r="AC122" s="459">
        <v>57000000</v>
      </c>
      <c r="AD122" s="459">
        <v>57000000</v>
      </c>
      <c r="AE122" s="459">
        <v>57000000</v>
      </c>
      <c r="AF122" s="459">
        <v>57000000</v>
      </c>
      <c r="AG122" s="459">
        <v>57000000</v>
      </c>
      <c r="AH122" s="459">
        <v>57000000</v>
      </c>
      <c r="AI122" s="459">
        <v>57000000</v>
      </c>
      <c r="AJ122" s="459">
        <v>57000000</v>
      </c>
      <c r="AK122" s="459">
        <v>57000000</v>
      </c>
      <c r="AL122" s="459">
        <v>57000000</v>
      </c>
      <c r="AM122" s="459">
        <v>57000000</v>
      </c>
      <c r="AN122" s="459">
        <v>57000000</v>
      </c>
      <c r="AO122" s="459">
        <v>57000000</v>
      </c>
      <c r="AP122" s="459">
        <v>57000000</v>
      </c>
      <c r="AQ122" s="459">
        <v>57000000</v>
      </c>
      <c r="AR122" s="459">
        <v>57000000</v>
      </c>
      <c r="AS122" s="459">
        <v>57000000</v>
      </c>
      <c r="AT122" s="459">
        <v>57000000</v>
      </c>
      <c r="AU122" s="459">
        <v>57000000</v>
      </c>
      <c r="AV122" s="459">
        <v>57000000</v>
      </c>
      <c r="AW122" s="459">
        <v>57000000</v>
      </c>
      <c r="AX122" s="459">
        <v>57000000</v>
      </c>
      <c r="AY122" s="459">
        <v>57000000</v>
      </c>
      <c r="AZ122" s="459">
        <v>57000000</v>
      </c>
      <c r="BA122" s="459">
        <v>55000000</v>
      </c>
      <c r="BB122" s="459">
        <v>55000000</v>
      </c>
      <c r="BC122" s="459">
        <v>55000000</v>
      </c>
      <c r="BD122" s="459">
        <v>55000000</v>
      </c>
      <c r="BE122" s="459">
        <v>55000000</v>
      </c>
      <c r="BF122" s="459">
        <v>55000000</v>
      </c>
      <c r="BG122" s="459">
        <v>55000000</v>
      </c>
      <c r="BH122" s="459">
        <v>55000000</v>
      </c>
      <c r="BI122" s="459">
        <v>55000000</v>
      </c>
      <c r="BJ122" s="459">
        <v>55000000</v>
      </c>
      <c r="BK122" s="459">
        <v>55000000</v>
      </c>
      <c r="BL122" s="459">
        <v>55000000</v>
      </c>
      <c r="BM122" s="459">
        <v>55000000</v>
      </c>
      <c r="BN122" s="669">
        <v>65000000</v>
      </c>
      <c r="BO122" s="669">
        <v>65000000</v>
      </c>
      <c r="BP122" s="669">
        <v>65000000</v>
      </c>
      <c r="BQ122" s="50"/>
    </row>
    <row r="123" spans="2:69" s="8" customFormat="1">
      <c r="D123" s="11" t="s">
        <v>1006</v>
      </c>
      <c r="E123" s="459">
        <v>959452</v>
      </c>
      <c r="F123" s="459">
        <v>959452</v>
      </c>
      <c r="G123" s="459">
        <v>966397</v>
      </c>
      <c r="H123" s="459">
        <v>6246959</v>
      </c>
      <c r="I123" s="459">
        <v>6249089</v>
      </c>
      <c r="J123" s="459">
        <v>6251291</v>
      </c>
      <c r="K123" s="459">
        <v>6251291</v>
      </c>
      <c r="L123" s="459">
        <v>6251291</v>
      </c>
      <c r="M123" s="459">
        <v>6251291</v>
      </c>
      <c r="N123" s="459">
        <v>6251291</v>
      </c>
      <c r="O123" s="459">
        <v>6251291</v>
      </c>
      <c r="P123" s="459">
        <v>6251291</v>
      </c>
      <c r="Q123" s="459">
        <v>6251291</v>
      </c>
      <c r="R123" s="459">
        <v>6251291</v>
      </c>
      <c r="S123" s="459">
        <v>6251291</v>
      </c>
      <c r="T123" s="459">
        <v>6251291</v>
      </c>
      <c r="U123" s="459">
        <v>6251291</v>
      </c>
      <c r="V123" s="459">
        <v>6251291.226139999</v>
      </c>
      <c r="W123" s="459">
        <v>6251291.226139999</v>
      </c>
      <c r="X123" s="459">
        <v>6251291.226139999</v>
      </c>
      <c r="Y123" s="459">
        <v>4362437</v>
      </c>
      <c r="Z123" s="459">
        <v>4808186.1861900007</v>
      </c>
      <c r="AA123" s="459">
        <v>4808186.1861900007</v>
      </c>
      <c r="AB123" s="459">
        <v>4808186.1861900007</v>
      </c>
      <c r="AC123" s="459">
        <v>4808186</v>
      </c>
      <c r="AD123" s="459">
        <v>4808186</v>
      </c>
      <c r="AE123" s="459">
        <v>4808186</v>
      </c>
      <c r="AF123" s="459">
        <v>4808186</v>
      </c>
      <c r="AG123" s="459">
        <v>4808186</v>
      </c>
      <c r="AH123" s="459">
        <v>4808186</v>
      </c>
      <c r="AI123" s="459">
        <v>4808186</v>
      </c>
      <c r="AJ123" s="459">
        <v>4808186</v>
      </c>
      <c r="AK123" s="459">
        <v>4808186</v>
      </c>
      <c r="AL123" s="459">
        <v>4808186</v>
      </c>
      <c r="AM123" s="459">
        <v>4808186</v>
      </c>
      <c r="AN123" s="459">
        <v>4808186</v>
      </c>
      <c r="AO123" s="459">
        <v>4808186</v>
      </c>
      <c r="AP123" s="459">
        <v>4808186</v>
      </c>
      <c r="AQ123" s="459">
        <v>4808186</v>
      </c>
      <c r="AR123" s="459">
        <v>4808186</v>
      </c>
      <c r="AS123" s="459">
        <v>4808186</v>
      </c>
      <c r="AT123" s="459">
        <v>4808186</v>
      </c>
      <c r="AU123" s="459">
        <v>4808186</v>
      </c>
      <c r="AV123" s="459">
        <v>4808186</v>
      </c>
      <c r="AW123" s="459">
        <v>4808186</v>
      </c>
      <c r="AX123" s="459">
        <v>4808186</v>
      </c>
      <c r="AY123" s="459">
        <v>4808186</v>
      </c>
      <c r="AZ123" s="459">
        <v>4808186</v>
      </c>
      <c r="BA123" s="459">
        <v>4639478</v>
      </c>
      <c r="BB123" s="459">
        <v>4639477.9000000004</v>
      </c>
      <c r="BC123" s="459">
        <v>4639477.9000000004</v>
      </c>
      <c r="BD123" s="459">
        <v>4639477.9000000004</v>
      </c>
      <c r="BE123" s="459">
        <v>4639477.9000000004</v>
      </c>
      <c r="BF123" s="459">
        <v>4639477.9000000004</v>
      </c>
      <c r="BG123" s="459">
        <v>4639477.9000000004</v>
      </c>
      <c r="BH123" s="459">
        <v>4639477.9000000004</v>
      </c>
      <c r="BI123" s="459">
        <v>4639477.9000000004</v>
      </c>
      <c r="BJ123" s="459">
        <v>4639477.9000000004</v>
      </c>
      <c r="BK123" s="459">
        <v>4639477.9000000004</v>
      </c>
      <c r="BL123" s="459">
        <v>4639477.9000000004</v>
      </c>
      <c r="BM123" s="459">
        <v>4639477.9000000004</v>
      </c>
      <c r="BN123" s="669">
        <v>4990681.4000000004</v>
      </c>
      <c r="BO123" s="669">
        <v>4990681.4000000004</v>
      </c>
      <c r="BP123" s="669">
        <v>4990681.4000000004</v>
      </c>
      <c r="BQ123" s="50"/>
    </row>
    <row r="124" spans="2:69" s="8" customFormat="1">
      <c r="B124" s="11"/>
      <c r="D124" s="8" t="s">
        <v>1007</v>
      </c>
      <c r="E124" s="459">
        <v>46192749</v>
      </c>
      <c r="F124" s="459">
        <v>46192749</v>
      </c>
      <c r="G124" s="459">
        <v>48655086</v>
      </c>
      <c r="H124" s="459">
        <v>56556982</v>
      </c>
      <c r="I124" s="459">
        <v>56556982</v>
      </c>
      <c r="J124" s="459">
        <v>56576910</v>
      </c>
      <c r="K124" s="459">
        <v>56576910</v>
      </c>
      <c r="L124" s="459">
        <v>56576910</v>
      </c>
      <c r="M124" s="459">
        <v>56576910</v>
      </c>
      <c r="N124" s="459">
        <v>56576910</v>
      </c>
      <c r="O124" s="459">
        <v>56576910</v>
      </c>
      <c r="P124" s="459">
        <v>56576910</v>
      </c>
      <c r="Q124" s="459">
        <v>56576910</v>
      </c>
      <c r="R124" s="459">
        <v>56576910</v>
      </c>
      <c r="S124" s="459">
        <v>56576910</v>
      </c>
      <c r="T124" s="459">
        <v>56576910</v>
      </c>
      <c r="U124" s="459">
        <v>56576910</v>
      </c>
      <c r="V124" s="459">
        <v>56576909.77386</v>
      </c>
      <c r="W124" s="459">
        <v>56576909.77386</v>
      </c>
      <c r="X124" s="459">
        <v>56576909.77386</v>
      </c>
      <c r="Y124" s="459">
        <v>52637562.75891</v>
      </c>
      <c r="Z124" s="459">
        <v>52191813.813809998</v>
      </c>
      <c r="AA124" s="459">
        <v>52191813.813809998</v>
      </c>
      <c r="AB124" s="459">
        <v>52191813.813809998</v>
      </c>
      <c r="AC124" s="459">
        <v>52191814</v>
      </c>
      <c r="AD124" s="459">
        <v>52191814</v>
      </c>
      <c r="AE124" s="459">
        <v>52191814</v>
      </c>
      <c r="AF124" s="459">
        <v>52191814</v>
      </c>
      <c r="AG124" s="459">
        <v>52191814</v>
      </c>
      <c r="AH124" s="459">
        <v>52191814</v>
      </c>
      <c r="AI124" s="459">
        <v>52191814</v>
      </c>
      <c r="AJ124" s="459">
        <v>52191814</v>
      </c>
      <c r="AK124" s="459">
        <v>52191814</v>
      </c>
      <c r="AL124" s="459">
        <v>52191814</v>
      </c>
      <c r="AM124" s="459">
        <v>52191814</v>
      </c>
      <c r="AN124" s="459">
        <v>52191814</v>
      </c>
      <c r="AO124" s="459">
        <v>52191814</v>
      </c>
      <c r="AP124" s="459">
        <v>52191814</v>
      </c>
      <c r="AQ124" s="459">
        <v>52191814</v>
      </c>
      <c r="AR124" s="459">
        <v>52191814</v>
      </c>
      <c r="AS124" s="459">
        <v>52191814</v>
      </c>
      <c r="AT124" s="459">
        <v>52191814</v>
      </c>
      <c r="AU124" s="459">
        <v>52191814</v>
      </c>
      <c r="AV124" s="459">
        <v>52191814</v>
      </c>
      <c r="AW124" s="459">
        <v>52191814</v>
      </c>
      <c r="AX124" s="459">
        <v>52191814</v>
      </c>
      <c r="AY124" s="459">
        <v>52191814</v>
      </c>
      <c r="AZ124" s="459">
        <v>52191814</v>
      </c>
      <c r="BA124" s="459">
        <v>50360522</v>
      </c>
      <c r="BB124" s="459">
        <v>50360522.100000001</v>
      </c>
      <c r="BC124" s="459">
        <v>50360522.100000001</v>
      </c>
      <c r="BD124" s="459">
        <v>50360522.100000001</v>
      </c>
      <c r="BE124" s="459">
        <v>50360522.100000001</v>
      </c>
      <c r="BF124" s="459">
        <v>50360522.100000001</v>
      </c>
      <c r="BG124" s="459">
        <v>50360522.100000001</v>
      </c>
      <c r="BH124" s="459">
        <v>50360522.100000001</v>
      </c>
      <c r="BI124" s="459">
        <v>50360522.100000001</v>
      </c>
      <c r="BJ124" s="459">
        <v>50360522.100000001</v>
      </c>
      <c r="BK124" s="459">
        <v>50360522.100000001</v>
      </c>
      <c r="BL124" s="459">
        <v>50360522.100000001</v>
      </c>
      <c r="BM124" s="459">
        <v>50360522.100000001</v>
      </c>
      <c r="BN124" s="669">
        <v>60009318.600000001</v>
      </c>
      <c r="BO124" s="669">
        <v>60009318.600000001</v>
      </c>
      <c r="BP124" s="669">
        <v>60009318.600000001</v>
      </c>
      <c r="BQ124" s="50"/>
    </row>
    <row r="125" spans="2:69" s="8" customFormat="1">
      <c r="C125" s="11" t="s">
        <v>78</v>
      </c>
      <c r="E125" s="459">
        <v>922130</v>
      </c>
      <c r="F125" s="459">
        <v>922130</v>
      </c>
      <c r="G125" s="459">
        <v>920182</v>
      </c>
      <c r="H125" s="459">
        <v>726566</v>
      </c>
      <c r="I125" s="459">
        <v>724435</v>
      </c>
      <c r="J125" s="459">
        <v>704436</v>
      </c>
      <c r="K125" s="459">
        <v>704436</v>
      </c>
      <c r="L125" s="459">
        <v>529136</v>
      </c>
      <c r="M125" s="459">
        <v>529136</v>
      </c>
      <c r="N125" s="459">
        <v>529136</v>
      </c>
      <c r="O125" s="459">
        <v>529141</v>
      </c>
      <c r="P125" s="459">
        <v>529149</v>
      </c>
      <c r="Q125" s="459">
        <v>580025</v>
      </c>
      <c r="R125" s="459">
        <v>585591</v>
      </c>
      <c r="S125" s="459">
        <v>602207</v>
      </c>
      <c r="T125" s="459">
        <v>612259</v>
      </c>
      <c r="U125" s="459">
        <v>620919</v>
      </c>
      <c r="V125" s="459">
        <v>633887</v>
      </c>
      <c r="W125" s="459">
        <v>644646</v>
      </c>
      <c r="X125" s="459">
        <v>828217</v>
      </c>
      <c r="Y125" s="459">
        <v>640392</v>
      </c>
      <c r="Z125" s="459">
        <v>638322</v>
      </c>
      <c r="AA125" s="459">
        <v>639611</v>
      </c>
      <c r="AB125" s="459">
        <v>548641</v>
      </c>
      <c r="AC125" s="459">
        <v>719155</v>
      </c>
      <c r="AD125" s="459">
        <v>724768</v>
      </c>
      <c r="AE125" s="459">
        <v>731443</v>
      </c>
      <c r="AF125" s="459">
        <v>436389</v>
      </c>
      <c r="AG125" s="459">
        <v>417321</v>
      </c>
      <c r="AH125" s="459">
        <v>416086</v>
      </c>
      <c r="AI125" s="459">
        <v>349894</v>
      </c>
      <c r="AJ125" s="459">
        <v>396951</v>
      </c>
      <c r="AK125" s="459">
        <v>360602</v>
      </c>
      <c r="AL125" s="459">
        <v>361250</v>
      </c>
      <c r="AM125" s="459">
        <v>102098</v>
      </c>
      <c r="AN125" s="459">
        <v>174616</v>
      </c>
      <c r="AO125" s="459">
        <v>113520</v>
      </c>
      <c r="AP125" s="459">
        <v>97696</v>
      </c>
      <c r="AQ125" s="459">
        <v>94476</v>
      </c>
      <c r="AR125" s="459">
        <v>142414</v>
      </c>
      <c r="AS125" s="459">
        <v>113874</v>
      </c>
      <c r="AT125" s="459">
        <v>111035</v>
      </c>
      <c r="AU125" s="459">
        <v>106721</v>
      </c>
      <c r="AV125" s="459">
        <v>194115</v>
      </c>
      <c r="AW125" s="459">
        <v>195936</v>
      </c>
      <c r="AX125" s="459">
        <v>196337</v>
      </c>
      <c r="AY125" s="459">
        <v>198648</v>
      </c>
      <c r="AZ125" s="459">
        <v>298313</v>
      </c>
      <c r="BA125" s="459">
        <v>259249.00000000003</v>
      </c>
      <c r="BB125" s="459">
        <v>265784.2</v>
      </c>
      <c r="BC125" s="459">
        <v>290130.8</v>
      </c>
      <c r="BD125" s="459">
        <v>400701.3</v>
      </c>
      <c r="BE125" s="459">
        <v>378822</v>
      </c>
      <c r="BF125" s="459">
        <v>381332.4</v>
      </c>
      <c r="BG125" s="459">
        <v>378400.8</v>
      </c>
      <c r="BH125" s="459">
        <v>444969</v>
      </c>
      <c r="BI125" s="459">
        <v>393955.4</v>
      </c>
      <c r="BJ125" s="459">
        <v>486840.8</v>
      </c>
      <c r="BK125" s="459">
        <v>536109.69999999995</v>
      </c>
      <c r="BL125" s="459">
        <v>607676.30000000005</v>
      </c>
      <c r="BM125" s="459">
        <v>468116.2</v>
      </c>
      <c r="BN125" s="669">
        <v>517729.40000000008</v>
      </c>
      <c r="BO125" s="669">
        <v>535341.69999999995</v>
      </c>
      <c r="BP125" s="669">
        <v>642914.9</v>
      </c>
      <c r="BQ125" s="50"/>
    </row>
    <row r="126" spans="2:69" s="8" customFormat="1">
      <c r="C126" s="11" t="s">
        <v>79</v>
      </c>
      <c r="E126" s="459">
        <v>693275</v>
      </c>
      <c r="F126" s="459">
        <v>1070811</v>
      </c>
      <c r="G126" s="459">
        <v>1070811</v>
      </c>
      <c r="H126" s="459">
        <v>927043</v>
      </c>
      <c r="I126" s="459">
        <v>919468</v>
      </c>
      <c r="J126" s="459">
        <v>1632607</v>
      </c>
      <c r="K126" s="459">
        <v>1632607</v>
      </c>
      <c r="L126" s="459">
        <v>1250341</v>
      </c>
      <c r="M126" s="459">
        <v>1236150</v>
      </c>
      <c r="N126" s="459">
        <v>1053687</v>
      </c>
      <c r="O126" s="459">
        <v>1053687</v>
      </c>
      <c r="P126" s="459">
        <v>1632544</v>
      </c>
      <c r="Q126" s="459">
        <v>1738365</v>
      </c>
      <c r="R126" s="459">
        <v>1667523</v>
      </c>
      <c r="S126" s="459">
        <v>1317523</v>
      </c>
      <c r="T126" s="459">
        <v>1760815</v>
      </c>
      <c r="U126" s="459">
        <v>1633003</v>
      </c>
      <c r="V126" s="459">
        <v>1557545</v>
      </c>
      <c r="W126" s="459">
        <v>1107544</v>
      </c>
      <c r="X126" s="459">
        <v>1466402</v>
      </c>
      <c r="Y126" s="459">
        <v>1343574</v>
      </c>
      <c r="Z126" s="459">
        <v>1863973</v>
      </c>
      <c r="AA126" s="459">
        <v>1863974</v>
      </c>
      <c r="AB126" s="459">
        <v>2097573</v>
      </c>
      <c r="AC126" s="459">
        <v>2104205</v>
      </c>
      <c r="AD126" s="459">
        <v>6598190</v>
      </c>
      <c r="AE126" s="459">
        <v>3548190</v>
      </c>
      <c r="AF126" s="459">
        <v>2775120</v>
      </c>
      <c r="AG126" s="459">
        <v>2752744</v>
      </c>
      <c r="AH126" s="459">
        <v>4807964</v>
      </c>
      <c r="AI126" s="459">
        <v>4807965</v>
      </c>
      <c r="AJ126" s="459">
        <v>3039459</v>
      </c>
      <c r="AK126" s="459">
        <v>3024381</v>
      </c>
      <c r="AL126" s="459">
        <v>6052109</v>
      </c>
      <c r="AM126" s="459">
        <v>5566477</v>
      </c>
      <c r="AN126" s="459">
        <v>4057950</v>
      </c>
      <c r="AO126" s="459">
        <v>4054160</v>
      </c>
      <c r="AP126" s="459">
        <v>8649142</v>
      </c>
      <c r="AQ126" s="459">
        <v>8645597</v>
      </c>
      <c r="AR126" s="459">
        <v>9623341</v>
      </c>
      <c r="AS126" s="459">
        <v>9620553</v>
      </c>
      <c r="AT126" s="459">
        <v>14449434</v>
      </c>
      <c r="AU126" s="459">
        <v>14492891</v>
      </c>
      <c r="AV126" s="459">
        <v>12986778</v>
      </c>
      <c r="AW126" s="459">
        <v>12909734</v>
      </c>
      <c r="AX126" s="459">
        <v>17898028</v>
      </c>
      <c r="AY126" s="459">
        <v>17962609</v>
      </c>
      <c r="AZ126" s="459">
        <v>22511135</v>
      </c>
      <c r="BA126" s="459">
        <v>22601353</v>
      </c>
      <c r="BB126" s="459">
        <v>25995260.899999999</v>
      </c>
      <c r="BC126" s="459">
        <v>26696429.5</v>
      </c>
      <c r="BD126" s="459">
        <v>27445196.277239997</v>
      </c>
      <c r="BE126" s="459">
        <v>26623262.600000001</v>
      </c>
      <c r="BF126" s="459">
        <v>30754862.899999999</v>
      </c>
      <c r="BG126" s="459">
        <v>31066188.600000001</v>
      </c>
      <c r="BH126" s="459">
        <v>32025155.44077</v>
      </c>
      <c r="BI126" s="459">
        <v>32296907.199999999</v>
      </c>
      <c r="BJ126" s="459">
        <v>32301224.600000001</v>
      </c>
      <c r="BK126" s="459">
        <v>33288012.399999999</v>
      </c>
      <c r="BL126" s="459">
        <v>34823269.700000003</v>
      </c>
      <c r="BM126" s="459">
        <v>34980278.200000003</v>
      </c>
      <c r="BN126" s="669">
        <v>24997414.800000001</v>
      </c>
      <c r="BO126" s="669">
        <v>28096089.5</v>
      </c>
      <c r="BP126" s="669">
        <v>32453506.5</v>
      </c>
      <c r="BQ126" s="50"/>
    </row>
    <row r="127" spans="2:69" s="8" customFormat="1">
      <c r="C127" s="11" t="s">
        <v>80</v>
      </c>
      <c r="E127" s="459">
        <v>107709</v>
      </c>
      <c r="F127" s="459">
        <v>313199</v>
      </c>
      <c r="G127" s="459">
        <v>51184</v>
      </c>
      <c r="H127" s="459">
        <v>35143</v>
      </c>
      <c r="I127" s="459">
        <v>176010</v>
      </c>
      <c r="J127" s="459">
        <v>148625</v>
      </c>
      <c r="K127" s="459">
        <v>237800</v>
      </c>
      <c r="L127" s="459">
        <v>243300</v>
      </c>
      <c r="M127" s="459">
        <v>146530</v>
      </c>
      <c r="N127" s="459">
        <v>252487</v>
      </c>
      <c r="O127" s="459">
        <v>675967</v>
      </c>
      <c r="P127" s="459">
        <v>701439</v>
      </c>
      <c r="Q127" s="459">
        <v>755034</v>
      </c>
      <c r="R127" s="459">
        <v>1009025</v>
      </c>
      <c r="S127" s="459">
        <v>862519</v>
      </c>
      <c r="T127" s="459">
        <v>945118</v>
      </c>
      <c r="U127" s="459">
        <v>390372</v>
      </c>
      <c r="V127" s="459">
        <v>-106876.43525999994</v>
      </c>
      <c r="W127" s="459">
        <v>-297726.43525999994</v>
      </c>
      <c r="X127" s="459">
        <v>-679641.64306999999</v>
      </c>
      <c r="Y127" s="459">
        <v>-461513.63208999997</v>
      </c>
      <c r="Z127" s="459">
        <v>154665.22344999993</v>
      </c>
      <c r="AA127" s="459">
        <v>161729.22344999993</v>
      </c>
      <c r="AB127" s="459">
        <v>1323.7287899998482</v>
      </c>
      <c r="AC127" s="459">
        <v>-633778.27120999969</v>
      </c>
      <c r="AD127" s="459">
        <v>-467945</v>
      </c>
      <c r="AE127" s="459">
        <v>-3321978</v>
      </c>
      <c r="AF127" s="459">
        <v>-3826837</v>
      </c>
      <c r="AG127" s="459">
        <v>-1783858</v>
      </c>
      <c r="AH127" s="459">
        <v>-1947215</v>
      </c>
      <c r="AI127" s="459">
        <v>-535374</v>
      </c>
      <c r="AJ127" s="459">
        <v>-67372</v>
      </c>
      <c r="AK127" s="459">
        <v>1184387</v>
      </c>
      <c r="AL127" s="459">
        <v>646622</v>
      </c>
      <c r="AM127" s="459">
        <v>1450355</v>
      </c>
      <c r="AN127" s="459">
        <v>1120211</v>
      </c>
      <c r="AO127" s="459">
        <v>1669455</v>
      </c>
      <c r="AP127" s="459">
        <v>296229</v>
      </c>
      <c r="AQ127" s="459">
        <v>261887.99999999997</v>
      </c>
      <c r="AR127" s="459">
        <v>2000463</v>
      </c>
      <c r="AS127" s="459">
        <v>2648747</v>
      </c>
      <c r="AT127" s="459">
        <v>3428834</v>
      </c>
      <c r="AU127" s="459">
        <v>4041273</v>
      </c>
      <c r="AV127" s="459">
        <v>4023816</v>
      </c>
      <c r="AW127" s="459">
        <v>2452285</v>
      </c>
      <c r="AX127" s="459">
        <v>3221563</v>
      </c>
      <c r="AY127" s="459">
        <v>2615763.9957600008</v>
      </c>
      <c r="AZ127" s="459">
        <v>3128372.4875400001</v>
      </c>
      <c r="BA127" s="459">
        <v>1501011.0339499996</v>
      </c>
      <c r="BB127" s="459">
        <v>1526733.0082299996</v>
      </c>
      <c r="BC127" s="459">
        <v>442509.90937000094</v>
      </c>
      <c r="BD127" s="459">
        <v>-469071.63491999963</v>
      </c>
      <c r="BE127" s="459">
        <v>-943683.14111999888</v>
      </c>
      <c r="BF127" s="459">
        <v>-1889725.1631099996</v>
      </c>
      <c r="BG127" s="459">
        <v>-1161607.0337000005</v>
      </c>
      <c r="BH127" s="459">
        <v>-1304435.7302300008</v>
      </c>
      <c r="BI127" s="459">
        <v>-1100394.5367100006</v>
      </c>
      <c r="BJ127" s="459">
        <v>-94380.807709999848</v>
      </c>
      <c r="BK127" s="459">
        <v>-511877.6512000002</v>
      </c>
      <c r="BL127" s="459">
        <v>270900.40000000037</v>
      </c>
      <c r="BM127" s="459">
        <v>-427651</v>
      </c>
      <c r="BN127" s="669">
        <v>-1456735.6000000006</v>
      </c>
      <c r="BO127" s="669">
        <v>-1402163.6</v>
      </c>
      <c r="BP127" s="669">
        <v>-2468942.7999999998</v>
      </c>
      <c r="BQ127" s="50"/>
    </row>
    <row r="128" spans="2:69" s="94" customFormat="1">
      <c r="C128" s="104" t="s">
        <v>91</v>
      </c>
      <c r="E128" s="459">
        <v>0</v>
      </c>
      <c r="F128" s="459">
        <v>0</v>
      </c>
      <c r="G128" s="459">
        <v>0</v>
      </c>
      <c r="H128" s="459">
        <v>0</v>
      </c>
      <c r="I128" s="459">
        <v>0</v>
      </c>
      <c r="J128" s="459">
        <v>0</v>
      </c>
      <c r="K128" s="459">
        <v>0</v>
      </c>
      <c r="L128" s="459">
        <v>0</v>
      </c>
      <c r="M128" s="459">
        <v>0</v>
      </c>
      <c r="N128" s="459">
        <v>0</v>
      </c>
      <c r="O128" s="459">
        <v>0</v>
      </c>
      <c r="P128" s="459">
        <v>0</v>
      </c>
      <c r="Q128" s="459">
        <v>-2524323</v>
      </c>
      <c r="R128" s="459">
        <v>-2524323</v>
      </c>
      <c r="S128" s="459">
        <v>-2524323</v>
      </c>
      <c r="T128" s="459">
        <v>-2524323</v>
      </c>
      <c r="U128" s="459">
        <v>-2417855</v>
      </c>
      <c r="V128" s="459">
        <v>-1145453.5647400001</v>
      </c>
      <c r="W128" s="459">
        <v>-1145453.5647400001</v>
      </c>
      <c r="X128" s="459">
        <v>-1332264.35693</v>
      </c>
      <c r="Y128" s="459">
        <v>-1335007.36791</v>
      </c>
      <c r="Z128" s="459">
        <v>-1330491.2234499999</v>
      </c>
      <c r="AA128" s="459">
        <v>-1330491.2234499999</v>
      </c>
      <c r="AB128" s="459">
        <v>-1881351.7287899998</v>
      </c>
      <c r="AC128" s="459">
        <v>-1881352.7287900003</v>
      </c>
      <c r="AD128" s="459">
        <v>-1652357</v>
      </c>
      <c r="AE128" s="459">
        <v>-1017477</v>
      </c>
      <c r="AF128" s="459">
        <v>-1141646</v>
      </c>
      <c r="AG128" s="459">
        <v>-1140651</v>
      </c>
      <c r="AH128" s="459">
        <v>0</v>
      </c>
      <c r="AI128" s="459">
        <v>-1314762</v>
      </c>
      <c r="AJ128" s="459">
        <v>-2083480</v>
      </c>
      <c r="AK128" s="459">
        <v>-2083480</v>
      </c>
      <c r="AL128" s="459">
        <v>-2525376</v>
      </c>
      <c r="AM128" s="459">
        <v>-2527507</v>
      </c>
      <c r="AN128" s="459">
        <v>-2704383</v>
      </c>
      <c r="AO128" s="459">
        <v>-2709977</v>
      </c>
      <c r="AP128" s="459">
        <v>-2361413</v>
      </c>
      <c r="AQ128" s="459">
        <v>-2527507</v>
      </c>
      <c r="AR128" s="459">
        <v>-3071043</v>
      </c>
      <c r="AS128" s="459">
        <v>-3080011</v>
      </c>
      <c r="AT128" s="459">
        <v>-3872726</v>
      </c>
      <c r="AU128" s="459">
        <v>-3882197</v>
      </c>
      <c r="AV128" s="459">
        <v>-3750342</v>
      </c>
      <c r="AW128" s="459">
        <v>-3215997</v>
      </c>
      <c r="AX128" s="459">
        <v>-3070839</v>
      </c>
      <c r="AY128" s="459">
        <v>-3084251.9957600008</v>
      </c>
      <c r="AZ128" s="459">
        <v>-3178279.4875400001</v>
      </c>
      <c r="BA128" s="459">
        <v>-3197467.0339499996</v>
      </c>
      <c r="BB128" s="459">
        <v>-3053638.8082299996</v>
      </c>
      <c r="BC128" s="459">
        <v>-3073565.8093700008</v>
      </c>
      <c r="BD128" s="459">
        <v>-2924223.4650800005</v>
      </c>
      <c r="BE128" s="459">
        <v>-2822634.3588800011</v>
      </c>
      <c r="BF128" s="459">
        <v>-2788181.3368900004</v>
      </c>
      <c r="BG128" s="459">
        <v>-2798453.1662999997</v>
      </c>
      <c r="BH128" s="459">
        <v>-2884458.069769999</v>
      </c>
      <c r="BI128" s="459">
        <v>-2902740.0632899995</v>
      </c>
      <c r="BJ128" s="459">
        <v>-3307022.7922900002</v>
      </c>
      <c r="BK128" s="459">
        <v>-3324757.7487999997</v>
      </c>
      <c r="BL128" s="459">
        <v>-3510731.7</v>
      </c>
      <c r="BM128" s="459">
        <v>-3510731.7</v>
      </c>
      <c r="BN128" s="669">
        <v>-3345178.3</v>
      </c>
      <c r="BO128" s="669">
        <v>-4680422.0999999996</v>
      </c>
      <c r="BP128" s="669">
        <v>-3998815.1</v>
      </c>
      <c r="BQ128" s="50"/>
    </row>
    <row r="129" spans="2:69" s="8" customFormat="1">
      <c r="B129" s="11"/>
      <c r="C129" s="8" t="s">
        <v>81</v>
      </c>
      <c r="E129" s="459">
        <v>-1948</v>
      </c>
      <c r="F129" s="459">
        <v>-1948</v>
      </c>
      <c r="G129" s="459">
        <v>0</v>
      </c>
      <c r="H129" s="459">
        <v>0</v>
      </c>
      <c r="I129" s="459">
        <v>0</v>
      </c>
      <c r="J129" s="459">
        <v>0</v>
      </c>
      <c r="K129" s="459">
        <v>0</v>
      </c>
      <c r="L129" s="459">
        <v>0</v>
      </c>
      <c r="M129" s="459">
        <v>0</v>
      </c>
      <c r="N129" s="459">
        <v>0</v>
      </c>
      <c r="O129" s="459">
        <v>-100949</v>
      </c>
      <c r="P129" s="459">
        <v>-112768</v>
      </c>
      <c r="Q129" s="459">
        <v>-147414</v>
      </c>
      <c r="R129" s="459">
        <v>-167538</v>
      </c>
      <c r="S129" s="459">
        <v>-168146</v>
      </c>
      <c r="T129" s="459">
        <v>-170562</v>
      </c>
      <c r="U129" s="459">
        <v>-153213</v>
      </c>
      <c r="V129" s="459">
        <v>-165632</v>
      </c>
      <c r="W129" s="459">
        <v>-256442.99999999997</v>
      </c>
      <c r="X129" s="459">
        <v>-291707</v>
      </c>
      <c r="Y129" s="459">
        <v>-404776</v>
      </c>
      <c r="Z129" s="459">
        <v>-351993</v>
      </c>
      <c r="AA129" s="459">
        <v>-367104</v>
      </c>
      <c r="AB129" s="459">
        <v>-445501</v>
      </c>
      <c r="AC129" s="459">
        <v>-456870</v>
      </c>
      <c r="AD129" s="459">
        <v>-487199</v>
      </c>
      <c r="AE129" s="459">
        <v>-621529</v>
      </c>
      <c r="AF129" s="459">
        <v>-423953</v>
      </c>
      <c r="AG129" s="459">
        <v>-422430</v>
      </c>
      <c r="AH129" s="459">
        <v>-449086</v>
      </c>
      <c r="AI129" s="459">
        <v>-444789</v>
      </c>
      <c r="AJ129" s="459">
        <v>-514034</v>
      </c>
      <c r="AK129" s="459">
        <v>-436603</v>
      </c>
      <c r="AL129" s="459">
        <v>-677069</v>
      </c>
      <c r="AM129" s="459">
        <v>-26340</v>
      </c>
      <c r="AN129" s="459">
        <v>-148440</v>
      </c>
      <c r="AO129" s="459">
        <v>-102715</v>
      </c>
      <c r="AP129" s="459">
        <v>-356891</v>
      </c>
      <c r="AQ129" s="459">
        <v>-365965</v>
      </c>
      <c r="AR129" s="459">
        <v>-461432</v>
      </c>
      <c r="AS129" s="459">
        <v>-522677</v>
      </c>
      <c r="AT129" s="459">
        <v>-614808</v>
      </c>
      <c r="AU129" s="459">
        <v>-641199</v>
      </c>
      <c r="AV129" s="459">
        <v>-681135</v>
      </c>
      <c r="AW129" s="459">
        <v>-794579</v>
      </c>
      <c r="AX129" s="459">
        <v>-792508</v>
      </c>
      <c r="AY129" s="459">
        <v>-791604</v>
      </c>
      <c r="AZ129" s="459">
        <v>-791358</v>
      </c>
      <c r="BA129" s="459">
        <v>-709770</v>
      </c>
      <c r="BB129" s="459">
        <v>-709769.9</v>
      </c>
      <c r="BC129" s="459">
        <v>-714839.1</v>
      </c>
      <c r="BD129" s="459">
        <v>-713039.3</v>
      </c>
      <c r="BE129" s="459">
        <v>-861775.2</v>
      </c>
      <c r="BF129" s="459">
        <v>-1123063.2</v>
      </c>
      <c r="BG129" s="459">
        <v>-1129925.6000000001</v>
      </c>
      <c r="BH129" s="459">
        <v>-1219316.1000000001</v>
      </c>
      <c r="BI129" s="459">
        <v>-1076701</v>
      </c>
      <c r="BJ129" s="459">
        <v>-1103035.3999999999</v>
      </c>
      <c r="BK129" s="459">
        <v>-1108131.3999999999</v>
      </c>
      <c r="BL129" s="459">
        <v>-1106784.2</v>
      </c>
      <c r="BM129" s="459">
        <v>-853275.1</v>
      </c>
      <c r="BN129" s="669">
        <v>-880182.4</v>
      </c>
      <c r="BO129" s="669">
        <v>-873361.9</v>
      </c>
      <c r="BP129" s="669">
        <v>-884707.2</v>
      </c>
      <c r="BQ129" s="50"/>
    </row>
    <row r="130" spans="2:69" s="8" customFormat="1">
      <c r="C130" s="11" t="s">
        <v>149</v>
      </c>
      <c r="E130" s="459">
        <v>421390</v>
      </c>
      <c r="F130" s="459">
        <v>-74037</v>
      </c>
      <c r="G130" s="459">
        <v>420120</v>
      </c>
      <c r="H130" s="459">
        <v>0</v>
      </c>
      <c r="I130" s="459">
        <v>622208</v>
      </c>
      <c r="J130" s="459">
        <v>10781</v>
      </c>
      <c r="K130" s="459">
        <v>496908</v>
      </c>
      <c r="L130" s="459">
        <v>0</v>
      </c>
      <c r="M130" s="459">
        <v>427152</v>
      </c>
      <c r="N130" s="459">
        <v>20939</v>
      </c>
      <c r="O130" s="459">
        <v>486551</v>
      </c>
      <c r="P130" s="459">
        <v>0</v>
      </c>
      <c r="Q130" s="459">
        <v>457132</v>
      </c>
      <c r="R130" s="459">
        <v>13015</v>
      </c>
      <c r="S130" s="459">
        <v>454512</v>
      </c>
      <c r="T130" s="459">
        <v>0</v>
      </c>
      <c r="U130" s="459">
        <v>328922</v>
      </c>
      <c r="V130" s="459">
        <v>361557</v>
      </c>
      <c r="W130" s="459">
        <v>858916</v>
      </c>
      <c r="X130" s="459">
        <v>0</v>
      </c>
      <c r="Y130" s="459">
        <v>421474</v>
      </c>
      <c r="Z130" s="459">
        <v>28351</v>
      </c>
      <c r="AA130" s="459">
        <v>345179</v>
      </c>
      <c r="AB130" s="459">
        <v>0</v>
      </c>
      <c r="AC130" s="459">
        <v>551521</v>
      </c>
      <c r="AD130" s="459">
        <v>16496</v>
      </c>
      <c r="AE130" s="459">
        <v>1282938</v>
      </c>
      <c r="AF130" s="459">
        <v>0</v>
      </c>
      <c r="AG130" s="459">
        <v>1229796</v>
      </c>
      <c r="AH130" s="459">
        <v>21942</v>
      </c>
      <c r="AI130" s="459">
        <v>1457698</v>
      </c>
      <c r="AJ130" s="459">
        <v>0</v>
      </c>
      <c r="AK130" s="459">
        <v>1648261</v>
      </c>
      <c r="AL130" s="459">
        <v>0</v>
      </c>
      <c r="AM130" s="459">
        <v>793486</v>
      </c>
      <c r="AN130" s="459">
        <v>0</v>
      </c>
      <c r="AO130" s="459">
        <v>2222769</v>
      </c>
      <c r="AP130" s="459">
        <v>0</v>
      </c>
      <c r="AQ130" s="459">
        <v>2442230</v>
      </c>
      <c r="AR130" s="459">
        <v>0</v>
      </c>
      <c r="AS130" s="459">
        <v>2418968</v>
      </c>
      <c r="AT130" s="459">
        <v>0</v>
      </c>
      <c r="AU130" s="459">
        <v>2565603</v>
      </c>
      <c r="AV130" s="459">
        <v>0</v>
      </c>
      <c r="AW130" s="459">
        <v>3850960</v>
      </c>
      <c r="AX130" s="459">
        <v>0</v>
      </c>
      <c r="AY130" s="459">
        <v>2864732</v>
      </c>
      <c r="AZ130" s="459">
        <v>0</v>
      </c>
      <c r="BA130" s="459">
        <v>2308284.7363100001</v>
      </c>
      <c r="BB130" s="459">
        <v>0</v>
      </c>
      <c r="BC130" s="459">
        <v>188894</v>
      </c>
      <c r="BD130" s="459">
        <v>0</v>
      </c>
      <c r="BE130" s="459">
        <v>1812539.6</v>
      </c>
      <c r="BF130" s="459">
        <v>0</v>
      </c>
      <c r="BG130" s="459">
        <v>1051798.6439499999</v>
      </c>
      <c r="BH130" s="459">
        <v>0</v>
      </c>
      <c r="BI130" s="459">
        <v>90300.942980000007</v>
      </c>
      <c r="BJ130" s="459">
        <v>753821.47327999992</v>
      </c>
      <c r="BK130" s="459">
        <v>914144.49095000001</v>
      </c>
      <c r="BL130" s="459">
        <v>0</v>
      </c>
      <c r="BM130" s="459">
        <v>1371932</v>
      </c>
      <c r="BN130" s="669">
        <v>3121982</v>
      </c>
      <c r="BO130" s="669">
        <v>2094300.8</v>
      </c>
      <c r="BP130" s="669">
        <v>0</v>
      </c>
      <c r="BQ130" s="50"/>
    </row>
    <row r="131" spans="2:69" s="17" customFormat="1" ht="13">
      <c r="B131" s="261" t="s">
        <v>83</v>
      </c>
      <c r="C131" s="262"/>
      <c r="D131" s="261"/>
      <c r="E131" s="463">
        <v>330346133</v>
      </c>
      <c r="F131" s="463">
        <v>323899021</v>
      </c>
      <c r="G131" s="463">
        <v>334755139</v>
      </c>
      <c r="H131" s="463">
        <v>342323741</v>
      </c>
      <c r="I131" s="463">
        <v>342767017</v>
      </c>
      <c r="J131" s="463">
        <v>374814570</v>
      </c>
      <c r="K131" s="463">
        <v>373432469</v>
      </c>
      <c r="L131" s="463">
        <v>387212155</v>
      </c>
      <c r="M131" s="463">
        <v>401753157</v>
      </c>
      <c r="N131" s="463">
        <v>424656320</v>
      </c>
      <c r="O131" s="463">
        <v>435899951</v>
      </c>
      <c r="P131" s="463">
        <v>423725809</v>
      </c>
      <c r="Q131" s="463">
        <v>417152926</v>
      </c>
      <c r="R131" s="463">
        <v>436871590</v>
      </c>
      <c r="S131" s="463">
        <v>444311175</v>
      </c>
      <c r="T131" s="463">
        <v>448875606</v>
      </c>
      <c r="U131" s="463">
        <v>448600756</v>
      </c>
      <c r="V131" s="463">
        <v>468049970</v>
      </c>
      <c r="W131" s="463">
        <v>465408264</v>
      </c>
      <c r="X131" s="463">
        <v>485865613</v>
      </c>
      <c r="Y131" s="463">
        <v>494611858.75891</v>
      </c>
      <c r="Z131" s="463">
        <v>494200032</v>
      </c>
      <c r="AA131" s="463">
        <v>514938183</v>
      </c>
      <c r="AB131" s="463">
        <v>589956154</v>
      </c>
      <c r="AC131" s="463">
        <v>612290572</v>
      </c>
      <c r="AD131" s="463">
        <v>605289511</v>
      </c>
      <c r="AE131" s="463">
        <v>702406659</v>
      </c>
      <c r="AF131" s="463">
        <v>677454047</v>
      </c>
      <c r="AG131" s="463">
        <v>668749602</v>
      </c>
      <c r="AH131" s="463">
        <v>655194256</v>
      </c>
      <c r="AI131" s="463">
        <v>661185736</v>
      </c>
      <c r="AJ131" s="463">
        <v>701704537</v>
      </c>
      <c r="AK131" s="463">
        <v>713517082</v>
      </c>
      <c r="AL131" s="463">
        <v>653050441</v>
      </c>
      <c r="AM131" s="463">
        <v>676768466</v>
      </c>
      <c r="AN131" s="463">
        <v>683732212</v>
      </c>
      <c r="AO131" s="463">
        <v>724348068</v>
      </c>
      <c r="AP131" s="463">
        <v>739071112</v>
      </c>
      <c r="AQ131" s="463">
        <v>769989576</v>
      </c>
      <c r="AR131" s="463">
        <v>805819289</v>
      </c>
      <c r="AS131" s="463">
        <v>803679182</v>
      </c>
      <c r="AT131" s="463">
        <v>836257585</v>
      </c>
      <c r="AU131" s="463">
        <v>838732718</v>
      </c>
      <c r="AV131" s="463">
        <v>857543067</v>
      </c>
      <c r="AW131" s="463">
        <v>1000382982</v>
      </c>
      <c r="AX131" s="463">
        <v>987678857</v>
      </c>
      <c r="AY131" s="463">
        <v>982222248</v>
      </c>
      <c r="AZ131" s="463">
        <v>999765872</v>
      </c>
      <c r="BA131" s="463">
        <v>978149657.73631001</v>
      </c>
      <c r="BB131" s="463">
        <v>940912013.13935983</v>
      </c>
      <c r="BC131" s="463">
        <v>970041425.54547</v>
      </c>
      <c r="BD131" s="463">
        <v>963375969.91900015</v>
      </c>
      <c r="BE131" s="463">
        <v>959971117.70858002</v>
      </c>
      <c r="BF131" s="463">
        <v>986588726.49352014</v>
      </c>
      <c r="BG131" s="463">
        <v>1006711374.9195799</v>
      </c>
      <c r="BH131" s="463">
        <v>1048517957.2961602</v>
      </c>
      <c r="BI131" s="463">
        <v>1049269878.8937103</v>
      </c>
      <c r="BJ131" s="463">
        <v>1096716540.1654601</v>
      </c>
      <c r="BK131" s="463">
        <v>1162093380.26632</v>
      </c>
      <c r="BL131" s="463">
        <v>1153196430.9000001</v>
      </c>
      <c r="BM131" s="463">
        <v>1169476176.6000001</v>
      </c>
      <c r="BN131" s="463">
        <v>1248625432.5</v>
      </c>
      <c r="BO131" s="463">
        <v>1285352416.7</v>
      </c>
      <c r="BP131" s="463">
        <v>1335237635.7</v>
      </c>
      <c r="BQ131" s="50"/>
    </row>
    <row r="132" spans="2:69">
      <c r="B132" s="650"/>
      <c r="C132" s="650"/>
      <c r="D132" s="649"/>
      <c r="E132" s="649"/>
      <c r="F132" s="649"/>
      <c r="G132" s="649"/>
      <c r="H132" s="649"/>
      <c r="I132" s="649"/>
      <c r="J132" s="649"/>
      <c r="K132" s="649"/>
      <c r="L132" s="649"/>
      <c r="M132" s="649"/>
      <c r="N132" s="649"/>
      <c r="O132" s="649"/>
      <c r="P132" s="649"/>
      <c r="Q132" s="649"/>
      <c r="R132" s="649"/>
      <c r="S132" s="649"/>
      <c r="T132" s="649"/>
      <c r="U132" s="649"/>
      <c r="V132" s="649"/>
      <c r="W132" s="649"/>
      <c r="X132" s="649"/>
      <c r="Y132" s="649"/>
      <c r="Z132" s="649"/>
      <c r="AA132" s="649"/>
      <c r="AB132" s="649"/>
      <c r="AC132" s="649"/>
      <c r="AD132" s="649"/>
      <c r="AE132" s="649"/>
      <c r="AF132" s="649"/>
      <c r="AG132" s="649"/>
      <c r="AH132" s="649"/>
      <c r="AI132" s="649"/>
      <c r="AJ132" s="649"/>
      <c r="AK132" s="649"/>
      <c r="AL132" s="649"/>
      <c r="AM132" s="649"/>
      <c r="AN132" s="649"/>
      <c r="AO132" s="649"/>
      <c r="AP132" s="649"/>
      <c r="AQ132" s="649"/>
      <c r="AR132" s="649"/>
      <c r="AS132" s="649"/>
      <c r="AT132" s="649"/>
      <c r="AU132" s="649"/>
      <c r="AV132" s="649"/>
      <c r="AW132" s="649"/>
      <c r="AX132" s="649"/>
      <c r="AY132" s="649"/>
      <c r="AZ132" s="649"/>
      <c r="BA132" s="649"/>
      <c r="BB132" s="649"/>
      <c r="BC132" s="649"/>
      <c r="BD132" s="649"/>
      <c r="BE132" s="649"/>
      <c r="BF132" s="649"/>
      <c r="BG132" s="649"/>
      <c r="BH132" s="649"/>
      <c r="BI132" s="649"/>
      <c r="BJ132" s="649"/>
      <c r="BK132" s="649"/>
      <c r="BL132" s="649"/>
      <c r="BM132" s="649"/>
      <c r="BN132" s="649"/>
      <c r="BO132" s="649"/>
      <c r="BP132" s="649"/>
      <c r="BQ132" s="8"/>
    </row>
    <row r="133" spans="2:69">
      <c r="B133" s="8"/>
      <c r="C133" s="8"/>
      <c r="D133" s="8"/>
      <c r="E133" s="8"/>
      <c r="F133" s="8"/>
      <c r="G133" s="8"/>
      <c r="H133" s="8"/>
      <c r="I133" s="8"/>
      <c r="J133" s="8"/>
      <c r="K133" s="8"/>
      <c r="L133" s="8"/>
      <c r="M133" s="8"/>
      <c r="N133" s="8"/>
      <c r="O133" s="8"/>
      <c r="P133" s="8"/>
      <c r="Q133" s="8"/>
      <c r="R133" s="8"/>
      <c r="S133" s="8"/>
      <c r="T133" s="8"/>
      <c r="U133" s="8"/>
      <c r="V133" s="8"/>
      <c r="W133" s="8"/>
      <c r="X133" s="8"/>
      <c r="Y133" s="8"/>
      <c r="Z133" s="8"/>
      <c r="AA133" s="8"/>
      <c r="AB133" s="8"/>
      <c r="AC133" s="8"/>
      <c r="AD133" s="8"/>
      <c r="AE133" s="8"/>
      <c r="AF133" s="8"/>
      <c r="AG133" s="8"/>
      <c r="AH133" s="8"/>
      <c r="AI133" s="8"/>
      <c r="AJ133" s="8"/>
      <c r="AK133" s="8"/>
      <c r="AL133" s="8"/>
      <c r="AM133" s="8"/>
      <c r="AN133" s="8"/>
      <c r="AO133" s="8"/>
      <c r="AP133" s="8"/>
      <c r="AQ133" s="8"/>
      <c r="AR133" s="8"/>
      <c r="AS133" s="8"/>
      <c r="AT133" s="8"/>
      <c r="AU133" s="8"/>
      <c r="AV133" s="8"/>
      <c r="AW133" s="8"/>
      <c r="AX133" s="8"/>
      <c r="AY133" s="8"/>
      <c r="AZ133" s="8"/>
      <c r="BA133" s="8"/>
      <c r="BB133" s="8"/>
      <c r="BC133" s="8"/>
      <c r="BD133" s="8"/>
      <c r="BE133" s="8"/>
      <c r="BF133" s="8"/>
      <c r="BG133" s="8"/>
      <c r="BH133" s="8"/>
      <c r="BI133" s="8"/>
      <c r="BJ133" s="8"/>
      <c r="BK133" s="8"/>
      <c r="BL133" s="8"/>
      <c r="BM133" s="8"/>
      <c r="BN133" s="8"/>
      <c r="BO133" s="8"/>
      <c r="BP133" s="8"/>
      <c r="BQ133" s="8"/>
    </row>
    <row r="134" spans="2:69">
      <c r="B134" s="8"/>
      <c r="C134" s="8"/>
      <c r="D134" s="8"/>
      <c r="E134" s="50"/>
      <c r="F134" s="50"/>
      <c r="G134" s="50"/>
      <c r="H134" s="50"/>
      <c r="I134" s="50"/>
      <c r="J134" s="50"/>
      <c r="K134" s="50"/>
      <c r="L134" s="50"/>
      <c r="M134" s="50"/>
      <c r="N134" s="50"/>
      <c r="O134" s="50"/>
      <c r="P134" s="50"/>
      <c r="Q134" s="50"/>
      <c r="R134" s="50"/>
      <c r="S134" s="50"/>
      <c r="T134" s="50"/>
      <c r="U134" s="50"/>
      <c r="V134" s="50"/>
      <c r="W134" s="50"/>
      <c r="X134" s="50"/>
      <c r="Y134" s="50"/>
      <c r="Z134" s="50"/>
      <c r="AA134" s="50"/>
      <c r="AB134" s="50"/>
      <c r="AC134" s="50"/>
      <c r="AD134" s="50"/>
      <c r="AE134" s="50"/>
      <c r="AF134" s="50"/>
      <c r="AG134" s="50"/>
      <c r="AH134" s="50"/>
      <c r="AI134" s="50"/>
      <c r="AJ134" s="50"/>
      <c r="AK134" s="50"/>
      <c r="AL134" s="50"/>
      <c r="AM134" s="50"/>
      <c r="AN134" s="50"/>
      <c r="AO134" s="50"/>
      <c r="AP134" s="50"/>
      <c r="AQ134" s="50"/>
      <c r="AR134" s="50"/>
      <c r="AS134" s="50"/>
      <c r="AT134" s="50"/>
      <c r="AU134" s="50"/>
      <c r="AV134" s="50"/>
      <c r="AW134" s="50"/>
      <c r="AX134" s="50"/>
      <c r="AY134" s="50"/>
      <c r="AZ134" s="50"/>
      <c r="BA134" s="50"/>
      <c r="BB134" s="50"/>
      <c r="BC134" s="50"/>
      <c r="BD134" s="50"/>
      <c r="BE134" s="50"/>
      <c r="BF134" s="50"/>
      <c r="BG134" s="50"/>
      <c r="BH134" s="50"/>
      <c r="BI134" s="50"/>
      <c r="BJ134" s="50"/>
      <c r="BK134" s="8"/>
      <c r="BL134" s="8"/>
      <c r="BM134" s="8"/>
      <c r="BN134" s="8"/>
      <c r="BO134" s="8"/>
      <c r="BP134" s="8"/>
      <c r="BQ134" s="8"/>
    </row>
    <row r="135" spans="2:69">
      <c r="B135" s="8"/>
      <c r="C135" s="8"/>
      <c r="D135" s="8"/>
      <c r="E135" s="50"/>
      <c r="F135" s="50"/>
      <c r="G135" s="50"/>
      <c r="H135" s="50"/>
      <c r="I135" s="50"/>
      <c r="J135" s="50"/>
      <c r="K135" s="50"/>
      <c r="L135" s="50"/>
      <c r="M135" s="50"/>
      <c r="N135" s="50"/>
      <c r="O135" s="50"/>
      <c r="P135" s="50"/>
      <c r="Q135" s="50"/>
      <c r="R135" s="50"/>
      <c r="S135" s="50"/>
      <c r="T135" s="50"/>
      <c r="U135" s="50"/>
      <c r="V135" s="50"/>
      <c r="W135" s="50"/>
      <c r="X135" s="50"/>
      <c r="Y135" s="50"/>
      <c r="Z135" s="50"/>
      <c r="AA135" s="50"/>
      <c r="AB135" s="50"/>
      <c r="AC135" s="50"/>
      <c r="AD135" s="50"/>
      <c r="AE135" s="50"/>
      <c r="AF135" s="50"/>
      <c r="AG135" s="50"/>
      <c r="AH135" s="50"/>
      <c r="AI135" s="50"/>
      <c r="AJ135" s="50"/>
      <c r="AK135" s="50"/>
      <c r="AL135" s="50"/>
      <c r="AM135" s="50"/>
      <c r="AN135" s="50"/>
      <c r="AO135" s="50"/>
      <c r="AP135" s="50"/>
      <c r="AQ135" s="50"/>
      <c r="AR135" s="50"/>
      <c r="AS135" s="50"/>
      <c r="AT135" s="50"/>
      <c r="AU135" s="50"/>
      <c r="AV135" s="50"/>
      <c r="AW135" s="50"/>
      <c r="AX135" s="50"/>
      <c r="AY135" s="50"/>
      <c r="AZ135" s="50"/>
      <c r="BA135" s="50"/>
      <c r="BB135" s="50"/>
      <c r="BC135" s="50"/>
      <c r="BD135" s="50"/>
      <c r="BE135" s="50"/>
      <c r="BF135" s="50"/>
      <c r="BG135" s="50"/>
      <c r="BH135" s="50"/>
      <c r="BI135" s="50"/>
      <c r="BJ135" s="50"/>
      <c r="BK135" s="8"/>
      <c r="BL135" s="8"/>
      <c r="BM135" s="8"/>
      <c r="BN135" s="8"/>
      <c r="BO135" s="8"/>
      <c r="BP135" s="8"/>
      <c r="BQ135" s="8"/>
    </row>
    <row r="136" spans="2:69">
      <c r="B136" s="8"/>
      <c r="C136" s="8"/>
      <c r="D136" s="8"/>
      <c r="E136" s="50"/>
      <c r="F136" s="50"/>
      <c r="G136" s="50"/>
      <c r="H136" s="50"/>
      <c r="I136" s="50"/>
      <c r="J136" s="50"/>
      <c r="K136" s="50"/>
      <c r="L136" s="50"/>
      <c r="M136" s="50"/>
      <c r="N136" s="50"/>
      <c r="O136" s="50"/>
      <c r="P136" s="50"/>
      <c r="Q136" s="50"/>
      <c r="R136" s="50"/>
      <c r="S136" s="50"/>
      <c r="T136" s="50"/>
      <c r="U136" s="50"/>
      <c r="V136" s="50"/>
      <c r="W136" s="50"/>
      <c r="X136" s="50"/>
      <c r="Y136" s="50"/>
      <c r="Z136" s="50"/>
      <c r="AA136" s="50"/>
      <c r="AB136" s="50"/>
      <c r="AC136" s="50"/>
      <c r="AD136" s="50"/>
      <c r="AE136" s="50"/>
      <c r="AF136" s="50"/>
      <c r="AG136" s="50"/>
      <c r="AH136" s="50"/>
      <c r="AI136" s="50"/>
      <c r="AJ136" s="50"/>
      <c r="AK136" s="50"/>
      <c r="AL136" s="50"/>
      <c r="AM136" s="50"/>
      <c r="AN136" s="50"/>
      <c r="AO136" s="50"/>
      <c r="AP136" s="50"/>
      <c r="AQ136" s="50"/>
      <c r="AR136" s="50"/>
      <c r="AS136" s="50"/>
      <c r="AT136" s="50"/>
      <c r="AU136" s="50"/>
      <c r="AV136" s="50"/>
      <c r="AW136" s="50"/>
      <c r="AX136" s="50"/>
      <c r="AY136" s="50"/>
      <c r="AZ136" s="50"/>
      <c r="BA136" s="50"/>
      <c r="BB136" s="50"/>
      <c r="BC136" s="50"/>
      <c r="BD136" s="50"/>
      <c r="BE136" s="50"/>
      <c r="BF136" s="50"/>
      <c r="BG136" s="50"/>
      <c r="BH136" s="50"/>
      <c r="BI136" s="50"/>
      <c r="BJ136" s="50"/>
      <c r="BK136" s="8"/>
      <c r="BL136" s="8"/>
      <c r="BM136" s="8"/>
      <c r="BN136" s="8"/>
      <c r="BO136" s="8"/>
      <c r="BP136" s="8"/>
      <c r="BQ136" s="8"/>
    </row>
    <row r="137" spans="2:69">
      <c r="B137" s="8"/>
      <c r="C137" s="8"/>
      <c r="D137" s="8"/>
      <c r="E137" s="50"/>
      <c r="F137" s="50"/>
      <c r="G137" s="50"/>
      <c r="H137" s="50"/>
      <c r="I137" s="50"/>
      <c r="J137" s="50"/>
      <c r="K137" s="50"/>
      <c r="L137" s="50"/>
      <c r="M137" s="50"/>
      <c r="N137" s="50"/>
      <c r="O137" s="50"/>
      <c r="P137" s="50"/>
      <c r="Q137" s="50"/>
      <c r="R137" s="50"/>
      <c r="S137" s="50"/>
      <c r="T137" s="50"/>
      <c r="U137" s="50"/>
      <c r="V137" s="50"/>
      <c r="W137" s="50"/>
      <c r="X137" s="50"/>
      <c r="Y137" s="50"/>
      <c r="Z137" s="50"/>
      <c r="AA137" s="50"/>
      <c r="AB137" s="50"/>
      <c r="AC137" s="50"/>
      <c r="AD137" s="50"/>
      <c r="AE137" s="50"/>
      <c r="AF137" s="50"/>
      <c r="AG137" s="50"/>
      <c r="AH137" s="50"/>
      <c r="AI137" s="50"/>
      <c r="AJ137" s="50"/>
      <c r="AK137" s="50"/>
      <c r="AL137" s="50"/>
      <c r="AM137" s="50"/>
      <c r="AN137" s="50"/>
      <c r="AO137" s="50"/>
      <c r="AP137" s="50"/>
      <c r="AQ137" s="50"/>
      <c r="AR137" s="50"/>
      <c r="AS137" s="50"/>
      <c r="AT137" s="50"/>
      <c r="AU137" s="50"/>
      <c r="AV137" s="50"/>
      <c r="AW137" s="50"/>
      <c r="AX137" s="50"/>
      <c r="AY137" s="50"/>
      <c r="AZ137" s="50"/>
      <c r="BA137" s="50"/>
      <c r="BB137" s="50"/>
      <c r="BC137" s="50"/>
      <c r="BD137" s="50"/>
      <c r="BE137" s="50"/>
      <c r="BF137" s="50"/>
      <c r="BG137" s="50"/>
      <c r="BH137" s="50"/>
      <c r="BI137" s="50"/>
      <c r="BJ137" s="50"/>
      <c r="BK137" s="8"/>
      <c r="BL137" s="8"/>
      <c r="BM137" s="8"/>
      <c r="BN137" s="8"/>
      <c r="BO137" s="8"/>
      <c r="BP137" s="8"/>
      <c r="BQ137" s="8"/>
    </row>
    <row r="138" spans="2:69">
      <c r="B138" s="8"/>
      <c r="C138" s="8"/>
      <c r="D138" s="8"/>
      <c r="E138" s="50"/>
      <c r="F138" s="50"/>
      <c r="G138" s="50"/>
      <c r="H138" s="50"/>
      <c r="I138" s="50"/>
      <c r="J138" s="50"/>
      <c r="K138" s="50"/>
      <c r="L138" s="50"/>
      <c r="M138" s="50"/>
      <c r="N138" s="50"/>
      <c r="O138" s="50"/>
      <c r="P138" s="50"/>
      <c r="Q138" s="50"/>
      <c r="R138" s="50"/>
      <c r="S138" s="50"/>
      <c r="T138" s="50"/>
      <c r="U138" s="50"/>
      <c r="V138" s="50"/>
      <c r="W138" s="50"/>
      <c r="X138" s="50"/>
      <c r="Y138" s="50"/>
      <c r="Z138" s="50"/>
      <c r="AA138" s="50"/>
      <c r="AB138" s="50"/>
      <c r="AC138" s="50"/>
      <c r="AD138" s="50"/>
      <c r="AE138" s="50"/>
      <c r="AF138" s="50"/>
      <c r="AG138" s="50"/>
      <c r="AH138" s="50"/>
      <c r="AI138" s="50"/>
      <c r="AJ138" s="50"/>
      <c r="AK138" s="50"/>
      <c r="AL138" s="50"/>
      <c r="AM138" s="50"/>
      <c r="AN138" s="50"/>
      <c r="AO138" s="50"/>
      <c r="AP138" s="50"/>
      <c r="AQ138" s="50"/>
      <c r="AR138" s="50"/>
      <c r="AS138" s="50"/>
      <c r="AT138" s="50"/>
      <c r="AU138" s="50"/>
      <c r="AV138" s="50"/>
      <c r="AW138" s="50"/>
      <c r="AX138" s="50"/>
      <c r="AY138" s="50"/>
      <c r="AZ138" s="50"/>
      <c r="BA138" s="50"/>
      <c r="BB138" s="50"/>
      <c r="BC138" s="50"/>
      <c r="BD138" s="50"/>
      <c r="BE138" s="50"/>
      <c r="BF138" s="50"/>
      <c r="BG138" s="50"/>
      <c r="BH138" s="50"/>
      <c r="BI138" s="50"/>
      <c r="BJ138" s="50"/>
      <c r="BK138" s="8"/>
      <c r="BL138" s="8"/>
      <c r="BM138" s="8"/>
      <c r="BN138" s="8"/>
      <c r="BO138" s="8"/>
      <c r="BP138" s="8"/>
      <c r="BQ138" s="8"/>
    </row>
    <row r="139" spans="2:69">
      <c r="B139" s="8"/>
      <c r="C139" s="8"/>
      <c r="D139" s="8"/>
      <c r="E139" s="50"/>
      <c r="F139" s="50"/>
      <c r="G139" s="50"/>
      <c r="H139" s="50"/>
      <c r="I139" s="50"/>
      <c r="J139" s="50"/>
      <c r="K139" s="50"/>
      <c r="L139" s="50"/>
      <c r="M139" s="50"/>
      <c r="N139" s="50"/>
      <c r="O139" s="50"/>
      <c r="P139" s="50"/>
      <c r="Q139" s="50"/>
      <c r="R139" s="50"/>
      <c r="S139" s="50"/>
      <c r="T139" s="50"/>
      <c r="U139" s="50"/>
      <c r="V139" s="50"/>
      <c r="W139" s="50"/>
      <c r="X139" s="50"/>
      <c r="Y139" s="50"/>
      <c r="Z139" s="50"/>
      <c r="AA139" s="50"/>
      <c r="AB139" s="50"/>
      <c r="AC139" s="50"/>
      <c r="AD139" s="50"/>
      <c r="AE139" s="50"/>
      <c r="AF139" s="50"/>
      <c r="AG139" s="50"/>
      <c r="AH139" s="50"/>
      <c r="AI139" s="50"/>
      <c r="AJ139" s="50"/>
      <c r="AK139" s="50"/>
      <c r="AL139" s="50"/>
      <c r="AM139" s="50"/>
      <c r="AN139" s="50"/>
      <c r="AO139" s="50"/>
      <c r="AP139" s="50"/>
      <c r="AQ139" s="50"/>
      <c r="AR139" s="50"/>
      <c r="AS139" s="50"/>
      <c r="AT139" s="50"/>
      <c r="AU139" s="50"/>
      <c r="AV139" s="50"/>
      <c r="AW139" s="50"/>
      <c r="AX139" s="50"/>
      <c r="AY139" s="50"/>
      <c r="AZ139" s="50"/>
      <c r="BA139" s="50"/>
      <c r="BB139" s="50"/>
      <c r="BC139" s="50"/>
      <c r="BD139" s="50"/>
      <c r="BE139" s="50"/>
      <c r="BF139" s="50"/>
      <c r="BG139" s="50"/>
      <c r="BH139" s="50"/>
      <c r="BI139" s="50"/>
      <c r="BJ139" s="50"/>
      <c r="BK139" s="8"/>
      <c r="BL139" s="8"/>
      <c r="BM139" s="8"/>
      <c r="BN139" s="8"/>
      <c r="BO139" s="8"/>
      <c r="BP139" s="8"/>
      <c r="BQ139" s="8"/>
    </row>
    <row r="140" spans="2:69">
      <c r="B140" s="8"/>
      <c r="C140" s="8"/>
      <c r="D140" s="8"/>
      <c r="E140" s="50"/>
      <c r="F140" s="50"/>
      <c r="G140" s="50"/>
      <c r="H140" s="50"/>
      <c r="I140" s="50"/>
      <c r="J140" s="50"/>
      <c r="K140" s="50"/>
      <c r="L140" s="50"/>
      <c r="M140" s="50"/>
      <c r="N140" s="50"/>
      <c r="O140" s="50"/>
      <c r="P140" s="50"/>
      <c r="Q140" s="50"/>
      <c r="R140" s="50"/>
      <c r="S140" s="50"/>
      <c r="T140" s="50"/>
      <c r="U140" s="50"/>
      <c r="V140" s="50"/>
      <c r="W140" s="50"/>
      <c r="X140" s="50"/>
      <c r="Y140" s="50"/>
      <c r="Z140" s="50"/>
      <c r="AA140" s="50"/>
      <c r="AB140" s="50"/>
      <c r="AC140" s="50"/>
      <c r="AD140" s="50"/>
      <c r="AE140" s="50"/>
      <c r="AF140" s="50"/>
      <c r="AG140" s="50"/>
      <c r="AH140" s="50"/>
      <c r="AI140" s="50"/>
      <c r="AJ140" s="50"/>
      <c r="AK140" s="50"/>
      <c r="AL140" s="50"/>
      <c r="AM140" s="50"/>
      <c r="AN140" s="50"/>
      <c r="AO140" s="50"/>
      <c r="AP140" s="50"/>
      <c r="AQ140" s="50"/>
      <c r="AR140" s="50"/>
      <c r="AS140" s="50"/>
      <c r="AT140" s="50"/>
      <c r="AU140" s="50"/>
      <c r="AV140" s="50"/>
      <c r="AW140" s="50"/>
      <c r="AX140" s="50"/>
      <c r="AY140" s="50"/>
      <c r="AZ140" s="50"/>
      <c r="BA140" s="50"/>
      <c r="BB140" s="50"/>
      <c r="BC140" s="50"/>
      <c r="BD140" s="50"/>
      <c r="BE140" s="50"/>
      <c r="BF140" s="50"/>
      <c r="BG140" s="50"/>
      <c r="BH140" s="50"/>
      <c r="BI140" s="50"/>
      <c r="BJ140" s="50"/>
      <c r="BK140" s="8"/>
      <c r="BL140" s="8"/>
      <c r="BM140" s="8"/>
      <c r="BN140" s="8"/>
      <c r="BO140" s="8"/>
      <c r="BP140" s="8"/>
      <c r="BQ140" s="8"/>
    </row>
    <row r="141" spans="2:69">
      <c r="B141" s="8"/>
      <c r="C141" s="8"/>
      <c r="D141" s="8"/>
      <c r="E141" s="50"/>
      <c r="F141" s="50"/>
      <c r="G141" s="50"/>
      <c r="H141" s="50"/>
      <c r="I141" s="50"/>
      <c r="J141" s="50"/>
      <c r="K141" s="50"/>
      <c r="L141" s="50"/>
      <c r="M141" s="50"/>
      <c r="N141" s="50"/>
      <c r="O141" s="50"/>
      <c r="P141" s="50"/>
      <c r="Q141" s="50"/>
      <c r="R141" s="50"/>
      <c r="S141" s="50"/>
      <c r="T141" s="50"/>
      <c r="U141" s="50"/>
      <c r="V141" s="50"/>
      <c r="W141" s="50"/>
      <c r="X141" s="50"/>
      <c r="Y141" s="50"/>
      <c r="Z141" s="50"/>
      <c r="AA141" s="50"/>
      <c r="AB141" s="50"/>
      <c r="AC141" s="50"/>
      <c r="AD141" s="50"/>
      <c r="AE141" s="50"/>
      <c r="AF141" s="50"/>
      <c r="AG141" s="50"/>
      <c r="AH141" s="50"/>
      <c r="AI141" s="50"/>
      <c r="AJ141" s="50"/>
      <c r="AK141" s="50"/>
      <c r="AL141" s="50"/>
      <c r="AM141" s="50"/>
      <c r="AN141" s="50"/>
      <c r="AO141" s="50"/>
      <c r="AP141" s="50"/>
      <c r="AQ141" s="50"/>
      <c r="AR141" s="50"/>
      <c r="AS141" s="50"/>
      <c r="AT141" s="50"/>
      <c r="AU141" s="50"/>
      <c r="AV141" s="50"/>
      <c r="AW141" s="50"/>
      <c r="AX141" s="50"/>
      <c r="AY141" s="50"/>
      <c r="AZ141" s="50"/>
      <c r="BA141" s="50"/>
      <c r="BB141" s="50"/>
      <c r="BC141" s="50"/>
      <c r="BD141" s="50"/>
      <c r="BE141" s="50"/>
      <c r="BF141" s="50"/>
      <c r="BG141" s="50"/>
      <c r="BH141" s="50"/>
      <c r="BI141" s="50"/>
      <c r="BJ141" s="50"/>
      <c r="BK141" s="8"/>
      <c r="BL141" s="8"/>
      <c r="BM141" s="8"/>
      <c r="BN141" s="8"/>
      <c r="BO141" s="8"/>
      <c r="BP141" s="8"/>
      <c r="BQ141" s="8"/>
    </row>
    <row r="142" spans="2:69">
      <c r="B142" s="8"/>
      <c r="C142" s="8"/>
      <c r="D142" s="8"/>
      <c r="E142" s="50"/>
      <c r="F142" s="50"/>
      <c r="G142" s="50"/>
      <c r="H142" s="50"/>
      <c r="I142" s="50"/>
      <c r="J142" s="50"/>
      <c r="K142" s="50"/>
      <c r="L142" s="50"/>
      <c r="M142" s="50"/>
      <c r="N142" s="50"/>
      <c r="O142" s="50"/>
      <c r="P142" s="50"/>
      <c r="Q142" s="50"/>
      <c r="R142" s="50"/>
      <c r="S142" s="50"/>
      <c r="T142" s="50"/>
      <c r="U142" s="50"/>
      <c r="V142" s="50"/>
      <c r="W142" s="50"/>
      <c r="X142" s="50"/>
      <c r="Y142" s="50"/>
      <c r="Z142" s="50"/>
      <c r="AA142" s="50"/>
      <c r="AB142" s="50"/>
      <c r="AC142" s="50"/>
      <c r="AD142" s="50"/>
      <c r="AE142" s="50"/>
      <c r="AF142" s="50"/>
      <c r="AG142" s="50"/>
      <c r="AH142" s="50"/>
      <c r="AI142" s="50"/>
      <c r="AJ142" s="50"/>
      <c r="AK142" s="50"/>
      <c r="AL142" s="50"/>
      <c r="AM142" s="50"/>
      <c r="AN142" s="50"/>
      <c r="AO142" s="50"/>
      <c r="AP142" s="50"/>
      <c r="AQ142" s="50"/>
      <c r="AR142" s="50"/>
      <c r="AS142" s="50"/>
      <c r="AT142" s="50"/>
      <c r="AU142" s="50"/>
      <c r="AV142" s="50"/>
      <c r="AW142" s="50"/>
      <c r="AX142" s="50"/>
      <c r="AY142" s="50"/>
      <c r="AZ142" s="50"/>
      <c r="BA142" s="50"/>
      <c r="BB142" s="50"/>
      <c r="BC142" s="50"/>
      <c r="BD142" s="50"/>
      <c r="BE142" s="50"/>
      <c r="BF142" s="50"/>
      <c r="BG142" s="50"/>
      <c r="BH142" s="50"/>
      <c r="BI142" s="50"/>
      <c r="BJ142" s="50"/>
      <c r="BK142" s="8"/>
      <c r="BL142" s="8"/>
      <c r="BM142" s="8"/>
      <c r="BN142" s="8"/>
      <c r="BO142" s="8"/>
      <c r="BP142" s="8"/>
      <c r="BQ142" s="8"/>
    </row>
    <row r="143" spans="2:69">
      <c r="B143" s="8"/>
      <c r="C143" s="8"/>
      <c r="D143" s="8"/>
      <c r="E143" s="50"/>
      <c r="F143" s="50"/>
      <c r="G143" s="50"/>
      <c r="H143" s="50"/>
      <c r="I143" s="50"/>
      <c r="J143" s="50"/>
      <c r="K143" s="50"/>
      <c r="L143" s="50"/>
      <c r="M143" s="50"/>
      <c r="N143" s="50"/>
      <c r="O143" s="50"/>
      <c r="P143" s="50"/>
      <c r="Q143" s="50"/>
      <c r="R143" s="50"/>
      <c r="S143" s="50"/>
      <c r="T143" s="50"/>
      <c r="U143" s="50"/>
      <c r="V143" s="50"/>
      <c r="W143" s="50"/>
      <c r="X143" s="50"/>
      <c r="Y143" s="50"/>
      <c r="Z143" s="50"/>
      <c r="AA143" s="50"/>
      <c r="AB143" s="50"/>
      <c r="AC143" s="50"/>
      <c r="AD143" s="50"/>
      <c r="AE143" s="50"/>
      <c r="AF143" s="50"/>
      <c r="AG143" s="50"/>
      <c r="AH143" s="50"/>
      <c r="AI143" s="50"/>
      <c r="AJ143" s="50"/>
      <c r="AK143" s="50"/>
      <c r="AL143" s="50"/>
      <c r="AM143" s="50"/>
      <c r="AN143" s="50"/>
      <c r="AO143" s="50"/>
      <c r="AP143" s="50"/>
      <c r="AQ143" s="50"/>
      <c r="AR143" s="50"/>
      <c r="AS143" s="50"/>
      <c r="AT143" s="50"/>
      <c r="AU143" s="50"/>
      <c r="AV143" s="50"/>
      <c r="AW143" s="50"/>
      <c r="AX143" s="50"/>
      <c r="AY143" s="50"/>
      <c r="AZ143" s="50"/>
      <c r="BA143" s="50"/>
      <c r="BB143" s="50"/>
      <c r="BC143" s="50"/>
      <c r="BD143" s="50"/>
      <c r="BE143" s="50"/>
      <c r="BF143" s="50"/>
      <c r="BG143" s="50"/>
      <c r="BH143" s="50"/>
      <c r="BI143" s="50"/>
      <c r="BJ143" s="50"/>
      <c r="BK143" s="8"/>
      <c r="BL143" s="8"/>
      <c r="BM143" s="8"/>
      <c r="BN143" s="8"/>
      <c r="BO143" s="8"/>
      <c r="BP143" s="8"/>
      <c r="BQ143" s="8"/>
    </row>
    <row r="144" spans="2:69">
      <c r="B144" s="8"/>
      <c r="C144" s="8"/>
      <c r="D144" s="8"/>
      <c r="E144" s="50"/>
      <c r="F144" s="50"/>
      <c r="G144" s="50"/>
      <c r="H144" s="50"/>
      <c r="I144" s="50"/>
      <c r="J144" s="50"/>
      <c r="K144" s="50"/>
      <c r="L144" s="50"/>
      <c r="M144" s="50"/>
      <c r="N144" s="50"/>
      <c r="O144" s="50"/>
      <c r="P144" s="50"/>
      <c r="Q144" s="50"/>
      <c r="R144" s="50"/>
      <c r="S144" s="50"/>
      <c r="T144" s="50"/>
      <c r="U144" s="50"/>
      <c r="V144" s="50"/>
      <c r="W144" s="50"/>
      <c r="X144" s="50"/>
      <c r="Y144" s="50"/>
      <c r="Z144" s="50"/>
      <c r="AA144" s="50"/>
      <c r="AB144" s="50"/>
      <c r="AC144" s="50"/>
      <c r="AD144" s="50"/>
      <c r="AE144" s="50"/>
      <c r="AF144" s="50"/>
      <c r="AG144" s="50"/>
      <c r="AH144" s="50"/>
      <c r="AI144" s="50"/>
      <c r="AJ144" s="50"/>
      <c r="AK144" s="50"/>
      <c r="AL144" s="50"/>
      <c r="AM144" s="50"/>
      <c r="AN144" s="50"/>
      <c r="AO144" s="50"/>
      <c r="AP144" s="50"/>
      <c r="AQ144" s="50"/>
      <c r="AR144" s="50"/>
      <c r="AS144" s="50"/>
      <c r="AT144" s="50"/>
      <c r="AU144" s="50"/>
      <c r="AV144" s="50"/>
      <c r="AW144" s="50"/>
      <c r="AX144" s="50"/>
      <c r="AY144" s="50"/>
      <c r="AZ144" s="50"/>
      <c r="BA144" s="50"/>
      <c r="BB144" s="50"/>
      <c r="BC144" s="50"/>
      <c r="BD144" s="50"/>
      <c r="BE144" s="50"/>
      <c r="BF144" s="50"/>
      <c r="BG144" s="50"/>
      <c r="BH144" s="50"/>
      <c r="BI144" s="50"/>
      <c r="BJ144" s="50"/>
      <c r="BK144" s="8"/>
      <c r="BL144" s="8"/>
      <c r="BM144" s="8"/>
      <c r="BN144" s="8"/>
      <c r="BO144" s="8"/>
      <c r="BP144" s="8"/>
      <c r="BQ144" s="8"/>
    </row>
    <row r="145" spans="5:68">
      <c r="E145" s="50"/>
      <c r="F145" s="50"/>
      <c r="G145" s="50"/>
      <c r="H145" s="50"/>
      <c r="I145" s="50"/>
      <c r="J145" s="50"/>
      <c r="K145" s="50"/>
      <c r="L145" s="50"/>
      <c r="M145" s="50"/>
      <c r="N145" s="50"/>
      <c r="O145" s="50"/>
      <c r="P145" s="50"/>
      <c r="Q145" s="50"/>
      <c r="R145" s="50"/>
      <c r="S145" s="50"/>
      <c r="T145" s="50"/>
      <c r="U145" s="50"/>
      <c r="V145" s="50"/>
      <c r="W145" s="50"/>
      <c r="X145" s="50"/>
      <c r="Y145" s="50"/>
      <c r="Z145" s="50"/>
      <c r="AA145" s="50"/>
      <c r="AB145" s="50"/>
      <c r="AC145" s="50"/>
      <c r="AD145" s="50"/>
      <c r="AE145" s="50"/>
      <c r="AF145" s="50"/>
      <c r="AG145" s="50"/>
      <c r="AH145" s="50"/>
      <c r="AI145" s="50"/>
      <c r="AJ145" s="50"/>
      <c r="AK145" s="50"/>
      <c r="AL145" s="50"/>
      <c r="AM145" s="50"/>
      <c r="AN145" s="50"/>
      <c r="AO145" s="50"/>
      <c r="AP145" s="50"/>
      <c r="AQ145" s="50"/>
      <c r="AR145" s="50"/>
      <c r="AS145" s="50"/>
      <c r="AT145" s="50"/>
      <c r="AU145" s="50"/>
      <c r="AV145" s="50"/>
      <c r="AW145" s="50"/>
      <c r="AX145" s="50"/>
      <c r="AY145" s="50"/>
      <c r="AZ145" s="50"/>
      <c r="BA145" s="50"/>
      <c r="BB145" s="50"/>
      <c r="BC145" s="50"/>
      <c r="BD145" s="50"/>
      <c r="BE145" s="50"/>
      <c r="BF145" s="50"/>
      <c r="BG145" s="50"/>
      <c r="BH145" s="50"/>
      <c r="BI145" s="50"/>
      <c r="BJ145" s="50"/>
      <c r="BK145" s="8"/>
      <c r="BL145" s="8"/>
      <c r="BM145" s="8"/>
      <c r="BN145" s="8"/>
      <c r="BO145" s="8"/>
      <c r="BP145" s="8"/>
    </row>
    <row r="146" spans="5:68">
      <c r="E146" s="50"/>
      <c r="F146" s="50"/>
      <c r="G146" s="50"/>
      <c r="H146" s="50"/>
      <c r="I146" s="50"/>
      <c r="J146" s="50"/>
      <c r="K146" s="50"/>
      <c r="L146" s="50"/>
      <c r="M146" s="50"/>
      <c r="N146" s="50"/>
      <c r="O146" s="50"/>
      <c r="P146" s="50"/>
      <c r="Q146" s="50"/>
      <c r="R146" s="50"/>
      <c r="S146" s="50"/>
      <c r="T146" s="50"/>
      <c r="U146" s="50"/>
      <c r="V146" s="50"/>
      <c r="W146" s="50"/>
      <c r="X146" s="50"/>
      <c r="Y146" s="50"/>
      <c r="Z146" s="50"/>
      <c r="AA146" s="50"/>
      <c r="AB146" s="50"/>
      <c r="AC146" s="50"/>
      <c r="AD146" s="50"/>
      <c r="AE146" s="50"/>
      <c r="AF146" s="50"/>
      <c r="AG146" s="50"/>
      <c r="AH146" s="50"/>
      <c r="AI146" s="50"/>
      <c r="AJ146" s="50"/>
      <c r="AK146" s="50"/>
      <c r="AL146" s="50"/>
      <c r="AM146" s="50"/>
      <c r="AN146" s="50"/>
      <c r="AO146" s="50"/>
      <c r="AP146" s="50"/>
      <c r="AQ146" s="50"/>
      <c r="AR146" s="50"/>
      <c r="AS146" s="50"/>
      <c r="AT146" s="50"/>
      <c r="AU146" s="50"/>
      <c r="AV146" s="50"/>
      <c r="AW146" s="50"/>
      <c r="AX146" s="50"/>
      <c r="AY146" s="50"/>
      <c r="AZ146" s="50"/>
      <c r="BA146" s="50"/>
      <c r="BB146" s="50"/>
      <c r="BC146" s="50"/>
      <c r="BD146" s="50"/>
      <c r="BE146" s="50"/>
      <c r="BF146" s="50"/>
      <c r="BG146" s="50"/>
      <c r="BH146" s="50"/>
      <c r="BI146" s="50"/>
      <c r="BJ146" s="50"/>
      <c r="BK146" s="8"/>
      <c r="BL146" s="8"/>
      <c r="BM146" s="8"/>
      <c r="BN146" s="8"/>
      <c r="BO146" s="8"/>
      <c r="BP146" s="8"/>
    </row>
    <row r="147" spans="5:68">
      <c r="E147" s="50"/>
      <c r="F147" s="50"/>
      <c r="G147" s="50"/>
      <c r="H147" s="50"/>
      <c r="I147" s="50"/>
      <c r="J147" s="50"/>
      <c r="K147" s="50"/>
      <c r="L147" s="50"/>
      <c r="M147" s="50"/>
      <c r="N147" s="50"/>
      <c r="O147" s="50"/>
      <c r="P147" s="50"/>
      <c r="Q147" s="50"/>
      <c r="R147" s="50"/>
      <c r="S147" s="50"/>
      <c r="T147" s="50"/>
      <c r="U147" s="50"/>
      <c r="V147" s="50"/>
      <c r="W147" s="50"/>
      <c r="X147" s="50"/>
      <c r="Y147" s="50"/>
      <c r="Z147" s="50"/>
      <c r="AA147" s="50"/>
      <c r="AB147" s="50"/>
      <c r="AC147" s="50"/>
      <c r="AD147" s="50"/>
      <c r="AE147" s="50"/>
      <c r="AF147" s="50"/>
      <c r="AG147" s="50"/>
      <c r="AH147" s="50"/>
      <c r="AI147" s="50"/>
      <c r="AJ147" s="50"/>
      <c r="AK147" s="50"/>
      <c r="AL147" s="50"/>
      <c r="AM147" s="50"/>
      <c r="AN147" s="50"/>
      <c r="AO147" s="50"/>
      <c r="AP147" s="50"/>
      <c r="AQ147" s="50"/>
      <c r="AR147" s="50"/>
      <c r="AS147" s="50"/>
      <c r="AT147" s="50"/>
      <c r="AU147" s="50"/>
      <c r="AV147" s="50"/>
      <c r="AW147" s="50"/>
      <c r="AX147" s="50"/>
      <c r="AY147" s="50"/>
      <c r="AZ147" s="50"/>
      <c r="BA147" s="50"/>
      <c r="BB147" s="50"/>
      <c r="BC147" s="50"/>
      <c r="BD147" s="50"/>
      <c r="BE147" s="50"/>
      <c r="BF147" s="50"/>
      <c r="BG147" s="50"/>
      <c r="BH147" s="50"/>
      <c r="BI147" s="50"/>
      <c r="BJ147" s="50"/>
      <c r="BK147" s="8"/>
      <c r="BL147" s="8"/>
      <c r="BM147" s="8"/>
      <c r="BN147" s="8"/>
      <c r="BO147" s="8"/>
      <c r="BP147" s="8"/>
    </row>
    <row r="148" spans="5:68">
      <c r="E148" s="50"/>
      <c r="F148" s="50"/>
      <c r="G148" s="50"/>
      <c r="H148" s="50"/>
      <c r="I148" s="50"/>
      <c r="J148" s="50"/>
      <c r="K148" s="50"/>
      <c r="L148" s="50"/>
      <c r="M148" s="50"/>
      <c r="N148" s="50"/>
      <c r="O148" s="50"/>
      <c r="P148" s="50"/>
      <c r="Q148" s="50"/>
      <c r="R148" s="50"/>
      <c r="S148" s="50"/>
      <c r="T148" s="50"/>
      <c r="U148" s="50"/>
      <c r="V148" s="50"/>
      <c r="W148" s="50"/>
      <c r="X148" s="50"/>
      <c r="Y148" s="50"/>
      <c r="Z148" s="50"/>
      <c r="AA148" s="50"/>
      <c r="AB148" s="50"/>
      <c r="AC148" s="50"/>
      <c r="AD148" s="50"/>
      <c r="AE148" s="50"/>
      <c r="AF148" s="50"/>
      <c r="AG148" s="50"/>
      <c r="AH148" s="50"/>
      <c r="AI148" s="50"/>
      <c r="AJ148" s="50"/>
      <c r="AK148" s="50"/>
      <c r="AL148" s="50"/>
      <c r="AM148" s="50"/>
      <c r="AN148" s="50"/>
      <c r="AO148" s="50"/>
      <c r="AP148" s="50"/>
      <c r="AQ148" s="50"/>
      <c r="AR148" s="50"/>
      <c r="AS148" s="50"/>
      <c r="AT148" s="50"/>
      <c r="AU148" s="50"/>
      <c r="AV148" s="50"/>
      <c r="AW148" s="50"/>
      <c r="AX148" s="50"/>
      <c r="AY148" s="50"/>
      <c r="AZ148" s="50"/>
      <c r="BA148" s="50"/>
      <c r="BB148" s="50"/>
      <c r="BC148" s="50"/>
      <c r="BD148" s="50"/>
      <c r="BE148" s="50"/>
      <c r="BF148" s="50"/>
      <c r="BG148" s="50"/>
      <c r="BH148" s="50"/>
      <c r="BI148" s="50"/>
      <c r="BJ148" s="50"/>
      <c r="BK148" s="8"/>
      <c r="BL148" s="8"/>
      <c r="BM148" s="8"/>
      <c r="BN148" s="8"/>
      <c r="BO148" s="8"/>
      <c r="BP148" s="8"/>
    </row>
    <row r="149" spans="5:68">
      <c r="E149" s="50"/>
      <c r="F149" s="50"/>
      <c r="G149" s="50"/>
      <c r="H149" s="50"/>
      <c r="I149" s="50"/>
      <c r="J149" s="50"/>
      <c r="K149" s="50"/>
      <c r="L149" s="50"/>
      <c r="M149" s="50"/>
      <c r="N149" s="50"/>
      <c r="O149" s="50"/>
      <c r="P149" s="50"/>
      <c r="Q149" s="50"/>
      <c r="R149" s="50"/>
      <c r="S149" s="50"/>
      <c r="T149" s="50"/>
      <c r="U149" s="50"/>
      <c r="V149" s="50"/>
      <c r="W149" s="50"/>
      <c r="X149" s="50"/>
      <c r="Y149" s="50"/>
      <c r="Z149" s="50"/>
      <c r="AA149" s="50"/>
      <c r="AB149" s="50"/>
      <c r="AC149" s="50"/>
      <c r="AD149" s="50"/>
      <c r="AE149" s="50"/>
      <c r="AF149" s="50"/>
      <c r="AG149" s="50"/>
      <c r="AH149" s="50"/>
      <c r="AI149" s="50"/>
      <c r="AJ149" s="50"/>
      <c r="AK149" s="50"/>
      <c r="AL149" s="50"/>
      <c r="AM149" s="50"/>
      <c r="AN149" s="50"/>
      <c r="AO149" s="50"/>
      <c r="AP149" s="50"/>
      <c r="AQ149" s="50"/>
      <c r="AR149" s="50"/>
      <c r="AS149" s="50"/>
      <c r="AT149" s="50"/>
      <c r="AU149" s="50"/>
      <c r="AV149" s="50"/>
      <c r="AW149" s="50"/>
      <c r="AX149" s="50"/>
      <c r="AY149" s="50"/>
      <c r="AZ149" s="50"/>
      <c r="BA149" s="50"/>
      <c r="BB149" s="50"/>
      <c r="BC149" s="50"/>
      <c r="BD149" s="50"/>
      <c r="BE149" s="50"/>
      <c r="BF149" s="50"/>
      <c r="BG149" s="50"/>
      <c r="BH149" s="50"/>
      <c r="BI149" s="50"/>
      <c r="BJ149" s="50"/>
      <c r="BK149" s="8"/>
      <c r="BL149" s="8"/>
      <c r="BM149" s="8"/>
      <c r="BN149" s="8"/>
      <c r="BO149" s="8"/>
      <c r="BP149" s="8"/>
    </row>
    <row r="150" spans="5:68">
      <c r="E150" s="50"/>
      <c r="F150" s="50"/>
      <c r="G150" s="50"/>
      <c r="H150" s="50"/>
      <c r="I150" s="50"/>
      <c r="J150" s="50"/>
      <c r="K150" s="50"/>
      <c r="L150" s="50"/>
      <c r="M150" s="50"/>
      <c r="N150" s="50"/>
      <c r="O150" s="50"/>
      <c r="P150" s="50"/>
      <c r="Q150" s="50"/>
      <c r="R150" s="50"/>
      <c r="S150" s="50"/>
      <c r="T150" s="50"/>
      <c r="U150" s="50"/>
      <c r="V150" s="50"/>
      <c r="W150" s="50"/>
      <c r="X150" s="50"/>
      <c r="Y150" s="50"/>
      <c r="Z150" s="50"/>
      <c r="AA150" s="50"/>
      <c r="AB150" s="50"/>
      <c r="AC150" s="50"/>
      <c r="AD150" s="50"/>
      <c r="AE150" s="50"/>
      <c r="AF150" s="50"/>
      <c r="AG150" s="50"/>
      <c r="AH150" s="50"/>
      <c r="AI150" s="50"/>
      <c r="AJ150" s="50"/>
      <c r="AK150" s="50"/>
      <c r="AL150" s="50"/>
      <c r="AM150" s="50"/>
      <c r="AN150" s="50"/>
      <c r="AO150" s="50"/>
      <c r="AP150" s="50"/>
      <c r="AQ150" s="50"/>
      <c r="AR150" s="50"/>
      <c r="AS150" s="50"/>
      <c r="AT150" s="50"/>
      <c r="AU150" s="50"/>
      <c r="AV150" s="50"/>
      <c r="AW150" s="50"/>
      <c r="AX150" s="50"/>
      <c r="AY150" s="50"/>
      <c r="AZ150" s="50"/>
      <c r="BA150" s="50"/>
      <c r="BB150" s="50"/>
      <c r="BC150" s="50"/>
      <c r="BD150" s="50"/>
      <c r="BE150" s="50"/>
      <c r="BF150" s="50"/>
      <c r="BG150" s="50"/>
      <c r="BH150" s="50"/>
      <c r="BI150" s="50"/>
      <c r="BJ150" s="50"/>
      <c r="BK150" s="8"/>
      <c r="BL150" s="8"/>
      <c r="BM150" s="8"/>
      <c r="BN150" s="8"/>
      <c r="BO150" s="8"/>
      <c r="BP150" s="8"/>
    </row>
    <row r="151" spans="5:68">
      <c r="E151" s="50"/>
      <c r="F151" s="50"/>
      <c r="G151" s="50"/>
      <c r="H151" s="50"/>
      <c r="I151" s="50"/>
      <c r="J151" s="50"/>
      <c r="K151" s="50"/>
      <c r="L151" s="50"/>
      <c r="M151" s="50"/>
      <c r="N151" s="50"/>
      <c r="O151" s="50"/>
      <c r="P151" s="50"/>
      <c r="Q151" s="50"/>
      <c r="R151" s="50"/>
      <c r="S151" s="50"/>
      <c r="T151" s="50"/>
      <c r="U151" s="50"/>
      <c r="V151" s="50"/>
      <c r="W151" s="50"/>
      <c r="X151" s="50"/>
      <c r="Y151" s="50"/>
      <c r="Z151" s="50"/>
      <c r="AA151" s="50"/>
      <c r="AB151" s="50"/>
      <c r="AC151" s="50"/>
      <c r="AD151" s="50"/>
      <c r="AE151" s="50"/>
      <c r="AF151" s="50"/>
      <c r="AG151" s="50"/>
      <c r="AH151" s="50"/>
      <c r="AI151" s="50"/>
      <c r="AJ151" s="50"/>
      <c r="AK151" s="50"/>
      <c r="AL151" s="50"/>
      <c r="AM151" s="50"/>
      <c r="AN151" s="50"/>
      <c r="AO151" s="50"/>
      <c r="AP151" s="50"/>
      <c r="AQ151" s="50"/>
      <c r="AR151" s="50"/>
      <c r="AS151" s="50"/>
      <c r="AT151" s="50"/>
      <c r="AU151" s="50"/>
      <c r="AV151" s="50"/>
      <c r="AW151" s="50"/>
      <c r="AX151" s="50"/>
      <c r="AY151" s="50"/>
      <c r="AZ151" s="50"/>
      <c r="BA151" s="50"/>
      <c r="BB151" s="50"/>
      <c r="BC151" s="50"/>
      <c r="BD151" s="50"/>
      <c r="BE151" s="50"/>
      <c r="BF151" s="50"/>
      <c r="BG151" s="50"/>
      <c r="BH151" s="50"/>
      <c r="BI151" s="50"/>
      <c r="BJ151" s="50"/>
      <c r="BK151" s="8"/>
      <c r="BL151" s="8"/>
      <c r="BM151" s="8"/>
      <c r="BN151" s="8"/>
      <c r="BO151" s="8"/>
      <c r="BP151" s="8"/>
    </row>
    <row r="152" spans="5:68">
      <c r="E152" s="50"/>
      <c r="F152" s="50"/>
      <c r="G152" s="50"/>
      <c r="H152" s="50"/>
      <c r="I152" s="50"/>
      <c r="J152" s="50"/>
      <c r="K152" s="50"/>
      <c r="L152" s="50"/>
      <c r="M152" s="50"/>
      <c r="N152" s="50"/>
      <c r="O152" s="50"/>
      <c r="P152" s="50"/>
      <c r="Q152" s="50"/>
      <c r="R152" s="50"/>
      <c r="S152" s="50"/>
      <c r="T152" s="50"/>
      <c r="U152" s="50"/>
      <c r="V152" s="50"/>
      <c r="W152" s="50"/>
      <c r="X152" s="50"/>
      <c r="Y152" s="50"/>
      <c r="Z152" s="50"/>
      <c r="AA152" s="50"/>
      <c r="AB152" s="50"/>
      <c r="AC152" s="50"/>
      <c r="AD152" s="50"/>
      <c r="AE152" s="50"/>
      <c r="AF152" s="50"/>
      <c r="AG152" s="50"/>
      <c r="AH152" s="50"/>
      <c r="AI152" s="50"/>
      <c r="AJ152" s="50"/>
      <c r="AK152" s="50"/>
      <c r="AL152" s="50"/>
      <c r="AM152" s="50"/>
      <c r="AN152" s="50"/>
      <c r="AO152" s="50"/>
      <c r="AP152" s="50"/>
      <c r="AQ152" s="50"/>
      <c r="AR152" s="50"/>
      <c r="AS152" s="50"/>
      <c r="AT152" s="50"/>
      <c r="AU152" s="50"/>
      <c r="AV152" s="50"/>
      <c r="AW152" s="50"/>
      <c r="AX152" s="50"/>
      <c r="AY152" s="50"/>
      <c r="AZ152" s="50"/>
      <c r="BA152" s="50"/>
      <c r="BB152" s="50"/>
      <c r="BC152" s="50"/>
      <c r="BD152" s="50"/>
      <c r="BE152" s="50"/>
      <c r="BF152" s="50"/>
      <c r="BG152" s="50"/>
      <c r="BH152" s="50"/>
      <c r="BI152" s="50"/>
      <c r="BJ152" s="50"/>
      <c r="BK152" s="8"/>
      <c r="BL152" s="8"/>
      <c r="BM152" s="8"/>
      <c r="BN152" s="8"/>
      <c r="BO152" s="8"/>
      <c r="BP152" s="8"/>
    </row>
    <row r="153" spans="5:68">
      <c r="E153" s="50"/>
      <c r="F153" s="50"/>
      <c r="G153" s="50"/>
      <c r="H153" s="50"/>
      <c r="I153" s="50"/>
      <c r="J153" s="50"/>
      <c r="K153" s="50"/>
      <c r="L153" s="50"/>
      <c r="M153" s="50"/>
      <c r="N153" s="50"/>
      <c r="O153" s="50"/>
      <c r="P153" s="50"/>
      <c r="Q153" s="50"/>
      <c r="R153" s="50"/>
      <c r="S153" s="50"/>
      <c r="T153" s="50"/>
      <c r="U153" s="50"/>
      <c r="V153" s="50"/>
      <c r="W153" s="50"/>
      <c r="X153" s="50"/>
      <c r="Y153" s="50"/>
      <c r="Z153" s="50"/>
      <c r="AA153" s="50"/>
      <c r="AB153" s="50"/>
      <c r="AC153" s="50"/>
      <c r="AD153" s="50"/>
      <c r="AE153" s="50"/>
      <c r="AF153" s="50"/>
      <c r="AG153" s="50"/>
      <c r="AH153" s="50"/>
      <c r="AI153" s="50"/>
      <c r="AJ153" s="50"/>
      <c r="AK153" s="50"/>
      <c r="AL153" s="50"/>
      <c r="AM153" s="50"/>
      <c r="AN153" s="50"/>
      <c r="AO153" s="50"/>
      <c r="AP153" s="50"/>
      <c r="AQ153" s="50"/>
      <c r="AR153" s="50"/>
      <c r="AS153" s="50"/>
      <c r="AT153" s="50"/>
      <c r="AU153" s="50"/>
      <c r="AV153" s="50"/>
      <c r="AW153" s="50"/>
      <c r="AX153" s="50"/>
      <c r="AY153" s="50"/>
      <c r="AZ153" s="50"/>
      <c r="BA153" s="50"/>
      <c r="BB153" s="50"/>
      <c r="BC153" s="50"/>
      <c r="BD153" s="50"/>
      <c r="BE153" s="50"/>
      <c r="BF153" s="50"/>
      <c r="BG153" s="50"/>
      <c r="BH153" s="50"/>
      <c r="BI153" s="50"/>
      <c r="BJ153" s="50"/>
      <c r="BK153" s="8"/>
      <c r="BL153" s="8"/>
      <c r="BM153" s="8"/>
      <c r="BN153" s="8"/>
      <c r="BO153" s="8"/>
      <c r="BP153" s="8"/>
    </row>
    <row r="154" spans="5:68">
      <c r="E154" s="50"/>
      <c r="F154" s="50"/>
      <c r="G154" s="50"/>
      <c r="H154" s="50"/>
      <c r="I154" s="50"/>
      <c r="J154" s="50"/>
      <c r="K154" s="50"/>
      <c r="L154" s="50"/>
      <c r="M154" s="50"/>
      <c r="N154" s="50"/>
      <c r="O154" s="50"/>
      <c r="P154" s="50"/>
      <c r="Q154" s="50"/>
      <c r="R154" s="50"/>
      <c r="S154" s="50"/>
      <c r="T154" s="50"/>
      <c r="U154" s="50"/>
      <c r="V154" s="50"/>
      <c r="W154" s="50"/>
      <c r="X154" s="50"/>
      <c r="Y154" s="50"/>
      <c r="Z154" s="50"/>
      <c r="AA154" s="50"/>
      <c r="AB154" s="50"/>
      <c r="AC154" s="50"/>
      <c r="AD154" s="50"/>
      <c r="AE154" s="50"/>
      <c r="AF154" s="50"/>
      <c r="AG154" s="50"/>
      <c r="AH154" s="50"/>
      <c r="AI154" s="50"/>
      <c r="AJ154" s="50"/>
      <c r="AK154" s="50"/>
      <c r="AL154" s="50"/>
      <c r="AM154" s="50"/>
      <c r="AN154" s="50"/>
      <c r="AO154" s="50"/>
      <c r="AP154" s="50"/>
      <c r="AQ154" s="50"/>
      <c r="AR154" s="50"/>
      <c r="AS154" s="50"/>
      <c r="AT154" s="50"/>
      <c r="AU154" s="50"/>
      <c r="AV154" s="50"/>
      <c r="AW154" s="50"/>
      <c r="AX154" s="50"/>
      <c r="AY154" s="50"/>
      <c r="AZ154" s="50"/>
      <c r="BA154" s="50"/>
      <c r="BB154" s="50"/>
      <c r="BC154" s="50"/>
      <c r="BD154" s="50"/>
      <c r="BE154" s="50"/>
      <c r="BF154" s="50"/>
      <c r="BG154" s="50"/>
      <c r="BH154" s="50"/>
      <c r="BI154" s="50"/>
      <c r="BJ154" s="50"/>
      <c r="BK154" s="8"/>
      <c r="BL154" s="8"/>
      <c r="BM154" s="8"/>
      <c r="BN154" s="8"/>
      <c r="BO154" s="8"/>
      <c r="BP154" s="8"/>
    </row>
    <row r="155" spans="5:68">
      <c r="E155" s="50"/>
      <c r="F155" s="50"/>
      <c r="G155" s="50"/>
      <c r="H155" s="50"/>
      <c r="I155" s="50"/>
      <c r="J155" s="50"/>
      <c r="K155" s="50"/>
      <c r="L155" s="50"/>
      <c r="M155" s="50"/>
      <c r="N155" s="50"/>
      <c r="O155" s="50"/>
      <c r="P155" s="50"/>
      <c r="Q155" s="50"/>
      <c r="R155" s="50"/>
      <c r="S155" s="50"/>
      <c r="T155" s="50"/>
      <c r="U155" s="50"/>
      <c r="V155" s="50"/>
      <c r="W155" s="50"/>
      <c r="X155" s="50"/>
      <c r="Y155" s="50"/>
      <c r="Z155" s="50"/>
      <c r="AA155" s="50"/>
      <c r="AB155" s="50"/>
      <c r="AC155" s="50"/>
      <c r="AD155" s="50"/>
      <c r="AE155" s="50"/>
      <c r="AF155" s="50"/>
      <c r="AG155" s="50"/>
      <c r="AH155" s="50"/>
      <c r="AI155" s="50"/>
      <c r="AJ155" s="50"/>
      <c r="AK155" s="50"/>
      <c r="AL155" s="50"/>
      <c r="AM155" s="50"/>
      <c r="AN155" s="50"/>
      <c r="AO155" s="50"/>
      <c r="AP155" s="50"/>
      <c r="AQ155" s="50"/>
      <c r="AR155" s="50"/>
      <c r="AS155" s="50"/>
      <c r="AT155" s="50"/>
      <c r="AU155" s="50"/>
      <c r="AV155" s="50"/>
      <c r="AW155" s="50"/>
      <c r="AX155" s="50"/>
      <c r="AY155" s="50"/>
      <c r="AZ155" s="50"/>
      <c r="BA155" s="50"/>
      <c r="BB155" s="50"/>
      <c r="BC155" s="50"/>
      <c r="BD155" s="50"/>
      <c r="BE155" s="50"/>
      <c r="BF155" s="50"/>
      <c r="BG155" s="50"/>
      <c r="BH155" s="50"/>
      <c r="BI155" s="50"/>
      <c r="BJ155" s="50"/>
      <c r="BK155" s="8"/>
      <c r="BL155" s="8"/>
      <c r="BM155" s="8"/>
      <c r="BN155" s="8"/>
      <c r="BO155" s="8"/>
      <c r="BP155" s="8"/>
    </row>
    <row r="156" spans="5:68">
      <c r="E156" s="50"/>
      <c r="F156" s="50"/>
      <c r="G156" s="50"/>
      <c r="H156" s="50"/>
      <c r="I156" s="50"/>
      <c r="J156" s="50"/>
      <c r="K156" s="50"/>
      <c r="L156" s="50"/>
      <c r="M156" s="50"/>
      <c r="N156" s="50"/>
      <c r="O156" s="50"/>
      <c r="P156" s="50"/>
      <c r="Q156" s="50"/>
      <c r="R156" s="50"/>
      <c r="S156" s="50"/>
      <c r="T156" s="50"/>
      <c r="U156" s="50"/>
      <c r="V156" s="50"/>
      <c r="W156" s="50"/>
      <c r="X156" s="50"/>
      <c r="Y156" s="50"/>
      <c r="Z156" s="50"/>
      <c r="AA156" s="50"/>
      <c r="AB156" s="50"/>
      <c r="AC156" s="50"/>
      <c r="AD156" s="50"/>
      <c r="AE156" s="50"/>
      <c r="AF156" s="50"/>
      <c r="AG156" s="50"/>
      <c r="AH156" s="50"/>
      <c r="AI156" s="50"/>
      <c r="AJ156" s="50"/>
      <c r="AK156" s="50"/>
      <c r="AL156" s="50"/>
      <c r="AM156" s="50"/>
      <c r="AN156" s="50"/>
      <c r="AO156" s="50"/>
      <c r="AP156" s="50"/>
      <c r="AQ156" s="50"/>
      <c r="AR156" s="50"/>
      <c r="AS156" s="50"/>
      <c r="AT156" s="50"/>
      <c r="AU156" s="50"/>
      <c r="AV156" s="50"/>
      <c r="AW156" s="50"/>
      <c r="AX156" s="50"/>
      <c r="AY156" s="50"/>
      <c r="AZ156" s="50"/>
      <c r="BA156" s="50"/>
      <c r="BB156" s="50"/>
      <c r="BC156" s="50"/>
      <c r="BD156" s="50"/>
      <c r="BE156" s="50"/>
      <c r="BF156" s="50"/>
      <c r="BG156" s="50"/>
      <c r="BH156" s="50"/>
      <c r="BI156" s="50"/>
      <c r="BJ156" s="50"/>
      <c r="BK156" s="8"/>
      <c r="BL156" s="8"/>
      <c r="BM156" s="8"/>
      <c r="BN156" s="8"/>
      <c r="BO156" s="8"/>
      <c r="BP156" s="8"/>
    </row>
    <row r="157" spans="5:68">
      <c r="E157" s="50"/>
      <c r="F157" s="50"/>
      <c r="G157" s="50"/>
      <c r="H157" s="50"/>
      <c r="I157" s="50"/>
      <c r="J157" s="50"/>
      <c r="K157" s="50"/>
      <c r="L157" s="50"/>
      <c r="M157" s="50"/>
      <c r="N157" s="50"/>
      <c r="O157" s="50"/>
      <c r="P157" s="50"/>
      <c r="Q157" s="50"/>
      <c r="R157" s="50"/>
      <c r="S157" s="50"/>
      <c r="T157" s="50"/>
      <c r="U157" s="50"/>
      <c r="V157" s="50"/>
      <c r="W157" s="50"/>
      <c r="X157" s="50"/>
      <c r="Y157" s="50"/>
      <c r="Z157" s="50"/>
      <c r="AA157" s="50"/>
      <c r="AB157" s="50"/>
      <c r="AC157" s="50"/>
      <c r="AD157" s="50"/>
      <c r="AE157" s="50"/>
      <c r="AF157" s="50"/>
      <c r="AG157" s="50"/>
      <c r="AH157" s="50"/>
      <c r="AI157" s="50"/>
      <c r="AJ157" s="50"/>
      <c r="AK157" s="50"/>
      <c r="AL157" s="50"/>
      <c r="AM157" s="50"/>
      <c r="AN157" s="50"/>
      <c r="AO157" s="50"/>
      <c r="AP157" s="50"/>
      <c r="AQ157" s="50"/>
      <c r="AR157" s="50"/>
      <c r="AS157" s="50"/>
      <c r="AT157" s="50"/>
      <c r="AU157" s="50"/>
      <c r="AV157" s="50"/>
      <c r="AW157" s="50"/>
      <c r="AX157" s="50"/>
      <c r="AY157" s="50"/>
      <c r="AZ157" s="50"/>
      <c r="BA157" s="50"/>
      <c r="BB157" s="50"/>
      <c r="BC157" s="50"/>
      <c r="BD157" s="50"/>
      <c r="BE157" s="50"/>
      <c r="BF157" s="50"/>
      <c r="BG157" s="50"/>
      <c r="BH157" s="50"/>
      <c r="BI157" s="50"/>
      <c r="BJ157" s="50"/>
      <c r="BK157" s="8"/>
      <c r="BL157" s="8"/>
      <c r="BM157" s="8"/>
      <c r="BN157" s="8"/>
      <c r="BO157" s="8"/>
      <c r="BP157" s="8"/>
    </row>
    <row r="158" spans="5:68">
      <c r="E158" s="50"/>
      <c r="F158" s="50"/>
      <c r="G158" s="50"/>
      <c r="H158" s="50"/>
      <c r="I158" s="50"/>
      <c r="J158" s="50"/>
      <c r="K158" s="50"/>
      <c r="L158" s="50"/>
      <c r="M158" s="50"/>
      <c r="N158" s="50"/>
      <c r="O158" s="50"/>
      <c r="P158" s="50"/>
      <c r="Q158" s="50"/>
      <c r="R158" s="50"/>
      <c r="S158" s="50"/>
      <c r="T158" s="50"/>
      <c r="U158" s="50"/>
      <c r="V158" s="50"/>
      <c r="W158" s="50"/>
      <c r="X158" s="50"/>
      <c r="Y158" s="50"/>
      <c r="Z158" s="50"/>
      <c r="AA158" s="50"/>
      <c r="AB158" s="50"/>
      <c r="AC158" s="50"/>
      <c r="AD158" s="50"/>
      <c r="AE158" s="50"/>
      <c r="AF158" s="50"/>
      <c r="AG158" s="50"/>
      <c r="AH158" s="50"/>
      <c r="AI158" s="50"/>
      <c r="AJ158" s="50"/>
      <c r="AK158" s="50"/>
      <c r="AL158" s="50"/>
      <c r="AM158" s="50"/>
      <c r="AN158" s="50"/>
      <c r="AO158" s="50"/>
      <c r="AP158" s="50"/>
      <c r="AQ158" s="50"/>
      <c r="AR158" s="50"/>
      <c r="AS158" s="50"/>
      <c r="AT158" s="50"/>
      <c r="AU158" s="50"/>
      <c r="AV158" s="50"/>
      <c r="AW158" s="50"/>
      <c r="AX158" s="50"/>
      <c r="AY158" s="50"/>
      <c r="AZ158" s="50"/>
      <c r="BA158" s="50"/>
      <c r="BB158" s="50"/>
      <c r="BC158" s="50"/>
      <c r="BD158" s="50"/>
      <c r="BE158" s="50"/>
      <c r="BF158" s="50"/>
      <c r="BG158" s="50"/>
      <c r="BH158" s="50"/>
      <c r="BI158" s="50"/>
      <c r="BJ158" s="50"/>
      <c r="BK158" s="8"/>
      <c r="BL158" s="8"/>
      <c r="BM158" s="8"/>
      <c r="BN158" s="8"/>
      <c r="BO158" s="8"/>
      <c r="BP158" s="8"/>
    </row>
    <row r="159" spans="5:68">
      <c r="E159" s="50"/>
      <c r="F159" s="50"/>
      <c r="G159" s="50"/>
      <c r="H159" s="50"/>
      <c r="I159" s="50"/>
      <c r="J159" s="50"/>
      <c r="K159" s="50"/>
      <c r="L159" s="50"/>
      <c r="M159" s="50"/>
      <c r="N159" s="50"/>
      <c r="O159" s="50"/>
      <c r="P159" s="50"/>
      <c r="Q159" s="50"/>
      <c r="R159" s="50"/>
      <c r="S159" s="50"/>
      <c r="T159" s="50"/>
      <c r="U159" s="50"/>
      <c r="V159" s="50"/>
      <c r="W159" s="50"/>
      <c r="X159" s="50"/>
      <c r="Y159" s="50"/>
      <c r="Z159" s="50"/>
      <c r="AA159" s="50"/>
      <c r="AB159" s="50"/>
      <c r="AC159" s="50"/>
      <c r="AD159" s="50"/>
      <c r="AE159" s="50"/>
      <c r="AF159" s="50"/>
      <c r="AG159" s="50"/>
      <c r="AH159" s="50"/>
      <c r="AI159" s="50"/>
      <c r="AJ159" s="50"/>
      <c r="AK159" s="50"/>
      <c r="AL159" s="50"/>
      <c r="AM159" s="50"/>
      <c r="AN159" s="50"/>
      <c r="AO159" s="50"/>
      <c r="AP159" s="50"/>
      <c r="AQ159" s="50"/>
      <c r="AR159" s="50"/>
      <c r="AS159" s="50"/>
      <c r="AT159" s="50"/>
      <c r="AU159" s="50"/>
      <c r="AV159" s="50"/>
      <c r="AW159" s="50"/>
      <c r="AX159" s="50"/>
      <c r="AY159" s="50"/>
      <c r="AZ159" s="50"/>
      <c r="BA159" s="50"/>
      <c r="BB159" s="50"/>
      <c r="BC159" s="50"/>
      <c r="BD159" s="50"/>
      <c r="BE159" s="50"/>
      <c r="BF159" s="50"/>
      <c r="BG159" s="50"/>
      <c r="BH159" s="50"/>
      <c r="BI159" s="50"/>
      <c r="BJ159" s="50"/>
      <c r="BK159" s="8"/>
      <c r="BL159" s="8"/>
      <c r="BM159" s="8"/>
      <c r="BN159" s="8"/>
      <c r="BO159" s="8"/>
      <c r="BP159" s="8"/>
    </row>
    <row r="160" spans="5:68">
      <c r="E160" s="50"/>
      <c r="F160" s="50"/>
      <c r="G160" s="50"/>
      <c r="H160" s="50"/>
      <c r="I160" s="50"/>
      <c r="J160" s="50"/>
      <c r="K160" s="50"/>
      <c r="L160" s="50"/>
      <c r="M160" s="50"/>
      <c r="N160" s="50"/>
      <c r="O160" s="50"/>
      <c r="P160" s="50"/>
      <c r="Q160" s="50"/>
      <c r="R160" s="50"/>
      <c r="S160" s="50"/>
      <c r="T160" s="50"/>
      <c r="U160" s="50"/>
      <c r="V160" s="50"/>
      <c r="W160" s="50"/>
      <c r="X160" s="50"/>
      <c r="Y160" s="50"/>
      <c r="Z160" s="50"/>
      <c r="AA160" s="50"/>
      <c r="AB160" s="50"/>
      <c r="AC160" s="50"/>
      <c r="AD160" s="50"/>
      <c r="AE160" s="50"/>
      <c r="AF160" s="50"/>
      <c r="AG160" s="50"/>
      <c r="AH160" s="50"/>
      <c r="AI160" s="50"/>
      <c r="AJ160" s="50"/>
      <c r="AK160" s="50"/>
      <c r="AL160" s="50"/>
      <c r="AM160" s="50"/>
      <c r="AN160" s="50"/>
      <c r="AO160" s="50"/>
      <c r="AP160" s="50"/>
      <c r="AQ160" s="50"/>
      <c r="AR160" s="50"/>
      <c r="AS160" s="50"/>
      <c r="AT160" s="50"/>
      <c r="AU160" s="50"/>
      <c r="AV160" s="50"/>
      <c r="AW160" s="50"/>
      <c r="AX160" s="50"/>
      <c r="AY160" s="50"/>
      <c r="AZ160" s="50"/>
      <c r="BA160" s="50"/>
      <c r="BB160" s="50"/>
      <c r="BC160" s="50"/>
      <c r="BD160" s="50"/>
      <c r="BE160" s="50"/>
      <c r="BF160" s="50"/>
      <c r="BG160" s="50"/>
      <c r="BH160" s="50"/>
      <c r="BI160" s="50"/>
      <c r="BJ160" s="50"/>
      <c r="BK160" s="8"/>
      <c r="BL160" s="8"/>
      <c r="BM160" s="8"/>
      <c r="BN160" s="8"/>
      <c r="BO160" s="8"/>
      <c r="BP160" s="8"/>
    </row>
    <row r="161" spans="5:68">
      <c r="E161" s="50"/>
      <c r="F161" s="50"/>
      <c r="G161" s="50"/>
      <c r="H161" s="50"/>
      <c r="I161" s="50"/>
      <c r="J161" s="50"/>
      <c r="K161" s="50"/>
      <c r="L161" s="50"/>
      <c r="M161" s="50"/>
      <c r="N161" s="50"/>
      <c r="O161" s="50"/>
      <c r="P161" s="50"/>
      <c r="Q161" s="50"/>
      <c r="R161" s="50"/>
      <c r="S161" s="50"/>
      <c r="T161" s="50"/>
      <c r="U161" s="50"/>
      <c r="V161" s="50"/>
      <c r="W161" s="50"/>
      <c r="X161" s="50"/>
      <c r="Y161" s="50"/>
      <c r="Z161" s="50"/>
      <c r="AA161" s="50"/>
      <c r="AB161" s="50"/>
      <c r="AC161" s="50"/>
      <c r="AD161" s="50"/>
      <c r="AE161" s="50"/>
      <c r="AF161" s="50"/>
      <c r="AG161" s="50"/>
      <c r="AH161" s="50"/>
      <c r="AI161" s="50"/>
      <c r="AJ161" s="50"/>
      <c r="AK161" s="50"/>
      <c r="AL161" s="50"/>
      <c r="AM161" s="50"/>
      <c r="AN161" s="50"/>
      <c r="AO161" s="50"/>
      <c r="AP161" s="50"/>
      <c r="AQ161" s="50"/>
      <c r="AR161" s="50"/>
      <c r="AS161" s="50"/>
      <c r="AT161" s="50"/>
      <c r="AU161" s="50"/>
      <c r="AV161" s="50"/>
      <c r="AW161" s="50"/>
      <c r="AX161" s="50"/>
      <c r="AY161" s="50"/>
      <c r="AZ161" s="50"/>
      <c r="BA161" s="50"/>
      <c r="BB161" s="50"/>
      <c r="BC161" s="50"/>
      <c r="BD161" s="50"/>
      <c r="BE161" s="50"/>
      <c r="BF161" s="50"/>
      <c r="BG161" s="50"/>
      <c r="BH161" s="50"/>
      <c r="BI161" s="50"/>
      <c r="BJ161" s="50"/>
      <c r="BK161" s="8"/>
      <c r="BL161" s="8"/>
      <c r="BM161" s="8"/>
      <c r="BN161" s="8"/>
      <c r="BO161" s="8"/>
      <c r="BP161" s="8"/>
    </row>
    <row r="162" spans="5:68">
      <c r="E162" s="50"/>
      <c r="F162" s="50"/>
      <c r="G162" s="50"/>
      <c r="H162" s="50"/>
      <c r="I162" s="50"/>
      <c r="J162" s="50"/>
      <c r="K162" s="50"/>
      <c r="L162" s="50"/>
      <c r="M162" s="50"/>
      <c r="N162" s="50"/>
      <c r="O162" s="50"/>
      <c r="P162" s="50"/>
      <c r="Q162" s="50"/>
      <c r="R162" s="50"/>
      <c r="S162" s="50"/>
      <c r="T162" s="50"/>
      <c r="U162" s="50"/>
      <c r="V162" s="50"/>
      <c r="W162" s="50"/>
      <c r="X162" s="50"/>
      <c r="Y162" s="50"/>
      <c r="Z162" s="50"/>
      <c r="AA162" s="50"/>
      <c r="AB162" s="50"/>
      <c r="AC162" s="50"/>
      <c r="AD162" s="50"/>
      <c r="AE162" s="50"/>
      <c r="AF162" s="50"/>
      <c r="AG162" s="50"/>
      <c r="AH162" s="50"/>
      <c r="AI162" s="50"/>
      <c r="AJ162" s="50"/>
      <c r="AK162" s="50"/>
      <c r="AL162" s="50"/>
      <c r="AM162" s="50"/>
      <c r="AN162" s="50"/>
      <c r="AO162" s="50"/>
      <c r="AP162" s="50"/>
      <c r="AQ162" s="50"/>
      <c r="AR162" s="50"/>
      <c r="AS162" s="50"/>
      <c r="AT162" s="50"/>
      <c r="AU162" s="50"/>
      <c r="AV162" s="50"/>
      <c r="AW162" s="50"/>
      <c r="AX162" s="50"/>
      <c r="AY162" s="50"/>
      <c r="AZ162" s="50"/>
      <c r="BA162" s="50"/>
      <c r="BB162" s="50"/>
      <c r="BC162" s="50"/>
      <c r="BD162" s="50"/>
      <c r="BE162" s="50"/>
      <c r="BF162" s="50"/>
      <c r="BG162" s="50"/>
      <c r="BH162" s="50"/>
      <c r="BI162" s="50"/>
      <c r="BJ162" s="50"/>
      <c r="BK162" s="8"/>
      <c r="BL162" s="8"/>
      <c r="BM162" s="8"/>
      <c r="BN162" s="8"/>
      <c r="BO162" s="8"/>
      <c r="BP162" s="8"/>
    </row>
    <row r="163" spans="5:68">
      <c r="E163" s="50"/>
      <c r="F163" s="50"/>
      <c r="G163" s="50"/>
      <c r="H163" s="50"/>
      <c r="I163" s="50"/>
      <c r="J163" s="50"/>
      <c r="K163" s="50"/>
      <c r="L163" s="50"/>
      <c r="M163" s="50"/>
      <c r="N163" s="50"/>
      <c r="O163" s="50"/>
      <c r="P163" s="50"/>
      <c r="Q163" s="50"/>
      <c r="R163" s="50"/>
      <c r="S163" s="50"/>
      <c r="T163" s="50"/>
      <c r="U163" s="50"/>
      <c r="V163" s="50"/>
      <c r="W163" s="50"/>
      <c r="X163" s="50"/>
      <c r="Y163" s="50"/>
      <c r="Z163" s="50"/>
      <c r="AA163" s="50"/>
      <c r="AB163" s="50"/>
      <c r="AC163" s="50"/>
      <c r="AD163" s="50"/>
      <c r="AE163" s="50"/>
      <c r="AF163" s="50"/>
      <c r="AG163" s="50"/>
      <c r="AH163" s="50"/>
      <c r="AI163" s="50"/>
      <c r="AJ163" s="50"/>
      <c r="AK163" s="50"/>
      <c r="AL163" s="50"/>
      <c r="AM163" s="50"/>
      <c r="AN163" s="50"/>
      <c r="AO163" s="50"/>
      <c r="AP163" s="50"/>
      <c r="AQ163" s="50"/>
      <c r="AR163" s="50"/>
      <c r="AS163" s="50"/>
      <c r="AT163" s="50"/>
      <c r="AU163" s="50"/>
      <c r="AV163" s="50"/>
      <c r="AW163" s="50"/>
      <c r="AX163" s="50"/>
      <c r="AY163" s="50"/>
      <c r="AZ163" s="50"/>
      <c r="BA163" s="50"/>
      <c r="BB163" s="50"/>
      <c r="BC163" s="50"/>
      <c r="BD163" s="50"/>
      <c r="BE163" s="50"/>
      <c r="BF163" s="50"/>
      <c r="BG163" s="50"/>
      <c r="BH163" s="50"/>
      <c r="BI163" s="50"/>
      <c r="BJ163" s="50"/>
      <c r="BK163" s="8"/>
      <c r="BL163" s="8"/>
      <c r="BM163" s="8"/>
      <c r="BN163" s="8"/>
      <c r="BO163" s="8"/>
      <c r="BP163" s="8"/>
    </row>
    <row r="164" spans="5:68">
      <c r="E164" s="50"/>
      <c r="F164" s="50"/>
      <c r="G164" s="50"/>
      <c r="H164" s="50"/>
      <c r="I164" s="50"/>
      <c r="J164" s="50"/>
      <c r="K164" s="50"/>
      <c r="L164" s="50"/>
      <c r="M164" s="50"/>
      <c r="N164" s="50"/>
      <c r="O164" s="50"/>
      <c r="P164" s="50"/>
      <c r="Q164" s="50"/>
      <c r="R164" s="50"/>
      <c r="S164" s="50"/>
      <c r="T164" s="50"/>
      <c r="U164" s="50"/>
      <c r="V164" s="50"/>
      <c r="W164" s="50"/>
      <c r="X164" s="50"/>
      <c r="Y164" s="50"/>
      <c r="Z164" s="50"/>
      <c r="AA164" s="50"/>
      <c r="AB164" s="50"/>
      <c r="AC164" s="50"/>
      <c r="AD164" s="50"/>
      <c r="AE164" s="50"/>
      <c r="AF164" s="50"/>
      <c r="AG164" s="50"/>
      <c r="AH164" s="50"/>
      <c r="AI164" s="50"/>
      <c r="AJ164" s="50"/>
      <c r="AK164" s="50"/>
      <c r="AL164" s="50"/>
      <c r="AM164" s="50"/>
      <c r="AN164" s="50"/>
      <c r="AO164" s="50"/>
      <c r="AP164" s="50"/>
      <c r="AQ164" s="50"/>
      <c r="AR164" s="50"/>
      <c r="AS164" s="50"/>
      <c r="AT164" s="50"/>
      <c r="AU164" s="50"/>
      <c r="AV164" s="50"/>
      <c r="AW164" s="50"/>
      <c r="AX164" s="50"/>
      <c r="AY164" s="50"/>
      <c r="AZ164" s="50"/>
      <c r="BA164" s="50"/>
      <c r="BB164" s="50"/>
      <c r="BC164" s="50"/>
      <c r="BD164" s="50"/>
      <c r="BE164" s="50"/>
      <c r="BF164" s="50"/>
      <c r="BG164" s="50"/>
      <c r="BH164" s="50"/>
      <c r="BI164" s="50"/>
      <c r="BJ164" s="50"/>
      <c r="BK164" s="8"/>
      <c r="BL164" s="8"/>
      <c r="BM164" s="8"/>
      <c r="BN164" s="8"/>
      <c r="BO164" s="8"/>
      <c r="BP164" s="8"/>
    </row>
    <row r="165" spans="5:68">
      <c r="E165" s="50"/>
      <c r="F165" s="50"/>
      <c r="G165" s="50"/>
      <c r="H165" s="50"/>
      <c r="I165" s="50"/>
      <c r="J165" s="50"/>
      <c r="K165" s="50"/>
      <c r="L165" s="50"/>
      <c r="M165" s="50"/>
      <c r="N165" s="50"/>
      <c r="O165" s="50"/>
      <c r="P165" s="50"/>
      <c r="Q165" s="50"/>
      <c r="R165" s="50"/>
      <c r="S165" s="50"/>
      <c r="T165" s="50"/>
      <c r="U165" s="50"/>
      <c r="V165" s="50"/>
      <c r="W165" s="50"/>
      <c r="X165" s="50"/>
      <c r="Y165" s="50"/>
      <c r="Z165" s="50"/>
      <c r="AA165" s="50"/>
      <c r="AB165" s="50"/>
      <c r="AC165" s="50"/>
      <c r="AD165" s="50"/>
      <c r="AE165" s="50"/>
      <c r="AF165" s="50"/>
      <c r="AG165" s="50"/>
      <c r="AH165" s="50"/>
      <c r="AI165" s="50"/>
      <c r="AJ165" s="50"/>
      <c r="AK165" s="50"/>
      <c r="AL165" s="50"/>
      <c r="AM165" s="50"/>
      <c r="AN165" s="50"/>
      <c r="AO165" s="50"/>
      <c r="AP165" s="50"/>
      <c r="AQ165" s="50"/>
      <c r="AR165" s="50"/>
      <c r="AS165" s="50"/>
      <c r="AT165" s="50"/>
      <c r="AU165" s="50"/>
      <c r="AV165" s="50"/>
      <c r="AW165" s="50"/>
      <c r="AX165" s="50"/>
      <c r="AY165" s="50"/>
      <c r="AZ165" s="50"/>
      <c r="BA165" s="50"/>
      <c r="BB165" s="50"/>
      <c r="BC165" s="50"/>
      <c r="BD165" s="50"/>
      <c r="BE165" s="50"/>
      <c r="BF165" s="50"/>
      <c r="BG165" s="50"/>
      <c r="BH165" s="50"/>
      <c r="BI165" s="50"/>
      <c r="BJ165" s="50"/>
      <c r="BK165" s="8"/>
      <c r="BL165" s="8"/>
      <c r="BM165" s="8"/>
      <c r="BN165" s="8"/>
      <c r="BO165" s="8"/>
      <c r="BP165" s="8"/>
    </row>
    <row r="166" spans="5:68">
      <c r="E166" s="50"/>
      <c r="F166" s="50"/>
      <c r="G166" s="50"/>
      <c r="H166" s="50"/>
      <c r="I166" s="50"/>
      <c r="J166" s="50"/>
      <c r="K166" s="50"/>
      <c r="L166" s="50"/>
      <c r="M166" s="50"/>
      <c r="N166" s="50"/>
      <c r="O166" s="50"/>
      <c r="P166" s="50"/>
      <c r="Q166" s="50"/>
      <c r="R166" s="50"/>
      <c r="S166" s="50"/>
      <c r="T166" s="50"/>
      <c r="U166" s="50"/>
      <c r="V166" s="50"/>
      <c r="W166" s="50"/>
      <c r="X166" s="50"/>
      <c r="Y166" s="50"/>
      <c r="Z166" s="50"/>
      <c r="AA166" s="50"/>
      <c r="AB166" s="50"/>
      <c r="AC166" s="50"/>
      <c r="AD166" s="50"/>
      <c r="AE166" s="50"/>
      <c r="AF166" s="50"/>
      <c r="AG166" s="50"/>
      <c r="AH166" s="50"/>
      <c r="AI166" s="50"/>
      <c r="AJ166" s="50"/>
      <c r="AK166" s="50"/>
      <c r="AL166" s="50"/>
      <c r="AM166" s="50"/>
      <c r="AN166" s="50"/>
      <c r="AO166" s="50"/>
      <c r="AP166" s="50"/>
      <c r="AQ166" s="50"/>
      <c r="AR166" s="50"/>
      <c r="AS166" s="50"/>
      <c r="AT166" s="50"/>
      <c r="AU166" s="50"/>
      <c r="AV166" s="50"/>
      <c r="AW166" s="50"/>
      <c r="AX166" s="50"/>
      <c r="AY166" s="50"/>
      <c r="AZ166" s="50"/>
      <c r="BA166" s="50"/>
      <c r="BB166" s="50"/>
      <c r="BC166" s="50"/>
      <c r="BD166" s="50"/>
      <c r="BE166" s="50"/>
      <c r="BF166" s="50"/>
      <c r="BG166" s="50"/>
      <c r="BH166" s="50"/>
      <c r="BI166" s="50"/>
      <c r="BJ166" s="50"/>
      <c r="BK166" s="8"/>
      <c r="BL166" s="8"/>
      <c r="BM166" s="8"/>
      <c r="BN166" s="8"/>
      <c r="BO166" s="8"/>
      <c r="BP166" s="8"/>
    </row>
    <row r="167" spans="5:68">
      <c r="E167" s="50"/>
      <c r="F167" s="50"/>
      <c r="G167" s="50"/>
      <c r="H167" s="50"/>
      <c r="I167" s="50"/>
      <c r="J167" s="50"/>
      <c r="K167" s="50"/>
      <c r="L167" s="50"/>
      <c r="M167" s="50"/>
      <c r="N167" s="50"/>
      <c r="O167" s="50"/>
      <c r="P167" s="50"/>
      <c r="Q167" s="50"/>
      <c r="R167" s="50"/>
      <c r="S167" s="50"/>
      <c r="T167" s="50"/>
      <c r="U167" s="50"/>
      <c r="V167" s="50"/>
      <c r="W167" s="50"/>
      <c r="X167" s="50"/>
      <c r="Y167" s="50"/>
      <c r="Z167" s="50"/>
      <c r="AA167" s="50"/>
      <c r="AB167" s="50"/>
      <c r="AC167" s="50"/>
      <c r="AD167" s="50"/>
      <c r="AE167" s="50"/>
      <c r="AF167" s="50"/>
      <c r="AG167" s="50"/>
      <c r="AH167" s="50"/>
      <c r="AI167" s="50"/>
      <c r="AJ167" s="50"/>
      <c r="AK167" s="50"/>
      <c r="AL167" s="50"/>
      <c r="AM167" s="50"/>
      <c r="AN167" s="50"/>
      <c r="AO167" s="50"/>
      <c r="AP167" s="50"/>
      <c r="AQ167" s="50"/>
      <c r="AR167" s="50"/>
      <c r="AS167" s="50"/>
      <c r="AT167" s="50"/>
      <c r="AU167" s="50"/>
      <c r="AV167" s="50"/>
      <c r="AW167" s="50"/>
      <c r="AX167" s="50"/>
      <c r="AY167" s="50"/>
      <c r="AZ167" s="50"/>
      <c r="BA167" s="50"/>
      <c r="BB167" s="50"/>
      <c r="BC167" s="50"/>
      <c r="BD167" s="50"/>
      <c r="BE167" s="50"/>
      <c r="BF167" s="50"/>
      <c r="BG167" s="50"/>
      <c r="BH167" s="50"/>
      <c r="BI167" s="50"/>
      <c r="BJ167" s="50"/>
      <c r="BK167" s="8"/>
      <c r="BL167" s="8"/>
      <c r="BM167" s="8"/>
      <c r="BN167" s="8"/>
      <c r="BO167" s="8"/>
      <c r="BP167" s="8"/>
    </row>
    <row r="168" spans="5:68">
      <c r="E168" s="50"/>
      <c r="F168" s="50"/>
      <c r="G168" s="50"/>
      <c r="H168" s="50"/>
      <c r="I168" s="50"/>
      <c r="J168" s="50"/>
      <c r="K168" s="50"/>
      <c r="L168" s="50"/>
      <c r="M168" s="50"/>
      <c r="N168" s="50"/>
      <c r="O168" s="50"/>
      <c r="P168" s="50"/>
      <c r="Q168" s="50"/>
      <c r="R168" s="50"/>
      <c r="S168" s="50"/>
      <c r="T168" s="50"/>
      <c r="U168" s="50"/>
      <c r="V168" s="50"/>
      <c r="W168" s="50"/>
      <c r="X168" s="50"/>
      <c r="Y168" s="50"/>
      <c r="Z168" s="50"/>
      <c r="AA168" s="50"/>
      <c r="AB168" s="50"/>
      <c r="AC168" s="50"/>
      <c r="AD168" s="50"/>
      <c r="AE168" s="50"/>
      <c r="AF168" s="50"/>
      <c r="AG168" s="50"/>
      <c r="AH168" s="50"/>
      <c r="AI168" s="50"/>
      <c r="AJ168" s="50"/>
      <c r="AK168" s="50"/>
      <c r="AL168" s="50"/>
      <c r="AM168" s="50"/>
      <c r="AN168" s="50"/>
      <c r="AO168" s="50"/>
      <c r="AP168" s="50"/>
      <c r="AQ168" s="50"/>
      <c r="AR168" s="50"/>
      <c r="AS168" s="50"/>
      <c r="AT168" s="50"/>
      <c r="AU168" s="50"/>
      <c r="AV168" s="50"/>
      <c r="AW168" s="50"/>
      <c r="AX168" s="50"/>
      <c r="AY168" s="50"/>
      <c r="AZ168" s="50"/>
      <c r="BA168" s="50"/>
      <c r="BB168" s="50"/>
      <c r="BC168" s="50"/>
      <c r="BD168" s="50"/>
      <c r="BE168" s="50"/>
      <c r="BF168" s="50"/>
      <c r="BG168" s="50"/>
      <c r="BH168" s="50"/>
      <c r="BI168" s="50"/>
      <c r="BJ168" s="50"/>
      <c r="BK168" s="8"/>
      <c r="BL168" s="8"/>
      <c r="BM168" s="8"/>
      <c r="BN168" s="8"/>
      <c r="BO168" s="8"/>
      <c r="BP168" s="8"/>
    </row>
    <row r="169" spans="5:68">
      <c r="E169" s="50"/>
      <c r="F169" s="50"/>
      <c r="G169" s="50"/>
      <c r="H169" s="50"/>
      <c r="I169" s="50"/>
      <c r="J169" s="50"/>
      <c r="K169" s="50"/>
      <c r="L169" s="50"/>
      <c r="M169" s="50"/>
      <c r="N169" s="50"/>
      <c r="O169" s="50"/>
      <c r="P169" s="50"/>
      <c r="Q169" s="50"/>
      <c r="R169" s="50"/>
      <c r="S169" s="50"/>
      <c r="T169" s="50"/>
      <c r="U169" s="50"/>
      <c r="V169" s="50"/>
      <c r="W169" s="50"/>
      <c r="X169" s="50"/>
      <c r="Y169" s="50"/>
      <c r="Z169" s="50"/>
      <c r="AA169" s="50"/>
      <c r="AB169" s="50"/>
      <c r="AC169" s="50"/>
      <c r="AD169" s="50"/>
      <c r="AE169" s="50"/>
      <c r="AF169" s="50"/>
      <c r="AG169" s="50"/>
      <c r="AH169" s="50"/>
      <c r="AI169" s="50"/>
      <c r="AJ169" s="50"/>
      <c r="AK169" s="50"/>
      <c r="AL169" s="50"/>
      <c r="AM169" s="50"/>
      <c r="AN169" s="50"/>
      <c r="AO169" s="50"/>
      <c r="AP169" s="50"/>
      <c r="AQ169" s="50"/>
      <c r="AR169" s="50"/>
      <c r="AS169" s="50"/>
      <c r="AT169" s="50"/>
      <c r="AU169" s="50"/>
      <c r="AV169" s="50"/>
      <c r="AW169" s="50"/>
      <c r="AX169" s="50"/>
      <c r="AY169" s="50"/>
      <c r="AZ169" s="50"/>
      <c r="BA169" s="50"/>
      <c r="BB169" s="50"/>
      <c r="BC169" s="50"/>
      <c r="BD169" s="50"/>
      <c r="BE169" s="50"/>
      <c r="BF169" s="50"/>
      <c r="BG169" s="50"/>
      <c r="BH169" s="50"/>
      <c r="BI169" s="50"/>
      <c r="BJ169" s="50"/>
      <c r="BK169" s="8"/>
      <c r="BL169" s="8"/>
      <c r="BM169" s="8"/>
      <c r="BN169" s="8"/>
      <c r="BO169" s="8"/>
      <c r="BP169" s="8"/>
    </row>
    <row r="170" spans="5:68">
      <c r="E170" s="50"/>
      <c r="F170" s="50"/>
      <c r="G170" s="50"/>
      <c r="H170" s="50"/>
      <c r="I170" s="50"/>
      <c r="J170" s="50"/>
      <c r="K170" s="50"/>
      <c r="L170" s="50"/>
      <c r="M170" s="50"/>
      <c r="N170" s="50"/>
      <c r="O170" s="50"/>
      <c r="P170" s="50"/>
      <c r="Q170" s="50"/>
      <c r="R170" s="50"/>
      <c r="S170" s="50"/>
      <c r="T170" s="50"/>
      <c r="U170" s="50"/>
      <c r="V170" s="50"/>
      <c r="W170" s="50"/>
      <c r="X170" s="50"/>
      <c r="Y170" s="50"/>
      <c r="Z170" s="50"/>
      <c r="AA170" s="50"/>
      <c r="AB170" s="50"/>
      <c r="AC170" s="50"/>
      <c r="AD170" s="50"/>
      <c r="AE170" s="50"/>
      <c r="AF170" s="50"/>
      <c r="AG170" s="50"/>
      <c r="AH170" s="50"/>
      <c r="AI170" s="50"/>
      <c r="AJ170" s="50"/>
      <c r="AK170" s="50"/>
      <c r="AL170" s="50"/>
      <c r="AM170" s="50"/>
      <c r="AN170" s="50"/>
      <c r="AO170" s="50"/>
      <c r="AP170" s="50"/>
      <c r="AQ170" s="50"/>
      <c r="AR170" s="50"/>
      <c r="AS170" s="50"/>
      <c r="AT170" s="50"/>
      <c r="AU170" s="50"/>
      <c r="AV170" s="50"/>
      <c r="AW170" s="50"/>
      <c r="AX170" s="50"/>
      <c r="AY170" s="50"/>
      <c r="AZ170" s="50"/>
      <c r="BA170" s="50"/>
      <c r="BB170" s="50"/>
      <c r="BC170" s="50"/>
      <c r="BD170" s="50"/>
      <c r="BE170" s="50"/>
      <c r="BF170" s="50"/>
      <c r="BG170" s="50"/>
      <c r="BH170" s="50"/>
      <c r="BI170" s="50"/>
      <c r="BJ170" s="50"/>
      <c r="BK170" s="8"/>
      <c r="BL170" s="8"/>
      <c r="BM170" s="8"/>
      <c r="BN170" s="8"/>
      <c r="BO170" s="8"/>
      <c r="BP170" s="8"/>
    </row>
    <row r="171" spans="5:68">
      <c r="E171" s="50"/>
      <c r="F171" s="50"/>
      <c r="G171" s="50"/>
      <c r="H171" s="50"/>
      <c r="I171" s="50"/>
      <c r="J171" s="50"/>
      <c r="K171" s="50"/>
      <c r="L171" s="50"/>
      <c r="M171" s="50"/>
      <c r="N171" s="50"/>
      <c r="O171" s="50"/>
      <c r="P171" s="50"/>
      <c r="Q171" s="50"/>
      <c r="R171" s="50"/>
      <c r="S171" s="50"/>
      <c r="T171" s="50"/>
      <c r="U171" s="50"/>
      <c r="V171" s="50"/>
      <c r="W171" s="50"/>
      <c r="X171" s="50"/>
      <c r="Y171" s="50"/>
      <c r="Z171" s="50"/>
      <c r="AA171" s="50"/>
      <c r="AB171" s="50"/>
      <c r="AC171" s="50"/>
      <c r="AD171" s="50"/>
      <c r="AE171" s="50"/>
      <c r="AF171" s="50"/>
      <c r="AG171" s="50"/>
      <c r="AH171" s="50"/>
      <c r="AI171" s="50"/>
      <c r="AJ171" s="50"/>
      <c r="AK171" s="50"/>
      <c r="AL171" s="50"/>
      <c r="AM171" s="50"/>
      <c r="AN171" s="50"/>
      <c r="AO171" s="50"/>
      <c r="AP171" s="50"/>
      <c r="AQ171" s="50"/>
      <c r="AR171" s="50"/>
      <c r="AS171" s="50"/>
      <c r="AT171" s="50"/>
      <c r="AU171" s="50"/>
      <c r="AV171" s="50"/>
      <c r="AW171" s="50"/>
      <c r="AX171" s="50"/>
      <c r="AY171" s="50"/>
      <c r="AZ171" s="50"/>
      <c r="BA171" s="50"/>
      <c r="BB171" s="50"/>
      <c r="BC171" s="50"/>
      <c r="BD171" s="50"/>
      <c r="BE171" s="50"/>
      <c r="BF171" s="50"/>
      <c r="BG171" s="50"/>
      <c r="BH171" s="50"/>
      <c r="BI171" s="50"/>
      <c r="BJ171" s="50"/>
      <c r="BK171" s="8"/>
      <c r="BL171" s="8"/>
      <c r="BM171" s="8"/>
      <c r="BN171" s="8"/>
      <c r="BO171" s="8"/>
      <c r="BP171" s="8"/>
    </row>
    <row r="172" spans="5:68">
      <c r="E172" s="50"/>
      <c r="F172" s="50"/>
      <c r="G172" s="50"/>
      <c r="H172" s="50"/>
      <c r="I172" s="50"/>
      <c r="J172" s="50"/>
      <c r="K172" s="50"/>
      <c r="L172" s="50"/>
      <c r="M172" s="50"/>
      <c r="N172" s="50"/>
      <c r="O172" s="50"/>
      <c r="P172" s="50"/>
      <c r="Q172" s="50"/>
      <c r="R172" s="50"/>
      <c r="S172" s="50"/>
      <c r="T172" s="50"/>
      <c r="U172" s="50"/>
      <c r="V172" s="50"/>
      <c r="W172" s="50"/>
      <c r="X172" s="50"/>
      <c r="Y172" s="50"/>
      <c r="Z172" s="50"/>
      <c r="AA172" s="50"/>
      <c r="AB172" s="50"/>
      <c r="AC172" s="50"/>
      <c r="AD172" s="50"/>
      <c r="AE172" s="50"/>
      <c r="AF172" s="50"/>
      <c r="AG172" s="50"/>
      <c r="AH172" s="50"/>
      <c r="AI172" s="50"/>
      <c r="AJ172" s="50"/>
      <c r="AK172" s="50"/>
      <c r="AL172" s="50"/>
      <c r="AM172" s="50"/>
      <c r="AN172" s="50"/>
      <c r="AO172" s="50"/>
      <c r="AP172" s="50"/>
      <c r="AQ172" s="50"/>
      <c r="AR172" s="50"/>
      <c r="AS172" s="50"/>
      <c r="AT172" s="50"/>
      <c r="AU172" s="50"/>
      <c r="AV172" s="50"/>
      <c r="AW172" s="50"/>
      <c r="AX172" s="50"/>
      <c r="AY172" s="50"/>
      <c r="AZ172" s="50"/>
      <c r="BA172" s="50"/>
      <c r="BB172" s="50"/>
      <c r="BC172" s="50"/>
      <c r="BD172" s="50"/>
      <c r="BE172" s="50"/>
      <c r="BF172" s="50"/>
      <c r="BG172" s="50"/>
      <c r="BH172" s="50"/>
      <c r="BI172" s="50"/>
      <c r="BJ172" s="50"/>
      <c r="BK172" s="8"/>
      <c r="BL172" s="8"/>
      <c r="BM172" s="8"/>
      <c r="BN172" s="8"/>
      <c r="BO172" s="8"/>
      <c r="BP172" s="8"/>
    </row>
    <row r="173" spans="5:68">
      <c r="E173" s="50"/>
      <c r="F173" s="50"/>
      <c r="G173" s="50"/>
      <c r="H173" s="50"/>
      <c r="I173" s="50"/>
      <c r="J173" s="50"/>
      <c r="K173" s="50"/>
      <c r="L173" s="50"/>
      <c r="M173" s="50"/>
      <c r="N173" s="50"/>
      <c r="O173" s="50"/>
      <c r="P173" s="50"/>
      <c r="Q173" s="50"/>
      <c r="R173" s="50"/>
      <c r="S173" s="50"/>
      <c r="T173" s="50"/>
      <c r="U173" s="50"/>
      <c r="V173" s="50"/>
      <c r="W173" s="50"/>
      <c r="X173" s="50"/>
      <c r="Y173" s="50"/>
      <c r="Z173" s="50"/>
      <c r="AA173" s="50"/>
      <c r="AB173" s="50"/>
      <c r="AC173" s="50"/>
      <c r="AD173" s="50"/>
      <c r="AE173" s="50"/>
      <c r="AF173" s="50"/>
      <c r="AG173" s="50"/>
      <c r="AH173" s="50"/>
      <c r="AI173" s="50"/>
      <c r="AJ173" s="50"/>
      <c r="AK173" s="50"/>
      <c r="AL173" s="50"/>
      <c r="AM173" s="50"/>
      <c r="AN173" s="50"/>
      <c r="AO173" s="50"/>
      <c r="AP173" s="50"/>
      <c r="AQ173" s="50"/>
      <c r="AR173" s="50"/>
      <c r="AS173" s="50"/>
      <c r="AT173" s="50"/>
      <c r="AU173" s="50"/>
      <c r="AV173" s="50"/>
      <c r="AW173" s="50"/>
      <c r="AX173" s="50"/>
      <c r="AY173" s="50"/>
      <c r="AZ173" s="50"/>
      <c r="BA173" s="50"/>
      <c r="BB173" s="50"/>
      <c r="BC173" s="50"/>
      <c r="BD173" s="50"/>
      <c r="BE173" s="50"/>
      <c r="BF173" s="50"/>
      <c r="BG173" s="50"/>
      <c r="BH173" s="50"/>
      <c r="BI173" s="50"/>
      <c r="BJ173" s="50"/>
      <c r="BK173" s="8"/>
      <c r="BL173" s="8"/>
      <c r="BM173" s="8"/>
      <c r="BN173" s="8"/>
      <c r="BO173" s="8"/>
      <c r="BP173" s="8"/>
    </row>
    <row r="174" spans="5:68">
      <c r="E174" s="50"/>
      <c r="F174" s="50"/>
      <c r="G174" s="50"/>
      <c r="H174" s="50"/>
      <c r="I174" s="50"/>
      <c r="J174" s="50"/>
      <c r="K174" s="50"/>
      <c r="L174" s="50"/>
      <c r="M174" s="50"/>
      <c r="N174" s="50"/>
      <c r="O174" s="50"/>
      <c r="P174" s="50"/>
      <c r="Q174" s="50"/>
      <c r="R174" s="50"/>
      <c r="S174" s="50"/>
      <c r="T174" s="50"/>
      <c r="U174" s="50"/>
      <c r="V174" s="50"/>
      <c r="W174" s="50"/>
      <c r="X174" s="50"/>
      <c r="Y174" s="50"/>
      <c r="Z174" s="50"/>
      <c r="AA174" s="50"/>
      <c r="AB174" s="50"/>
      <c r="AC174" s="50"/>
      <c r="AD174" s="50"/>
      <c r="AE174" s="50"/>
      <c r="AF174" s="50"/>
      <c r="AG174" s="50"/>
      <c r="AH174" s="50"/>
      <c r="AI174" s="50"/>
      <c r="AJ174" s="50"/>
      <c r="AK174" s="50"/>
      <c r="AL174" s="50"/>
      <c r="AM174" s="50"/>
      <c r="AN174" s="50"/>
      <c r="AO174" s="50"/>
      <c r="AP174" s="50"/>
      <c r="AQ174" s="50"/>
      <c r="AR174" s="50"/>
      <c r="AS174" s="50"/>
      <c r="AT174" s="50"/>
      <c r="AU174" s="50"/>
      <c r="AV174" s="50"/>
      <c r="AW174" s="50"/>
      <c r="AX174" s="50"/>
      <c r="AY174" s="50"/>
      <c r="AZ174" s="50"/>
      <c r="BA174" s="50"/>
      <c r="BB174" s="50"/>
      <c r="BC174" s="50"/>
      <c r="BD174" s="50"/>
      <c r="BE174" s="50"/>
      <c r="BF174" s="50"/>
      <c r="BG174" s="50"/>
      <c r="BH174" s="50"/>
      <c r="BI174" s="50"/>
      <c r="BJ174" s="50"/>
      <c r="BK174" s="8"/>
      <c r="BL174" s="8"/>
      <c r="BM174" s="8"/>
      <c r="BN174" s="8"/>
      <c r="BO174" s="8"/>
      <c r="BP174" s="8"/>
    </row>
    <row r="175" spans="5:68">
      <c r="E175" s="50"/>
      <c r="F175" s="50"/>
      <c r="G175" s="50"/>
      <c r="H175" s="50"/>
      <c r="I175" s="50"/>
      <c r="J175" s="50"/>
      <c r="K175" s="50"/>
      <c r="L175" s="50"/>
      <c r="M175" s="50"/>
      <c r="N175" s="50"/>
      <c r="O175" s="50"/>
      <c r="P175" s="50"/>
      <c r="Q175" s="50"/>
      <c r="R175" s="50"/>
      <c r="S175" s="50"/>
      <c r="T175" s="50"/>
      <c r="U175" s="50"/>
      <c r="V175" s="50"/>
      <c r="W175" s="50"/>
      <c r="X175" s="50"/>
      <c r="Y175" s="50"/>
      <c r="Z175" s="50"/>
      <c r="AA175" s="50"/>
      <c r="AB175" s="50"/>
      <c r="AC175" s="50"/>
      <c r="AD175" s="50"/>
      <c r="AE175" s="50"/>
      <c r="AF175" s="50"/>
      <c r="AG175" s="50"/>
      <c r="AH175" s="50"/>
      <c r="AI175" s="50"/>
      <c r="AJ175" s="50"/>
      <c r="AK175" s="50"/>
      <c r="AL175" s="50"/>
      <c r="AM175" s="50"/>
      <c r="AN175" s="50"/>
      <c r="AO175" s="50"/>
      <c r="AP175" s="50"/>
      <c r="AQ175" s="50"/>
      <c r="AR175" s="50"/>
      <c r="AS175" s="50"/>
      <c r="AT175" s="50"/>
      <c r="AU175" s="50"/>
      <c r="AV175" s="50"/>
      <c r="AW175" s="50"/>
      <c r="AX175" s="50"/>
      <c r="AY175" s="50"/>
      <c r="AZ175" s="50"/>
      <c r="BA175" s="50"/>
      <c r="BB175" s="50"/>
      <c r="BC175" s="50"/>
      <c r="BD175" s="50"/>
      <c r="BE175" s="50"/>
      <c r="BF175" s="50"/>
      <c r="BG175" s="50"/>
      <c r="BH175" s="50"/>
      <c r="BI175" s="50"/>
      <c r="BJ175" s="50"/>
      <c r="BK175" s="8"/>
      <c r="BL175" s="8"/>
      <c r="BM175" s="8"/>
      <c r="BN175" s="8"/>
      <c r="BO175" s="8"/>
      <c r="BP175" s="8"/>
    </row>
    <row r="176" spans="5:68">
      <c r="E176" s="50"/>
      <c r="F176" s="50"/>
      <c r="G176" s="50"/>
      <c r="H176" s="50"/>
      <c r="I176" s="50"/>
      <c r="J176" s="50"/>
      <c r="K176" s="50"/>
      <c r="L176" s="50"/>
      <c r="M176" s="50"/>
      <c r="N176" s="50"/>
      <c r="O176" s="50"/>
      <c r="P176" s="50"/>
      <c r="Q176" s="50"/>
      <c r="R176" s="50"/>
      <c r="S176" s="50"/>
      <c r="T176" s="50"/>
      <c r="U176" s="50"/>
      <c r="V176" s="50"/>
      <c r="W176" s="50"/>
      <c r="X176" s="50"/>
      <c r="Y176" s="50"/>
      <c r="Z176" s="50"/>
      <c r="AA176" s="50"/>
      <c r="AB176" s="50"/>
      <c r="AC176" s="50"/>
      <c r="AD176" s="50"/>
      <c r="AE176" s="50"/>
      <c r="AF176" s="50"/>
      <c r="AG176" s="50"/>
      <c r="AH176" s="50"/>
      <c r="AI176" s="50"/>
      <c r="AJ176" s="50"/>
      <c r="AK176" s="50"/>
      <c r="AL176" s="50"/>
      <c r="AM176" s="50"/>
      <c r="AN176" s="50"/>
      <c r="AO176" s="50"/>
      <c r="AP176" s="50"/>
      <c r="AQ176" s="50"/>
      <c r="AR176" s="50"/>
      <c r="AS176" s="50"/>
      <c r="AT176" s="50"/>
      <c r="AU176" s="50"/>
      <c r="AV176" s="50"/>
      <c r="AW176" s="50"/>
      <c r="AX176" s="50"/>
      <c r="AY176" s="50"/>
      <c r="AZ176" s="50"/>
      <c r="BA176" s="50"/>
      <c r="BB176" s="50"/>
      <c r="BC176" s="50"/>
      <c r="BD176" s="50"/>
      <c r="BE176" s="50"/>
      <c r="BF176" s="50"/>
      <c r="BG176" s="50"/>
      <c r="BH176" s="50"/>
      <c r="BI176" s="50"/>
      <c r="BJ176" s="50"/>
      <c r="BK176" s="8"/>
      <c r="BL176" s="8"/>
      <c r="BM176" s="8"/>
      <c r="BN176" s="8"/>
      <c r="BO176" s="8"/>
      <c r="BP176" s="8"/>
    </row>
    <row r="177" spans="5:68">
      <c r="E177" s="50"/>
      <c r="F177" s="50"/>
      <c r="G177" s="50"/>
      <c r="H177" s="50"/>
      <c r="I177" s="50"/>
      <c r="J177" s="50"/>
      <c r="K177" s="50"/>
      <c r="L177" s="50"/>
      <c r="M177" s="50"/>
      <c r="N177" s="50"/>
      <c r="O177" s="50"/>
      <c r="P177" s="50"/>
      <c r="Q177" s="50"/>
      <c r="R177" s="50"/>
      <c r="S177" s="50"/>
      <c r="T177" s="50"/>
      <c r="U177" s="50"/>
      <c r="V177" s="50"/>
      <c r="W177" s="50"/>
      <c r="X177" s="50"/>
      <c r="Y177" s="50"/>
      <c r="Z177" s="50"/>
      <c r="AA177" s="50"/>
      <c r="AB177" s="50"/>
      <c r="AC177" s="50"/>
      <c r="AD177" s="50"/>
      <c r="AE177" s="50"/>
      <c r="AF177" s="50"/>
      <c r="AG177" s="50"/>
      <c r="AH177" s="50"/>
      <c r="AI177" s="50"/>
      <c r="AJ177" s="50"/>
      <c r="AK177" s="50"/>
      <c r="AL177" s="50"/>
      <c r="AM177" s="50"/>
      <c r="AN177" s="50"/>
      <c r="AO177" s="50"/>
      <c r="AP177" s="50"/>
      <c r="AQ177" s="50"/>
      <c r="AR177" s="50"/>
      <c r="AS177" s="50"/>
      <c r="AT177" s="50"/>
      <c r="AU177" s="50"/>
      <c r="AV177" s="50"/>
      <c r="AW177" s="50"/>
      <c r="AX177" s="50"/>
      <c r="AY177" s="50"/>
      <c r="AZ177" s="50"/>
      <c r="BA177" s="50"/>
      <c r="BB177" s="50"/>
      <c r="BC177" s="50"/>
      <c r="BD177" s="50"/>
      <c r="BE177" s="50"/>
      <c r="BF177" s="50"/>
      <c r="BG177" s="50"/>
      <c r="BH177" s="50"/>
      <c r="BI177" s="50"/>
      <c r="BJ177" s="50"/>
      <c r="BK177" s="8"/>
      <c r="BL177" s="8"/>
      <c r="BM177" s="8"/>
      <c r="BN177" s="8"/>
      <c r="BO177" s="8"/>
      <c r="BP177" s="8"/>
    </row>
    <row r="178" spans="5:68">
      <c r="E178" s="50"/>
      <c r="F178" s="50"/>
      <c r="G178" s="50"/>
      <c r="H178" s="50"/>
      <c r="I178" s="50"/>
      <c r="J178" s="50"/>
      <c r="K178" s="50"/>
      <c r="L178" s="50"/>
      <c r="M178" s="50"/>
      <c r="N178" s="50"/>
      <c r="O178" s="50"/>
      <c r="P178" s="50"/>
      <c r="Q178" s="50"/>
      <c r="R178" s="50"/>
      <c r="S178" s="50"/>
      <c r="T178" s="50"/>
      <c r="U178" s="50"/>
      <c r="V178" s="50"/>
      <c r="W178" s="50"/>
      <c r="X178" s="50"/>
      <c r="Y178" s="50"/>
      <c r="Z178" s="50"/>
      <c r="AA178" s="50"/>
      <c r="AB178" s="50"/>
      <c r="AC178" s="50"/>
      <c r="AD178" s="50"/>
      <c r="AE178" s="50"/>
      <c r="AF178" s="50"/>
      <c r="AG178" s="50"/>
      <c r="AH178" s="50"/>
      <c r="AI178" s="50"/>
      <c r="AJ178" s="50"/>
      <c r="AK178" s="50"/>
      <c r="AL178" s="50"/>
      <c r="AM178" s="50"/>
      <c r="AN178" s="50"/>
      <c r="AO178" s="50"/>
      <c r="AP178" s="50"/>
      <c r="AQ178" s="50"/>
      <c r="AR178" s="50"/>
      <c r="AS178" s="50"/>
      <c r="AT178" s="50"/>
      <c r="AU178" s="50"/>
      <c r="AV178" s="50"/>
      <c r="AW178" s="50"/>
      <c r="AX178" s="50"/>
      <c r="AY178" s="50"/>
      <c r="AZ178" s="50"/>
      <c r="BA178" s="50"/>
      <c r="BB178" s="50"/>
      <c r="BC178" s="50"/>
      <c r="BD178" s="50"/>
      <c r="BE178" s="50"/>
      <c r="BF178" s="50"/>
      <c r="BG178" s="50"/>
      <c r="BH178" s="50"/>
      <c r="BI178" s="50"/>
      <c r="BJ178" s="50"/>
      <c r="BK178" s="8"/>
      <c r="BL178" s="8"/>
      <c r="BM178" s="8"/>
      <c r="BN178" s="8"/>
      <c r="BO178" s="8"/>
      <c r="BP178" s="8"/>
    </row>
    <row r="179" spans="5:68">
      <c r="E179" s="50"/>
      <c r="F179" s="50"/>
      <c r="G179" s="50"/>
      <c r="H179" s="50"/>
      <c r="I179" s="50"/>
      <c r="J179" s="50"/>
      <c r="K179" s="50"/>
      <c r="L179" s="50"/>
      <c r="M179" s="50"/>
      <c r="N179" s="50"/>
      <c r="O179" s="50"/>
      <c r="P179" s="50"/>
      <c r="Q179" s="50"/>
      <c r="R179" s="50"/>
      <c r="S179" s="50"/>
      <c r="T179" s="50"/>
      <c r="U179" s="50"/>
      <c r="V179" s="50"/>
      <c r="W179" s="50"/>
      <c r="X179" s="50"/>
      <c r="Y179" s="50"/>
      <c r="Z179" s="50"/>
      <c r="AA179" s="50"/>
      <c r="AB179" s="50"/>
      <c r="AC179" s="50"/>
      <c r="AD179" s="50"/>
      <c r="AE179" s="50"/>
      <c r="AF179" s="50"/>
      <c r="AG179" s="50"/>
      <c r="AH179" s="50"/>
      <c r="AI179" s="50"/>
      <c r="AJ179" s="50"/>
      <c r="AK179" s="50"/>
      <c r="AL179" s="50"/>
      <c r="AM179" s="50"/>
      <c r="AN179" s="50"/>
      <c r="AO179" s="50"/>
      <c r="AP179" s="50"/>
      <c r="AQ179" s="50"/>
      <c r="AR179" s="50"/>
      <c r="AS179" s="50"/>
      <c r="AT179" s="50"/>
      <c r="AU179" s="50"/>
      <c r="AV179" s="50"/>
      <c r="AW179" s="50"/>
      <c r="AX179" s="50"/>
      <c r="AY179" s="50"/>
      <c r="AZ179" s="50"/>
      <c r="BA179" s="50"/>
      <c r="BB179" s="50"/>
      <c r="BC179" s="50"/>
      <c r="BD179" s="50"/>
      <c r="BE179" s="50"/>
      <c r="BF179" s="50"/>
      <c r="BG179" s="50"/>
      <c r="BH179" s="50"/>
      <c r="BI179" s="50"/>
      <c r="BJ179" s="50"/>
      <c r="BK179" s="8"/>
      <c r="BL179" s="8"/>
      <c r="BM179" s="8"/>
      <c r="BN179" s="8"/>
      <c r="BO179" s="8"/>
      <c r="BP179" s="8"/>
    </row>
    <row r="180" spans="5:68">
      <c r="E180" s="50"/>
      <c r="F180" s="50"/>
      <c r="G180" s="50"/>
      <c r="H180" s="50"/>
      <c r="I180" s="50"/>
      <c r="J180" s="50"/>
      <c r="K180" s="50"/>
      <c r="L180" s="50"/>
      <c r="M180" s="50"/>
      <c r="N180" s="50"/>
      <c r="O180" s="50"/>
      <c r="P180" s="50"/>
      <c r="Q180" s="50"/>
      <c r="R180" s="50"/>
      <c r="S180" s="50"/>
      <c r="T180" s="50"/>
      <c r="U180" s="50"/>
      <c r="V180" s="50"/>
      <c r="W180" s="50"/>
      <c r="X180" s="50"/>
      <c r="Y180" s="50"/>
      <c r="Z180" s="50"/>
      <c r="AA180" s="50"/>
      <c r="AB180" s="50"/>
      <c r="AC180" s="50"/>
      <c r="AD180" s="50"/>
      <c r="AE180" s="50"/>
      <c r="AF180" s="50"/>
      <c r="AG180" s="50"/>
      <c r="AH180" s="50"/>
      <c r="AI180" s="50"/>
      <c r="AJ180" s="50"/>
      <c r="AK180" s="50"/>
      <c r="AL180" s="50"/>
      <c r="AM180" s="50"/>
      <c r="AN180" s="50"/>
      <c r="AO180" s="50"/>
      <c r="AP180" s="50"/>
      <c r="AQ180" s="50"/>
      <c r="AR180" s="50"/>
      <c r="AS180" s="50"/>
      <c r="AT180" s="50"/>
      <c r="AU180" s="50"/>
      <c r="AV180" s="50"/>
      <c r="AW180" s="50"/>
      <c r="AX180" s="50"/>
      <c r="AY180" s="50"/>
      <c r="AZ180" s="50"/>
      <c r="BA180" s="50"/>
      <c r="BB180" s="50"/>
      <c r="BC180" s="50"/>
      <c r="BD180" s="50"/>
      <c r="BE180" s="50"/>
      <c r="BF180" s="50"/>
      <c r="BG180" s="50"/>
      <c r="BH180" s="50"/>
      <c r="BI180" s="50"/>
      <c r="BJ180" s="50"/>
      <c r="BK180" s="8"/>
      <c r="BL180" s="8"/>
      <c r="BM180" s="8"/>
      <c r="BN180" s="8"/>
      <c r="BO180" s="8"/>
      <c r="BP180" s="8"/>
    </row>
    <row r="181" spans="5:68">
      <c r="E181" s="50"/>
      <c r="F181" s="50"/>
      <c r="G181" s="50"/>
      <c r="H181" s="50"/>
      <c r="I181" s="50"/>
      <c r="J181" s="50"/>
      <c r="K181" s="50"/>
      <c r="L181" s="50"/>
      <c r="M181" s="50"/>
      <c r="N181" s="50"/>
      <c r="O181" s="50"/>
      <c r="P181" s="50"/>
      <c r="Q181" s="50"/>
      <c r="R181" s="50"/>
      <c r="S181" s="50"/>
      <c r="T181" s="50"/>
      <c r="U181" s="50"/>
      <c r="V181" s="50"/>
      <c r="W181" s="50"/>
      <c r="X181" s="50"/>
      <c r="Y181" s="50"/>
      <c r="Z181" s="50"/>
      <c r="AA181" s="50"/>
      <c r="AB181" s="50"/>
      <c r="AC181" s="50"/>
      <c r="AD181" s="50"/>
      <c r="AE181" s="50"/>
      <c r="AF181" s="50"/>
      <c r="AG181" s="50"/>
      <c r="AH181" s="50"/>
      <c r="AI181" s="50"/>
      <c r="AJ181" s="50"/>
      <c r="AK181" s="50"/>
      <c r="AL181" s="50"/>
      <c r="AM181" s="50"/>
      <c r="AN181" s="50"/>
      <c r="AO181" s="50"/>
      <c r="AP181" s="50"/>
      <c r="AQ181" s="50"/>
      <c r="AR181" s="50"/>
      <c r="AS181" s="50"/>
      <c r="AT181" s="50"/>
      <c r="AU181" s="50"/>
      <c r="AV181" s="50"/>
      <c r="AW181" s="50"/>
      <c r="AX181" s="50"/>
      <c r="AY181" s="50"/>
      <c r="AZ181" s="50"/>
      <c r="BA181" s="50"/>
      <c r="BB181" s="50"/>
      <c r="BC181" s="50"/>
      <c r="BD181" s="50"/>
      <c r="BE181" s="50"/>
      <c r="BF181" s="50"/>
      <c r="BG181" s="50"/>
      <c r="BH181" s="50"/>
      <c r="BI181" s="50"/>
      <c r="BJ181" s="50"/>
      <c r="BK181" s="8"/>
      <c r="BL181" s="8"/>
      <c r="BM181" s="8"/>
      <c r="BN181" s="8"/>
      <c r="BO181" s="8"/>
      <c r="BP181" s="8"/>
    </row>
    <row r="182" spans="5:68">
      <c r="E182" s="50"/>
      <c r="F182" s="50"/>
      <c r="G182" s="50"/>
      <c r="H182" s="50"/>
      <c r="I182" s="50"/>
      <c r="J182" s="50"/>
      <c r="K182" s="50"/>
      <c r="L182" s="50"/>
      <c r="M182" s="50"/>
      <c r="N182" s="50"/>
      <c r="O182" s="50"/>
      <c r="P182" s="50"/>
      <c r="Q182" s="50"/>
      <c r="R182" s="50"/>
      <c r="S182" s="50"/>
      <c r="T182" s="50"/>
      <c r="U182" s="50"/>
      <c r="V182" s="50"/>
      <c r="W182" s="50"/>
      <c r="X182" s="50"/>
      <c r="Y182" s="50"/>
      <c r="Z182" s="50"/>
      <c r="AA182" s="50"/>
      <c r="AB182" s="50"/>
      <c r="AC182" s="50"/>
      <c r="AD182" s="50"/>
      <c r="AE182" s="50"/>
      <c r="AF182" s="50"/>
      <c r="AG182" s="50"/>
      <c r="AH182" s="50"/>
      <c r="AI182" s="50"/>
      <c r="AJ182" s="50"/>
      <c r="AK182" s="50"/>
      <c r="AL182" s="50"/>
      <c r="AM182" s="50"/>
      <c r="AN182" s="50"/>
      <c r="AO182" s="50"/>
      <c r="AP182" s="50"/>
      <c r="AQ182" s="50"/>
      <c r="AR182" s="50"/>
      <c r="AS182" s="50"/>
      <c r="AT182" s="50"/>
      <c r="AU182" s="50"/>
      <c r="AV182" s="50"/>
      <c r="AW182" s="50"/>
      <c r="AX182" s="50"/>
      <c r="AY182" s="50"/>
      <c r="AZ182" s="50"/>
      <c r="BA182" s="50"/>
      <c r="BB182" s="50"/>
      <c r="BC182" s="50"/>
      <c r="BD182" s="50"/>
      <c r="BE182" s="50"/>
      <c r="BF182" s="50"/>
      <c r="BG182" s="50"/>
      <c r="BH182" s="50"/>
      <c r="BI182" s="50"/>
      <c r="BJ182" s="50"/>
      <c r="BK182" s="8"/>
      <c r="BL182" s="8"/>
      <c r="BM182" s="8"/>
      <c r="BN182" s="8"/>
      <c r="BO182" s="8"/>
      <c r="BP182" s="8"/>
    </row>
    <row r="183" spans="5:68">
      <c r="E183" s="50"/>
      <c r="F183" s="50"/>
      <c r="G183" s="50"/>
      <c r="H183" s="50"/>
      <c r="I183" s="50"/>
      <c r="J183" s="50"/>
      <c r="K183" s="50"/>
      <c r="L183" s="50"/>
      <c r="M183" s="50"/>
      <c r="N183" s="50"/>
      <c r="O183" s="50"/>
      <c r="P183" s="50"/>
      <c r="Q183" s="50"/>
      <c r="R183" s="50"/>
      <c r="S183" s="50"/>
      <c r="T183" s="50"/>
      <c r="U183" s="50"/>
      <c r="V183" s="50"/>
      <c r="W183" s="50"/>
      <c r="X183" s="50"/>
      <c r="Y183" s="50"/>
      <c r="Z183" s="50"/>
      <c r="AA183" s="50"/>
      <c r="AB183" s="50"/>
      <c r="AC183" s="50"/>
      <c r="AD183" s="50"/>
      <c r="AE183" s="50"/>
      <c r="AF183" s="50"/>
      <c r="AG183" s="50"/>
      <c r="AH183" s="50"/>
      <c r="AI183" s="50"/>
      <c r="AJ183" s="50"/>
      <c r="AK183" s="50"/>
      <c r="AL183" s="50"/>
      <c r="AM183" s="50"/>
      <c r="AN183" s="50"/>
      <c r="AO183" s="50"/>
      <c r="AP183" s="50"/>
      <c r="AQ183" s="50"/>
      <c r="AR183" s="50"/>
      <c r="AS183" s="50"/>
      <c r="AT183" s="50"/>
      <c r="AU183" s="50"/>
      <c r="AV183" s="50"/>
      <c r="AW183" s="50"/>
      <c r="AX183" s="50"/>
      <c r="AY183" s="50"/>
      <c r="AZ183" s="50"/>
      <c r="BA183" s="50"/>
      <c r="BB183" s="50"/>
      <c r="BC183" s="50"/>
      <c r="BD183" s="50"/>
      <c r="BE183" s="50"/>
      <c r="BF183" s="50"/>
      <c r="BG183" s="50"/>
      <c r="BH183" s="50"/>
      <c r="BI183" s="50"/>
      <c r="BJ183" s="50"/>
      <c r="BK183" s="8"/>
      <c r="BL183" s="8"/>
      <c r="BM183" s="8"/>
      <c r="BN183" s="8"/>
      <c r="BO183" s="8"/>
      <c r="BP183" s="8"/>
    </row>
    <row r="184" spans="5:68">
      <c r="E184" s="50"/>
      <c r="F184" s="50"/>
      <c r="G184" s="50"/>
      <c r="H184" s="50"/>
      <c r="I184" s="50"/>
      <c r="J184" s="50"/>
      <c r="K184" s="50"/>
      <c r="L184" s="50"/>
      <c r="M184" s="50"/>
      <c r="N184" s="50"/>
      <c r="O184" s="50"/>
      <c r="P184" s="50"/>
      <c r="Q184" s="50"/>
      <c r="R184" s="50"/>
      <c r="S184" s="50"/>
      <c r="T184" s="50"/>
      <c r="U184" s="50"/>
      <c r="V184" s="50"/>
      <c r="W184" s="50"/>
      <c r="X184" s="50"/>
      <c r="Y184" s="50"/>
      <c r="Z184" s="50"/>
      <c r="AA184" s="50"/>
      <c r="AB184" s="50"/>
      <c r="AC184" s="50"/>
      <c r="AD184" s="50"/>
      <c r="AE184" s="50"/>
      <c r="AF184" s="50"/>
      <c r="AG184" s="50"/>
      <c r="AH184" s="50"/>
      <c r="AI184" s="50"/>
      <c r="AJ184" s="50"/>
      <c r="AK184" s="50"/>
      <c r="AL184" s="50"/>
      <c r="AM184" s="50"/>
      <c r="AN184" s="50"/>
      <c r="AO184" s="50"/>
      <c r="AP184" s="50"/>
      <c r="AQ184" s="50"/>
      <c r="AR184" s="50"/>
      <c r="AS184" s="50"/>
      <c r="AT184" s="50"/>
      <c r="AU184" s="50"/>
      <c r="AV184" s="50"/>
      <c r="AW184" s="50"/>
      <c r="AX184" s="50"/>
      <c r="AY184" s="50"/>
      <c r="AZ184" s="50"/>
      <c r="BA184" s="50"/>
      <c r="BB184" s="50"/>
      <c r="BC184" s="50"/>
      <c r="BD184" s="50"/>
      <c r="BE184" s="50"/>
      <c r="BF184" s="50"/>
      <c r="BG184" s="50"/>
      <c r="BH184" s="50"/>
      <c r="BI184" s="50"/>
      <c r="BJ184" s="50"/>
      <c r="BK184" s="8"/>
      <c r="BL184" s="8"/>
      <c r="BM184" s="8"/>
      <c r="BN184" s="8"/>
      <c r="BO184" s="8"/>
      <c r="BP184" s="8"/>
    </row>
    <row r="185" spans="5:68">
      <c r="E185" s="50"/>
      <c r="F185" s="50"/>
      <c r="G185" s="50"/>
      <c r="H185" s="50"/>
      <c r="I185" s="50"/>
      <c r="J185" s="50"/>
      <c r="K185" s="50"/>
      <c r="L185" s="50"/>
      <c r="M185" s="50"/>
      <c r="N185" s="50"/>
      <c r="O185" s="50"/>
      <c r="P185" s="50"/>
      <c r="Q185" s="50"/>
      <c r="R185" s="50"/>
      <c r="S185" s="50"/>
      <c r="T185" s="50"/>
      <c r="U185" s="50"/>
      <c r="V185" s="50"/>
      <c r="W185" s="50"/>
      <c r="X185" s="50"/>
      <c r="Y185" s="50"/>
      <c r="Z185" s="50"/>
      <c r="AA185" s="50"/>
      <c r="AB185" s="50"/>
      <c r="AC185" s="50"/>
      <c r="AD185" s="50"/>
      <c r="AE185" s="50"/>
      <c r="AF185" s="50"/>
      <c r="AG185" s="50"/>
      <c r="AH185" s="50"/>
      <c r="AI185" s="50"/>
      <c r="AJ185" s="50"/>
      <c r="AK185" s="50"/>
      <c r="AL185" s="50"/>
      <c r="AM185" s="50"/>
      <c r="AN185" s="50"/>
      <c r="AO185" s="50"/>
      <c r="AP185" s="50"/>
      <c r="AQ185" s="50"/>
      <c r="AR185" s="50"/>
      <c r="AS185" s="50"/>
      <c r="AT185" s="50"/>
      <c r="AU185" s="50"/>
      <c r="AV185" s="50"/>
      <c r="AW185" s="50"/>
      <c r="AX185" s="50"/>
      <c r="AY185" s="50"/>
      <c r="AZ185" s="50"/>
      <c r="BA185" s="50"/>
      <c r="BB185" s="50"/>
      <c r="BC185" s="50"/>
      <c r="BD185" s="50"/>
      <c r="BE185" s="50"/>
      <c r="BF185" s="50"/>
      <c r="BG185" s="50"/>
      <c r="BH185" s="50"/>
      <c r="BI185" s="50"/>
      <c r="BJ185" s="50"/>
      <c r="BK185" s="8"/>
      <c r="BL185" s="8"/>
      <c r="BM185" s="8"/>
      <c r="BN185" s="8"/>
      <c r="BO185" s="8"/>
      <c r="BP185" s="8"/>
    </row>
    <row r="186" spans="5:68">
      <c r="E186" s="50"/>
      <c r="F186" s="50"/>
      <c r="G186" s="50"/>
      <c r="H186" s="50"/>
      <c r="I186" s="50"/>
      <c r="J186" s="50"/>
      <c r="K186" s="50"/>
      <c r="L186" s="50"/>
      <c r="M186" s="50"/>
      <c r="N186" s="50"/>
      <c r="O186" s="50"/>
      <c r="P186" s="50"/>
      <c r="Q186" s="50"/>
      <c r="R186" s="50"/>
      <c r="S186" s="50"/>
      <c r="T186" s="50"/>
      <c r="U186" s="50"/>
      <c r="V186" s="50"/>
      <c r="W186" s="50"/>
      <c r="X186" s="50"/>
      <c r="Y186" s="50"/>
      <c r="Z186" s="50"/>
      <c r="AA186" s="50"/>
      <c r="AB186" s="50"/>
      <c r="AC186" s="50"/>
      <c r="AD186" s="50"/>
      <c r="AE186" s="50"/>
      <c r="AF186" s="50"/>
      <c r="AG186" s="50"/>
      <c r="AH186" s="50"/>
      <c r="AI186" s="50"/>
      <c r="AJ186" s="50"/>
      <c r="AK186" s="50"/>
      <c r="AL186" s="50"/>
      <c r="AM186" s="50"/>
      <c r="AN186" s="50"/>
      <c r="AO186" s="50"/>
      <c r="AP186" s="50"/>
      <c r="AQ186" s="50"/>
      <c r="AR186" s="50"/>
      <c r="AS186" s="50"/>
      <c r="AT186" s="50"/>
      <c r="AU186" s="50"/>
      <c r="AV186" s="50"/>
      <c r="AW186" s="50"/>
      <c r="AX186" s="50"/>
      <c r="AY186" s="50"/>
      <c r="AZ186" s="50"/>
      <c r="BA186" s="50"/>
      <c r="BB186" s="50"/>
      <c r="BC186" s="50"/>
      <c r="BD186" s="50"/>
      <c r="BE186" s="50"/>
      <c r="BF186" s="50"/>
      <c r="BG186" s="50"/>
      <c r="BH186" s="50"/>
      <c r="BI186" s="50"/>
      <c r="BJ186" s="50"/>
      <c r="BK186" s="8"/>
      <c r="BL186" s="8"/>
      <c r="BM186" s="8"/>
      <c r="BN186" s="8"/>
      <c r="BO186" s="8"/>
      <c r="BP186" s="8"/>
    </row>
    <row r="187" spans="5:68">
      <c r="E187" s="50"/>
      <c r="F187" s="50"/>
      <c r="G187" s="50"/>
      <c r="H187" s="50"/>
      <c r="I187" s="50"/>
      <c r="J187" s="50"/>
      <c r="K187" s="50"/>
      <c r="L187" s="50"/>
      <c r="M187" s="50"/>
      <c r="N187" s="50"/>
      <c r="O187" s="50"/>
      <c r="P187" s="50"/>
      <c r="Q187" s="50"/>
      <c r="R187" s="50"/>
      <c r="S187" s="50"/>
      <c r="T187" s="50"/>
      <c r="U187" s="50"/>
      <c r="V187" s="50"/>
      <c r="W187" s="50"/>
      <c r="X187" s="50"/>
      <c r="Y187" s="50"/>
      <c r="Z187" s="50"/>
      <c r="AA187" s="50"/>
      <c r="AB187" s="50"/>
      <c r="AC187" s="50"/>
      <c r="AD187" s="50"/>
      <c r="AE187" s="50"/>
      <c r="AF187" s="50"/>
      <c r="AG187" s="50"/>
      <c r="AH187" s="50"/>
      <c r="AI187" s="50"/>
      <c r="AJ187" s="50"/>
      <c r="AK187" s="50"/>
      <c r="AL187" s="50"/>
      <c r="AM187" s="50"/>
      <c r="AN187" s="50"/>
      <c r="AO187" s="50"/>
      <c r="AP187" s="50"/>
      <c r="AQ187" s="50"/>
      <c r="AR187" s="50"/>
      <c r="AS187" s="50"/>
      <c r="AT187" s="50"/>
      <c r="AU187" s="50"/>
      <c r="AV187" s="50"/>
      <c r="AW187" s="50"/>
      <c r="AX187" s="50"/>
      <c r="AY187" s="50"/>
      <c r="AZ187" s="50"/>
      <c r="BA187" s="50"/>
      <c r="BB187" s="50"/>
      <c r="BC187" s="50"/>
      <c r="BD187" s="50"/>
      <c r="BE187" s="50"/>
      <c r="BF187" s="50"/>
      <c r="BG187" s="50"/>
      <c r="BH187" s="50"/>
      <c r="BI187" s="50"/>
      <c r="BJ187" s="50"/>
      <c r="BK187" s="8"/>
      <c r="BL187" s="8"/>
      <c r="BM187" s="8"/>
      <c r="BN187" s="8"/>
      <c r="BO187" s="8"/>
      <c r="BP187" s="8"/>
    </row>
    <row r="188" spans="5:68">
      <c r="E188" s="50"/>
      <c r="F188" s="50"/>
      <c r="G188" s="50"/>
      <c r="H188" s="50"/>
      <c r="I188" s="50"/>
      <c r="J188" s="50"/>
      <c r="K188" s="50"/>
      <c r="L188" s="50"/>
      <c r="M188" s="50"/>
      <c r="N188" s="50"/>
      <c r="O188" s="50"/>
      <c r="P188" s="50"/>
      <c r="Q188" s="50"/>
      <c r="R188" s="50"/>
      <c r="S188" s="50"/>
      <c r="T188" s="50"/>
      <c r="U188" s="50"/>
      <c r="V188" s="50"/>
      <c r="W188" s="50"/>
      <c r="X188" s="50"/>
      <c r="Y188" s="50"/>
      <c r="Z188" s="50"/>
      <c r="AA188" s="50"/>
      <c r="AB188" s="50"/>
      <c r="AC188" s="50"/>
      <c r="AD188" s="50"/>
      <c r="AE188" s="50"/>
      <c r="AF188" s="50"/>
      <c r="AG188" s="50"/>
      <c r="AH188" s="50"/>
      <c r="AI188" s="50"/>
      <c r="AJ188" s="50"/>
      <c r="AK188" s="50"/>
      <c r="AL188" s="50"/>
      <c r="AM188" s="50"/>
      <c r="AN188" s="50"/>
      <c r="AO188" s="50"/>
      <c r="AP188" s="50"/>
      <c r="AQ188" s="50"/>
      <c r="AR188" s="50"/>
      <c r="AS188" s="50"/>
      <c r="AT188" s="50"/>
      <c r="AU188" s="50"/>
      <c r="AV188" s="50"/>
      <c r="AW188" s="50"/>
      <c r="AX188" s="50"/>
      <c r="AY188" s="50"/>
      <c r="AZ188" s="50"/>
      <c r="BA188" s="50"/>
      <c r="BB188" s="50"/>
      <c r="BC188" s="50"/>
      <c r="BD188" s="50"/>
      <c r="BE188" s="50"/>
      <c r="BF188" s="50"/>
      <c r="BG188" s="50"/>
      <c r="BH188" s="50"/>
      <c r="BI188" s="50"/>
      <c r="BJ188" s="50"/>
      <c r="BK188" s="8"/>
      <c r="BL188" s="8"/>
      <c r="BM188" s="8"/>
      <c r="BN188" s="8"/>
      <c r="BO188" s="8"/>
      <c r="BP188" s="8"/>
    </row>
    <row r="189" spans="5:68">
      <c r="E189" s="50"/>
      <c r="F189" s="50"/>
      <c r="G189" s="50"/>
      <c r="H189" s="50"/>
      <c r="I189" s="50"/>
      <c r="J189" s="50"/>
      <c r="K189" s="50"/>
      <c r="L189" s="50"/>
      <c r="M189" s="50"/>
      <c r="N189" s="50"/>
      <c r="O189" s="50"/>
      <c r="P189" s="50"/>
      <c r="Q189" s="50"/>
      <c r="R189" s="50"/>
      <c r="S189" s="50"/>
      <c r="T189" s="50"/>
      <c r="U189" s="50"/>
      <c r="V189" s="50"/>
      <c r="W189" s="50"/>
      <c r="X189" s="50"/>
      <c r="Y189" s="50"/>
      <c r="Z189" s="50"/>
      <c r="AA189" s="50"/>
      <c r="AB189" s="50"/>
      <c r="AC189" s="50"/>
      <c r="AD189" s="50"/>
      <c r="AE189" s="50"/>
      <c r="AF189" s="50"/>
      <c r="AG189" s="50"/>
      <c r="AH189" s="50"/>
      <c r="AI189" s="50"/>
      <c r="AJ189" s="50"/>
      <c r="AK189" s="50"/>
      <c r="AL189" s="50"/>
      <c r="AM189" s="50"/>
      <c r="AN189" s="50"/>
      <c r="AO189" s="50"/>
      <c r="AP189" s="50"/>
      <c r="AQ189" s="50"/>
      <c r="AR189" s="50"/>
      <c r="AS189" s="50"/>
      <c r="AT189" s="50"/>
      <c r="AU189" s="50"/>
      <c r="AV189" s="50"/>
      <c r="AW189" s="50"/>
      <c r="AX189" s="50"/>
      <c r="AY189" s="50"/>
      <c r="AZ189" s="50"/>
      <c r="BA189" s="50"/>
      <c r="BB189" s="50"/>
      <c r="BC189" s="50"/>
      <c r="BD189" s="50"/>
      <c r="BE189" s="50"/>
      <c r="BF189" s="50"/>
      <c r="BG189" s="50"/>
      <c r="BH189" s="50"/>
      <c r="BI189" s="50"/>
      <c r="BJ189" s="50"/>
      <c r="BK189" s="8"/>
      <c r="BL189" s="8"/>
      <c r="BM189" s="8"/>
      <c r="BN189" s="8"/>
      <c r="BO189" s="8"/>
      <c r="BP189" s="8"/>
    </row>
    <row r="190" spans="5:68">
      <c r="E190" s="50"/>
      <c r="F190" s="50"/>
      <c r="G190" s="50"/>
      <c r="H190" s="50"/>
      <c r="I190" s="50"/>
      <c r="J190" s="50"/>
      <c r="K190" s="50"/>
      <c r="L190" s="50"/>
      <c r="M190" s="50"/>
      <c r="N190" s="50"/>
      <c r="O190" s="50"/>
      <c r="P190" s="50"/>
      <c r="Q190" s="50"/>
      <c r="R190" s="50"/>
      <c r="S190" s="50"/>
      <c r="T190" s="50"/>
      <c r="U190" s="50"/>
      <c r="V190" s="50"/>
      <c r="W190" s="50"/>
      <c r="X190" s="50"/>
      <c r="Y190" s="50"/>
      <c r="Z190" s="50"/>
      <c r="AA190" s="50"/>
      <c r="AB190" s="50"/>
      <c r="AC190" s="50"/>
      <c r="AD190" s="50"/>
      <c r="AE190" s="50"/>
      <c r="AF190" s="50"/>
      <c r="AG190" s="50"/>
      <c r="AH190" s="50"/>
      <c r="AI190" s="50"/>
      <c r="AJ190" s="50"/>
      <c r="AK190" s="50"/>
      <c r="AL190" s="50"/>
      <c r="AM190" s="50"/>
      <c r="AN190" s="50"/>
      <c r="AO190" s="50"/>
      <c r="AP190" s="50"/>
      <c r="AQ190" s="50"/>
      <c r="AR190" s="50"/>
      <c r="AS190" s="50"/>
      <c r="AT190" s="50"/>
      <c r="AU190" s="50"/>
      <c r="AV190" s="50"/>
      <c r="AW190" s="50"/>
      <c r="AX190" s="50"/>
      <c r="AY190" s="50"/>
      <c r="AZ190" s="50"/>
      <c r="BA190" s="50"/>
      <c r="BB190" s="50"/>
      <c r="BC190" s="50"/>
      <c r="BD190" s="50"/>
      <c r="BE190" s="50"/>
      <c r="BF190" s="50"/>
      <c r="BG190" s="50"/>
      <c r="BH190" s="50"/>
      <c r="BI190" s="50"/>
      <c r="BJ190" s="50"/>
      <c r="BK190" s="8"/>
      <c r="BL190" s="8"/>
      <c r="BM190" s="8"/>
      <c r="BN190" s="8"/>
      <c r="BO190" s="8"/>
      <c r="BP190" s="8"/>
    </row>
    <row r="191" spans="5:68">
      <c r="E191" s="50"/>
      <c r="F191" s="50"/>
      <c r="G191" s="50"/>
      <c r="H191" s="50"/>
      <c r="I191" s="50"/>
      <c r="J191" s="50"/>
      <c r="K191" s="50"/>
      <c r="L191" s="50"/>
      <c r="M191" s="50"/>
      <c r="N191" s="50"/>
      <c r="O191" s="50"/>
      <c r="P191" s="50"/>
      <c r="Q191" s="50"/>
      <c r="R191" s="50"/>
      <c r="S191" s="50"/>
      <c r="T191" s="50"/>
      <c r="U191" s="50"/>
      <c r="V191" s="50"/>
      <c r="W191" s="50"/>
      <c r="X191" s="50"/>
      <c r="Y191" s="50"/>
      <c r="Z191" s="50"/>
      <c r="AA191" s="50"/>
      <c r="AB191" s="50"/>
      <c r="AC191" s="50"/>
      <c r="AD191" s="50"/>
      <c r="AE191" s="50"/>
      <c r="AF191" s="50"/>
      <c r="AG191" s="50"/>
      <c r="AH191" s="50"/>
      <c r="AI191" s="50"/>
      <c r="AJ191" s="50"/>
      <c r="AK191" s="50"/>
      <c r="AL191" s="50"/>
      <c r="AM191" s="50"/>
      <c r="AN191" s="50"/>
      <c r="AO191" s="50"/>
      <c r="AP191" s="50"/>
      <c r="AQ191" s="50"/>
      <c r="AR191" s="50"/>
      <c r="AS191" s="50"/>
      <c r="AT191" s="50"/>
      <c r="AU191" s="50"/>
      <c r="AV191" s="50"/>
      <c r="AW191" s="50"/>
      <c r="AX191" s="50"/>
      <c r="AY191" s="50"/>
      <c r="AZ191" s="50"/>
      <c r="BA191" s="50"/>
      <c r="BB191" s="50"/>
      <c r="BC191" s="50"/>
      <c r="BD191" s="50"/>
      <c r="BE191" s="50"/>
      <c r="BF191" s="50"/>
      <c r="BG191" s="50"/>
      <c r="BH191" s="50"/>
      <c r="BI191" s="50"/>
      <c r="BJ191" s="50"/>
      <c r="BK191" s="8"/>
      <c r="BL191" s="8"/>
      <c r="BM191" s="8"/>
      <c r="BN191" s="8"/>
      <c r="BO191" s="8"/>
      <c r="BP191" s="8"/>
    </row>
    <row r="192" spans="5:68">
      <c r="E192" s="50"/>
      <c r="F192" s="50"/>
      <c r="G192" s="50"/>
      <c r="H192" s="50"/>
      <c r="I192" s="50"/>
      <c r="J192" s="50"/>
      <c r="K192" s="50"/>
      <c r="L192" s="50"/>
      <c r="M192" s="50"/>
      <c r="N192" s="50"/>
      <c r="O192" s="50"/>
      <c r="P192" s="50"/>
      <c r="Q192" s="50"/>
      <c r="R192" s="50"/>
      <c r="S192" s="50"/>
      <c r="T192" s="50"/>
      <c r="U192" s="50"/>
      <c r="V192" s="50"/>
      <c r="W192" s="50"/>
      <c r="X192" s="50"/>
      <c r="Y192" s="50"/>
      <c r="Z192" s="50"/>
      <c r="AA192" s="50"/>
      <c r="AB192" s="50"/>
      <c r="AC192" s="50"/>
      <c r="AD192" s="50"/>
      <c r="AE192" s="50"/>
      <c r="AF192" s="50"/>
      <c r="AG192" s="50"/>
      <c r="AH192" s="50"/>
      <c r="AI192" s="50"/>
      <c r="AJ192" s="50"/>
      <c r="AK192" s="50"/>
      <c r="AL192" s="50"/>
      <c r="AM192" s="50"/>
      <c r="AN192" s="50"/>
      <c r="AO192" s="50"/>
      <c r="AP192" s="50"/>
      <c r="AQ192" s="50"/>
      <c r="AR192" s="50"/>
      <c r="AS192" s="50"/>
      <c r="AT192" s="50"/>
      <c r="AU192" s="50"/>
      <c r="AV192" s="50"/>
      <c r="AW192" s="50"/>
      <c r="AX192" s="50"/>
      <c r="AY192" s="50"/>
      <c r="AZ192" s="50"/>
      <c r="BA192" s="50"/>
      <c r="BB192" s="50"/>
      <c r="BC192" s="50"/>
      <c r="BD192" s="50"/>
      <c r="BE192" s="50"/>
      <c r="BF192" s="50"/>
      <c r="BG192" s="50"/>
      <c r="BH192" s="50"/>
      <c r="BI192" s="50"/>
      <c r="BJ192" s="50"/>
      <c r="BK192" s="8"/>
      <c r="BL192" s="8"/>
      <c r="BM192" s="8"/>
      <c r="BN192" s="8"/>
      <c r="BO192" s="8"/>
      <c r="BP192" s="8"/>
    </row>
    <row r="193" spans="5:68">
      <c r="E193" s="50"/>
      <c r="F193" s="50"/>
      <c r="G193" s="50"/>
      <c r="H193" s="50"/>
      <c r="I193" s="50"/>
      <c r="J193" s="50"/>
      <c r="K193" s="50"/>
      <c r="L193" s="50"/>
      <c r="M193" s="50"/>
      <c r="N193" s="50"/>
      <c r="O193" s="50"/>
      <c r="P193" s="50"/>
      <c r="Q193" s="50"/>
      <c r="R193" s="50"/>
      <c r="S193" s="50"/>
      <c r="T193" s="50"/>
      <c r="U193" s="50"/>
      <c r="V193" s="50"/>
      <c r="W193" s="50"/>
      <c r="X193" s="50"/>
      <c r="Y193" s="50"/>
      <c r="Z193" s="50"/>
      <c r="AA193" s="50"/>
      <c r="AB193" s="50"/>
      <c r="AC193" s="50"/>
      <c r="AD193" s="50"/>
      <c r="AE193" s="50"/>
      <c r="AF193" s="50"/>
      <c r="AG193" s="50"/>
      <c r="AH193" s="50"/>
      <c r="AI193" s="50"/>
      <c r="AJ193" s="50"/>
      <c r="AK193" s="50"/>
      <c r="AL193" s="50"/>
      <c r="AM193" s="50"/>
      <c r="AN193" s="50"/>
      <c r="AO193" s="50"/>
      <c r="AP193" s="50"/>
      <c r="AQ193" s="50"/>
      <c r="AR193" s="50"/>
      <c r="AS193" s="50"/>
      <c r="AT193" s="50"/>
      <c r="AU193" s="50"/>
      <c r="AV193" s="50"/>
      <c r="AW193" s="50"/>
      <c r="AX193" s="50"/>
      <c r="AY193" s="50"/>
      <c r="AZ193" s="50"/>
      <c r="BA193" s="50"/>
      <c r="BB193" s="50"/>
      <c r="BC193" s="50"/>
      <c r="BD193" s="50"/>
      <c r="BE193" s="50"/>
      <c r="BF193" s="50"/>
      <c r="BG193" s="50"/>
      <c r="BH193" s="50"/>
      <c r="BI193" s="50"/>
      <c r="BJ193" s="50"/>
      <c r="BK193" s="8"/>
      <c r="BL193" s="8"/>
      <c r="BM193" s="8"/>
      <c r="BN193" s="8"/>
      <c r="BO193" s="8"/>
      <c r="BP193" s="8"/>
    </row>
    <row r="194" spans="5:68">
      <c r="E194" s="50"/>
      <c r="F194" s="50"/>
      <c r="G194" s="50"/>
      <c r="H194" s="50"/>
      <c r="I194" s="50"/>
      <c r="J194" s="50"/>
      <c r="K194" s="50"/>
      <c r="L194" s="50"/>
      <c r="M194" s="50"/>
      <c r="N194" s="50"/>
      <c r="O194" s="50"/>
      <c r="P194" s="50"/>
      <c r="Q194" s="50"/>
      <c r="R194" s="50"/>
      <c r="S194" s="50"/>
      <c r="T194" s="50"/>
      <c r="U194" s="50"/>
      <c r="V194" s="50"/>
      <c r="W194" s="50"/>
      <c r="X194" s="50"/>
      <c r="Y194" s="50"/>
      <c r="Z194" s="50"/>
      <c r="AA194" s="50"/>
      <c r="AB194" s="50"/>
      <c r="AC194" s="50"/>
      <c r="AD194" s="50"/>
      <c r="AE194" s="50"/>
      <c r="AF194" s="50"/>
      <c r="AG194" s="50"/>
      <c r="AH194" s="50"/>
      <c r="AI194" s="50"/>
      <c r="AJ194" s="50"/>
      <c r="AK194" s="50"/>
      <c r="AL194" s="50"/>
      <c r="AM194" s="50"/>
      <c r="AN194" s="50"/>
      <c r="AO194" s="50"/>
      <c r="AP194" s="50"/>
      <c r="AQ194" s="50"/>
      <c r="AR194" s="50"/>
      <c r="AS194" s="50"/>
      <c r="AT194" s="50"/>
      <c r="AU194" s="50"/>
      <c r="AV194" s="50"/>
      <c r="AW194" s="50"/>
      <c r="AX194" s="50"/>
      <c r="AY194" s="50"/>
      <c r="AZ194" s="50"/>
      <c r="BA194" s="50"/>
      <c r="BB194" s="50"/>
      <c r="BC194" s="50"/>
      <c r="BD194" s="50"/>
      <c r="BE194" s="50"/>
      <c r="BF194" s="50"/>
      <c r="BG194" s="50"/>
      <c r="BH194" s="50"/>
      <c r="BI194" s="50"/>
      <c r="BJ194" s="50"/>
      <c r="BK194" s="8"/>
      <c r="BL194" s="8"/>
      <c r="BM194" s="8"/>
      <c r="BN194" s="8"/>
      <c r="BO194" s="8"/>
      <c r="BP194" s="8"/>
    </row>
    <row r="195" spans="5:68">
      <c r="E195" s="50"/>
      <c r="F195" s="50"/>
      <c r="G195" s="50"/>
      <c r="H195" s="50"/>
      <c r="I195" s="50"/>
      <c r="J195" s="50"/>
      <c r="K195" s="50"/>
      <c r="L195" s="50"/>
      <c r="M195" s="50"/>
      <c r="N195" s="50"/>
      <c r="O195" s="50"/>
      <c r="P195" s="50"/>
      <c r="Q195" s="50"/>
      <c r="R195" s="50"/>
      <c r="S195" s="50"/>
      <c r="T195" s="50"/>
      <c r="U195" s="50"/>
      <c r="V195" s="50"/>
      <c r="W195" s="50"/>
      <c r="X195" s="50"/>
      <c r="Y195" s="50"/>
      <c r="Z195" s="50"/>
      <c r="AA195" s="50"/>
      <c r="AB195" s="50"/>
      <c r="AC195" s="50"/>
      <c r="AD195" s="50"/>
      <c r="AE195" s="50"/>
      <c r="AF195" s="50"/>
      <c r="AG195" s="50"/>
      <c r="AH195" s="50"/>
      <c r="AI195" s="50"/>
      <c r="AJ195" s="50"/>
      <c r="AK195" s="50"/>
      <c r="AL195" s="50"/>
      <c r="AM195" s="50"/>
      <c r="AN195" s="50"/>
      <c r="AO195" s="50"/>
      <c r="AP195" s="50"/>
      <c r="AQ195" s="50"/>
      <c r="AR195" s="50"/>
      <c r="AS195" s="50"/>
      <c r="AT195" s="50"/>
      <c r="AU195" s="50"/>
      <c r="AV195" s="50"/>
      <c r="AW195" s="50"/>
      <c r="AX195" s="50"/>
      <c r="AY195" s="50"/>
      <c r="AZ195" s="50"/>
      <c r="BA195" s="50"/>
      <c r="BB195" s="50"/>
      <c r="BC195" s="50"/>
      <c r="BD195" s="50"/>
      <c r="BE195" s="50"/>
      <c r="BF195" s="50"/>
      <c r="BG195" s="50"/>
      <c r="BH195" s="50"/>
      <c r="BI195" s="50"/>
      <c r="BJ195" s="50"/>
      <c r="BK195" s="8"/>
      <c r="BL195" s="8"/>
      <c r="BM195" s="8"/>
      <c r="BN195" s="8"/>
      <c r="BO195" s="8"/>
      <c r="BP195" s="8"/>
    </row>
    <row r="196" spans="5:68">
      <c r="E196" s="50"/>
      <c r="F196" s="50"/>
      <c r="G196" s="50"/>
      <c r="H196" s="50"/>
      <c r="I196" s="50"/>
      <c r="J196" s="50"/>
      <c r="K196" s="50"/>
      <c r="L196" s="50"/>
      <c r="M196" s="50"/>
      <c r="N196" s="50"/>
      <c r="O196" s="50"/>
      <c r="P196" s="50"/>
      <c r="Q196" s="50"/>
      <c r="R196" s="50"/>
      <c r="S196" s="50"/>
      <c r="T196" s="50"/>
      <c r="U196" s="50"/>
      <c r="V196" s="50"/>
      <c r="W196" s="50"/>
      <c r="X196" s="50"/>
      <c r="Y196" s="50"/>
      <c r="Z196" s="50"/>
      <c r="AA196" s="50"/>
      <c r="AB196" s="50"/>
      <c r="AC196" s="50"/>
      <c r="AD196" s="50"/>
      <c r="AE196" s="50"/>
      <c r="AF196" s="50"/>
      <c r="AG196" s="50"/>
      <c r="AH196" s="50"/>
      <c r="AI196" s="50"/>
      <c r="AJ196" s="50"/>
      <c r="AK196" s="50"/>
      <c r="AL196" s="50"/>
      <c r="AM196" s="50"/>
      <c r="AN196" s="50"/>
      <c r="AO196" s="50"/>
      <c r="AP196" s="50"/>
      <c r="AQ196" s="50"/>
      <c r="AR196" s="50"/>
      <c r="AS196" s="50"/>
      <c r="AT196" s="50"/>
      <c r="AU196" s="50"/>
      <c r="AV196" s="50"/>
      <c r="AW196" s="50"/>
      <c r="AX196" s="50"/>
      <c r="AY196" s="50"/>
      <c r="AZ196" s="50"/>
      <c r="BA196" s="50"/>
      <c r="BB196" s="50"/>
      <c r="BC196" s="50"/>
      <c r="BD196" s="50"/>
      <c r="BE196" s="50"/>
      <c r="BF196" s="50"/>
      <c r="BG196" s="50"/>
      <c r="BH196" s="50"/>
      <c r="BI196" s="50"/>
      <c r="BJ196" s="50"/>
      <c r="BK196" s="8"/>
      <c r="BL196" s="8"/>
      <c r="BM196" s="8"/>
      <c r="BN196" s="8"/>
      <c r="BO196" s="8"/>
      <c r="BP196" s="8"/>
    </row>
    <row r="197" spans="5:68">
      <c r="E197" s="50"/>
      <c r="F197" s="50"/>
      <c r="G197" s="50"/>
      <c r="H197" s="50"/>
      <c r="I197" s="50"/>
      <c r="J197" s="50"/>
      <c r="K197" s="50"/>
      <c r="L197" s="50"/>
      <c r="M197" s="50"/>
      <c r="N197" s="50"/>
      <c r="O197" s="50"/>
      <c r="P197" s="50"/>
      <c r="Q197" s="50"/>
      <c r="R197" s="50"/>
      <c r="S197" s="50"/>
      <c r="T197" s="50"/>
      <c r="U197" s="50"/>
      <c r="V197" s="50"/>
      <c r="W197" s="50"/>
      <c r="X197" s="50"/>
      <c r="Y197" s="50"/>
      <c r="Z197" s="50"/>
      <c r="AA197" s="50"/>
      <c r="AB197" s="50"/>
      <c r="AC197" s="50"/>
      <c r="AD197" s="50"/>
      <c r="AE197" s="50"/>
      <c r="AF197" s="50"/>
      <c r="AG197" s="50"/>
      <c r="AH197" s="50"/>
      <c r="AI197" s="50"/>
      <c r="AJ197" s="50"/>
      <c r="AK197" s="50"/>
      <c r="AL197" s="50"/>
      <c r="AM197" s="50"/>
      <c r="AN197" s="50"/>
      <c r="AO197" s="50"/>
      <c r="AP197" s="50"/>
      <c r="AQ197" s="50"/>
      <c r="AR197" s="50"/>
      <c r="AS197" s="50"/>
      <c r="AT197" s="50"/>
      <c r="AU197" s="50"/>
      <c r="AV197" s="50"/>
      <c r="AW197" s="50"/>
      <c r="AX197" s="50"/>
      <c r="AY197" s="50"/>
      <c r="AZ197" s="50"/>
      <c r="BA197" s="50"/>
      <c r="BB197" s="50"/>
      <c r="BC197" s="50"/>
      <c r="BD197" s="50"/>
      <c r="BE197" s="50"/>
      <c r="BF197" s="50"/>
      <c r="BG197" s="50"/>
      <c r="BH197" s="50"/>
      <c r="BI197" s="50"/>
      <c r="BJ197" s="50"/>
      <c r="BK197" s="8"/>
      <c r="BL197" s="8"/>
      <c r="BM197" s="8"/>
      <c r="BN197" s="8"/>
      <c r="BO197" s="8"/>
      <c r="BP197" s="8"/>
    </row>
    <row r="198" spans="5:68">
      <c r="E198" s="50"/>
      <c r="F198" s="50"/>
      <c r="G198" s="50"/>
      <c r="H198" s="50"/>
      <c r="I198" s="50"/>
      <c r="J198" s="50"/>
      <c r="K198" s="50"/>
      <c r="L198" s="50"/>
      <c r="M198" s="50"/>
      <c r="N198" s="50"/>
      <c r="O198" s="50"/>
      <c r="P198" s="50"/>
      <c r="Q198" s="50"/>
      <c r="R198" s="50"/>
      <c r="S198" s="50"/>
      <c r="T198" s="50"/>
      <c r="U198" s="50"/>
      <c r="V198" s="50"/>
      <c r="W198" s="50"/>
      <c r="X198" s="50"/>
      <c r="Y198" s="50"/>
      <c r="Z198" s="50"/>
      <c r="AA198" s="50"/>
      <c r="AB198" s="50"/>
      <c r="AC198" s="50"/>
      <c r="AD198" s="50"/>
      <c r="AE198" s="50"/>
      <c r="AF198" s="50"/>
      <c r="AG198" s="50"/>
      <c r="AH198" s="50"/>
      <c r="AI198" s="50"/>
      <c r="AJ198" s="50"/>
      <c r="AK198" s="50"/>
      <c r="AL198" s="50"/>
      <c r="AM198" s="50"/>
      <c r="AN198" s="50"/>
      <c r="AO198" s="50"/>
      <c r="AP198" s="50"/>
      <c r="AQ198" s="50"/>
      <c r="AR198" s="50"/>
      <c r="AS198" s="50"/>
      <c r="AT198" s="50"/>
      <c r="AU198" s="50"/>
      <c r="AV198" s="50"/>
      <c r="AW198" s="50"/>
      <c r="AX198" s="50"/>
      <c r="AY198" s="50"/>
      <c r="AZ198" s="50"/>
      <c r="BA198" s="50"/>
      <c r="BB198" s="50"/>
      <c r="BC198" s="50"/>
      <c r="BD198" s="50"/>
      <c r="BE198" s="50"/>
      <c r="BF198" s="50"/>
      <c r="BG198" s="50"/>
      <c r="BH198" s="50"/>
      <c r="BI198" s="50"/>
      <c r="BJ198" s="50"/>
      <c r="BK198" s="8"/>
      <c r="BL198" s="8"/>
      <c r="BM198" s="8"/>
      <c r="BN198" s="8"/>
      <c r="BO198" s="8"/>
      <c r="BP198" s="8"/>
    </row>
    <row r="199" spans="5:68">
      <c r="E199" s="50"/>
      <c r="F199" s="50"/>
      <c r="G199" s="50"/>
      <c r="H199" s="50"/>
      <c r="I199" s="50"/>
      <c r="J199" s="50"/>
      <c r="K199" s="50"/>
      <c r="L199" s="50"/>
      <c r="M199" s="50"/>
      <c r="N199" s="50"/>
      <c r="O199" s="50"/>
      <c r="P199" s="50"/>
      <c r="Q199" s="50"/>
      <c r="R199" s="50"/>
      <c r="S199" s="50"/>
      <c r="T199" s="50"/>
      <c r="U199" s="50"/>
      <c r="V199" s="50"/>
      <c r="W199" s="50"/>
      <c r="X199" s="50"/>
      <c r="Y199" s="50"/>
      <c r="Z199" s="50"/>
      <c r="AA199" s="50"/>
      <c r="AB199" s="50"/>
      <c r="AC199" s="50"/>
      <c r="AD199" s="50"/>
      <c r="AE199" s="50"/>
      <c r="AF199" s="50"/>
      <c r="AG199" s="50"/>
      <c r="AH199" s="50"/>
      <c r="AI199" s="50"/>
      <c r="AJ199" s="50"/>
      <c r="AK199" s="50"/>
      <c r="AL199" s="50"/>
      <c r="AM199" s="50"/>
      <c r="AN199" s="50"/>
      <c r="AO199" s="50"/>
      <c r="AP199" s="50"/>
      <c r="AQ199" s="50"/>
      <c r="AR199" s="50"/>
      <c r="AS199" s="50"/>
      <c r="AT199" s="50"/>
      <c r="AU199" s="50"/>
      <c r="AV199" s="50"/>
      <c r="AW199" s="50"/>
      <c r="AX199" s="50"/>
      <c r="AY199" s="50"/>
      <c r="AZ199" s="50"/>
      <c r="BA199" s="50"/>
      <c r="BB199" s="50"/>
      <c r="BC199" s="50"/>
      <c r="BD199" s="50"/>
      <c r="BE199" s="50"/>
      <c r="BF199" s="50"/>
      <c r="BG199" s="50"/>
      <c r="BH199" s="50"/>
      <c r="BI199" s="50"/>
      <c r="BJ199" s="50"/>
      <c r="BK199" s="8"/>
      <c r="BL199" s="8"/>
      <c r="BM199" s="8"/>
      <c r="BN199" s="8"/>
      <c r="BO199" s="8"/>
      <c r="BP199" s="8"/>
    </row>
    <row r="200" spans="5:68">
      <c r="E200" s="50"/>
      <c r="F200" s="50"/>
      <c r="G200" s="50"/>
      <c r="H200" s="50"/>
      <c r="I200" s="50"/>
      <c r="J200" s="50"/>
      <c r="K200" s="50"/>
      <c r="L200" s="50"/>
      <c r="M200" s="50"/>
      <c r="N200" s="50"/>
      <c r="O200" s="50"/>
      <c r="P200" s="50"/>
      <c r="Q200" s="50"/>
      <c r="R200" s="50"/>
      <c r="S200" s="50"/>
      <c r="T200" s="50"/>
      <c r="U200" s="50"/>
      <c r="V200" s="50"/>
      <c r="W200" s="50"/>
      <c r="X200" s="50"/>
      <c r="Y200" s="50"/>
      <c r="Z200" s="50"/>
      <c r="AA200" s="50"/>
      <c r="AB200" s="50"/>
      <c r="AC200" s="50"/>
      <c r="AD200" s="50"/>
      <c r="AE200" s="50"/>
      <c r="AF200" s="50"/>
      <c r="AG200" s="50"/>
      <c r="AH200" s="50"/>
      <c r="AI200" s="50"/>
      <c r="AJ200" s="50"/>
      <c r="AK200" s="50"/>
      <c r="AL200" s="50"/>
      <c r="AM200" s="50"/>
      <c r="AN200" s="50"/>
      <c r="AO200" s="50"/>
      <c r="AP200" s="50"/>
      <c r="AQ200" s="50"/>
      <c r="AR200" s="50"/>
      <c r="AS200" s="50"/>
      <c r="AT200" s="50"/>
      <c r="AU200" s="50"/>
      <c r="AV200" s="50"/>
      <c r="AW200" s="50"/>
      <c r="AX200" s="50"/>
      <c r="AY200" s="50"/>
      <c r="AZ200" s="50"/>
      <c r="BA200" s="50"/>
      <c r="BB200" s="50"/>
      <c r="BC200" s="50"/>
      <c r="BD200" s="50"/>
      <c r="BE200" s="50"/>
      <c r="BF200" s="50"/>
      <c r="BG200" s="50"/>
      <c r="BH200" s="50"/>
      <c r="BI200" s="50"/>
      <c r="BJ200" s="50"/>
      <c r="BK200" s="8"/>
      <c r="BL200" s="8"/>
      <c r="BM200" s="8"/>
      <c r="BN200" s="8"/>
      <c r="BO200" s="8"/>
      <c r="BP200" s="8"/>
    </row>
    <row r="201" spans="5:68">
      <c r="E201" s="50"/>
      <c r="F201" s="50"/>
      <c r="G201" s="50"/>
      <c r="H201" s="50"/>
      <c r="I201" s="50"/>
      <c r="J201" s="50"/>
      <c r="K201" s="50"/>
      <c r="L201" s="50"/>
      <c r="M201" s="50"/>
      <c r="N201" s="50"/>
      <c r="O201" s="50"/>
      <c r="P201" s="50"/>
      <c r="Q201" s="50"/>
      <c r="R201" s="50"/>
      <c r="S201" s="50"/>
      <c r="T201" s="50"/>
      <c r="U201" s="50"/>
      <c r="V201" s="50"/>
      <c r="W201" s="50"/>
      <c r="X201" s="50"/>
      <c r="Y201" s="50"/>
      <c r="Z201" s="50"/>
      <c r="AA201" s="50"/>
      <c r="AB201" s="50"/>
      <c r="AC201" s="50"/>
      <c r="AD201" s="50"/>
      <c r="AE201" s="50"/>
      <c r="AF201" s="50"/>
      <c r="AG201" s="50"/>
      <c r="AH201" s="50"/>
      <c r="AI201" s="50"/>
      <c r="AJ201" s="50"/>
      <c r="AK201" s="50"/>
      <c r="AL201" s="50"/>
      <c r="AM201" s="50"/>
      <c r="AN201" s="50"/>
      <c r="AO201" s="50"/>
      <c r="AP201" s="50"/>
      <c r="AQ201" s="50"/>
      <c r="AR201" s="50"/>
      <c r="AS201" s="50"/>
      <c r="AT201" s="50"/>
      <c r="AU201" s="50"/>
      <c r="AV201" s="50"/>
      <c r="AW201" s="50"/>
      <c r="AX201" s="50"/>
      <c r="AY201" s="50"/>
      <c r="AZ201" s="50"/>
      <c r="BA201" s="50"/>
      <c r="BB201" s="50"/>
      <c r="BC201" s="50"/>
      <c r="BD201" s="50"/>
      <c r="BE201" s="50"/>
      <c r="BF201" s="50"/>
      <c r="BG201" s="50"/>
      <c r="BH201" s="50"/>
      <c r="BI201" s="50"/>
      <c r="BJ201" s="50"/>
      <c r="BK201" s="8"/>
      <c r="BL201" s="8"/>
      <c r="BM201" s="8"/>
      <c r="BN201" s="8"/>
      <c r="BO201" s="8"/>
      <c r="BP201" s="8"/>
    </row>
    <row r="202" spans="5:68">
      <c r="E202" s="50"/>
      <c r="F202" s="50"/>
      <c r="G202" s="50"/>
      <c r="H202" s="50"/>
      <c r="I202" s="50"/>
      <c r="J202" s="50"/>
      <c r="K202" s="50"/>
      <c r="L202" s="50"/>
      <c r="M202" s="50"/>
      <c r="N202" s="50"/>
      <c r="O202" s="50"/>
      <c r="P202" s="50"/>
      <c r="Q202" s="50"/>
      <c r="R202" s="50"/>
      <c r="S202" s="50"/>
      <c r="T202" s="50"/>
      <c r="U202" s="50"/>
      <c r="V202" s="50"/>
      <c r="W202" s="50"/>
      <c r="X202" s="50"/>
      <c r="Y202" s="50"/>
      <c r="Z202" s="50"/>
      <c r="AA202" s="50"/>
      <c r="AB202" s="50"/>
      <c r="AC202" s="50"/>
      <c r="AD202" s="50"/>
      <c r="AE202" s="50"/>
      <c r="AF202" s="50"/>
      <c r="AG202" s="50"/>
      <c r="AH202" s="50"/>
      <c r="AI202" s="50"/>
      <c r="AJ202" s="50"/>
      <c r="AK202" s="50"/>
      <c r="AL202" s="50"/>
      <c r="AM202" s="50"/>
      <c r="AN202" s="50"/>
      <c r="AO202" s="50"/>
      <c r="AP202" s="50"/>
      <c r="AQ202" s="50"/>
      <c r="AR202" s="50"/>
      <c r="AS202" s="50"/>
      <c r="AT202" s="50"/>
      <c r="AU202" s="50"/>
      <c r="AV202" s="50"/>
      <c r="AW202" s="50"/>
      <c r="AX202" s="50"/>
      <c r="AY202" s="50"/>
      <c r="AZ202" s="50"/>
      <c r="BA202" s="50"/>
      <c r="BB202" s="50"/>
      <c r="BC202" s="50"/>
      <c r="BD202" s="50"/>
      <c r="BE202" s="50"/>
      <c r="BF202" s="50"/>
      <c r="BG202" s="50"/>
      <c r="BH202" s="50"/>
      <c r="BI202" s="50"/>
      <c r="BJ202" s="50"/>
      <c r="BK202" s="8"/>
      <c r="BL202" s="8"/>
      <c r="BM202" s="8"/>
      <c r="BN202" s="8"/>
      <c r="BO202" s="8"/>
      <c r="BP202" s="8"/>
    </row>
    <row r="203" spans="5:68">
      <c r="E203" s="50"/>
      <c r="F203" s="50"/>
      <c r="G203" s="50"/>
      <c r="H203" s="50"/>
      <c r="I203" s="50"/>
      <c r="J203" s="50"/>
      <c r="K203" s="50"/>
      <c r="L203" s="50"/>
      <c r="M203" s="50"/>
      <c r="N203" s="50"/>
      <c r="O203" s="50"/>
      <c r="P203" s="50"/>
      <c r="Q203" s="50"/>
      <c r="R203" s="50"/>
      <c r="S203" s="50"/>
      <c r="T203" s="50"/>
      <c r="U203" s="50"/>
      <c r="V203" s="50"/>
      <c r="W203" s="50"/>
      <c r="X203" s="50"/>
      <c r="Y203" s="50"/>
      <c r="Z203" s="50"/>
      <c r="AA203" s="50"/>
      <c r="AB203" s="50"/>
      <c r="AC203" s="50"/>
      <c r="AD203" s="50"/>
      <c r="AE203" s="50"/>
      <c r="AF203" s="50"/>
      <c r="AG203" s="50"/>
      <c r="AH203" s="50"/>
      <c r="AI203" s="50"/>
      <c r="AJ203" s="50"/>
      <c r="AK203" s="50"/>
      <c r="AL203" s="50"/>
      <c r="AM203" s="50"/>
      <c r="AN203" s="50"/>
      <c r="AO203" s="50"/>
      <c r="AP203" s="50"/>
      <c r="AQ203" s="50"/>
      <c r="AR203" s="50"/>
      <c r="AS203" s="50"/>
      <c r="AT203" s="50"/>
      <c r="AU203" s="50"/>
      <c r="AV203" s="50"/>
      <c r="AW203" s="50"/>
      <c r="AX203" s="50"/>
      <c r="AY203" s="50"/>
      <c r="AZ203" s="50"/>
      <c r="BA203" s="50"/>
      <c r="BB203" s="50"/>
      <c r="BC203" s="50"/>
      <c r="BD203" s="50"/>
      <c r="BE203" s="50"/>
      <c r="BF203" s="50"/>
      <c r="BG203" s="50"/>
      <c r="BH203" s="50"/>
      <c r="BI203" s="50"/>
      <c r="BJ203" s="50"/>
      <c r="BK203" s="8"/>
      <c r="BL203" s="8"/>
      <c r="BM203" s="8"/>
      <c r="BN203" s="8"/>
      <c r="BO203" s="8"/>
      <c r="BP203" s="8"/>
    </row>
    <row r="204" spans="5:68">
      <c r="E204" s="50"/>
      <c r="F204" s="50"/>
      <c r="G204" s="50"/>
      <c r="H204" s="50"/>
      <c r="I204" s="50"/>
      <c r="J204" s="50"/>
      <c r="K204" s="50"/>
      <c r="L204" s="50"/>
      <c r="M204" s="50"/>
      <c r="N204" s="50"/>
      <c r="O204" s="50"/>
      <c r="P204" s="50"/>
      <c r="Q204" s="50"/>
      <c r="R204" s="50"/>
      <c r="S204" s="50"/>
      <c r="T204" s="50"/>
      <c r="U204" s="50"/>
      <c r="V204" s="50"/>
      <c r="W204" s="50"/>
      <c r="X204" s="50"/>
      <c r="Y204" s="50"/>
      <c r="Z204" s="50"/>
      <c r="AA204" s="50"/>
      <c r="AB204" s="50"/>
      <c r="AC204" s="50"/>
      <c r="AD204" s="50"/>
      <c r="AE204" s="50"/>
      <c r="AF204" s="50"/>
      <c r="AG204" s="50"/>
      <c r="AH204" s="50"/>
      <c r="AI204" s="50"/>
      <c r="AJ204" s="50"/>
      <c r="AK204" s="50"/>
      <c r="AL204" s="50"/>
      <c r="AM204" s="50"/>
      <c r="AN204" s="50"/>
      <c r="AO204" s="50"/>
      <c r="AP204" s="50"/>
      <c r="AQ204" s="50"/>
      <c r="AR204" s="50"/>
      <c r="AS204" s="50"/>
      <c r="AT204" s="50"/>
      <c r="AU204" s="50"/>
      <c r="AV204" s="50"/>
      <c r="AW204" s="50"/>
      <c r="AX204" s="50"/>
      <c r="AY204" s="50"/>
      <c r="AZ204" s="50"/>
      <c r="BA204" s="50"/>
      <c r="BB204" s="50"/>
      <c r="BC204" s="50"/>
      <c r="BD204" s="50"/>
      <c r="BE204" s="50"/>
      <c r="BF204" s="50"/>
      <c r="BG204" s="50"/>
      <c r="BH204" s="50"/>
      <c r="BI204" s="50"/>
      <c r="BJ204" s="50"/>
      <c r="BK204" s="8"/>
      <c r="BL204" s="8"/>
      <c r="BM204" s="8"/>
      <c r="BN204" s="8"/>
      <c r="BO204" s="8"/>
      <c r="BP204" s="8"/>
    </row>
    <row r="205" spans="5:68">
      <c r="E205" s="50"/>
      <c r="F205" s="50"/>
      <c r="G205" s="50"/>
      <c r="H205" s="50"/>
      <c r="I205" s="50"/>
      <c r="J205" s="50"/>
      <c r="K205" s="50"/>
      <c r="L205" s="50"/>
      <c r="M205" s="50"/>
      <c r="N205" s="50"/>
      <c r="O205" s="50"/>
      <c r="P205" s="50"/>
      <c r="Q205" s="50"/>
      <c r="R205" s="50"/>
      <c r="S205" s="50"/>
      <c r="T205" s="50"/>
      <c r="U205" s="50"/>
      <c r="V205" s="50"/>
      <c r="W205" s="50"/>
      <c r="X205" s="50"/>
      <c r="Y205" s="50"/>
      <c r="Z205" s="50"/>
      <c r="AA205" s="50"/>
      <c r="AB205" s="50"/>
      <c r="AC205" s="50"/>
      <c r="AD205" s="50"/>
      <c r="AE205" s="50"/>
      <c r="AF205" s="50"/>
      <c r="AG205" s="50"/>
      <c r="AH205" s="50"/>
      <c r="AI205" s="50"/>
      <c r="AJ205" s="50"/>
      <c r="AK205" s="50"/>
      <c r="AL205" s="50"/>
      <c r="AM205" s="50"/>
      <c r="AN205" s="50"/>
      <c r="AO205" s="50"/>
      <c r="AP205" s="50"/>
      <c r="AQ205" s="50"/>
      <c r="AR205" s="50"/>
      <c r="AS205" s="50"/>
      <c r="AT205" s="50"/>
      <c r="AU205" s="50"/>
      <c r="AV205" s="50"/>
      <c r="AW205" s="50"/>
      <c r="AX205" s="50"/>
      <c r="AY205" s="50"/>
      <c r="AZ205" s="50"/>
      <c r="BA205" s="50"/>
      <c r="BB205" s="50"/>
      <c r="BC205" s="50"/>
      <c r="BD205" s="50"/>
      <c r="BE205" s="50"/>
      <c r="BF205" s="50"/>
      <c r="BG205" s="50"/>
      <c r="BH205" s="50"/>
      <c r="BI205" s="50"/>
      <c r="BJ205" s="50"/>
      <c r="BK205" s="8"/>
      <c r="BL205" s="8"/>
      <c r="BM205" s="8"/>
      <c r="BN205" s="8"/>
      <c r="BO205" s="8"/>
      <c r="BP205" s="8"/>
    </row>
    <row r="206" spans="5:68">
      <c r="E206" s="50"/>
      <c r="F206" s="50"/>
      <c r="G206" s="50"/>
      <c r="H206" s="50"/>
      <c r="I206" s="50"/>
      <c r="J206" s="50"/>
      <c r="K206" s="50"/>
      <c r="L206" s="50"/>
      <c r="M206" s="50"/>
      <c r="N206" s="50"/>
      <c r="O206" s="50"/>
      <c r="P206" s="50"/>
      <c r="Q206" s="50"/>
      <c r="R206" s="50"/>
      <c r="S206" s="50"/>
      <c r="T206" s="50"/>
      <c r="U206" s="50"/>
      <c r="V206" s="50"/>
      <c r="W206" s="50"/>
      <c r="X206" s="50"/>
      <c r="Y206" s="50"/>
      <c r="Z206" s="50"/>
      <c r="AA206" s="50"/>
      <c r="AB206" s="50"/>
      <c r="AC206" s="50"/>
      <c r="AD206" s="50"/>
      <c r="AE206" s="50"/>
      <c r="AF206" s="50"/>
      <c r="AG206" s="50"/>
      <c r="AH206" s="50"/>
      <c r="AI206" s="50"/>
      <c r="AJ206" s="50"/>
      <c r="AK206" s="50"/>
      <c r="AL206" s="50"/>
      <c r="AM206" s="50"/>
      <c r="AN206" s="50"/>
      <c r="AO206" s="50"/>
      <c r="AP206" s="50"/>
      <c r="AQ206" s="50"/>
      <c r="AR206" s="50"/>
      <c r="AS206" s="50"/>
      <c r="AT206" s="50"/>
      <c r="AU206" s="50"/>
      <c r="AV206" s="50"/>
      <c r="AW206" s="50"/>
      <c r="AX206" s="50"/>
      <c r="AY206" s="50"/>
      <c r="AZ206" s="50"/>
      <c r="BA206" s="50"/>
      <c r="BB206" s="50"/>
      <c r="BC206" s="50"/>
      <c r="BD206" s="50"/>
      <c r="BE206" s="50"/>
      <c r="BF206" s="50"/>
      <c r="BG206" s="50"/>
      <c r="BH206" s="50"/>
      <c r="BI206" s="50"/>
      <c r="BJ206" s="50"/>
      <c r="BK206" s="8"/>
      <c r="BL206" s="8"/>
      <c r="BM206" s="8"/>
      <c r="BN206" s="8"/>
      <c r="BO206" s="8"/>
      <c r="BP206" s="8"/>
    </row>
    <row r="207" spans="5:68">
      <c r="E207" s="50"/>
      <c r="F207" s="50"/>
      <c r="G207" s="50"/>
      <c r="H207" s="50"/>
      <c r="I207" s="50"/>
      <c r="J207" s="50"/>
      <c r="K207" s="50"/>
      <c r="L207" s="50"/>
      <c r="M207" s="50"/>
      <c r="N207" s="50"/>
      <c r="O207" s="50"/>
      <c r="P207" s="50"/>
      <c r="Q207" s="50"/>
      <c r="R207" s="50"/>
      <c r="S207" s="50"/>
      <c r="T207" s="50"/>
      <c r="U207" s="50"/>
      <c r="V207" s="50"/>
      <c r="W207" s="50"/>
      <c r="X207" s="50"/>
      <c r="Y207" s="50"/>
      <c r="Z207" s="50"/>
      <c r="AA207" s="50"/>
      <c r="AB207" s="50"/>
      <c r="AC207" s="50"/>
      <c r="AD207" s="50"/>
      <c r="AE207" s="50"/>
      <c r="AF207" s="50"/>
      <c r="AG207" s="50"/>
      <c r="AH207" s="50"/>
      <c r="AI207" s="50"/>
      <c r="AJ207" s="50"/>
      <c r="AK207" s="50"/>
      <c r="AL207" s="50"/>
      <c r="AM207" s="50"/>
      <c r="AN207" s="50"/>
      <c r="AO207" s="50"/>
      <c r="AP207" s="50"/>
      <c r="AQ207" s="50"/>
      <c r="AR207" s="50"/>
      <c r="AS207" s="50"/>
      <c r="AT207" s="50"/>
      <c r="AU207" s="50"/>
      <c r="AV207" s="50"/>
      <c r="AW207" s="50"/>
      <c r="AX207" s="50"/>
      <c r="AY207" s="50"/>
      <c r="AZ207" s="50"/>
      <c r="BA207" s="50"/>
      <c r="BB207" s="50"/>
      <c r="BC207" s="50"/>
      <c r="BD207" s="50"/>
      <c r="BE207" s="50"/>
      <c r="BF207" s="50"/>
      <c r="BG207" s="50"/>
      <c r="BH207" s="50"/>
      <c r="BI207" s="50"/>
      <c r="BJ207" s="50"/>
      <c r="BK207" s="8"/>
      <c r="BL207" s="8"/>
      <c r="BM207" s="8"/>
      <c r="BN207" s="8"/>
      <c r="BO207" s="8"/>
      <c r="BP207" s="8"/>
    </row>
    <row r="208" spans="5:68">
      <c r="E208" s="50"/>
      <c r="F208" s="50"/>
      <c r="G208" s="50"/>
      <c r="H208" s="50"/>
      <c r="I208" s="50"/>
      <c r="J208" s="50"/>
      <c r="K208" s="50"/>
      <c r="L208" s="50"/>
      <c r="M208" s="50"/>
      <c r="N208" s="50"/>
      <c r="O208" s="50"/>
      <c r="P208" s="50"/>
      <c r="Q208" s="50"/>
      <c r="R208" s="50"/>
      <c r="S208" s="50"/>
      <c r="T208" s="50"/>
      <c r="U208" s="50"/>
      <c r="V208" s="50"/>
      <c r="W208" s="50"/>
      <c r="X208" s="50"/>
      <c r="Y208" s="50"/>
      <c r="Z208" s="50"/>
      <c r="AA208" s="50"/>
      <c r="AB208" s="50"/>
      <c r="AC208" s="50"/>
      <c r="AD208" s="50"/>
      <c r="AE208" s="50"/>
      <c r="AF208" s="50"/>
      <c r="AG208" s="50"/>
      <c r="AH208" s="50"/>
      <c r="AI208" s="50"/>
      <c r="AJ208" s="50"/>
      <c r="AK208" s="50"/>
      <c r="AL208" s="50"/>
      <c r="AM208" s="50"/>
      <c r="AN208" s="50"/>
      <c r="AO208" s="50"/>
      <c r="AP208" s="50"/>
      <c r="AQ208" s="50"/>
      <c r="AR208" s="50"/>
      <c r="AS208" s="50"/>
      <c r="AT208" s="50"/>
      <c r="AU208" s="50"/>
      <c r="AV208" s="50"/>
      <c r="AW208" s="50"/>
      <c r="AX208" s="50"/>
      <c r="AY208" s="50"/>
      <c r="AZ208" s="50"/>
      <c r="BA208" s="50"/>
      <c r="BB208" s="50"/>
      <c r="BC208" s="50"/>
      <c r="BD208" s="50"/>
      <c r="BE208" s="50"/>
      <c r="BF208" s="50"/>
      <c r="BG208" s="50"/>
      <c r="BH208" s="50"/>
      <c r="BI208" s="50"/>
      <c r="BJ208" s="50"/>
      <c r="BK208" s="8"/>
      <c r="BL208" s="8"/>
      <c r="BM208" s="8"/>
      <c r="BN208" s="8"/>
      <c r="BO208" s="8"/>
      <c r="BP208" s="8"/>
    </row>
    <row r="209" spans="5:68">
      <c r="E209" s="50"/>
      <c r="F209" s="50"/>
      <c r="G209" s="50"/>
      <c r="H209" s="50"/>
      <c r="I209" s="50"/>
      <c r="J209" s="50"/>
      <c r="K209" s="50"/>
      <c r="L209" s="50"/>
      <c r="M209" s="50"/>
      <c r="N209" s="50"/>
      <c r="O209" s="50"/>
      <c r="P209" s="50"/>
      <c r="Q209" s="50"/>
      <c r="R209" s="50"/>
      <c r="S209" s="50"/>
      <c r="T209" s="50"/>
      <c r="U209" s="50"/>
      <c r="V209" s="50"/>
      <c r="W209" s="50"/>
      <c r="X209" s="50"/>
      <c r="Y209" s="50"/>
      <c r="Z209" s="50"/>
      <c r="AA209" s="50"/>
      <c r="AB209" s="50"/>
      <c r="AC209" s="50"/>
      <c r="AD209" s="50"/>
      <c r="AE209" s="50"/>
      <c r="AF209" s="50"/>
      <c r="AG209" s="50"/>
      <c r="AH209" s="50"/>
      <c r="AI209" s="50"/>
      <c r="AJ209" s="50"/>
      <c r="AK209" s="50"/>
      <c r="AL209" s="50"/>
      <c r="AM209" s="50"/>
      <c r="AN209" s="50"/>
      <c r="AO209" s="50"/>
      <c r="AP209" s="50"/>
      <c r="AQ209" s="50"/>
      <c r="AR209" s="50"/>
      <c r="AS209" s="50"/>
      <c r="AT209" s="50"/>
      <c r="AU209" s="50"/>
      <c r="AV209" s="50"/>
      <c r="AW209" s="50"/>
      <c r="AX209" s="50"/>
      <c r="AY209" s="50"/>
      <c r="AZ209" s="50"/>
      <c r="BA209" s="50"/>
      <c r="BB209" s="50"/>
      <c r="BC209" s="50"/>
      <c r="BD209" s="50"/>
      <c r="BE209" s="50"/>
      <c r="BF209" s="50"/>
      <c r="BG209" s="50"/>
      <c r="BH209" s="50"/>
      <c r="BI209" s="50"/>
      <c r="BJ209" s="50"/>
      <c r="BK209" s="8"/>
      <c r="BL209" s="8"/>
      <c r="BM209" s="8"/>
      <c r="BN209" s="8"/>
      <c r="BO209" s="8"/>
      <c r="BP209" s="8"/>
    </row>
    <row r="210" spans="5:68">
      <c r="E210" s="50"/>
      <c r="F210" s="50"/>
      <c r="G210" s="50"/>
      <c r="H210" s="50"/>
      <c r="I210" s="50"/>
      <c r="J210" s="50"/>
      <c r="K210" s="50"/>
      <c r="L210" s="50"/>
      <c r="M210" s="50"/>
      <c r="N210" s="50"/>
      <c r="O210" s="50"/>
      <c r="P210" s="50"/>
      <c r="Q210" s="50"/>
      <c r="R210" s="50"/>
      <c r="S210" s="50"/>
      <c r="T210" s="50"/>
      <c r="U210" s="50"/>
      <c r="V210" s="50"/>
      <c r="W210" s="50"/>
      <c r="X210" s="50"/>
      <c r="Y210" s="50"/>
      <c r="Z210" s="50"/>
      <c r="AA210" s="50"/>
      <c r="AB210" s="50"/>
      <c r="AC210" s="50"/>
      <c r="AD210" s="50"/>
      <c r="AE210" s="50"/>
      <c r="AF210" s="50"/>
      <c r="AG210" s="50"/>
      <c r="AH210" s="50"/>
      <c r="AI210" s="50"/>
      <c r="AJ210" s="50"/>
      <c r="AK210" s="50"/>
      <c r="AL210" s="50"/>
      <c r="AM210" s="50"/>
      <c r="AN210" s="50"/>
      <c r="AO210" s="50"/>
      <c r="AP210" s="50"/>
      <c r="AQ210" s="50"/>
      <c r="AR210" s="50"/>
      <c r="AS210" s="50"/>
      <c r="AT210" s="50"/>
      <c r="AU210" s="50"/>
      <c r="AV210" s="50"/>
      <c r="AW210" s="50"/>
      <c r="AX210" s="50"/>
      <c r="AY210" s="50"/>
      <c r="AZ210" s="50"/>
      <c r="BA210" s="50"/>
      <c r="BB210" s="50"/>
      <c r="BC210" s="50"/>
      <c r="BD210" s="50"/>
      <c r="BE210" s="50"/>
      <c r="BF210" s="50"/>
      <c r="BG210" s="50"/>
      <c r="BH210" s="50"/>
      <c r="BI210" s="50"/>
      <c r="BJ210" s="50"/>
      <c r="BK210" s="8"/>
      <c r="BL210" s="8"/>
      <c r="BM210" s="8"/>
      <c r="BN210" s="8"/>
      <c r="BO210" s="8"/>
      <c r="BP210" s="8"/>
    </row>
    <row r="211" spans="5:68">
      <c r="E211" s="50"/>
      <c r="F211" s="50"/>
      <c r="G211" s="50"/>
      <c r="H211" s="50"/>
      <c r="I211" s="50"/>
      <c r="J211" s="50"/>
      <c r="K211" s="50"/>
      <c r="L211" s="50"/>
      <c r="M211" s="50"/>
      <c r="N211" s="50"/>
      <c r="O211" s="50"/>
      <c r="P211" s="50"/>
      <c r="Q211" s="50"/>
      <c r="R211" s="50"/>
      <c r="S211" s="50"/>
      <c r="T211" s="50"/>
      <c r="U211" s="50"/>
      <c r="V211" s="50"/>
      <c r="W211" s="50"/>
      <c r="X211" s="50"/>
      <c r="Y211" s="50"/>
      <c r="Z211" s="50"/>
      <c r="AA211" s="50"/>
      <c r="AB211" s="50"/>
      <c r="AC211" s="50"/>
      <c r="AD211" s="50"/>
      <c r="AE211" s="50"/>
      <c r="AF211" s="50"/>
      <c r="AG211" s="50"/>
      <c r="AH211" s="50"/>
      <c r="AI211" s="50"/>
      <c r="AJ211" s="50"/>
      <c r="AK211" s="50"/>
      <c r="AL211" s="50"/>
      <c r="AM211" s="50"/>
      <c r="AN211" s="50"/>
      <c r="AO211" s="50"/>
      <c r="AP211" s="50"/>
      <c r="AQ211" s="50"/>
      <c r="AR211" s="50"/>
      <c r="AS211" s="50"/>
      <c r="AT211" s="50"/>
      <c r="AU211" s="50"/>
      <c r="AV211" s="50"/>
      <c r="AW211" s="50"/>
      <c r="AX211" s="50"/>
      <c r="AY211" s="50"/>
      <c r="AZ211" s="50"/>
      <c r="BA211" s="50"/>
      <c r="BB211" s="50"/>
      <c r="BC211" s="50"/>
      <c r="BD211" s="50"/>
      <c r="BE211" s="50"/>
      <c r="BF211" s="50"/>
      <c r="BG211" s="50"/>
      <c r="BH211" s="50"/>
      <c r="BI211" s="50"/>
      <c r="BJ211" s="50"/>
      <c r="BK211" s="8"/>
      <c r="BL211" s="8"/>
      <c r="BM211" s="8"/>
      <c r="BN211" s="8"/>
      <c r="BO211" s="8"/>
      <c r="BP211" s="8"/>
    </row>
    <row r="212" spans="5:68">
      <c r="E212" s="50"/>
      <c r="F212" s="50"/>
      <c r="G212" s="50"/>
      <c r="H212" s="50"/>
      <c r="I212" s="50"/>
      <c r="J212" s="50"/>
      <c r="K212" s="50"/>
      <c r="L212" s="50"/>
      <c r="M212" s="50"/>
      <c r="N212" s="50"/>
      <c r="O212" s="50"/>
      <c r="P212" s="50"/>
      <c r="Q212" s="50"/>
      <c r="R212" s="50"/>
      <c r="S212" s="50"/>
      <c r="T212" s="50"/>
      <c r="U212" s="50"/>
      <c r="V212" s="50"/>
      <c r="W212" s="50"/>
      <c r="X212" s="50"/>
      <c r="Y212" s="50"/>
      <c r="Z212" s="50"/>
      <c r="AA212" s="50"/>
      <c r="AB212" s="50"/>
      <c r="AC212" s="50"/>
      <c r="AD212" s="50"/>
      <c r="AE212" s="50"/>
      <c r="AF212" s="50"/>
      <c r="AG212" s="50"/>
      <c r="AH212" s="50"/>
      <c r="AI212" s="50"/>
      <c r="AJ212" s="50"/>
      <c r="AK212" s="50"/>
      <c r="AL212" s="50"/>
      <c r="AM212" s="50"/>
      <c r="AN212" s="50"/>
      <c r="AO212" s="50"/>
      <c r="AP212" s="50"/>
      <c r="AQ212" s="50"/>
      <c r="AR212" s="50"/>
      <c r="AS212" s="50"/>
      <c r="AT212" s="50"/>
      <c r="AU212" s="50"/>
      <c r="AV212" s="50"/>
      <c r="AW212" s="50"/>
      <c r="AX212" s="50"/>
      <c r="AY212" s="50"/>
      <c r="AZ212" s="50"/>
      <c r="BA212" s="50"/>
      <c r="BB212" s="50"/>
      <c r="BC212" s="50"/>
      <c r="BD212" s="50"/>
      <c r="BE212" s="50"/>
      <c r="BF212" s="50"/>
      <c r="BG212" s="50"/>
      <c r="BH212" s="50"/>
      <c r="BI212" s="50"/>
      <c r="BJ212" s="50"/>
      <c r="BK212" s="8"/>
      <c r="BL212" s="8"/>
      <c r="BM212" s="8"/>
      <c r="BN212" s="8"/>
      <c r="BO212" s="8"/>
      <c r="BP212" s="8"/>
    </row>
    <row r="213" spans="5:68">
      <c r="E213" s="50"/>
      <c r="F213" s="50"/>
      <c r="G213" s="50"/>
      <c r="H213" s="50"/>
      <c r="I213" s="50"/>
      <c r="J213" s="50"/>
      <c r="K213" s="50"/>
      <c r="L213" s="50"/>
      <c r="M213" s="50"/>
      <c r="N213" s="50"/>
      <c r="O213" s="50"/>
      <c r="P213" s="50"/>
      <c r="Q213" s="50"/>
      <c r="R213" s="50"/>
      <c r="S213" s="50"/>
      <c r="T213" s="50"/>
      <c r="U213" s="50"/>
      <c r="V213" s="50"/>
      <c r="W213" s="50"/>
      <c r="X213" s="50"/>
      <c r="Y213" s="50"/>
      <c r="Z213" s="50"/>
      <c r="AA213" s="50"/>
      <c r="AB213" s="50"/>
      <c r="AC213" s="50"/>
      <c r="AD213" s="50"/>
      <c r="AE213" s="50"/>
      <c r="AF213" s="50"/>
      <c r="AG213" s="50"/>
      <c r="AH213" s="50"/>
      <c r="AI213" s="50"/>
      <c r="AJ213" s="50"/>
      <c r="AK213" s="50"/>
      <c r="AL213" s="50"/>
      <c r="AM213" s="50"/>
      <c r="AN213" s="50"/>
      <c r="AO213" s="50"/>
      <c r="AP213" s="50"/>
      <c r="AQ213" s="50"/>
      <c r="AR213" s="50"/>
      <c r="AS213" s="50"/>
      <c r="AT213" s="50"/>
      <c r="AU213" s="50"/>
      <c r="AV213" s="50"/>
      <c r="AW213" s="50"/>
      <c r="AX213" s="50"/>
      <c r="AY213" s="50"/>
      <c r="AZ213" s="50"/>
      <c r="BA213" s="50"/>
      <c r="BB213" s="50"/>
      <c r="BC213" s="50"/>
      <c r="BD213" s="50"/>
      <c r="BE213" s="50"/>
      <c r="BF213" s="50"/>
      <c r="BG213" s="50"/>
      <c r="BH213" s="50"/>
      <c r="BI213" s="50"/>
      <c r="BJ213" s="50"/>
      <c r="BK213" s="8"/>
      <c r="BL213" s="8"/>
      <c r="BM213" s="8"/>
      <c r="BN213" s="8"/>
      <c r="BO213" s="8"/>
      <c r="BP213" s="8"/>
    </row>
    <row r="214" spans="5:68">
      <c r="E214" s="50"/>
      <c r="F214" s="50"/>
      <c r="G214" s="50"/>
      <c r="H214" s="50"/>
      <c r="I214" s="50"/>
      <c r="J214" s="50"/>
      <c r="K214" s="50"/>
      <c r="L214" s="50"/>
      <c r="M214" s="50"/>
      <c r="N214" s="50"/>
      <c r="O214" s="50"/>
      <c r="P214" s="50"/>
      <c r="Q214" s="50"/>
      <c r="R214" s="50"/>
      <c r="S214" s="50"/>
      <c r="T214" s="50"/>
      <c r="U214" s="50"/>
      <c r="V214" s="50"/>
      <c r="W214" s="50"/>
      <c r="X214" s="50"/>
      <c r="Y214" s="50"/>
      <c r="Z214" s="50"/>
      <c r="AA214" s="50"/>
      <c r="AB214" s="50"/>
      <c r="AC214" s="50"/>
      <c r="AD214" s="50"/>
      <c r="AE214" s="50"/>
      <c r="AF214" s="50"/>
      <c r="AG214" s="50"/>
      <c r="AH214" s="50"/>
      <c r="AI214" s="50"/>
      <c r="AJ214" s="50"/>
      <c r="AK214" s="50"/>
      <c r="AL214" s="50"/>
      <c r="AM214" s="50"/>
      <c r="AN214" s="50"/>
      <c r="AO214" s="50"/>
      <c r="AP214" s="50"/>
      <c r="AQ214" s="50"/>
      <c r="AR214" s="50"/>
      <c r="AS214" s="50"/>
      <c r="AT214" s="50"/>
      <c r="AU214" s="50"/>
      <c r="AV214" s="50"/>
      <c r="AW214" s="50"/>
      <c r="AX214" s="50"/>
      <c r="AY214" s="50"/>
      <c r="AZ214" s="50"/>
      <c r="BA214" s="50"/>
      <c r="BB214" s="50"/>
      <c r="BC214" s="50"/>
      <c r="BD214" s="50"/>
      <c r="BE214" s="50"/>
      <c r="BF214" s="50"/>
      <c r="BG214" s="50"/>
      <c r="BH214" s="50"/>
      <c r="BI214" s="50"/>
      <c r="BJ214" s="50"/>
      <c r="BK214" s="8"/>
      <c r="BL214" s="8"/>
      <c r="BM214" s="8"/>
      <c r="BN214" s="8"/>
      <c r="BO214" s="8"/>
      <c r="BP214" s="8"/>
    </row>
    <row r="215" spans="5:68">
      <c r="E215" s="50"/>
      <c r="F215" s="50"/>
      <c r="G215" s="50"/>
      <c r="H215" s="50"/>
      <c r="I215" s="50"/>
      <c r="J215" s="50"/>
      <c r="K215" s="50"/>
      <c r="L215" s="50"/>
      <c r="M215" s="50"/>
      <c r="N215" s="50"/>
      <c r="O215" s="50"/>
      <c r="P215" s="50"/>
      <c r="Q215" s="50"/>
      <c r="R215" s="50"/>
      <c r="S215" s="50"/>
      <c r="T215" s="50"/>
      <c r="U215" s="50"/>
      <c r="V215" s="50"/>
      <c r="W215" s="50"/>
      <c r="X215" s="50"/>
      <c r="Y215" s="50"/>
      <c r="Z215" s="50"/>
      <c r="AA215" s="50"/>
      <c r="AB215" s="50"/>
      <c r="AC215" s="50"/>
      <c r="AD215" s="50"/>
      <c r="AE215" s="50"/>
      <c r="AF215" s="50"/>
      <c r="AG215" s="50"/>
      <c r="AH215" s="50"/>
      <c r="AI215" s="50"/>
      <c r="AJ215" s="50"/>
      <c r="AK215" s="50"/>
      <c r="AL215" s="50"/>
      <c r="AM215" s="50"/>
      <c r="AN215" s="50"/>
      <c r="AO215" s="50"/>
      <c r="AP215" s="50"/>
      <c r="AQ215" s="50"/>
      <c r="AR215" s="50"/>
      <c r="AS215" s="50"/>
      <c r="AT215" s="50"/>
      <c r="AU215" s="50"/>
      <c r="AV215" s="50"/>
      <c r="AW215" s="50"/>
      <c r="AX215" s="50"/>
      <c r="AY215" s="50"/>
      <c r="AZ215" s="50"/>
      <c r="BA215" s="50"/>
      <c r="BB215" s="50"/>
      <c r="BC215" s="50"/>
      <c r="BD215" s="50"/>
      <c r="BE215" s="50"/>
      <c r="BF215" s="50"/>
      <c r="BG215" s="50"/>
      <c r="BH215" s="50"/>
      <c r="BI215" s="50"/>
      <c r="BJ215" s="50"/>
      <c r="BK215" s="8"/>
      <c r="BL215" s="8"/>
      <c r="BM215" s="8"/>
      <c r="BN215" s="8"/>
      <c r="BO215" s="8"/>
      <c r="BP215" s="8"/>
    </row>
    <row r="216" spans="5:68">
      <c r="E216" s="50"/>
      <c r="F216" s="50"/>
      <c r="G216" s="50"/>
      <c r="H216" s="50"/>
      <c r="I216" s="50"/>
      <c r="J216" s="50"/>
      <c r="K216" s="50"/>
      <c r="L216" s="50"/>
      <c r="M216" s="50"/>
      <c r="N216" s="50"/>
      <c r="O216" s="50"/>
      <c r="P216" s="50"/>
      <c r="Q216" s="50"/>
      <c r="R216" s="50"/>
      <c r="S216" s="50"/>
      <c r="T216" s="50"/>
      <c r="U216" s="50"/>
      <c r="V216" s="50"/>
      <c r="W216" s="50"/>
      <c r="X216" s="50"/>
      <c r="Y216" s="50"/>
      <c r="Z216" s="50"/>
      <c r="AA216" s="50"/>
      <c r="AB216" s="50"/>
      <c r="AC216" s="50"/>
      <c r="AD216" s="50"/>
      <c r="AE216" s="50"/>
      <c r="AF216" s="50"/>
      <c r="AG216" s="50"/>
      <c r="AH216" s="50"/>
      <c r="AI216" s="50"/>
      <c r="AJ216" s="50"/>
      <c r="AK216" s="50"/>
      <c r="AL216" s="50"/>
      <c r="AM216" s="50"/>
      <c r="AN216" s="50"/>
      <c r="AO216" s="50"/>
      <c r="AP216" s="50"/>
      <c r="AQ216" s="50"/>
      <c r="AR216" s="50"/>
      <c r="AS216" s="50"/>
      <c r="AT216" s="50"/>
      <c r="AU216" s="50"/>
      <c r="AV216" s="50"/>
      <c r="AW216" s="50"/>
      <c r="AX216" s="50"/>
      <c r="AY216" s="50"/>
      <c r="AZ216" s="50"/>
      <c r="BA216" s="50"/>
      <c r="BB216" s="50"/>
      <c r="BC216" s="50"/>
      <c r="BD216" s="50"/>
      <c r="BE216" s="50"/>
      <c r="BF216" s="50"/>
      <c r="BG216" s="50"/>
      <c r="BH216" s="50"/>
      <c r="BI216" s="50"/>
      <c r="BJ216" s="50"/>
      <c r="BK216" s="8"/>
      <c r="BL216" s="8"/>
      <c r="BM216" s="8"/>
      <c r="BN216" s="8"/>
      <c r="BO216" s="8"/>
      <c r="BP216" s="8"/>
    </row>
    <row r="217" spans="5:68">
      <c r="E217" s="50"/>
      <c r="F217" s="50"/>
      <c r="G217" s="50"/>
      <c r="H217" s="50"/>
      <c r="I217" s="50"/>
      <c r="J217" s="50"/>
      <c r="K217" s="50"/>
      <c r="L217" s="50"/>
      <c r="M217" s="50"/>
      <c r="N217" s="50"/>
      <c r="O217" s="50"/>
      <c r="P217" s="50"/>
      <c r="Q217" s="50"/>
      <c r="R217" s="50"/>
      <c r="S217" s="50"/>
      <c r="T217" s="50"/>
      <c r="U217" s="50"/>
      <c r="V217" s="50"/>
      <c r="W217" s="50"/>
      <c r="X217" s="50"/>
      <c r="Y217" s="50"/>
      <c r="Z217" s="50"/>
      <c r="AA217" s="50"/>
      <c r="AB217" s="50"/>
      <c r="AC217" s="50"/>
      <c r="AD217" s="50"/>
      <c r="AE217" s="50"/>
      <c r="AF217" s="50"/>
      <c r="AG217" s="50"/>
      <c r="AH217" s="50"/>
      <c r="AI217" s="50"/>
      <c r="AJ217" s="50"/>
      <c r="AK217" s="50"/>
      <c r="AL217" s="50"/>
      <c r="AM217" s="50"/>
      <c r="AN217" s="50"/>
      <c r="AO217" s="50"/>
      <c r="AP217" s="50"/>
      <c r="AQ217" s="50"/>
      <c r="AR217" s="50"/>
      <c r="AS217" s="50"/>
      <c r="AT217" s="50"/>
      <c r="AU217" s="50"/>
      <c r="AV217" s="50"/>
      <c r="AW217" s="50"/>
      <c r="AX217" s="50"/>
      <c r="AY217" s="50"/>
      <c r="AZ217" s="50"/>
      <c r="BA217" s="50"/>
      <c r="BB217" s="50"/>
      <c r="BC217" s="50"/>
      <c r="BD217" s="50"/>
      <c r="BE217" s="50"/>
      <c r="BF217" s="50"/>
      <c r="BG217" s="50"/>
      <c r="BH217" s="50"/>
      <c r="BI217" s="50"/>
      <c r="BJ217" s="50"/>
      <c r="BK217" s="8"/>
      <c r="BL217" s="8"/>
      <c r="BM217" s="8"/>
      <c r="BN217" s="8"/>
      <c r="BO217" s="8"/>
      <c r="BP217" s="8"/>
    </row>
    <row r="218" spans="5:68">
      <c r="E218" s="50"/>
      <c r="F218" s="50"/>
      <c r="G218" s="50"/>
      <c r="H218" s="50"/>
      <c r="I218" s="50"/>
      <c r="J218" s="50"/>
      <c r="K218" s="50"/>
      <c r="L218" s="50"/>
      <c r="M218" s="50"/>
      <c r="N218" s="50"/>
      <c r="O218" s="50"/>
      <c r="P218" s="50"/>
      <c r="Q218" s="50"/>
      <c r="R218" s="50"/>
      <c r="S218" s="50"/>
      <c r="T218" s="50"/>
      <c r="U218" s="50"/>
      <c r="V218" s="50"/>
      <c r="W218" s="50"/>
      <c r="X218" s="50"/>
      <c r="Y218" s="50"/>
      <c r="Z218" s="50"/>
      <c r="AA218" s="50"/>
      <c r="AB218" s="50"/>
      <c r="AC218" s="50"/>
      <c r="AD218" s="50"/>
      <c r="AE218" s="50"/>
      <c r="AF218" s="50"/>
      <c r="AG218" s="50"/>
      <c r="AH218" s="50"/>
      <c r="AI218" s="50"/>
      <c r="AJ218" s="50"/>
      <c r="AK218" s="50"/>
      <c r="AL218" s="50"/>
      <c r="AM218" s="50"/>
      <c r="AN218" s="50"/>
      <c r="AO218" s="50"/>
      <c r="AP218" s="50"/>
      <c r="AQ218" s="50"/>
      <c r="AR218" s="50"/>
      <c r="AS218" s="50"/>
      <c r="AT218" s="50"/>
      <c r="AU218" s="50"/>
      <c r="AV218" s="50"/>
      <c r="AW218" s="50"/>
      <c r="AX218" s="50"/>
      <c r="AY218" s="50"/>
      <c r="AZ218" s="50"/>
      <c r="BA218" s="50"/>
      <c r="BB218" s="50"/>
      <c r="BC218" s="50"/>
      <c r="BD218" s="50"/>
      <c r="BE218" s="50"/>
      <c r="BF218" s="50"/>
      <c r="BG218" s="50"/>
      <c r="BH218" s="50"/>
      <c r="BI218" s="50"/>
      <c r="BJ218" s="50"/>
      <c r="BK218" s="8"/>
      <c r="BL218" s="8"/>
      <c r="BM218" s="8"/>
      <c r="BN218" s="8"/>
      <c r="BO218" s="8"/>
      <c r="BP218" s="8"/>
    </row>
    <row r="219" spans="5:68">
      <c r="E219" s="50"/>
      <c r="F219" s="50"/>
      <c r="G219" s="50"/>
      <c r="H219" s="50"/>
      <c r="I219" s="50"/>
      <c r="J219" s="50"/>
      <c r="K219" s="50"/>
      <c r="L219" s="50"/>
      <c r="M219" s="50"/>
      <c r="N219" s="50"/>
      <c r="O219" s="50"/>
      <c r="P219" s="50"/>
      <c r="Q219" s="50"/>
      <c r="R219" s="50"/>
      <c r="S219" s="50"/>
      <c r="T219" s="50"/>
      <c r="U219" s="50"/>
      <c r="V219" s="50"/>
      <c r="W219" s="50"/>
      <c r="X219" s="50"/>
      <c r="Y219" s="50"/>
      <c r="Z219" s="50"/>
      <c r="AA219" s="50"/>
      <c r="AB219" s="50"/>
      <c r="AC219" s="50"/>
      <c r="AD219" s="50"/>
      <c r="AE219" s="50"/>
      <c r="AF219" s="50"/>
      <c r="AG219" s="50"/>
      <c r="AH219" s="50"/>
      <c r="AI219" s="50"/>
      <c r="AJ219" s="50"/>
      <c r="AK219" s="50"/>
      <c r="AL219" s="50"/>
      <c r="AM219" s="50"/>
      <c r="AN219" s="50"/>
      <c r="AO219" s="50"/>
      <c r="AP219" s="50"/>
      <c r="AQ219" s="50"/>
      <c r="AR219" s="50"/>
      <c r="AS219" s="50"/>
      <c r="AT219" s="50"/>
      <c r="AU219" s="50"/>
      <c r="AV219" s="50"/>
      <c r="AW219" s="50"/>
      <c r="AX219" s="50"/>
      <c r="AY219" s="50"/>
      <c r="AZ219" s="50"/>
      <c r="BA219" s="50"/>
      <c r="BB219" s="50"/>
      <c r="BC219" s="50"/>
      <c r="BD219" s="50"/>
      <c r="BE219" s="50"/>
      <c r="BF219" s="50"/>
      <c r="BG219" s="50"/>
      <c r="BH219" s="50"/>
      <c r="BI219" s="50"/>
      <c r="BJ219" s="50"/>
      <c r="BK219" s="8"/>
      <c r="BL219" s="8"/>
      <c r="BM219" s="8"/>
      <c r="BN219" s="8"/>
      <c r="BO219" s="8"/>
      <c r="BP219" s="8"/>
    </row>
    <row r="220" spans="5:68">
      <c r="E220" s="50"/>
      <c r="F220" s="50"/>
      <c r="G220" s="50"/>
      <c r="H220" s="50"/>
      <c r="I220" s="50"/>
      <c r="J220" s="50"/>
      <c r="K220" s="50"/>
      <c r="L220" s="50"/>
      <c r="M220" s="50"/>
      <c r="N220" s="50"/>
      <c r="O220" s="50"/>
      <c r="P220" s="50"/>
      <c r="Q220" s="50"/>
      <c r="R220" s="50"/>
      <c r="S220" s="50"/>
      <c r="T220" s="50"/>
      <c r="U220" s="50"/>
      <c r="V220" s="50"/>
      <c r="W220" s="50"/>
      <c r="X220" s="50"/>
      <c r="Y220" s="50"/>
      <c r="Z220" s="50"/>
      <c r="AA220" s="50"/>
      <c r="AB220" s="50"/>
      <c r="AC220" s="50"/>
      <c r="AD220" s="50"/>
      <c r="AE220" s="50"/>
      <c r="AF220" s="50"/>
      <c r="AG220" s="50"/>
      <c r="AH220" s="50"/>
      <c r="AI220" s="50"/>
      <c r="AJ220" s="50"/>
      <c r="AK220" s="50"/>
      <c r="AL220" s="50"/>
      <c r="AM220" s="50"/>
      <c r="AN220" s="50"/>
      <c r="AO220" s="50"/>
      <c r="AP220" s="50"/>
      <c r="AQ220" s="50"/>
      <c r="AR220" s="50"/>
      <c r="AS220" s="50"/>
      <c r="AT220" s="50"/>
      <c r="AU220" s="50"/>
      <c r="AV220" s="50"/>
      <c r="AW220" s="50"/>
      <c r="AX220" s="50"/>
      <c r="AY220" s="50"/>
      <c r="AZ220" s="50"/>
      <c r="BA220" s="50"/>
      <c r="BB220" s="50"/>
      <c r="BC220" s="50"/>
      <c r="BD220" s="50"/>
      <c r="BE220" s="50"/>
      <c r="BF220" s="50"/>
      <c r="BG220" s="50"/>
      <c r="BH220" s="50"/>
      <c r="BI220" s="50"/>
      <c r="BJ220" s="50"/>
      <c r="BK220" s="8"/>
      <c r="BL220" s="8"/>
      <c r="BM220" s="8"/>
      <c r="BN220" s="8"/>
      <c r="BO220" s="8"/>
      <c r="BP220" s="8"/>
    </row>
    <row r="221" spans="5:68">
      <c r="E221" s="50"/>
      <c r="F221" s="50"/>
      <c r="G221" s="50"/>
      <c r="H221" s="50"/>
      <c r="I221" s="50"/>
      <c r="J221" s="50"/>
      <c r="K221" s="50"/>
      <c r="L221" s="50"/>
      <c r="M221" s="50"/>
      <c r="N221" s="50"/>
      <c r="O221" s="50"/>
      <c r="P221" s="50"/>
      <c r="Q221" s="50"/>
      <c r="R221" s="50"/>
      <c r="S221" s="50"/>
      <c r="T221" s="50"/>
      <c r="U221" s="50"/>
      <c r="V221" s="50"/>
      <c r="W221" s="50"/>
      <c r="X221" s="50"/>
      <c r="Y221" s="50"/>
      <c r="Z221" s="50"/>
      <c r="AA221" s="50"/>
      <c r="AB221" s="50"/>
      <c r="AC221" s="50"/>
      <c r="AD221" s="50"/>
      <c r="AE221" s="50"/>
      <c r="AF221" s="50"/>
      <c r="AG221" s="50"/>
      <c r="AH221" s="50"/>
      <c r="AI221" s="50"/>
      <c r="AJ221" s="50"/>
      <c r="AK221" s="50"/>
      <c r="AL221" s="50"/>
      <c r="AM221" s="50"/>
      <c r="AN221" s="50"/>
      <c r="AO221" s="50"/>
      <c r="AP221" s="50"/>
      <c r="AQ221" s="50"/>
      <c r="AR221" s="50"/>
      <c r="AS221" s="50"/>
      <c r="AT221" s="50"/>
      <c r="AU221" s="50"/>
      <c r="AV221" s="50"/>
      <c r="AW221" s="50"/>
      <c r="AX221" s="50"/>
      <c r="AY221" s="50"/>
      <c r="AZ221" s="50"/>
      <c r="BA221" s="50"/>
      <c r="BB221" s="50"/>
      <c r="BC221" s="50"/>
      <c r="BD221" s="50"/>
      <c r="BE221" s="50"/>
      <c r="BF221" s="50"/>
      <c r="BG221" s="50"/>
      <c r="BH221" s="50"/>
      <c r="BI221" s="50"/>
      <c r="BJ221" s="50"/>
      <c r="BK221" s="8"/>
      <c r="BL221" s="8"/>
      <c r="BM221" s="8"/>
      <c r="BN221" s="8"/>
      <c r="BO221" s="8"/>
      <c r="BP221" s="8"/>
    </row>
    <row r="222" spans="5:68">
      <c r="E222" s="50"/>
      <c r="F222" s="50"/>
      <c r="G222" s="50"/>
      <c r="H222" s="50"/>
      <c r="I222" s="50"/>
      <c r="J222" s="50"/>
      <c r="K222" s="50"/>
      <c r="L222" s="50"/>
      <c r="M222" s="50"/>
      <c r="N222" s="50"/>
      <c r="O222" s="50"/>
      <c r="P222" s="50"/>
      <c r="Q222" s="50"/>
      <c r="R222" s="50"/>
      <c r="S222" s="50"/>
      <c r="T222" s="50"/>
      <c r="U222" s="50"/>
      <c r="V222" s="50"/>
      <c r="W222" s="50"/>
      <c r="X222" s="50"/>
      <c r="Y222" s="50"/>
      <c r="Z222" s="50"/>
      <c r="AA222" s="50"/>
      <c r="AB222" s="50"/>
      <c r="AC222" s="50"/>
      <c r="AD222" s="50"/>
      <c r="AE222" s="50"/>
      <c r="AF222" s="50"/>
      <c r="AG222" s="50"/>
      <c r="AH222" s="50"/>
      <c r="AI222" s="50"/>
      <c r="AJ222" s="50"/>
      <c r="AK222" s="50"/>
      <c r="AL222" s="50"/>
      <c r="AM222" s="50"/>
      <c r="AN222" s="50"/>
      <c r="AO222" s="50"/>
      <c r="AP222" s="50"/>
      <c r="AQ222" s="50"/>
      <c r="AR222" s="50"/>
      <c r="AS222" s="50"/>
      <c r="AT222" s="50"/>
      <c r="AU222" s="50"/>
      <c r="AV222" s="50"/>
      <c r="AW222" s="50"/>
      <c r="AX222" s="50"/>
      <c r="AY222" s="50"/>
      <c r="AZ222" s="50"/>
      <c r="BA222" s="50"/>
      <c r="BB222" s="50"/>
      <c r="BC222" s="50"/>
      <c r="BD222" s="50"/>
      <c r="BE222" s="50"/>
      <c r="BF222" s="50"/>
      <c r="BG222" s="50"/>
      <c r="BH222" s="50"/>
      <c r="BI222" s="50"/>
      <c r="BJ222" s="50"/>
      <c r="BK222" s="8"/>
      <c r="BL222" s="8"/>
      <c r="BM222" s="8"/>
      <c r="BN222" s="8"/>
      <c r="BO222" s="8"/>
      <c r="BP222" s="8"/>
    </row>
    <row r="223" spans="5:68">
      <c r="E223" s="50"/>
      <c r="F223" s="50"/>
      <c r="G223" s="50"/>
      <c r="H223" s="50"/>
      <c r="I223" s="50"/>
      <c r="J223" s="50"/>
      <c r="K223" s="50"/>
      <c r="L223" s="50"/>
      <c r="M223" s="50"/>
      <c r="N223" s="50"/>
      <c r="O223" s="50"/>
      <c r="P223" s="50"/>
      <c r="Q223" s="50"/>
      <c r="R223" s="50"/>
      <c r="S223" s="50"/>
      <c r="T223" s="50"/>
      <c r="U223" s="50"/>
      <c r="V223" s="50"/>
      <c r="W223" s="50"/>
      <c r="X223" s="50"/>
      <c r="Y223" s="50"/>
      <c r="Z223" s="50"/>
      <c r="AA223" s="50"/>
      <c r="AB223" s="50"/>
      <c r="AC223" s="50"/>
      <c r="AD223" s="50"/>
      <c r="AE223" s="50"/>
      <c r="AF223" s="50"/>
      <c r="AG223" s="50"/>
      <c r="AH223" s="50"/>
      <c r="AI223" s="50"/>
      <c r="AJ223" s="50"/>
      <c r="AK223" s="50"/>
      <c r="AL223" s="50"/>
      <c r="AM223" s="50"/>
      <c r="AN223" s="50"/>
      <c r="AO223" s="50"/>
      <c r="AP223" s="50"/>
      <c r="AQ223" s="50"/>
      <c r="AR223" s="50"/>
      <c r="AS223" s="50"/>
      <c r="AT223" s="50"/>
      <c r="AU223" s="50"/>
      <c r="AV223" s="50"/>
      <c r="AW223" s="50"/>
      <c r="AX223" s="50"/>
      <c r="AY223" s="50"/>
      <c r="AZ223" s="50"/>
      <c r="BA223" s="50"/>
      <c r="BB223" s="50"/>
      <c r="BC223" s="50"/>
      <c r="BD223" s="50"/>
      <c r="BE223" s="50"/>
      <c r="BF223" s="50"/>
      <c r="BG223" s="50"/>
      <c r="BH223" s="50"/>
      <c r="BI223" s="50"/>
      <c r="BJ223" s="50"/>
      <c r="BK223" s="8"/>
      <c r="BL223" s="8"/>
      <c r="BM223" s="8"/>
      <c r="BN223" s="8"/>
      <c r="BO223" s="8"/>
      <c r="BP223" s="8"/>
    </row>
    <row r="224" spans="5:68">
      <c r="E224" s="50"/>
      <c r="F224" s="50"/>
      <c r="G224" s="50"/>
      <c r="H224" s="50"/>
      <c r="I224" s="50"/>
      <c r="J224" s="50"/>
      <c r="K224" s="50"/>
      <c r="L224" s="50"/>
      <c r="M224" s="50"/>
      <c r="N224" s="50"/>
      <c r="O224" s="50"/>
      <c r="P224" s="50"/>
      <c r="Q224" s="50"/>
      <c r="R224" s="50"/>
      <c r="S224" s="50"/>
      <c r="T224" s="50"/>
      <c r="U224" s="50"/>
      <c r="V224" s="50"/>
      <c r="W224" s="50"/>
      <c r="X224" s="50"/>
      <c r="Y224" s="50"/>
      <c r="Z224" s="50"/>
      <c r="AA224" s="50"/>
      <c r="AB224" s="50"/>
      <c r="AC224" s="50"/>
      <c r="AD224" s="50"/>
      <c r="AE224" s="50"/>
      <c r="AF224" s="50"/>
      <c r="AG224" s="50"/>
      <c r="AH224" s="50"/>
      <c r="AI224" s="50"/>
      <c r="AJ224" s="50"/>
      <c r="AK224" s="50"/>
      <c r="AL224" s="50"/>
      <c r="AM224" s="50"/>
      <c r="AN224" s="50"/>
      <c r="AO224" s="50"/>
      <c r="AP224" s="50"/>
      <c r="AQ224" s="50"/>
      <c r="AR224" s="50"/>
      <c r="AS224" s="50"/>
      <c r="AT224" s="50"/>
      <c r="AU224" s="50"/>
      <c r="AV224" s="50"/>
      <c r="AW224" s="50"/>
      <c r="AX224" s="50"/>
      <c r="AY224" s="50"/>
      <c r="AZ224" s="50"/>
      <c r="BA224" s="50"/>
      <c r="BB224" s="50"/>
      <c r="BC224" s="50"/>
      <c r="BD224" s="50"/>
      <c r="BE224" s="50"/>
      <c r="BF224" s="50"/>
      <c r="BG224" s="50"/>
      <c r="BH224" s="50"/>
      <c r="BI224" s="50"/>
      <c r="BJ224" s="50"/>
      <c r="BK224" s="8"/>
      <c r="BL224" s="8"/>
      <c r="BM224" s="8"/>
      <c r="BN224" s="8"/>
      <c r="BO224" s="8"/>
      <c r="BP224" s="8"/>
    </row>
    <row r="225" spans="5:68">
      <c r="E225" s="50"/>
      <c r="F225" s="50"/>
      <c r="G225" s="50"/>
      <c r="H225" s="50"/>
      <c r="I225" s="50"/>
      <c r="J225" s="50"/>
      <c r="K225" s="50"/>
      <c r="L225" s="50"/>
      <c r="M225" s="50"/>
      <c r="N225" s="50"/>
      <c r="O225" s="50"/>
      <c r="P225" s="50"/>
      <c r="Q225" s="50"/>
      <c r="R225" s="50"/>
      <c r="S225" s="50"/>
      <c r="T225" s="50"/>
      <c r="U225" s="50"/>
      <c r="V225" s="50"/>
      <c r="W225" s="50"/>
      <c r="X225" s="50"/>
      <c r="Y225" s="50"/>
      <c r="Z225" s="50"/>
      <c r="AA225" s="50"/>
      <c r="AB225" s="50"/>
      <c r="AC225" s="50"/>
      <c r="AD225" s="50"/>
      <c r="AE225" s="50"/>
      <c r="AF225" s="50"/>
      <c r="AG225" s="50"/>
      <c r="AH225" s="50"/>
      <c r="AI225" s="50"/>
      <c r="AJ225" s="50"/>
      <c r="AK225" s="50"/>
      <c r="AL225" s="50"/>
      <c r="AM225" s="50"/>
      <c r="AN225" s="50"/>
      <c r="AO225" s="50"/>
      <c r="AP225" s="50"/>
      <c r="AQ225" s="50"/>
      <c r="AR225" s="50"/>
      <c r="AS225" s="50"/>
      <c r="AT225" s="50"/>
      <c r="AU225" s="50"/>
      <c r="AV225" s="50"/>
      <c r="AW225" s="50"/>
      <c r="AX225" s="50"/>
      <c r="AY225" s="50"/>
      <c r="AZ225" s="50"/>
      <c r="BA225" s="50"/>
      <c r="BB225" s="50"/>
      <c r="BC225" s="50"/>
      <c r="BD225" s="50"/>
      <c r="BE225" s="50"/>
      <c r="BF225" s="50"/>
      <c r="BG225" s="50"/>
      <c r="BH225" s="50"/>
      <c r="BI225" s="50"/>
      <c r="BJ225" s="50"/>
      <c r="BK225" s="8"/>
      <c r="BL225" s="8"/>
      <c r="BM225" s="8"/>
      <c r="BN225" s="8"/>
      <c r="BO225" s="8"/>
      <c r="BP225" s="8"/>
    </row>
    <row r="226" spans="5:68">
      <c r="E226" s="50"/>
      <c r="F226" s="50"/>
      <c r="G226" s="50"/>
      <c r="H226" s="50"/>
      <c r="I226" s="50"/>
      <c r="J226" s="50"/>
      <c r="K226" s="50"/>
      <c r="L226" s="50"/>
      <c r="M226" s="50"/>
      <c r="N226" s="50"/>
      <c r="O226" s="50"/>
      <c r="P226" s="50"/>
      <c r="Q226" s="50"/>
      <c r="R226" s="50"/>
      <c r="S226" s="50"/>
      <c r="T226" s="50"/>
      <c r="U226" s="50"/>
      <c r="V226" s="50"/>
      <c r="W226" s="50"/>
      <c r="X226" s="50"/>
      <c r="Y226" s="50"/>
      <c r="Z226" s="50"/>
      <c r="AA226" s="50"/>
      <c r="AB226" s="50"/>
      <c r="AC226" s="50"/>
      <c r="AD226" s="50"/>
      <c r="AE226" s="50"/>
      <c r="AF226" s="50"/>
      <c r="AG226" s="50"/>
      <c r="AH226" s="50"/>
      <c r="AI226" s="50"/>
      <c r="AJ226" s="50"/>
      <c r="AK226" s="50"/>
      <c r="AL226" s="50"/>
      <c r="AM226" s="50"/>
      <c r="AN226" s="50"/>
      <c r="AO226" s="50"/>
      <c r="AP226" s="50"/>
      <c r="AQ226" s="50"/>
      <c r="AR226" s="50"/>
      <c r="AS226" s="50"/>
      <c r="AT226" s="50"/>
      <c r="AU226" s="50"/>
      <c r="AV226" s="50"/>
      <c r="AW226" s="50"/>
      <c r="AX226" s="50"/>
      <c r="AY226" s="50"/>
      <c r="AZ226" s="50"/>
      <c r="BA226" s="50"/>
      <c r="BB226" s="50"/>
      <c r="BC226" s="50"/>
      <c r="BD226" s="50"/>
      <c r="BE226" s="50"/>
      <c r="BF226" s="50"/>
      <c r="BG226" s="50"/>
      <c r="BH226" s="50"/>
      <c r="BI226" s="50"/>
      <c r="BJ226" s="50"/>
      <c r="BK226" s="8"/>
      <c r="BL226" s="8"/>
      <c r="BM226" s="8"/>
      <c r="BN226" s="8"/>
      <c r="BO226" s="8"/>
      <c r="BP226" s="8"/>
    </row>
    <row r="227" spans="5:68">
      <c r="E227" s="50"/>
      <c r="F227" s="50"/>
      <c r="G227" s="50"/>
      <c r="H227" s="50"/>
      <c r="I227" s="50"/>
      <c r="J227" s="50"/>
      <c r="K227" s="50"/>
      <c r="L227" s="50"/>
      <c r="M227" s="50"/>
      <c r="N227" s="50"/>
      <c r="O227" s="50"/>
      <c r="P227" s="50"/>
      <c r="Q227" s="50"/>
      <c r="R227" s="50"/>
      <c r="S227" s="50"/>
      <c r="T227" s="50"/>
      <c r="U227" s="50"/>
      <c r="V227" s="50"/>
      <c r="W227" s="50"/>
      <c r="X227" s="50"/>
      <c r="Y227" s="50"/>
      <c r="Z227" s="50"/>
      <c r="AA227" s="50"/>
      <c r="AB227" s="50"/>
      <c r="AC227" s="50"/>
      <c r="AD227" s="50"/>
      <c r="AE227" s="50"/>
      <c r="AF227" s="50"/>
      <c r="AG227" s="50"/>
      <c r="AH227" s="50"/>
      <c r="AI227" s="50"/>
      <c r="AJ227" s="50"/>
      <c r="AK227" s="50"/>
      <c r="AL227" s="50"/>
      <c r="AM227" s="50"/>
      <c r="AN227" s="50"/>
      <c r="AO227" s="50"/>
      <c r="AP227" s="50"/>
      <c r="AQ227" s="50"/>
      <c r="AR227" s="50"/>
      <c r="AS227" s="50"/>
      <c r="AT227" s="50"/>
      <c r="AU227" s="50"/>
      <c r="AV227" s="50"/>
      <c r="AW227" s="50"/>
      <c r="AX227" s="50"/>
      <c r="AY227" s="50"/>
      <c r="AZ227" s="50"/>
      <c r="BA227" s="50"/>
      <c r="BB227" s="50"/>
      <c r="BC227" s="50"/>
      <c r="BD227" s="50"/>
      <c r="BE227" s="50"/>
      <c r="BF227" s="50"/>
      <c r="BG227" s="50"/>
      <c r="BH227" s="50"/>
      <c r="BI227" s="50"/>
      <c r="BJ227" s="50"/>
      <c r="BK227" s="8"/>
      <c r="BL227" s="8"/>
      <c r="BM227" s="8"/>
      <c r="BN227" s="8"/>
      <c r="BO227" s="8"/>
      <c r="BP227" s="8"/>
    </row>
    <row r="228" spans="5:68">
      <c r="E228" s="50"/>
      <c r="F228" s="50"/>
      <c r="G228" s="50"/>
      <c r="H228" s="50"/>
      <c r="I228" s="50"/>
      <c r="J228" s="50"/>
      <c r="K228" s="50"/>
      <c r="L228" s="50"/>
      <c r="M228" s="50"/>
      <c r="N228" s="50"/>
      <c r="O228" s="50"/>
      <c r="P228" s="50"/>
      <c r="Q228" s="50"/>
      <c r="R228" s="50"/>
      <c r="S228" s="50"/>
      <c r="T228" s="50"/>
      <c r="U228" s="50"/>
      <c r="V228" s="50"/>
      <c r="W228" s="50"/>
      <c r="X228" s="50"/>
      <c r="Y228" s="50"/>
      <c r="Z228" s="50"/>
      <c r="AA228" s="50"/>
      <c r="AB228" s="50"/>
      <c r="AC228" s="50"/>
      <c r="AD228" s="50"/>
      <c r="AE228" s="50"/>
      <c r="AF228" s="50"/>
      <c r="AG228" s="50"/>
      <c r="AH228" s="50"/>
      <c r="AI228" s="50"/>
      <c r="AJ228" s="50"/>
      <c r="AK228" s="50"/>
      <c r="AL228" s="50"/>
      <c r="AM228" s="50"/>
      <c r="AN228" s="50"/>
      <c r="AO228" s="50"/>
      <c r="AP228" s="50"/>
      <c r="AQ228" s="50"/>
      <c r="AR228" s="50"/>
      <c r="AS228" s="50"/>
      <c r="AT228" s="50"/>
      <c r="AU228" s="50"/>
      <c r="AV228" s="50"/>
      <c r="AW228" s="50"/>
      <c r="AX228" s="50"/>
      <c r="AY228" s="50"/>
      <c r="AZ228" s="50"/>
      <c r="BA228" s="50"/>
      <c r="BB228" s="50"/>
      <c r="BC228" s="50"/>
      <c r="BD228" s="50"/>
      <c r="BE228" s="50"/>
      <c r="BF228" s="50"/>
      <c r="BG228" s="50"/>
      <c r="BH228" s="50"/>
      <c r="BI228" s="50"/>
      <c r="BJ228" s="50"/>
      <c r="BK228" s="8"/>
      <c r="BL228" s="8"/>
      <c r="BM228" s="8"/>
      <c r="BN228" s="8"/>
      <c r="BO228" s="8"/>
      <c r="BP228" s="8"/>
    </row>
    <row r="229" spans="5:68">
      <c r="E229" s="50"/>
      <c r="F229" s="50"/>
      <c r="G229" s="50"/>
      <c r="H229" s="50"/>
      <c r="I229" s="50"/>
      <c r="J229" s="50"/>
      <c r="K229" s="50"/>
      <c r="L229" s="50"/>
      <c r="M229" s="50"/>
      <c r="N229" s="50"/>
      <c r="O229" s="50"/>
      <c r="P229" s="50"/>
      <c r="Q229" s="50"/>
      <c r="R229" s="50"/>
      <c r="S229" s="50"/>
      <c r="T229" s="50"/>
      <c r="U229" s="50"/>
      <c r="V229" s="50"/>
      <c r="W229" s="50"/>
      <c r="X229" s="50"/>
      <c r="Y229" s="50"/>
      <c r="Z229" s="50"/>
      <c r="AA229" s="50"/>
      <c r="AB229" s="50"/>
      <c r="AC229" s="50"/>
      <c r="AD229" s="50"/>
      <c r="AE229" s="50"/>
      <c r="AF229" s="50"/>
      <c r="AG229" s="50"/>
      <c r="AH229" s="50"/>
      <c r="AI229" s="50"/>
      <c r="AJ229" s="50"/>
      <c r="AK229" s="50"/>
      <c r="AL229" s="50"/>
      <c r="AM229" s="50"/>
      <c r="AN229" s="50"/>
      <c r="AO229" s="50"/>
      <c r="AP229" s="50"/>
      <c r="AQ229" s="50"/>
      <c r="AR229" s="50"/>
      <c r="AS229" s="50"/>
      <c r="AT229" s="50"/>
      <c r="AU229" s="50"/>
      <c r="AV229" s="50"/>
      <c r="AW229" s="50"/>
      <c r="AX229" s="50"/>
      <c r="AY229" s="50"/>
      <c r="AZ229" s="50"/>
      <c r="BA229" s="50"/>
      <c r="BB229" s="50"/>
      <c r="BC229" s="50"/>
      <c r="BD229" s="50"/>
      <c r="BE229" s="50"/>
      <c r="BF229" s="50"/>
      <c r="BG229" s="50"/>
      <c r="BH229" s="50"/>
      <c r="BI229" s="50"/>
      <c r="BJ229" s="50"/>
      <c r="BK229" s="8"/>
      <c r="BL229" s="8"/>
      <c r="BM229" s="8"/>
      <c r="BN229" s="8"/>
      <c r="BO229" s="8"/>
      <c r="BP229" s="8"/>
    </row>
    <row r="230" spans="5:68">
      <c r="E230" s="50"/>
      <c r="F230" s="50"/>
      <c r="G230" s="50"/>
      <c r="H230" s="50"/>
      <c r="I230" s="50"/>
      <c r="J230" s="50"/>
      <c r="K230" s="50"/>
      <c r="L230" s="50"/>
      <c r="M230" s="50"/>
      <c r="N230" s="50"/>
      <c r="O230" s="50"/>
      <c r="P230" s="50"/>
      <c r="Q230" s="50"/>
      <c r="R230" s="50"/>
      <c r="S230" s="50"/>
      <c r="T230" s="50"/>
      <c r="U230" s="50"/>
      <c r="V230" s="50"/>
      <c r="W230" s="50"/>
      <c r="X230" s="50"/>
      <c r="Y230" s="50"/>
      <c r="Z230" s="50"/>
      <c r="AA230" s="50"/>
      <c r="AB230" s="50"/>
      <c r="AC230" s="50"/>
      <c r="AD230" s="50"/>
      <c r="AE230" s="50"/>
      <c r="AF230" s="50"/>
      <c r="AG230" s="50"/>
      <c r="AH230" s="50"/>
      <c r="AI230" s="50"/>
      <c r="AJ230" s="50"/>
      <c r="AK230" s="50"/>
      <c r="AL230" s="50"/>
      <c r="AM230" s="50"/>
      <c r="AN230" s="50"/>
      <c r="AO230" s="50"/>
      <c r="AP230" s="50"/>
      <c r="AQ230" s="50"/>
      <c r="AR230" s="50"/>
      <c r="AS230" s="50"/>
      <c r="AT230" s="50"/>
      <c r="AU230" s="50"/>
      <c r="AV230" s="50"/>
      <c r="AW230" s="50"/>
      <c r="AX230" s="50"/>
      <c r="AY230" s="50"/>
      <c r="AZ230" s="50"/>
      <c r="BA230" s="50"/>
      <c r="BB230" s="50"/>
      <c r="BC230" s="50"/>
      <c r="BD230" s="50"/>
      <c r="BE230" s="50"/>
      <c r="BF230" s="50"/>
      <c r="BG230" s="50"/>
      <c r="BH230" s="50"/>
      <c r="BI230" s="50"/>
      <c r="BJ230" s="50"/>
      <c r="BK230" s="8"/>
      <c r="BL230" s="8"/>
      <c r="BM230" s="8"/>
      <c r="BN230" s="8"/>
      <c r="BO230" s="8"/>
      <c r="BP230" s="8"/>
    </row>
    <row r="231" spans="5:68">
      <c r="E231" s="50"/>
      <c r="F231" s="50"/>
      <c r="G231" s="50"/>
      <c r="H231" s="50"/>
      <c r="I231" s="50"/>
      <c r="J231" s="50"/>
      <c r="K231" s="50"/>
      <c r="L231" s="50"/>
      <c r="M231" s="50"/>
      <c r="N231" s="50"/>
      <c r="O231" s="50"/>
      <c r="P231" s="50"/>
      <c r="Q231" s="50"/>
      <c r="R231" s="50"/>
      <c r="S231" s="50"/>
      <c r="T231" s="50"/>
      <c r="U231" s="50"/>
      <c r="V231" s="50"/>
      <c r="W231" s="50"/>
      <c r="X231" s="50"/>
      <c r="Y231" s="50"/>
      <c r="Z231" s="50"/>
      <c r="AA231" s="50"/>
      <c r="AB231" s="50"/>
      <c r="AC231" s="50"/>
      <c r="AD231" s="50"/>
      <c r="AE231" s="50"/>
      <c r="AF231" s="50"/>
      <c r="AG231" s="50"/>
      <c r="AH231" s="50"/>
      <c r="AI231" s="50"/>
      <c r="AJ231" s="50"/>
      <c r="AK231" s="50"/>
      <c r="AL231" s="50"/>
      <c r="AM231" s="50"/>
      <c r="AN231" s="50"/>
      <c r="AO231" s="50"/>
      <c r="AP231" s="50"/>
      <c r="AQ231" s="50"/>
      <c r="AR231" s="50"/>
      <c r="AS231" s="50"/>
      <c r="AT231" s="50"/>
      <c r="AU231" s="50"/>
      <c r="AV231" s="50"/>
      <c r="AW231" s="50"/>
      <c r="AX231" s="50"/>
      <c r="AY231" s="50"/>
      <c r="AZ231" s="50"/>
      <c r="BA231" s="50"/>
      <c r="BB231" s="50"/>
      <c r="BC231" s="50"/>
      <c r="BD231" s="50"/>
      <c r="BE231" s="50"/>
      <c r="BF231" s="50"/>
      <c r="BG231" s="50"/>
      <c r="BH231" s="50"/>
      <c r="BI231" s="50"/>
      <c r="BJ231" s="50"/>
      <c r="BK231" s="8"/>
      <c r="BL231" s="8"/>
      <c r="BM231" s="8"/>
      <c r="BN231" s="8"/>
      <c r="BO231" s="8"/>
      <c r="BP231" s="8"/>
    </row>
    <row r="232" spans="5:68">
      <c r="E232" s="50"/>
      <c r="F232" s="50"/>
      <c r="G232" s="50"/>
      <c r="H232" s="50"/>
      <c r="I232" s="50"/>
      <c r="J232" s="50"/>
      <c r="K232" s="50"/>
      <c r="L232" s="50"/>
      <c r="M232" s="50"/>
      <c r="N232" s="50"/>
      <c r="O232" s="50"/>
      <c r="P232" s="50"/>
      <c r="Q232" s="50"/>
      <c r="R232" s="50"/>
      <c r="S232" s="50"/>
      <c r="T232" s="50"/>
      <c r="U232" s="50"/>
      <c r="V232" s="50"/>
      <c r="W232" s="50"/>
      <c r="X232" s="50"/>
      <c r="Y232" s="50"/>
      <c r="Z232" s="50"/>
      <c r="AA232" s="50"/>
      <c r="AB232" s="50"/>
      <c r="AC232" s="50"/>
      <c r="AD232" s="50"/>
      <c r="AE232" s="50"/>
      <c r="AF232" s="50"/>
      <c r="AG232" s="50"/>
      <c r="AH232" s="50"/>
      <c r="AI232" s="50"/>
      <c r="AJ232" s="50"/>
      <c r="AK232" s="50"/>
      <c r="AL232" s="50"/>
      <c r="AM232" s="50"/>
      <c r="AN232" s="50"/>
      <c r="AO232" s="50"/>
      <c r="AP232" s="50"/>
      <c r="AQ232" s="50"/>
      <c r="AR232" s="50"/>
      <c r="AS232" s="50"/>
      <c r="AT232" s="50"/>
      <c r="AU232" s="50"/>
      <c r="AV232" s="50"/>
      <c r="AW232" s="50"/>
      <c r="AX232" s="50"/>
      <c r="AY232" s="50"/>
      <c r="AZ232" s="50"/>
      <c r="BA232" s="50"/>
      <c r="BB232" s="50"/>
      <c r="BC232" s="50"/>
      <c r="BD232" s="50"/>
      <c r="BE232" s="50"/>
      <c r="BF232" s="50"/>
      <c r="BG232" s="50"/>
      <c r="BH232" s="50"/>
      <c r="BI232" s="50"/>
      <c r="BJ232" s="50"/>
      <c r="BK232" s="8"/>
      <c r="BL232" s="8"/>
      <c r="BM232" s="8"/>
      <c r="BN232" s="8"/>
      <c r="BO232" s="8"/>
      <c r="BP232" s="8"/>
    </row>
    <row r="233" spans="5:68">
      <c r="E233" s="50"/>
      <c r="F233" s="50"/>
      <c r="G233" s="50"/>
      <c r="H233" s="50"/>
      <c r="I233" s="50"/>
      <c r="J233" s="50"/>
      <c r="K233" s="50"/>
      <c r="L233" s="50"/>
      <c r="M233" s="50"/>
      <c r="N233" s="50"/>
      <c r="O233" s="50"/>
      <c r="P233" s="50"/>
      <c r="Q233" s="50"/>
      <c r="R233" s="50"/>
      <c r="S233" s="50"/>
      <c r="T233" s="50"/>
      <c r="U233" s="50"/>
      <c r="V233" s="50"/>
      <c r="W233" s="50"/>
      <c r="X233" s="50"/>
      <c r="Y233" s="50"/>
      <c r="Z233" s="50"/>
      <c r="AA233" s="50"/>
      <c r="AB233" s="50"/>
      <c r="AC233" s="50"/>
      <c r="AD233" s="50"/>
      <c r="AE233" s="50"/>
      <c r="AF233" s="50"/>
      <c r="AG233" s="50"/>
      <c r="AH233" s="50"/>
      <c r="AI233" s="50"/>
      <c r="AJ233" s="50"/>
      <c r="AK233" s="50"/>
      <c r="AL233" s="50"/>
      <c r="AM233" s="50"/>
      <c r="AN233" s="50"/>
      <c r="AO233" s="50"/>
      <c r="AP233" s="50"/>
      <c r="AQ233" s="50"/>
      <c r="AR233" s="50"/>
      <c r="AS233" s="50"/>
      <c r="AT233" s="50"/>
      <c r="AU233" s="50"/>
      <c r="AV233" s="50"/>
      <c r="AW233" s="50"/>
      <c r="AX233" s="50"/>
      <c r="AY233" s="50"/>
      <c r="AZ233" s="50"/>
      <c r="BA233" s="50"/>
      <c r="BB233" s="50"/>
      <c r="BC233" s="50"/>
      <c r="BD233" s="50"/>
      <c r="BE233" s="50"/>
      <c r="BF233" s="50"/>
      <c r="BG233" s="50"/>
      <c r="BH233" s="50"/>
      <c r="BI233" s="50"/>
      <c r="BJ233" s="50"/>
      <c r="BK233" s="8"/>
      <c r="BL233" s="8"/>
      <c r="BM233" s="8"/>
      <c r="BN233" s="8"/>
      <c r="BO233" s="8"/>
      <c r="BP233" s="8"/>
    </row>
    <row r="234" spans="5:68">
      <c r="E234" s="50"/>
      <c r="F234" s="50"/>
      <c r="G234" s="50"/>
      <c r="H234" s="50"/>
      <c r="I234" s="50"/>
      <c r="J234" s="50"/>
      <c r="K234" s="50"/>
      <c r="L234" s="50"/>
      <c r="M234" s="50"/>
      <c r="N234" s="50"/>
      <c r="O234" s="50"/>
      <c r="P234" s="50"/>
      <c r="Q234" s="50"/>
      <c r="R234" s="50"/>
      <c r="S234" s="50"/>
      <c r="T234" s="50"/>
      <c r="U234" s="50"/>
      <c r="V234" s="50"/>
      <c r="W234" s="50"/>
      <c r="X234" s="50"/>
      <c r="Y234" s="50"/>
      <c r="Z234" s="50"/>
      <c r="AA234" s="50"/>
      <c r="AB234" s="50"/>
      <c r="AC234" s="50"/>
      <c r="AD234" s="50"/>
      <c r="AE234" s="50"/>
      <c r="AF234" s="50"/>
      <c r="AG234" s="50"/>
      <c r="AH234" s="50"/>
      <c r="AI234" s="50"/>
      <c r="AJ234" s="50"/>
      <c r="AK234" s="50"/>
      <c r="AL234" s="50"/>
      <c r="AM234" s="50"/>
      <c r="AN234" s="50"/>
      <c r="AO234" s="50"/>
      <c r="AP234" s="50"/>
      <c r="AQ234" s="50"/>
      <c r="AR234" s="50"/>
      <c r="AS234" s="50"/>
      <c r="AT234" s="50"/>
      <c r="AU234" s="50"/>
      <c r="AV234" s="50"/>
      <c r="AW234" s="50"/>
      <c r="AX234" s="50"/>
      <c r="AY234" s="50"/>
      <c r="AZ234" s="50"/>
      <c r="BA234" s="50"/>
      <c r="BB234" s="50"/>
      <c r="BC234" s="50"/>
      <c r="BD234" s="50"/>
      <c r="BE234" s="50"/>
      <c r="BF234" s="50"/>
      <c r="BG234" s="50"/>
      <c r="BH234" s="50"/>
      <c r="BI234" s="50"/>
      <c r="BJ234" s="50"/>
      <c r="BK234" s="8"/>
      <c r="BL234" s="8"/>
      <c r="BM234" s="8"/>
      <c r="BN234" s="8"/>
      <c r="BO234" s="8"/>
      <c r="BP234" s="8"/>
    </row>
    <row r="235" spans="5:68">
      <c r="E235" s="50"/>
      <c r="F235" s="50"/>
      <c r="G235" s="50"/>
      <c r="H235" s="50"/>
      <c r="I235" s="50"/>
      <c r="J235" s="50"/>
      <c r="K235" s="50"/>
      <c r="L235" s="50"/>
      <c r="M235" s="50"/>
      <c r="N235" s="50"/>
      <c r="O235" s="50"/>
      <c r="P235" s="50"/>
      <c r="Q235" s="50"/>
      <c r="R235" s="50"/>
      <c r="S235" s="50"/>
      <c r="T235" s="50"/>
      <c r="U235" s="50"/>
      <c r="V235" s="50"/>
      <c r="W235" s="50"/>
      <c r="X235" s="50"/>
      <c r="Y235" s="50"/>
      <c r="Z235" s="50"/>
      <c r="AA235" s="50"/>
      <c r="AB235" s="50"/>
      <c r="AC235" s="50"/>
      <c r="AD235" s="50"/>
      <c r="AE235" s="50"/>
      <c r="AF235" s="50"/>
      <c r="AG235" s="50"/>
      <c r="AH235" s="50"/>
      <c r="AI235" s="50"/>
      <c r="AJ235" s="50"/>
      <c r="AK235" s="50"/>
      <c r="AL235" s="50"/>
      <c r="AM235" s="50"/>
      <c r="AN235" s="50"/>
      <c r="AO235" s="50"/>
      <c r="AP235" s="50"/>
      <c r="AQ235" s="50"/>
      <c r="AR235" s="50"/>
      <c r="AS235" s="50"/>
      <c r="AT235" s="50"/>
      <c r="AU235" s="50"/>
      <c r="AV235" s="50"/>
      <c r="AW235" s="50"/>
      <c r="AX235" s="50"/>
      <c r="AY235" s="50"/>
      <c r="AZ235" s="50"/>
      <c r="BA235" s="50"/>
      <c r="BB235" s="50"/>
      <c r="BC235" s="50"/>
      <c r="BD235" s="50"/>
      <c r="BE235" s="50"/>
      <c r="BF235" s="50"/>
      <c r="BG235" s="50"/>
      <c r="BH235" s="50"/>
      <c r="BI235" s="50"/>
      <c r="BJ235" s="50"/>
      <c r="BK235" s="8"/>
      <c r="BL235" s="8"/>
      <c r="BM235" s="8"/>
      <c r="BN235" s="8"/>
      <c r="BO235" s="8"/>
      <c r="BP235" s="8"/>
    </row>
    <row r="236" spans="5:68">
      <c r="E236" s="50"/>
      <c r="F236" s="50"/>
      <c r="G236" s="50"/>
      <c r="H236" s="50"/>
      <c r="I236" s="50"/>
      <c r="J236" s="50"/>
      <c r="K236" s="50"/>
      <c r="L236" s="50"/>
      <c r="M236" s="50"/>
      <c r="N236" s="50"/>
      <c r="O236" s="50"/>
      <c r="P236" s="50"/>
      <c r="Q236" s="50"/>
      <c r="R236" s="50"/>
      <c r="S236" s="50"/>
      <c r="T236" s="50"/>
      <c r="U236" s="50"/>
      <c r="V236" s="50"/>
      <c r="W236" s="50"/>
      <c r="X236" s="50"/>
      <c r="Y236" s="50"/>
      <c r="Z236" s="50"/>
      <c r="AA236" s="50"/>
      <c r="AB236" s="50"/>
      <c r="AC236" s="50"/>
      <c r="AD236" s="50"/>
      <c r="AE236" s="50"/>
      <c r="AF236" s="50"/>
      <c r="AG236" s="50"/>
      <c r="AH236" s="50"/>
      <c r="AI236" s="50"/>
      <c r="AJ236" s="50"/>
      <c r="AK236" s="50"/>
      <c r="AL236" s="50"/>
      <c r="AM236" s="50"/>
      <c r="AN236" s="50"/>
      <c r="AO236" s="50"/>
      <c r="AP236" s="50"/>
      <c r="AQ236" s="50"/>
      <c r="AR236" s="50"/>
      <c r="AS236" s="50"/>
      <c r="AT236" s="50"/>
      <c r="AU236" s="50"/>
      <c r="AV236" s="50"/>
      <c r="AW236" s="50"/>
      <c r="AX236" s="50"/>
      <c r="AY236" s="50"/>
      <c r="AZ236" s="50"/>
      <c r="BA236" s="50"/>
      <c r="BB236" s="50"/>
      <c r="BC236" s="50"/>
      <c r="BD236" s="50"/>
      <c r="BE236" s="50"/>
      <c r="BF236" s="50"/>
      <c r="BG236" s="50"/>
      <c r="BH236" s="50"/>
      <c r="BI236" s="50"/>
      <c r="BJ236" s="50"/>
      <c r="BK236" s="8"/>
      <c r="BL236" s="8"/>
      <c r="BM236" s="8"/>
      <c r="BN236" s="8"/>
      <c r="BO236" s="8"/>
      <c r="BP236" s="8"/>
    </row>
    <row r="237" spans="5:68">
      <c r="E237" s="50"/>
      <c r="F237" s="50"/>
      <c r="G237" s="50"/>
      <c r="H237" s="50"/>
      <c r="I237" s="50"/>
      <c r="J237" s="50"/>
      <c r="K237" s="50"/>
      <c r="L237" s="50"/>
      <c r="M237" s="50"/>
      <c r="N237" s="50"/>
      <c r="O237" s="50"/>
      <c r="P237" s="50"/>
      <c r="Q237" s="50"/>
      <c r="R237" s="50"/>
      <c r="S237" s="50"/>
      <c r="T237" s="50"/>
      <c r="U237" s="50"/>
      <c r="V237" s="50"/>
      <c r="W237" s="50"/>
      <c r="X237" s="50"/>
      <c r="Y237" s="50"/>
      <c r="Z237" s="50"/>
      <c r="AA237" s="50"/>
      <c r="AB237" s="50"/>
      <c r="AC237" s="50"/>
      <c r="AD237" s="50"/>
      <c r="AE237" s="50"/>
      <c r="AF237" s="50"/>
      <c r="AG237" s="50"/>
      <c r="AH237" s="50"/>
      <c r="AI237" s="50"/>
      <c r="AJ237" s="50"/>
      <c r="AK237" s="50"/>
      <c r="AL237" s="50"/>
      <c r="AM237" s="50"/>
      <c r="AN237" s="50"/>
      <c r="AO237" s="50"/>
      <c r="AP237" s="50"/>
      <c r="AQ237" s="50"/>
      <c r="AR237" s="50"/>
      <c r="AS237" s="50"/>
      <c r="AT237" s="50"/>
      <c r="AU237" s="50"/>
      <c r="AV237" s="50"/>
      <c r="AW237" s="50"/>
      <c r="AX237" s="50"/>
      <c r="AY237" s="50"/>
      <c r="AZ237" s="50"/>
      <c r="BA237" s="50"/>
      <c r="BB237" s="50"/>
      <c r="BC237" s="50"/>
      <c r="BD237" s="50"/>
      <c r="BE237" s="50"/>
      <c r="BF237" s="50"/>
      <c r="BG237" s="50"/>
      <c r="BH237" s="50"/>
      <c r="BI237" s="50"/>
      <c r="BJ237" s="50"/>
      <c r="BK237" s="8"/>
      <c r="BL237" s="8"/>
      <c r="BM237" s="8"/>
      <c r="BN237" s="8"/>
      <c r="BO237" s="8"/>
      <c r="BP237" s="8"/>
    </row>
    <row r="238" spans="5:68">
      <c r="E238" s="50"/>
      <c r="F238" s="50"/>
      <c r="G238" s="50"/>
      <c r="H238" s="50"/>
      <c r="I238" s="50"/>
      <c r="J238" s="50"/>
      <c r="K238" s="50"/>
      <c r="L238" s="50"/>
      <c r="M238" s="50"/>
      <c r="N238" s="50"/>
      <c r="O238" s="50"/>
      <c r="P238" s="50"/>
      <c r="Q238" s="50"/>
      <c r="R238" s="50"/>
      <c r="S238" s="50"/>
      <c r="T238" s="50"/>
      <c r="U238" s="50"/>
      <c r="V238" s="50"/>
      <c r="W238" s="50"/>
      <c r="X238" s="50"/>
      <c r="Y238" s="50"/>
      <c r="Z238" s="50"/>
      <c r="AA238" s="50"/>
      <c r="AB238" s="50"/>
      <c r="AC238" s="50"/>
      <c r="AD238" s="50"/>
      <c r="AE238" s="50"/>
      <c r="AF238" s="50"/>
      <c r="AG238" s="50"/>
      <c r="AH238" s="50"/>
      <c r="AI238" s="50"/>
      <c r="AJ238" s="50"/>
      <c r="AK238" s="50"/>
      <c r="AL238" s="50"/>
      <c r="AM238" s="50"/>
      <c r="AN238" s="50"/>
      <c r="AO238" s="50"/>
      <c r="AP238" s="50"/>
      <c r="AQ238" s="50"/>
      <c r="AR238" s="50"/>
      <c r="AS238" s="50"/>
      <c r="AT238" s="50"/>
      <c r="AU238" s="50"/>
      <c r="AV238" s="50"/>
      <c r="AW238" s="50"/>
      <c r="AX238" s="50"/>
      <c r="AY238" s="50"/>
      <c r="AZ238" s="50"/>
      <c r="BA238" s="50"/>
      <c r="BB238" s="50"/>
      <c r="BC238" s="50"/>
      <c r="BD238" s="50"/>
      <c r="BE238" s="50"/>
      <c r="BF238" s="50"/>
      <c r="BG238" s="50"/>
      <c r="BH238" s="50"/>
      <c r="BI238" s="50"/>
      <c r="BJ238" s="50"/>
      <c r="BK238" s="8"/>
      <c r="BL238" s="8"/>
      <c r="BM238" s="8"/>
      <c r="BN238" s="8"/>
      <c r="BO238" s="8"/>
      <c r="BP238" s="8"/>
    </row>
    <row r="239" spans="5:68">
      <c r="E239" s="50"/>
      <c r="F239" s="50"/>
      <c r="G239" s="50"/>
      <c r="H239" s="50"/>
      <c r="I239" s="50"/>
      <c r="J239" s="50"/>
      <c r="K239" s="50"/>
      <c r="L239" s="50"/>
      <c r="M239" s="50"/>
      <c r="N239" s="50"/>
      <c r="O239" s="50"/>
      <c r="P239" s="50"/>
      <c r="Q239" s="50"/>
      <c r="R239" s="50"/>
      <c r="S239" s="50"/>
      <c r="T239" s="50"/>
      <c r="U239" s="50"/>
      <c r="V239" s="50"/>
      <c r="W239" s="50"/>
      <c r="X239" s="50"/>
      <c r="Y239" s="50"/>
      <c r="Z239" s="50"/>
      <c r="AA239" s="50"/>
      <c r="AB239" s="50"/>
      <c r="AC239" s="50"/>
      <c r="AD239" s="50"/>
      <c r="AE239" s="50"/>
      <c r="AF239" s="50"/>
      <c r="AG239" s="50"/>
      <c r="AH239" s="50"/>
      <c r="AI239" s="50"/>
      <c r="AJ239" s="50"/>
      <c r="AK239" s="50"/>
      <c r="AL239" s="50"/>
      <c r="AM239" s="50"/>
      <c r="AN239" s="50"/>
      <c r="AO239" s="50"/>
      <c r="AP239" s="50"/>
      <c r="AQ239" s="50"/>
      <c r="AR239" s="50"/>
      <c r="AS239" s="50"/>
      <c r="AT239" s="50"/>
      <c r="AU239" s="50"/>
      <c r="AV239" s="50"/>
      <c r="AW239" s="50"/>
      <c r="AX239" s="50"/>
      <c r="AY239" s="50"/>
      <c r="AZ239" s="50"/>
      <c r="BA239" s="50"/>
      <c r="BB239" s="50"/>
      <c r="BC239" s="50"/>
      <c r="BD239" s="50"/>
      <c r="BE239" s="50"/>
      <c r="BF239" s="50"/>
      <c r="BG239" s="50"/>
      <c r="BH239" s="50"/>
      <c r="BI239" s="50"/>
      <c r="BJ239" s="50"/>
      <c r="BK239" s="8"/>
      <c r="BL239" s="8"/>
      <c r="BM239" s="8"/>
      <c r="BN239" s="8"/>
      <c r="BO239" s="8"/>
      <c r="BP239" s="8"/>
    </row>
    <row r="240" spans="5:68">
      <c r="E240" s="50"/>
      <c r="F240" s="50"/>
      <c r="G240" s="50"/>
      <c r="H240" s="50"/>
      <c r="I240" s="50"/>
      <c r="J240" s="50"/>
      <c r="K240" s="50"/>
      <c r="L240" s="50"/>
      <c r="M240" s="50"/>
      <c r="N240" s="50"/>
      <c r="O240" s="50"/>
      <c r="P240" s="50"/>
      <c r="Q240" s="50"/>
      <c r="R240" s="50"/>
      <c r="S240" s="50"/>
      <c r="T240" s="50"/>
      <c r="U240" s="50"/>
      <c r="V240" s="50"/>
      <c r="W240" s="50"/>
      <c r="X240" s="50"/>
      <c r="Y240" s="50"/>
      <c r="Z240" s="50"/>
      <c r="AA240" s="50"/>
      <c r="AB240" s="50"/>
      <c r="AC240" s="50"/>
      <c r="AD240" s="50"/>
      <c r="AE240" s="50"/>
      <c r="AF240" s="50"/>
      <c r="AG240" s="50"/>
      <c r="AH240" s="50"/>
      <c r="AI240" s="50"/>
      <c r="AJ240" s="50"/>
      <c r="AK240" s="50"/>
      <c r="AL240" s="50"/>
      <c r="AM240" s="50"/>
      <c r="AN240" s="50"/>
      <c r="AO240" s="50"/>
      <c r="AP240" s="50"/>
      <c r="AQ240" s="50"/>
      <c r="AR240" s="50"/>
      <c r="AS240" s="50"/>
      <c r="AT240" s="50"/>
      <c r="AU240" s="50"/>
      <c r="AV240" s="50"/>
      <c r="AW240" s="50"/>
      <c r="AX240" s="50"/>
      <c r="AY240" s="50"/>
      <c r="AZ240" s="50"/>
      <c r="BA240" s="50"/>
      <c r="BB240" s="50"/>
      <c r="BC240" s="50"/>
      <c r="BD240" s="50"/>
      <c r="BE240" s="50"/>
      <c r="BF240" s="50"/>
      <c r="BG240" s="50"/>
      <c r="BH240" s="50"/>
      <c r="BI240" s="50"/>
      <c r="BJ240" s="50"/>
      <c r="BK240" s="8"/>
      <c r="BL240" s="8"/>
      <c r="BM240" s="8"/>
      <c r="BN240" s="8"/>
      <c r="BO240" s="8"/>
      <c r="BP240" s="8"/>
    </row>
    <row r="241" spans="5:68">
      <c r="E241" s="50"/>
      <c r="F241" s="50"/>
      <c r="G241" s="50"/>
      <c r="H241" s="50"/>
      <c r="I241" s="50"/>
      <c r="J241" s="50"/>
      <c r="K241" s="50"/>
      <c r="L241" s="50"/>
      <c r="M241" s="50"/>
      <c r="N241" s="50"/>
      <c r="O241" s="50"/>
      <c r="P241" s="50"/>
      <c r="Q241" s="50"/>
      <c r="R241" s="50"/>
      <c r="S241" s="50"/>
      <c r="T241" s="50"/>
      <c r="U241" s="50"/>
      <c r="V241" s="50"/>
      <c r="W241" s="50"/>
      <c r="X241" s="50"/>
      <c r="Y241" s="50"/>
      <c r="Z241" s="50"/>
      <c r="AA241" s="50"/>
      <c r="AB241" s="50"/>
      <c r="AC241" s="50"/>
      <c r="AD241" s="50"/>
      <c r="AE241" s="50"/>
      <c r="AF241" s="50"/>
      <c r="AG241" s="50"/>
      <c r="AH241" s="50"/>
      <c r="AI241" s="50"/>
      <c r="AJ241" s="50"/>
      <c r="AK241" s="50"/>
      <c r="AL241" s="50"/>
      <c r="AM241" s="50"/>
      <c r="AN241" s="50"/>
      <c r="AO241" s="50"/>
      <c r="AP241" s="50"/>
      <c r="AQ241" s="50"/>
      <c r="AR241" s="50"/>
      <c r="AS241" s="50"/>
      <c r="AT241" s="50"/>
      <c r="AU241" s="50"/>
      <c r="AV241" s="50"/>
      <c r="AW241" s="50"/>
      <c r="AX241" s="50"/>
      <c r="AY241" s="50"/>
      <c r="AZ241" s="50"/>
      <c r="BA241" s="50"/>
      <c r="BB241" s="50"/>
      <c r="BC241" s="50"/>
      <c r="BD241" s="50"/>
      <c r="BE241" s="50"/>
      <c r="BF241" s="50"/>
      <c r="BG241" s="50"/>
      <c r="BH241" s="50"/>
      <c r="BI241" s="50"/>
      <c r="BJ241" s="50"/>
      <c r="BK241" s="8"/>
      <c r="BL241" s="8"/>
      <c r="BM241" s="8"/>
      <c r="BN241" s="8"/>
      <c r="BO241" s="8"/>
      <c r="BP241" s="8"/>
    </row>
    <row r="242" spans="5:68">
      <c r="E242" s="50"/>
      <c r="F242" s="50"/>
      <c r="G242" s="50"/>
      <c r="H242" s="50"/>
      <c r="I242" s="50"/>
      <c r="J242" s="50"/>
      <c r="K242" s="50"/>
      <c r="L242" s="50"/>
      <c r="M242" s="50"/>
      <c r="N242" s="50"/>
      <c r="O242" s="50"/>
      <c r="P242" s="50"/>
      <c r="Q242" s="50"/>
      <c r="R242" s="50"/>
      <c r="S242" s="50"/>
      <c r="T242" s="50"/>
      <c r="U242" s="50"/>
      <c r="V242" s="50"/>
      <c r="W242" s="50"/>
      <c r="X242" s="50"/>
      <c r="Y242" s="50"/>
      <c r="Z242" s="50"/>
      <c r="AA242" s="50"/>
      <c r="AB242" s="50"/>
      <c r="AC242" s="50"/>
      <c r="AD242" s="50"/>
      <c r="AE242" s="50"/>
      <c r="AF242" s="50"/>
      <c r="AG242" s="50"/>
      <c r="AH242" s="50"/>
      <c r="AI242" s="50"/>
      <c r="AJ242" s="50"/>
      <c r="AK242" s="50"/>
      <c r="AL242" s="50"/>
      <c r="AM242" s="50"/>
      <c r="AN242" s="50"/>
      <c r="AO242" s="50"/>
      <c r="AP242" s="50"/>
      <c r="AQ242" s="50"/>
      <c r="AR242" s="50"/>
      <c r="AS242" s="50"/>
      <c r="AT242" s="50"/>
      <c r="AU242" s="50"/>
      <c r="AV242" s="50"/>
      <c r="AW242" s="50"/>
      <c r="AX242" s="50"/>
      <c r="AY242" s="50"/>
      <c r="AZ242" s="50"/>
      <c r="BA242" s="50"/>
      <c r="BB242" s="50"/>
      <c r="BC242" s="50"/>
      <c r="BD242" s="50"/>
      <c r="BE242" s="50"/>
      <c r="BF242" s="50"/>
      <c r="BG242" s="50"/>
      <c r="BH242" s="50"/>
      <c r="BI242" s="50"/>
      <c r="BJ242" s="50"/>
      <c r="BK242" s="8"/>
      <c r="BL242" s="8"/>
      <c r="BM242" s="8"/>
      <c r="BN242" s="8"/>
      <c r="BO242" s="8"/>
      <c r="BP242" s="8"/>
    </row>
    <row r="243" spans="5:68">
      <c r="E243" s="50"/>
      <c r="F243" s="50"/>
      <c r="G243" s="50"/>
      <c r="H243" s="50"/>
      <c r="I243" s="50"/>
      <c r="J243" s="50"/>
      <c r="K243" s="50"/>
      <c r="L243" s="50"/>
      <c r="M243" s="50"/>
      <c r="N243" s="50"/>
      <c r="O243" s="50"/>
      <c r="P243" s="50"/>
      <c r="Q243" s="50"/>
      <c r="R243" s="50"/>
      <c r="S243" s="50"/>
      <c r="T243" s="50"/>
      <c r="U243" s="50"/>
      <c r="V243" s="50"/>
      <c r="W243" s="50"/>
      <c r="X243" s="50"/>
      <c r="Y243" s="50"/>
      <c r="Z243" s="50"/>
      <c r="AA243" s="50"/>
      <c r="AB243" s="50"/>
      <c r="AC243" s="50"/>
      <c r="AD243" s="50"/>
      <c r="AE243" s="50"/>
      <c r="AF243" s="50"/>
      <c r="AG243" s="50"/>
      <c r="AH243" s="50"/>
      <c r="AI243" s="50"/>
      <c r="AJ243" s="50"/>
      <c r="AK243" s="50"/>
      <c r="AL243" s="50"/>
      <c r="AM243" s="50"/>
      <c r="AN243" s="50"/>
      <c r="AO243" s="50"/>
      <c r="AP243" s="50"/>
      <c r="AQ243" s="50"/>
      <c r="AR243" s="50"/>
      <c r="AS243" s="50"/>
      <c r="AT243" s="50"/>
      <c r="AU243" s="50"/>
      <c r="AV243" s="50"/>
      <c r="AW243" s="50"/>
      <c r="AX243" s="50"/>
      <c r="AY243" s="50"/>
      <c r="AZ243" s="50"/>
      <c r="BA243" s="50"/>
      <c r="BB243" s="50"/>
      <c r="BC243" s="50"/>
      <c r="BD243" s="50"/>
      <c r="BE243" s="50"/>
      <c r="BF243" s="50"/>
      <c r="BG243" s="50"/>
      <c r="BH243" s="50"/>
      <c r="BI243" s="50"/>
      <c r="BJ243" s="50"/>
      <c r="BK243" s="8"/>
      <c r="BL243" s="8"/>
      <c r="BM243" s="8"/>
      <c r="BN243" s="8"/>
      <c r="BO243" s="8"/>
      <c r="BP243" s="8"/>
    </row>
    <row r="244" spans="5:68">
      <c r="E244" s="50"/>
      <c r="F244" s="50"/>
      <c r="G244" s="50"/>
      <c r="H244" s="50"/>
      <c r="I244" s="50"/>
      <c r="J244" s="50"/>
      <c r="K244" s="50"/>
      <c r="L244" s="50"/>
      <c r="M244" s="50"/>
      <c r="N244" s="50"/>
      <c r="O244" s="50"/>
      <c r="P244" s="50"/>
      <c r="Q244" s="50"/>
      <c r="R244" s="50"/>
      <c r="S244" s="50"/>
      <c r="T244" s="50"/>
      <c r="U244" s="50"/>
      <c r="V244" s="50"/>
      <c r="W244" s="50"/>
      <c r="X244" s="50"/>
      <c r="Y244" s="50"/>
      <c r="Z244" s="50"/>
      <c r="AA244" s="50"/>
      <c r="AB244" s="50"/>
      <c r="AC244" s="50"/>
      <c r="AD244" s="50"/>
      <c r="AE244" s="50"/>
      <c r="AF244" s="50"/>
      <c r="AG244" s="50"/>
      <c r="AH244" s="50"/>
      <c r="AI244" s="50"/>
      <c r="AJ244" s="50"/>
      <c r="AK244" s="50"/>
      <c r="AL244" s="50"/>
      <c r="AM244" s="50"/>
      <c r="AN244" s="50"/>
      <c r="AO244" s="50"/>
      <c r="AP244" s="50"/>
      <c r="AQ244" s="50"/>
      <c r="AR244" s="50"/>
      <c r="AS244" s="50"/>
      <c r="AT244" s="50"/>
      <c r="AU244" s="50"/>
      <c r="AV244" s="50"/>
      <c r="AW244" s="50"/>
      <c r="AX244" s="50"/>
      <c r="AY244" s="50"/>
      <c r="AZ244" s="50"/>
      <c r="BA244" s="50"/>
      <c r="BB244" s="50"/>
      <c r="BC244" s="50"/>
      <c r="BD244" s="50"/>
      <c r="BE244" s="50"/>
      <c r="BF244" s="50"/>
      <c r="BG244" s="50"/>
      <c r="BH244" s="50"/>
      <c r="BI244" s="50"/>
      <c r="BJ244" s="50"/>
      <c r="BK244" s="8"/>
      <c r="BL244" s="8"/>
      <c r="BM244" s="8"/>
      <c r="BN244" s="8"/>
      <c r="BO244" s="8"/>
      <c r="BP244" s="8"/>
    </row>
    <row r="245" spans="5:68">
      <c r="E245" s="50"/>
      <c r="F245" s="50"/>
      <c r="G245" s="50"/>
      <c r="H245" s="50"/>
      <c r="I245" s="50"/>
      <c r="J245" s="50"/>
      <c r="K245" s="50"/>
      <c r="L245" s="50"/>
      <c r="M245" s="50"/>
      <c r="N245" s="50"/>
      <c r="O245" s="50"/>
      <c r="P245" s="50"/>
      <c r="Q245" s="50"/>
      <c r="R245" s="50"/>
      <c r="S245" s="50"/>
      <c r="T245" s="50"/>
      <c r="U245" s="50"/>
      <c r="V245" s="50"/>
      <c r="W245" s="50"/>
      <c r="X245" s="50"/>
      <c r="Y245" s="50"/>
      <c r="Z245" s="50"/>
      <c r="AA245" s="50"/>
      <c r="AB245" s="50"/>
      <c r="AC245" s="50"/>
      <c r="AD245" s="50"/>
      <c r="AE245" s="50"/>
      <c r="AF245" s="50"/>
      <c r="AG245" s="50"/>
      <c r="AH245" s="50"/>
      <c r="AI245" s="50"/>
      <c r="AJ245" s="50"/>
      <c r="AK245" s="50"/>
      <c r="AL245" s="50"/>
      <c r="AM245" s="50"/>
      <c r="AN245" s="50"/>
      <c r="AO245" s="50"/>
      <c r="AP245" s="50"/>
      <c r="AQ245" s="50"/>
      <c r="AR245" s="50"/>
      <c r="AS245" s="50"/>
      <c r="AT245" s="50"/>
      <c r="AU245" s="50"/>
      <c r="AV245" s="50"/>
      <c r="AW245" s="50"/>
      <c r="AX245" s="50"/>
      <c r="AY245" s="50"/>
      <c r="AZ245" s="50"/>
      <c r="BA245" s="50"/>
      <c r="BB245" s="50"/>
      <c r="BC245" s="50"/>
      <c r="BD245" s="50"/>
      <c r="BE245" s="50"/>
      <c r="BF245" s="50"/>
      <c r="BG245" s="50"/>
      <c r="BH245" s="50"/>
      <c r="BI245" s="50"/>
      <c r="BJ245" s="50"/>
      <c r="BK245" s="8"/>
      <c r="BL245" s="8"/>
      <c r="BM245" s="8"/>
      <c r="BN245" s="8"/>
      <c r="BO245" s="8"/>
      <c r="BP245" s="8"/>
    </row>
    <row r="246" spans="5:68">
      <c r="E246" s="50"/>
      <c r="F246" s="50"/>
      <c r="G246" s="50"/>
      <c r="H246" s="50"/>
      <c r="I246" s="50"/>
      <c r="J246" s="50"/>
      <c r="K246" s="50"/>
      <c r="L246" s="50"/>
      <c r="M246" s="50"/>
      <c r="N246" s="50"/>
      <c r="O246" s="50"/>
      <c r="P246" s="50"/>
      <c r="Q246" s="50"/>
      <c r="R246" s="50"/>
      <c r="S246" s="50"/>
      <c r="T246" s="50"/>
      <c r="U246" s="50"/>
      <c r="V246" s="50"/>
      <c r="W246" s="50"/>
      <c r="X246" s="50"/>
      <c r="Y246" s="50"/>
      <c r="Z246" s="50"/>
      <c r="AA246" s="50"/>
      <c r="AB246" s="50"/>
      <c r="AC246" s="50"/>
      <c r="AD246" s="50"/>
      <c r="AE246" s="50"/>
      <c r="AF246" s="50"/>
      <c r="AG246" s="50"/>
      <c r="AH246" s="50"/>
      <c r="AI246" s="50"/>
      <c r="AJ246" s="50"/>
      <c r="AK246" s="50"/>
      <c r="AL246" s="50"/>
      <c r="AM246" s="50"/>
      <c r="AN246" s="50"/>
      <c r="AO246" s="50"/>
      <c r="AP246" s="50"/>
      <c r="AQ246" s="50"/>
      <c r="AR246" s="50"/>
      <c r="AS246" s="50"/>
      <c r="AT246" s="50"/>
      <c r="AU246" s="50"/>
      <c r="AV246" s="50"/>
      <c r="AW246" s="50"/>
      <c r="AX246" s="50"/>
      <c r="AY246" s="50"/>
      <c r="AZ246" s="50"/>
      <c r="BA246" s="50"/>
      <c r="BB246" s="50"/>
      <c r="BC246" s="50"/>
      <c r="BD246" s="50"/>
      <c r="BE246" s="50"/>
      <c r="BF246" s="50"/>
      <c r="BG246" s="50"/>
      <c r="BH246" s="50"/>
      <c r="BI246" s="50"/>
      <c r="BJ246" s="50"/>
      <c r="BK246" s="8"/>
      <c r="BL246" s="8"/>
      <c r="BM246" s="8"/>
      <c r="BN246" s="8"/>
      <c r="BO246" s="8"/>
      <c r="BP246" s="8"/>
    </row>
    <row r="247" spans="5:68">
      <c r="E247" s="50"/>
      <c r="F247" s="50"/>
      <c r="G247" s="50"/>
      <c r="H247" s="50"/>
      <c r="I247" s="50"/>
      <c r="J247" s="50"/>
      <c r="K247" s="50"/>
      <c r="L247" s="50"/>
      <c r="M247" s="50"/>
      <c r="N247" s="50"/>
      <c r="O247" s="50"/>
      <c r="P247" s="50"/>
      <c r="Q247" s="50"/>
      <c r="R247" s="50"/>
      <c r="S247" s="50"/>
      <c r="T247" s="50"/>
      <c r="U247" s="50"/>
      <c r="V247" s="50"/>
      <c r="W247" s="50"/>
      <c r="X247" s="50"/>
      <c r="Y247" s="50"/>
      <c r="Z247" s="50"/>
      <c r="AA247" s="50"/>
      <c r="AB247" s="50"/>
      <c r="AC247" s="50"/>
      <c r="AD247" s="50"/>
      <c r="AE247" s="50"/>
      <c r="AF247" s="50"/>
      <c r="AG247" s="50"/>
      <c r="AH247" s="50"/>
      <c r="AI247" s="50"/>
      <c r="AJ247" s="50"/>
      <c r="AK247" s="50"/>
      <c r="AL247" s="50"/>
      <c r="AM247" s="50"/>
      <c r="AN247" s="50"/>
      <c r="AO247" s="50"/>
      <c r="AP247" s="50"/>
      <c r="AQ247" s="50"/>
      <c r="AR247" s="50"/>
      <c r="AS247" s="50"/>
      <c r="AT247" s="50"/>
      <c r="AU247" s="50"/>
      <c r="AV247" s="50"/>
      <c r="AW247" s="50"/>
      <c r="AX247" s="50"/>
      <c r="AY247" s="50"/>
      <c r="AZ247" s="50"/>
      <c r="BA247" s="50"/>
      <c r="BB247" s="50"/>
      <c r="BC247" s="50"/>
      <c r="BD247" s="50"/>
      <c r="BE247" s="50"/>
      <c r="BF247" s="50"/>
      <c r="BG247" s="50"/>
      <c r="BH247" s="50"/>
      <c r="BI247" s="50"/>
      <c r="BJ247" s="50"/>
      <c r="BK247" s="8"/>
      <c r="BL247" s="8"/>
      <c r="BM247" s="8"/>
      <c r="BN247" s="8"/>
      <c r="BO247" s="8"/>
      <c r="BP247" s="8"/>
    </row>
    <row r="248" spans="5:68">
      <c r="E248" s="50"/>
      <c r="F248" s="50"/>
      <c r="G248" s="50"/>
      <c r="H248" s="50"/>
      <c r="I248" s="50"/>
      <c r="J248" s="50"/>
      <c r="K248" s="50"/>
      <c r="L248" s="50"/>
      <c r="M248" s="50"/>
      <c r="N248" s="50"/>
      <c r="O248" s="50"/>
      <c r="P248" s="50"/>
      <c r="Q248" s="50"/>
      <c r="R248" s="50"/>
      <c r="S248" s="50"/>
      <c r="T248" s="50"/>
      <c r="U248" s="50"/>
      <c r="V248" s="50"/>
      <c r="W248" s="50"/>
      <c r="X248" s="50"/>
      <c r="Y248" s="50"/>
      <c r="Z248" s="50"/>
      <c r="AA248" s="50"/>
      <c r="AB248" s="50"/>
      <c r="AC248" s="50"/>
      <c r="AD248" s="50"/>
      <c r="AE248" s="50"/>
      <c r="AF248" s="50"/>
      <c r="AG248" s="50"/>
      <c r="AH248" s="50"/>
      <c r="AI248" s="50"/>
      <c r="AJ248" s="50"/>
      <c r="AK248" s="50"/>
      <c r="AL248" s="50"/>
      <c r="AM248" s="50"/>
      <c r="AN248" s="50"/>
      <c r="AO248" s="50"/>
      <c r="AP248" s="50"/>
      <c r="AQ248" s="50"/>
      <c r="AR248" s="50"/>
      <c r="AS248" s="50"/>
      <c r="AT248" s="50"/>
      <c r="AU248" s="50"/>
      <c r="AV248" s="50"/>
      <c r="AW248" s="50"/>
      <c r="AX248" s="50"/>
      <c r="AY248" s="50"/>
      <c r="AZ248" s="50"/>
      <c r="BA248" s="50"/>
      <c r="BB248" s="50"/>
      <c r="BC248" s="50"/>
      <c r="BD248" s="50"/>
      <c r="BE248" s="50"/>
      <c r="BF248" s="50"/>
      <c r="BG248" s="50"/>
      <c r="BH248" s="50"/>
      <c r="BI248" s="50"/>
      <c r="BJ248" s="50"/>
      <c r="BK248" s="8"/>
      <c r="BL248" s="8"/>
      <c r="BM248" s="8"/>
      <c r="BN248" s="8"/>
      <c r="BO248" s="8"/>
      <c r="BP248" s="8"/>
    </row>
    <row r="249" spans="5:68">
      <c r="E249" s="50"/>
      <c r="F249" s="50"/>
      <c r="G249" s="50"/>
      <c r="H249" s="50"/>
      <c r="I249" s="50"/>
      <c r="J249" s="50"/>
      <c r="K249" s="50"/>
      <c r="L249" s="50"/>
      <c r="M249" s="50"/>
      <c r="N249" s="50"/>
      <c r="O249" s="50"/>
      <c r="P249" s="50"/>
      <c r="Q249" s="50"/>
      <c r="R249" s="50"/>
      <c r="S249" s="50"/>
      <c r="T249" s="50"/>
      <c r="U249" s="50"/>
      <c r="V249" s="50"/>
      <c r="W249" s="50"/>
      <c r="X249" s="50"/>
      <c r="Y249" s="50"/>
      <c r="Z249" s="50"/>
      <c r="AA249" s="50"/>
      <c r="AB249" s="50"/>
      <c r="AC249" s="50"/>
      <c r="AD249" s="50"/>
      <c r="AE249" s="50"/>
      <c r="AF249" s="50"/>
      <c r="AG249" s="50"/>
      <c r="AH249" s="50"/>
      <c r="AI249" s="50"/>
      <c r="AJ249" s="50"/>
      <c r="AK249" s="50"/>
      <c r="AL249" s="50"/>
      <c r="AM249" s="50"/>
      <c r="AN249" s="50"/>
      <c r="AO249" s="50"/>
      <c r="AP249" s="50"/>
      <c r="AQ249" s="50"/>
      <c r="AR249" s="50"/>
      <c r="AS249" s="50"/>
      <c r="AT249" s="50"/>
      <c r="AU249" s="50"/>
      <c r="AV249" s="50"/>
      <c r="AW249" s="50"/>
      <c r="AX249" s="50"/>
      <c r="AY249" s="50"/>
      <c r="AZ249" s="50"/>
      <c r="BA249" s="50"/>
      <c r="BB249" s="50"/>
      <c r="BC249" s="50"/>
      <c r="BD249" s="50"/>
      <c r="BE249" s="50"/>
      <c r="BF249" s="50"/>
      <c r="BG249" s="50"/>
      <c r="BH249" s="50"/>
      <c r="BI249" s="50"/>
      <c r="BJ249" s="50"/>
      <c r="BK249" s="8"/>
      <c r="BL249" s="8"/>
      <c r="BM249" s="8"/>
      <c r="BN249" s="8"/>
      <c r="BO249" s="8"/>
      <c r="BP249" s="8"/>
    </row>
    <row r="250" spans="5:68">
      <c r="E250" s="50"/>
      <c r="F250" s="50"/>
      <c r="G250" s="50"/>
      <c r="H250" s="50"/>
      <c r="I250" s="50"/>
      <c r="J250" s="50"/>
      <c r="K250" s="50"/>
      <c r="L250" s="50"/>
      <c r="M250" s="50"/>
      <c r="N250" s="50"/>
      <c r="O250" s="50"/>
      <c r="P250" s="50"/>
      <c r="Q250" s="50"/>
      <c r="R250" s="50"/>
      <c r="S250" s="50"/>
      <c r="T250" s="50"/>
      <c r="U250" s="50"/>
      <c r="V250" s="50"/>
      <c r="W250" s="50"/>
      <c r="X250" s="50"/>
      <c r="Y250" s="50"/>
      <c r="Z250" s="50"/>
      <c r="AA250" s="50"/>
      <c r="AB250" s="50"/>
      <c r="AC250" s="50"/>
      <c r="AD250" s="50"/>
      <c r="AE250" s="50"/>
      <c r="AF250" s="50"/>
      <c r="AG250" s="50"/>
      <c r="AH250" s="50"/>
      <c r="AI250" s="50"/>
      <c r="AJ250" s="50"/>
      <c r="AK250" s="50"/>
      <c r="AL250" s="50"/>
      <c r="AM250" s="50"/>
      <c r="AN250" s="50"/>
      <c r="AO250" s="50"/>
      <c r="AP250" s="50"/>
      <c r="AQ250" s="50"/>
      <c r="AR250" s="50"/>
      <c r="AS250" s="50"/>
      <c r="AT250" s="50"/>
      <c r="AU250" s="50"/>
      <c r="AV250" s="50"/>
      <c r="AW250" s="50"/>
      <c r="AX250" s="50"/>
      <c r="AY250" s="50"/>
      <c r="AZ250" s="50"/>
      <c r="BA250" s="50"/>
      <c r="BB250" s="50"/>
      <c r="BC250" s="50"/>
      <c r="BD250" s="50"/>
      <c r="BE250" s="50"/>
      <c r="BF250" s="50"/>
      <c r="BG250" s="50"/>
      <c r="BH250" s="50"/>
      <c r="BI250" s="50"/>
      <c r="BJ250" s="50"/>
      <c r="BK250" s="8"/>
      <c r="BL250" s="8"/>
      <c r="BM250" s="8"/>
      <c r="BN250" s="8"/>
      <c r="BO250" s="8"/>
      <c r="BP250" s="8"/>
    </row>
    <row r="251" spans="5:68">
      <c r="E251" s="50"/>
      <c r="F251" s="50"/>
      <c r="G251" s="50"/>
      <c r="H251" s="50"/>
      <c r="I251" s="50"/>
      <c r="J251" s="50"/>
      <c r="K251" s="50"/>
      <c r="L251" s="50"/>
      <c r="M251" s="50"/>
      <c r="N251" s="50"/>
      <c r="O251" s="50"/>
      <c r="P251" s="50"/>
      <c r="Q251" s="50"/>
      <c r="R251" s="50"/>
      <c r="S251" s="50"/>
      <c r="T251" s="50"/>
      <c r="U251" s="50"/>
      <c r="V251" s="50"/>
      <c r="W251" s="50"/>
      <c r="X251" s="50"/>
      <c r="Y251" s="50"/>
      <c r="Z251" s="50"/>
      <c r="AA251" s="50"/>
      <c r="AB251" s="50"/>
      <c r="AC251" s="50"/>
      <c r="AD251" s="50"/>
      <c r="AE251" s="50"/>
      <c r="AF251" s="50"/>
      <c r="AG251" s="50"/>
      <c r="AH251" s="50"/>
      <c r="AI251" s="50"/>
      <c r="AJ251" s="50"/>
      <c r="AK251" s="50"/>
      <c r="AL251" s="50"/>
      <c r="AM251" s="50"/>
      <c r="AN251" s="50"/>
      <c r="AO251" s="50"/>
      <c r="AP251" s="50"/>
      <c r="AQ251" s="50"/>
      <c r="AR251" s="50"/>
      <c r="AS251" s="50"/>
      <c r="AT251" s="50"/>
      <c r="AU251" s="50"/>
      <c r="AV251" s="50"/>
      <c r="AW251" s="50"/>
      <c r="AX251" s="50"/>
      <c r="AY251" s="50"/>
      <c r="AZ251" s="50"/>
      <c r="BA251" s="50"/>
      <c r="BB251" s="50"/>
      <c r="BC251" s="50"/>
      <c r="BD251" s="50"/>
      <c r="BE251" s="50"/>
      <c r="BF251" s="50"/>
      <c r="BG251" s="50"/>
      <c r="BH251" s="50"/>
      <c r="BI251" s="50"/>
      <c r="BJ251" s="50"/>
      <c r="BK251" s="8"/>
      <c r="BL251" s="8"/>
      <c r="BM251" s="8"/>
      <c r="BN251" s="8"/>
      <c r="BO251" s="8"/>
      <c r="BP251" s="8"/>
    </row>
    <row r="252" spans="5:68">
      <c r="E252" s="50"/>
      <c r="F252" s="50"/>
      <c r="G252" s="50"/>
      <c r="H252" s="50"/>
      <c r="I252" s="50"/>
      <c r="J252" s="50"/>
      <c r="K252" s="50"/>
      <c r="L252" s="50"/>
      <c r="M252" s="50"/>
      <c r="N252" s="50"/>
      <c r="O252" s="50"/>
      <c r="P252" s="50"/>
      <c r="Q252" s="50"/>
      <c r="R252" s="50"/>
      <c r="S252" s="50"/>
      <c r="T252" s="50"/>
      <c r="U252" s="50"/>
      <c r="V252" s="50"/>
      <c r="W252" s="50"/>
      <c r="X252" s="50"/>
      <c r="Y252" s="50"/>
      <c r="Z252" s="50"/>
      <c r="AA252" s="50"/>
      <c r="AB252" s="50"/>
      <c r="AC252" s="50"/>
      <c r="AD252" s="50"/>
      <c r="AE252" s="50"/>
      <c r="AF252" s="50"/>
      <c r="AG252" s="50"/>
      <c r="AH252" s="50"/>
      <c r="AI252" s="50"/>
      <c r="AJ252" s="50"/>
      <c r="AK252" s="50"/>
      <c r="AL252" s="50"/>
      <c r="AM252" s="50"/>
      <c r="AN252" s="50"/>
      <c r="AO252" s="50"/>
      <c r="AP252" s="50"/>
      <c r="AQ252" s="50"/>
      <c r="AR252" s="50"/>
      <c r="AS252" s="50"/>
      <c r="AT252" s="50"/>
      <c r="AU252" s="50"/>
      <c r="AV252" s="50"/>
      <c r="AW252" s="50"/>
      <c r="AX252" s="50"/>
      <c r="AY252" s="50"/>
      <c r="AZ252" s="50"/>
      <c r="BA252" s="50"/>
      <c r="BB252" s="50"/>
      <c r="BC252" s="50"/>
      <c r="BD252" s="50"/>
      <c r="BE252" s="50"/>
      <c r="BF252" s="50"/>
      <c r="BG252" s="50"/>
      <c r="BH252" s="50"/>
      <c r="BI252" s="50"/>
      <c r="BJ252" s="50"/>
      <c r="BK252" s="8"/>
      <c r="BL252" s="8"/>
      <c r="BM252" s="8"/>
      <c r="BN252" s="8"/>
      <c r="BO252" s="8"/>
      <c r="BP252" s="8"/>
    </row>
    <row r="253" spans="5:68">
      <c r="E253" s="50"/>
      <c r="F253" s="50"/>
      <c r="G253" s="50"/>
      <c r="H253" s="50"/>
      <c r="I253" s="50"/>
      <c r="J253" s="50"/>
      <c r="K253" s="50"/>
      <c r="L253" s="50"/>
      <c r="M253" s="50"/>
      <c r="N253" s="50"/>
      <c r="O253" s="50"/>
      <c r="P253" s="50"/>
      <c r="Q253" s="50"/>
      <c r="R253" s="50"/>
      <c r="S253" s="50"/>
      <c r="T253" s="50"/>
      <c r="U253" s="50"/>
      <c r="V253" s="50"/>
      <c r="W253" s="50"/>
      <c r="X253" s="50"/>
      <c r="Y253" s="50"/>
      <c r="Z253" s="50"/>
      <c r="AA253" s="50"/>
      <c r="AB253" s="50"/>
      <c r="AC253" s="50"/>
      <c r="AD253" s="50"/>
      <c r="AE253" s="50"/>
      <c r="AF253" s="50"/>
      <c r="AG253" s="50"/>
      <c r="AH253" s="50"/>
      <c r="AI253" s="50"/>
      <c r="AJ253" s="50"/>
      <c r="AK253" s="50"/>
      <c r="AL253" s="50"/>
      <c r="AM253" s="50"/>
      <c r="AN253" s="50"/>
      <c r="AO253" s="50"/>
      <c r="AP253" s="50"/>
      <c r="AQ253" s="50"/>
      <c r="AR253" s="50"/>
      <c r="AS253" s="50"/>
      <c r="AT253" s="50"/>
      <c r="AU253" s="50"/>
      <c r="AV253" s="50"/>
      <c r="AW253" s="50"/>
      <c r="AX253" s="50"/>
      <c r="AY253" s="50"/>
      <c r="AZ253" s="50"/>
      <c r="BA253" s="50"/>
      <c r="BB253" s="50"/>
      <c r="BC253" s="50"/>
      <c r="BD253" s="50"/>
      <c r="BE253" s="50"/>
      <c r="BF253" s="50"/>
      <c r="BG253" s="50"/>
      <c r="BH253" s="50"/>
      <c r="BI253" s="50"/>
      <c r="BJ253" s="50"/>
      <c r="BK253" s="8"/>
      <c r="BL253" s="8"/>
      <c r="BM253" s="8"/>
      <c r="BN253" s="8"/>
      <c r="BO253" s="8"/>
      <c r="BP253" s="8"/>
    </row>
    <row r="254" spans="5:68">
      <c r="E254" s="50"/>
      <c r="F254" s="50"/>
      <c r="G254" s="50"/>
      <c r="H254" s="50"/>
      <c r="I254" s="50"/>
      <c r="J254" s="50"/>
      <c r="K254" s="50"/>
      <c r="L254" s="50"/>
      <c r="M254" s="50"/>
      <c r="N254" s="50"/>
      <c r="O254" s="50"/>
      <c r="P254" s="50"/>
      <c r="Q254" s="50"/>
      <c r="R254" s="50"/>
      <c r="S254" s="50"/>
      <c r="T254" s="50"/>
      <c r="U254" s="50"/>
      <c r="V254" s="50"/>
      <c r="W254" s="50"/>
      <c r="X254" s="50"/>
      <c r="Y254" s="50"/>
      <c r="Z254" s="50"/>
      <c r="AA254" s="50"/>
      <c r="AB254" s="50"/>
      <c r="AC254" s="50"/>
      <c r="AD254" s="50"/>
      <c r="AE254" s="50"/>
      <c r="AF254" s="50"/>
      <c r="AG254" s="50"/>
      <c r="AH254" s="50"/>
      <c r="AI254" s="50"/>
      <c r="AJ254" s="50"/>
      <c r="AK254" s="50"/>
      <c r="AL254" s="50"/>
      <c r="AM254" s="50"/>
      <c r="AN254" s="50"/>
      <c r="AO254" s="50"/>
      <c r="AP254" s="50"/>
      <c r="AQ254" s="50"/>
      <c r="AR254" s="50"/>
      <c r="AS254" s="50"/>
      <c r="AT254" s="50"/>
      <c r="AU254" s="50"/>
      <c r="AV254" s="50"/>
      <c r="AW254" s="50"/>
      <c r="AX254" s="50"/>
      <c r="AY254" s="50"/>
      <c r="AZ254" s="50"/>
      <c r="BA254" s="50"/>
      <c r="BB254" s="50"/>
      <c r="BC254" s="50"/>
      <c r="BD254" s="50"/>
      <c r="BE254" s="50"/>
      <c r="BF254" s="50"/>
      <c r="BG254" s="50"/>
      <c r="BH254" s="50"/>
      <c r="BI254" s="50"/>
      <c r="BJ254" s="50"/>
      <c r="BK254" s="8"/>
      <c r="BL254" s="8"/>
      <c r="BM254" s="8"/>
      <c r="BN254" s="8"/>
      <c r="BO254" s="8"/>
      <c r="BP254" s="8"/>
    </row>
    <row r="255" spans="5:68">
      <c r="E255" s="50"/>
      <c r="F255" s="50"/>
      <c r="G255" s="50"/>
      <c r="H255" s="50"/>
      <c r="I255" s="50"/>
      <c r="J255" s="50"/>
      <c r="K255" s="50"/>
      <c r="L255" s="50"/>
      <c r="M255" s="50"/>
      <c r="N255" s="50"/>
      <c r="O255" s="50"/>
      <c r="P255" s="50"/>
      <c r="Q255" s="50"/>
      <c r="R255" s="50"/>
      <c r="S255" s="50"/>
      <c r="T255" s="50"/>
      <c r="U255" s="50"/>
      <c r="V255" s="50"/>
      <c r="W255" s="50"/>
      <c r="X255" s="50"/>
      <c r="Y255" s="50"/>
      <c r="Z255" s="50"/>
      <c r="AA255" s="50"/>
      <c r="AB255" s="50"/>
      <c r="AC255" s="50"/>
      <c r="AD255" s="50"/>
      <c r="AE255" s="50"/>
      <c r="AF255" s="50"/>
      <c r="AG255" s="50"/>
      <c r="AH255" s="50"/>
      <c r="AI255" s="50"/>
      <c r="AJ255" s="50"/>
      <c r="AK255" s="50"/>
      <c r="AL255" s="50"/>
      <c r="AM255" s="50"/>
      <c r="AN255" s="50"/>
      <c r="AO255" s="50"/>
      <c r="AP255" s="50"/>
      <c r="AQ255" s="50"/>
      <c r="AR255" s="50"/>
      <c r="AS255" s="50"/>
      <c r="AT255" s="50"/>
      <c r="AU255" s="50"/>
      <c r="AV255" s="50"/>
      <c r="AW255" s="50"/>
      <c r="AX255" s="50"/>
      <c r="AY255" s="50"/>
      <c r="AZ255" s="50"/>
      <c r="BA255" s="50"/>
      <c r="BB255" s="50"/>
      <c r="BC255" s="50"/>
      <c r="BD255" s="50"/>
      <c r="BE255" s="50"/>
      <c r="BF255" s="50"/>
      <c r="BG255" s="50"/>
      <c r="BH255" s="50"/>
      <c r="BI255" s="50"/>
      <c r="BJ255" s="50"/>
      <c r="BK255" s="8"/>
      <c r="BL255" s="8"/>
      <c r="BM255" s="8"/>
      <c r="BN255" s="8"/>
      <c r="BO255" s="8"/>
      <c r="BP255" s="8"/>
    </row>
    <row r="256" spans="5:68">
      <c r="E256" s="50"/>
      <c r="F256" s="50"/>
      <c r="G256" s="50"/>
      <c r="H256" s="50"/>
      <c r="I256" s="50"/>
      <c r="J256" s="50"/>
      <c r="K256" s="50"/>
      <c r="L256" s="50"/>
      <c r="M256" s="50"/>
      <c r="N256" s="50"/>
      <c r="O256" s="50"/>
      <c r="P256" s="50"/>
      <c r="Q256" s="50"/>
      <c r="R256" s="50"/>
      <c r="S256" s="50"/>
      <c r="T256" s="50"/>
      <c r="U256" s="50"/>
      <c r="V256" s="50"/>
      <c r="W256" s="50"/>
      <c r="X256" s="50"/>
      <c r="Y256" s="50"/>
      <c r="Z256" s="50"/>
      <c r="AA256" s="50"/>
      <c r="AB256" s="50"/>
      <c r="AC256" s="50"/>
      <c r="AD256" s="50"/>
      <c r="AE256" s="50"/>
      <c r="AF256" s="50"/>
      <c r="AG256" s="50"/>
      <c r="AH256" s="50"/>
      <c r="AI256" s="50"/>
      <c r="AJ256" s="50"/>
      <c r="AK256" s="50"/>
      <c r="AL256" s="50"/>
      <c r="AM256" s="50"/>
      <c r="AN256" s="50"/>
      <c r="AO256" s="50"/>
      <c r="AP256" s="50"/>
      <c r="AQ256" s="50"/>
      <c r="AR256" s="50"/>
      <c r="AS256" s="50"/>
      <c r="AT256" s="50"/>
      <c r="AU256" s="50"/>
      <c r="AV256" s="50"/>
      <c r="AW256" s="50"/>
      <c r="AX256" s="50"/>
      <c r="AY256" s="50"/>
      <c r="AZ256" s="50"/>
      <c r="BA256" s="50"/>
      <c r="BB256" s="50"/>
      <c r="BC256" s="50"/>
      <c r="BD256" s="50"/>
      <c r="BE256" s="50"/>
      <c r="BF256" s="50"/>
      <c r="BG256" s="50"/>
      <c r="BH256" s="50"/>
      <c r="BI256" s="50"/>
      <c r="BJ256" s="50"/>
      <c r="BK256" s="8"/>
      <c r="BL256" s="8"/>
      <c r="BM256" s="8"/>
      <c r="BN256" s="8"/>
      <c r="BO256" s="8"/>
      <c r="BP256" s="8"/>
    </row>
    <row r="257" spans="62:68">
      <c r="BJ257" s="50"/>
      <c r="BK257" s="8"/>
      <c r="BL257" s="8"/>
      <c r="BM257" s="8"/>
      <c r="BN257" s="8"/>
      <c r="BO257" s="8"/>
      <c r="BP257" s="8"/>
    </row>
    <row r="258" spans="62:68">
      <c r="BJ258" s="50"/>
      <c r="BK258" s="8"/>
      <c r="BL258" s="8"/>
      <c r="BM258" s="8"/>
      <c r="BN258" s="8"/>
      <c r="BO258" s="8"/>
      <c r="BP258" s="8"/>
    </row>
    <row r="259" spans="62:68">
      <c r="BJ259" s="50"/>
      <c r="BK259" s="8"/>
      <c r="BL259" s="8"/>
      <c r="BM259" s="8"/>
      <c r="BN259" s="8"/>
      <c r="BO259" s="8"/>
      <c r="BP259" s="8"/>
    </row>
    <row r="260" spans="62:68">
      <c r="BJ260" s="50"/>
      <c r="BK260" s="8"/>
      <c r="BL260" s="8"/>
      <c r="BM260" s="8"/>
      <c r="BN260" s="8"/>
      <c r="BO260" s="8"/>
      <c r="BP260" s="8"/>
    </row>
    <row r="261" spans="62:68">
      <c r="BJ261" s="50"/>
      <c r="BK261" s="8"/>
      <c r="BL261" s="8"/>
      <c r="BM261" s="8"/>
      <c r="BN261" s="8"/>
      <c r="BO261" s="8"/>
      <c r="BP261" s="8"/>
    </row>
    <row r="262" spans="62:68">
      <c r="BJ262" s="50"/>
      <c r="BK262" s="8"/>
      <c r="BL262" s="8"/>
      <c r="BM262" s="8"/>
      <c r="BN262" s="8"/>
      <c r="BO262" s="8"/>
      <c r="BP262" s="8"/>
    </row>
    <row r="263" spans="62:68">
      <c r="BJ263" s="50"/>
      <c r="BK263" s="8"/>
      <c r="BL263" s="8"/>
      <c r="BM263" s="8"/>
      <c r="BN263" s="8"/>
      <c r="BO263" s="8"/>
      <c r="BP263" s="8"/>
    </row>
    <row r="264" spans="62:68">
      <c r="BJ264" s="50"/>
      <c r="BK264" s="8"/>
      <c r="BL264" s="8"/>
      <c r="BM264" s="8"/>
      <c r="BN264" s="8"/>
      <c r="BO264" s="8"/>
      <c r="BP264" s="8"/>
    </row>
    <row r="265" spans="62:68">
      <c r="BJ265" s="50"/>
      <c r="BK265" s="8"/>
      <c r="BL265" s="8"/>
      <c r="BM265" s="8"/>
      <c r="BN265" s="8"/>
      <c r="BO265" s="8"/>
      <c r="BP265" s="8"/>
    </row>
    <row r="266" spans="62:68">
      <c r="BJ266" s="50"/>
      <c r="BK266" s="8"/>
      <c r="BL266" s="8"/>
      <c r="BM266" s="8"/>
      <c r="BN266" s="8"/>
      <c r="BO266" s="8"/>
      <c r="BP266" s="8"/>
    </row>
    <row r="267" spans="62:68">
      <c r="BJ267" s="50"/>
      <c r="BK267" s="8"/>
      <c r="BL267" s="8"/>
      <c r="BM267" s="8"/>
      <c r="BN267" s="8"/>
      <c r="BO267" s="8"/>
      <c r="BP267" s="8"/>
    </row>
    <row r="268" spans="62:68">
      <c r="BJ268" s="50"/>
      <c r="BK268" s="8"/>
      <c r="BL268" s="8"/>
      <c r="BM268" s="8"/>
      <c r="BN268" s="8"/>
      <c r="BO268" s="8"/>
      <c r="BP268" s="8"/>
    </row>
    <row r="269" spans="62:68">
      <c r="BJ269" s="50"/>
      <c r="BK269" s="8"/>
      <c r="BL269" s="8"/>
      <c r="BM269" s="8"/>
      <c r="BN269" s="8"/>
      <c r="BO269" s="8"/>
      <c r="BP269" s="8"/>
    </row>
    <row r="270" spans="62:68">
      <c r="BJ270" s="50"/>
      <c r="BK270" s="8"/>
      <c r="BL270" s="8"/>
      <c r="BM270" s="8"/>
      <c r="BN270" s="8"/>
      <c r="BO270" s="8"/>
      <c r="BP270" s="8"/>
    </row>
    <row r="271" spans="62:68">
      <c r="BJ271" s="50"/>
      <c r="BK271" s="8"/>
      <c r="BL271" s="8"/>
      <c r="BM271" s="8"/>
      <c r="BN271" s="8"/>
      <c r="BO271" s="8"/>
      <c r="BP271" s="8"/>
    </row>
    <row r="272" spans="62:68">
      <c r="BJ272" s="50"/>
      <c r="BK272" s="8"/>
      <c r="BL272" s="8"/>
      <c r="BM272" s="8"/>
      <c r="BN272" s="8"/>
      <c r="BO272" s="8"/>
      <c r="BP272" s="8"/>
    </row>
    <row r="273" spans="62:68">
      <c r="BJ273" s="50"/>
      <c r="BK273" s="8"/>
      <c r="BL273" s="8"/>
      <c r="BM273" s="8"/>
      <c r="BN273" s="8"/>
      <c r="BO273" s="8"/>
      <c r="BP273" s="8"/>
    </row>
    <row r="274" spans="62:68">
      <c r="BJ274" s="50"/>
      <c r="BK274" s="8"/>
      <c r="BL274" s="8"/>
      <c r="BM274" s="8"/>
      <c r="BN274" s="8"/>
      <c r="BO274" s="8"/>
      <c r="BP274" s="8"/>
    </row>
    <row r="275" spans="62:68">
      <c r="BJ275" s="50"/>
      <c r="BK275" s="8"/>
      <c r="BL275" s="8"/>
      <c r="BM275" s="8"/>
      <c r="BN275" s="8"/>
      <c r="BO275" s="8"/>
      <c r="BP275" s="8"/>
    </row>
    <row r="276" spans="62:68">
      <c r="BJ276" s="50"/>
      <c r="BK276" s="8"/>
      <c r="BL276" s="8"/>
      <c r="BM276" s="8"/>
      <c r="BN276" s="8"/>
      <c r="BO276" s="8"/>
      <c r="BP276" s="8"/>
    </row>
    <row r="277" spans="62:68">
      <c r="BJ277" s="50"/>
      <c r="BK277" s="8"/>
      <c r="BL277" s="8"/>
      <c r="BM277" s="8"/>
      <c r="BN277" s="8"/>
      <c r="BO277" s="8"/>
      <c r="BP277" s="8"/>
    </row>
    <row r="278" spans="62:68">
      <c r="BJ278" s="50"/>
      <c r="BK278" s="8"/>
      <c r="BL278" s="8"/>
      <c r="BM278" s="8"/>
      <c r="BN278" s="8"/>
      <c r="BO278" s="8"/>
      <c r="BP278" s="8"/>
    </row>
    <row r="279" spans="62:68">
      <c r="BJ279" s="50"/>
      <c r="BK279" s="8"/>
      <c r="BL279" s="8"/>
      <c r="BM279" s="8"/>
      <c r="BN279" s="8"/>
      <c r="BO279" s="8"/>
      <c r="BP279" s="8"/>
    </row>
  </sheetData>
  <mergeCells count="3">
    <mergeCell ref="B2:D2"/>
    <mergeCell ref="B6:E6"/>
    <mergeCell ref="B5:E5"/>
  </mergeCells>
  <phoneticPr fontId="13" type="noConversion"/>
  <hyperlinks>
    <hyperlink ref="B5" location="Início!A1" display="Início" xr:uid="{BA34E496-63E1-495D-89BA-ED4D521EE556}"/>
    <hyperlink ref="B5:E5" location="Índice!A1" display="Índice" xr:uid="{33E1AFAD-701A-4451-A38C-EB3838D156CD}"/>
    <hyperlink ref="B6" location="Início!A1" display="Início" xr:uid="{2A18A921-5872-4AC0-8599-EE06D10C60EF}"/>
    <hyperlink ref="B6:E6" location="'Séries Descontinuadas &gt;&gt;'!A1" display="Séries Descontinuadas" xr:uid="{BD9212AF-BC61-44B0-B23B-7C7F106B89C6}"/>
  </hyperlinks>
  <pageMargins left="0" right="0" top="0" bottom="0" header="0" footer="0"/>
  <pageSetup paperSize="9" scale="58" orientation="landscape" r:id="rId1"/>
  <headerFooter>
    <oddHeader>&amp;L&amp;"Calibri"&amp;10&amp;K000000 Confidential&amp;1#_x000D_</oddHeader>
  </headerFooter>
  <rowBreaks count="1" manualBreakCount="1">
    <brk id="70" max="16383" man="1"/>
  </rowBreaks>
</worksheet>
</file>

<file path=xl/worksheets/sheet5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1B00-000000000000}">
  <sheetPr codeName="Plan11">
    <tabColor theme="0" tint="-0.249977111117893"/>
  </sheetPr>
  <dimension ref="B1:AS36"/>
  <sheetViews>
    <sheetView showGridLines="0" zoomScaleNormal="100" workbookViewId="0">
      <pane xSplit="4" ySplit="9" topLeftCell="E10" activePane="bottomRight" state="frozen"/>
      <selection pane="topRight"/>
      <selection pane="bottomLeft"/>
      <selection pane="bottomRight"/>
    </sheetView>
  </sheetViews>
  <sheetFormatPr defaultColWidth="9" defaultRowHeight="12.5"/>
  <cols>
    <col min="1" max="1" width="2.58203125" style="1" customWidth="1"/>
    <col min="2" max="2" width="1.83203125" style="1" customWidth="1"/>
    <col min="3" max="3" width="2.5" style="1" customWidth="1"/>
    <col min="4" max="4" width="60.33203125" style="1" customWidth="1"/>
    <col min="5" max="14" width="13.83203125" style="1" customWidth="1"/>
    <col min="15" max="21" width="14.83203125" style="1" customWidth="1"/>
    <col min="22" max="24" width="14.58203125" style="1" customWidth="1"/>
    <col min="25" max="16384" width="9" style="1"/>
  </cols>
  <sheetData>
    <row r="1" spans="2:45" ht="15.75" customHeight="1">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row>
    <row r="2" spans="2:45" ht="14.5" thickBot="1">
      <c r="B2" s="773" t="s">
        <v>1008</v>
      </c>
      <c r="C2" s="774"/>
      <c r="D2" s="774"/>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row>
    <row r="3" spans="2:45" s="8" customFormat="1" ht="13.5" thickTop="1">
      <c r="B3" s="17" t="s">
        <v>1009</v>
      </c>
      <c r="C3" s="17"/>
      <c r="D3" s="23"/>
      <c r="E3" s="21"/>
      <c r="F3" s="21"/>
      <c r="G3" s="21"/>
      <c r="H3" s="21"/>
      <c r="I3" s="21"/>
    </row>
    <row r="4" spans="2:45" s="8" customFormat="1">
      <c r="B4" s="8" t="s">
        <v>858</v>
      </c>
      <c r="D4" s="21"/>
      <c r="E4" s="21"/>
      <c r="F4" s="21"/>
      <c r="G4" s="21"/>
      <c r="H4" s="21"/>
      <c r="I4" s="21"/>
    </row>
    <row r="5" spans="2:45" s="8" customFormat="1" ht="14">
      <c r="B5" s="759" t="s">
        <v>32</v>
      </c>
      <c r="C5" s="759"/>
      <c r="D5" s="759"/>
      <c r="E5" s="759"/>
      <c r="F5" s="21"/>
      <c r="G5" s="21"/>
      <c r="H5" s="21"/>
      <c r="I5" s="24"/>
    </row>
    <row r="6" spans="2:45" s="8" customFormat="1" ht="14">
      <c r="B6" s="759" t="s">
        <v>484</v>
      </c>
      <c r="C6" s="759"/>
      <c r="D6" s="759"/>
      <c r="E6" s="759"/>
      <c r="F6" s="21"/>
      <c r="G6" s="21"/>
      <c r="H6" s="21"/>
      <c r="I6" s="21"/>
      <c r="V6" s="50"/>
      <c r="W6" s="50"/>
      <c r="X6" s="50"/>
      <c r="Y6" s="50"/>
      <c r="Z6" s="50"/>
      <c r="AA6" s="50"/>
      <c r="AB6" s="50"/>
      <c r="AC6" s="50"/>
      <c r="AD6" s="50"/>
      <c r="AE6" s="24"/>
      <c r="AF6" s="24"/>
      <c r="AG6" s="24"/>
      <c r="AH6" s="50"/>
      <c r="AI6" s="24"/>
      <c r="AJ6" s="24"/>
      <c r="AK6" s="24"/>
      <c r="AL6" s="50"/>
      <c r="AM6" s="50"/>
      <c r="AN6" s="24"/>
      <c r="AO6" s="24"/>
      <c r="AP6" s="50"/>
      <c r="AQ6" s="50"/>
      <c r="AR6" s="24"/>
      <c r="AS6" s="24"/>
    </row>
    <row r="7" spans="2:45" s="8" customFormat="1" ht="14">
      <c r="B7" s="255"/>
      <c r="C7" s="255"/>
      <c r="D7" s="255"/>
      <c r="E7" s="255"/>
      <c r="F7" s="21"/>
      <c r="G7" s="21"/>
      <c r="H7" s="21"/>
      <c r="I7" s="21"/>
      <c r="V7" s="50"/>
      <c r="W7" s="50"/>
      <c r="X7" s="50"/>
      <c r="Y7" s="50"/>
      <c r="Z7" s="50"/>
      <c r="AA7" s="50"/>
      <c r="AB7" s="50"/>
      <c r="AC7" s="50"/>
      <c r="AD7" s="50"/>
      <c r="AE7" s="24"/>
      <c r="AF7" s="24"/>
      <c r="AG7" s="24"/>
      <c r="AH7" s="50"/>
      <c r="AI7" s="24"/>
      <c r="AJ7" s="24"/>
      <c r="AK7" s="24"/>
      <c r="AL7" s="50"/>
      <c r="AM7" s="50"/>
      <c r="AN7" s="24"/>
      <c r="AO7" s="24"/>
      <c r="AP7" s="50"/>
      <c r="AQ7" s="50"/>
      <c r="AR7" s="24"/>
      <c r="AS7" s="24"/>
    </row>
    <row r="8" spans="2:45" s="17" customFormat="1" ht="13">
      <c r="B8" s="257"/>
      <c r="C8" s="257"/>
      <c r="D8" s="258"/>
      <c r="E8" s="259">
        <v>39873</v>
      </c>
      <c r="F8" s="259">
        <v>39965</v>
      </c>
      <c r="G8" s="259">
        <v>40057</v>
      </c>
      <c r="H8" s="259">
        <v>40148</v>
      </c>
      <c r="I8" s="259">
        <v>40238</v>
      </c>
      <c r="J8" s="259">
        <v>40330</v>
      </c>
      <c r="K8" s="259">
        <v>40422</v>
      </c>
      <c r="L8" s="259">
        <v>40513</v>
      </c>
      <c r="M8" s="259">
        <v>40603</v>
      </c>
      <c r="N8" s="259">
        <v>40695</v>
      </c>
      <c r="O8" s="259">
        <v>40787</v>
      </c>
      <c r="P8" s="259">
        <v>40878</v>
      </c>
      <c r="Q8" s="259">
        <v>40969</v>
      </c>
      <c r="R8" s="259">
        <v>41061</v>
      </c>
      <c r="S8" s="259">
        <v>41153</v>
      </c>
      <c r="T8" s="259">
        <v>41244</v>
      </c>
      <c r="U8" s="259">
        <v>41334</v>
      </c>
      <c r="V8" s="259">
        <v>41426</v>
      </c>
      <c r="W8" s="259">
        <v>41518</v>
      </c>
      <c r="X8" s="259">
        <v>41609</v>
      </c>
    </row>
    <row r="9" spans="2:45" s="8" customFormat="1" ht="5.25" customHeight="1">
      <c r="B9" s="2"/>
      <c r="C9" s="2"/>
      <c r="D9" s="3"/>
      <c r="E9" s="3"/>
      <c r="F9" s="3"/>
      <c r="G9" s="3"/>
      <c r="H9" s="3"/>
      <c r="I9" s="3"/>
      <c r="J9" s="3"/>
      <c r="K9" s="3"/>
      <c r="L9" s="3"/>
      <c r="M9" s="3"/>
    </row>
    <row r="10" spans="2:45" s="8" customFormat="1" ht="17.25" customHeight="1">
      <c r="B10" s="90" t="s">
        <v>111</v>
      </c>
      <c r="C10" s="90"/>
      <c r="E10" s="140">
        <v>40345.671022178889</v>
      </c>
      <c r="F10" s="140">
        <v>41849.427124921196</v>
      </c>
      <c r="G10" s="140">
        <v>43514.566831450815</v>
      </c>
      <c r="H10" s="140">
        <v>44763.500205996024</v>
      </c>
      <c r="I10" s="140">
        <v>46524.370326710181</v>
      </c>
      <c r="J10" s="140">
        <v>49354.967878340241</v>
      </c>
      <c r="K10" s="140">
        <v>52684.546915010185</v>
      </c>
      <c r="L10" s="140">
        <v>55181.218562780363</v>
      </c>
      <c r="M10" s="140">
        <v>57560.708076600473</v>
      </c>
      <c r="N10" s="140">
        <v>60434.483619638704</v>
      </c>
      <c r="O10" s="140">
        <v>63346.534102739017</v>
      </c>
      <c r="P10" s="140">
        <v>65620.458405028621</v>
      </c>
      <c r="Q10" s="140">
        <v>66525.986852759728</v>
      </c>
      <c r="R10" s="140">
        <v>68830.785739309853</v>
      </c>
      <c r="S10" s="140">
        <v>69388.024027869877</v>
      </c>
      <c r="T10" s="140">
        <v>71287.41828699084</v>
      </c>
      <c r="U10" s="140">
        <v>71120.313422111954</v>
      </c>
      <c r="V10" s="140">
        <v>71958.436792932203</v>
      </c>
      <c r="W10" s="140">
        <v>73559.570143321078</v>
      </c>
      <c r="X10" s="140">
        <v>75254.135694782468</v>
      </c>
    </row>
    <row r="11" spans="2:45" s="8" customFormat="1" ht="17.25" customHeight="1">
      <c r="B11" s="90" t="s">
        <v>112</v>
      </c>
      <c r="C11" s="90"/>
      <c r="E11" s="140">
        <v>26444.43740996248</v>
      </c>
      <c r="F11" s="140">
        <v>26592.914840539997</v>
      </c>
      <c r="G11" s="140">
        <v>26535.294740459973</v>
      </c>
      <c r="H11" s="140">
        <v>27376.326920309832</v>
      </c>
      <c r="I11" s="140">
        <v>27841.665797440237</v>
      </c>
      <c r="J11" s="140">
        <v>28576.435264200081</v>
      </c>
      <c r="K11" s="140">
        <v>29082.779373639954</v>
      </c>
      <c r="L11" s="140">
        <v>29839.574497379974</v>
      </c>
      <c r="M11" s="140">
        <v>30249.115139049623</v>
      </c>
      <c r="N11" s="140">
        <v>30784.63812567063</v>
      </c>
      <c r="O11" s="140">
        <v>32728.639584020315</v>
      </c>
      <c r="P11" s="140">
        <v>35593.436468420419</v>
      </c>
      <c r="Q11" s="140">
        <v>36401.543332730093</v>
      </c>
      <c r="R11" s="140">
        <v>36682.478112710545</v>
      </c>
      <c r="S11" s="140">
        <v>36339.743740209859</v>
      </c>
      <c r="T11" s="140">
        <v>36806.067151629679</v>
      </c>
      <c r="U11" s="140">
        <v>36208.033257699659</v>
      </c>
      <c r="V11" s="140">
        <v>37021.467541979226</v>
      </c>
      <c r="W11" s="140">
        <v>36746.810894610266</v>
      </c>
      <c r="X11" s="140">
        <v>37849.218539001376</v>
      </c>
    </row>
    <row r="12" spans="2:45" s="8" customFormat="1" ht="17.25" customHeight="1">
      <c r="B12" s="90" t="s">
        <v>113</v>
      </c>
      <c r="C12" s="90"/>
      <c r="E12" s="140">
        <v>72307.577567859335</v>
      </c>
      <c r="F12" s="140">
        <v>68825.901034539012</v>
      </c>
      <c r="G12" s="140">
        <v>66193.906428089336</v>
      </c>
      <c r="H12" s="140">
        <v>69880.059873694059</v>
      </c>
      <c r="I12" s="140">
        <v>69757.771875849605</v>
      </c>
      <c r="J12" s="140">
        <v>72905.328857459652</v>
      </c>
      <c r="K12" s="140">
        <v>77317.240711349863</v>
      </c>
      <c r="L12" s="140">
        <v>80358.025939839659</v>
      </c>
      <c r="M12" s="140">
        <v>82100.747916649896</v>
      </c>
      <c r="N12" s="140">
        <v>84617.530094820628</v>
      </c>
      <c r="O12" s="140">
        <v>92313.416313240799</v>
      </c>
      <c r="P12" s="140">
        <v>95848.466126550949</v>
      </c>
      <c r="Q12" s="140">
        <v>96405.874814510185</v>
      </c>
      <c r="R12" s="140">
        <v>100118.95914797959</v>
      </c>
      <c r="S12" s="140">
        <v>101606.00323192023</v>
      </c>
      <c r="T12" s="140">
        <v>103865.20156137954</v>
      </c>
      <c r="U12" s="140">
        <v>104374.81632019473</v>
      </c>
      <c r="V12" s="140">
        <v>109073.4074427928</v>
      </c>
      <c r="W12" s="140">
        <v>111764.31402791262</v>
      </c>
      <c r="X12" s="140">
        <v>114378.96303744867</v>
      </c>
    </row>
    <row r="13" spans="2:45" s="8" customFormat="1" ht="18" customHeight="1">
      <c r="B13" s="5" t="s">
        <v>146</v>
      </c>
      <c r="C13" s="7"/>
      <c r="E13" s="141">
        <v>139097.68600000069</v>
      </c>
      <c r="F13" s="141">
        <v>137268.24300000019</v>
      </c>
      <c r="G13" s="141">
        <v>136243.76800000013</v>
      </c>
      <c r="H13" s="141">
        <v>142019.88699999993</v>
      </c>
      <c r="I13" s="141">
        <v>144123.80800000002</v>
      </c>
      <c r="J13" s="141">
        <v>150836.73199999996</v>
      </c>
      <c r="K13" s="141">
        <v>159084.56699999998</v>
      </c>
      <c r="L13" s="141">
        <v>165378.81899999999</v>
      </c>
      <c r="M13" s="141">
        <v>169910.57113230001</v>
      </c>
      <c r="N13" s="141">
        <v>175836.65184012995</v>
      </c>
      <c r="O13" s="141">
        <v>188388.59000000014</v>
      </c>
      <c r="P13" s="141">
        <v>197062.36099999998</v>
      </c>
      <c r="Q13" s="141">
        <v>199333.40500000003</v>
      </c>
      <c r="R13" s="141">
        <v>205632.223</v>
      </c>
      <c r="S13" s="141">
        <v>207333.77099999995</v>
      </c>
      <c r="T13" s="141">
        <v>211958.68700000006</v>
      </c>
      <c r="U13" s="141">
        <v>211703.16300000635</v>
      </c>
      <c r="V13" s="141">
        <v>218053.31177770422</v>
      </c>
      <c r="W13" s="141">
        <v>222070.69506584396</v>
      </c>
      <c r="X13" s="141">
        <v>227482.31727123252</v>
      </c>
    </row>
    <row r="14" spans="2:45" s="8" customFormat="1" ht="17.25" customHeight="1">
      <c r="B14" s="7" t="s">
        <v>1010</v>
      </c>
      <c r="C14" s="7"/>
      <c r="E14" s="140">
        <v>0</v>
      </c>
      <c r="F14" s="140">
        <v>0</v>
      </c>
      <c r="G14" s="140">
        <v>0</v>
      </c>
      <c r="H14" s="140">
        <v>0</v>
      </c>
      <c r="I14" s="140">
        <v>3528.5798989099999</v>
      </c>
      <c r="J14" s="140">
        <v>5612.1461099799999</v>
      </c>
      <c r="K14" s="140">
        <v>5541.1884996599993</v>
      </c>
      <c r="L14" s="140">
        <v>7414.2850463499999</v>
      </c>
      <c r="M14" s="140">
        <v>9361.4412224600001</v>
      </c>
      <c r="N14" s="140">
        <v>10084.523517330001</v>
      </c>
      <c r="O14" s="140">
        <v>12499.948679839999</v>
      </c>
      <c r="P14" s="140">
        <v>13459.295500480001</v>
      </c>
      <c r="Q14" s="140">
        <v>13536.881826209999</v>
      </c>
      <c r="R14" s="140">
        <v>14044.110363920001</v>
      </c>
      <c r="S14" s="140">
        <v>13352.679812510003</v>
      </c>
      <c r="T14" s="140">
        <v>15435.720171090001</v>
      </c>
      <c r="U14" s="140">
        <v>16572.597424879717</v>
      </c>
      <c r="V14" s="140">
        <v>18320.570979396474</v>
      </c>
      <c r="W14" s="140">
        <v>19005.650208111438</v>
      </c>
      <c r="X14" s="140">
        <v>20776.051944653627</v>
      </c>
    </row>
    <row r="15" spans="2:45" s="8" customFormat="1" ht="17.149999999999999" customHeight="1">
      <c r="B15" s="5" t="s">
        <v>118</v>
      </c>
      <c r="C15" s="7"/>
      <c r="E15" s="141">
        <v>139097.68600000069</v>
      </c>
      <c r="F15" s="141">
        <v>137268.24300000019</v>
      </c>
      <c r="G15" s="141">
        <v>136243.76800000013</v>
      </c>
      <c r="H15" s="141">
        <v>142019.88699999993</v>
      </c>
      <c r="I15" s="141">
        <v>147652.38789891</v>
      </c>
      <c r="J15" s="141">
        <v>156448.87810997997</v>
      </c>
      <c r="K15" s="141">
        <v>164625.75549965998</v>
      </c>
      <c r="L15" s="141">
        <v>172793.10404635</v>
      </c>
      <c r="M15" s="141">
        <v>179272.01235476002</v>
      </c>
      <c r="N15" s="141">
        <v>185921.17535745996</v>
      </c>
      <c r="O15" s="141">
        <v>200888.53867984013</v>
      </c>
      <c r="P15" s="141">
        <v>210521.65650047996</v>
      </c>
      <c r="Q15" s="141">
        <v>212870.28682621004</v>
      </c>
      <c r="R15" s="141">
        <v>219676.33336391998</v>
      </c>
      <c r="S15" s="141">
        <v>220686.45081250995</v>
      </c>
      <c r="T15" s="141">
        <v>227394.40717109008</v>
      </c>
      <c r="U15" s="141">
        <v>228275.76042488607</v>
      </c>
      <c r="V15" s="141">
        <v>236373.88275710068</v>
      </c>
      <c r="W15" s="141">
        <v>241076.3452739554</v>
      </c>
      <c r="X15" s="141">
        <v>248258.36921588614</v>
      </c>
    </row>
    <row r="16" spans="2:45" s="8" customFormat="1" ht="17.149999999999999" customHeight="1">
      <c r="B16" s="90" t="s">
        <v>117</v>
      </c>
      <c r="C16" s="7"/>
      <c r="E16" s="140">
        <v>24117.682000000001</v>
      </c>
      <c r="F16" s="140">
        <v>22671.359</v>
      </c>
      <c r="G16" s="140">
        <v>21062.350999999999</v>
      </c>
      <c r="H16" s="140">
        <v>20967.37</v>
      </c>
      <c r="I16" s="140">
        <v>21111.237000000023</v>
      </c>
      <c r="J16" s="140">
        <v>20644.965999999986</v>
      </c>
      <c r="K16" s="140">
        <v>21496.737999999983</v>
      </c>
      <c r="L16" s="140">
        <v>22563.111999999994</v>
      </c>
      <c r="M16" s="140">
        <v>20934.491000000009</v>
      </c>
      <c r="N16" s="140">
        <v>22144.77900000001</v>
      </c>
      <c r="O16" s="140">
        <v>22246.186000000016</v>
      </c>
      <c r="P16" s="140">
        <v>23258.53899999999</v>
      </c>
      <c r="Q16" s="140">
        <v>23608.796999999991</v>
      </c>
      <c r="R16" s="140">
        <v>24961.081999999995</v>
      </c>
      <c r="S16" s="140">
        <v>24724.890000000014</v>
      </c>
      <c r="T16" s="140">
        <v>28571.861000000004</v>
      </c>
      <c r="U16" s="140">
        <v>28588.315999999999</v>
      </c>
      <c r="V16" s="140">
        <v>30356.597662970002</v>
      </c>
      <c r="W16" s="140">
        <v>31726.141156659996</v>
      </c>
      <c r="X16" s="140">
        <v>31569.61118652</v>
      </c>
    </row>
    <row r="17" spans="2:24" s="8" customFormat="1" ht="17.149999999999999" customHeight="1">
      <c r="B17" s="5" t="s">
        <v>1011</v>
      </c>
      <c r="C17" s="7"/>
      <c r="E17" s="141">
        <v>163215.36800000069</v>
      </c>
      <c r="F17" s="141">
        <v>159939.60200000019</v>
      </c>
      <c r="G17" s="141">
        <v>157306.11900000012</v>
      </c>
      <c r="H17" s="141">
        <v>162987.25699999993</v>
      </c>
      <c r="I17" s="141">
        <v>168763.62489891003</v>
      </c>
      <c r="J17" s="141">
        <v>177093.84410997995</v>
      </c>
      <c r="K17" s="141">
        <v>186122.49349965996</v>
      </c>
      <c r="L17" s="141">
        <v>195356.21604634999</v>
      </c>
      <c r="M17" s="141">
        <v>200206.50335476003</v>
      </c>
      <c r="N17" s="141">
        <v>208065.95435745997</v>
      </c>
      <c r="O17" s="141">
        <v>223134.72467984015</v>
      </c>
      <c r="P17" s="141">
        <v>233780.19550047995</v>
      </c>
      <c r="Q17" s="141">
        <v>236479.08382621003</v>
      </c>
      <c r="R17" s="141">
        <v>244637.41536391998</v>
      </c>
      <c r="S17" s="141">
        <v>245411.34081250997</v>
      </c>
      <c r="T17" s="141">
        <v>255966.26817109008</v>
      </c>
      <c r="U17" s="141">
        <v>256864.07642488607</v>
      </c>
      <c r="V17" s="141">
        <v>266730.4804200707</v>
      </c>
      <c r="W17" s="141">
        <v>272802.48643061542</v>
      </c>
      <c r="X17" s="141">
        <v>279827.98040240613</v>
      </c>
    </row>
    <row r="18" spans="2:24" ht="5.15" customHeight="1">
      <c r="B18" s="650"/>
      <c r="C18" s="650"/>
      <c r="D18" s="649"/>
      <c r="E18" s="649"/>
      <c r="F18" s="649"/>
      <c r="G18" s="649"/>
      <c r="H18" s="649"/>
      <c r="I18" s="649"/>
      <c r="J18" s="649"/>
      <c r="K18" s="649"/>
      <c r="L18" s="649"/>
      <c r="M18" s="649"/>
      <c r="N18" s="649"/>
      <c r="O18" s="649"/>
      <c r="P18" s="649"/>
      <c r="Q18" s="649"/>
      <c r="R18" s="649"/>
      <c r="S18" s="649"/>
      <c r="T18" s="649"/>
      <c r="U18" s="649"/>
      <c r="V18" s="649"/>
      <c r="W18" s="649"/>
      <c r="X18" s="649"/>
    </row>
    <row r="19" spans="2:24">
      <c r="B19" s="8" t="s">
        <v>1012</v>
      </c>
      <c r="C19" s="8"/>
      <c r="D19" s="21"/>
      <c r="E19" s="49"/>
      <c r="F19" s="49"/>
      <c r="G19" s="49"/>
      <c r="H19" s="49"/>
      <c r="I19" s="8"/>
      <c r="J19" s="94"/>
      <c r="K19" s="94"/>
      <c r="L19" s="8"/>
      <c r="M19" s="8"/>
      <c r="N19" s="8"/>
      <c r="O19" s="8"/>
      <c r="P19" s="8"/>
      <c r="Q19" s="8"/>
      <c r="R19" s="8"/>
      <c r="S19" s="8"/>
      <c r="T19" s="8"/>
      <c r="U19" s="8"/>
      <c r="V19" s="8"/>
      <c r="W19" s="8"/>
      <c r="X19" s="8"/>
    </row>
    <row r="20" spans="2:24">
      <c r="B20" s="8"/>
      <c r="C20" s="8"/>
      <c r="D20" s="21"/>
      <c r="E20" s="49"/>
      <c r="F20" s="49"/>
      <c r="G20" s="49"/>
      <c r="H20" s="49"/>
      <c r="I20" s="49"/>
      <c r="J20" s="49"/>
      <c r="K20" s="49"/>
      <c r="L20" s="49"/>
      <c r="M20" s="49"/>
      <c r="N20" s="49"/>
      <c r="O20" s="49"/>
      <c r="P20" s="49"/>
      <c r="Q20" s="49"/>
      <c r="R20" s="49"/>
      <c r="S20" s="49"/>
      <c r="T20" s="49"/>
      <c r="U20" s="49"/>
      <c r="V20" s="49"/>
      <c r="W20" s="49"/>
      <c r="X20" s="49"/>
    </row>
    <row r="21" spans="2:24">
      <c r="B21" s="8"/>
      <c r="C21" s="8"/>
      <c r="D21" s="8"/>
      <c r="E21" s="49"/>
      <c r="F21" s="49"/>
      <c r="G21" s="49"/>
      <c r="H21" s="49"/>
      <c r="I21" s="49"/>
      <c r="J21" s="49"/>
      <c r="K21" s="49"/>
      <c r="L21" s="49"/>
      <c r="M21" s="49"/>
      <c r="N21" s="49"/>
      <c r="O21" s="49"/>
      <c r="P21" s="49"/>
      <c r="Q21" s="49"/>
      <c r="R21" s="49"/>
      <c r="S21" s="49"/>
      <c r="T21" s="49"/>
      <c r="U21" s="49"/>
      <c r="V21" s="49"/>
      <c r="W21" s="49"/>
      <c r="X21" s="49"/>
    </row>
    <row r="22" spans="2:24">
      <c r="B22" s="90"/>
      <c r="C22" s="90"/>
      <c r="D22" s="8"/>
      <c r="E22" s="49"/>
      <c r="F22" s="49"/>
      <c r="G22" s="49"/>
      <c r="H22" s="49"/>
      <c r="I22" s="49"/>
      <c r="J22" s="49"/>
      <c r="K22" s="49"/>
      <c r="L22" s="49"/>
      <c r="M22" s="49"/>
      <c r="N22" s="49"/>
      <c r="O22" s="49"/>
      <c r="P22" s="49"/>
      <c r="Q22" s="49"/>
      <c r="R22" s="49"/>
      <c r="S22" s="49"/>
      <c r="T22" s="49"/>
      <c r="U22" s="49"/>
      <c r="V22" s="49"/>
      <c r="W22" s="49"/>
      <c r="X22" s="49"/>
    </row>
    <row r="23" spans="2:24">
      <c r="B23" s="90"/>
      <c r="C23" s="90"/>
      <c r="D23" s="8"/>
      <c r="E23" s="49"/>
      <c r="F23" s="49"/>
      <c r="G23" s="49"/>
      <c r="H23" s="49"/>
      <c r="I23" s="49"/>
      <c r="J23" s="49"/>
      <c r="K23" s="49"/>
      <c r="L23" s="49"/>
      <c r="M23" s="49"/>
      <c r="N23" s="49"/>
      <c r="O23" s="49"/>
      <c r="P23" s="49"/>
      <c r="Q23" s="49"/>
      <c r="R23" s="49"/>
      <c r="S23" s="49"/>
      <c r="T23" s="49"/>
      <c r="U23" s="49"/>
      <c r="V23" s="49"/>
      <c r="W23" s="49"/>
      <c r="X23" s="49"/>
    </row>
    <row r="24" spans="2:24">
      <c r="B24" s="90"/>
      <c r="C24" s="90"/>
      <c r="D24" s="8"/>
      <c r="E24" s="49"/>
      <c r="F24" s="49"/>
      <c r="G24" s="49"/>
      <c r="H24" s="49"/>
      <c r="I24" s="49"/>
      <c r="J24" s="49"/>
      <c r="K24" s="49"/>
      <c r="L24" s="49"/>
      <c r="M24" s="49"/>
      <c r="N24" s="49"/>
      <c r="O24" s="49"/>
      <c r="P24" s="49"/>
      <c r="Q24" s="49"/>
      <c r="R24" s="49"/>
      <c r="S24" s="49"/>
      <c r="T24" s="49"/>
      <c r="U24" s="49"/>
      <c r="V24" s="49"/>
      <c r="W24" s="49"/>
      <c r="X24" s="49"/>
    </row>
    <row r="25" spans="2:24" ht="13">
      <c r="B25" s="5"/>
      <c r="C25" s="7"/>
      <c r="D25" s="8"/>
      <c r="E25" s="49"/>
      <c r="F25" s="49"/>
      <c r="G25" s="49"/>
      <c r="H25" s="49"/>
      <c r="I25" s="49"/>
      <c r="J25" s="49"/>
      <c r="K25" s="49"/>
      <c r="L25" s="49"/>
      <c r="M25" s="49"/>
      <c r="N25" s="49"/>
      <c r="O25" s="49"/>
      <c r="P25" s="49"/>
      <c r="Q25" s="49"/>
      <c r="R25" s="49"/>
      <c r="S25" s="49"/>
      <c r="T25" s="49"/>
      <c r="U25" s="49"/>
      <c r="V25" s="49"/>
      <c r="W25" s="49"/>
      <c r="X25" s="49"/>
    </row>
    <row r="26" spans="2:24">
      <c r="B26" s="7"/>
      <c r="C26" s="7"/>
      <c r="D26" s="8"/>
      <c r="E26" s="49"/>
      <c r="F26" s="49"/>
      <c r="G26" s="49"/>
      <c r="H26" s="49"/>
      <c r="I26" s="49"/>
      <c r="J26" s="49"/>
      <c r="K26" s="49"/>
      <c r="L26" s="49"/>
      <c r="M26" s="49"/>
      <c r="N26" s="49"/>
      <c r="O26" s="49"/>
      <c r="P26" s="49"/>
      <c r="Q26" s="49"/>
      <c r="R26" s="49"/>
      <c r="S26" s="49"/>
      <c r="T26" s="49"/>
      <c r="U26" s="49"/>
      <c r="V26" s="49"/>
      <c r="W26" s="49"/>
      <c r="X26" s="49"/>
    </row>
    <row r="27" spans="2:24" ht="13">
      <c r="B27" s="5"/>
      <c r="C27" s="7"/>
      <c r="D27" s="8"/>
      <c r="E27" s="49"/>
      <c r="F27" s="49"/>
      <c r="G27" s="49"/>
      <c r="H27" s="49"/>
      <c r="I27" s="49"/>
      <c r="J27" s="49"/>
      <c r="K27" s="49"/>
      <c r="L27" s="49"/>
      <c r="M27" s="49"/>
      <c r="N27" s="49"/>
      <c r="O27" s="49"/>
      <c r="P27" s="49"/>
      <c r="Q27" s="49"/>
      <c r="R27" s="49"/>
      <c r="S27" s="49"/>
      <c r="T27" s="49"/>
      <c r="U27" s="49"/>
      <c r="V27" s="49"/>
      <c r="W27" s="49"/>
      <c r="X27" s="49"/>
    </row>
    <row r="28" spans="2:24">
      <c r="B28" s="90"/>
      <c r="C28" s="7"/>
      <c r="D28" s="8"/>
      <c r="E28" s="49"/>
      <c r="F28" s="49"/>
      <c r="G28" s="49"/>
      <c r="H28" s="49"/>
      <c r="I28" s="49"/>
      <c r="J28" s="49"/>
      <c r="K28" s="49"/>
      <c r="L28" s="49"/>
      <c r="M28" s="49"/>
      <c r="N28" s="49"/>
      <c r="O28" s="49"/>
      <c r="P28" s="49"/>
      <c r="Q28" s="49"/>
      <c r="R28" s="49"/>
      <c r="S28" s="49"/>
      <c r="T28" s="49"/>
      <c r="U28" s="49"/>
      <c r="V28" s="49"/>
      <c r="W28" s="49"/>
      <c r="X28" s="49"/>
    </row>
    <row r="29" spans="2:24" ht="13">
      <c r="B29" s="5"/>
      <c r="C29" s="7"/>
      <c r="D29" s="8"/>
      <c r="E29" s="49"/>
      <c r="F29" s="49"/>
      <c r="G29" s="49"/>
      <c r="H29" s="49"/>
      <c r="I29" s="49"/>
      <c r="J29" s="49"/>
      <c r="K29" s="49"/>
      <c r="L29" s="49"/>
      <c r="M29" s="49"/>
      <c r="N29" s="49"/>
      <c r="O29" s="49"/>
      <c r="P29" s="49"/>
      <c r="Q29" s="49"/>
      <c r="R29" s="49"/>
      <c r="S29" s="49"/>
      <c r="T29" s="49"/>
      <c r="U29" s="49"/>
      <c r="V29" s="49"/>
      <c r="W29" s="49"/>
      <c r="X29" s="49"/>
    </row>
    <row r="30" spans="2:24">
      <c r="B30" s="8"/>
      <c r="C30" s="8"/>
      <c r="D30" s="8"/>
      <c r="E30" s="49"/>
      <c r="F30" s="49"/>
      <c r="G30" s="49"/>
      <c r="H30" s="49"/>
      <c r="I30" s="49"/>
      <c r="J30" s="49"/>
      <c r="K30" s="49"/>
      <c r="L30" s="49"/>
      <c r="M30" s="49"/>
      <c r="N30" s="49"/>
      <c r="O30" s="49"/>
      <c r="P30" s="49"/>
      <c r="Q30" s="49"/>
      <c r="R30" s="49"/>
      <c r="S30" s="49"/>
      <c r="T30" s="49"/>
      <c r="U30" s="49"/>
      <c r="V30" s="49"/>
      <c r="W30" s="49"/>
      <c r="X30" s="49"/>
    </row>
    <row r="31" spans="2:24">
      <c r="B31" s="8"/>
      <c r="C31" s="8"/>
      <c r="D31" s="8"/>
      <c r="E31" s="49"/>
      <c r="F31" s="49"/>
      <c r="G31" s="49"/>
      <c r="H31" s="49"/>
      <c r="I31" s="49"/>
      <c r="J31" s="49"/>
      <c r="K31" s="49"/>
      <c r="L31" s="49"/>
      <c r="M31" s="49"/>
      <c r="N31" s="49"/>
      <c r="O31" s="49"/>
      <c r="P31" s="49"/>
      <c r="Q31" s="49"/>
      <c r="R31" s="49"/>
      <c r="S31" s="49"/>
      <c r="T31" s="49"/>
      <c r="U31" s="49"/>
      <c r="V31" s="49"/>
      <c r="W31" s="49"/>
      <c r="X31" s="49"/>
    </row>
    <row r="32" spans="2:24">
      <c r="B32" s="8"/>
      <c r="C32" s="8"/>
      <c r="D32" s="8"/>
      <c r="E32" s="49"/>
      <c r="F32" s="49"/>
      <c r="G32" s="49"/>
      <c r="H32" s="49"/>
      <c r="I32" s="49"/>
      <c r="J32" s="49"/>
      <c r="K32" s="49"/>
      <c r="L32" s="49"/>
      <c r="M32" s="49"/>
      <c r="N32" s="49"/>
      <c r="O32" s="49"/>
      <c r="P32" s="49"/>
      <c r="Q32" s="49"/>
      <c r="R32" s="49"/>
      <c r="S32" s="49"/>
      <c r="T32" s="49"/>
      <c r="U32" s="49"/>
      <c r="V32" s="49"/>
      <c r="W32" s="49"/>
      <c r="X32" s="49"/>
    </row>
    <row r="33" spans="5:24">
      <c r="E33" s="49"/>
      <c r="F33" s="49"/>
      <c r="G33" s="49"/>
      <c r="H33" s="49"/>
      <c r="I33" s="49"/>
      <c r="J33" s="49"/>
      <c r="K33" s="49"/>
      <c r="L33" s="49"/>
      <c r="M33" s="49"/>
      <c r="N33" s="49"/>
      <c r="O33" s="49"/>
      <c r="P33" s="49"/>
      <c r="Q33" s="49"/>
      <c r="R33" s="49"/>
      <c r="S33" s="49"/>
      <c r="T33" s="49"/>
      <c r="U33" s="49"/>
      <c r="V33" s="49"/>
      <c r="W33" s="49"/>
      <c r="X33" s="49"/>
    </row>
    <row r="34" spans="5:24">
      <c r="E34" s="49"/>
      <c r="F34" s="49"/>
      <c r="G34" s="49"/>
      <c r="H34" s="49"/>
      <c r="I34" s="49"/>
      <c r="J34" s="49"/>
      <c r="K34" s="49"/>
      <c r="L34" s="49"/>
      <c r="M34" s="49"/>
      <c r="N34" s="49"/>
      <c r="O34" s="49"/>
      <c r="P34" s="49"/>
      <c r="Q34" s="49"/>
      <c r="R34" s="49"/>
      <c r="S34" s="49"/>
      <c r="T34" s="49"/>
      <c r="U34" s="49"/>
      <c r="V34" s="49"/>
      <c r="W34" s="49"/>
      <c r="X34" s="49"/>
    </row>
    <row r="35" spans="5:24">
      <c r="E35" s="49"/>
      <c r="F35" s="49"/>
      <c r="G35" s="49"/>
      <c r="H35" s="49"/>
      <c r="I35" s="49"/>
      <c r="J35" s="49"/>
      <c r="K35" s="49"/>
      <c r="L35" s="49"/>
      <c r="M35" s="49"/>
      <c r="N35" s="49"/>
      <c r="O35" s="49"/>
      <c r="P35" s="49"/>
      <c r="Q35" s="49"/>
      <c r="R35" s="49"/>
      <c r="S35" s="49"/>
      <c r="T35" s="49"/>
      <c r="U35" s="49"/>
      <c r="V35" s="49"/>
      <c r="W35" s="49"/>
      <c r="X35" s="49"/>
    </row>
    <row r="36" spans="5:24">
      <c r="E36" s="49"/>
      <c r="F36" s="49"/>
      <c r="G36" s="49"/>
      <c r="H36" s="49"/>
      <c r="I36" s="49"/>
      <c r="J36" s="49"/>
      <c r="K36" s="49"/>
      <c r="L36" s="49"/>
      <c r="M36" s="49"/>
      <c r="N36" s="49"/>
      <c r="O36" s="49"/>
      <c r="P36" s="49"/>
      <c r="Q36" s="49"/>
      <c r="R36" s="49"/>
      <c r="S36" s="49"/>
      <c r="T36" s="49"/>
      <c r="U36" s="49"/>
      <c r="V36" s="49"/>
      <c r="W36" s="49"/>
      <c r="X36" s="49"/>
    </row>
  </sheetData>
  <mergeCells count="3">
    <mergeCell ref="B2:D2"/>
    <mergeCell ref="B6:E6"/>
    <mergeCell ref="B5:E5"/>
  </mergeCells>
  <hyperlinks>
    <hyperlink ref="B5" location="Início!A1" display="Início" xr:uid="{B2481794-9128-4A53-896E-22F72E714C48}"/>
    <hyperlink ref="B5:E5" location="Índice!A1" display="Índice" xr:uid="{07E44C46-F22D-4758-8BA6-3FACB83BB57B}"/>
    <hyperlink ref="B6" location="Início!A1" display="Início" xr:uid="{8DDA8DD5-3063-4D23-B283-9343BBD16D56}"/>
    <hyperlink ref="B6:E6" location="'Séries Descontinuadas &gt;&gt;'!A1" display="Séries Descontinuadas" xr:uid="{12AE5D5B-6585-47D2-A3D1-9CFF844F4C67}"/>
  </hyperlinks>
  <pageMargins left="0" right="0" top="0" bottom="0" header="0" footer="0"/>
  <pageSetup paperSize="9" scale="58" orientation="landscape" r:id="rId1"/>
  <headerFooter>
    <oddHeader>&amp;L&amp;"Calibri"&amp;10&amp;K000000 Confidential&amp;1#_x000D_</oddHeader>
  </headerFooter>
</worksheet>
</file>

<file path=xl/worksheets/sheet5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Plan12">
    <tabColor theme="0" tint="-0.249977111117893"/>
  </sheetPr>
  <dimension ref="B1:AX43"/>
  <sheetViews>
    <sheetView showGridLines="0" zoomScaleNormal="100" workbookViewId="0">
      <pane xSplit="7" ySplit="8" topLeftCell="H9" activePane="bottomRight" state="frozen"/>
      <selection pane="topRight"/>
      <selection pane="bottomLeft"/>
      <selection pane="bottomRight"/>
    </sheetView>
  </sheetViews>
  <sheetFormatPr defaultColWidth="9" defaultRowHeight="18" outlineLevelCol="1"/>
  <cols>
    <col min="1" max="1" width="3.33203125" style="8" customWidth="1"/>
    <col min="2" max="2" width="1.83203125" style="8" customWidth="1"/>
    <col min="3" max="3" width="2.5" style="8" customWidth="1"/>
    <col min="4" max="4" width="60.33203125" style="8" customWidth="1"/>
    <col min="5" max="7" width="8.83203125" style="8" hidden="1" customWidth="1" outlineLevel="1"/>
    <col min="8" max="8" width="8.83203125" style="8" customWidth="1" collapsed="1"/>
    <col min="9" max="11" width="8.83203125" style="8" hidden="1" customWidth="1" outlineLevel="1"/>
    <col min="12" max="12" width="8.83203125" style="8" customWidth="1" collapsed="1"/>
    <col min="13" max="15" width="9" style="8" hidden="1" customWidth="1" outlineLevel="1"/>
    <col min="16" max="16" width="9" style="8" customWidth="1" collapsed="1"/>
    <col min="17" max="19" width="9" style="8" hidden="1" customWidth="1" outlineLevel="1"/>
    <col min="20" max="20" width="9" style="8" customWidth="1" collapsed="1"/>
    <col min="21" max="23" width="9" style="8" hidden="1" customWidth="1" outlineLevel="1"/>
    <col min="24" max="24" width="9" style="8" customWidth="1" collapsed="1"/>
    <col min="25" max="27" width="9" style="8" hidden="1" customWidth="1" outlineLevel="1"/>
    <col min="28" max="28" width="9" style="8" customWidth="1" collapsed="1"/>
    <col min="29" max="31" width="9" style="8" hidden="1" customWidth="1" outlineLevel="1"/>
    <col min="32" max="32" width="9" style="8" customWidth="1" collapsed="1"/>
    <col min="33" max="35" width="9" style="8" hidden="1" customWidth="1" outlineLevel="1"/>
    <col min="36" max="36" width="9" style="8" collapsed="1"/>
    <col min="37" max="39" width="9" style="8" hidden="1" customWidth="1" outlineLevel="1"/>
    <col min="40" max="40" width="9" style="8" collapsed="1"/>
    <col min="41" max="43" width="9" style="8" hidden="1" customWidth="1" outlineLevel="1"/>
    <col min="44" max="48" width="9" style="8" collapsed="1"/>
    <col min="49" max="49" width="9" style="8"/>
    <col min="51" max="51" width="11.08203125" style="8" bestFit="1" customWidth="1"/>
    <col min="52" max="52" width="11.33203125" style="8" customWidth="1"/>
    <col min="53" max="16384" width="9" style="8"/>
  </cols>
  <sheetData>
    <row r="1" spans="2:48" s="1" customFormat="1" ht="12.5">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row>
    <row r="2" spans="2:48" s="1" customFormat="1" ht="14.5" thickBot="1">
      <c r="B2" s="773" t="s">
        <v>1013</v>
      </c>
      <c r="C2" s="774"/>
      <c r="D2" s="774"/>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row>
    <row r="3" spans="2:48" ht="18.5" thickTop="1">
      <c r="B3" s="17" t="s">
        <v>1009</v>
      </c>
      <c r="C3" s="17"/>
      <c r="D3" s="23"/>
    </row>
    <row r="4" spans="2:48">
      <c r="B4" s="8" t="s">
        <v>882</v>
      </c>
      <c r="D4" s="21"/>
    </row>
    <row r="5" spans="2:48">
      <c r="B5" s="759" t="s">
        <v>32</v>
      </c>
      <c r="C5" s="759"/>
      <c r="D5" s="759"/>
      <c r="E5" s="759"/>
    </row>
    <row r="6" spans="2:48">
      <c r="B6" s="759" t="s">
        <v>484</v>
      </c>
      <c r="C6" s="759"/>
      <c r="D6" s="759"/>
      <c r="E6" s="759"/>
    </row>
    <row r="7" spans="2:48">
      <c r="B7" s="255"/>
      <c r="C7" s="255"/>
      <c r="D7" s="255"/>
    </row>
    <row r="8" spans="2:48" s="17" customFormat="1" ht="17.25" customHeight="1">
      <c r="B8" s="257"/>
      <c r="C8" s="257"/>
      <c r="D8" s="258"/>
      <c r="E8" s="259">
        <v>41699</v>
      </c>
      <c r="F8" s="259">
        <v>41791</v>
      </c>
      <c r="G8" s="259">
        <v>41883</v>
      </c>
      <c r="H8" s="259">
        <v>41974</v>
      </c>
      <c r="I8" s="259">
        <v>42064</v>
      </c>
      <c r="J8" s="259">
        <v>42156</v>
      </c>
      <c r="K8" s="259">
        <v>42248</v>
      </c>
      <c r="L8" s="259">
        <v>42339</v>
      </c>
      <c r="M8" s="259">
        <v>42430</v>
      </c>
      <c r="N8" s="259">
        <v>42522</v>
      </c>
      <c r="O8" s="259">
        <v>42614</v>
      </c>
      <c r="P8" s="259">
        <v>42705</v>
      </c>
      <c r="Q8" s="259">
        <v>42795</v>
      </c>
      <c r="R8" s="259">
        <v>42887</v>
      </c>
      <c r="S8" s="259">
        <v>42979</v>
      </c>
      <c r="T8" s="259">
        <v>43070</v>
      </c>
      <c r="U8" s="259">
        <v>43160</v>
      </c>
      <c r="V8" s="259">
        <v>43252</v>
      </c>
      <c r="W8" s="259">
        <v>43344</v>
      </c>
      <c r="X8" s="259">
        <v>43435</v>
      </c>
      <c r="Y8" s="259">
        <v>43525</v>
      </c>
      <c r="Z8" s="259">
        <v>43617</v>
      </c>
      <c r="AA8" s="259">
        <v>43709</v>
      </c>
      <c r="AB8" s="259">
        <v>43800</v>
      </c>
      <c r="AC8" s="259">
        <v>43891</v>
      </c>
      <c r="AD8" s="259">
        <v>43983</v>
      </c>
      <c r="AE8" s="259">
        <v>44075</v>
      </c>
      <c r="AF8" s="259">
        <v>44166</v>
      </c>
      <c r="AG8" s="259">
        <v>44256</v>
      </c>
      <c r="AH8" s="259">
        <v>44348</v>
      </c>
      <c r="AI8" s="259">
        <v>44440</v>
      </c>
      <c r="AJ8" s="259">
        <v>44531</v>
      </c>
      <c r="AK8" s="259">
        <v>44621</v>
      </c>
      <c r="AL8" s="259">
        <v>44713</v>
      </c>
      <c r="AM8" s="259">
        <v>44805</v>
      </c>
      <c r="AN8" s="259">
        <v>44896</v>
      </c>
      <c r="AO8" s="259">
        <v>44986</v>
      </c>
      <c r="AP8" s="259">
        <v>45078</v>
      </c>
      <c r="AQ8" s="259">
        <v>45170</v>
      </c>
      <c r="AR8" s="259">
        <v>45261</v>
      </c>
      <c r="AS8" s="259">
        <v>45352</v>
      </c>
      <c r="AT8" s="259">
        <v>45444</v>
      </c>
      <c r="AU8" s="259">
        <v>45536</v>
      </c>
      <c r="AV8" s="259">
        <v>45627</v>
      </c>
    </row>
    <row r="9" spans="2:48" ht="5.25" customHeight="1">
      <c r="B9" s="2"/>
      <c r="C9" s="2"/>
      <c r="D9" s="3"/>
    </row>
    <row r="10" spans="2:48" ht="17.25" customHeight="1">
      <c r="B10" s="90" t="s">
        <v>111</v>
      </c>
      <c r="C10" s="90"/>
      <c r="E10" s="464">
        <v>75445.147173522404</v>
      </c>
      <c r="F10" s="464">
        <v>75678.902423973122</v>
      </c>
      <c r="G10" s="464">
        <v>76682.627168303312</v>
      </c>
      <c r="H10" s="464">
        <v>78304.114479572265</v>
      </c>
      <c r="I10" s="464">
        <v>79818.564657800001</v>
      </c>
      <c r="J10" s="464">
        <v>81534.07317181</v>
      </c>
      <c r="K10" s="464">
        <v>82785.659666300009</v>
      </c>
      <c r="L10" s="464">
        <v>84804.682803619988</v>
      </c>
      <c r="M10" s="464">
        <v>85593.062276630008</v>
      </c>
      <c r="N10" s="464">
        <v>86826.258153210016</v>
      </c>
      <c r="O10" s="464">
        <v>88440.198110469981</v>
      </c>
      <c r="P10" s="464">
        <v>91414.278121740004</v>
      </c>
      <c r="Q10" s="464">
        <v>93986.427730039999</v>
      </c>
      <c r="R10" s="464">
        <v>97413.572637210018</v>
      </c>
      <c r="S10" s="464">
        <v>102263.21033371</v>
      </c>
      <c r="T10" s="464">
        <v>108115.30141155001</v>
      </c>
      <c r="U10" s="464">
        <v>113700.30674971998</v>
      </c>
      <c r="V10" s="464">
        <v>119836.70557070999</v>
      </c>
      <c r="W10" s="464">
        <v>125336.06655463</v>
      </c>
      <c r="X10" s="464">
        <v>132564.92763918001</v>
      </c>
      <c r="Y10" s="464">
        <v>136555.79394453144</v>
      </c>
      <c r="Z10" s="464">
        <v>141431.49734197141</v>
      </c>
      <c r="AA10" s="464">
        <v>147876.3734912822</v>
      </c>
      <c r="AB10" s="464">
        <v>155337.84986334006</v>
      </c>
      <c r="AC10" s="464">
        <v>157164.70077232565</v>
      </c>
      <c r="AD10" s="464">
        <v>156753.73845417501</v>
      </c>
      <c r="AE10" s="464">
        <v>164560.48471532253</v>
      </c>
      <c r="AF10" s="464">
        <v>173627.01854630586</v>
      </c>
      <c r="AG10" s="464">
        <v>177333.8888553571</v>
      </c>
      <c r="AH10" s="464">
        <v>188476.19302014992</v>
      </c>
      <c r="AI10" s="464">
        <v>198608.3431783038</v>
      </c>
      <c r="AJ10" s="465">
        <v>208787.33986262919</v>
      </c>
      <c r="AK10" s="465">
        <v>210985.11944176926</v>
      </c>
      <c r="AL10" s="465">
        <v>215185.44445120404</v>
      </c>
      <c r="AM10" s="465">
        <v>220416.69618834159</v>
      </c>
      <c r="AN10" s="465">
        <v>226302.05008448564</v>
      </c>
      <c r="AO10" s="465">
        <v>228734.64506997215</v>
      </c>
      <c r="AP10" s="465">
        <v>229103.55376973131</v>
      </c>
      <c r="AQ10" s="465">
        <v>232720.88573049207</v>
      </c>
      <c r="AR10" s="465">
        <v>239879.89463722575</v>
      </c>
      <c r="AS10" s="465">
        <v>246716.91419754058</v>
      </c>
      <c r="AT10" s="465">
        <v>248931.57477858473</v>
      </c>
      <c r="AU10" s="465">
        <v>250893.86348744229</v>
      </c>
      <c r="AV10" s="465">
        <v>254633.13645649553</v>
      </c>
    </row>
    <row r="11" spans="2:48" ht="17.25" customHeight="1">
      <c r="B11" s="90" t="s">
        <v>112</v>
      </c>
      <c r="C11" s="90"/>
      <c r="E11" s="464">
        <v>37420.893396920175</v>
      </c>
      <c r="F11" s="464">
        <v>36850.505854410716</v>
      </c>
      <c r="G11" s="464">
        <v>36530.475035370517</v>
      </c>
      <c r="H11" s="464">
        <v>36756.065815720285</v>
      </c>
      <c r="I11" s="464">
        <v>36178.239483389996</v>
      </c>
      <c r="J11" s="464">
        <v>35337.714749729988</v>
      </c>
      <c r="K11" s="464">
        <v>34057.157871380012</v>
      </c>
      <c r="L11" s="464">
        <v>33930.916021749996</v>
      </c>
      <c r="M11" s="464">
        <v>32708.323480129999</v>
      </c>
      <c r="N11" s="464">
        <v>31960.94480497</v>
      </c>
      <c r="O11" s="464">
        <v>33868.077859320001</v>
      </c>
      <c r="P11" s="464">
        <v>34777.076660699997</v>
      </c>
      <c r="Q11" s="464">
        <v>35778.571096649997</v>
      </c>
      <c r="R11" s="464">
        <v>36988.207328510012</v>
      </c>
      <c r="S11" s="464">
        <v>39177.998183119998</v>
      </c>
      <c r="T11" s="464">
        <v>41884.369282899992</v>
      </c>
      <c r="U11" s="464">
        <v>43611.442014249988</v>
      </c>
      <c r="V11" s="464">
        <v>45368.582672119985</v>
      </c>
      <c r="W11" s="464">
        <v>47273.843601800007</v>
      </c>
      <c r="X11" s="464">
        <v>50066.391473839991</v>
      </c>
      <c r="Y11" s="464">
        <v>51421.277156089607</v>
      </c>
      <c r="Z11" s="464">
        <v>53156.249098869484</v>
      </c>
      <c r="AA11" s="464">
        <v>55132.698832599803</v>
      </c>
      <c r="AB11" s="464">
        <v>58231.01716918061</v>
      </c>
      <c r="AC11" s="464">
        <v>59263.359835960116</v>
      </c>
      <c r="AD11" s="464">
        <v>56979.60631203009</v>
      </c>
      <c r="AE11" s="464">
        <v>58454.680142909994</v>
      </c>
      <c r="AF11" s="464">
        <v>60929.368818319621</v>
      </c>
      <c r="AG11" s="464">
        <v>62194.204201479799</v>
      </c>
      <c r="AH11" s="464">
        <v>63517.050234729904</v>
      </c>
      <c r="AI11" s="464">
        <v>64807.28544387978</v>
      </c>
      <c r="AJ11" s="465">
        <v>66771.377348060298</v>
      </c>
      <c r="AK11" s="465">
        <v>66188.1482796005</v>
      </c>
      <c r="AL11" s="465">
        <v>66894.106177839247</v>
      </c>
      <c r="AM11" s="465">
        <v>67927.885574700224</v>
      </c>
      <c r="AN11" s="465">
        <v>67969.5828847597</v>
      </c>
      <c r="AO11" s="465">
        <v>67132.703992219511</v>
      </c>
      <c r="AP11" s="465">
        <v>67515.086852899578</v>
      </c>
      <c r="AQ11" s="465">
        <v>66111.742811450691</v>
      </c>
      <c r="AR11" s="465">
        <v>69725.444183769825</v>
      </c>
      <c r="AS11" s="465">
        <v>72211.073467990209</v>
      </c>
      <c r="AT11" s="465">
        <v>75449.696194639793</v>
      </c>
      <c r="AU11" s="465">
        <v>79013.413685590131</v>
      </c>
      <c r="AV11" s="465">
        <v>83029.309865859745</v>
      </c>
    </row>
    <row r="12" spans="2:48" ht="17.25" customHeight="1">
      <c r="B12" s="90" t="s">
        <v>113</v>
      </c>
      <c r="C12" s="90"/>
      <c r="E12" s="464">
        <v>111086.16542956658</v>
      </c>
      <c r="F12" s="464">
        <v>113769.64979387746</v>
      </c>
      <c r="G12" s="464">
        <v>121302.64079632753</v>
      </c>
      <c r="H12" s="464">
        <v>130453.71870470692</v>
      </c>
      <c r="I12" s="464">
        <v>142147.02655368001</v>
      </c>
      <c r="J12" s="464">
        <v>137530.48725718004</v>
      </c>
      <c r="K12" s="464">
        <v>145137.35226097002</v>
      </c>
      <c r="L12" s="464">
        <v>142253.03217462997</v>
      </c>
      <c r="M12" s="464">
        <v>129969.38185254</v>
      </c>
      <c r="N12" s="464">
        <v>125496.49605477002</v>
      </c>
      <c r="O12" s="464">
        <v>125016.09812267</v>
      </c>
      <c r="P12" s="464">
        <v>130691.61369659999</v>
      </c>
      <c r="Q12" s="464">
        <v>127403.82398362104</v>
      </c>
      <c r="R12" s="464">
        <v>122362.78116034897</v>
      </c>
      <c r="S12" s="464">
        <v>121523.47860051011</v>
      </c>
      <c r="T12" s="464">
        <v>122562.52584454784</v>
      </c>
      <c r="U12" s="464">
        <v>123086.30399794001</v>
      </c>
      <c r="V12" s="464">
        <v>125273.30468733999</v>
      </c>
      <c r="W12" s="464">
        <v>125822.64872323</v>
      </c>
      <c r="X12" s="464">
        <v>122628.38698129999</v>
      </c>
      <c r="Y12" s="464">
        <v>122737.23687805</v>
      </c>
      <c r="Z12" s="464">
        <v>123037.08746693359</v>
      </c>
      <c r="AA12" s="464">
        <v>128592.07216897001</v>
      </c>
      <c r="AB12" s="464">
        <v>138459.0124232239</v>
      </c>
      <c r="AC12" s="464">
        <v>162059.40230257477</v>
      </c>
      <c r="AD12" s="464">
        <v>169143.20023379545</v>
      </c>
      <c r="AE12" s="464">
        <v>174369.6174677877</v>
      </c>
      <c r="AF12" s="464">
        <v>177098.45000623912</v>
      </c>
      <c r="AG12" s="464">
        <v>185255.5264248038</v>
      </c>
      <c r="AH12" s="464">
        <v>187804.04314214399</v>
      </c>
      <c r="AI12" s="464">
        <v>186846.7621013161</v>
      </c>
      <c r="AJ12" s="465">
        <v>187190.57886339037</v>
      </c>
      <c r="AK12" s="465">
        <v>177992.89757702019</v>
      </c>
      <c r="AL12" s="465">
        <v>186458.05991474583</v>
      </c>
      <c r="AM12" s="465">
        <v>195907.46017362829</v>
      </c>
      <c r="AN12" s="465">
        <v>195415.4815034848</v>
      </c>
      <c r="AO12" s="465">
        <v>204446.68801863381</v>
      </c>
      <c r="AP12" s="465">
        <v>202679.82685863011</v>
      </c>
      <c r="AQ12" s="465">
        <v>203793.61061191006</v>
      </c>
      <c r="AR12" s="465">
        <v>207012.24315366001</v>
      </c>
      <c r="AS12" s="465">
        <v>206424.83914740011</v>
      </c>
      <c r="AT12" s="465">
        <v>214120.29997712019</v>
      </c>
      <c r="AU12" s="465">
        <v>206050.2652194199</v>
      </c>
      <c r="AV12" s="465">
        <v>211994.09526988986</v>
      </c>
    </row>
    <row r="13" spans="2:48" ht="17.25" customHeight="1">
      <c r="B13" s="90"/>
      <c r="C13" s="90"/>
      <c r="D13" s="234" t="s">
        <v>114</v>
      </c>
      <c r="E13" s="464">
        <v>35975.357538800003</v>
      </c>
      <c r="F13" s="464">
        <v>35368.457563908829</v>
      </c>
      <c r="G13" s="464">
        <v>35199.578883119982</v>
      </c>
      <c r="H13" s="464">
        <v>35851.621633679999</v>
      </c>
      <c r="I13" s="464">
        <v>36222.995804630009</v>
      </c>
      <c r="J13" s="464">
        <v>35798.065873580003</v>
      </c>
      <c r="K13" s="464">
        <v>36005.203974170006</v>
      </c>
      <c r="L13" s="464">
        <v>35652.360262689996</v>
      </c>
      <c r="M13" s="464">
        <v>34063.668467650001</v>
      </c>
      <c r="N13" s="464">
        <v>32451.782339010002</v>
      </c>
      <c r="O13" s="464">
        <v>32223.804661110007</v>
      </c>
      <c r="P13" s="464">
        <v>32798.836962309993</v>
      </c>
      <c r="Q13" s="464">
        <v>32511.474952400007</v>
      </c>
      <c r="R13" s="464">
        <v>32552.217856509993</v>
      </c>
      <c r="S13" s="464">
        <v>32944.622669829994</v>
      </c>
      <c r="T13" s="464">
        <v>34287.670184300005</v>
      </c>
      <c r="U13" s="464">
        <v>32965.543215019999</v>
      </c>
      <c r="V13" s="464">
        <v>33757.450509199996</v>
      </c>
      <c r="W13" s="464">
        <v>34641.335604459993</v>
      </c>
      <c r="X13" s="464">
        <v>35770.020116629996</v>
      </c>
      <c r="Y13" s="464">
        <v>35307.013072559996</v>
      </c>
      <c r="Z13" s="464">
        <v>36561.525117260004</v>
      </c>
      <c r="AA13" s="464">
        <v>37963.259696040004</v>
      </c>
      <c r="AB13" s="464">
        <v>40464.571252749993</v>
      </c>
      <c r="AC13" s="464">
        <v>43083.205761689998</v>
      </c>
      <c r="AD13" s="464">
        <v>45384.857087530007</v>
      </c>
      <c r="AE13" s="464">
        <v>52072.827992890001</v>
      </c>
      <c r="AF13" s="464">
        <v>54593.332429429902</v>
      </c>
      <c r="AG13" s="464">
        <v>55151.901719019996</v>
      </c>
      <c r="AH13" s="464">
        <v>58745.207253820008</v>
      </c>
      <c r="AI13" s="464">
        <v>60902.131354399993</v>
      </c>
      <c r="AJ13" s="465">
        <v>61446.171164059997</v>
      </c>
      <c r="AK13" s="465">
        <v>58749.14478450999</v>
      </c>
      <c r="AL13" s="465">
        <v>59065.752772120009</v>
      </c>
      <c r="AM13" s="465">
        <v>60964.118403949993</v>
      </c>
      <c r="AN13" s="465">
        <v>62650.707814019996</v>
      </c>
      <c r="AO13" s="465">
        <v>61957.084490929999</v>
      </c>
      <c r="AP13" s="465">
        <v>62218.438026010001</v>
      </c>
      <c r="AQ13" s="465">
        <v>64030.092199079998</v>
      </c>
      <c r="AR13" s="465">
        <v>67408.579508449999</v>
      </c>
      <c r="AS13" s="465">
        <v>68883.287820450001</v>
      </c>
      <c r="AT13" s="465">
        <v>70921.632019110009</v>
      </c>
      <c r="AU13" s="465">
        <v>72304.633894789993</v>
      </c>
      <c r="AV13" s="465">
        <v>76635.764157579964</v>
      </c>
    </row>
    <row r="14" spans="2:48" ht="17.25" customHeight="1">
      <c r="B14" s="90"/>
      <c r="C14" s="90"/>
      <c r="D14" s="234" t="s">
        <v>115</v>
      </c>
      <c r="E14" s="464">
        <v>75110.807890766577</v>
      </c>
      <c r="F14" s="464">
        <v>78401.192229968627</v>
      </c>
      <c r="G14" s="464">
        <v>86103.061913207552</v>
      </c>
      <c r="H14" s="464">
        <v>94602.097071026918</v>
      </c>
      <c r="I14" s="464">
        <v>105924.03074905</v>
      </c>
      <c r="J14" s="464">
        <v>101732.42138360003</v>
      </c>
      <c r="K14" s="464">
        <v>109132.14828680002</v>
      </c>
      <c r="L14" s="464">
        <v>106600.67191193999</v>
      </c>
      <c r="M14" s="464">
        <v>95905.713384889998</v>
      </c>
      <c r="N14" s="464">
        <v>93044.713715760008</v>
      </c>
      <c r="O14" s="464">
        <v>92792.293461559995</v>
      </c>
      <c r="P14" s="464">
        <v>97892.776734290004</v>
      </c>
      <c r="Q14" s="464">
        <v>94892.349031221034</v>
      </c>
      <c r="R14" s="464">
        <v>89810.563303838979</v>
      </c>
      <c r="S14" s="464">
        <v>88578.855930680118</v>
      </c>
      <c r="T14" s="464">
        <v>88274.855660247835</v>
      </c>
      <c r="U14" s="464">
        <v>90120.760782919999</v>
      </c>
      <c r="V14" s="464">
        <v>91515.854178139998</v>
      </c>
      <c r="W14" s="464">
        <v>91181.313118770006</v>
      </c>
      <c r="X14" s="464">
        <v>86858.366864669995</v>
      </c>
      <c r="Y14" s="464">
        <v>87430.223805490008</v>
      </c>
      <c r="Z14" s="464">
        <v>86475.562349673593</v>
      </c>
      <c r="AA14" s="464">
        <v>90628.812472930003</v>
      </c>
      <c r="AB14" s="464">
        <v>97994.441170473918</v>
      </c>
      <c r="AC14" s="464">
        <v>118976.19654088479</v>
      </c>
      <c r="AD14" s="464">
        <v>123758.34314626543</v>
      </c>
      <c r="AE14" s="464">
        <v>122296.7894748977</v>
      </c>
      <c r="AF14" s="464">
        <v>122505.11757680922</v>
      </c>
      <c r="AG14" s="464">
        <v>130103.6247057838</v>
      </c>
      <c r="AH14" s="464">
        <v>129058.83588832399</v>
      </c>
      <c r="AI14" s="464">
        <v>125944.6307469161</v>
      </c>
      <c r="AJ14" s="465">
        <v>125744.40769933039</v>
      </c>
      <c r="AK14" s="465">
        <v>119243.7527925102</v>
      </c>
      <c r="AL14" s="465">
        <v>127392.30714262581</v>
      </c>
      <c r="AM14" s="465">
        <v>134943.34176967829</v>
      </c>
      <c r="AN14" s="465">
        <v>132764.77368946481</v>
      </c>
      <c r="AO14" s="465">
        <v>142489.60352770382</v>
      </c>
      <c r="AP14" s="465">
        <v>140461.38883262011</v>
      </c>
      <c r="AQ14" s="465">
        <v>139763.51841283008</v>
      </c>
      <c r="AR14" s="465">
        <v>139603.66364521001</v>
      </c>
      <c r="AS14" s="465">
        <v>137541.55132695011</v>
      </c>
      <c r="AT14" s="465">
        <v>143198.66795801019</v>
      </c>
      <c r="AU14" s="465">
        <v>133745.63132462991</v>
      </c>
      <c r="AV14" s="465">
        <v>135358.33111230991</v>
      </c>
    </row>
    <row r="15" spans="2:48" ht="18" customHeight="1">
      <c r="B15" s="5" t="s">
        <v>146</v>
      </c>
      <c r="C15" s="7"/>
      <c r="E15" s="466">
        <v>223952.20600000914</v>
      </c>
      <c r="F15" s="466">
        <v>226299.05807226128</v>
      </c>
      <c r="G15" s="466">
        <v>234515.74300000136</v>
      </c>
      <c r="H15" s="466">
        <v>245513.89899999945</v>
      </c>
      <c r="I15" s="466">
        <v>258143.83069487</v>
      </c>
      <c r="J15" s="466">
        <v>254402.27517872001</v>
      </c>
      <c r="K15" s="466">
        <v>261980.16979865002</v>
      </c>
      <c r="L15" s="466">
        <v>260988.63099999996</v>
      </c>
      <c r="M15" s="466">
        <v>248270.7676093</v>
      </c>
      <c r="N15" s="466">
        <v>244283.69901295003</v>
      </c>
      <c r="O15" s="466">
        <v>247324.37409245997</v>
      </c>
      <c r="P15" s="466">
        <v>256882.96847903999</v>
      </c>
      <c r="Q15" s="466">
        <v>257168.82281031105</v>
      </c>
      <c r="R15" s="466">
        <v>256764.56112606899</v>
      </c>
      <c r="S15" s="466">
        <v>262964.6871173401</v>
      </c>
      <c r="T15" s="466">
        <v>272562.19653899781</v>
      </c>
      <c r="U15" s="466">
        <v>280398.05276191002</v>
      </c>
      <c r="V15" s="466">
        <v>290478.59293016995</v>
      </c>
      <c r="W15" s="466">
        <v>298432.55887965998</v>
      </c>
      <c r="X15" s="466">
        <v>305259.70609431999</v>
      </c>
      <c r="Y15" s="466">
        <v>310714.30797867104</v>
      </c>
      <c r="Z15" s="466">
        <v>317624.83390777447</v>
      </c>
      <c r="AA15" s="466">
        <v>331601.14449285204</v>
      </c>
      <c r="AB15" s="466">
        <v>352027.87945574458</v>
      </c>
      <c r="AC15" s="466">
        <v>378487.46291086054</v>
      </c>
      <c r="AD15" s="466">
        <v>382876.54500000051</v>
      </c>
      <c r="AE15" s="466">
        <v>397384.78232602018</v>
      </c>
      <c r="AF15" s="466">
        <v>411654.83737086458</v>
      </c>
      <c r="AG15" s="466">
        <v>424783.61948164069</v>
      </c>
      <c r="AH15" s="466">
        <v>439797.28639702382</v>
      </c>
      <c r="AI15" s="466">
        <v>450262.3907234997</v>
      </c>
      <c r="AJ15" s="467">
        <v>462749.29607407987</v>
      </c>
      <c r="AK15" s="467">
        <v>455166.16529838997</v>
      </c>
      <c r="AL15" s="467">
        <v>468537.61054378911</v>
      </c>
      <c r="AM15" s="467">
        <v>484252.04193667008</v>
      </c>
      <c r="AN15" s="467">
        <v>489687.11447273009</v>
      </c>
      <c r="AO15" s="467">
        <v>500314.03708082548</v>
      </c>
      <c r="AP15" s="467">
        <v>499298.467481261</v>
      </c>
      <c r="AQ15" s="467">
        <v>502626.2391538528</v>
      </c>
      <c r="AR15" s="467">
        <v>516617.58197465562</v>
      </c>
      <c r="AS15" s="467">
        <v>525352.82681293087</v>
      </c>
      <c r="AT15" s="467">
        <v>538501.57095034467</v>
      </c>
      <c r="AU15" s="467">
        <v>535957.54239245225</v>
      </c>
      <c r="AV15" s="467">
        <v>549656.54159224522</v>
      </c>
    </row>
    <row r="16" spans="2:48" ht="17.25" customHeight="1">
      <c r="B16" s="7" t="s">
        <v>1014</v>
      </c>
      <c r="C16" s="7"/>
      <c r="E16" s="464">
        <v>19547.242283602183</v>
      </c>
      <c r="F16" s="464">
        <v>19924.593987238048</v>
      </c>
      <c r="G16" s="464">
        <v>20699.139477997298</v>
      </c>
      <c r="H16" s="464">
        <v>24098.192868580001</v>
      </c>
      <c r="I16" s="464">
        <v>24456.017256092688</v>
      </c>
      <c r="J16" s="464">
        <v>24866.522642515942</v>
      </c>
      <c r="K16" s="464">
        <v>26389.691350020628</v>
      </c>
      <c r="L16" s="464">
        <v>29549.229193678748</v>
      </c>
      <c r="M16" s="464">
        <v>26549.274826447003</v>
      </c>
      <c r="N16" s="464">
        <v>27373.144823559993</v>
      </c>
      <c r="O16" s="464">
        <v>27767.68358628</v>
      </c>
      <c r="P16" s="464">
        <v>30836.153938669995</v>
      </c>
      <c r="Q16" s="464">
        <v>29189.106907460002</v>
      </c>
      <c r="R16" s="464">
        <v>32447.109916320002</v>
      </c>
      <c r="S16" s="464">
        <v>33178.54405768001</v>
      </c>
      <c r="T16" s="464">
        <v>36171.677970919991</v>
      </c>
      <c r="U16" s="464">
        <v>36409.605914009997</v>
      </c>
      <c r="V16" s="464">
        <v>39424.541290570007</v>
      </c>
      <c r="W16" s="464">
        <v>40926.457423469998</v>
      </c>
      <c r="X16" s="464">
        <v>40714.840548049993</v>
      </c>
      <c r="Y16" s="464">
        <v>36487.334071340003</v>
      </c>
      <c r="Z16" s="464">
        <v>36617.423577120004</v>
      </c>
      <c r="AA16" s="464">
        <v>37557.789324020006</v>
      </c>
      <c r="AB16" s="464">
        <v>38860.408145620007</v>
      </c>
      <c r="AC16" s="464">
        <v>22006.32386158</v>
      </c>
      <c r="AD16" s="464">
        <v>22011.972306090003</v>
      </c>
      <c r="AE16" s="464">
        <v>24111.503452550005</v>
      </c>
      <c r="AF16" s="464">
        <v>21507.908989570009</v>
      </c>
      <c r="AG16" s="464">
        <v>33400.020068080004</v>
      </c>
      <c r="AH16" s="464">
        <v>33305.607287960003</v>
      </c>
      <c r="AI16" s="464">
        <v>33683.550907869998</v>
      </c>
      <c r="AJ16" s="465">
        <v>33458.221973768421</v>
      </c>
      <c r="AK16" s="465">
        <v>36179.311564983051</v>
      </c>
      <c r="AL16" s="465">
        <v>39945.022335602975</v>
      </c>
      <c r="AM16" s="465">
        <v>46105.629318416832</v>
      </c>
      <c r="AN16" s="465">
        <v>51021.610152257927</v>
      </c>
      <c r="AO16" s="465">
        <v>53168.927147381604</v>
      </c>
      <c r="AP16" s="465">
        <v>63340.704933795343</v>
      </c>
      <c r="AQ16" s="465">
        <v>64973.366761505473</v>
      </c>
      <c r="AR16" s="465">
        <v>62144.98681519636</v>
      </c>
      <c r="AS16" s="465">
        <v>61498.388005287386</v>
      </c>
      <c r="AT16" s="465">
        <v>60413.253079539929</v>
      </c>
      <c r="AU16" s="465">
        <v>59896.882751109159</v>
      </c>
      <c r="AV16" s="465">
        <v>67933.479895097713</v>
      </c>
    </row>
    <row r="17" spans="2:48" ht="17.25" customHeight="1">
      <c r="B17" s="314" t="s">
        <v>118</v>
      </c>
      <c r="C17" s="315"/>
      <c r="D17" s="316"/>
      <c r="E17" s="468">
        <v>243499.44828361133</v>
      </c>
      <c r="F17" s="468">
        <v>246223.65205949932</v>
      </c>
      <c r="G17" s="468">
        <v>255214.88247799865</v>
      </c>
      <c r="H17" s="468">
        <v>269612.09186857945</v>
      </c>
      <c r="I17" s="468">
        <v>282599.84795096272</v>
      </c>
      <c r="J17" s="468">
        <v>279268.79782123596</v>
      </c>
      <c r="K17" s="468">
        <v>288369.86114867066</v>
      </c>
      <c r="L17" s="468">
        <v>290537.8601936787</v>
      </c>
      <c r="M17" s="468">
        <v>274820.04243574699</v>
      </c>
      <c r="N17" s="468">
        <v>271656.84383651003</v>
      </c>
      <c r="O17" s="468">
        <v>275092.05767873995</v>
      </c>
      <c r="P17" s="468">
        <v>287719.12241770996</v>
      </c>
      <c r="Q17" s="468">
        <v>286357.92971777107</v>
      </c>
      <c r="R17" s="468">
        <v>289211.671042389</v>
      </c>
      <c r="S17" s="468">
        <v>296143.2311750201</v>
      </c>
      <c r="T17" s="468">
        <v>308733.8745099178</v>
      </c>
      <c r="U17" s="468">
        <v>316807.65867591999</v>
      </c>
      <c r="V17" s="468">
        <v>329903.13422073994</v>
      </c>
      <c r="W17" s="468">
        <v>339359.01630312996</v>
      </c>
      <c r="X17" s="468">
        <v>345974.54664237</v>
      </c>
      <c r="Y17" s="468">
        <v>347201.64205001103</v>
      </c>
      <c r="Z17" s="468">
        <v>354242.25748489448</v>
      </c>
      <c r="AA17" s="468">
        <v>369158.93381687207</v>
      </c>
      <c r="AB17" s="468">
        <v>390888.2876013646</v>
      </c>
      <c r="AC17" s="468">
        <v>400493.78677244054</v>
      </c>
      <c r="AD17" s="468">
        <v>404888.51730609051</v>
      </c>
      <c r="AE17" s="468">
        <v>421496.28577857016</v>
      </c>
      <c r="AF17" s="468">
        <v>433162.74636043457</v>
      </c>
      <c r="AG17" s="468">
        <v>458183.63954972068</v>
      </c>
      <c r="AH17" s="468">
        <v>473102.89368498384</v>
      </c>
      <c r="AI17" s="468">
        <v>483945.9416313697</v>
      </c>
      <c r="AJ17" s="468">
        <v>496207.51804784831</v>
      </c>
      <c r="AK17" s="468">
        <v>491345.47686337301</v>
      </c>
      <c r="AL17" s="468">
        <v>508482.63287939207</v>
      </c>
      <c r="AM17" s="468">
        <v>530357.6712550869</v>
      </c>
      <c r="AN17" s="468">
        <v>540708.72462498804</v>
      </c>
      <c r="AO17" s="468">
        <v>553482.96422820713</v>
      </c>
      <c r="AP17" s="468">
        <v>562639.17241505638</v>
      </c>
      <c r="AQ17" s="468">
        <v>567599.60591535829</v>
      </c>
      <c r="AR17" s="468">
        <v>578762.56878985197</v>
      </c>
      <c r="AS17" s="468">
        <v>586851.21481821826</v>
      </c>
      <c r="AT17" s="468">
        <v>598914.82402988465</v>
      </c>
      <c r="AU17" s="468">
        <v>595854.42514356144</v>
      </c>
      <c r="AV17" s="468">
        <v>617590.02148734289</v>
      </c>
    </row>
    <row r="18" spans="2:48" ht="17.25" customHeight="1">
      <c r="B18" s="90" t="s">
        <v>117</v>
      </c>
      <c r="C18" s="7"/>
      <c r="E18" s="464">
        <v>31686.021102230003</v>
      </c>
      <c r="F18" s="464">
        <v>33498.105685620001</v>
      </c>
      <c r="G18" s="464">
        <v>37505.289613400004</v>
      </c>
      <c r="H18" s="521">
        <v>40563.668985470002</v>
      </c>
      <c r="I18" s="521">
        <v>41719.230330309998</v>
      </c>
      <c r="J18" s="521">
        <v>41905.60481864</v>
      </c>
      <c r="K18" s="464">
        <v>43552.136627510001</v>
      </c>
      <c r="L18" s="464">
        <v>40408.776213780002</v>
      </c>
      <c r="M18" s="464">
        <v>37197.52953141</v>
      </c>
      <c r="N18" s="464">
        <v>36720.118494199996</v>
      </c>
      <c r="O18" s="464">
        <v>35872.809720798585</v>
      </c>
      <c r="P18" s="464">
        <v>35063.908508569999</v>
      </c>
      <c r="Q18" s="464">
        <v>39135.29684943</v>
      </c>
      <c r="R18" s="464">
        <v>35802.070860149979</v>
      </c>
      <c r="S18" s="464">
        <v>40331.917994300013</v>
      </c>
      <c r="T18" s="464">
        <v>39173.505474089994</v>
      </c>
      <c r="U18" s="464">
        <v>37112.132774917984</v>
      </c>
      <c r="V18" s="464">
        <v>38341.529000000002</v>
      </c>
      <c r="W18" s="464">
        <v>41353.513314180047</v>
      </c>
      <c r="X18" s="464">
        <v>40761.286999999997</v>
      </c>
      <c r="Y18" s="464">
        <v>39702.127999999997</v>
      </c>
      <c r="Z18" s="464">
        <v>39889.631818551999</v>
      </c>
      <c r="AA18" s="464">
        <v>39527.458941620003</v>
      </c>
      <c r="AB18" s="464">
        <v>41660.771899519998</v>
      </c>
      <c r="AC18" s="464">
        <v>43316.735603000001</v>
      </c>
      <c r="AD18" s="464">
        <v>41006.983999999946</v>
      </c>
      <c r="AE18" s="464">
        <v>44109.659586939983</v>
      </c>
      <c r="AF18" s="464">
        <v>46471.443419960007</v>
      </c>
      <c r="AG18" s="464">
        <v>48253.036534640021</v>
      </c>
      <c r="AH18" s="464">
        <v>47020.987701519989</v>
      </c>
      <c r="AI18" s="464">
        <v>51804.91</v>
      </c>
      <c r="AJ18" s="465">
        <v>49624.633135853648</v>
      </c>
      <c r="AK18" s="465">
        <v>43927.431966953707</v>
      </c>
      <c r="AL18" s="465">
        <v>49302.212</v>
      </c>
      <c r="AM18" s="465">
        <v>49500.675000000003</v>
      </c>
      <c r="AN18" s="465">
        <v>49017.050526804087</v>
      </c>
      <c r="AO18" s="465">
        <v>51579.826697311219</v>
      </c>
      <c r="AP18" s="465">
        <v>54576.197284902679</v>
      </c>
      <c r="AQ18" s="465">
        <v>57887.564288304995</v>
      </c>
      <c r="AR18" s="465">
        <v>64277.651968815699</v>
      </c>
      <c r="AS18" s="465">
        <v>67168.289796494631</v>
      </c>
      <c r="AT18" s="465">
        <v>66676.767739417293</v>
      </c>
      <c r="AU18" s="465">
        <v>67648.3355241924</v>
      </c>
      <c r="AV18" s="465">
        <v>65102.761725021497</v>
      </c>
    </row>
    <row r="19" spans="2:48" ht="17.25" customHeight="1">
      <c r="B19" s="314" t="s">
        <v>1011</v>
      </c>
      <c r="C19" s="315"/>
      <c r="D19" s="316"/>
      <c r="E19" s="468">
        <v>275185.46938584134</v>
      </c>
      <c r="F19" s="468">
        <v>279721.75774511934</v>
      </c>
      <c r="G19" s="468">
        <v>292720.17209139862</v>
      </c>
      <c r="H19" s="468">
        <v>310175.76085404947</v>
      </c>
      <c r="I19" s="468">
        <v>324319.07828127273</v>
      </c>
      <c r="J19" s="468">
        <v>321174.40263987595</v>
      </c>
      <c r="K19" s="468">
        <v>331921.99777618068</v>
      </c>
      <c r="L19" s="468">
        <v>330946.63640745869</v>
      </c>
      <c r="M19" s="468">
        <v>312017.57196715701</v>
      </c>
      <c r="N19" s="468">
        <v>308376.96233071003</v>
      </c>
      <c r="O19" s="468">
        <v>310964.86739953852</v>
      </c>
      <c r="P19" s="468">
        <v>322783.03092627996</v>
      </c>
      <c r="Q19" s="468">
        <v>325493.22656720108</v>
      </c>
      <c r="R19" s="468">
        <v>325013.74190253898</v>
      </c>
      <c r="S19" s="468">
        <v>336475.14916932012</v>
      </c>
      <c r="T19" s="468">
        <v>347907.3799840078</v>
      </c>
      <c r="U19" s="468">
        <v>353919.79145083798</v>
      </c>
      <c r="V19" s="468">
        <v>368244.66322073992</v>
      </c>
      <c r="W19" s="468">
        <v>380712.52961731004</v>
      </c>
      <c r="X19" s="468">
        <v>386735.83364237001</v>
      </c>
      <c r="Y19" s="468">
        <v>386903.77005001099</v>
      </c>
      <c r="Z19" s="468">
        <v>394131.88930344646</v>
      </c>
      <c r="AA19" s="468">
        <v>408686.39275849209</v>
      </c>
      <c r="AB19" s="468">
        <v>432549.05950088461</v>
      </c>
      <c r="AC19" s="468">
        <v>443810.52237544052</v>
      </c>
      <c r="AD19" s="468">
        <v>445895.50130609045</v>
      </c>
      <c r="AE19" s="468">
        <v>465605.94536551012</v>
      </c>
      <c r="AF19" s="468">
        <v>479634.18978039455</v>
      </c>
      <c r="AG19" s="468">
        <v>506436.67608436069</v>
      </c>
      <c r="AH19" s="468">
        <v>520123.88138650381</v>
      </c>
      <c r="AI19" s="468">
        <v>535750.85163136967</v>
      </c>
      <c r="AJ19" s="468">
        <v>545832.15118370194</v>
      </c>
      <c r="AK19" s="468">
        <v>535272.90883032675</v>
      </c>
      <c r="AL19" s="468">
        <v>557784.84487939207</v>
      </c>
      <c r="AM19" s="468">
        <v>579858.34625508694</v>
      </c>
      <c r="AN19" s="468">
        <v>589725.7751517921</v>
      </c>
      <c r="AO19" s="468">
        <v>605062.79092551838</v>
      </c>
      <c r="AP19" s="468">
        <v>617215.36969995906</v>
      </c>
      <c r="AQ19" s="468">
        <v>625487.17020366329</v>
      </c>
      <c r="AR19" s="468">
        <v>643040.22075866768</v>
      </c>
      <c r="AS19" s="468">
        <v>654019.5046147129</v>
      </c>
      <c r="AT19" s="468">
        <v>665591.59176930191</v>
      </c>
      <c r="AU19" s="468">
        <v>663502.76066775387</v>
      </c>
      <c r="AV19" s="468">
        <v>682692.78321236442</v>
      </c>
    </row>
    <row r="20" spans="2:48" ht="5.25" customHeight="1">
      <c r="B20" s="650"/>
      <c r="C20" s="650"/>
      <c r="D20" s="649"/>
      <c r="E20" s="649"/>
      <c r="F20" s="649"/>
      <c r="G20" s="649"/>
      <c r="H20" s="649"/>
      <c r="I20" s="649"/>
      <c r="J20" s="649"/>
      <c r="K20" s="649"/>
      <c r="L20" s="649"/>
      <c r="M20" s="649"/>
      <c r="N20" s="649"/>
      <c r="O20" s="649"/>
      <c r="P20" s="649"/>
      <c r="Q20" s="649"/>
      <c r="R20" s="649"/>
      <c r="S20" s="649"/>
      <c r="T20" s="649"/>
      <c r="U20" s="649"/>
      <c r="V20" s="649"/>
      <c r="W20" s="649"/>
      <c r="X20" s="649"/>
      <c r="Y20" s="649"/>
      <c r="Z20" s="649"/>
      <c r="AA20" s="649"/>
      <c r="AB20" s="649"/>
      <c r="AC20" s="649"/>
      <c r="AD20" s="649"/>
      <c r="AE20" s="649"/>
      <c r="AF20" s="649"/>
      <c r="AG20" s="649"/>
      <c r="AH20" s="649"/>
      <c r="AI20" s="649"/>
      <c r="AJ20" s="649"/>
      <c r="AK20" s="649"/>
      <c r="AL20" s="649"/>
      <c r="AM20" s="649"/>
      <c r="AN20" s="649"/>
      <c r="AO20" s="649"/>
      <c r="AP20" s="649"/>
      <c r="AQ20" s="649"/>
      <c r="AR20" s="649"/>
      <c r="AS20" s="649"/>
      <c r="AT20" s="649"/>
      <c r="AU20" s="649"/>
      <c r="AV20" s="649"/>
    </row>
    <row r="21" spans="2:48" ht="4.5" customHeight="1">
      <c r="D21" s="21"/>
    </row>
    <row r="22" spans="2:48" ht="12.75" hidden="1" customHeight="1">
      <c r="B22" s="235"/>
      <c r="C22" s="235"/>
      <c r="D22" s="235"/>
      <c r="E22" s="235"/>
      <c r="F22" s="235"/>
      <c r="G22" s="235"/>
      <c r="H22" s="235"/>
      <c r="I22" s="235"/>
      <c r="J22" s="235"/>
      <c r="K22" s="235"/>
      <c r="L22" s="235"/>
      <c r="M22" s="235"/>
      <c r="N22" s="235"/>
    </row>
    <row r="23" spans="2:48" ht="12.75" customHeight="1">
      <c r="B23" s="235"/>
      <c r="C23" s="235"/>
      <c r="D23" s="235"/>
      <c r="E23" s="235"/>
      <c r="F23" s="235"/>
      <c r="G23" s="235"/>
      <c r="H23" s="397"/>
      <c r="I23" s="397"/>
      <c r="J23" s="397"/>
      <c r="K23" s="397"/>
      <c r="L23" s="397"/>
      <c r="M23" s="397"/>
      <c r="N23" s="397"/>
      <c r="O23" s="397"/>
      <c r="P23" s="397"/>
      <c r="Q23" s="397"/>
      <c r="R23" s="397"/>
      <c r="S23" s="397"/>
      <c r="T23" s="397"/>
      <c r="U23" s="397"/>
      <c r="V23" s="397"/>
      <c r="W23" s="397"/>
      <c r="X23" s="397"/>
      <c r="Y23" s="397"/>
      <c r="Z23" s="397"/>
      <c r="AA23" s="397"/>
      <c r="AB23" s="397"/>
      <c r="AC23" s="397"/>
      <c r="AD23" s="397"/>
      <c r="AE23" s="397"/>
      <c r="AF23" s="397"/>
      <c r="AG23" s="397"/>
      <c r="AH23" s="397"/>
      <c r="AI23" s="397"/>
      <c r="AJ23" s="397"/>
      <c r="AK23" s="397"/>
      <c r="AL23" s="397"/>
      <c r="AM23" s="397"/>
      <c r="AN23" s="397"/>
      <c r="AO23" s="397"/>
      <c r="AP23" s="397"/>
      <c r="AQ23" s="397"/>
      <c r="AR23" s="397"/>
      <c r="AS23" s="397"/>
      <c r="AT23" s="397"/>
      <c r="AU23" s="397"/>
      <c r="AV23" s="397"/>
    </row>
    <row r="24" spans="2:48">
      <c r="B24" s="8" t="s">
        <v>1015</v>
      </c>
      <c r="C24" s="235"/>
      <c r="D24" s="235"/>
      <c r="E24" s="235"/>
      <c r="F24" s="235"/>
      <c r="G24" s="235"/>
      <c r="H24" s="235"/>
      <c r="I24" s="235"/>
      <c r="J24" s="235"/>
      <c r="K24" s="235"/>
      <c r="L24" s="235"/>
      <c r="M24" s="235"/>
      <c r="N24" s="235"/>
      <c r="U24" s="50"/>
      <c r="V24" s="50"/>
      <c r="W24" s="50"/>
      <c r="X24" s="50"/>
      <c r="Y24" s="50"/>
      <c r="Z24" s="50"/>
      <c r="AA24" s="50"/>
      <c r="AB24" s="50"/>
      <c r="AC24" s="50"/>
      <c r="AD24" s="50"/>
      <c r="AE24" s="50"/>
      <c r="AF24" s="50"/>
      <c r="AG24" s="50"/>
      <c r="AH24" s="50"/>
      <c r="AI24" s="50"/>
    </row>
    <row r="25" spans="2:48">
      <c r="B25" s="8" t="s">
        <v>1016</v>
      </c>
      <c r="C25" s="235"/>
      <c r="D25" s="235"/>
      <c r="E25" s="235"/>
      <c r="F25" s="235"/>
      <c r="G25" s="235"/>
      <c r="H25" s="235"/>
      <c r="I25" s="235"/>
      <c r="J25" s="235"/>
      <c r="K25" s="235"/>
      <c r="L25" s="235"/>
      <c r="M25" s="235"/>
      <c r="N25" s="235"/>
      <c r="U25" s="50"/>
      <c r="V25" s="50"/>
      <c r="W25" s="50"/>
      <c r="X25" s="50"/>
      <c r="Y25" s="50"/>
      <c r="Z25" s="50"/>
      <c r="AA25" s="50"/>
      <c r="AB25" s="50"/>
      <c r="AC25" s="50"/>
      <c r="AD25" s="50"/>
      <c r="AE25" s="50"/>
      <c r="AF25" s="50"/>
      <c r="AG25" s="50"/>
      <c r="AH25" s="50"/>
      <c r="AI25" s="50"/>
    </row>
    <row r="26" spans="2:48" ht="32.25" customHeight="1">
      <c r="B26" s="235"/>
      <c r="C26" s="235"/>
      <c r="D26" s="235"/>
      <c r="E26" s="235"/>
      <c r="F26" s="235"/>
      <c r="G26" s="235"/>
      <c r="H26" s="235"/>
      <c r="I26" s="235"/>
      <c r="J26" s="235"/>
      <c r="K26" s="235"/>
      <c r="L26" s="235"/>
      <c r="M26" s="235"/>
      <c r="N26" s="235"/>
      <c r="Q26" s="50"/>
      <c r="R26" s="50"/>
      <c r="S26" s="50"/>
      <c r="T26" s="50"/>
      <c r="U26" s="50"/>
      <c r="V26" s="50"/>
      <c r="W26" s="50"/>
      <c r="X26" s="50"/>
      <c r="Y26" s="50"/>
      <c r="Z26" s="50"/>
      <c r="AA26" s="50"/>
      <c r="AB26" s="50"/>
      <c r="AC26" s="50"/>
      <c r="AD26" s="50"/>
      <c r="AE26" s="50"/>
      <c r="AF26" s="50"/>
      <c r="AG26" s="50"/>
      <c r="AH26" s="50"/>
      <c r="AI26" s="50"/>
      <c r="AJ26" s="50"/>
      <c r="AK26" s="50"/>
      <c r="AL26" s="50"/>
      <c r="AM26" s="50"/>
      <c r="AN26" s="50"/>
      <c r="AO26" s="50"/>
      <c r="AP26" s="50"/>
      <c r="AQ26" s="50"/>
      <c r="AR26" s="50"/>
      <c r="AS26" s="50"/>
      <c r="AT26" s="50"/>
      <c r="AU26" s="50"/>
      <c r="AV26" s="50"/>
    </row>
    <row r="27" spans="2:48">
      <c r="C27" s="146"/>
      <c r="D27" s="146"/>
      <c r="E27" s="146"/>
      <c r="F27" s="146"/>
      <c r="G27" s="146"/>
      <c r="H27" s="146"/>
      <c r="I27" s="146"/>
      <c r="J27" s="146"/>
      <c r="K27" s="146"/>
      <c r="L27" s="146"/>
      <c r="M27" s="146"/>
      <c r="N27" s="146"/>
      <c r="O27" s="146"/>
      <c r="P27" s="146"/>
      <c r="Q27" s="50"/>
      <c r="R27" s="50"/>
      <c r="S27" s="50"/>
      <c r="T27" s="50"/>
      <c r="U27" s="50"/>
      <c r="V27" s="50"/>
      <c r="W27" s="50"/>
      <c r="X27" s="50"/>
      <c r="Y27" s="50"/>
      <c r="Z27" s="50"/>
      <c r="AA27" s="50"/>
      <c r="AB27" s="50"/>
      <c r="AC27" s="50"/>
      <c r="AD27" s="50"/>
      <c r="AE27" s="50"/>
      <c r="AF27" s="50"/>
      <c r="AG27" s="50"/>
      <c r="AH27" s="50"/>
      <c r="AI27" s="50"/>
      <c r="AJ27" s="50"/>
      <c r="AK27" s="50"/>
      <c r="AL27" s="50"/>
      <c r="AM27" s="50"/>
      <c r="AN27" s="50"/>
      <c r="AO27" s="50"/>
      <c r="AP27" s="50"/>
      <c r="AQ27" s="50"/>
      <c r="AR27" s="50"/>
      <c r="AS27" s="50"/>
      <c r="AT27" s="50"/>
      <c r="AU27" s="50"/>
      <c r="AV27" s="50"/>
    </row>
    <row r="28" spans="2:48">
      <c r="B28" s="153"/>
      <c r="C28" s="153"/>
      <c r="D28" s="153"/>
      <c r="E28" s="153"/>
      <c r="F28" s="154"/>
      <c r="G28" s="154"/>
      <c r="H28" s="154"/>
      <c r="I28" s="154"/>
      <c r="J28" s="153"/>
      <c r="K28" s="153"/>
      <c r="L28" s="153"/>
      <c r="M28" s="153"/>
      <c r="N28" s="153"/>
      <c r="O28" s="153"/>
      <c r="P28" s="153"/>
      <c r="Q28" s="50"/>
      <c r="R28" s="50"/>
      <c r="S28" s="50"/>
      <c r="T28" s="50"/>
      <c r="U28" s="50"/>
      <c r="V28" s="50"/>
      <c r="W28" s="50"/>
      <c r="X28" s="50"/>
      <c r="Y28" s="50"/>
      <c r="Z28" s="50"/>
      <c r="AA28" s="50"/>
      <c r="AB28" s="50"/>
      <c r="AC28" s="50"/>
      <c r="AD28" s="50"/>
      <c r="AE28" s="50"/>
      <c r="AF28" s="50"/>
      <c r="AG28" s="50"/>
      <c r="AH28" s="50"/>
      <c r="AI28" s="50"/>
      <c r="AJ28" s="50"/>
      <c r="AK28" s="50"/>
      <c r="AL28" s="50"/>
      <c r="AM28" s="50"/>
      <c r="AN28" s="50"/>
      <c r="AO28" s="50"/>
      <c r="AP28" s="50"/>
      <c r="AQ28" s="50"/>
      <c r="AR28" s="50"/>
      <c r="AS28" s="50"/>
      <c r="AT28" s="50"/>
      <c r="AU28" s="50"/>
      <c r="AV28" s="50"/>
    </row>
    <row r="29" spans="2:48">
      <c r="B29" s="800"/>
      <c r="C29" s="800"/>
      <c r="D29" s="800"/>
      <c r="E29" s="800"/>
      <c r="F29" s="800"/>
      <c r="G29" s="800"/>
      <c r="H29" s="800"/>
      <c r="I29" s="800"/>
      <c r="J29" s="800"/>
      <c r="K29" s="800"/>
      <c r="L29" s="800"/>
      <c r="M29" s="800"/>
      <c r="N29" s="800"/>
      <c r="O29" s="800"/>
      <c r="P29" s="800"/>
      <c r="Q29" s="50"/>
      <c r="R29" s="50"/>
      <c r="S29" s="50"/>
      <c r="T29" s="50"/>
      <c r="U29" s="50"/>
      <c r="V29" s="50"/>
      <c r="W29" s="50"/>
      <c r="X29" s="50"/>
      <c r="Y29" s="50"/>
      <c r="Z29" s="50"/>
      <c r="AA29" s="50"/>
      <c r="AB29" s="50"/>
      <c r="AC29" s="50"/>
      <c r="AD29" s="50"/>
      <c r="AE29" s="50"/>
      <c r="AF29" s="50"/>
      <c r="AG29" s="50"/>
      <c r="AH29" s="50"/>
      <c r="AI29" s="50"/>
      <c r="AJ29" s="50"/>
      <c r="AK29" s="50"/>
      <c r="AL29" s="50"/>
      <c r="AM29" s="50"/>
      <c r="AN29" s="50"/>
      <c r="AO29" s="50"/>
      <c r="AP29" s="50"/>
      <c r="AQ29" s="50"/>
      <c r="AR29" s="50"/>
      <c r="AS29" s="50"/>
      <c r="AT29" s="50"/>
      <c r="AU29" s="50"/>
      <c r="AV29" s="50"/>
    </row>
    <row r="30" spans="2:48">
      <c r="B30" s="800"/>
      <c r="C30" s="800"/>
      <c r="D30" s="800"/>
      <c r="E30" s="800"/>
      <c r="F30" s="800"/>
      <c r="G30" s="800"/>
      <c r="H30" s="800"/>
      <c r="I30" s="800"/>
      <c r="J30" s="800"/>
      <c r="K30" s="800"/>
      <c r="L30" s="800"/>
      <c r="M30" s="800"/>
      <c r="N30" s="800"/>
      <c r="O30" s="800"/>
      <c r="P30" s="800"/>
      <c r="Q30" s="50"/>
      <c r="R30" s="50"/>
      <c r="S30" s="50"/>
      <c r="T30" s="50"/>
      <c r="U30" s="50"/>
      <c r="V30" s="50"/>
      <c r="W30" s="50"/>
      <c r="X30" s="50"/>
      <c r="Y30" s="50"/>
      <c r="Z30" s="50"/>
      <c r="AA30" s="50"/>
      <c r="AB30" s="50"/>
      <c r="AC30" s="50"/>
      <c r="AD30" s="50"/>
      <c r="AE30" s="50"/>
      <c r="AF30" s="50"/>
      <c r="AG30" s="50"/>
      <c r="AH30" s="50"/>
      <c r="AI30" s="50"/>
      <c r="AJ30" s="50"/>
      <c r="AK30" s="50"/>
      <c r="AL30" s="50"/>
      <c r="AM30" s="50"/>
      <c r="AN30" s="50"/>
      <c r="AO30" s="50"/>
      <c r="AP30" s="50"/>
      <c r="AQ30" s="50"/>
      <c r="AR30" s="50"/>
      <c r="AS30" s="50"/>
      <c r="AT30" s="50"/>
      <c r="AU30" s="50"/>
      <c r="AV30" s="50"/>
    </row>
    <row r="31" spans="2:48">
      <c r="B31" s="800"/>
      <c r="C31" s="800"/>
      <c r="D31" s="800"/>
      <c r="E31" s="800"/>
      <c r="F31" s="800"/>
      <c r="G31" s="800"/>
      <c r="H31" s="800"/>
      <c r="I31" s="800"/>
      <c r="J31" s="800"/>
      <c r="K31" s="800"/>
      <c r="L31" s="800"/>
      <c r="M31" s="800"/>
      <c r="N31" s="800"/>
      <c r="O31" s="800"/>
      <c r="P31" s="800"/>
      <c r="Q31" s="50"/>
      <c r="R31" s="50"/>
      <c r="S31" s="50"/>
      <c r="T31" s="50"/>
      <c r="U31" s="50"/>
      <c r="V31" s="50"/>
      <c r="W31" s="50"/>
      <c r="X31" s="50"/>
      <c r="Y31" s="50"/>
      <c r="Z31" s="50"/>
      <c r="AA31" s="50"/>
      <c r="AB31" s="50"/>
      <c r="AC31" s="50"/>
      <c r="AD31" s="50"/>
      <c r="AE31" s="50"/>
      <c r="AF31" s="50"/>
      <c r="AG31" s="50"/>
      <c r="AH31" s="50"/>
      <c r="AI31" s="50"/>
      <c r="AJ31" s="50"/>
      <c r="AK31" s="50"/>
      <c r="AL31" s="50"/>
      <c r="AM31" s="50"/>
      <c r="AN31" s="50"/>
      <c r="AO31" s="50"/>
      <c r="AP31" s="50"/>
      <c r="AQ31" s="50"/>
      <c r="AR31" s="50"/>
      <c r="AS31" s="50"/>
      <c r="AT31" s="50"/>
      <c r="AU31" s="50"/>
      <c r="AV31" s="50"/>
    </row>
    <row r="32" spans="2:48">
      <c r="B32" s="800"/>
      <c r="C32" s="800"/>
      <c r="D32" s="800"/>
      <c r="E32" s="800"/>
      <c r="F32" s="800"/>
      <c r="G32" s="800"/>
      <c r="H32" s="800"/>
      <c r="I32" s="800"/>
      <c r="J32" s="800"/>
      <c r="K32" s="800"/>
      <c r="L32" s="800"/>
      <c r="M32" s="800"/>
      <c r="N32" s="800"/>
      <c r="O32" s="800"/>
      <c r="P32" s="80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row>
    <row r="33" spans="2:48">
      <c r="B33" s="800"/>
      <c r="C33" s="800"/>
      <c r="D33" s="800"/>
      <c r="E33" s="800"/>
      <c r="F33" s="800"/>
      <c r="G33" s="800"/>
      <c r="H33" s="800"/>
      <c r="I33" s="800"/>
      <c r="J33" s="800"/>
      <c r="K33" s="800"/>
      <c r="L33" s="800"/>
      <c r="M33" s="800"/>
      <c r="N33" s="800"/>
      <c r="O33" s="800"/>
      <c r="P33" s="800"/>
      <c r="Q33" s="50"/>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row>
    <row r="34" spans="2:48">
      <c r="B34" s="800"/>
      <c r="C34" s="800"/>
      <c r="D34" s="800"/>
      <c r="E34" s="800"/>
      <c r="F34" s="800"/>
      <c r="G34" s="800"/>
      <c r="H34" s="800"/>
      <c r="I34" s="800"/>
      <c r="J34" s="800"/>
      <c r="K34" s="800"/>
      <c r="L34" s="800"/>
      <c r="M34" s="800"/>
      <c r="N34" s="800"/>
      <c r="O34" s="800"/>
      <c r="P34" s="80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row>
    <row r="35" spans="2:48" ht="15" customHeight="1">
      <c r="B35" s="229"/>
      <c r="C35" s="229"/>
      <c r="D35" s="229"/>
      <c r="E35" s="229"/>
      <c r="F35" s="229"/>
      <c r="G35" s="229"/>
      <c r="H35" s="229"/>
      <c r="I35" s="229"/>
      <c r="J35" s="229"/>
      <c r="K35" s="229"/>
      <c r="L35" s="229"/>
      <c r="M35" s="229"/>
      <c r="N35" s="229"/>
      <c r="O35" s="229"/>
      <c r="P35" s="229"/>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row>
    <row r="36" spans="2:48">
      <c r="B36" s="229"/>
      <c r="C36" s="229"/>
      <c r="D36" s="229"/>
      <c r="E36" s="229"/>
      <c r="F36" s="229"/>
      <c r="G36" s="229"/>
      <c r="H36" s="229"/>
      <c r="I36" s="229"/>
      <c r="J36" s="229"/>
      <c r="K36" s="229"/>
      <c r="L36" s="229"/>
      <c r="M36" s="229"/>
      <c r="N36" s="229"/>
      <c r="O36" s="229"/>
      <c r="P36" s="229"/>
      <c r="Q36" s="50"/>
      <c r="R36" s="50"/>
      <c r="S36" s="50"/>
      <c r="T36" s="50"/>
      <c r="U36" s="50"/>
      <c r="V36" s="50"/>
      <c r="W36" s="50"/>
      <c r="X36" s="50"/>
      <c r="Y36" s="50"/>
      <c r="Z36" s="50"/>
      <c r="AA36" s="50"/>
      <c r="AB36" s="50"/>
      <c r="AC36" s="50"/>
      <c r="AD36" s="50"/>
      <c r="AE36" s="50"/>
      <c r="AF36" s="50"/>
      <c r="AG36" s="50"/>
      <c r="AH36" s="50"/>
      <c r="AI36" s="50"/>
      <c r="AJ36" s="50"/>
      <c r="AK36" s="50"/>
      <c r="AL36" s="50"/>
      <c r="AM36" s="50"/>
      <c r="AN36" s="50"/>
      <c r="AO36" s="50"/>
      <c r="AP36" s="50"/>
      <c r="AQ36" s="50"/>
      <c r="AR36" s="50"/>
      <c r="AS36" s="50"/>
      <c r="AT36" s="50"/>
      <c r="AU36" s="50"/>
      <c r="AV36" s="50"/>
    </row>
    <row r="37" spans="2:48">
      <c r="B37" s="229"/>
      <c r="C37" s="229"/>
      <c r="D37" s="229"/>
      <c r="E37" s="229"/>
      <c r="F37" s="229"/>
      <c r="G37" s="229"/>
      <c r="H37" s="229"/>
      <c r="I37" s="229"/>
      <c r="J37" s="229"/>
      <c r="K37" s="229"/>
      <c r="L37" s="229"/>
      <c r="M37" s="229"/>
      <c r="N37" s="229"/>
      <c r="O37" s="229"/>
      <c r="P37" s="229"/>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c r="AR37" s="50"/>
      <c r="AS37" s="50"/>
      <c r="AT37" s="50"/>
      <c r="AU37" s="50"/>
      <c r="AV37" s="50"/>
    </row>
    <row r="38" spans="2:48">
      <c r="B38" s="229"/>
      <c r="C38" s="229"/>
      <c r="D38" s="229"/>
      <c r="E38" s="229"/>
      <c r="F38" s="229"/>
      <c r="G38" s="229"/>
      <c r="H38" s="229"/>
      <c r="I38" s="229"/>
      <c r="J38" s="229"/>
      <c r="K38" s="229"/>
      <c r="L38" s="229"/>
      <c r="M38" s="229"/>
      <c r="N38" s="229"/>
      <c r="O38" s="229"/>
      <c r="P38" s="229"/>
      <c r="Q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c r="AT38" s="50"/>
      <c r="AU38" s="50"/>
      <c r="AV38" s="50"/>
    </row>
    <row r="39" spans="2:48">
      <c r="B39" s="229"/>
      <c r="C39" s="229"/>
      <c r="D39" s="229"/>
      <c r="E39" s="229"/>
      <c r="F39" s="229"/>
      <c r="G39" s="229"/>
      <c r="H39" s="229"/>
      <c r="I39" s="229"/>
      <c r="J39" s="229"/>
      <c r="K39" s="229"/>
      <c r="L39" s="229"/>
      <c r="M39" s="229"/>
      <c r="N39" s="229"/>
      <c r="O39" s="229"/>
      <c r="P39" s="229"/>
      <c r="Q39" s="50"/>
      <c r="R39" s="50"/>
      <c r="S39" s="50"/>
      <c r="T39" s="50"/>
      <c r="U39" s="50"/>
      <c r="V39" s="50"/>
      <c r="W39" s="50"/>
      <c r="X39" s="50"/>
      <c r="Y39" s="50"/>
      <c r="Z39" s="50"/>
      <c r="AA39" s="50"/>
      <c r="AB39" s="50"/>
      <c r="AC39" s="50"/>
      <c r="AD39" s="50"/>
      <c r="AE39" s="50"/>
      <c r="AF39" s="50"/>
      <c r="AG39" s="50"/>
      <c r="AH39" s="50"/>
      <c r="AI39" s="50"/>
      <c r="AJ39" s="50"/>
      <c r="AK39" s="50"/>
      <c r="AL39" s="50"/>
      <c r="AM39" s="50"/>
      <c r="AN39" s="50"/>
      <c r="AO39" s="50"/>
      <c r="AP39" s="50"/>
      <c r="AQ39" s="50"/>
      <c r="AR39" s="50"/>
      <c r="AS39" s="50"/>
      <c r="AT39" s="50"/>
      <c r="AU39" s="50"/>
      <c r="AV39" s="50"/>
    </row>
    <row r="40" spans="2:48">
      <c r="B40" s="229"/>
      <c r="C40" s="229"/>
      <c r="D40" s="229"/>
      <c r="E40" s="229"/>
      <c r="F40" s="229"/>
      <c r="G40" s="229"/>
      <c r="H40" s="229"/>
      <c r="I40" s="229"/>
      <c r="J40" s="229"/>
      <c r="K40" s="229"/>
      <c r="L40" s="229"/>
      <c r="M40" s="229"/>
      <c r="N40" s="229"/>
      <c r="O40" s="229"/>
      <c r="P40" s="229"/>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row>
    <row r="41" spans="2:48">
      <c r="B41" s="228"/>
      <c r="C41" s="228"/>
      <c r="D41" s="228"/>
      <c r="E41" s="228"/>
      <c r="F41" s="228"/>
      <c r="G41" s="228"/>
      <c r="H41" s="228"/>
      <c r="I41" s="228"/>
      <c r="J41" s="228"/>
      <c r="K41" s="228"/>
      <c r="L41" s="228"/>
      <c r="M41" s="228"/>
      <c r="N41" s="228"/>
      <c r="O41" s="228"/>
      <c r="P41" s="228"/>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row>
    <row r="42" spans="2:48">
      <c r="B42"/>
      <c r="C42"/>
      <c r="D42"/>
      <c r="E42"/>
      <c r="F42" s="143"/>
      <c r="G42" s="143"/>
      <c r="H42"/>
      <c r="I42" s="144"/>
      <c r="J42"/>
      <c r="K42"/>
      <c r="L42"/>
      <c r="M42"/>
      <c r="N42"/>
      <c r="O42"/>
      <c r="P42"/>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row>
    <row r="43" spans="2:48">
      <c r="B43"/>
      <c r="C43"/>
      <c r="D43"/>
      <c r="E43"/>
      <c r="F43" s="143"/>
      <c r="G43" s="143"/>
      <c r="H43"/>
      <c r="I43" s="144"/>
      <c r="J43"/>
      <c r="K43"/>
      <c r="L43"/>
      <c r="M43"/>
      <c r="N43"/>
      <c r="O43"/>
      <c r="P43"/>
      <c r="Q43" s="50"/>
      <c r="R43" s="50"/>
      <c r="S43" s="50"/>
      <c r="T43" s="50"/>
      <c r="U43" s="50"/>
      <c r="V43" s="50"/>
      <c r="W43" s="50"/>
      <c r="X43" s="50"/>
      <c r="Y43" s="50"/>
      <c r="Z43" s="50"/>
      <c r="AA43" s="50"/>
      <c r="AB43" s="50"/>
      <c r="AC43" s="50"/>
      <c r="AD43" s="50"/>
      <c r="AE43" s="50"/>
      <c r="AF43" s="50"/>
      <c r="AG43" s="50"/>
      <c r="AH43" s="50"/>
      <c r="AI43" s="50"/>
      <c r="AJ43" s="50"/>
      <c r="AK43" s="50"/>
      <c r="AL43" s="50"/>
      <c r="AM43" s="50"/>
      <c r="AN43" s="50"/>
      <c r="AO43" s="50"/>
      <c r="AP43" s="50"/>
      <c r="AQ43" s="50"/>
    </row>
  </sheetData>
  <mergeCells count="4">
    <mergeCell ref="B29:P34"/>
    <mergeCell ref="B2:D2"/>
    <mergeCell ref="B6:E6"/>
    <mergeCell ref="B5:E5"/>
  </mergeCells>
  <hyperlinks>
    <hyperlink ref="B5" location="Início!A1" display="Início" xr:uid="{B8748A06-D1BE-4E13-BFC8-50D50ED55884}"/>
    <hyperlink ref="B5:E5" location="Índice!A1" display="Índice" xr:uid="{B4514F32-1542-4A9C-8741-FAF2893ADDB4}"/>
    <hyperlink ref="B6" location="Início!A1" display="Início" xr:uid="{BF6E5F5A-FA80-4B1B-8D85-7FA7AB8BD583}"/>
    <hyperlink ref="B6:E6" location="'Séries Descontinuadas &gt;&gt;'!A1" display="Séries Descontinuadas" xr:uid="{528B458D-39D9-4B8D-9863-FB30075D3F0F}"/>
  </hyperlinks>
  <pageMargins left="0" right="0" top="0" bottom="0" header="0" footer="0"/>
  <pageSetup paperSize="9" scale="58" orientation="landscape" r:id="rId1"/>
  <headerFooter>
    <oddHeader>&amp;L&amp;"Calibri"&amp;10&amp;K000000 Confidential&amp;1#_x000D_</oddHeader>
  </headerFooter>
</worksheet>
</file>

<file path=xl/worksheets/sheet5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Plan13">
    <tabColor theme="0" tint="-0.249977111117893"/>
  </sheetPr>
  <dimension ref="B2:BO66"/>
  <sheetViews>
    <sheetView showGridLines="0" zoomScaleNormal="100" workbookViewId="0"/>
  </sheetViews>
  <sheetFormatPr defaultColWidth="9" defaultRowHeight="18" outlineLevelCol="1"/>
  <cols>
    <col min="1" max="1" width="4" style="1" customWidth="1"/>
    <col min="2" max="2" width="1.83203125" style="1" customWidth="1"/>
    <col min="3" max="3" width="2.5" style="1" customWidth="1"/>
    <col min="4" max="4" width="46" style="1" customWidth="1"/>
    <col min="5" max="7" width="13" style="1" hidden="1" customWidth="1" outlineLevel="1"/>
    <col min="8" max="8" width="13" style="1" customWidth="1" collapsed="1"/>
    <col min="9" max="11" width="13" style="1" hidden="1" customWidth="1" outlineLevel="1"/>
    <col min="12" max="12" width="13" style="1" customWidth="1" collapsed="1"/>
    <col min="13" max="15" width="13" style="1" hidden="1" customWidth="1" outlineLevel="1"/>
    <col min="16" max="16" width="13" style="1" customWidth="1" collapsed="1"/>
    <col min="17" max="19" width="13" style="1" hidden="1" customWidth="1" outlineLevel="1"/>
    <col min="20" max="20" width="13" style="1" customWidth="1" collapsed="1"/>
    <col min="21" max="23" width="13" style="1" hidden="1" customWidth="1" outlineLevel="1"/>
    <col min="24" max="24" width="13" style="1" customWidth="1" collapsed="1"/>
    <col min="25" max="25" width="13" style="1" hidden="1" customWidth="1" outlineLevel="1"/>
    <col min="26" max="26" width="12.58203125" style="1" hidden="1" customWidth="1" outlineLevel="1"/>
    <col min="27" max="27" width="13.58203125" style="1" hidden="1" customWidth="1" outlineLevel="1"/>
    <col min="28" max="28" width="13.58203125" style="1" customWidth="1" collapsed="1"/>
    <col min="29" max="31" width="13.58203125" style="1" hidden="1" customWidth="1" outlineLevel="1"/>
    <col min="32" max="32" width="13.58203125" style="1" customWidth="1" collapsed="1"/>
    <col min="33" max="34" width="13.58203125" style="1" hidden="1" customWidth="1" outlineLevel="1"/>
    <col min="35" max="35" width="12.58203125" style="1" hidden="1" customWidth="1" outlineLevel="1"/>
    <col min="36" max="36" width="12.58203125" style="1" customWidth="1" collapsed="1"/>
    <col min="37" max="37" width="13.58203125" style="1" hidden="1" customWidth="1" outlineLevel="1"/>
    <col min="38" max="39" width="12.58203125" style="1" hidden="1" customWidth="1" outlineLevel="1"/>
    <col min="40" max="40" width="12.58203125" style="1" customWidth="1" collapsed="1"/>
    <col min="41" max="41" width="12.58203125" style="1" hidden="1" customWidth="1" outlineLevel="1"/>
    <col min="42" max="43" width="13.58203125" style="1" hidden="1" customWidth="1" outlineLevel="1"/>
    <col min="44" max="44" width="13.58203125" style="1" customWidth="1" collapsed="1"/>
    <col min="45" max="47" width="13.58203125" style="1" hidden="1" customWidth="1" outlineLevel="1"/>
    <col min="48" max="48" width="13.58203125" style="1" customWidth="1" collapsed="1"/>
    <col min="49" max="49" width="13.58203125" style="1" hidden="1" customWidth="1" outlineLevel="1"/>
    <col min="50" max="51" width="11.33203125" style="1" hidden="1" customWidth="1" outlineLevel="1"/>
    <col min="52" max="52" width="11.33203125" style="1" customWidth="1" collapsed="1"/>
    <col min="53" max="55" width="11.33203125" style="1" hidden="1" customWidth="1" outlineLevel="1"/>
    <col min="56" max="56" width="11.33203125" style="1" customWidth="1" collapsed="1"/>
    <col min="57" max="59" width="11.33203125" style="1" hidden="1" customWidth="1" outlineLevel="1"/>
    <col min="60" max="60" width="11.33203125" style="1" customWidth="1" collapsed="1"/>
    <col min="61" max="64" width="11.33203125" style="1" customWidth="1"/>
    <col min="65" max="65" width="9" style="1"/>
    <col min="66" max="66" width="11.08203125" bestFit="1" customWidth="1"/>
    <col min="67" max="67" width="11.83203125" style="1" bestFit="1" customWidth="1"/>
    <col min="68" max="16384" width="9" style="1"/>
  </cols>
  <sheetData>
    <row r="2" spans="2:67" ht="18.5" thickBot="1">
      <c r="B2" s="773" t="s">
        <v>1017</v>
      </c>
      <c r="C2" s="774"/>
      <c r="D2" s="774"/>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O2" s="8"/>
    </row>
    <row r="3" spans="2:67" s="8" customFormat="1" ht="13.5" thickTop="1">
      <c r="B3" s="17" t="s">
        <v>1018</v>
      </c>
      <c r="C3" s="17"/>
      <c r="D3" s="23"/>
      <c r="E3" s="21"/>
    </row>
    <row r="4" spans="2:67" s="8" customFormat="1" ht="12.5">
      <c r="B4" s="8" t="s">
        <v>858</v>
      </c>
      <c r="D4" s="21"/>
      <c r="E4" s="21"/>
    </row>
    <row r="5" spans="2:67" s="8" customFormat="1" ht="14">
      <c r="B5" s="759" t="s">
        <v>32</v>
      </c>
      <c r="C5" s="759"/>
      <c r="D5" s="759"/>
      <c r="E5" s="759"/>
    </row>
    <row r="6" spans="2:67" s="8" customFormat="1" ht="14">
      <c r="B6" s="759" t="s">
        <v>484</v>
      </c>
      <c r="C6" s="759"/>
      <c r="D6" s="759"/>
      <c r="E6" s="759"/>
    </row>
    <row r="7" spans="2:67" s="8" customFormat="1" ht="14">
      <c r="B7" s="255"/>
      <c r="C7" s="255"/>
      <c r="D7" s="255"/>
      <c r="E7" s="255"/>
    </row>
    <row r="8" spans="2:67" s="17" customFormat="1" ht="13">
      <c r="B8" s="257"/>
      <c r="C8" s="257"/>
      <c r="D8" s="258"/>
      <c r="E8" s="259">
        <v>40238</v>
      </c>
      <c r="F8" s="259">
        <v>40330</v>
      </c>
      <c r="G8" s="259">
        <v>40422</v>
      </c>
      <c r="H8" s="259">
        <v>40513</v>
      </c>
      <c r="I8" s="259">
        <v>40603</v>
      </c>
      <c r="J8" s="259">
        <v>40695</v>
      </c>
      <c r="K8" s="259">
        <v>40787</v>
      </c>
      <c r="L8" s="259">
        <v>40878</v>
      </c>
      <c r="M8" s="259">
        <v>40969</v>
      </c>
      <c r="N8" s="259">
        <v>41061</v>
      </c>
      <c r="O8" s="259">
        <v>41153</v>
      </c>
      <c r="P8" s="259">
        <v>41244</v>
      </c>
      <c r="Q8" s="259">
        <v>41334</v>
      </c>
      <c r="R8" s="259">
        <v>41426</v>
      </c>
      <c r="S8" s="259">
        <v>41518</v>
      </c>
      <c r="T8" s="259">
        <v>41609</v>
      </c>
      <c r="U8" s="259">
        <v>41699</v>
      </c>
      <c r="V8" s="259">
        <v>41791</v>
      </c>
      <c r="W8" s="259">
        <v>41883</v>
      </c>
      <c r="X8" s="259">
        <v>41974</v>
      </c>
      <c r="Y8" s="259">
        <v>42064</v>
      </c>
      <c r="Z8" s="259">
        <v>42156</v>
      </c>
      <c r="AA8" s="259">
        <v>42248</v>
      </c>
      <c r="AB8" s="259">
        <v>42339</v>
      </c>
      <c r="AC8" s="259">
        <v>42430</v>
      </c>
      <c r="AD8" s="259">
        <v>42522</v>
      </c>
      <c r="AE8" s="259">
        <v>42614</v>
      </c>
      <c r="AF8" s="259">
        <v>42705</v>
      </c>
      <c r="AG8" s="259">
        <v>42795</v>
      </c>
      <c r="AH8" s="259">
        <v>42887</v>
      </c>
      <c r="AI8" s="259">
        <v>42979</v>
      </c>
      <c r="AJ8" s="259">
        <v>43070</v>
      </c>
      <c r="AK8" s="259">
        <v>43160</v>
      </c>
      <c r="AL8" s="259">
        <v>43252</v>
      </c>
      <c r="AM8" s="259">
        <v>43344</v>
      </c>
      <c r="AN8" s="259">
        <v>43435</v>
      </c>
      <c r="AO8" s="259">
        <v>43525</v>
      </c>
      <c r="AP8" s="259">
        <v>43617</v>
      </c>
      <c r="AQ8" s="259">
        <v>43709</v>
      </c>
      <c r="AR8" s="259">
        <v>43800</v>
      </c>
      <c r="AS8" s="259">
        <v>43891</v>
      </c>
      <c r="AT8" s="259">
        <v>43983</v>
      </c>
      <c r="AU8" s="259">
        <v>44075</v>
      </c>
      <c r="AV8" s="259">
        <v>44166</v>
      </c>
      <c r="AW8" s="259">
        <v>44256</v>
      </c>
      <c r="AX8" s="259">
        <v>44348</v>
      </c>
      <c r="AY8" s="259">
        <v>44440</v>
      </c>
      <c r="AZ8" s="259">
        <v>44531</v>
      </c>
      <c r="BA8" s="259">
        <v>44621</v>
      </c>
      <c r="BB8" s="259">
        <v>44713</v>
      </c>
      <c r="BC8" s="259">
        <v>44805</v>
      </c>
      <c r="BD8" s="259">
        <v>44896</v>
      </c>
      <c r="BE8" s="259">
        <v>44986</v>
      </c>
      <c r="BF8" s="259">
        <v>45078</v>
      </c>
      <c r="BG8" s="259">
        <v>45170</v>
      </c>
      <c r="BH8" s="259">
        <v>45261</v>
      </c>
      <c r="BI8" s="259">
        <v>45352</v>
      </c>
      <c r="BJ8" s="259">
        <v>45444</v>
      </c>
      <c r="BK8" s="259">
        <v>45536</v>
      </c>
      <c r="BL8" s="259">
        <v>45627</v>
      </c>
    </row>
    <row r="9" spans="2:67" s="8" customFormat="1" ht="5.25" customHeight="1">
      <c r="B9" s="2"/>
      <c r="C9" s="2"/>
      <c r="D9" s="3"/>
      <c r="E9" s="3"/>
      <c r="F9" s="3"/>
      <c r="G9" s="3"/>
      <c r="H9" s="3"/>
      <c r="I9" s="3"/>
    </row>
    <row r="10" spans="2:67" s="8" customFormat="1" ht="17.25" customHeight="1">
      <c r="B10" s="91" t="s">
        <v>111</v>
      </c>
      <c r="C10" s="90"/>
      <c r="E10" s="26"/>
      <c r="F10" s="26"/>
      <c r="G10" s="26"/>
      <c r="H10" s="26"/>
      <c r="I10" s="26"/>
      <c r="J10" s="26"/>
      <c r="K10" s="26"/>
      <c r="L10" s="26"/>
      <c r="M10" s="26"/>
      <c r="N10" s="26"/>
      <c r="O10" s="26"/>
      <c r="P10" s="26"/>
      <c r="Q10" s="26"/>
      <c r="R10" s="26"/>
      <c r="S10" s="26"/>
      <c r="T10" s="26"/>
      <c r="U10" s="26"/>
      <c r="V10" s="26"/>
      <c r="W10" s="26"/>
      <c r="X10" s="26"/>
      <c r="Y10" s="26"/>
      <c r="Z10" s="26"/>
      <c r="AA10" s="26"/>
      <c r="AB10" s="26"/>
      <c r="AC10" s="26"/>
      <c r="AD10" s="26"/>
      <c r="AE10" s="26"/>
      <c r="AF10" s="26"/>
      <c r="AG10" s="26"/>
      <c r="AH10" s="26"/>
      <c r="AK10" s="26"/>
      <c r="AP10" s="26"/>
      <c r="AQ10" s="26"/>
      <c r="AR10" s="26"/>
      <c r="AS10" s="26"/>
      <c r="AT10" s="26"/>
      <c r="AU10" s="26"/>
      <c r="AV10" s="26"/>
      <c r="AW10" s="26"/>
      <c r="AX10" s="26"/>
      <c r="AY10" s="26"/>
      <c r="AZ10" s="26"/>
      <c r="BA10" s="26"/>
      <c r="BB10" s="26"/>
      <c r="BC10" s="26"/>
      <c r="BD10" s="26"/>
      <c r="BE10" s="26"/>
      <c r="BF10" s="26"/>
      <c r="BG10" s="26"/>
      <c r="BH10" s="26"/>
      <c r="BI10" s="26"/>
      <c r="BJ10" s="26"/>
      <c r="BK10" s="26"/>
      <c r="BL10" s="26"/>
    </row>
    <row r="11" spans="2:67" s="8" customFormat="1" ht="17.25" customHeight="1">
      <c r="B11" s="89" t="s">
        <v>119</v>
      </c>
      <c r="C11" s="90"/>
      <c r="E11" s="464">
        <v>2209.7804291400012</v>
      </c>
      <c r="F11" s="464">
        <v>2289.6296026599985</v>
      </c>
      <c r="G11" s="464">
        <v>2385.1837268400045</v>
      </c>
      <c r="H11" s="464">
        <v>2471.1900457199995</v>
      </c>
      <c r="I11" s="464">
        <v>2466.1422601400018</v>
      </c>
      <c r="J11" s="464">
        <v>2352.9693437999995</v>
      </c>
      <c r="K11" s="464">
        <v>2291.1622175500002</v>
      </c>
      <c r="L11" s="464">
        <v>2276.7619217900005</v>
      </c>
      <c r="M11" s="464">
        <v>2325.9988384699991</v>
      </c>
      <c r="N11" s="464">
        <v>2382.2330217700051</v>
      </c>
      <c r="O11" s="464">
        <v>2538.5377307200015</v>
      </c>
      <c r="P11" s="464">
        <v>2744.3371722800016</v>
      </c>
      <c r="Q11" s="464">
        <v>2855.1521986700041</v>
      </c>
      <c r="R11" s="464">
        <v>2986.3038437900045</v>
      </c>
      <c r="S11" s="464">
        <v>3099.1313506699971</v>
      </c>
      <c r="T11" s="464">
        <v>3192.7828075299949</v>
      </c>
      <c r="U11" s="464">
        <v>3229.1152290900018</v>
      </c>
      <c r="V11" s="464">
        <v>3198.8753929399977</v>
      </c>
      <c r="W11" s="464">
        <v>3206.1898236799916</v>
      </c>
      <c r="X11" s="464">
        <v>3228.6853502999988</v>
      </c>
      <c r="Y11" s="464">
        <v>3132.3121223500048</v>
      </c>
      <c r="Z11" s="464">
        <v>2941.5811229699984</v>
      </c>
      <c r="AA11" s="464">
        <v>2713.559103059999</v>
      </c>
      <c r="AB11" s="464">
        <v>2481.2459009299992</v>
      </c>
      <c r="AC11" s="464">
        <v>2279.6280741300002</v>
      </c>
      <c r="AD11" s="464">
        <v>2086.7269890999996</v>
      </c>
      <c r="AE11" s="464">
        <v>1958.1022468599995</v>
      </c>
      <c r="AF11" s="464">
        <v>1874.67747586</v>
      </c>
      <c r="AG11" s="464">
        <v>1822.8544106700003</v>
      </c>
      <c r="AH11" s="464">
        <v>1782.1189618900005</v>
      </c>
      <c r="AI11" s="464">
        <v>1813.0428751799998</v>
      </c>
      <c r="AJ11" s="464">
        <v>1851.5122679299998</v>
      </c>
      <c r="AK11" s="464">
        <v>1893.2817729699996</v>
      </c>
      <c r="AL11" s="464">
        <v>1987.93375208</v>
      </c>
      <c r="AM11" s="464">
        <v>2113.9956563999999</v>
      </c>
      <c r="AN11" s="464">
        <v>2228.9901890999995</v>
      </c>
      <c r="AO11" s="464">
        <v>2305.7213140399999</v>
      </c>
      <c r="AP11" s="464">
        <v>2421.5869037200005</v>
      </c>
      <c r="AQ11" s="464">
        <v>2484.3133290000001</v>
      </c>
      <c r="AR11" s="464">
        <v>2824.9435454799996</v>
      </c>
      <c r="AS11" s="464">
        <v>3130.2893952600007</v>
      </c>
      <c r="AT11" s="464">
        <v>3225.3020552599996</v>
      </c>
      <c r="AU11" s="464">
        <v>3409.844878039999</v>
      </c>
      <c r="AV11" s="464">
        <v>3772.2264972800008</v>
      </c>
      <c r="AW11" s="464">
        <v>3981.5916638100011</v>
      </c>
      <c r="AX11" s="464">
        <v>4045.8862124700008</v>
      </c>
      <c r="AY11" s="464">
        <v>4218.0083959999984</v>
      </c>
      <c r="AZ11" s="464">
        <v>4384.7918818300004</v>
      </c>
      <c r="BA11" s="464">
        <v>4354.4869600600005</v>
      </c>
      <c r="BB11" s="464">
        <v>4372.01613189</v>
      </c>
      <c r="BC11" s="464">
        <v>4415.5657348900004</v>
      </c>
      <c r="BD11" s="464">
        <v>4510.2153324399997</v>
      </c>
      <c r="BE11" s="464">
        <v>4705.2442962700006</v>
      </c>
      <c r="BF11" s="464">
        <v>4936.2451649799996</v>
      </c>
      <c r="BG11" s="464">
        <v>5276.5149884100019</v>
      </c>
      <c r="BH11" s="464">
        <v>5605.5039531399989</v>
      </c>
      <c r="BI11" s="521">
        <v>6312.289066960001</v>
      </c>
      <c r="BJ11" s="521">
        <v>7332.6872979400014</v>
      </c>
      <c r="BK11" s="521">
        <v>8511.9009897000033</v>
      </c>
      <c r="BL11" s="521">
        <v>9094.7126849000033</v>
      </c>
    </row>
    <row r="12" spans="2:67" s="8" customFormat="1" ht="17.25" customHeight="1">
      <c r="B12" s="89" t="s">
        <v>120</v>
      </c>
      <c r="C12" s="90"/>
      <c r="E12" s="464">
        <v>8357.1720114301752</v>
      </c>
      <c r="F12" s="464">
        <v>8869.0784330902643</v>
      </c>
      <c r="G12" s="464">
        <v>9383.3775415702112</v>
      </c>
      <c r="H12" s="464">
        <v>10760.021972820348</v>
      </c>
      <c r="I12" s="464">
        <v>10758.204054480424</v>
      </c>
      <c r="J12" s="464">
        <v>11707.091369388669</v>
      </c>
      <c r="K12" s="464">
        <v>12393.574580568864</v>
      </c>
      <c r="L12" s="464">
        <v>14144.320539218585</v>
      </c>
      <c r="M12" s="464">
        <v>13797.584514789773</v>
      </c>
      <c r="N12" s="464">
        <v>14636.102563990013</v>
      </c>
      <c r="O12" s="464">
        <v>14716.592711579991</v>
      </c>
      <c r="P12" s="464">
        <v>16174.378612560744</v>
      </c>
      <c r="Q12" s="464">
        <v>14919.350319342097</v>
      </c>
      <c r="R12" s="464">
        <v>15107.707400842155</v>
      </c>
      <c r="S12" s="464">
        <v>15576.754649591036</v>
      </c>
      <c r="T12" s="464">
        <v>17220.695800132569</v>
      </c>
      <c r="U12" s="464">
        <v>16713.818965412436</v>
      </c>
      <c r="V12" s="464">
        <v>16704.05646527329</v>
      </c>
      <c r="W12" s="464">
        <v>16853.680835063293</v>
      </c>
      <c r="X12" s="464">
        <v>18340.741344122183</v>
      </c>
      <c r="Y12" s="464">
        <v>17170.039468681738</v>
      </c>
      <c r="Z12" s="464">
        <v>17339.295695841603</v>
      </c>
      <c r="AA12" s="464">
        <v>17453.494495689709</v>
      </c>
      <c r="AB12" s="464">
        <v>19133.657292829808</v>
      </c>
      <c r="AC12" s="464">
        <v>18187.046399320003</v>
      </c>
      <c r="AD12" s="464">
        <v>18484.801567390001</v>
      </c>
      <c r="AE12" s="464">
        <v>18804.17782492</v>
      </c>
      <c r="AF12" s="464">
        <v>20676.800951860005</v>
      </c>
      <c r="AG12" s="464">
        <v>20319.822745500001</v>
      </c>
      <c r="AH12" s="464">
        <v>20921.215930189999</v>
      </c>
      <c r="AI12" s="464">
        <v>21849.515106440005</v>
      </c>
      <c r="AJ12" s="464">
        <v>24420.815256030008</v>
      </c>
      <c r="AK12" s="464">
        <v>24421.561307690001</v>
      </c>
      <c r="AL12" s="464">
        <v>25726.706103619999</v>
      </c>
      <c r="AM12" s="464">
        <v>26771.365306719999</v>
      </c>
      <c r="AN12" s="464">
        <v>30892.254066779999</v>
      </c>
      <c r="AO12" s="464">
        <v>30630.517496761393</v>
      </c>
      <c r="AP12" s="464">
        <v>31462.075003841404</v>
      </c>
      <c r="AQ12" s="464">
        <v>32319.78683280219</v>
      </c>
      <c r="AR12" s="464">
        <v>34914.437319622099</v>
      </c>
      <c r="AS12" s="464">
        <v>31827.930882331799</v>
      </c>
      <c r="AT12" s="464">
        <v>29240.478890211194</v>
      </c>
      <c r="AU12" s="464">
        <v>32297.066542291996</v>
      </c>
      <c r="AV12" s="464">
        <v>36371.383026292104</v>
      </c>
      <c r="AW12" s="464">
        <v>34029.675053552084</v>
      </c>
      <c r="AX12" s="464">
        <v>36510.8083882223</v>
      </c>
      <c r="AY12" s="464">
        <v>39225.247334942593</v>
      </c>
      <c r="AZ12" s="464">
        <v>44806.745486172789</v>
      </c>
      <c r="BA12" s="464">
        <v>44396.768273002199</v>
      </c>
      <c r="BB12" s="464">
        <v>44526.676423261502</v>
      </c>
      <c r="BC12" s="464">
        <v>44438.913570641707</v>
      </c>
      <c r="BD12" s="464">
        <v>46816.652058150597</v>
      </c>
      <c r="BE12" s="464">
        <v>45684.430781941504</v>
      </c>
      <c r="BF12" s="464">
        <v>45787.904322911098</v>
      </c>
      <c r="BG12" s="464">
        <v>46155.809950960997</v>
      </c>
      <c r="BH12" s="464">
        <v>49603.193047831308</v>
      </c>
      <c r="BI12" s="521">
        <v>49265.940541531207</v>
      </c>
      <c r="BJ12" s="521">
        <v>51014.826613181307</v>
      </c>
      <c r="BK12" s="521">
        <v>52302.62491877142</v>
      </c>
      <c r="BL12" s="521">
        <v>57685.355189211332</v>
      </c>
    </row>
    <row r="13" spans="2:67" s="8" customFormat="1" ht="17.25" customHeight="1">
      <c r="B13" s="89" t="s">
        <v>121</v>
      </c>
      <c r="C13" s="90"/>
      <c r="E13" s="464">
        <v>10628.230589219993</v>
      </c>
      <c r="F13" s="464">
        <v>11962.28429211</v>
      </c>
      <c r="G13" s="464">
        <v>13517.93055078999</v>
      </c>
      <c r="H13" s="464">
        <v>13799.97558205001</v>
      </c>
      <c r="I13" s="464">
        <v>14305.066884660049</v>
      </c>
      <c r="J13" s="464">
        <v>14856.946682110072</v>
      </c>
      <c r="K13" s="464">
        <v>15122.668340070131</v>
      </c>
      <c r="L13" s="464">
        <v>15142.17133522004</v>
      </c>
      <c r="M13" s="464">
        <v>15193.885744469875</v>
      </c>
      <c r="N13" s="464">
        <v>15383.338241769959</v>
      </c>
      <c r="O13" s="464">
        <v>15033.831890779886</v>
      </c>
      <c r="P13" s="464">
        <v>14771.956295070027</v>
      </c>
      <c r="Q13" s="464">
        <v>14766.431919729899</v>
      </c>
      <c r="R13" s="464">
        <v>14508.368663440055</v>
      </c>
      <c r="S13" s="464">
        <v>14218.508892820069</v>
      </c>
      <c r="T13" s="464">
        <v>13450.906167719984</v>
      </c>
      <c r="U13" s="464">
        <v>12657.949487749896</v>
      </c>
      <c r="V13" s="464">
        <v>12091.210704299896</v>
      </c>
      <c r="W13" s="464">
        <v>11874.330852270057</v>
      </c>
      <c r="X13" s="464">
        <v>11342.216442900071</v>
      </c>
      <c r="Y13" s="464">
        <v>12757.313711909788</v>
      </c>
      <c r="Z13" s="464">
        <v>13193.155938740003</v>
      </c>
      <c r="AA13" s="464">
        <v>13886.223777059811</v>
      </c>
      <c r="AB13" s="464">
        <v>14656.081598759556</v>
      </c>
      <c r="AC13" s="464">
        <v>15537.110950369997</v>
      </c>
      <c r="AD13" s="464">
        <v>16654.331222950001</v>
      </c>
      <c r="AE13" s="464">
        <v>17666.153601359998</v>
      </c>
      <c r="AF13" s="464">
        <v>18745.297126860001</v>
      </c>
      <c r="AG13" s="464">
        <v>20468.70542921</v>
      </c>
      <c r="AH13" s="464">
        <v>21959.481409819997</v>
      </c>
      <c r="AI13" s="464">
        <v>23950.171943949998</v>
      </c>
      <c r="AJ13" s="464">
        <v>25616.251589730004</v>
      </c>
      <c r="AK13" s="464">
        <v>28448.874589079998</v>
      </c>
      <c r="AL13" s="464">
        <v>30802.965889209994</v>
      </c>
      <c r="AM13" s="464">
        <v>32328.926234730006</v>
      </c>
      <c r="AN13" s="464">
        <v>33782.238179669999</v>
      </c>
      <c r="AO13" s="464">
        <v>35630.377541060006</v>
      </c>
      <c r="AP13" s="464">
        <v>37949.072551179997</v>
      </c>
      <c r="AQ13" s="464">
        <v>40592.56591972999</v>
      </c>
      <c r="AR13" s="464">
        <v>42446.859622238</v>
      </c>
      <c r="AS13" s="464">
        <v>44375.151032673806</v>
      </c>
      <c r="AT13" s="464">
        <v>45450.781578893795</v>
      </c>
      <c r="AU13" s="464">
        <v>46782.971617600502</v>
      </c>
      <c r="AV13" s="464">
        <v>48085.60843976379</v>
      </c>
      <c r="AW13" s="464">
        <v>49352.118176185009</v>
      </c>
      <c r="AX13" s="464">
        <v>52374.19392251761</v>
      </c>
      <c r="AY13" s="464">
        <v>53028.886701871204</v>
      </c>
      <c r="AZ13" s="464">
        <v>53301.615783196394</v>
      </c>
      <c r="BA13" s="464">
        <v>53880.066006527006</v>
      </c>
      <c r="BB13" s="464">
        <v>55452.086072372513</v>
      </c>
      <c r="BC13" s="464">
        <v>57503.780197219909</v>
      </c>
      <c r="BD13" s="464">
        <v>59624.158679565</v>
      </c>
      <c r="BE13" s="464">
        <v>61659.800607055011</v>
      </c>
      <c r="BF13" s="464">
        <v>62701.590047198893</v>
      </c>
      <c r="BG13" s="464">
        <v>64638.311957971098</v>
      </c>
      <c r="BH13" s="464">
        <v>67615.273118794503</v>
      </c>
      <c r="BI13" s="521">
        <v>72005.953693169387</v>
      </c>
      <c r="BJ13" s="521">
        <v>73227.286232963379</v>
      </c>
      <c r="BK13" s="521">
        <v>73095.427275110909</v>
      </c>
      <c r="BL13" s="521">
        <v>71124.493478244127</v>
      </c>
    </row>
    <row r="14" spans="2:67" s="8" customFormat="1" ht="17.25" customHeight="1">
      <c r="B14" s="89" t="s">
        <v>122</v>
      </c>
      <c r="C14" s="90"/>
      <c r="E14" s="464">
        <v>5365.1360563099906</v>
      </c>
      <c r="F14" s="464">
        <v>5609.3835576899946</v>
      </c>
      <c r="G14" s="464">
        <v>6114.342662200007</v>
      </c>
      <c r="H14" s="464">
        <v>6698.1245522200034</v>
      </c>
      <c r="I14" s="464">
        <v>7109.0074916199837</v>
      </c>
      <c r="J14" s="464">
        <v>7647.1042016300071</v>
      </c>
      <c r="K14" s="464">
        <v>8881.4760748599911</v>
      </c>
      <c r="L14" s="464">
        <v>9331.1855328800066</v>
      </c>
      <c r="M14" s="464">
        <v>9518.2853984999947</v>
      </c>
      <c r="N14" s="464">
        <v>10241.200011179999</v>
      </c>
      <c r="O14" s="464">
        <v>10919.112305469998</v>
      </c>
      <c r="P14" s="464">
        <v>11812.395472639999</v>
      </c>
      <c r="Q14" s="464">
        <v>12492.221595629982</v>
      </c>
      <c r="R14" s="464">
        <v>13378.296609450024</v>
      </c>
      <c r="S14" s="464">
        <v>14399.689256829997</v>
      </c>
      <c r="T14" s="464">
        <v>15702.014959719972</v>
      </c>
      <c r="U14" s="464">
        <v>16693.548389409996</v>
      </c>
      <c r="V14" s="464">
        <v>17905.274255279979</v>
      </c>
      <c r="W14" s="464">
        <v>19457.016425759986</v>
      </c>
      <c r="X14" s="464">
        <v>21318.333648379958</v>
      </c>
      <c r="Y14" s="464">
        <v>22756.246610189992</v>
      </c>
      <c r="Z14" s="464">
        <v>24235.03686301002</v>
      </c>
      <c r="AA14" s="464">
        <v>25156.562303039991</v>
      </c>
      <c r="AB14" s="464">
        <v>25931.862682480005</v>
      </c>
      <c r="AC14" s="464">
        <v>26527.323500359998</v>
      </c>
      <c r="AD14" s="464">
        <v>26969.721537160003</v>
      </c>
      <c r="AE14" s="464">
        <v>27074.722330110002</v>
      </c>
      <c r="AF14" s="464">
        <v>27153.24085573</v>
      </c>
      <c r="AG14" s="464">
        <v>27059.312399979997</v>
      </c>
      <c r="AH14" s="464">
        <v>27045.526873429997</v>
      </c>
      <c r="AI14" s="464">
        <v>27251.150010730002</v>
      </c>
      <c r="AJ14" s="464">
        <v>28112.463062549999</v>
      </c>
      <c r="AK14" s="464">
        <v>29117.445099650002</v>
      </c>
      <c r="AL14" s="464">
        <v>30330.534210560007</v>
      </c>
      <c r="AM14" s="464">
        <v>31494.84126393</v>
      </c>
      <c r="AN14" s="464">
        <v>32438.358455009999</v>
      </c>
      <c r="AO14" s="464">
        <v>33283.106069180001</v>
      </c>
      <c r="AP14" s="464">
        <v>33961.98420056</v>
      </c>
      <c r="AQ14" s="464">
        <v>35489.737500109994</v>
      </c>
      <c r="AR14" s="464">
        <v>37218.523733980008</v>
      </c>
      <c r="AS14" s="464">
        <v>37714.443372780013</v>
      </c>
      <c r="AT14" s="464">
        <v>38372.612707610002</v>
      </c>
      <c r="AU14" s="464">
        <v>40896.555546410003</v>
      </c>
      <c r="AV14" s="464">
        <v>43993.132165649993</v>
      </c>
      <c r="AW14" s="464">
        <v>46472.767112729998</v>
      </c>
      <c r="AX14" s="464">
        <v>49184.848804589994</v>
      </c>
      <c r="AY14" s="464">
        <v>51583.967196969999</v>
      </c>
      <c r="AZ14" s="464">
        <v>52992.796588080004</v>
      </c>
      <c r="BA14" s="464">
        <v>53521.936090840005</v>
      </c>
      <c r="BB14" s="464">
        <v>54339.737381610023</v>
      </c>
      <c r="BC14" s="464">
        <v>55405.424924819999</v>
      </c>
      <c r="BD14" s="464">
        <v>56263.362607280018</v>
      </c>
      <c r="BE14" s="464">
        <v>57143.789159269996</v>
      </c>
      <c r="BF14" s="464">
        <v>57824.705302700007</v>
      </c>
      <c r="BG14" s="464">
        <v>58654.750776520006</v>
      </c>
      <c r="BH14" s="464">
        <v>59503.136564089909</v>
      </c>
      <c r="BI14" s="521">
        <v>60157.729972609995</v>
      </c>
      <c r="BJ14" s="521">
        <v>60938.614775130009</v>
      </c>
      <c r="BK14" s="521">
        <v>61333.156146330002</v>
      </c>
      <c r="BL14" s="521">
        <v>62521.770214860058</v>
      </c>
    </row>
    <row r="15" spans="2:67" s="8" customFormat="1" ht="17.25" customHeight="1">
      <c r="B15" s="89" t="s">
        <v>123</v>
      </c>
      <c r="C15" s="90"/>
      <c r="E15" s="464">
        <v>2987.8927400000025</v>
      </c>
      <c r="F15" s="464">
        <v>2865.6365493100002</v>
      </c>
      <c r="G15" s="464">
        <v>2893.0905223399986</v>
      </c>
      <c r="H15" s="464">
        <v>2817.1487099500005</v>
      </c>
      <c r="I15" s="464">
        <v>2710.1963731200008</v>
      </c>
      <c r="J15" s="464">
        <v>2559.5420083099993</v>
      </c>
      <c r="K15" s="464">
        <v>2693.2117104999998</v>
      </c>
      <c r="L15" s="464">
        <v>2492.1547652799991</v>
      </c>
      <c r="M15" s="464">
        <v>2515.6102197099999</v>
      </c>
      <c r="N15" s="464">
        <v>2295.1914204999989</v>
      </c>
      <c r="O15" s="464">
        <v>2176.5856905999999</v>
      </c>
      <c r="P15" s="464">
        <v>2162.9167210899982</v>
      </c>
      <c r="Q15" s="464">
        <v>2421.6099676200024</v>
      </c>
      <c r="R15" s="464">
        <v>2671.6275495900009</v>
      </c>
      <c r="S15" s="464">
        <v>2840.7248858699986</v>
      </c>
      <c r="T15" s="464">
        <v>2740.1032024099977</v>
      </c>
      <c r="U15" s="464">
        <v>2843.8158983600038</v>
      </c>
      <c r="V15" s="464">
        <v>2999.3354191800031</v>
      </c>
      <c r="W15" s="464">
        <v>3378.7976135199992</v>
      </c>
      <c r="X15" s="464">
        <v>3383.0291156099993</v>
      </c>
      <c r="Y15" s="464">
        <v>3638.7033672200009</v>
      </c>
      <c r="Z15" s="464">
        <v>3423.1058391599981</v>
      </c>
      <c r="AA15" s="464">
        <v>3475.2522776799997</v>
      </c>
      <c r="AB15" s="464">
        <v>3452.9031834399998</v>
      </c>
      <c r="AC15" s="464">
        <v>3592.7246766099984</v>
      </c>
      <c r="AD15" s="464">
        <v>3258.3917929099994</v>
      </c>
      <c r="AE15" s="464">
        <v>3493.8145745800016</v>
      </c>
      <c r="AF15" s="464">
        <v>3427.3574571600011</v>
      </c>
      <c r="AG15" s="464">
        <v>3859.9230736500003</v>
      </c>
      <c r="AH15" s="464">
        <v>4186.4777982400001</v>
      </c>
      <c r="AI15" s="464">
        <v>4853.5788427999996</v>
      </c>
      <c r="AJ15" s="464">
        <v>5238.8300631499997</v>
      </c>
      <c r="AK15" s="464">
        <v>5328.7345124599988</v>
      </c>
      <c r="AL15" s="464">
        <v>5004.7714179799996</v>
      </c>
      <c r="AM15" s="464">
        <v>5850.0881715300002</v>
      </c>
      <c r="AN15" s="464">
        <v>6101.4709178599996</v>
      </c>
      <c r="AO15" s="464">
        <v>6258.4444116599998</v>
      </c>
      <c r="AP15" s="464">
        <v>5767.4159940800009</v>
      </c>
      <c r="AQ15" s="464">
        <v>6233.5705632700001</v>
      </c>
      <c r="AR15" s="464">
        <v>6937.8308556499996</v>
      </c>
      <c r="AS15" s="464">
        <v>7164.8349481800005</v>
      </c>
      <c r="AT15" s="464">
        <v>6853.2250445799991</v>
      </c>
      <c r="AU15" s="464">
        <v>7474.0974848900014</v>
      </c>
      <c r="AV15" s="464">
        <v>8282.8998101500001</v>
      </c>
      <c r="AW15" s="464">
        <v>8661.1944394700022</v>
      </c>
      <c r="AX15" s="464">
        <v>8733.9382932700009</v>
      </c>
      <c r="AY15" s="464">
        <v>9344.4612481100012</v>
      </c>
      <c r="AZ15" s="464">
        <v>9465.3182840099962</v>
      </c>
      <c r="BA15" s="464">
        <v>9399.5527355699978</v>
      </c>
      <c r="BB15" s="464">
        <v>8995.7904104600002</v>
      </c>
      <c r="BC15" s="464">
        <v>9707.7049090699984</v>
      </c>
      <c r="BD15" s="464">
        <v>10151.861447149997</v>
      </c>
      <c r="BE15" s="464">
        <v>10249.816261259995</v>
      </c>
      <c r="BF15" s="464">
        <v>9629.5101102599983</v>
      </c>
      <c r="BG15" s="464">
        <v>10775.32219201</v>
      </c>
      <c r="BH15" s="464">
        <v>12030.152505309998</v>
      </c>
      <c r="BI15" s="521">
        <v>12500.931178299999</v>
      </c>
      <c r="BJ15" s="521">
        <v>11909.629460420001</v>
      </c>
      <c r="BK15" s="521">
        <v>11082.344618119989</v>
      </c>
      <c r="BL15" s="521">
        <v>10680.537364450005</v>
      </c>
    </row>
    <row r="16" spans="2:67" s="8" customFormat="1" ht="17.25" customHeight="1">
      <c r="B16" s="89" t="s">
        <v>124</v>
      </c>
      <c r="C16" s="90"/>
      <c r="E16" s="464">
        <v>16976.15850061001</v>
      </c>
      <c r="F16" s="464">
        <v>17758.955443479979</v>
      </c>
      <c r="G16" s="464">
        <v>18390.621911269969</v>
      </c>
      <c r="H16" s="464">
        <v>18634.757700019993</v>
      </c>
      <c r="I16" s="464">
        <v>20212.091012580018</v>
      </c>
      <c r="J16" s="464">
        <v>21310.830014399951</v>
      </c>
      <c r="K16" s="464">
        <v>21964.441179190027</v>
      </c>
      <c r="L16" s="464">
        <v>22233.86431063999</v>
      </c>
      <c r="M16" s="464">
        <v>23174.622136820093</v>
      </c>
      <c r="N16" s="464">
        <v>23892.720480099873</v>
      </c>
      <c r="O16" s="464">
        <v>24003.363698720004</v>
      </c>
      <c r="P16" s="464">
        <v>23621.434013350066</v>
      </c>
      <c r="Q16" s="464">
        <v>23665.547421119962</v>
      </c>
      <c r="R16" s="464">
        <v>23306.132725819956</v>
      </c>
      <c r="S16" s="464">
        <v>23424.761107539984</v>
      </c>
      <c r="T16" s="464">
        <v>22947.632757269952</v>
      </c>
      <c r="U16" s="464">
        <v>23306.89920350007</v>
      </c>
      <c r="V16" s="464">
        <v>22780.150186999963</v>
      </c>
      <c r="W16" s="464">
        <v>21912.611618009989</v>
      </c>
      <c r="X16" s="464">
        <v>20691.108578260049</v>
      </c>
      <c r="Y16" s="464">
        <v>20363.94937744848</v>
      </c>
      <c r="Z16" s="464">
        <v>20401.897712088365</v>
      </c>
      <c r="AA16" s="464">
        <v>20100.567709770494</v>
      </c>
      <c r="AB16" s="464">
        <v>19148.932145180625</v>
      </c>
      <c r="AC16" s="464">
        <v>19469.228675840008</v>
      </c>
      <c r="AD16" s="464">
        <v>19372.285043700016</v>
      </c>
      <c r="AE16" s="464">
        <v>19443.227532639983</v>
      </c>
      <c r="AF16" s="464">
        <v>19536.90425426999</v>
      </c>
      <c r="AG16" s="464">
        <v>20455.809671029994</v>
      </c>
      <c r="AH16" s="464">
        <v>21518.751663640036</v>
      </c>
      <c r="AI16" s="464">
        <v>22545.751554609993</v>
      </c>
      <c r="AJ16" s="464">
        <v>22875.429172160002</v>
      </c>
      <c r="AK16" s="464">
        <v>24490.409467869977</v>
      </c>
      <c r="AL16" s="464">
        <v>25983.794197259984</v>
      </c>
      <c r="AM16" s="464">
        <v>26776.849921319987</v>
      </c>
      <c r="AN16" s="464">
        <v>27121.615830760005</v>
      </c>
      <c r="AO16" s="464">
        <v>28447.627111830014</v>
      </c>
      <c r="AP16" s="464">
        <v>29869.36268859003</v>
      </c>
      <c r="AQ16" s="464">
        <v>30756.39934637001</v>
      </c>
      <c r="AR16" s="464">
        <v>30995.254786369958</v>
      </c>
      <c r="AS16" s="464">
        <v>32952.051141100019</v>
      </c>
      <c r="AT16" s="464">
        <v>33611.338177620033</v>
      </c>
      <c r="AU16" s="464">
        <v>33699.948646090023</v>
      </c>
      <c r="AV16" s="464">
        <v>33121.768607169957</v>
      </c>
      <c r="AW16" s="464">
        <v>34836.542409610025</v>
      </c>
      <c r="AX16" s="464">
        <v>37626.517399080003</v>
      </c>
      <c r="AY16" s="464">
        <v>41207.772300409997</v>
      </c>
      <c r="AZ16" s="464">
        <v>43836.071839340017</v>
      </c>
      <c r="BA16" s="464">
        <v>45432.309375770055</v>
      </c>
      <c r="BB16" s="464">
        <v>47499.138031609989</v>
      </c>
      <c r="BC16" s="464">
        <v>48945.306851699977</v>
      </c>
      <c r="BD16" s="464">
        <v>48935.79995990001</v>
      </c>
      <c r="BE16" s="464">
        <v>49291.563964179913</v>
      </c>
      <c r="BF16" s="464">
        <v>48223.598821709988</v>
      </c>
      <c r="BG16" s="464">
        <v>47220.175864619967</v>
      </c>
      <c r="BH16" s="464">
        <v>45522.635448060042</v>
      </c>
      <c r="BI16" s="521">
        <v>46474.069744969995</v>
      </c>
      <c r="BJ16" s="521">
        <v>44508.530398950053</v>
      </c>
      <c r="BK16" s="521">
        <v>44568.409539409979</v>
      </c>
      <c r="BL16" s="521">
        <v>43526.267524830015</v>
      </c>
    </row>
    <row r="17" spans="2:67" s="8" customFormat="1" ht="16.5" customHeight="1">
      <c r="B17" s="5" t="s">
        <v>146</v>
      </c>
      <c r="C17" s="90"/>
      <c r="E17" s="466">
        <v>46524.370326710181</v>
      </c>
      <c r="F17" s="466">
        <v>49354.967878340241</v>
      </c>
      <c r="G17" s="466">
        <v>52684.546915010185</v>
      </c>
      <c r="H17" s="466">
        <v>55181.218562780363</v>
      </c>
      <c r="I17" s="466">
        <v>57560.70807660048</v>
      </c>
      <c r="J17" s="466">
        <v>60434.483619638697</v>
      </c>
      <c r="K17" s="466">
        <v>63346.53410273901</v>
      </c>
      <c r="L17" s="466">
        <v>65620.458405028621</v>
      </c>
      <c r="M17" s="466">
        <v>66525.986852759728</v>
      </c>
      <c r="N17" s="466">
        <v>68830.785739309853</v>
      </c>
      <c r="O17" s="466">
        <v>69388.024027869877</v>
      </c>
      <c r="P17" s="466">
        <v>71287.41828699084</v>
      </c>
      <c r="Q17" s="466">
        <v>71120.313422111954</v>
      </c>
      <c r="R17" s="466">
        <v>71958.436792932203</v>
      </c>
      <c r="S17" s="466">
        <v>73559.570143321078</v>
      </c>
      <c r="T17" s="466">
        <v>75254.135694782468</v>
      </c>
      <c r="U17" s="466">
        <v>75445.147173522404</v>
      </c>
      <c r="V17" s="466">
        <v>75678.902423973122</v>
      </c>
      <c r="W17" s="466">
        <v>76682.627168303312</v>
      </c>
      <c r="X17" s="466">
        <v>78304.114479572265</v>
      </c>
      <c r="Y17" s="466">
        <v>79818.564657800001</v>
      </c>
      <c r="Z17" s="466">
        <v>81534.07317181</v>
      </c>
      <c r="AA17" s="466">
        <v>82785.659666300009</v>
      </c>
      <c r="AB17" s="466">
        <v>84804.682803619988</v>
      </c>
      <c r="AC17" s="466">
        <v>85593.062276630008</v>
      </c>
      <c r="AD17" s="466">
        <v>86826.258153210016</v>
      </c>
      <c r="AE17" s="466">
        <v>88440.198110469981</v>
      </c>
      <c r="AF17" s="466">
        <v>91414.278121740004</v>
      </c>
      <c r="AG17" s="466">
        <v>93986.427730039999</v>
      </c>
      <c r="AH17" s="466">
        <v>97413.572637210018</v>
      </c>
      <c r="AI17" s="466">
        <v>102263.21033371</v>
      </c>
      <c r="AJ17" s="466">
        <v>108115.30141155001</v>
      </c>
      <c r="AK17" s="466">
        <v>113700.30674971998</v>
      </c>
      <c r="AL17" s="466">
        <v>119836.70557070999</v>
      </c>
      <c r="AM17" s="466">
        <v>125336.06655463</v>
      </c>
      <c r="AN17" s="466">
        <v>132564.92763918001</v>
      </c>
      <c r="AO17" s="466">
        <v>136555.79394453144</v>
      </c>
      <c r="AP17" s="466">
        <v>141431.49734197141</v>
      </c>
      <c r="AQ17" s="466">
        <v>147876.3734912822</v>
      </c>
      <c r="AR17" s="466">
        <v>155337.84986334006</v>
      </c>
      <c r="AS17" s="466">
        <v>157164.70077232565</v>
      </c>
      <c r="AT17" s="466">
        <v>156753.73845417501</v>
      </c>
      <c r="AU17" s="466">
        <v>164560.48471532253</v>
      </c>
      <c r="AV17" s="466">
        <v>173627.01854630586</v>
      </c>
      <c r="AW17" s="466">
        <v>177333.8888553571</v>
      </c>
      <c r="AX17" s="466">
        <v>188476.19302014992</v>
      </c>
      <c r="AY17" s="466">
        <v>198608.3431783038</v>
      </c>
      <c r="AZ17" s="466">
        <v>208787.33986262919</v>
      </c>
      <c r="BA17" s="466">
        <v>210985.11944176926</v>
      </c>
      <c r="BB17" s="466">
        <v>215185.44445120404</v>
      </c>
      <c r="BC17" s="466">
        <v>220416.69618834159</v>
      </c>
      <c r="BD17" s="466">
        <v>226302.05008448564</v>
      </c>
      <c r="BE17" s="466">
        <v>228734.64506997645</v>
      </c>
      <c r="BF17" s="466">
        <v>229103.55376976001</v>
      </c>
      <c r="BG17" s="466">
        <v>232720.88573049207</v>
      </c>
      <c r="BH17" s="466">
        <v>239879.89463722575</v>
      </c>
      <c r="BI17" s="547">
        <v>246716.91419754058</v>
      </c>
      <c r="BJ17" s="547">
        <v>248931.57477858473</v>
      </c>
      <c r="BK17" s="547">
        <v>250893.86348744229</v>
      </c>
      <c r="BL17" s="547">
        <v>254633.13645649553</v>
      </c>
      <c r="BM17" s="50"/>
    </row>
    <row r="18" spans="2:67" s="8" customFormat="1" ht="17.25" customHeight="1">
      <c r="B18" s="89"/>
      <c r="C18" s="90"/>
      <c r="E18" s="464"/>
      <c r="F18" s="464"/>
      <c r="G18" s="464"/>
      <c r="H18" s="464"/>
      <c r="I18" s="464"/>
      <c r="J18" s="464"/>
      <c r="K18" s="464"/>
      <c r="L18" s="464"/>
      <c r="M18" s="464"/>
      <c r="N18" s="464"/>
      <c r="O18" s="464"/>
      <c r="P18" s="464"/>
      <c r="Q18" s="464"/>
      <c r="R18" s="464"/>
      <c r="S18" s="464"/>
      <c r="T18" s="464"/>
      <c r="U18" s="464"/>
      <c r="V18" s="464"/>
      <c r="W18" s="464"/>
      <c r="X18" s="464"/>
      <c r="Y18" s="464"/>
      <c r="Z18" s="464"/>
      <c r="AA18" s="464"/>
      <c r="AB18" s="464"/>
      <c r="AC18" s="464"/>
      <c r="AD18" s="464"/>
      <c r="AE18" s="464"/>
      <c r="AF18" s="464"/>
      <c r="AG18" s="464"/>
      <c r="AH18" s="464"/>
      <c r="AI18" s="464"/>
      <c r="AJ18" s="464"/>
      <c r="AK18" s="464"/>
      <c r="AL18" s="464"/>
      <c r="AM18" s="464"/>
      <c r="AN18" s="464"/>
      <c r="AO18" s="464"/>
      <c r="AP18" s="464"/>
      <c r="AQ18" s="464"/>
      <c r="AR18" s="464"/>
      <c r="AS18" s="464"/>
      <c r="AT18" s="464"/>
      <c r="AU18" s="464"/>
      <c r="AV18" s="464"/>
      <c r="AW18" s="464"/>
      <c r="AX18" s="464"/>
      <c r="AY18" s="464"/>
      <c r="AZ18" s="464"/>
      <c r="BA18" s="464"/>
      <c r="BB18" s="464"/>
      <c r="BC18" s="464"/>
      <c r="BD18" s="464"/>
      <c r="BE18" s="464"/>
      <c r="BF18" s="464"/>
      <c r="BG18" s="464"/>
      <c r="BH18" s="464"/>
      <c r="BI18" s="521"/>
      <c r="BJ18" s="521"/>
      <c r="BK18" s="521"/>
      <c r="BL18" s="521"/>
    </row>
    <row r="19" spans="2:67" s="8" customFormat="1" ht="17.25" customHeight="1">
      <c r="B19" s="91" t="s">
        <v>112</v>
      </c>
      <c r="C19" s="90"/>
      <c r="E19" s="466">
        <v>27841.665797440237</v>
      </c>
      <c r="F19" s="466">
        <v>28576.435264200081</v>
      </c>
      <c r="G19" s="466">
        <v>29082.779373639954</v>
      </c>
      <c r="H19" s="466">
        <v>29839.574497379974</v>
      </c>
      <c r="I19" s="466">
        <v>30249.115139049623</v>
      </c>
      <c r="J19" s="466">
        <v>30784.63812567063</v>
      </c>
      <c r="K19" s="466">
        <v>32728.639584020315</v>
      </c>
      <c r="L19" s="466">
        <v>35593.436468420419</v>
      </c>
      <c r="M19" s="466">
        <v>36401.543332730093</v>
      </c>
      <c r="N19" s="466">
        <v>36682.478112710545</v>
      </c>
      <c r="O19" s="466">
        <v>36339.743740209859</v>
      </c>
      <c r="P19" s="466">
        <v>36806.067151629679</v>
      </c>
      <c r="Q19" s="466">
        <v>36208.033257699659</v>
      </c>
      <c r="R19" s="466">
        <v>37021.467541979226</v>
      </c>
      <c r="S19" s="466">
        <v>36746.810894610266</v>
      </c>
      <c r="T19" s="466">
        <v>37849.218539001376</v>
      </c>
      <c r="U19" s="466">
        <v>37420.893396920175</v>
      </c>
      <c r="V19" s="466">
        <v>36850.505854410716</v>
      </c>
      <c r="W19" s="466">
        <v>36530.475035370517</v>
      </c>
      <c r="X19" s="466">
        <v>36756.065815720285</v>
      </c>
      <c r="Y19" s="466">
        <v>36178.239483389996</v>
      </c>
      <c r="Z19" s="466">
        <v>35337.714749729988</v>
      </c>
      <c r="AA19" s="466">
        <v>34057.157871380012</v>
      </c>
      <c r="AB19" s="466">
        <v>33930.916021749996</v>
      </c>
      <c r="AC19" s="466">
        <v>32708.323480129999</v>
      </c>
      <c r="AD19" s="466">
        <v>31960.94480497</v>
      </c>
      <c r="AE19" s="466">
        <v>33868.077859320001</v>
      </c>
      <c r="AF19" s="466">
        <v>34777.076660699997</v>
      </c>
      <c r="AG19" s="466">
        <v>35778.571096649997</v>
      </c>
      <c r="AH19" s="466">
        <v>36988.207328510012</v>
      </c>
      <c r="AI19" s="466">
        <v>39177.998183119998</v>
      </c>
      <c r="AJ19" s="466">
        <v>41884.369282899992</v>
      </c>
      <c r="AK19" s="466">
        <v>43611.442014249988</v>
      </c>
      <c r="AL19" s="466">
        <v>45368.582672119985</v>
      </c>
      <c r="AM19" s="466">
        <v>47273.843601800007</v>
      </c>
      <c r="AN19" s="466">
        <v>50066.391473839991</v>
      </c>
      <c r="AO19" s="466">
        <v>51421.277156089607</v>
      </c>
      <c r="AP19" s="466">
        <v>53156.249098869484</v>
      </c>
      <c r="AQ19" s="466">
        <v>55132.698832599803</v>
      </c>
      <c r="AR19" s="466">
        <v>58231.01716918061</v>
      </c>
      <c r="AS19" s="466">
        <v>59263.359835960116</v>
      </c>
      <c r="AT19" s="466">
        <v>56979.60631203009</v>
      </c>
      <c r="AU19" s="466">
        <v>58454.680142909994</v>
      </c>
      <c r="AV19" s="466">
        <v>60929.368818319621</v>
      </c>
      <c r="AW19" s="466">
        <v>62194.204201479799</v>
      </c>
      <c r="AX19" s="466">
        <v>63517.050234729904</v>
      </c>
      <c r="AY19" s="466">
        <v>64807.28544387978</v>
      </c>
      <c r="AZ19" s="466">
        <v>66771.377348060298</v>
      </c>
      <c r="BA19" s="466">
        <v>66188.1482796005</v>
      </c>
      <c r="BB19" s="466">
        <v>66894.106177839247</v>
      </c>
      <c r="BC19" s="466">
        <v>67927.885574700224</v>
      </c>
      <c r="BD19" s="466">
        <v>67969.5828847597</v>
      </c>
      <c r="BE19" s="466">
        <v>67132.703992220006</v>
      </c>
      <c r="BF19" s="466">
        <v>67515.08685290048</v>
      </c>
      <c r="BG19" s="466">
        <v>66111.742811450691</v>
      </c>
      <c r="BH19" s="466">
        <v>69725.444183769825</v>
      </c>
      <c r="BI19" s="547">
        <v>72211.073467990209</v>
      </c>
      <c r="BJ19" s="547">
        <v>75449.696194639793</v>
      </c>
      <c r="BK19" s="547">
        <v>79013.413685590131</v>
      </c>
      <c r="BL19" s="547">
        <v>83029.309865859745</v>
      </c>
    </row>
    <row r="20" spans="2:67" s="8" customFormat="1" ht="17.25" customHeight="1">
      <c r="B20" s="89"/>
      <c r="C20" s="90"/>
      <c r="E20" s="464"/>
      <c r="F20" s="464"/>
      <c r="G20" s="464"/>
      <c r="H20" s="464"/>
      <c r="I20" s="464"/>
      <c r="J20" s="464"/>
      <c r="K20" s="464"/>
      <c r="L20" s="464"/>
      <c r="M20" s="464"/>
      <c r="N20" s="464"/>
      <c r="O20" s="464"/>
      <c r="P20" s="464"/>
      <c r="Q20" s="464"/>
      <c r="R20" s="464"/>
      <c r="S20" s="464"/>
      <c r="T20" s="464"/>
      <c r="U20" s="464"/>
      <c r="V20" s="464"/>
      <c r="W20" s="464"/>
      <c r="X20" s="464"/>
      <c r="Y20" s="464"/>
      <c r="Z20" s="464"/>
      <c r="AA20" s="464"/>
      <c r="AB20" s="464"/>
      <c r="AC20" s="464"/>
      <c r="AD20" s="464"/>
      <c r="AE20" s="464"/>
      <c r="AF20" s="464"/>
      <c r="AG20" s="464"/>
      <c r="AH20" s="464"/>
      <c r="AI20" s="464"/>
      <c r="AJ20" s="464"/>
      <c r="AK20" s="464"/>
      <c r="AL20" s="464"/>
      <c r="AM20" s="464"/>
      <c r="AN20" s="464"/>
      <c r="AO20" s="464"/>
      <c r="AP20" s="464"/>
      <c r="AQ20" s="464"/>
      <c r="AR20" s="464"/>
      <c r="AS20" s="464"/>
      <c r="AT20" s="464"/>
      <c r="AU20" s="464"/>
      <c r="AV20" s="464"/>
      <c r="AW20" s="464"/>
      <c r="AX20" s="464"/>
      <c r="AY20" s="464"/>
      <c r="AZ20" s="464"/>
      <c r="BA20" s="464"/>
      <c r="BB20" s="464"/>
      <c r="BC20" s="464"/>
      <c r="BD20" s="464"/>
      <c r="BE20" s="464"/>
      <c r="BF20" s="464"/>
      <c r="BG20" s="464"/>
      <c r="BH20" s="464"/>
      <c r="BI20" s="521"/>
      <c r="BJ20" s="521"/>
      <c r="BK20" s="521"/>
      <c r="BL20" s="521"/>
    </row>
    <row r="21" spans="2:67" s="8" customFormat="1" ht="17.25" customHeight="1">
      <c r="B21" s="91" t="s">
        <v>113</v>
      </c>
      <c r="C21" s="90"/>
      <c r="E21" s="464"/>
      <c r="F21" s="464"/>
      <c r="G21" s="464"/>
      <c r="H21" s="464"/>
      <c r="I21" s="464"/>
      <c r="J21" s="464"/>
      <c r="K21" s="464"/>
      <c r="L21" s="464"/>
      <c r="M21" s="464"/>
      <c r="N21" s="464"/>
      <c r="O21" s="464"/>
      <c r="P21" s="464"/>
      <c r="Q21" s="464"/>
      <c r="R21" s="464"/>
      <c r="S21" s="464"/>
      <c r="T21" s="464"/>
      <c r="U21" s="464"/>
      <c r="V21" s="464"/>
      <c r="W21" s="464"/>
      <c r="X21" s="464"/>
      <c r="Y21" s="464"/>
      <c r="Z21" s="464"/>
      <c r="AA21" s="464"/>
      <c r="AB21" s="464"/>
      <c r="AC21" s="464"/>
      <c r="AD21" s="464"/>
      <c r="AE21" s="464"/>
      <c r="AF21" s="464"/>
      <c r="AG21" s="464"/>
      <c r="AH21" s="464"/>
      <c r="AI21" s="464"/>
      <c r="AJ21" s="464"/>
      <c r="AK21" s="464"/>
      <c r="AL21" s="464"/>
      <c r="AM21" s="464"/>
      <c r="AN21" s="464"/>
      <c r="AO21" s="464"/>
      <c r="AP21" s="464"/>
      <c r="AQ21" s="464"/>
      <c r="AR21" s="464"/>
      <c r="AS21" s="464"/>
      <c r="AT21" s="464"/>
      <c r="AU21" s="464"/>
      <c r="AV21" s="464"/>
      <c r="AW21" s="464"/>
      <c r="AX21" s="464"/>
      <c r="AY21" s="464"/>
      <c r="AZ21" s="464"/>
      <c r="BA21" s="464"/>
      <c r="BB21" s="464"/>
      <c r="BC21" s="464"/>
      <c r="BD21" s="464"/>
      <c r="BE21" s="464"/>
      <c r="BF21" s="464"/>
      <c r="BG21" s="464"/>
      <c r="BH21" s="464"/>
      <c r="BI21" s="521"/>
      <c r="BJ21" s="521"/>
      <c r="BK21" s="521"/>
      <c r="BL21" s="521"/>
    </row>
    <row r="22" spans="2:67" s="8" customFormat="1" ht="17.25" customHeight="1">
      <c r="B22" s="89" t="s">
        <v>119</v>
      </c>
      <c r="C22" s="90"/>
      <c r="E22" s="464">
        <v>2831.2912075800032</v>
      </c>
      <c r="F22" s="464">
        <v>2914.3901624099999</v>
      </c>
      <c r="G22" s="464">
        <v>3024.1037424600004</v>
      </c>
      <c r="H22" s="464">
        <v>3050.7053334100001</v>
      </c>
      <c r="I22" s="464">
        <v>2940.8727788500009</v>
      </c>
      <c r="J22" s="464">
        <v>2930.4566590199961</v>
      </c>
      <c r="K22" s="464">
        <v>2986.6119880599954</v>
      </c>
      <c r="L22" s="464">
        <v>3028.7211695599995</v>
      </c>
      <c r="M22" s="464">
        <v>3149.2996230099966</v>
      </c>
      <c r="N22" s="464">
        <v>3182.8645336099976</v>
      </c>
      <c r="O22" s="464">
        <v>3529.8401589200089</v>
      </c>
      <c r="P22" s="464">
        <v>3507.7505758200018</v>
      </c>
      <c r="Q22" s="464">
        <v>3556.0558028399978</v>
      </c>
      <c r="R22" s="464">
        <v>3567.757764049999</v>
      </c>
      <c r="S22" s="464">
        <v>3499.6481505100005</v>
      </c>
      <c r="T22" s="464">
        <v>3336.6203476499991</v>
      </c>
      <c r="U22" s="464">
        <v>3185.4428024699982</v>
      </c>
      <c r="V22" s="464">
        <v>3127.3175840400004</v>
      </c>
      <c r="W22" s="464">
        <v>3115.8754521000005</v>
      </c>
      <c r="X22" s="464">
        <v>3137.2787859600007</v>
      </c>
      <c r="Y22" s="464">
        <v>3136.5090445500009</v>
      </c>
      <c r="Z22" s="464">
        <v>3060.2017918100005</v>
      </c>
      <c r="AA22" s="464">
        <v>3006.2744088800005</v>
      </c>
      <c r="AB22" s="464">
        <v>2926.0525133399997</v>
      </c>
      <c r="AC22" s="464">
        <v>2833.2026100900002</v>
      </c>
      <c r="AD22" s="464">
        <v>2794.1995223399999</v>
      </c>
      <c r="AE22" s="464">
        <v>2734.7480287500007</v>
      </c>
      <c r="AF22" s="464">
        <v>2782.7390989100004</v>
      </c>
      <c r="AG22" s="464">
        <v>2737.1794756199997</v>
      </c>
      <c r="AH22" s="464">
        <v>2726.5582033299997</v>
      </c>
      <c r="AI22" s="464">
        <v>2746.7332864500008</v>
      </c>
      <c r="AJ22" s="464">
        <v>2783.9000999899999</v>
      </c>
      <c r="AK22" s="464">
        <v>2851.6644385499999</v>
      </c>
      <c r="AL22" s="464">
        <v>2923.1581687099997</v>
      </c>
      <c r="AM22" s="464">
        <v>3124.7942352299997</v>
      </c>
      <c r="AN22" s="464">
        <v>3148.7124646100001</v>
      </c>
      <c r="AO22" s="464">
        <v>3252.5480970500003</v>
      </c>
      <c r="AP22" s="464">
        <v>3376.6651376700006</v>
      </c>
      <c r="AQ22" s="464">
        <v>3643.9029156299994</v>
      </c>
      <c r="AR22" s="464">
        <v>3863.1004853899994</v>
      </c>
      <c r="AS22" s="464">
        <v>4073.6343378999986</v>
      </c>
      <c r="AT22" s="464">
        <v>4007.2422584399997</v>
      </c>
      <c r="AU22" s="464">
        <v>4071.0420427400004</v>
      </c>
      <c r="AV22" s="464">
        <v>4408.9415759000003</v>
      </c>
      <c r="AW22" s="464">
        <v>2942.2020602899997</v>
      </c>
      <c r="AX22" s="464">
        <v>3057.3110785999988</v>
      </c>
      <c r="AY22" s="464">
        <v>3188.7162415299999</v>
      </c>
      <c r="AZ22" s="464">
        <v>3292.1376488599999</v>
      </c>
      <c r="BA22" s="464">
        <v>3257.7206563999998</v>
      </c>
      <c r="BB22" s="464">
        <v>3297.1877499700008</v>
      </c>
      <c r="BC22" s="464">
        <v>3358.5848456000003</v>
      </c>
      <c r="BD22" s="464">
        <v>3360.5932486499987</v>
      </c>
      <c r="BE22" s="464">
        <v>3347.5944796599997</v>
      </c>
      <c r="BF22" s="464">
        <v>3299.1262147300004</v>
      </c>
      <c r="BG22" s="464">
        <v>3431.0118216399997</v>
      </c>
      <c r="BH22" s="464">
        <v>3558.2962908400004</v>
      </c>
      <c r="BI22" s="521">
        <v>3580.5451375699995</v>
      </c>
      <c r="BJ22" s="521">
        <v>3689.9959884599994</v>
      </c>
      <c r="BK22" s="521">
        <v>3761.7486995600002</v>
      </c>
      <c r="BL22" s="521">
        <v>3716.160270540001</v>
      </c>
      <c r="BN22" s="26"/>
    </row>
    <row r="23" spans="2:67" s="8" customFormat="1" ht="17.25" customHeight="1">
      <c r="B23" s="89" t="s">
        <v>122</v>
      </c>
      <c r="C23" s="90"/>
      <c r="E23" s="464">
        <v>4323.781106890001</v>
      </c>
      <c r="F23" s="464">
        <v>4745.6733871900014</v>
      </c>
      <c r="G23" s="464">
        <v>5118.7761265799991</v>
      </c>
      <c r="H23" s="464">
        <v>5392.0153903400042</v>
      </c>
      <c r="I23" s="464">
        <v>5699.8976886400005</v>
      </c>
      <c r="J23" s="464">
        <v>6277.5879866400001</v>
      </c>
      <c r="K23" s="464">
        <v>6179.6016807300002</v>
      </c>
      <c r="L23" s="464">
        <v>6280.1681856300002</v>
      </c>
      <c r="M23" s="464">
        <v>6524.5784495400003</v>
      </c>
      <c r="N23" s="464">
        <v>7166.3506384999991</v>
      </c>
      <c r="O23" s="464">
        <v>7424.4090887300017</v>
      </c>
      <c r="P23" s="464">
        <v>7788.7502013899975</v>
      </c>
      <c r="Q23" s="464">
        <v>7823.9789821100003</v>
      </c>
      <c r="R23" s="464">
        <v>8205.4741600500001</v>
      </c>
      <c r="S23" s="464">
        <v>9107.5258245999976</v>
      </c>
      <c r="T23" s="464">
        <v>9496.8049290999988</v>
      </c>
      <c r="U23" s="464">
        <v>9849.5799176400014</v>
      </c>
      <c r="V23" s="464">
        <v>10117.33898975</v>
      </c>
      <c r="W23" s="464">
        <v>10236.651766309998</v>
      </c>
      <c r="X23" s="464">
        <v>10283.204364090001</v>
      </c>
      <c r="Y23" s="464">
        <v>10331.874368819997</v>
      </c>
      <c r="Z23" s="464">
        <v>10530.60661884</v>
      </c>
      <c r="AA23" s="464">
        <v>10784.187843189997</v>
      </c>
      <c r="AB23" s="464">
        <v>10717.769826089996</v>
      </c>
      <c r="AC23" s="464">
        <v>10605.038268689999</v>
      </c>
      <c r="AD23" s="464">
        <v>10585.12060599</v>
      </c>
      <c r="AE23" s="464">
        <v>10049.193142599999</v>
      </c>
      <c r="AF23" s="464">
        <v>9337.2951384400003</v>
      </c>
      <c r="AG23" s="464">
        <v>8807.799893540001</v>
      </c>
      <c r="AH23" s="464">
        <v>8207.3227764800013</v>
      </c>
      <c r="AI23" s="464">
        <v>7530.4547909000003</v>
      </c>
      <c r="AJ23" s="464">
        <v>6576.5849526999991</v>
      </c>
      <c r="AK23" s="464">
        <v>5802.09883085</v>
      </c>
      <c r="AL23" s="464">
        <v>5119.6257507600003</v>
      </c>
      <c r="AM23" s="464">
        <v>4733.7048829599998</v>
      </c>
      <c r="AN23" s="464">
        <v>4099.3336080500003</v>
      </c>
      <c r="AO23" s="464">
        <v>3797.18611134</v>
      </c>
      <c r="AP23" s="464">
        <v>3519.2494708799995</v>
      </c>
      <c r="AQ23" s="464">
        <v>2736.6301690299997</v>
      </c>
      <c r="AR23" s="464">
        <v>2523.2947277099997</v>
      </c>
      <c r="AS23" s="464">
        <v>2454.1730778299998</v>
      </c>
      <c r="AT23" s="464">
        <v>2368.9504895599998</v>
      </c>
      <c r="AU23" s="464">
        <v>1981.5312591899999</v>
      </c>
      <c r="AV23" s="464">
        <v>1834.9951293900001</v>
      </c>
      <c r="AW23" s="464">
        <v>1868.6377078900002</v>
      </c>
      <c r="AX23" s="464">
        <v>1886.9788005200003</v>
      </c>
      <c r="AY23" s="464">
        <v>1914.2730983599997</v>
      </c>
      <c r="AZ23" s="464">
        <v>1776.5373693700001</v>
      </c>
      <c r="BA23" s="464">
        <v>1807.3384958899999</v>
      </c>
      <c r="BB23" s="464">
        <v>1851.2942325700001</v>
      </c>
      <c r="BC23" s="464">
        <v>1848.9018251000002</v>
      </c>
      <c r="BD23" s="464">
        <v>2006.3984618600002</v>
      </c>
      <c r="BE23" s="464">
        <v>1943.1776735999999</v>
      </c>
      <c r="BF23" s="464">
        <v>2094.2915518400005</v>
      </c>
      <c r="BG23" s="464">
        <v>2181.7498375800001</v>
      </c>
      <c r="BH23" s="464">
        <v>2267.9030989799999</v>
      </c>
      <c r="BI23" s="521">
        <v>2271.6552588499999</v>
      </c>
      <c r="BJ23" s="521">
        <v>2254.8728619499998</v>
      </c>
      <c r="BK23" s="521">
        <v>2313.7461330199994</v>
      </c>
      <c r="BL23" s="521">
        <v>2323.8605773800004</v>
      </c>
      <c r="BN23" s="26"/>
    </row>
    <row r="24" spans="2:67" s="8" customFormat="1" ht="17.25" customHeight="1">
      <c r="B24" s="89" t="s">
        <v>128</v>
      </c>
      <c r="C24" s="90"/>
      <c r="E24" s="464">
        <v>15101.771550949992</v>
      </c>
      <c r="F24" s="464">
        <v>18068.051842870005</v>
      </c>
      <c r="G24" s="464">
        <v>18937.48808015</v>
      </c>
      <c r="H24" s="464">
        <v>19819.961896879999</v>
      </c>
      <c r="I24" s="464">
        <v>20910.961476529996</v>
      </c>
      <c r="J24" s="464">
        <v>18685.326303189999</v>
      </c>
      <c r="K24" s="464">
        <v>21782.042584469997</v>
      </c>
      <c r="L24" s="464">
        <v>17749.173364210001</v>
      </c>
      <c r="M24" s="464">
        <v>16680.283153609998</v>
      </c>
      <c r="N24" s="464">
        <v>16907.051267080002</v>
      </c>
      <c r="O24" s="464">
        <v>16353.995307519996</v>
      </c>
      <c r="P24" s="464">
        <v>15948.416478680003</v>
      </c>
      <c r="Q24" s="464">
        <v>15823.36626148</v>
      </c>
      <c r="R24" s="464">
        <v>17819.334931559999</v>
      </c>
      <c r="S24" s="464">
        <v>18826.772541629998</v>
      </c>
      <c r="T24" s="464">
        <v>17101.915148690005</v>
      </c>
      <c r="U24" s="464">
        <v>17017.257529489998</v>
      </c>
      <c r="V24" s="464">
        <v>15890.722546559999</v>
      </c>
      <c r="W24" s="464">
        <v>18680.711862349999</v>
      </c>
      <c r="X24" s="464">
        <v>20454.519069079997</v>
      </c>
      <c r="Y24" s="464">
        <v>23401.200425390001</v>
      </c>
      <c r="Z24" s="464">
        <v>19248.616412060001</v>
      </c>
      <c r="AA24" s="464">
        <v>23436.46138995</v>
      </c>
      <c r="AB24" s="464">
        <v>20570.352406439997</v>
      </c>
      <c r="AC24" s="464">
        <v>18916.605184070002</v>
      </c>
      <c r="AD24" s="464">
        <v>18332.637441749997</v>
      </c>
      <c r="AE24" s="464">
        <v>18792.172642490001</v>
      </c>
      <c r="AF24" s="464">
        <v>20339.398912190001</v>
      </c>
      <c r="AG24" s="464">
        <v>22815.359675860003</v>
      </c>
      <c r="AH24" s="464">
        <v>23200.60837451</v>
      </c>
      <c r="AI24" s="464">
        <v>22821.027633330003</v>
      </c>
      <c r="AJ24" s="464">
        <v>17379.478636809999</v>
      </c>
      <c r="AK24" s="464">
        <v>24256.059520459996</v>
      </c>
      <c r="AL24" s="464">
        <v>26608.169556030007</v>
      </c>
      <c r="AM24" s="464">
        <v>28820.643625740002</v>
      </c>
      <c r="AN24" s="464">
        <v>25806.033249699994</v>
      </c>
      <c r="AO24" s="464">
        <v>26456.72921514</v>
      </c>
      <c r="AP24" s="464">
        <v>26079.428947569999</v>
      </c>
      <c r="AQ24" s="464">
        <v>35501.85036728</v>
      </c>
      <c r="AR24" s="464">
        <v>35644.751126269999</v>
      </c>
      <c r="AS24" s="464">
        <v>44823.437741149995</v>
      </c>
      <c r="AT24" s="464">
        <v>41839.574304529997</v>
      </c>
      <c r="AU24" s="464">
        <v>37758.140676720002</v>
      </c>
      <c r="AV24" s="464">
        <v>32340.320818990007</v>
      </c>
      <c r="AW24" s="464">
        <v>35007.138130720006</v>
      </c>
      <c r="AX24" s="464">
        <v>33970.063832510001</v>
      </c>
      <c r="AY24" s="464">
        <v>30848.43499876</v>
      </c>
      <c r="AZ24" s="464">
        <v>30689.081610780002</v>
      </c>
      <c r="BA24" s="464">
        <v>29716.892461130003</v>
      </c>
      <c r="BB24" s="464">
        <v>36853.118747710003</v>
      </c>
      <c r="BC24" s="464">
        <v>38677.006204649995</v>
      </c>
      <c r="BD24" s="464">
        <v>39451.234461189997</v>
      </c>
      <c r="BE24" s="464">
        <v>42392.699296610001</v>
      </c>
      <c r="BF24" s="464">
        <v>42955.931272199996</v>
      </c>
      <c r="BG24" s="464">
        <v>41974.565853700013</v>
      </c>
      <c r="BH24" s="464">
        <v>36529.772755450002</v>
      </c>
      <c r="BI24" s="521">
        <v>36206.154034129999</v>
      </c>
      <c r="BJ24" s="521">
        <v>40005.325761239998</v>
      </c>
      <c r="BK24" s="521">
        <v>40391.322251329999</v>
      </c>
      <c r="BL24" s="521">
        <v>43434.66390087</v>
      </c>
      <c r="BN24" s="26"/>
    </row>
    <row r="25" spans="2:67" s="8" customFormat="1" ht="17.25" customHeight="1">
      <c r="B25" s="89" t="s">
        <v>129</v>
      </c>
      <c r="C25" s="90"/>
      <c r="E25" s="464">
        <v>9212.6642577899984</v>
      </c>
      <c r="F25" s="464">
        <v>9786.2482405899991</v>
      </c>
      <c r="G25" s="464">
        <v>7539.9193592999964</v>
      </c>
      <c r="H25" s="464">
        <v>8077.2240017399981</v>
      </c>
      <c r="I25" s="464">
        <v>7738.4625228800014</v>
      </c>
      <c r="J25" s="464">
        <v>7556.8403207099964</v>
      </c>
      <c r="K25" s="464">
        <v>7551.2368980299989</v>
      </c>
      <c r="L25" s="464">
        <v>9070.1414791800016</v>
      </c>
      <c r="M25" s="464">
        <v>9026.1120896400062</v>
      </c>
      <c r="N25" s="464">
        <v>8746.8494434899967</v>
      </c>
      <c r="O25" s="464">
        <v>7867.1149220399975</v>
      </c>
      <c r="P25" s="464">
        <v>7810.9608474999986</v>
      </c>
      <c r="Q25" s="464">
        <v>8221.3739271099985</v>
      </c>
      <c r="R25" s="464">
        <v>8131.7147768300001</v>
      </c>
      <c r="S25" s="464">
        <v>9004.4531956999999</v>
      </c>
      <c r="T25" s="464">
        <v>9963.0515863800083</v>
      </c>
      <c r="U25" s="464">
        <v>10386.324811119999</v>
      </c>
      <c r="V25" s="464">
        <v>10895.228710509999</v>
      </c>
      <c r="W25" s="464">
        <v>11476.773502409989</v>
      </c>
      <c r="X25" s="464">
        <v>12113.234858530021</v>
      </c>
      <c r="Y25" s="464">
        <v>12900.595056349997</v>
      </c>
      <c r="Z25" s="464">
        <v>12711.263444370015</v>
      </c>
      <c r="AA25" s="464">
        <v>11853.17782243</v>
      </c>
      <c r="AB25" s="464">
        <v>13744.828016770001</v>
      </c>
      <c r="AC25" s="464">
        <v>16615.435649280003</v>
      </c>
      <c r="AD25" s="464">
        <v>14702.217315439999</v>
      </c>
      <c r="AE25" s="464">
        <v>14749.843842029999</v>
      </c>
      <c r="AF25" s="464">
        <v>12891.234537639999</v>
      </c>
      <c r="AG25" s="464">
        <v>11017.20673923</v>
      </c>
      <c r="AH25" s="464">
        <v>11193.048775249999</v>
      </c>
      <c r="AI25" s="464">
        <v>11602.518463579998</v>
      </c>
      <c r="AJ25" s="464">
        <v>13918.570732780001</v>
      </c>
      <c r="AK25" s="464">
        <v>11118.821370630001</v>
      </c>
      <c r="AL25" s="464">
        <v>10653.878581710002</v>
      </c>
      <c r="AM25" s="464">
        <v>9733.5775431799975</v>
      </c>
      <c r="AN25" s="464">
        <v>9530.9649539899983</v>
      </c>
      <c r="AO25" s="464">
        <v>8973.9030132999978</v>
      </c>
      <c r="AP25" s="464">
        <v>8585.3418899900025</v>
      </c>
      <c r="AQ25" s="464">
        <v>7925.7070254300006</v>
      </c>
      <c r="AR25" s="464">
        <v>7456.3100359899991</v>
      </c>
      <c r="AS25" s="464">
        <v>6926.0878282399999</v>
      </c>
      <c r="AT25" s="464">
        <v>10661.914084649998</v>
      </c>
      <c r="AU25" s="464">
        <v>11135.732767090001</v>
      </c>
      <c r="AV25" s="464">
        <v>11313.647744169999</v>
      </c>
      <c r="AW25" s="464">
        <v>11138.29141942</v>
      </c>
      <c r="AX25" s="464">
        <v>10408.921789270002</v>
      </c>
      <c r="AY25" s="464">
        <v>10171.23514216</v>
      </c>
      <c r="AZ25" s="464">
        <v>9951.4436112500025</v>
      </c>
      <c r="BA25" s="464">
        <v>9124.0301854599984</v>
      </c>
      <c r="BB25" s="464">
        <v>9358.536856069999</v>
      </c>
      <c r="BC25" s="464">
        <v>9712.3916279500008</v>
      </c>
      <c r="BD25" s="464">
        <v>12098.64189612</v>
      </c>
      <c r="BE25" s="464">
        <v>12058.628447620002</v>
      </c>
      <c r="BF25" s="464">
        <v>11327.70582281</v>
      </c>
      <c r="BG25" s="464">
        <v>11266.860682389999</v>
      </c>
      <c r="BH25" s="464">
        <v>10619.648455340001</v>
      </c>
      <c r="BI25" s="521">
        <v>7842.0828485800012</v>
      </c>
      <c r="BJ25" s="521">
        <v>7711.00671461</v>
      </c>
      <c r="BK25" s="521">
        <v>7584.7357975000014</v>
      </c>
      <c r="BL25" s="521">
        <v>7849.4433268199991</v>
      </c>
      <c r="BN25" s="26"/>
    </row>
    <row r="26" spans="2:67" s="8" customFormat="1" ht="17.25" customHeight="1">
      <c r="B26" s="89" t="s">
        <v>123</v>
      </c>
      <c r="C26" s="90"/>
      <c r="E26" s="464">
        <v>2055.5070160099995</v>
      </c>
      <c r="F26" s="464">
        <v>1743.4870102099999</v>
      </c>
      <c r="G26" s="464">
        <v>1920.4417810300004</v>
      </c>
      <c r="H26" s="464">
        <v>2062.5337532799999</v>
      </c>
      <c r="I26" s="464">
        <v>1991.0659534099998</v>
      </c>
      <c r="J26" s="464">
        <v>1817.4427977099999</v>
      </c>
      <c r="K26" s="464">
        <v>1822.8214532500001</v>
      </c>
      <c r="L26" s="464">
        <v>1908.69031761</v>
      </c>
      <c r="M26" s="464">
        <v>1747.8984947100003</v>
      </c>
      <c r="N26" s="464">
        <v>1564.6881591199997</v>
      </c>
      <c r="O26" s="464">
        <v>1784.7092193699993</v>
      </c>
      <c r="P26" s="464">
        <v>2221.4180508500003</v>
      </c>
      <c r="Q26" s="464">
        <v>2482.1723867600003</v>
      </c>
      <c r="R26" s="464">
        <v>2511.1289495900005</v>
      </c>
      <c r="S26" s="464">
        <v>2208.264846959999</v>
      </c>
      <c r="T26" s="464">
        <v>2290.2364328999997</v>
      </c>
      <c r="U26" s="464">
        <v>2416.2294532899996</v>
      </c>
      <c r="V26" s="464">
        <v>2083.8016909900002</v>
      </c>
      <c r="W26" s="464">
        <v>2457.9601738299998</v>
      </c>
      <c r="X26" s="464">
        <v>2780.3748626800002</v>
      </c>
      <c r="Y26" s="464">
        <v>2714.0728218899999</v>
      </c>
      <c r="Z26" s="464">
        <v>2041.8257106500009</v>
      </c>
      <c r="AA26" s="464">
        <v>2545.85434854</v>
      </c>
      <c r="AB26" s="464">
        <v>2611.4005246499996</v>
      </c>
      <c r="AC26" s="464">
        <v>2760.5701143999995</v>
      </c>
      <c r="AD26" s="464">
        <v>3244.5958823000005</v>
      </c>
      <c r="AE26" s="464">
        <v>4998.0838277899993</v>
      </c>
      <c r="AF26" s="464">
        <v>5530.6091962</v>
      </c>
      <c r="AG26" s="464">
        <v>6772.1920889500007</v>
      </c>
      <c r="AH26" s="464">
        <v>7017.1627181500007</v>
      </c>
      <c r="AI26" s="464">
        <v>7067.9921366399994</v>
      </c>
      <c r="AJ26" s="464">
        <v>6320.2571633400003</v>
      </c>
      <c r="AK26" s="464">
        <v>6271.1234998</v>
      </c>
      <c r="AL26" s="464">
        <v>6227.6454845099997</v>
      </c>
      <c r="AM26" s="464">
        <v>6060.5395565100007</v>
      </c>
      <c r="AN26" s="464">
        <v>5733.0671692899996</v>
      </c>
      <c r="AO26" s="464">
        <v>5426.4893454600005</v>
      </c>
      <c r="AP26" s="464">
        <v>5051.2945825500001</v>
      </c>
      <c r="AQ26" s="464">
        <v>4510.1592150500001</v>
      </c>
      <c r="AR26" s="464">
        <v>5977.9879256800004</v>
      </c>
      <c r="AS26" s="464">
        <v>6164.2896646400004</v>
      </c>
      <c r="AT26" s="464">
        <v>5922.7887933499997</v>
      </c>
      <c r="AU26" s="464">
        <v>5906.6974497399997</v>
      </c>
      <c r="AV26" s="464">
        <v>5364.2591761300009</v>
      </c>
      <c r="AW26" s="464">
        <v>5163.9430257200002</v>
      </c>
      <c r="AX26" s="464">
        <v>4253.9825056299997</v>
      </c>
      <c r="AY26" s="464">
        <v>4466.4546330100002</v>
      </c>
      <c r="AZ26" s="464">
        <v>3935.5388295400003</v>
      </c>
      <c r="BA26" s="464">
        <v>3942.2550281600002</v>
      </c>
      <c r="BB26" s="464">
        <v>5138.1548243100005</v>
      </c>
      <c r="BC26" s="464">
        <v>5798.1240253299984</v>
      </c>
      <c r="BD26" s="464">
        <v>5450.9684091999998</v>
      </c>
      <c r="BE26" s="464">
        <v>4784.7042058999996</v>
      </c>
      <c r="BF26" s="464">
        <v>3101.4335878499996</v>
      </c>
      <c r="BG26" s="464">
        <v>7049.1251182900005</v>
      </c>
      <c r="BH26" s="464">
        <v>10316.18207226</v>
      </c>
      <c r="BI26" s="521">
        <v>12049.146065030001</v>
      </c>
      <c r="BJ26" s="521">
        <v>13236.38953183</v>
      </c>
      <c r="BK26" s="521">
        <v>12522.35944204</v>
      </c>
      <c r="BL26" s="521">
        <v>11689.903984040002</v>
      </c>
    </row>
    <row r="27" spans="2:67" s="8" customFormat="1" ht="17.25" customHeight="1">
      <c r="B27" s="89" t="s">
        <v>130</v>
      </c>
      <c r="C27" s="90"/>
      <c r="E27" s="464">
        <v>36232.756736629613</v>
      </c>
      <c r="F27" s="464">
        <v>35647.478214189628</v>
      </c>
      <c r="G27" s="464">
        <v>40776.511621829872</v>
      </c>
      <c r="H27" s="464">
        <v>41955.585564189641</v>
      </c>
      <c r="I27" s="464">
        <v>42819.483364039887</v>
      </c>
      <c r="J27" s="464">
        <v>47349.871187420671</v>
      </c>
      <c r="K27" s="464">
        <v>51991.101708700684</v>
      </c>
      <c r="L27" s="464">
        <v>57811.571610360974</v>
      </c>
      <c r="M27" s="464">
        <v>59277.703004000163</v>
      </c>
      <c r="N27" s="464">
        <v>62551.155106179576</v>
      </c>
      <c r="O27" s="464">
        <v>64645.934535340239</v>
      </c>
      <c r="P27" s="464">
        <v>66587.905407139537</v>
      </c>
      <c r="Q27" s="464">
        <v>66467.868959894768</v>
      </c>
      <c r="R27" s="464">
        <v>68837.996860712781</v>
      </c>
      <c r="S27" s="464">
        <v>69117.649468512609</v>
      </c>
      <c r="T27" s="464">
        <v>72190.334592728657</v>
      </c>
      <c r="U27" s="464">
        <v>68231.33091555658</v>
      </c>
      <c r="V27" s="464">
        <v>71655.020199777413</v>
      </c>
      <c r="W27" s="464">
        <v>75334.668039327531</v>
      </c>
      <c r="X27" s="464">
        <v>81685.106764366938</v>
      </c>
      <c r="Y27" s="464">
        <v>89662.774836684752</v>
      </c>
      <c r="Z27" s="464">
        <v>89937.973279454673</v>
      </c>
      <c r="AA27" s="464">
        <v>93511.396447983818</v>
      </c>
      <c r="AB27" s="464">
        <v>91682.628887340019</v>
      </c>
      <c r="AC27" s="464">
        <v>78238.530026010005</v>
      </c>
      <c r="AD27" s="464">
        <v>75837.725286949993</v>
      </c>
      <c r="AE27" s="464">
        <v>73692.056639009999</v>
      </c>
      <c r="AF27" s="464">
        <v>79810.336813220027</v>
      </c>
      <c r="AG27" s="464">
        <v>75254.086110420016</v>
      </c>
      <c r="AH27" s="464">
        <v>70018.080312629987</v>
      </c>
      <c r="AI27" s="464">
        <v>69754.752289580007</v>
      </c>
      <c r="AJ27" s="464">
        <v>75583.734261869977</v>
      </c>
      <c r="AK27" s="464">
        <v>72786.536337650003</v>
      </c>
      <c r="AL27" s="464">
        <v>73740.827145620031</v>
      </c>
      <c r="AM27" s="464">
        <v>73349.388879610022</v>
      </c>
      <c r="AN27" s="464">
        <v>74310.27553566001</v>
      </c>
      <c r="AO27" s="464">
        <v>74830.381095759978</v>
      </c>
      <c r="AP27" s="464">
        <v>76425.107438273582</v>
      </c>
      <c r="AQ27" s="464">
        <v>74273.822476549976</v>
      </c>
      <c r="AR27" s="464">
        <v>82993.568122183889</v>
      </c>
      <c r="AS27" s="464">
        <v>97617.779652814832</v>
      </c>
      <c r="AT27" s="464">
        <v>104342.73030326549</v>
      </c>
      <c r="AU27" s="464">
        <v>113516.47327230769</v>
      </c>
      <c r="AV27" s="464">
        <v>121836.2855616591</v>
      </c>
      <c r="AW27" s="464">
        <v>129135.3140807638</v>
      </c>
      <c r="AX27" s="469">
        <v>134226.78513561396</v>
      </c>
      <c r="AY27" s="464">
        <v>136257.64798749611</v>
      </c>
      <c r="AZ27" s="464">
        <v>137545.83979359045</v>
      </c>
      <c r="BA27" s="464">
        <v>130144.66074998025</v>
      </c>
      <c r="BB27" s="464">
        <v>129959.76750411581</v>
      </c>
      <c r="BC27" s="464">
        <v>136512.45164499828</v>
      </c>
      <c r="BD27" s="464">
        <v>133047.64502646477</v>
      </c>
      <c r="BE27" s="464">
        <v>139919.88391524382</v>
      </c>
      <c r="BF27" s="464">
        <v>139901.33840919996</v>
      </c>
      <c r="BG27" s="464">
        <v>137890.29729831012</v>
      </c>
      <c r="BH27" s="464">
        <v>143720.44048078998</v>
      </c>
      <c r="BI27" s="521">
        <v>144475.25580324008</v>
      </c>
      <c r="BJ27" s="521">
        <v>147222.70911903019</v>
      </c>
      <c r="BK27" s="521">
        <v>139476.3528959699</v>
      </c>
      <c r="BL27" s="521">
        <v>142980.06321023987</v>
      </c>
      <c r="BM27" s="50"/>
    </row>
    <row r="28" spans="2:67" s="8" customFormat="1" ht="17.25" customHeight="1">
      <c r="B28" s="5" t="s">
        <v>146</v>
      </c>
      <c r="C28" s="7"/>
      <c r="E28" s="466">
        <v>69757.771875849605</v>
      </c>
      <c r="F28" s="466">
        <v>72905.328857459637</v>
      </c>
      <c r="G28" s="466">
        <v>77317.240711349863</v>
      </c>
      <c r="H28" s="466">
        <v>80358.025939839645</v>
      </c>
      <c r="I28" s="466">
        <v>82100.743784349877</v>
      </c>
      <c r="J28" s="466">
        <v>84617.52525469067</v>
      </c>
      <c r="K28" s="466">
        <v>92313.416313240683</v>
      </c>
      <c r="L28" s="466">
        <v>95848.466126550979</v>
      </c>
      <c r="M28" s="466">
        <v>96405.874814510171</v>
      </c>
      <c r="N28" s="466">
        <v>100118.95914797958</v>
      </c>
      <c r="O28" s="466">
        <v>101606.00323192023</v>
      </c>
      <c r="P28" s="466">
        <v>103865.20156137952</v>
      </c>
      <c r="Q28" s="466">
        <v>104374.81632019475</v>
      </c>
      <c r="R28" s="466">
        <v>109073.40744279278</v>
      </c>
      <c r="S28" s="466">
        <v>111764.31402791259</v>
      </c>
      <c r="T28" s="466">
        <v>114378.96303744867</v>
      </c>
      <c r="U28" s="466">
        <v>111086.16542956658</v>
      </c>
      <c r="V28" s="466">
        <v>113769.42972162741</v>
      </c>
      <c r="W28" s="466">
        <v>121302.64079632751</v>
      </c>
      <c r="X28" s="466">
        <v>130453.71870470696</v>
      </c>
      <c r="Y28" s="466">
        <v>142147.02655368476</v>
      </c>
      <c r="Z28" s="466">
        <v>137530.48725718466</v>
      </c>
      <c r="AA28" s="466">
        <v>145137.35226097383</v>
      </c>
      <c r="AB28" s="466">
        <v>142253.03217463</v>
      </c>
      <c r="AC28" s="466">
        <v>129969.38185254001</v>
      </c>
      <c r="AD28" s="466">
        <v>125496.49605476997</v>
      </c>
      <c r="AE28" s="466">
        <v>125016.09812267</v>
      </c>
      <c r="AF28" s="466">
        <v>130691.61369660002</v>
      </c>
      <c r="AG28" s="466">
        <v>127403.82398362001</v>
      </c>
      <c r="AH28" s="466">
        <v>122362.78116035</v>
      </c>
      <c r="AI28" s="466">
        <v>121523.47860048</v>
      </c>
      <c r="AJ28" s="466">
        <v>122562.52584748999</v>
      </c>
      <c r="AK28" s="466">
        <v>123086.30399793999</v>
      </c>
      <c r="AL28" s="466">
        <v>125273.30468734003</v>
      </c>
      <c r="AM28" s="466">
        <v>125822.64872323003</v>
      </c>
      <c r="AN28" s="466">
        <v>122628.38698130001</v>
      </c>
      <c r="AO28" s="466">
        <v>122737.23687804998</v>
      </c>
      <c r="AP28" s="466">
        <v>123037.08746693359</v>
      </c>
      <c r="AQ28" s="466">
        <v>128592.07216896999</v>
      </c>
      <c r="AR28" s="466">
        <v>138459.01242322387</v>
      </c>
      <c r="AS28" s="466">
        <v>162059.40230257483</v>
      </c>
      <c r="AT28" s="466">
        <v>169143.20023379548</v>
      </c>
      <c r="AU28" s="466">
        <v>174369.6174677877</v>
      </c>
      <c r="AV28" s="466">
        <v>177098.45000623912</v>
      </c>
      <c r="AW28" s="466">
        <v>185255.52642480383</v>
      </c>
      <c r="AX28" s="466">
        <v>187804.04314214399</v>
      </c>
      <c r="AY28" s="466">
        <v>186846.7621013161</v>
      </c>
      <c r="AZ28" s="466">
        <v>187190.57886339043</v>
      </c>
      <c r="BA28" s="466">
        <v>177992.89757702022</v>
      </c>
      <c r="BB28" s="466">
        <v>186458.05991474583</v>
      </c>
      <c r="BC28" s="466">
        <v>195907.46017362832</v>
      </c>
      <c r="BD28" s="466">
        <v>195415.48150348477</v>
      </c>
      <c r="BE28" s="466">
        <v>204446.68801863381</v>
      </c>
      <c r="BF28" s="466">
        <v>202679.82685862997</v>
      </c>
      <c r="BG28" s="466">
        <v>203793.61061191009</v>
      </c>
      <c r="BH28" s="466">
        <v>207012.24315365998</v>
      </c>
      <c r="BI28" s="547">
        <v>206424.83914740011</v>
      </c>
      <c r="BJ28" s="547">
        <v>214120.29997712019</v>
      </c>
      <c r="BK28" s="547">
        <v>206050.2652194199</v>
      </c>
      <c r="BL28" s="547">
        <v>211994.09526988989</v>
      </c>
      <c r="BN28" s="682"/>
    </row>
    <row r="29" spans="2:67" s="8" customFormat="1" ht="17.25" customHeight="1">
      <c r="B29" s="314" t="s">
        <v>1019</v>
      </c>
      <c r="C29" s="315"/>
      <c r="D29" s="316"/>
      <c r="E29" s="468">
        <v>144123.80800000002</v>
      </c>
      <c r="F29" s="468">
        <v>150836.73199999996</v>
      </c>
      <c r="G29" s="468">
        <v>159084.56700000001</v>
      </c>
      <c r="H29" s="468">
        <v>165378.81899999999</v>
      </c>
      <c r="I29" s="468">
        <v>169910.56699999998</v>
      </c>
      <c r="J29" s="468">
        <v>175836.647</v>
      </c>
      <c r="K29" s="468">
        <v>188388.59</v>
      </c>
      <c r="L29" s="468">
        <v>197062.36100000003</v>
      </c>
      <c r="M29" s="468">
        <v>199333.405</v>
      </c>
      <c r="N29" s="468">
        <v>205632.22299999997</v>
      </c>
      <c r="O29" s="468">
        <v>207333.77099999995</v>
      </c>
      <c r="P29" s="468">
        <v>211958.68700000006</v>
      </c>
      <c r="Q29" s="468">
        <v>211703.16300000637</v>
      </c>
      <c r="R29" s="468">
        <v>218053.31177770422</v>
      </c>
      <c r="S29" s="468">
        <v>222070.69506584396</v>
      </c>
      <c r="T29" s="468">
        <v>227482.31727123249</v>
      </c>
      <c r="U29" s="468">
        <v>223952.20600000914</v>
      </c>
      <c r="V29" s="468">
        <v>226298.83800001122</v>
      </c>
      <c r="W29" s="468">
        <v>234515.74300000136</v>
      </c>
      <c r="X29" s="468">
        <v>245513.89899999951</v>
      </c>
      <c r="Y29" s="468">
        <v>258143.83069487475</v>
      </c>
      <c r="Z29" s="468">
        <v>254402.27517872464</v>
      </c>
      <c r="AA29" s="468">
        <v>261980.16979865383</v>
      </c>
      <c r="AB29" s="468">
        <v>260988.63099999996</v>
      </c>
      <c r="AC29" s="468">
        <v>248270.76760930003</v>
      </c>
      <c r="AD29" s="468">
        <v>244283.69901295</v>
      </c>
      <c r="AE29" s="468">
        <v>247324.37409246</v>
      </c>
      <c r="AF29" s="468">
        <v>256882.96847904002</v>
      </c>
      <c r="AG29" s="468">
        <v>257168.82281031003</v>
      </c>
      <c r="AH29" s="468">
        <v>256764.56112607004</v>
      </c>
      <c r="AI29" s="468">
        <v>262964.68711731001</v>
      </c>
      <c r="AJ29" s="468">
        <v>272562.19654193998</v>
      </c>
      <c r="AK29" s="468">
        <v>280398.05276190996</v>
      </c>
      <c r="AL29" s="468">
        <v>290478.59293017001</v>
      </c>
      <c r="AM29" s="468">
        <v>298432.55887966004</v>
      </c>
      <c r="AN29" s="468">
        <v>305259.70609431999</v>
      </c>
      <c r="AO29" s="468">
        <v>310714.30797867104</v>
      </c>
      <c r="AP29" s="468">
        <v>317624.83390777453</v>
      </c>
      <c r="AQ29" s="468">
        <v>331601.14449285198</v>
      </c>
      <c r="AR29" s="468">
        <v>352027.87945574458</v>
      </c>
      <c r="AS29" s="468">
        <v>378487.46291086054</v>
      </c>
      <c r="AT29" s="468">
        <v>382876.54500000062</v>
      </c>
      <c r="AU29" s="468">
        <v>397384.78232602018</v>
      </c>
      <c r="AV29" s="468">
        <v>411654.83737086458</v>
      </c>
      <c r="AW29" s="468">
        <v>424783.61948164075</v>
      </c>
      <c r="AX29" s="468">
        <v>439797.28639702382</v>
      </c>
      <c r="AY29" s="468">
        <v>450262.3907234997</v>
      </c>
      <c r="AZ29" s="468">
        <v>462749.29607407993</v>
      </c>
      <c r="BA29" s="468">
        <v>455166.16529838997</v>
      </c>
      <c r="BB29" s="468">
        <v>468537.61054378911</v>
      </c>
      <c r="BC29" s="468">
        <v>484252.04193667008</v>
      </c>
      <c r="BD29" s="468">
        <v>489687.11447273014</v>
      </c>
      <c r="BE29" s="468">
        <v>500314.03708083025</v>
      </c>
      <c r="BF29" s="468">
        <v>499298.46748129046</v>
      </c>
      <c r="BG29" s="468">
        <v>502626.23915385286</v>
      </c>
      <c r="BH29" s="468">
        <v>516617.58197465556</v>
      </c>
      <c r="BI29" s="468">
        <v>525352.82681293087</v>
      </c>
      <c r="BJ29" s="468">
        <v>538501.57095029997</v>
      </c>
      <c r="BK29" s="468">
        <v>535957.54239249998</v>
      </c>
      <c r="BL29" s="468">
        <v>549656.54159220005</v>
      </c>
    </row>
    <row r="30" spans="2:67" ht="5.25" customHeight="1">
      <c r="B30" s="650"/>
      <c r="C30" s="650"/>
      <c r="D30" s="649"/>
      <c r="E30" s="649"/>
      <c r="F30" s="649"/>
      <c r="G30" s="649"/>
      <c r="H30" s="649"/>
      <c r="I30" s="649"/>
      <c r="J30" s="649"/>
      <c r="K30" s="649"/>
      <c r="L30" s="649"/>
      <c r="M30" s="649"/>
      <c r="N30" s="649"/>
      <c r="O30" s="649"/>
      <c r="P30" s="649"/>
      <c r="Q30" s="649"/>
      <c r="R30" s="649"/>
      <c r="S30" s="649"/>
      <c r="T30" s="649"/>
      <c r="U30" s="649"/>
      <c r="V30" s="649"/>
      <c r="W30" s="649"/>
      <c r="X30" s="649"/>
      <c r="Y30" s="649"/>
      <c r="Z30" s="649"/>
      <c r="AA30" s="649"/>
      <c r="AB30" s="649"/>
      <c r="AC30" s="649"/>
      <c r="AD30" s="649"/>
      <c r="AE30" s="649"/>
      <c r="AF30" s="649"/>
      <c r="AG30" s="649"/>
      <c r="AH30" s="649"/>
      <c r="AI30" s="649"/>
      <c r="AJ30" s="649"/>
      <c r="AK30" s="649"/>
      <c r="AL30" s="649"/>
      <c r="AM30" s="649"/>
      <c r="AN30" s="649"/>
      <c r="AO30" s="649"/>
      <c r="AP30" s="649"/>
      <c r="AQ30" s="649"/>
      <c r="AR30" s="649"/>
      <c r="AS30" s="649"/>
      <c r="AT30" s="649"/>
      <c r="AU30" s="649"/>
      <c r="AV30" s="649"/>
      <c r="AW30" s="649"/>
      <c r="AX30" s="649"/>
      <c r="AY30" s="649"/>
      <c r="AZ30" s="649"/>
      <c r="BA30" s="649"/>
      <c r="BB30" s="649"/>
      <c r="BC30" s="649"/>
      <c r="BD30" s="649"/>
      <c r="BE30" s="649"/>
      <c r="BF30" s="649"/>
      <c r="BG30" s="649"/>
      <c r="BH30" s="649"/>
      <c r="BI30" s="649"/>
      <c r="BJ30" s="649"/>
      <c r="BK30" s="649"/>
      <c r="BL30" s="649"/>
      <c r="BM30" s="8"/>
      <c r="BO30" s="8"/>
    </row>
    <row r="31" spans="2:67">
      <c r="B31" s="8"/>
      <c r="C31" s="8"/>
      <c r="D31" s="21"/>
      <c r="E31" s="49"/>
      <c r="F31" s="49"/>
      <c r="G31" s="49"/>
      <c r="H31" s="49"/>
      <c r="I31" s="49"/>
      <c r="J31" s="49"/>
      <c r="K31" s="49"/>
      <c r="L31" s="49"/>
      <c r="M31" s="49"/>
      <c r="N31" s="49"/>
      <c r="O31" s="8"/>
      <c r="P31" s="8"/>
      <c r="Q31" s="49"/>
      <c r="R31" s="49"/>
      <c r="S31" s="49"/>
      <c r="T31" s="49"/>
      <c r="U31" s="49"/>
      <c r="V31" s="49"/>
      <c r="W31" s="49"/>
      <c r="X31" s="49"/>
      <c r="Y31" s="49"/>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8"/>
      <c r="BM31" s="8"/>
      <c r="BO31" s="8"/>
    </row>
    <row r="32" spans="2:67">
      <c r="B32" s="8"/>
      <c r="C32" s="8"/>
      <c r="D32" s="8"/>
      <c r="E32" s="50"/>
      <c r="F32" s="50"/>
      <c r="G32" s="50"/>
      <c r="H32" s="50"/>
      <c r="I32" s="50"/>
      <c r="J32" s="50"/>
      <c r="K32" s="50"/>
      <c r="L32" s="50"/>
      <c r="M32" s="50"/>
      <c r="N32" s="50"/>
      <c r="O32" s="50"/>
      <c r="P32" s="50"/>
      <c r="Q32" s="50"/>
      <c r="R32" s="50"/>
      <c r="S32" s="50"/>
      <c r="T32" s="50"/>
      <c r="U32" s="50"/>
      <c r="V32" s="50"/>
      <c r="W32" s="50"/>
      <c r="X32" s="50"/>
      <c r="Y32" s="50"/>
      <c r="Z32" s="50"/>
      <c r="AA32" s="50"/>
      <c r="AB32" s="50"/>
      <c r="AC32" s="50"/>
      <c r="AD32" s="50"/>
      <c r="AE32" s="50"/>
      <c r="AF32" s="50"/>
      <c r="AG32" s="50"/>
      <c r="AH32" s="50"/>
      <c r="AI32" s="50"/>
      <c r="AJ32" s="50"/>
      <c r="AK32" s="50"/>
      <c r="AL32" s="50"/>
      <c r="AM32" s="50"/>
      <c r="AN32" s="50"/>
      <c r="AO32" s="50"/>
      <c r="AP32" s="50"/>
      <c r="AQ32" s="50"/>
      <c r="AR32" s="50"/>
      <c r="AS32" s="50"/>
      <c r="AT32" s="50"/>
      <c r="AU32" s="50"/>
      <c r="AV32" s="50"/>
      <c r="AW32" s="50"/>
      <c r="AX32" s="50"/>
      <c r="AY32" s="50"/>
      <c r="AZ32" s="50"/>
      <c r="BA32" s="50"/>
      <c r="BB32" s="50"/>
      <c r="BC32" s="50"/>
      <c r="BD32" s="50"/>
      <c r="BE32" s="50"/>
      <c r="BF32" s="50"/>
      <c r="BG32" s="50"/>
      <c r="BH32" s="50"/>
      <c r="BI32" s="50"/>
      <c r="BJ32" s="50"/>
      <c r="BK32" s="50"/>
      <c r="BL32" s="50"/>
      <c r="BM32" s="8"/>
      <c r="BO32" s="8"/>
    </row>
    <row r="33" spans="5:67">
      <c r="E33" s="50"/>
      <c r="F33" s="50"/>
      <c r="G33" s="50"/>
      <c r="H33" s="50"/>
      <c r="I33" s="50"/>
      <c r="J33" s="50"/>
      <c r="K33" s="50"/>
      <c r="L33" s="50"/>
      <c r="M33" s="50"/>
      <c r="N33" s="50"/>
      <c r="O33" s="50"/>
      <c r="P33" s="50"/>
      <c r="Q33" s="50"/>
      <c r="R33" s="50"/>
      <c r="S33" s="50"/>
      <c r="T33" s="50"/>
      <c r="U33" s="50"/>
      <c r="V33" s="50"/>
      <c r="W33" s="50"/>
      <c r="X33" s="50"/>
      <c r="Y33" s="50"/>
      <c r="Z33" s="50"/>
      <c r="AA33" s="50"/>
      <c r="AB33" s="50"/>
      <c r="AC33" s="50"/>
      <c r="AD33" s="50"/>
      <c r="AE33" s="50"/>
      <c r="AF33" s="50"/>
      <c r="AG33" s="50"/>
      <c r="AH33" s="50"/>
      <c r="AI33" s="50"/>
      <c r="AJ33" s="50"/>
      <c r="AK33" s="50"/>
      <c r="AL33" s="50"/>
      <c r="AM33" s="50"/>
      <c r="AN33" s="50"/>
      <c r="AO33" s="50"/>
      <c r="AP33" s="50"/>
      <c r="AQ33" s="50"/>
      <c r="AR33" s="50"/>
      <c r="AS33" s="50"/>
      <c r="AT33" s="50"/>
      <c r="AU33" s="50"/>
      <c r="AV33" s="50"/>
      <c r="AW33" s="50"/>
      <c r="AX33" s="50"/>
      <c r="AY33" s="50"/>
      <c r="AZ33" s="50"/>
      <c r="BA33" s="50"/>
      <c r="BB33" s="50"/>
      <c r="BC33" s="50"/>
      <c r="BD33" s="50"/>
      <c r="BE33" s="50"/>
      <c r="BF33" s="50"/>
      <c r="BG33" s="50"/>
      <c r="BH33" s="50"/>
      <c r="BI33" s="50"/>
      <c r="BJ33" s="50"/>
      <c r="BK33" s="50"/>
      <c r="BL33" s="50"/>
      <c r="BM33" s="8"/>
      <c r="BO33" s="8"/>
    </row>
    <row r="34" spans="5:67">
      <c r="E34" s="50"/>
      <c r="F34" s="50"/>
      <c r="G34" s="50"/>
      <c r="H34" s="50"/>
      <c r="I34" s="50"/>
      <c r="J34" s="50"/>
      <c r="K34" s="50"/>
      <c r="L34" s="50"/>
      <c r="M34" s="50"/>
      <c r="N34" s="50"/>
      <c r="O34" s="50"/>
      <c r="P34" s="50"/>
      <c r="Q34" s="50"/>
      <c r="R34" s="50"/>
      <c r="S34" s="50"/>
      <c r="T34" s="50"/>
      <c r="U34" s="50"/>
      <c r="V34" s="50"/>
      <c r="W34" s="50"/>
      <c r="X34" s="50"/>
      <c r="Y34" s="50"/>
      <c r="Z34" s="50"/>
      <c r="AA34" s="50"/>
      <c r="AB34" s="50"/>
      <c r="AC34" s="50"/>
      <c r="AD34" s="50"/>
      <c r="AE34" s="50"/>
      <c r="AF34" s="50"/>
      <c r="AG34" s="50"/>
      <c r="AH34" s="50"/>
      <c r="AI34" s="50"/>
      <c r="AJ34" s="50"/>
      <c r="AK34" s="50"/>
      <c r="AL34" s="50"/>
      <c r="AM34" s="50"/>
      <c r="AN34" s="50"/>
      <c r="AO34" s="50"/>
      <c r="AP34" s="50"/>
      <c r="AQ34" s="50"/>
      <c r="AR34" s="50"/>
      <c r="AS34" s="50"/>
      <c r="AT34" s="50"/>
      <c r="AU34" s="50"/>
      <c r="AV34" s="50"/>
      <c r="AW34" s="50"/>
      <c r="AX34" s="50"/>
      <c r="AY34" s="50"/>
      <c r="AZ34" s="50"/>
      <c r="BA34" s="50"/>
      <c r="BB34" s="50"/>
      <c r="BC34" s="50"/>
      <c r="BD34" s="50"/>
      <c r="BE34" s="50"/>
      <c r="BF34" s="50"/>
      <c r="BG34" s="50"/>
      <c r="BH34" s="50"/>
      <c r="BI34" s="50"/>
      <c r="BJ34" s="50"/>
      <c r="BK34" s="50"/>
      <c r="BL34" s="50"/>
      <c r="BM34" s="8"/>
      <c r="BO34" s="8"/>
    </row>
    <row r="35" spans="5:67">
      <c r="E35" s="50"/>
      <c r="F35" s="50"/>
      <c r="G35" s="50"/>
      <c r="H35" s="50"/>
      <c r="I35" s="50"/>
      <c r="J35" s="50"/>
      <c r="K35" s="50"/>
      <c r="L35" s="50"/>
      <c r="M35" s="50"/>
      <c r="N35" s="50"/>
      <c r="O35" s="50"/>
      <c r="P35" s="50"/>
      <c r="Q35" s="50"/>
      <c r="R35" s="50"/>
      <c r="S35" s="50"/>
      <c r="T35" s="50"/>
      <c r="U35" s="50"/>
      <c r="V35" s="50"/>
      <c r="W35" s="50"/>
      <c r="X35" s="50"/>
      <c r="Y35" s="50"/>
      <c r="Z35" s="50"/>
      <c r="AA35" s="50"/>
      <c r="AB35" s="50"/>
      <c r="AC35" s="50"/>
      <c r="AD35" s="50"/>
      <c r="AE35" s="50"/>
      <c r="AF35" s="50"/>
      <c r="AG35" s="50"/>
      <c r="AH35" s="50"/>
      <c r="AI35" s="50"/>
      <c r="AJ35" s="50"/>
      <c r="AK35" s="50"/>
      <c r="AL35" s="50"/>
      <c r="AM35" s="50"/>
      <c r="AN35" s="50"/>
      <c r="AO35" s="50"/>
      <c r="AP35" s="50"/>
      <c r="AQ35" s="50"/>
      <c r="AR35" s="50"/>
      <c r="AS35" s="50"/>
      <c r="AT35" s="50"/>
      <c r="AU35" s="50"/>
      <c r="AV35" s="50"/>
      <c r="AW35" s="50"/>
      <c r="AX35" s="50"/>
      <c r="AY35" s="50"/>
      <c r="AZ35" s="50"/>
      <c r="BA35" s="50"/>
      <c r="BB35" s="50"/>
      <c r="BC35" s="50"/>
      <c r="BD35" s="50"/>
      <c r="BE35" s="50"/>
      <c r="BF35" s="50"/>
      <c r="BG35" s="50"/>
      <c r="BH35" s="50"/>
      <c r="BI35" s="50"/>
      <c r="BJ35" s="50"/>
      <c r="BK35" s="50"/>
      <c r="BL35" s="50"/>
      <c r="BM35" s="8"/>
      <c r="BO35" s="8"/>
    </row>
    <row r="36" spans="5:67">
      <c r="E36" s="50"/>
      <c r="F36" s="50"/>
      <c r="G36" s="50"/>
      <c r="H36" s="50"/>
      <c r="I36" s="50"/>
      <c r="J36" s="50"/>
      <c r="K36" s="50"/>
      <c r="L36" s="50"/>
      <c r="M36" s="50"/>
      <c r="N36" s="50"/>
      <c r="O36" s="50"/>
      <c r="P36" s="50"/>
      <c r="Q36" s="50"/>
      <c r="R36" s="50"/>
      <c r="S36" s="50"/>
      <c r="T36" s="50"/>
      <c r="U36" s="50"/>
      <c r="V36" s="50"/>
      <c r="W36" s="50"/>
      <c r="X36" s="50"/>
      <c r="Y36" s="50"/>
      <c r="Z36" s="50"/>
      <c r="AA36" s="50"/>
      <c r="AB36" s="50"/>
      <c r="AC36" s="50"/>
      <c r="AD36" s="50"/>
      <c r="AE36" s="50"/>
      <c r="AF36" s="50"/>
      <c r="AG36" s="50"/>
      <c r="AH36" s="50"/>
      <c r="AI36" s="50"/>
      <c r="AJ36" s="50"/>
      <c r="AK36" s="50"/>
      <c r="AL36" s="50"/>
      <c r="AM36" s="50"/>
      <c r="AN36" s="50"/>
      <c r="AO36" s="50"/>
      <c r="AP36" s="50"/>
      <c r="AQ36" s="50"/>
      <c r="AR36" s="50"/>
      <c r="AS36" s="50"/>
      <c r="AT36" s="50"/>
      <c r="AU36" s="50"/>
      <c r="AV36" s="50"/>
      <c r="AW36" s="50"/>
      <c r="AX36" s="50"/>
      <c r="AY36" s="50"/>
      <c r="AZ36" s="50"/>
      <c r="BA36" s="50"/>
      <c r="BB36" s="50"/>
      <c r="BC36" s="50"/>
      <c r="BD36" s="50"/>
      <c r="BE36" s="50"/>
      <c r="BF36" s="50"/>
      <c r="BG36" s="50"/>
      <c r="BH36" s="50"/>
      <c r="BI36" s="50"/>
      <c r="BJ36" s="50"/>
      <c r="BK36" s="50"/>
      <c r="BL36" s="50"/>
      <c r="BM36" s="8"/>
      <c r="BO36" s="8"/>
    </row>
    <row r="37" spans="5:67">
      <c r="E37" s="50"/>
      <c r="F37" s="50"/>
      <c r="G37" s="50"/>
      <c r="H37" s="50"/>
      <c r="I37" s="50"/>
      <c r="J37" s="50"/>
      <c r="K37" s="50"/>
      <c r="L37" s="50"/>
      <c r="M37" s="50"/>
      <c r="N37" s="50"/>
      <c r="O37" s="50"/>
      <c r="P37" s="50"/>
      <c r="Q37" s="50"/>
      <c r="R37" s="50"/>
      <c r="S37" s="50"/>
      <c r="T37" s="50"/>
      <c r="U37" s="50"/>
      <c r="V37" s="50"/>
      <c r="W37" s="50"/>
      <c r="X37" s="50"/>
      <c r="Y37" s="50"/>
      <c r="Z37" s="50"/>
      <c r="AA37" s="50"/>
      <c r="AB37" s="50"/>
      <c r="AC37" s="50"/>
      <c r="AD37" s="50"/>
      <c r="AE37" s="50"/>
      <c r="AF37" s="50"/>
      <c r="AG37" s="50"/>
      <c r="AH37" s="50"/>
      <c r="AI37" s="50"/>
      <c r="AJ37" s="50"/>
      <c r="AK37" s="50"/>
      <c r="AL37" s="50"/>
      <c r="AM37" s="50"/>
      <c r="AN37" s="50"/>
      <c r="AO37" s="50"/>
      <c r="AP37" s="50"/>
      <c r="AQ37" s="50"/>
      <c r="AR37" s="50"/>
      <c r="AS37" s="50"/>
      <c r="AT37" s="50"/>
      <c r="AU37" s="50"/>
      <c r="AV37" s="50"/>
      <c r="AW37" s="50"/>
      <c r="AX37" s="50"/>
      <c r="AY37" s="50"/>
      <c r="AZ37" s="50"/>
      <c r="BA37" s="50"/>
      <c r="BB37" s="50"/>
      <c r="BC37" s="50"/>
      <c r="BD37" s="50"/>
      <c r="BE37" s="50"/>
      <c r="BF37" s="50"/>
      <c r="BG37" s="50"/>
      <c r="BH37" s="50"/>
      <c r="BI37" s="50"/>
      <c r="BJ37" s="50"/>
      <c r="BK37" s="50"/>
      <c r="BL37" s="50"/>
      <c r="BM37" s="8"/>
      <c r="BO37" s="8"/>
    </row>
    <row r="38" spans="5:67">
      <c r="E38" s="50"/>
      <c r="F38" s="50"/>
      <c r="G38" s="50"/>
      <c r="H38" s="50"/>
      <c r="I38" s="50"/>
      <c r="J38" s="50"/>
      <c r="K38" s="50"/>
      <c r="L38" s="50"/>
      <c r="M38" s="50"/>
      <c r="N38" s="50"/>
      <c r="O38" s="50"/>
      <c r="P38" s="50"/>
      <c r="Q38" s="50"/>
      <c r="R38" s="50"/>
      <c r="S38" s="50"/>
      <c r="T38" s="50"/>
      <c r="U38" s="50"/>
      <c r="V38" s="50"/>
      <c r="W38" s="50"/>
      <c r="X38" s="50"/>
      <c r="Y38" s="50"/>
      <c r="Z38" s="50"/>
      <c r="AA38" s="50"/>
      <c r="AB38" s="50"/>
      <c r="AC38" s="50"/>
      <c r="AD38" s="50"/>
      <c r="AE38" s="50"/>
      <c r="AF38" s="50"/>
      <c r="AG38" s="50"/>
      <c r="AH38" s="50"/>
      <c r="AI38" s="50"/>
      <c r="AJ38" s="50"/>
      <c r="AK38" s="50"/>
      <c r="AL38" s="50"/>
      <c r="AM38" s="50"/>
      <c r="AN38" s="50"/>
      <c r="AO38" s="50"/>
      <c r="AP38" s="50"/>
      <c r="AQ38" s="50"/>
      <c r="AR38" s="50"/>
      <c r="AS38" s="50"/>
      <c r="AT38" s="50"/>
      <c r="AU38" s="50"/>
      <c r="AV38" s="50"/>
      <c r="AW38" s="50"/>
      <c r="AX38" s="50"/>
      <c r="AY38" s="50"/>
      <c r="AZ38" s="50"/>
      <c r="BA38" s="50"/>
      <c r="BB38" s="50"/>
      <c r="BC38" s="50"/>
      <c r="BD38" s="50"/>
      <c r="BE38" s="50"/>
      <c r="BF38" s="50"/>
      <c r="BG38" s="50"/>
      <c r="BH38" s="50"/>
      <c r="BI38" s="50"/>
      <c r="BJ38" s="50"/>
      <c r="BK38" s="50"/>
      <c r="BL38" s="50"/>
      <c r="BM38" s="8"/>
      <c r="BO38" s="8"/>
    </row>
    <row r="39" spans="5:67">
      <c r="E39" s="50"/>
      <c r="F39" s="50"/>
      <c r="G39" s="50"/>
      <c r="H39" s="50"/>
      <c r="I39" s="50"/>
      <c r="J39" s="50"/>
      <c r="K39" s="50"/>
      <c r="L39" s="50"/>
      <c r="M39" s="50"/>
      <c r="N39" s="50"/>
      <c r="O39" s="50"/>
      <c r="P39" s="50"/>
      <c r="Q39" s="50"/>
      <c r="R39" s="50"/>
      <c r="S39" s="50"/>
      <c r="T39" s="50"/>
      <c r="U39" s="50"/>
      <c r="V39" s="50"/>
      <c r="W39" s="50"/>
      <c r="X39" s="50"/>
      <c r="Y39" s="50"/>
      <c r="Z39" s="50"/>
      <c r="AA39" s="50"/>
      <c r="AB39" s="50"/>
      <c r="AC39" s="50"/>
      <c r="AD39" s="50"/>
      <c r="AE39" s="50"/>
      <c r="AF39" s="50"/>
      <c r="AG39" s="50"/>
      <c r="AH39" s="50"/>
      <c r="AI39" s="50"/>
      <c r="AJ39" s="50"/>
      <c r="AK39" s="50"/>
      <c r="AL39" s="50"/>
      <c r="AM39" s="50"/>
      <c r="AN39" s="50"/>
      <c r="AO39" s="50"/>
      <c r="AP39" s="50"/>
      <c r="AQ39" s="50"/>
      <c r="AR39" s="50"/>
      <c r="AS39" s="50"/>
      <c r="AT39" s="50"/>
      <c r="AU39" s="50"/>
      <c r="AV39" s="50"/>
      <c r="AW39" s="50"/>
      <c r="AX39" s="50"/>
      <c r="AY39" s="50"/>
      <c r="AZ39" s="50"/>
      <c r="BA39" s="50"/>
      <c r="BB39" s="50"/>
      <c r="BC39" s="50"/>
      <c r="BD39" s="50"/>
      <c r="BE39" s="50"/>
      <c r="BF39" s="50"/>
      <c r="BG39" s="50"/>
      <c r="BH39" s="50"/>
      <c r="BI39" s="50"/>
      <c r="BJ39" s="50"/>
      <c r="BK39" s="50"/>
      <c r="BL39" s="50"/>
      <c r="BM39" s="8"/>
      <c r="BO39" s="8"/>
    </row>
    <row r="40" spans="5:67">
      <c r="E40" s="50"/>
      <c r="F40" s="50"/>
      <c r="G40" s="50"/>
      <c r="H40" s="50"/>
      <c r="I40" s="50"/>
      <c r="J40" s="50"/>
      <c r="K40" s="50"/>
      <c r="L40" s="50"/>
      <c r="M40" s="50"/>
      <c r="N40" s="50"/>
      <c r="O40" s="50"/>
      <c r="P40" s="50"/>
      <c r="Q40" s="50"/>
      <c r="R40" s="50"/>
      <c r="S40" s="50"/>
      <c r="T40" s="50"/>
      <c r="U40" s="50"/>
      <c r="V40" s="50"/>
      <c r="W40" s="50"/>
      <c r="X40" s="50"/>
      <c r="Y40" s="50"/>
      <c r="Z40" s="50"/>
      <c r="AA40" s="50"/>
      <c r="AB40" s="50"/>
      <c r="AC40" s="50"/>
      <c r="AD40" s="50"/>
      <c r="AE40" s="50"/>
      <c r="AF40" s="50"/>
      <c r="AG40" s="50"/>
      <c r="AH40" s="50"/>
      <c r="AI40" s="50"/>
      <c r="AJ40" s="50"/>
      <c r="AK40" s="50"/>
      <c r="AL40" s="50"/>
      <c r="AM40" s="50"/>
      <c r="AN40" s="50"/>
      <c r="AO40" s="50"/>
      <c r="AP40" s="50"/>
      <c r="AQ40" s="50"/>
      <c r="AR40" s="50"/>
      <c r="AS40" s="50"/>
      <c r="AT40" s="50"/>
      <c r="AU40" s="50"/>
      <c r="AV40" s="50"/>
      <c r="AW40" s="50"/>
      <c r="AX40" s="50"/>
      <c r="AY40" s="50"/>
      <c r="AZ40" s="50"/>
      <c r="BA40" s="50"/>
      <c r="BB40" s="50"/>
      <c r="BC40" s="50"/>
      <c r="BD40" s="50"/>
      <c r="BE40" s="50"/>
      <c r="BF40" s="50"/>
      <c r="BG40" s="50"/>
      <c r="BH40" s="50"/>
      <c r="BI40" s="50"/>
      <c r="BJ40" s="50"/>
      <c r="BK40" s="50"/>
      <c r="BL40" s="50"/>
      <c r="BM40" s="8"/>
      <c r="BO40" s="8"/>
    </row>
    <row r="41" spans="5:67">
      <c r="E41" s="50"/>
      <c r="F41" s="50"/>
      <c r="G41" s="50"/>
      <c r="H41" s="50"/>
      <c r="I41" s="50"/>
      <c r="J41" s="50"/>
      <c r="K41" s="50"/>
      <c r="L41" s="50"/>
      <c r="M41" s="50"/>
      <c r="N41" s="50"/>
      <c r="O41" s="50"/>
      <c r="P41" s="50"/>
      <c r="Q41" s="50"/>
      <c r="R41" s="50"/>
      <c r="S41" s="50"/>
      <c r="T41" s="50"/>
      <c r="U41" s="50"/>
      <c r="V41" s="50"/>
      <c r="W41" s="50"/>
      <c r="X41" s="50"/>
      <c r="Y41" s="50"/>
      <c r="Z41" s="50"/>
      <c r="AA41" s="50"/>
      <c r="AB41" s="50"/>
      <c r="AC41" s="50"/>
      <c r="AD41" s="50"/>
      <c r="AE41" s="50"/>
      <c r="AF41" s="50"/>
      <c r="AG41" s="50"/>
      <c r="AH41" s="50"/>
      <c r="AI41" s="50"/>
      <c r="AJ41" s="50"/>
      <c r="AK41" s="50"/>
      <c r="AL41" s="50"/>
      <c r="AM41" s="50"/>
      <c r="AN41" s="50"/>
      <c r="AO41" s="50"/>
      <c r="AP41" s="50"/>
      <c r="AQ41" s="50"/>
      <c r="AR41" s="50"/>
      <c r="AS41" s="50"/>
      <c r="AT41" s="50"/>
      <c r="AU41" s="50"/>
      <c r="AV41" s="50"/>
      <c r="AW41" s="50"/>
      <c r="AX41" s="50"/>
      <c r="AY41" s="50"/>
      <c r="AZ41" s="50"/>
      <c r="BA41" s="50"/>
      <c r="BB41" s="50"/>
      <c r="BC41" s="50"/>
      <c r="BD41" s="50"/>
      <c r="BE41" s="50"/>
      <c r="BF41" s="50"/>
      <c r="BG41" s="50"/>
      <c r="BH41" s="50"/>
      <c r="BI41" s="50"/>
      <c r="BJ41" s="50"/>
      <c r="BK41" s="50"/>
      <c r="BL41" s="50"/>
      <c r="BM41" s="8"/>
      <c r="BO41" s="8"/>
    </row>
    <row r="42" spans="5:67">
      <c r="E42" s="50"/>
      <c r="F42" s="50"/>
      <c r="G42" s="50"/>
      <c r="H42" s="50"/>
      <c r="I42" s="50"/>
      <c r="J42" s="50"/>
      <c r="K42" s="50"/>
      <c r="L42" s="50"/>
      <c r="M42" s="50"/>
      <c r="N42" s="50"/>
      <c r="O42" s="50"/>
      <c r="P42" s="50"/>
      <c r="Q42" s="50"/>
      <c r="R42" s="50"/>
      <c r="S42" s="50"/>
      <c r="T42" s="50"/>
      <c r="U42" s="50"/>
      <c r="V42" s="50"/>
      <c r="W42" s="50"/>
      <c r="X42" s="50"/>
      <c r="Y42" s="50"/>
      <c r="Z42" s="50"/>
      <c r="AA42" s="50"/>
      <c r="AB42" s="50"/>
      <c r="AC42" s="50"/>
      <c r="AD42" s="50"/>
      <c r="AE42" s="50"/>
      <c r="AF42" s="50"/>
      <c r="AG42" s="50"/>
      <c r="AH42" s="50"/>
      <c r="AI42" s="50"/>
      <c r="AJ42" s="50"/>
      <c r="AK42" s="50"/>
      <c r="AL42" s="50"/>
      <c r="AM42" s="50"/>
      <c r="AN42" s="50"/>
      <c r="AO42" s="50"/>
      <c r="AP42" s="50"/>
      <c r="AQ42" s="50"/>
      <c r="AR42" s="50"/>
      <c r="AS42" s="50"/>
      <c r="AT42" s="50"/>
      <c r="AU42" s="50"/>
      <c r="AV42" s="50"/>
      <c r="AW42" s="50"/>
      <c r="AX42" s="50"/>
      <c r="AY42" s="50"/>
      <c r="AZ42" s="50"/>
      <c r="BA42" s="50"/>
      <c r="BB42" s="50"/>
      <c r="BC42" s="50"/>
      <c r="BD42" s="50"/>
      <c r="BE42" s="50"/>
      <c r="BF42" s="50"/>
      <c r="BG42" s="50"/>
      <c r="BH42" s="50"/>
      <c r="BI42" s="50"/>
      <c r="BJ42" s="50"/>
      <c r="BK42" s="50"/>
      <c r="BL42" s="50"/>
      <c r="BM42" s="8"/>
      <c r="BO42" s="8"/>
    </row>
    <row r="43" spans="5:67">
      <c r="E43" s="50"/>
      <c r="F43" s="50"/>
      <c r="G43" s="50"/>
      <c r="H43" s="50"/>
      <c r="I43" s="50"/>
      <c r="J43" s="50"/>
      <c r="K43" s="50"/>
      <c r="L43" s="50"/>
      <c r="M43" s="50"/>
      <c r="N43" s="50"/>
      <c r="O43" s="50"/>
      <c r="P43" s="50"/>
      <c r="Q43" s="50"/>
      <c r="R43" s="50"/>
      <c r="S43" s="50"/>
      <c r="T43" s="50"/>
      <c r="U43" s="50"/>
      <c r="V43" s="50"/>
      <c r="W43" s="50"/>
      <c r="X43" s="50"/>
      <c r="Y43" s="50"/>
      <c r="Z43" s="50"/>
      <c r="AA43" s="50"/>
      <c r="AB43" s="50"/>
      <c r="AC43" s="50"/>
      <c r="AD43" s="50"/>
      <c r="AE43" s="50"/>
      <c r="AF43" s="50"/>
      <c r="AG43" s="50"/>
      <c r="AH43" s="50"/>
      <c r="AI43" s="50"/>
      <c r="AJ43" s="50"/>
      <c r="AK43" s="50"/>
      <c r="AL43" s="50"/>
      <c r="AM43" s="50"/>
      <c r="AN43" s="50"/>
      <c r="AO43" s="50"/>
      <c r="AP43" s="50"/>
      <c r="AQ43" s="50"/>
      <c r="AR43" s="50"/>
      <c r="AS43" s="50"/>
      <c r="AT43" s="50"/>
      <c r="AU43" s="50"/>
      <c r="AV43" s="50"/>
      <c r="AW43" s="50"/>
      <c r="AX43" s="50"/>
      <c r="AY43" s="50"/>
      <c r="AZ43" s="50"/>
      <c r="BA43" s="50"/>
      <c r="BB43" s="50"/>
      <c r="BC43" s="50"/>
      <c r="BD43" s="50"/>
      <c r="BE43" s="50"/>
      <c r="BF43" s="50"/>
      <c r="BG43" s="50"/>
      <c r="BH43" s="50"/>
      <c r="BI43" s="50"/>
      <c r="BJ43" s="50"/>
      <c r="BK43" s="50"/>
      <c r="BL43" s="50"/>
      <c r="BM43" s="8"/>
      <c r="BO43" s="8"/>
    </row>
    <row r="44" spans="5:67">
      <c r="E44" s="50"/>
      <c r="F44" s="50"/>
      <c r="G44" s="50"/>
      <c r="H44" s="50"/>
      <c r="I44" s="50"/>
      <c r="J44" s="50"/>
      <c r="K44" s="50"/>
      <c r="L44" s="50"/>
      <c r="M44" s="50"/>
      <c r="N44" s="50"/>
      <c r="O44" s="50"/>
      <c r="P44" s="50"/>
      <c r="Q44" s="50"/>
      <c r="R44" s="50"/>
      <c r="S44" s="50"/>
      <c r="T44" s="50"/>
      <c r="U44" s="50"/>
      <c r="V44" s="50"/>
      <c r="W44" s="50"/>
      <c r="X44" s="50"/>
      <c r="Y44" s="50"/>
      <c r="Z44" s="50"/>
      <c r="AA44" s="50"/>
      <c r="AB44" s="50"/>
      <c r="AC44" s="50"/>
      <c r="AD44" s="50"/>
      <c r="AE44" s="50"/>
      <c r="AF44" s="50"/>
      <c r="AG44" s="50"/>
      <c r="AH44" s="50"/>
      <c r="AI44" s="50"/>
      <c r="AJ44" s="50"/>
      <c r="AK44" s="50"/>
      <c r="AL44" s="50"/>
      <c r="AM44" s="50"/>
      <c r="AN44" s="50"/>
      <c r="AO44" s="50"/>
      <c r="AP44" s="50"/>
      <c r="AQ44" s="50"/>
      <c r="AR44" s="50"/>
      <c r="AS44" s="50"/>
      <c r="AT44" s="50"/>
      <c r="AU44" s="50"/>
      <c r="AV44" s="50"/>
      <c r="AW44" s="50"/>
      <c r="AX44" s="50"/>
      <c r="AY44" s="50"/>
      <c r="AZ44" s="50"/>
      <c r="BA44" s="50"/>
      <c r="BB44" s="50"/>
      <c r="BC44" s="50"/>
      <c r="BD44" s="50"/>
      <c r="BE44" s="50"/>
      <c r="BF44" s="50"/>
      <c r="BG44" s="50"/>
      <c r="BH44" s="50"/>
      <c r="BI44" s="50"/>
      <c r="BJ44" s="50"/>
      <c r="BK44" s="50"/>
      <c r="BL44" s="50"/>
      <c r="BM44" s="8"/>
      <c r="BO44" s="8"/>
    </row>
    <row r="45" spans="5:67">
      <c r="E45" s="50"/>
      <c r="F45" s="50"/>
      <c r="G45" s="50"/>
      <c r="H45" s="50"/>
      <c r="I45" s="50"/>
      <c r="J45" s="50"/>
      <c r="K45" s="50"/>
      <c r="L45" s="50"/>
      <c r="M45" s="50"/>
      <c r="N45" s="50"/>
      <c r="O45" s="50"/>
      <c r="P45" s="50"/>
      <c r="Q45" s="50"/>
      <c r="R45" s="50"/>
      <c r="S45" s="50"/>
      <c r="T45" s="50"/>
      <c r="U45" s="50"/>
      <c r="V45" s="50"/>
      <c r="W45" s="50"/>
      <c r="X45" s="50"/>
      <c r="Y45" s="50"/>
      <c r="Z45" s="50"/>
      <c r="AA45" s="50"/>
      <c r="AB45" s="50"/>
      <c r="AC45" s="50"/>
      <c r="AD45" s="50"/>
      <c r="AE45" s="50"/>
      <c r="AF45" s="50"/>
      <c r="AG45" s="50"/>
      <c r="AH45" s="50"/>
      <c r="AI45" s="50"/>
      <c r="AJ45" s="50"/>
      <c r="AK45" s="50"/>
      <c r="AL45" s="50"/>
      <c r="AM45" s="50"/>
      <c r="AN45" s="50"/>
      <c r="AO45" s="50"/>
      <c r="AP45" s="50"/>
      <c r="AQ45" s="50"/>
      <c r="AR45" s="50"/>
      <c r="AS45" s="50"/>
      <c r="AT45" s="50"/>
      <c r="AU45" s="50"/>
      <c r="AV45" s="50"/>
      <c r="AW45" s="50"/>
      <c r="AX45" s="50"/>
      <c r="AY45" s="50"/>
      <c r="AZ45" s="50"/>
      <c r="BA45" s="50"/>
      <c r="BB45" s="50"/>
      <c r="BC45" s="50"/>
      <c r="BD45" s="50"/>
      <c r="BE45" s="50"/>
      <c r="BF45" s="50"/>
      <c r="BG45" s="50"/>
      <c r="BH45" s="50"/>
      <c r="BI45" s="50"/>
      <c r="BJ45" s="50"/>
      <c r="BK45" s="50"/>
      <c r="BL45" s="50"/>
      <c r="BM45" s="8"/>
      <c r="BO45" s="8"/>
    </row>
    <row r="46" spans="5:67">
      <c r="E46" s="50"/>
      <c r="F46" s="50"/>
      <c r="G46" s="50"/>
      <c r="H46" s="50"/>
      <c r="I46" s="50"/>
      <c r="J46" s="50"/>
      <c r="K46" s="50"/>
      <c r="L46" s="50"/>
      <c r="M46" s="50"/>
      <c r="N46" s="50"/>
      <c r="O46" s="50"/>
      <c r="P46" s="50"/>
      <c r="Q46" s="50"/>
      <c r="R46" s="50"/>
      <c r="S46" s="50"/>
      <c r="T46" s="50"/>
      <c r="U46" s="50"/>
      <c r="V46" s="50"/>
      <c r="W46" s="50"/>
      <c r="X46" s="50"/>
      <c r="Y46" s="50"/>
      <c r="Z46" s="50"/>
      <c r="AA46" s="50"/>
      <c r="AB46" s="50"/>
      <c r="AC46" s="50"/>
      <c r="AD46" s="50"/>
      <c r="AE46" s="50"/>
      <c r="AF46" s="50"/>
      <c r="AG46" s="50"/>
      <c r="AH46" s="50"/>
      <c r="AI46" s="50"/>
      <c r="AJ46" s="50"/>
      <c r="AK46" s="50"/>
      <c r="AL46" s="50"/>
      <c r="AM46" s="50"/>
      <c r="AN46" s="50"/>
      <c r="AO46" s="50"/>
      <c r="AP46" s="50"/>
      <c r="AQ46" s="50"/>
      <c r="AR46" s="50"/>
      <c r="AS46" s="50"/>
      <c r="AT46" s="50"/>
      <c r="AU46" s="50"/>
      <c r="AV46" s="50"/>
      <c r="AW46" s="50"/>
      <c r="AX46" s="50"/>
      <c r="AY46" s="50"/>
      <c r="AZ46" s="50"/>
      <c r="BA46" s="50"/>
      <c r="BB46" s="50"/>
      <c r="BC46" s="50"/>
      <c r="BD46" s="50"/>
      <c r="BE46" s="50"/>
      <c r="BF46" s="50"/>
      <c r="BG46" s="50"/>
      <c r="BH46" s="50"/>
      <c r="BI46" s="50"/>
      <c r="BJ46" s="50"/>
      <c r="BK46" s="50"/>
      <c r="BL46" s="50"/>
      <c r="BM46" s="8"/>
      <c r="BO46" s="8"/>
    </row>
    <row r="47" spans="5:67">
      <c r="E47" s="50"/>
      <c r="F47" s="50"/>
      <c r="G47" s="50"/>
      <c r="H47" s="50"/>
      <c r="I47" s="50"/>
      <c r="J47" s="50"/>
      <c r="K47" s="50"/>
      <c r="L47" s="50"/>
      <c r="M47" s="50"/>
      <c r="N47" s="50"/>
      <c r="O47" s="50"/>
      <c r="P47" s="50"/>
      <c r="Q47" s="50"/>
      <c r="R47" s="50"/>
      <c r="S47" s="50"/>
      <c r="T47" s="50"/>
      <c r="U47" s="50"/>
      <c r="V47" s="50"/>
      <c r="W47" s="50"/>
      <c r="X47" s="50"/>
      <c r="Y47" s="50"/>
      <c r="Z47" s="50"/>
      <c r="AA47" s="50"/>
      <c r="AB47" s="50"/>
      <c r="AC47" s="50"/>
      <c r="AD47" s="50"/>
      <c r="AE47" s="50"/>
      <c r="AF47" s="50"/>
      <c r="AG47" s="50"/>
      <c r="AH47" s="50"/>
      <c r="AI47" s="50"/>
      <c r="AJ47" s="50"/>
      <c r="AK47" s="50"/>
      <c r="AL47" s="50"/>
      <c r="AM47" s="50"/>
      <c r="AN47" s="50"/>
      <c r="AO47" s="50"/>
      <c r="AP47" s="50"/>
      <c r="AQ47" s="50"/>
      <c r="AR47" s="50"/>
      <c r="AS47" s="50"/>
      <c r="AT47" s="50"/>
      <c r="AU47" s="50"/>
      <c r="AV47" s="50"/>
      <c r="AW47" s="50"/>
      <c r="AX47" s="50"/>
      <c r="AY47" s="50"/>
      <c r="AZ47" s="50"/>
      <c r="BA47" s="50"/>
      <c r="BB47" s="50"/>
      <c r="BC47" s="50"/>
      <c r="BD47" s="50"/>
      <c r="BE47" s="50"/>
      <c r="BF47" s="50"/>
      <c r="BG47" s="50"/>
      <c r="BH47" s="50"/>
      <c r="BI47" s="50"/>
      <c r="BJ47" s="50"/>
      <c r="BK47" s="50"/>
      <c r="BL47" s="50"/>
      <c r="BM47" s="8"/>
      <c r="BO47" s="8"/>
    </row>
    <row r="48" spans="5:67">
      <c r="E48" s="50"/>
      <c r="F48" s="50"/>
      <c r="G48" s="50"/>
      <c r="H48" s="50"/>
      <c r="I48" s="50"/>
      <c r="J48" s="50"/>
      <c r="K48" s="50"/>
      <c r="L48" s="50"/>
      <c r="M48" s="50"/>
      <c r="N48" s="50"/>
      <c r="O48" s="50"/>
      <c r="P48" s="50"/>
      <c r="Q48" s="50"/>
      <c r="R48" s="50"/>
      <c r="S48" s="50"/>
      <c r="T48" s="50"/>
      <c r="U48" s="50"/>
      <c r="V48" s="50"/>
      <c r="W48" s="50"/>
      <c r="X48" s="50"/>
      <c r="Y48" s="50"/>
      <c r="Z48" s="50"/>
      <c r="AA48" s="50"/>
      <c r="AB48" s="50"/>
      <c r="AC48" s="50"/>
      <c r="AD48" s="50"/>
      <c r="AE48" s="50"/>
      <c r="AF48" s="50"/>
      <c r="AG48" s="50"/>
      <c r="AH48" s="50"/>
      <c r="AI48" s="50"/>
      <c r="AJ48" s="50"/>
      <c r="AK48" s="50"/>
      <c r="AL48" s="50"/>
      <c r="AM48" s="50"/>
      <c r="AN48" s="50"/>
      <c r="AO48" s="50"/>
      <c r="AP48" s="50"/>
      <c r="AQ48" s="50"/>
      <c r="AR48" s="50"/>
      <c r="AS48" s="50"/>
      <c r="AT48" s="50"/>
      <c r="AU48" s="50"/>
      <c r="AV48" s="50"/>
      <c r="AW48" s="50"/>
      <c r="AX48" s="50"/>
      <c r="AY48" s="50"/>
      <c r="AZ48" s="50"/>
      <c r="BA48" s="50"/>
      <c r="BB48" s="50"/>
      <c r="BC48" s="50"/>
      <c r="BD48" s="50"/>
      <c r="BE48" s="50"/>
      <c r="BF48" s="50"/>
      <c r="BG48" s="50"/>
      <c r="BH48" s="50"/>
      <c r="BI48" s="50"/>
      <c r="BJ48" s="50"/>
      <c r="BK48" s="50"/>
      <c r="BL48" s="50"/>
      <c r="BM48" s="8"/>
      <c r="BO48" s="8"/>
    </row>
    <row r="49" spans="5:67">
      <c r="E49" s="50"/>
      <c r="F49" s="50"/>
      <c r="G49" s="50"/>
      <c r="H49" s="50"/>
      <c r="I49" s="50"/>
      <c r="J49" s="50"/>
      <c r="K49" s="50"/>
      <c r="L49" s="50"/>
      <c r="M49" s="50"/>
      <c r="N49" s="50"/>
      <c r="O49" s="50"/>
      <c r="P49" s="50"/>
      <c r="Q49" s="50"/>
      <c r="R49" s="50"/>
      <c r="S49" s="50"/>
      <c r="T49" s="50"/>
      <c r="U49" s="50"/>
      <c r="V49" s="50"/>
      <c r="W49" s="50"/>
      <c r="X49" s="50"/>
      <c r="Y49" s="50"/>
      <c r="Z49" s="50"/>
      <c r="AA49" s="50"/>
      <c r="AB49" s="50"/>
      <c r="AC49" s="50"/>
      <c r="AD49" s="50"/>
      <c r="AE49" s="50"/>
      <c r="AF49" s="50"/>
      <c r="AG49" s="50"/>
      <c r="AH49" s="50"/>
      <c r="AI49" s="50"/>
      <c r="AJ49" s="50"/>
      <c r="AK49" s="50"/>
      <c r="AL49" s="50"/>
      <c r="AM49" s="50"/>
      <c r="AN49" s="50"/>
      <c r="AO49" s="50"/>
      <c r="AP49" s="50"/>
      <c r="AQ49" s="50"/>
      <c r="AR49" s="50"/>
      <c r="AS49" s="50"/>
      <c r="AT49" s="50"/>
      <c r="AU49" s="50"/>
      <c r="AV49" s="50"/>
      <c r="AW49" s="50"/>
      <c r="AX49" s="50"/>
      <c r="AY49" s="50"/>
      <c r="AZ49" s="50"/>
      <c r="BA49" s="50"/>
      <c r="BB49" s="50"/>
      <c r="BC49" s="50"/>
      <c r="BD49" s="50"/>
      <c r="BE49" s="50"/>
      <c r="BF49" s="50"/>
      <c r="BG49" s="50"/>
      <c r="BH49" s="50"/>
      <c r="BI49" s="50"/>
      <c r="BJ49" s="50"/>
      <c r="BK49" s="50"/>
      <c r="BL49" s="50"/>
      <c r="BM49" s="8"/>
      <c r="BO49" s="8"/>
    </row>
    <row r="50" spans="5:67">
      <c r="E50" s="50"/>
      <c r="F50" s="50"/>
      <c r="G50" s="50"/>
      <c r="H50" s="50"/>
      <c r="I50" s="50"/>
      <c r="J50" s="50"/>
      <c r="K50" s="50"/>
      <c r="L50" s="50"/>
      <c r="M50" s="50"/>
      <c r="N50" s="50"/>
      <c r="O50" s="50"/>
      <c r="P50" s="50"/>
      <c r="Q50" s="50"/>
      <c r="R50" s="50"/>
      <c r="S50" s="50"/>
      <c r="T50" s="50"/>
      <c r="U50" s="50"/>
      <c r="V50" s="50"/>
      <c r="W50" s="50"/>
      <c r="X50" s="50"/>
      <c r="Y50" s="50"/>
      <c r="Z50" s="50"/>
      <c r="AA50" s="50"/>
      <c r="AB50" s="50"/>
      <c r="AC50" s="50"/>
      <c r="AD50" s="50"/>
      <c r="AE50" s="50"/>
      <c r="AF50" s="50"/>
      <c r="AG50" s="50"/>
      <c r="AH50" s="50"/>
      <c r="AI50" s="50"/>
      <c r="AJ50" s="50"/>
      <c r="AK50" s="50"/>
      <c r="AL50" s="50"/>
      <c r="AM50" s="50"/>
      <c r="AN50" s="50"/>
      <c r="AO50" s="50"/>
      <c r="AP50" s="50"/>
      <c r="AQ50" s="50"/>
      <c r="AR50" s="50"/>
      <c r="AS50" s="50"/>
      <c r="AT50" s="50"/>
      <c r="AU50" s="50"/>
      <c r="AV50" s="50"/>
      <c r="AW50" s="50"/>
      <c r="AX50" s="50"/>
      <c r="AY50" s="50"/>
      <c r="AZ50" s="50"/>
      <c r="BA50" s="50"/>
      <c r="BB50" s="50"/>
      <c r="BC50" s="50"/>
      <c r="BD50" s="50"/>
      <c r="BE50" s="50"/>
      <c r="BF50" s="50"/>
      <c r="BG50" s="50"/>
      <c r="BH50" s="50"/>
      <c r="BI50" s="50"/>
      <c r="BJ50" s="50"/>
      <c r="BK50" s="50"/>
      <c r="BL50" s="50"/>
      <c r="BM50" s="8"/>
      <c r="BO50" s="8"/>
    </row>
    <row r="51" spans="5:67">
      <c r="E51" s="8"/>
      <c r="F51" s="8"/>
      <c r="G51" s="8"/>
      <c r="H51" s="8"/>
      <c r="I51" s="8"/>
      <c r="J51" s="8"/>
      <c r="K51" s="8"/>
      <c r="L51" s="8"/>
      <c r="M51" s="8"/>
      <c r="N51" s="8"/>
      <c r="O51" s="8"/>
      <c r="P51" s="8"/>
      <c r="Q51" s="8"/>
      <c r="R51" s="8"/>
      <c r="S51" s="8"/>
      <c r="T51" s="8"/>
      <c r="U51" s="8"/>
      <c r="V51" s="8"/>
      <c r="W51" s="8"/>
      <c r="X51" s="8"/>
      <c r="Y51" s="8"/>
      <c r="Z51" s="8"/>
      <c r="AA51" s="8"/>
      <c r="AB51" s="8"/>
      <c r="AC51" s="8"/>
      <c r="AD51" s="8"/>
      <c r="AE51" s="8"/>
      <c r="AF51" s="8"/>
      <c r="AG51" s="8"/>
      <c r="AH51" s="8"/>
      <c r="AI51" s="8"/>
      <c r="AJ51" s="8"/>
      <c r="AK51" s="8"/>
      <c r="AL51" s="8"/>
      <c r="AM51" s="8"/>
      <c r="AN51" s="8"/>
      <c r="AO51" s="8"/>
      <c r="AP51" s="8"/>
      <c r="AQ51" s="8"/>
      <c r="AR51" s="8"/>
      <c r="AS51" s="8"/>
      <c r="AT51" s="8"/>
      <c r="AU51" s="8"/>
      <c r="AV51" s="8"/>
      <c r="AW51" s="8"/>
      <c r="AX51" s="8"/>
      <c r="AY51" s="8"/>
      <c r="AZ51" s="8"/>
      <c r="BA51" s="8"/>
      <c r="BB51" s="8"/>
      <c r="BC51" s="8"/>
      <c r="BD51" s="8"/>
      <c r="BE51" s="8"/>
      <c r="BF51" s="50"/>
      <c r="BG51" s="50"/>
      <c r="BH51" s="50"/>
      <c r="BI51" s="50"/>
      <c r="BJ51" s="50"/>
      <c r="BK51" s="50"/>
      <c r="BL51" s="50"/>
      <c r="BM51" s="8"/>
      <c r="BO51" s="8"/>
    </row>
    <row r="52" spans="5:67">
      <c r="E52" s="8"/>
      <c r="F52" s="8"/>
      <c r="G52" s="8"/>
      <c r="H52" s="8"/>
      <c r="I52" s="8"/>
      <c r="J52" s="8"/>
      <c r="K52" s="8"/>
      <c r="L52" s="8"/>
      <c r="M52" s="8"/>
      <c r="N52" s="8"/>
      <c r="O52" s="8"/>
      <c r="P52" s="8"/>
      <c r="Q52" s="8"/>
      <c r="R52" s="8"/>
      <c r="S52" s="8"/>
      <c r="T52" s="8"/>
      <c r="U52" s="8"/>
      <c r="V52" s="8"/>
      <c r="W52" s="8"/>
      <c r="X52" s="8"/>
      <c r="Y52" s="8"/>
      <c r="Z52" s="8"/>
      <c r="AA52" s="8"/>
      <c r="AB52" s="8"/>
      <c r="AC52" s="8"/>
      <c r="AD52" s="8"/>
      <c r="AE52" s="8"/>
      <c r="AF52" s="8"/>
      <c r="AG52" s="8"/>
      <c r="AH52" s="8"/>
      <c r="AI52" s="8"/>
      <c r="AJ52" s="8"/>
      <c r="AK52" s="8"/>
      <c r="AL52" s="8"/>
      <c r="AM52" s="8"/>
      <c r="AN52" s="8"/>
      <c r="AO52" s="8"/>
      <c r="AP52" s="8"/>
      <c r="AQ52" s="8"/>
      <c r="AR52" s="8"/>
      <c r="AS52" s="8"/>
      <c r="AT52" s="8"/>
      <c r="AU52" s="8"/>
      <c r="AV52" s="8"/>
      <c r="AW52" s="8"/>
      <c r="AX52" s="8"/>
      <c r="AY52" s="8"/>
      <c r="AZ52" s="8"/>
      <c r="BA52" s="8"/>
      <c r="BB52" s="8"/>
      <c r="BC52" s="8"/>
      <c r="BD52" s="8"/>
      <c r="BE52" s="8"/>
      <c r="BF52" s="50"/>
      <c r="BG52" s="50"/>
      <c r="BH52" s="50"/>
      <c r="BI52" s="50"/>
      <c r="BJ52" s="50"/>
      <c r="BK52" s="50"/>
      <c r="BL52" s="50"/>
      <c r="BM52" s="8"/>
      <c r="BO52" s="8"/>
    </row>
    <row r="53" spans="5:67">
      <c r="E53" s="8"/>
      <c r="F53" s="8"/>
      <c r="G53" s="8"/>
      <c r="H53" s="8"/>
      <c r="I53" s="8"/>
      <c r="J53" s="8"/>
      <c r="K53" s="8"/>
      <c r="L53" s="8"/>
      <c r="M53" s="8"/>
      <c r="N53" s="8"/>
      <c r="O53" s="8"/>
      <c r="P53" s="8"/>
      <c r="Q53" s="8"/>
      <c r="R53" s="8"/>
      <c r="S53" s="8"/>
      <c r="T53" s="8"/>
      <c r="U53" s="8"/>
      <c r="V53" s="8"/>
      <c r="W53" s="8"/>
      <c r="X53" s="8"/>
      <c r="Y53" s="8"/>
      <c r="Z53" s="8"/>
      <c r="AA53" s="8"/>
      <c r="AB53" s="8"/>
      <c r="AC53" s="8"/>
      <c r="AD53" s="8"/>
      <c r="AE53" s="8"/>
      <c r="AF53" s="8"/>
      <c r="AG53" s="8"/>
      <c r="AH53" s="8"/>
      <c r="AI53" s="8"/>
      <c r="AJ53" s="8"/>
      <c r="AK53" s="8"/>
      <c r="AL53" s="8"/>
      <c r="AM53" s="8"/>
      <c r="AN53" s="8"/>
      <c r="AO53" s="8"/>
      <c r="AP53" s="8"/>
      <c r="AQ53" s="8"/>
      <c r="AR53" s="8"/>
      <c r="AS53" s="8"/>
      <c r="AT53" s="8"/>
      <c r="AU53" s="8"/>
      <c r="AV53" s="8"/>
      <c r="AW53" s="8"/>
      <c r="AX53" s="8"/>
      <c r="AY53" s="8"/>
      <c r="AZ53" s="8"/>
      <c r="BA53" s="8"/>
      <c r="BB53" s="8"/>
      <c r="BC53" s="8"/>
      <c r="BD53" s="8"/>
      <c r="BE53" s="8"/>
      <c r="BF53" s="50"/>
      <c r="BG53" s="50"/>
      <c r="BH53" s="50"/>
      <c r="BI53" s="50"/>
      <c r="BJ53" s="50"/>
      <c r="BK53" s="50"/>
      <c r="BL53" s="50"/>
      <c r="BM53" s="8"/>
      <c r="BO53" s="8"/>
    </row>
    <row r="54" spans="5:67">
      <c r="E54" s="8"/>
      <c r="F54" s="8"/>
      <c r="G54" s="8"/>
      <c r="H54" s="8"/>
      <c r="I54" s="8"/>
      <c r="J54" s="8"/>
      <c r="K54" s="8"/>
      <c r="L54" s="8"/>
      <c r="M54" s="8"/>
      <c r="N54" s="8"/>
      <c r="O54" s="8"/>
      <c r="P54" s="8"/>
      <c r="Q54" s="8"/>
      <c r="R54" s="8"/>
      <c r="S54" s="8"/>
      <c r="T54" s="8"/>
      <c r="U54" s="8"/>
      <c r="V54" s="8"/>
      <c r="W54" s="8"/>
      <c r="X54" s="8"/>
      <c r="Y54" s="8"/>
      <c r="Z54" s="8"/>
      <c r="AA54" s="8"/>
      <c r="AB54" s="8"/>
      <c r="AC54" s="8"/>
      <c r="AD54" s="8"/>
      <c r="AE54" s="8"/>
      <c r="AF54" s="8"/>
      <c r="AG54" s="8"/>
      <c r="AH54" s="8"/>
      <c r="AI54" s="8"/>
      <c r="AJ54" s="8"/>
      <c r="AK54" s="8"/>
      <c r="AL54" s="8"/>
      <c r="AM54" s="8"/>
      <c r="AN54" s="8"/>
      <c r="AO54" s="8"/>
      <c r="AP54" s="8"/>
      <c r="AQ54" s="8"/>
      <c r="AR54" s="8"/>
      <c r="AS54" s="8"/>
      <c r="AT54" s="8"/>
      <c r="AU54" s="8"/>
      <c r="AV54" s="8"/>
      <c r="AW54" s="8"/>
      <c r="AX54" s="8"/>
      <c r="AY54" s="8"/>
      <c r="AZ54" s="8"/>
      <c r="BA54" s="8"/>
      <c r="BB54" s="8"/>
      <c r="BC54" s="8"/>
      <c r="BD54" s="8"/>
      <c r="BE54" s="8"/>
      <c r="BF54" s="50"/>
      <c r="BG54" s="50"/>
      <c r="BH54" s="50"/>
      <c r="BI54" s="50"/>
      <c r="BJ54" s="50"/>
      <c r="BK54" s="50"/>
      <c r="BL54" s="50"/>
      <c r="BM54" s="8"/>
      <c r="BO54" s="8"/>
    </row>
    <row r="55" spans="5:67">
      <c r="E55" s="8"/>
      <c r="F55" s="8"/>
      <c r="G55" s="8"/>
      <c r="H55" s="8"/>
      <c r="I55" s="8"/>
      <c r="J55" s="8"/>
      <c r="K55" s="8"/>
      <c r="L55" s="8"/>
      <c r="M55" s="8"/>
      <c r="N55" s="8"/>
      <c r="O55" s="8"/>
      <c r="P55" s="8"/>
      <c r="Q55" s="8"/>
      <c r="R55" s="8"/>
      <c r="S55" s="8"/>
      <c r="T55" s="8"/>
      <c r="U55" s="8"/>
      <c r="V55" s="8"/>
      <c r="W55" s="8"/>
      <c r="X55" s="8"/>
      <c r="Y55" s="8"/>
      <c r="Z55" s="8"/>
      <c r="AA55" s="8"/>
      <c r="AB55" s="8"/>
      <c r="AC55" s="8"/>
      <c r="AD55" s="8"/>
      <c r="AE55" s="8"/>
      <c r="AF55" s="8"/>
      <c r="AG55" s="8"/>
      <c r="AH55" s="8"/>
      <c r="AI55" s="8"/>
      <c r="AJ55" s="8"/>
      <c r="AK55" s="8"/>
      <c r="AL55" s="8"/>
      <c r="AM55" s="8"/>
      <c r="AN55" s="8"/>
      <c r="AO55" s="8"/>
      <c r="AP55" s="8"/>
      <c r="AQ55" s="8"/>
      <c r="AR55" s="8"/>
      <c r="AS55" s="8"/>
      <c r="AT55" s="8"/>
      <c r="AU55" s="8"/>
      <c r="AV55" s="8"/>
      <c r="AW55" s="8"/>
      <c r="AX55" s="8"/>
      <c r="AY55" s="8"/>
      <c r="AZ55" s="8"/>
      <c r="BA55" s="8"/>
      <c r="BB55" s="8"/>
      <c r="BC55" s="8"/>
      <c r="BD55" s="8"/>
      <c r="BE55" s="8"/>
      <c r="BF55" s="50"/>
      <c r="BG55" s="50"/>
      <c r="BH55" s="50"/>
      <c r="BI55" s="50"/>
      <c r="BJ55" s="50"/>
      <c r="BK55" s="50"/>
      <c r="BL55" s="50"/>
      <c r="BM55" s="8"/>
      <c r="BO55" s="8"/>
    </row>
    <row r="56" spans="5:67">
      <c r="E56" s="8"/>
      <c r="F56" s="8"/>
      <c r="G56" s="8"/>
      <c r="H56" s="8"/>
      <c r="I56" s="8"/>
      <c r="J56" s="8"/>
      <c r="K56" s="8"/>
      <c r="L56" s="8"/>
      <c r="M56" s="8"/>
      <c r="N56" s="8"/>
      <c r="O56" s="8"/>
      <c r="P56" s="8"/>
      <c r="Q56" s="8"/>
      <c r="R56" s="8"/>
      <c r="S56" s="8"/>
      <c r="T56" s="8"/>
      <c r="U56" s="8"/>
      <c r="V56" s="8"/>
      <c r="W56" s="8"/>
      <c r="X56" s="8"/>
      <c r="Y56" s="8"/>
      <c r="Z56" s="8"/>
      <c r="AA56" s="8"/>
      <c r="AB56" s="8"/>
      <c r="AC56" s="8"/>
      <c r="AD56" s="8"/>
      <c r="AE56" s="8"/>
      <c r="AF56" s="8"/>
      <c r="AG56" s="8"/>
      <c r="AH56" s="8"/>
      <c r="AI56" s="8"/>
      <c r="AJ56" s="8"/>
      <c r="AK56" s="8"/>
      <c r="AL56" s="8"/>
      <c r="AM56" s="8"/>
      <c r="AN56" s="8"/>
      <c r="AO56" s="8"/>
      <c r="AP56" s="8"/>
      <c r="AQ56" s="8"/>
      <c r="AR56" s="8"/>
      <c r="AS56" s="8"/>
      <c r="AT56" s="8"/>
      <c r="AU56" s="8"/>
      <c r="AV56" s="8"/>
      <c r="AW56" s="8"/>
      <c r="AX56" s="8"/>
      <c r="AY56" s="8"/>
      <c r="AZ56" s="8"/>
      <c r="BA56" s="8"/>
      <c r="BB56" s="8"/>
      <c r="BC56" s="8"/>
      <c r="BD56" s="8"/>
      <c r="BE56" s="8"/>
      <c r="BF56" s="50"/>
      <c r="BG56" s="50"/>
      <c r="BH56" s="50"/>
      <c r="BI56" s="50"/>
      <c r="BJ56" s="50"/>
      <c r="BK56" s="50"/>
      <c r="BL56" s="50"/>
      <c r="BM56" s="8"/>
      <c r="BO56" s="8"/>
    </row>
    <row r="57" spans="5:67">
      <c r="E57" s="8"/>
      <c r="F57" s="8"/>
      <c r="G57" s="8"/>
      <c r="H57" s="8"/>
      <c r="I57" s="8"/>
      <c r="J57" s="8"/>
      <c r="K57" s="8"/>
      <c r="L57" s="8"/>
      <c r="M57" s="8"/>
      <c r="N57" s="8"/>
      <c r="O57" s="8"/>
      <c r="P57" s="8"/>
      <c r="Q57" s="8"/>
      <c r="R57" s="8"/>
      <c r="S57" s="8"/>
      <c r="T57" s="8"/>
      <c r="U57" s="8"/>
      <c r="V57" s="8"/>
      <c r="W57" s="8"/>
      <c r="X57" s="8"/>
      <c r="Y57" s="8"/>
      <c r="Z57" s="8"/>
      <c r="AA57" s="8"/>
      <c r="AB57" s="8"/>
      <c r="AC57" s="8"/>
      <c r="AD57" s="8"/>
      <c r="AE57" s="8"/>
      <c r="AF57" s="8"/>
      <c r="AG57" s="8"/>
      <c r="AH57" s="8"/>
      <c r="AI57" s="8"/>
      <c r="AJ57" s="8"/>
      <c r="AK57" s="8"/>
      <c r="AL57" s="8"/>
      <c r="AM57" s="8"/>
      <c r="AN57" s="8"/>
      <c r="AO57" s="8"/>
      <c r="AP57" s="8"/>
      <c r="AQ57" s="8"/>
      <c r="AR57" s="8"/>
      <c r="AS57" s="8"/>
      <c r="AT57" s="8"/>
      <c r="AU57" s="8"/>
      <c r="AV57" s="8"/>
      <c r="AW57" s="8"/>
      <c r="AX57" s="8"/>
      <c r="AY57" s="8"/>
      <c r="AZ57" s="8"/>
      <c r="BA57" s="8"/>
      <c r="BB57" s="8"/>
      <c r="BC57" s="8"/>
      <c r="BD57" s="8"/>
      <c r="BE57" s="8"/>
      <c r="BF57" s="50"/>
      <c r="BG57" s="50"/>
      <c r="BH57" s="50"/>
      <c r="BI57" s="50"/>
      <c r="BJ57" s="50"/>
      <c r="BK57" s="50"/>
      <c r="BL57" s="50"/>
      <c r="BM57" s="8"/>
      <c r="BO57" s="8"/>
    </row>
    <row r="58" spans="5:67">
      <c r="E58" s="8"/>
      <c r="F58" s="8"/>
      <c r="G58" s="8"/>
      <c r="H58" s="8"/>
      <c r="I58" s="8"/>
      <c r="J58" s="8"/>
      <c r="K58" s="8"/>
      <c r="L58" s="8"/>
      <c r="M58" s="8"/>
      <c r="N58" s="8"/>
      <c r="O58" s="8"/>
      <c r="P58" s="8"/>
      <c r="Q58" s="8"/>
      <c r="R58" s="8"/>
      <c r="S58" s="8"/>
      <c r="T58" s="8"/>
      <c r="U58" s="8"/>
      <c r="V58" s="8"/>
      <c r="W58" s="8"/>
      <c r="X58" s="8"/>
      <c r="Y58" s="8"/>
      <c r="Z58" s="8"/>
      <c r="AA58" s="8"/>
      <c r="AB58" s="8"/>
      <c r="AC58" s="8"/>
      <c r="AD58" s="8"/>
      <c r="AE58" s="8"/>
      <c r="AF58" s="8"/>
      <c r="AG58" s="8"/>
      <c r="AH58" s="8"/>
      <c r="AI58" s="8"/>
      <c r="AJ58" s="8"/>
      <c r="AK58" s="8"/>
      <c r="AL58" s="8"/>
      <c r="AM58" s="8"/>
      <c r="AN58" s="8"/>
      <c r="AO58" s="8"/>
      <c r="AP58" s="8"/>
      <c r="AQ58" s="8"/>
      <c r="AR58" s="8"/>
      <c r="AS58" s="8"/>
      <c r="AT58" s="8"/>
      <c r="AU58" s="8"/>
      <c r="AV58" s="8"/>
      <c r="AW58" s="8"/>
      <c r="AX58" s="8"/>
      <c r="AY58" s="8"/>
      <c r="AZ58" s="8"/>
      <c r="BA58" s="8"/>
      <c r="BB58" s="8"/>
      <c r="BC58" s="8"/>
      <c r="BD58" s="8"/>
      <c r="BE58" s="8"/>
      <c r="BF58" s="50"/>
      <c r="BG58" s="50"/>
      <c r="BH58" s="50"/>
      <c r="BI58" s="50"/>
      <c r="BJ58" s="50"/>
      <c r="BK58" s="50"/>
      <c r="BL58" s="50"/>
      <c r="BM58" s="8"/>
      <c r="BO58" s="8"/>
    </row>
    <row r="59" spans="5:67">
      <c r="E59" s="8"/>
      <c r="F59" s="8"/>
      <c r="G59" s="8"/>
      <c r="H59" s="8"/>
      <c r="I59" s="8"/>
      <c r="J59" s="8"/>
      <c r="K59" s="8"/>
      <c r="L59" s="8"/>
      <c r="M59" s="8"/>
      <c r="N59" s="8"/>
      <c r="O59" s="8"/>
      <c r="P59" s="8"/>
      <c r="Q59" s="8"/>
      <c r="R59" s="8"/>
      <c r="S59" s="8"/>
      <c r="T59" s="8"/>
      <c r="U59" s="8"/>
      <c r="V59" s="8"/>
      <c r="W59" s="8"/>
      <c r="X59" s="8"/>
      <c r="Y59" s="8"/>
      <c r="Z59" s="8"/>
      <c r="AA59" s="8"/>
      <c r="AB59" s="8"/>
      <c r="AC59" s="8"/>
      <c r="AD59" s="8"/>
      <c r="AE59" s="8"/>
      <c r="AF59" s="8"/>
      <c r="AG59" s="8"/>
      <c r="AH59" s="8"/>
      <c r="AI59" s="8"/>
      <c r="AJ59" s="8"/>
      <c r="AK59" s="8"/>
      <c r="AL59" s="8"/>
      <c r="AM59" s="8"/>
      <c r="AN59" s="8"/>
      <c r="AO59" s="8"/>
      <c r="AP59" s="8"/>
      <c r="AQ59" s="8"/>
      <c r="AR59" s="8"/>
      <c r="AS59" s="8"/>
      <c r="AT59" s="8"/>
      <c r="AU59" s="8"/>
      <c r="AV59" s="8"/>
      <c r="AW59" s="8"/>
      <c r="AX59" s="8"/>
      <c r="AY59" s="8"/>
      <c r="AZ59" s="8"/>
      <c r="BA59" s="8"/>
      <c r="BB59" s="8"/>
      <c r="BC59" s="8"/>
      <c r="BD59" s="8"/>
      <c r="BE59" s="8"/>
      <c r="BF59" s="50"/>
      <c r="BG59" s="50"/>
      <c r="BH59" s="50"/>
      <c r="BI59" s="50"/>
      <c r="BJ59" s="50"/>
      <c r="BK59" s="50"/>
      <c r="BL59" s="50"/>
      <c r="BM59" s="8"/>
      <c r="BO59" s="8"/>
    </row>
    <row r="60" spans="5:67">
      <c r="E60" s="8"/>
      <c r="F60" s="8"/>
      <c r="G60" s="8"/>
      <c r="H60" s="8"/>
      <c r="I60" s="8"/>
      <c r="J60" s="8"/>
      <c r="K60" s="8"/>
      <c r="L60" s="8"/>
      <c r="M60" s="8"/>
      <c r="N60" s="8"/>
      <c r="O60" s="8"/>
      <c r="P60" s="8"/>
      <c r="Q60" s="8"/>
      <c r="R60" s="8"/>
      <c r="S60" s="8"/>
      <c r="T60" s="8"/>
      <c r="U60" s="8"/>
      <c r="V60" s="8"/>
      <c r="W60" s="8"/>
      <c r="X60" s="8"/>
      <c r="Y60" s="8"/>
      <c r="Z60" s="8"/>
      <c r="AA60" s="8"/>
      <c r="AB60" s="8"/>
      <c r="AC60" s="8"/>
      <c r="AD60" s="8"/>
      <c r="AE60" s="8"/>
      <c r="AF60" s="8"/>
      <c r="AG60" s="8"/>
      <c r="AH60" s="8"/>
      <c r="AI60" s="8"/>
      <c r="AJ60" s="8"/>
      <c r="AK60" s="8"/>
      <c r="AL60" s="8"/>
      <c r="AM60" s="8"/>
      <c r="AN60" s="8"/>
      <c r="AO60" s="8"/>
      <c r="AP60" s="8"/>
      <c r="AQ60" s="8"/>
      <c r="AR60" s="8"/>
      <c r="AS60" s="8"/>
      <c r="AT60" s="8"/>
      <c r="AU60" s="8"/>
      <c r="AV60" s="8"/>
      <c r="AW60" s="8"/>
      <c r="AX60" s="8"/>
      <c r="AY60" s="8"/>
      <c r="AZ60" s="8"/>
      <c r="BA60" s="8"/>
      <c r="BB60" s="8"/>
      <c r="BC60" s="8"/>
      <c r="BD60" s="8"/>
      <c r="BE60" s="8"/>
      <c r="BF60" s="50"/>
      <c r="BG60" s="50"/>
      <c r="BH60" s="50"/>
      <c r="BI60" s="50"/>
      <c r="BJ60" s="50"/>
      <c r="BK60" s="50"/>
      <c r="BL60" s="50"/>
      <c r="BM60" s="8"/>
      <c r="BO60" s="8"/>
    </row>
    <row r="61" spans="5:67">
      <c r="E61" s="8"/>
      <c r="F61" s="8"/>
      <c r="G61" s="8"/>
      <c r="H61" s="8"/>
      <c r="I61" s="8"/>
      <c r="J61" s="8"/>
      <c r="K61" s="8"/>
      <c r="L61" s="8"/>
      <c r="M61" s="8"/>
      <c r="N61" s="8"/>
      <c r="O61" s="8"/>
      <c r="P61" s="8"/>
      <c r="Q61" s="8"/>
      <c r="R61" s="8"/>
      <c r="S61" s="8"/>
      <c r="T61" s="8"/>
      <c r="U61" s="8"/>
      <c r="V61" s="8"/>
      <c r="W61" s="8"/>
      <c r="X61" s="8"/>
      <c r="Y61" s="8"/>
      <c r="Z61" s="8"/>
      <c r="AA61" s="8"/>
      <c r="AB61" s="8"/>
      <c r="AC61" s="8"/>
      <c r="AD61" s="8"/>
      <c r="AE61" s="8"/>
      <c r="AF61" s="8"/>
      <c r="AG61" s="8"/>
      <c r="AH61" s="8"/>
      <c r="AI61" s="8"/>
      <c r="AJ61" s="8"/>
      <c r="AK61" s="8"/>
      <c r="AL61" s="8"/>
      <c r="AM61" s="8"/>
      <c r="AN61" s="8"/>
      <c r="AO61" s="8"/>
      <c r="AP61" s="8"/>
      <c r="AQ61" s="8"/>
      <c r="AR61" s="8"/>
      <c r="AS61" s="8"/>
      <c r="AT61" s="8"/>
      <c r="AU61" s="8"/>
      <c r="AV61" s="8"/>
      <c r="AW61" s="8"/>
      <c r="AX61" s="8"/>
      <c r="AY61" s="8"/>
      <c r="AZ61" s="8"/>
      <c r="BA61" s="8"/>
      <c r="BB61" s="8"/>
      <c r="BC61" s="8"/>
      <c r="BD61" s="8"/>
      <c r="BE61" s="8"/>
      <c r="BF61" s="50"/>
      <c r="BG61" s="50"/>
      <c r="BH61" s="50"/>
      <c r="BI61" s="50"/>
      <c r="BJ61" s="50"/>
      <c r="BK61" s="50"/>
      <c r="BL61" s="50"/>
      <c r="BM61" s="8"/>
      <c r="BO61" s="8"/>
    </row>
    <row r="62" spans="5:67">
      <c r="E62" s="8"/>
      <c r="F62" s="8"/>
      <c r="G62" s="8"/>
      <c r="H62" s="8"/>
      <c r="I62" s="8"/>
      <c r="J62" s="8"/>
      <c r="K62" s="8"/>
      <c r="L62" s="8"/>
      <c r="M62" s="8"/>
      <c r="N62" s="8"/>
      <c r="O62" s="8"/>
      <c r="P62" s="8"/>
      <c r="Q62" s="8"/>
      <c r="R62" s="8"/>
      <c r="S62" s="8"/>
      <c r="T62" s="8"/>
      <c r="U62" s="8"/>
      <c r="V62" s="8"/>
      <c r="W62" s="8"/>
      <c r="X62" s="8"/>
      <c r="Y62" s="8"/>
      <c r="Z62" s="8"/>
      <c r="AA62" s="8"/>
      <c r="AB62" s="8"/>
      <c r="AC62" s="8"/>
      <c r="AD62" s="8"/>
      <c r="AE62" s="8"/>
      <c r="AF62" s="8"/>
      <c r="AG62" s="8"/>
      <c r="AH62" s="8"/>
      <c r="AI62" s="8"/>
      <c r="AJ62" s="8"/>
      <c r="AK62" s="8"/>
      <c r="AL62" s="8"/>
      <c r="AM62" s="8"/>
      <c r="AN62" s="8"/>
      <c r="AO62" s="8"/>
      <c r="AP62" s="8"/>
      <c r="AQ62" s="8"/>
      <c r="AR62" s="8"/>
      <c r="AS62" s="8"/>
      <c r="AT62" s="8"/>
      <c r="AU62" s="8"/>
      <c r="AV62" s="8"/>
      <c r="AW62" s="8"/>
      <c r="AX62" s="8"/>
      <c r="AY62" s="8"/>
      <c r="AZ62" s="8"/>
      <c r="BA62" s="8"/>
      <c r="BB62" s="8"/>
      <c r="BC62" s="8"/>
      <c r="BD62" s="8"/>
      <c r="BE62" s="8"/>
      <c r="BF62" s="50"/>
      <c r="BG62" s="50"/>
      <c r="BH62" s="50"/>
      <c r="BI62" s="50"/>
      <c r="BJ62" s="50"/>
      <c r="BK62" s="50"/>
      <c r="BL62" s="50"/>
      <c r="BM62" s="8"/>
      <c r="BO62" s="8"/>
    </row>
    <row r="63" spans="5:67">
      <c r="E63" s="8"/>
      <c r="F63" s="8"/>
      <c r="G63" s="8"/>
      <c r="H63" s="8"/>
      <c r="I63" s="8"/>
      <c r="J63" s="8"/>
      <c r="K63" s="8"/>
      <c r="L63" s="8"/>
      <c r="M63" s="8"/>
      <c r="N63" s="8"/>
      <c r="O63" s="8"/>
      <c r="P63" s="8"/>
      <c r="Q63" s="8"/>
      <c r="R63" s="8"/>
      <c r="S63" s="8"/>
      <c r="T63" s="8"/>
      <c r="U63" s="8"/>
      <c r="V63" s="8"/>
      <c r="W63" s="8"/>
      <c r="X63" s="8"/>
      <c r="Y63" s="8"/>
      <c r="Z63" s="8"/>
      <c r="AA63" s="8"/>
      <c r="AB63" s="8"/>
      <c r="AC63" s="8"/>
      <c r="AD63" s="8"/>
      <c r="AE63" s="8"/>
      <c r="AF63" s="8"/>
      <c r="AG63" s="8"/>
      <c r="AH63" s="8"/>
      <c r="AI63" s="8"/>
      <c r="AJ63" s="8"/>
      <c r="AK63" s="8"/>
      <c r="AL63" s="8"/>
      <c r="AM63" s="8"/>
      <c r="AN63" s="8"/>
      <c r="AO63" s="8"/>
      <c r="AP63" s="8"/>
      <c r="AQ63" s="8"/>
      <c r="AR63" s="8"/>
      <c r="AS63" s="8"/>
      <c r="AT63" s="8"/>
      <c r="AU63" s="8"/>
      <c r="AV63" s="8"/>
      <c r="AW63" s="8"/>
      <c r="AX63" s="8"/>
      <c r="AY63" s="8"/>
      <c r="AZ63" s="8"/>
      <c r="BA63" s="8"/>
      <c r="BB63" s="8"/>
      <c r="BC63" s="8"/>
      <c r="BD63" s="8"/>
      <c r="BE63" s="8"/>
      <c r="BF63" s="50"/>
      <c r="BG63" s="50"/>
      <c r="BH63" s="50"/>
      <c r="BI63" s="50"/>
      <c r="BJ63" s="50"/>
      <c r="BK63" s="50"/>
      <c r="BL63" s="50"/>
      <c r="BM63" s="8"/>
      <c r="BO63" s="8"/>
    </row>
    <row r="64" spans="5:67">
      <c r="E64" s="8"/>
      <c r="F64" s="8"/>
      <c r="G64" s="8"/>
      <c r="H64" s="8"/>
      <c r="I64" s="8"/>
      <c r="J64" s="8"/>
      <c r="K64" s="8"/>
      <c r="L64" s="8"/>
      <c r="M64" s="8"/>
      <c r="N64" s="8"/>
      <c r="O64" s="8"/>
      <c r="P64" s="8"/>
      <c r="Q64" s="8"/>
      <c r="R64" s="8"/>
      <c r="S64" s="8"/>
      <c r="T64" s="8"/>
      <c r="U64" s="8"/>
      <c r="V64" s="8"/>
      <c r="W64" s="8"/>
      <c r="X64" s="8"/>
      <c r="Y64" s="8"/>
      <c r="Z64" s="8"/>
      <c r="AA64" s="8"/>
      <c r="AB64" s="8"/>
      <c r="AC64" s="8"/>
      <c r="AD64" s="8"/>
      <c r="AE64" s="8"/>
      <c r="AF64" s="8"/>
      <c r="AG64" s="8"/>
      <c r="AH64" s="8"/>
      <c r="AI64" s="8"/>
      <c r="AJ64" s="8"/>
      <c r="AK64" s="8"/>
      <c r="AL64" s="8"/>
      <c r="AM64" s="8"/>
      <c r="AN64" s="8"/>
      <c r="AO64" s="8"/>
      <c r="AP64" s="8"/>
      <c r="AQ64" s="8"/>
      <c r="AR64" s="8"/>
      <c r="AS64" s="8"/>
      <c r="AT64" s="8"/>
      <c r="AU64" s="8"/>
      <c r="AV64" s="8"/>
      <c r="AW64" s="8"/>
      <c r="AX64" s="8"/>
      <c r="AY64" s="8"/>
      <c r="AZ64" s="8"/>
      <c r="BA64" s="8"/>
      <c r="BB64" s="8"/>
      <c r="BC64" s="8"/>
      <c r="BD64" s="8"/>
      <c r="BE64" s="8"/>
      <c r="BF64" s="50"/>
      <c r="BG64" s="50"/>
      <c r="BH64" s="50"/>
      <c r="BI64" s="50"/>
      <c r="BJ64" s="50"/>
      <c r="BK64" s="50"/>
      <c r="BL64" s="50"/>
      <c r="BM64" s="8"/>
      <c r="BO64" s="8"/>
    </row>
    <row r="65" spans="58:67">
      <c r="BF65" s="50"/>
      <c r="BG65" s="50"/>
      <c r="BH65" s="50"/>
      <c r="BI65" s="50"/>
      <c r="BJ65" s="50"/>
      <c r="BK65" s="50"/>
      <c r="BL65" s="50"/>
      <c r="BM65" s="8"/>
      <c r="BO65" s="8"/>
    </row>
    <row r="66" spans="58:67">
      <c r="BF66" s="50"/>
      <c r="BG66" s="50"/>
      <c r="BH66" s="50"/>
      <c r="BI66" s="50"/>
      <c r="BJ66" s="50"/>
      <c r="BK66" s="50"/>
      <c r="BL66" s="50"/>
      <c r="BM66" s="8"/>
      <c r="BO66" s="8"/>
    </row>
  </sheetData>
  <mergeCells count="3">
    <mergeCell ref="B2:D2"/>
    <mergeCell ref="B6:E6"/>
    <mergeCell ref="B5:E5"/>
  </mergeCells>
  <hyperlinks>
    <hyperlink ref="B5" location="Início!A1" display="Início" xr:uid="{05DC860D-7774-4C76-8F75-9FFE1D1645CF}"/>
    <hyperlink ref="B5:E5" location="Índice!A1" display="Índice" xr:uid="{DDD400D3-3A6C-4B7A-9E0F-3EE0ED33B5F6}"/>
    <hyperlink ref="B6" location="Início!A1" display="Início" xr:uid="{32485A6E-B1DD-4D50-A3D5-82356426C00E}"/>
    <hyperlink ref="B6:E6" location="'Séries Descontinuadas &gt;&gt;'!A1" display="Séries Descontinuadas" xr:uid="{C9BB9393-F6C5-4190-B075-290668A718D3}"/>
  </hyperlinks>
  <pageMargins left="0" right="0" top="0" bottom="0" header="0" footer="0"/>
  <pageSetup paperSize="9" scale="58" orientation="landscape" r:id="rId1"/>
  <headerFooter>
    <oddHeader>&amp;L&amp;"Calibri"&amp;10&amp;K000000 Confidential&amp;1#_x000D_</oddHeader>
  </headerFooter>
</worksheet>
</file>

<file path=xl/worksheets/sheet5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Plan14">
    <tabColor theme="0" tint="-0.249977111117893"/>
  </sheetPr>
  <dimension ref="A1:BT35"/>
  <sheetViews>
    <sheetView showGridLines="0" zoomScaleNormal="100" workbookViewId="0">
      <pane xSplit="4" ySplit="8" topLeftCell="H9" activePane="bottomRight" state="frozen"/>
      <selection pane="topRight"/>
      <selection pane="bottomLeft"/>
      <selection pane="bottomRight"/>
    </sheetView>
  </sheetViews>
  <sheetFormatPr defaultColWidth="9" defaultRowHeight="12.5" outlineLevelCol="1"/>
  <cols>
    <col min="1" max="1" width="3.33203125" style="1" customWidth="1"/>
    <col min="2" max="2" width="1.83203125" style="1" customWidth="1"/>
    <col min="3" max="3" width="2.5" style="1" customWidth="1"/>
    <col min="4" max="4" width="45.83203125" style="1" customWidth="1"/>
    <col min="5" max="7" width="13.83203125" style="1" hidden="1" customWidth="1" outlineLevel="1"/>
    <col min="8" max="8" width="13.83203125" style="1" customWidth="1" collapsed="1"/>
    <col min="9" max="11" width="13.83203125" style="1" hidden="1" customWidth="1" outlineLevel="1"/>
    <col min="12" max="12" width="13.83203125" style="1" customWidth="1" collapsed="1"/>
    <col min="13" max="13" width="13.83203125" style="1" hidden="1" customWidth="1" outlineLevel="1"/>
    <col min="14" max="14" width="13.58203125" style="1" hidden="1" customWidth="1" outlineLevel="1"/>
    <col min="15" max="15" width="14.58203125" style="1" hidden="1" customWidth="1" outlineLevel="1"/>
    <col min="16" max="16" width="14.58203125" style="1" customWidth="1" collapsed="1"/>
    <col min="17" max="19" width="14.58203125" style="1" hidden="1" customWidth="1" outlineLevel="1"/>
    <col min="20" max="20" width="14.58203125" style="1" customWidth="1" collapsed="1"/>
    <col min="21" max="23" width="14.58203125" style="1" hidden="1" customWidth="1" outlineLevel="1"/>
    <col min="24" max="24" width="14.58203125" style="1" customWidth="1" collapsed="1"/>
    <col min="25" max="27" width="14.58203125" style="1" hidden="1" customWidth="1" outlineLevel="1"/>
    <col min="28" max="28" width="13.33203125" style="1" customWidth="1" collapsed="1"/>
    <col min="29" max="30" width="13.33203125" style="1" hidden="1" customWidth="1" outlineLevel="1"/>
    <col min="31" max="31" width="12.5" style="1" hidden="1" customWidth="1" outlineLevel="1"/>
    <col min="32" max="32" width="12.5" style="1" customWidth="1" collapsed="1"/>
    <col min="33" max="35" width="12.5" style="1" hidden="1" customWidth="1" outlineLevel="1"/>
    <col min="36" max="36" width="12.5" style="1" customWidth="1" collapsed="1"/>
    <col min="37" max="39" width="12.5" style="1" hidden="1" customWidth="1" outlineLevel="1"/>
    <col min="40" max="40" width="12.5" style="1" customWidth="1" collapsed="1"/>
    <col min="41" max="42" width="12.5" style="1" hidden="1" customWidth="1" outlineLevel="1"/>
    <col min="43" max="43" width="12.08203125" style="1" hidden="1" customWidth="1" outlineLevel="1"/>
    <col min="44" max="44" width="12.08203125" style="1" customWidth="1" collapsed="1"/>
    <col min="45" max="47" width="12.5" style="1" hidden="1" customWidth="1" outlineLevel="1"/>
    <col min="48" max="48" width="12.5" style="1" customWidth="1" collapsed="1"/>
    <col min="49" max="51" width="12.5" style="1" hidden="1" customWidth="1" outlineLevel="1"/>
    <col min="52" max="52" width="12.5" style="1" customWidth="1" collapsed="1"/>
    <col min="53" max="53" width="12.5" style="1" hidden="1" customWidth="1" outlineLevel="1"/>
    <col min="54" max="55" width="12.08203125" style="1" hidden="1" customWidth="1" outlineLevel="1"/>
    <col min="56" max="56" width="12.08203125" style="1" customWidth="1" collapsed="1"/>
    <col min="57" max="59" width="12.08203125" style="1" hidden="1" customWidth="1" outlineLevel="1"/>
    <col min="60" max="60" width="12.08203125" style="1" customWidth="1" collapsed="1"/>
    <col min="61" max="63" width="12.08203125" style="1" hidden="1" customWidth="1" outlineLevel="1"/>
    <col min="64" max="64" width="12.08203125" style="1" customWidth="1" collapsed="1"/>
    <col min="65" max="68" width="12.08203125" style="1" customWidth="1"/>
    <col min="69" max="69" width="9" style="1"/>
    <col min="70" max="72" width="9" style="1" bestFit="1"/>
    <col min="73" max="16384" width="9" style="1"/>
  </cols>
  <sheetData>
    <row r="1" spans="1:72" ht="9.75" customHeight="1">
      <c r="A1" s="8"/>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row>
    <row r="2" spans="1:72" ht="14.5" thickBot="1">
      <c r="A2" s="8"/>
      <c r="B2" s="773" t="s">
        <v>1020</v>
      </c>
      <c r="C2" s="774"/>
      <c r="D2" s="774"/>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row>
    <row r="3" spans="1:72" s="8" customFormat="1" ht="13.5" thickTop="1">
      <c r="B3" s="17" t="s">
        <v>1021</v>
      </c>
      <c r="C3" s="17"/>
      <c r="D3" s="23"/>
      <c r="E3" s="21"/>
      <c r="F3" s="21"/>
      <c r="G3" s="21"/>
      <c r="H3" s="21"/>
      <c r="I3" s="21"/>
    </row>
    <row r="4" spans="1:72" s="8" customFormat="1">
      <c r="B4" s="8" t="s">
        <v>886</v>
      </c>
      <c r="D4" s="21"/>
      <c r="E4" s="21"/>
      <c r="F4" s="21"/>
      <c r="G4" s="21"/>
      <c r="H4" s="21"/>
      <c r="I4" s="21"/>
    </row>
    <row r="5" spans="1:72" s="8" customFormat="1" ht="14">
      <c r="B5" s="759" t="s">
        <v>32</v>
      </c>
      <c r="C5" s="759"/>
      <c r="D5" s="759"/>
      <c r="E5" s="759"/>
      <c r="F5" s="21"/>
      <c r="G5" s="21"/>
      <c r="H5" s="21"/>
      <c r="I5" s="24"/>
    </row>
    <row r="6" spans="1:72" s="8" customFormat="1" ht="14">
      <c r="B6" s="759" t="s">
        <v>484</v>
      </c>
      <c r="C6" s="759"/>
      <c r="D6" s="759"/>
      <c r="E6" s="759"/>
      <c r="F6" s="21"/>
      <c r="G6" s="21"/>
      <c r="H6" s="21"/>
      <c r="I6" s="24"/>
    </row>
    <row r="7" spans="1:72" s="8" customFormat="1" ht="7.5" customHeight="1">
      <c r="B7" s="255"/>
      <c r="C7" s="255"/>
      <c r="D7" s="255"/>
      <c r="E7" s="21"/>
      <c r="F7" s="21"/>
      <c r="G7" s="21"/>
      <c r="H7" s="21"/>
      <c r="I7" s="24"/>
    </row>
    <row r="8" spans="1:72" s="17" customFormat="1" ht="13">
      <c r="B8" s="249"/>
      <c r="C8" s="249"/>
      <c r="D8" s="250"/>
      <c r="E8" s="252">
        <v>39873</v>
      </c>
      <c r="F8" s="252">
        <v>39965</v>
      </c>
      <c r="G8" s="252">
        <v>40057</v>
      </c>
      <c r="H8" s="252">
        <v>40148</v>
      </c>
      <c r="I8" s="252">
        <v>40238</v>
      </c>
      <c r="J8" s="252">
        <v>40330</v>
      </c>
      <c r="K8" s="252">
        <v>40422</v>
      </c>
      <c r="L8" s="252">
        <v>40513</v>
      </c>
      <c r="M8" s="252">
        <v>40603</v>
      </c>
      <c r="N8" s="252">
        <v>40695</v>
      </c>
      <c r="O8" s="252">
        <v>40787</v>
      </c>
      <c r="P8" s="252">
        <v>40878</v>
      </c>
      <c r="Q8" s="252">
        <v>40969</v>
      </c>
      <c r="R8" s="252">
        <v>41061</v>
      </c>
      <c r="S8" s="252">
        <v>41153</v>
      </c>
      <c r="T8" s="252">
        <v>41244</v>
      </c>
      <c r="U8" s="252">
        <v>41334</v>
      </c>
      <c r="V8" s="252">
        <v>41426</v>
      </c>
      <c r="W8" s="252">
        <v>41518</v>
      </c>
      <c r="X8" s="252">
        <v>41609</v>
      </c>
      <c r="Y8" s="252">
        <v>41699</v>
      </c>
      <c r="Z8" s="252">
        <v>41791</v>
      </c>
      <c r="AA8" s="252">
        <v>41883</v>
      </c>
      <c r="AB8" s="252">
        <v>41974</v>
      </c>
      <c r="AC8" s="252">
        <v>42064</v>
      </c>
      <c r="AD8" s="252">
        <v>42156</v>
      </c>
      <c r="AE8" s="252">
        <v>42248</v>
      </c>
      <c r="AF8" s="252">
        <v>42339</v>
      </c>
      <c r="AG8" s="252">
        <v>42430</v>
      </c>
      <c r="AH8" s="252">
        <v>42522</v>
      </c>
      <c r="AI8" s="252">
        <v>42614</v>
      </c>
      <c r="AJ8" s="252">
        <v>42705</v>
      </c>
      <c r="AK8" s="252">
        <v>42795</v>
      </c>
      <c r="AL8" s="252">
        <v>42887</v>
      </c>
      <c r="AM8" s="252">
        <v>42979</v>
      </c>
      <c r="AN8" s="252">
        <v>43070</v>
      </c>
      <c r="AO8" s="252">
        <v>43160</v>
      </c>
      <c r="AP8" s="252">
        <v>43252</v>
      </c>
      <c r="AQ8" s="252">
        <v>43344</v>
      </c>
      <c r="AR8" s="252">
        <v>43435</v>
      </c>
      <c r="AS8" s="252">
        <v>43525</v>
      </c>
      <c r="AT8" s="252">
        <v>43617</v>
      </c>
      <c r="AU8" s="252">
        <v>43709</v>
      </c>
      <c r="AV8" s="252">
        <v>43800</v>
      </c>
      <c r="AW8" s="252">
        <v>43891</v>
      </c>
      <c r="AX8" s="252">
        <v>43983</v>
      </c>
      <c r="AY8" s="252">
        <v>44075</v>
      </c>
      <c r="AZ8" s="252">
        <v>44166</v>
      </c>
      <c r="BA8" s="252">
        <v>44256</v>
      </c>
      <c r="BB8" s="252">
        <v>44348</v>
      </c>
      <c r="BC8" s="252">
        <v>44440</v>
      </c>
      <c r="BD8" s="252">
        <v>44531</v>
      </c>
      <c r="BE8" s="252">
        <v>44621</v>
      </c>
      <c r="BF8" s="252">
        <v>44713</v>
      </c>
      <c r="BG8" s="252">
        <v>44805</v>
      </c>
      <c r="BH8" s="252">
        <v>44896</v>
      </c>
      <c r="BI8" s="252">
        <v>44986</v>
      </c>
      <c r="BJ8" s="252">
        <v>45078</v>
      </c>
      <c r="BK8" s="252">
        <v>45170</v>
      </c>
      <c r="BL8" s="252">
        <v>45261</v>
      </c>
      <c r="BM8" s="252">
        <v>45352</v>
      </c>
      <c r="BN8" s="252">
        <v>45444</v>
      </c>
      <c r="BO8" s="252">
        <v>45536</v>
      </c>
      <c r="BP8" s="252">
        <v>45627</v>
      </c>
    </row>
    <row r="9" spans="1:72" s="8" customFormat="1" ht="5.25" customHeight="1">
      <c r="B9" s="2"/>
      <c r="C9" s="2"/>
      <c r="D9" s="3"/>
      <c r="E9" s="3"/>
      <c r="F9" s="3"/>
      <c r="G9" s="3"/>
      <c r="H9" s="3"/>
      <c r="I9" s="3"/>
      <c r="J9" s="3"/>
      <c r="K9" s="3"/>
      <c r="L9" s="3"/>
      <c r="M9" s="3"/>
    </row>
    <row r="10" spans="1:72" ht="13">
      <c r="A10" s="8"/>
      <c r="B10" s="17" t="s">
        <v>1022</v>
      </c>
      <c r="C10" s="8"/>
      <c r="D10" s="8"/>
      <c r="E10" s="8"/>
      <c r="F10" s="8"/>
      <c r="G10" s="8"/>
      <c r="H10" s="8"/>
      <c r="I10" s="8"/>
      <c r="J10" s="8"/>
      <c r="K10" s="8"/>
      <c r="L10" s="8"/>
      <c r="M10" s="8"/>
      <c r="N10" s="8"/>
      <c r="O10" s="8"/>
      <c r="P10" s="8"/>
      <c r="Q10" s="8"/>
      <c r="R10" s="8"/>
      <c r="S10" s="8"/>
      <c r="T10" s="8"/>
      <c r="U10" s="8"/>
      <c r="V10" s="8"/>
      <c r="W10" s="8"/>
      <c r="X10" s="8"/>
      <c r="Y10" s="8"/>
      <c r="Z10" s="8"/>
      <c r="AA10" s="8"/>
      <c r="AB10" s="8"/>
      <c r="AC10" s="8"/>
      <c r="AD10" s="8"/>
      <c r="AE10" s="8"/>
      <c r="AF10" s="8"/>
      <c r="AG10" s="8"/>
      <c r="AH10" s="8"/>
      <c r="AI10" s="8"/>
      <c r="AJ10" s="8"/>
      <c r="AK10" s="8"/>
      <c r="AL10" s="8"/>
      <c r="AM10" s="8"/>
      <c r="AN10" s="8"/>
      <c r="AO10" s="8"/>
      <c r="AP10" s="8"/>
      <c r="AQ10" s="8"/>
      <c r="AR10" s="8"/>
      <c r="AS10" s="8"/>
      <c r="AT10" s="8"/>
      <c r="AU10" s="8"/>
      <c r="AV10" s="8"/>
      <c r="AW10" s="8"/>
      <c r="AX10" s="8"/>
      <c r="AY10" s="8"/>
      <c r="AZ10" s="8"/>
      <c r="BA10" s="8"/>
      <c r="BB10" s="8"/>
      <c r="BC10" s="8"/>
      <c r="BD10" s="8"/>
      <c r="BE10" s="8"/>
      <c r="BF10" s="8"/>
      <c r="BG10" s="8"/>
      <c r="BH10" s="8"/>
      <c r="BI10" s="8"/>
      <c r="BJ10" s="8"/>
      <c r="BK10" s="8"/>
      <c r="BL10" s="8"/>
      <c r="BM10" s="8"/>
      <c r="BN10" s="8"/>
      <c r="BO10" s="8"/>
      <c r="BP10" s="8"/>
      <c r="BQ10" s="8"/>
      <c r="BR10" s="8"/>
      <c r="BS10" s="8"/>
      <c r="BT10" s="8"/>
    </row>
    <row r="11" spans="1:72">
      <c r="A11" s="8"/>
      <c r="B11" s="8"/>
      <c r="C11" s="8" t="s">
        <v>1023</v>
      </c>
      <c r="D11" s="8"/>
      <c r="E11" s="464">
        <v>50875919</v>
      </c>
      <c r="F11" s="464">
        <v>42993486</v>
      </c>
      <c r="G11" s="464">
        <v>40782165</v>
      </c>
      <c r="H11" s="464">
        <v>43829226</v>
      </c>
      <c r="I11" s="464">
        <v>44696069</v>
      </c>
      <c r="J11" s="464">
        <v>48246721</v>
      </c>
      <c r="K11" s="464">
        <v>49311086</v>
      </c>
      <c r="L11" s="464">
        <v>53108375</v>
      </c>
      <c r="M11" s="464">
        <v>58607262</v>
      </c>
      <c r="N11" s="464">
        <v>60106507</v>
      </c>
      <c r="O11" s="464">
        <v>64754621</v>
      </c>
      <c r="P11" s="464">
        <v>66539402</v>
      </c>
      <c r="Q11" s="464">
        <v>66173031</v>
      </c>
      <c r="R11" s="464">
        <v>57515519</v>
      </c>
      <c r="S11" s="464">
        <v>46857094</v>
      </c>
      <c r="T11" s="464">
        <v>47960273</v>
      </c>
      <c r="U11" s="464">
        <v>49397655</v>
      </c>
      <c r="V11" s="464">
        <v>52455616</v>
      </c>
      <c r="W11" s="464">
        <v>55924367</v>
      </c>
      <c r="X11" s="464">
        <v>58619547</v>
      </c>
      <c r="Y11" s="464">
        <v>54696983</v>
      </c>
      <c r="Z11" s="464">
        <v>59450781</v>
      </c>
      <c r="AA11" s="464">
        <v>89614565</v>
      </c>
      <c r="AB11" s="464">
        <v>102217003</v>
      </c>
      <c r="AC11" s="464">
        <v>111161947.85179639</v>
      </c>
      <c r="AD11" s="464">
        <v>105526561.95463651</v>
      </c>
      <c r="AE11" s="464">
        <v>108630641.686763</v>
      </c>
      <c r="AF11" s="464">
        <v>104292741</v>
      </c>
      <c r="AG11" s="464">
        <v>93750855</v>
      </c>
      <c r="AH11" s="464">
        <v>90413660</v>
      </c>
      <c r="AI11" s="464">
        <v>88663780</v>
      </c>
      <c r="AJ11" s="464">
        <v>97759855</v>
      </c>
      <c r="AK11" s="464">
        <v>96196352.190259993</v>
      </c>
      <c r="AL11" s="464">
        <v>97439005.731789991</v>
      </c>
      <c r="AM11" s="464">
        <v>97936620</v>
      </c>
      <c r="AN11" s="464">
        <v>95786278.512769997</v>
      </c>
      <c r="AO11" s="464">
        <v>97911895</v>
      </c>
      <c r="AP11" s="464">
        <v>102299630</v>
      </c>
      <c r="AQ11" s="464">
        <v>113295288</v>
      </c>
      <c r="AR11" s="464">
        <v>115358812</v>
      </c>
      <c r="AS11" s="464">
        <v>118752650</v>
      </c>
      <c r="AT11" s="464">
        <v>121617624</v>
      </c>
      <c r="AU11" s="464">
        <v>129988635</v>
      </c>
      <c r="AV11" s="464">
        <v>141187755</v>
      </c>
      <c r="AW11" s="464">
        <v>162692331</v>
      </c>
      <c r="AX11" s="464">
        <v>157683572</v>
      </c>
      <c r="AY11" s="464">
        <v>171882404</v>
      </c>
      <c r="AZ11" s="464">
        <v>174672176</v>
      </c>
      <c r="BA11" s="464">
        <v>183591117</v>
      </c>
      <c r="BB11" s="464">
        <v>196663499</v>
      </c>
      <c r="BC11" s="464">
        <v>201060888</v>
      </c>
      <c r="BD11" s="464">
        <v>199635521</v>
      </c>
      <c r="BE11" s="464">
        <v>188420088</v>
      </c>
      <c r="BF11" s="464">
        <v>194801477</v>
      </c>
      <c r="BG11" s="464">
        <v>203725080</v>
      </c>
      <c r="BH11" s="464">
        <v>200385215</v>
      </c>
      <c r="BI11" s="464">
        <v>202738088</v>
      </c>
      <c r="BJ11" s="464">
        <v>205884305</v>
      </c>
      <c r="BK11" s="464">
        <v>208441306</v>
      </c>
      <c r="BL11" s="464">
        <v>203142040</v>
      </c>
      <c r="BM11" s="464">
        <v>201878954</v>
      </c>
      <c r="BN11" s="464">
        <v>208855634</v>
      </c>
      <c r="BO11" s="464">
        <v>209658050</v>
      </c>
      <c r="BP11" s="464">
        <v>214065269</v>
      </c>
      <c r="BQ11" s="8"/>
      <c r="BR11" s="8"/>
      <c r="BS11" s="8"/>
      <c r="BT11" s="8"/>
    </row>
    <row r="12" spans="1:72">
      <c r="A12" s="8"/>
      <c r="B12" s="8"/>
      <c r="C12" s="8" t="s">
        <v>1024</v>
      </c>
      <c r="D12" s="8"/>
      <c r="E12" s="464">
        <v>57353307</v>
      </c>
      <c r="F12" s="464">
        <v>66954597</v>
      </c>
      <c r="G12" s="464">
        <v>68148537</v>
      </c>
      <c r="H12" s="464">
        <v>70244545</v>
      </c>
      <c r="I12" s="464">
        <v>71113722</v>
      </c>
      <c r="J12" s="464">
        <v>75191959</v>
      </c>
      <c r="K12" s="464">
        <v>81089696</v>
      </c>
      <c r="L12" s="464">
        <v>78483778</v>
      </c>
      <c r="M12" s="464">
        <v>79792149</v>
      </c>
      <c r="N12" s="464">
        <v>84862083</v>
      </c>
      <c r="O12" s="464">
        <v>91956142</v>
      </c>
      <c r="P12" s="464">
        <v>96842450</v>
      </c>
      <c r="Q12" s="464">
        <v>97766035</v>
      </c>
      <c r="R12" s="464">
        <v>103232028</v>
      </c>
      <c r="S12" s="464">
        <v>106342572</v>
      </c>
      <c r="T12" s="464">
        <v>110117439</v>
      </c>
      <c r="U12" s="464">
        <v>106063451</v>
      </c>
      <c r="V12" s="464">
        <v>107659973</v>
      </c>
      <c r="W12" s="464">
        <v>109273127</v>
      </c>
      <c r="X12" s="464">
        <v>111269636</v>
      </c>
      <c r="Y12" s="464">
        <v>112066002</v>
      </c>
      <c r="Z12" s="464">
        <v>110164247</v>
      </c>
      <c r="AA12" s="464">
        <v>88905406</v>
      </c>
      <c r="AB12" s="464">
        <v>89864937</v>
      </c>
      <c r="AC12" s="464">
        <v>92970865.818560004</v>
      </c>
      <c r="AD12" s="464">
        <v>96109992.321659997</v>
      </c>
      <c r="AE12" s="464">
        <v>98860258.449789986</v>
      </c>
      <c r="AF12" s="464">
        <v>98552525</v>
      </c>
      <c r="AG12" s="464">
        <v>96003755</v>
      </c>
      <c r="AH12" s="464">
        <v>94700430</v>
      </c>
      <c r="AI12" s="464">
        <v>96823421</v>
      </c>
      <c r="AJ12" s="464">
        <v>95665266</v>
      </c>
      <c r="AK12" s="464">
        <v>95681313.638889998</v>
      </c>
      <c r="AL12" s="464">
        <v>94851739.087009996</v>
      </c>
      <c r="AM12" s="464">
        <v>101593008</v>
      </c>
      <c r="AN12" s="464">
        <v>112295242.48392999</v>
      </c>
      <c r="AO12" s="464">
        <v>114839075</v>
      </c>
      <c r="AP12" s="464">
        <v>120552090</v>
      </c>
      <c r="AQ12" s="464">
        <v>105725780</v>
      </c>
      <c r="AR12" s="464">
        <v>107768431</v>
      </c>
      <c r="AS12" s="464">
        <v>107089347</v>
      </c>
      <c r="AT12" s="464">
        <v>109957045</v>
      </c>
      <c r="AU12" s="464">
        <v>115009617</v>
      </c>
      <c r="AV12" s="464">
        <v>120434015</v>
      </c>
      <c r="AW12" s="464">
        <v>122807611</v>
      </c>
      <c r="AX12" s="464">
        <v>128543081</v>
      </c>
      <c r="AY12" s="464">
        <v>130896989</v>
      </c>
      <c r="AZ12" s="464">
        <v>136895625</v>
      </c>
      <c r="BA12" s="464">
        <v>137917579</v>
      </c>
      <c r="BB12" s="464">
        <v>134523896</v>
      </c>
      <c r="BC12" s="464">
        <v>136019861</v>
      </c>
      <c r="BD12" s="464">
        <v>138690757</v>
      </c>
      <c r="BE12" s="464">
        <v>136433705</v>
      </c>
      <c r="BF12" s="464">
        <v>139886511</v>
      </c>
      <c r="BG12" s="464">
        <v>145012438</v>
      </c>
      <c r="BH12" s="464">
        <v>148373227</v>
      </c>
      <c r="BI12" s="464">
        <v>152734753</v>
      </c>
      <c r="BJ12" s="464">
        <v>153118933</v>
      </c>
      <c r="BK12" s="464">
        <v>149288930</v>
      </c>
      <c r="BL12" s="464">
        <v>166591676</v>
      </c>
      <c r="BM12" s="464">
        <v>174805767</v>
      </c>
      <c r="BN12" s="464">
        <v>176415366</v>
      </c>
      <c r="BO12" s="464">
        <v>181964834</v>
      </c>
      <c r="BP12" s="464">
        <v>186463460</v>
      </c>
      <c r="BQ12" s="8"/>
      <c r="BR12" s="8"/>
      <c r="BS12" s="8"/>
      <c r="BT12" s="8"/>
    </row>
    <row r="13" spans="1:72">
      <c r="A13" s="8"/>
      <c r="B13" s="8"/>
      <c r="C13" s="8" t="s">
        <v>1025</v>
      </c>
      <c r="D13" s="8"/>
      <c r="E13" s="464">
        <v>10755126</v>
      </c>
      <c r="F13" s="464">
        <v>7569676</v>
      </c>
      <c r="G13" s="464">
        <v>6741014</v>
      </c>
      <c r="H13" s="464">
        <v>7297997</v>
      </c>
      <c r="I13" s="464">
        <v>7292729</v>
      </c>
      <c r="J13" s="464">
        <v>7108153</v>
      </c>
      <c r="K13" s="464">
        <v>8669308</v>
      </c>
      <c r="L13" s="464">
        <v>13694527</v>
      </c>
      <c r="M13" s="464">
        <v>9639019</v>
      </c>
      <c r="N13" s="464">
        <v>7229205</v>
      </c>
      <c r="O13" s="464">
        <v>7322837</v>
      </c>
      <c r="P13" s="464">
        <v>7719065</v>
      </c>
      <c r="Q13" s="464">
        <v>7908222</v>
      </c>
      <c r="R13" s="464">
        <v>11939844</v>
      </c>
      <c r="S13" s="464">
        <v>16984367</v>
      </c>
      <c r="T13" s="464">
        <v>18518193</v>
      </c>
      <c r="U13" s="464">
        <v>19437487</v>
      </c>
      <c r="V13" s="464">
        <v>20986263</v>
      </c>
      <c r="W13" s="464">
        <v>20832573</v>
      </c>
      <c r="X13" s="464">
        <v>20489445</v>
      </c>
      <c r="Y13" s="464">
        <v>19848641</v>
      </c>
      <c r="Z13" s="464">
        <v>19228957</v>
      </c>
      <c r="AA13" s="464">
        <v>18818583</v>
      </c>
      <c r="AB13" s="464">
        <v>19874657</v>
      </c>
      <c r="AC13" s="464">
        <v>19150486.760430001</v>
      </c>
      <c r="AD13" s="464">
        <v>16395531.917869998</v>
      </c>
      <c r="AE13" s="464">
        <v>16919083.322809998</v>
      </c>
      <c r="AF13" s="464">
        <v>17820527</v>
      </c>
      <c r="AG13" s="464">
        <v>18968911</v>
      </c>
      <c r="AH13" s="464">
        <v>18029428</v>
      </c>
      <c r="AI13" s="464">
        <v>20066395</v>
      </c>
      <c r="AJ13" s="464">
        <v>19791819</v>
      </c>
      <c r="AK13" s="464">
        <v>21250544.744729999</v>
      </c>
      <c r="AL13" s="464">
        <v>20902760.86138</v>
      </c>
      <c r="AM13" s="464">
        <v>20023966</v>
      </c>
      <c r="AN13" s="464">
        <v>20981504.116360001</v>
      </c>
      <c r="AO13" s="464">
        <v>24108156</v>
      </c>
      <c r="AP13" s="464">
        <v>23328114</v>
      </c>
      <c r="AQ13" s="464">
        <v>25735963</v>
      </c>
      <c r="AR13" s="464">
        <v>26128079</v>
      </c>
      <c r="AS13" s="464">
        <v>28703459</v>
      </c>
      <c r="AT13" s="464">
        <v>28351040</v>
      </c>
      <c r="AU13" s="464">
        <v>30031342</v>
      </c>
      <c r="AV13" s="464">
        <v>32842438</v>
      </c>
      <c r="AW13" s="464">
        <v>36397971</v>
      </c>
      <c r="AX13" s="464">
        <v>37201008</v>
      </c>
      <c r="AY13" s="464">
        <v>36557377</v>
      </c>
      <c r="AZ13" s="464">
        <v>40109574</v>
      </c>
      <c r="BA13" s="464">
        <v>42091663</v>
      </c>
      <c r="BB13" s="464">
        <v>42826648</v>
      </c>
      <c r="BC13" s="464">
        <v>43961184</v>
      </c>
      <c r="BD13" s="464">
        <v>48080791</v>
      </c>
      <c r="BE13" s="464">
        <v>47469968</v>
      </c>
      <c r="BF13" s="464">
        <v>47004923</v>
      </c>
      <c r="BG13" s="464">
        <v>46161437</v>
      </c>
      <c r="BH13" s="464">
        <v>46374525</v>
      </c>
      <c r="BI13" s="464">
        <v>47471996</v>
      </c>
      <c r="BJ13" s="464">
        <v>46243454</v>
      </c>
      <c r="BK13" s="464">
        <v>50587882</v>
      </c>
      <c r="BL13" s="464">
        <v>50160861</v>
      </c>
      <c r="BM13" s="464">
        <v>54682413</v>
      </c>
      <c r="BN13" s="464">
        <v>58981649</v>
      </c>
      <c r="BO13" s="464">
        <v>52942005</v>
      </c>
      <c r="BP13" s="464">
        <v>54365433</v>
      </c>
      <c r="BQ13" s="8"/>
      <c r="BR13" s="8"/>
      <c r="BS13" s="8"/>
      <c r="BT13" s="8"/>
    </row>
    <row r="14" spans="1:72">
      <c r="A14" s="8"/>
      <c r="B14" s="8"/>
      <c r="C14" s="8" t="s">
        <v>1026</v>
      </c>
      <c r="D14" s="8"/>
      <c r="E14" s="464">
        <v>8175771</v>
      </c>
      <c r="F14" s="464">
        <v>7829187</v>
      </c>
      <c r="G14" s="464">
        <v>8113033</v>
      </c>
      <c r="H14" s="464">
        <v>7958246</v>
      </c>
      <c r="I14" s="464">
        <v>8246475</v>
      </c>
      <c r="J14" s="464">
        <v>7850285</v>
      </c>
      <c r="K14" s="464">
        <v>7861772</v>
      </c>
      <c r="L14" s="464">
        <v>7903423</v>
      </c>
      <c r="M14" s="464">
        <v>8331116</v>
      </c>
      <c r="N14" s="464">
        <v>7903368</v>
      </c>
      <c r="O14" s="464">
        <v>7963152</v>
      </c>
      <c r="P14" s="464">
        <v>8384449</v>
      </c>
      <c r="Q14" s="464">
        <v>8974989</v>
      </c>
      <c r="R14" s="464">
        <v>12217466</v>
      </c>
      <c r="S14" s="464">
        <v>15096752</v>
      </c>
      <c r="T14" s="464">
        <v>13308681</v>
      </c>
      <c r="U14" s="464">
        <v>14110205</v>
      </c>
      <c r="V14" s="464">
        <v>14156255</v>
      </c>
      <c r="W14" s="464">
        <v>13799107</v>
      </c>
      <c r="X14" s="464">
        <v>14386574</v>
      </c>
      <c r="Y14" s="464">
        <v>14236986</v>
      </c>
      <c r="Z14" s="464">
        <v>11977093</v>
      </c>
      <c r="AA14" s="464">
        <v>11611460</v>
      </c>
      <c r="AB14" s="464">
        <v>9221692</v>
      </c>
      <c r="AC14" s="464">
        <v>11082156.343450001</v>
      </c>
      <c r="AD14" s="464">
        <v>11936085.552930001</v>
      </c>
      <c r="AE14" s="464">
        <v>10903756.095520001</v>
      </c>
      <c r="AF14" s="464">
        <v>12923136</v>
      </c>
      <c r="AG14" s="464">
        <v>13705190</v>
      </c>
      <c r="AH14" s="464">
        <v>13614288</v>
      </c>
      <c r="AI14" s="464">
        <v>14192005</v>
      </c>
      <c r="AJ14" s="464">
        <v>13348846</v>
      </c>
      <c r="AK14" s="464">
        <v>13886161.236629998</v>
      </c>
      <c r="AL14" s="464">
        <v>13539779.364209998</v>
      </c>
      <c r="AM14" s="464">
        <v>13610451</v>
      </c>
      <c r="AN14" s="464">
        <v>13657303.343729999</v>
      </c>
      <c r="AO14" s="464">
        <v>13774039</v>
      </c>
      <c r="AP14" s="464">
        <v>14121731</v>
      </c>
      <c r="AQ14" s="464">
        <v>22681210</v>
      </c>
      <c r="AR14" s="464">
        <v>24245000</v>
      </c>
      <c r="AS14" s="464">
        <v>24947146</v>
      </c>
      <c r="AT14" s="464">
        <v>26283999</v>
      </c>
      <c r="AU14" s="464">
        <v>24489035</v>
      </c>
      <c r="AV14" s="464">
        <v>24511508</v>
      </c>
      <c r="AW14" s="464">
        <v>24848925</v>
      </c>
      <c r="AX14" s="464">
        <v>25390255</v>
      </c>
      <c r="AY14" s="464">
        <v>24787141</v>
      </c>
      <c r="AZ14" s="464">
        <v>27233441</v>
      </c>
      <c r="BA14" s="464">
        <v>27329862</v>
      </c>
      <c r="BB14" s="464">
        <v>30086874</v>
      </c>
      <c r="BC14" s="464">
        <v>31774694</v>
      </c>
      <c r="BD14" s="464">
        <v>35509511</v>
      </c>
      <c r="BE14" s="464">
        <v>36666506</v>
      </c>
      <c r="BF14" s="464">
        <v>35776994</v>
      </c>
      <c r="BG14" s="464">
        <v>34765118</v>
      </c>
      <c r="BH14" s="464">
        <v>34942732</v>
      </c>
      <c r="BI14" s="464">
        <v>37770830</v>
      </c>
      <c r="BJ14" s="464">
        <v>35937939</v>
      </c>
      <c r="BK14" s="464">
        <v>37949474</v>
      </c>
      <c r="BL14" s="464">
        <v>40047589</v>
      </c>
      <c r="BM14" s="464">
        <v>39503066</v>
      </c>
      <c r="BN14" s="464">
        <v>40613627</v>
      </c>
      <c r="BO14" s="464">
        <v>40868818</v>
      </c>
      <c r="BP14" s="464">
        <v>43343241</v>
      </c>
      <c r="BQ14" s="8"/>
      <c r="BR14" s="8"/>
      <c r="BS14" s="8"/>
      <c r="BT14" s="8"/>
    </row>
    <row r="15" spans="1:72">
      <c r="A15" s="8"/>
      <c r="B15" s="8"/>
      <c r="C15" s="8" t="s">
        <v>1027</v>
      </c>
      <c r="D15" s="8"/>
      <c r="E15" s="464">
        <v>2502570</v>
      </c>
      <c r="F15" s="464">
        <v>2512974</v>
      </c>
      <c r="G15" s="464">
        <v>2435379</v>
      </c>
      <c r="H15" s="464">
        <v>2453405</v>
      </c>
      <c r="I15" s="464">
        <v>2949030</v>
      </c>
      <c r="J15" s="464">
        <v>2941492</v>
      </c>
      <c r="K15" s="464">
        <v>2908217</v>
      </c>
      <c r="L15" s="464">
        <v>3015508</v>
      </c>
      <c r="M15" s="464">
        <v>3582003</v>
      </c>
      <c r="N15" s="464">
        <v>4040314</v>
      </c>
      <c r="O15" s="464">
        <v>3972721</v>
      </c>
      <c r="P15" s="464">
        <v>4259471</v>
      </c>
      <c r="Q15" s="464">
        <v>4637685</v>
      </c>
      <c r="R15" s="464">
        <v>4717607</v>
      </c>
      <c r="S15" s="464">
        <v>5136208</v>
      </c>
      <c r="T15" s="464">
        <v>5354837</v>
      </c>
      <c r="U15" s="464">
        <v>5811998</v>
      </c>
      <c r="V15" s="464">
        <v>6330875</v>
      </c>
      <c r="W15" s="464">
        <v>5702688</v>
      </c>
      <c r="X15" s="464">
        <v>6041115</v>
      </c>
      <c r="Y15" s="464">
        <v>5964184</v>
      </c>
      <c r="Z15" s="464">
        <v>8969018</v>
      </c>
      <c r="AA15" s="464">
        <v>8761868</v>
      </c>
      <c r="AB15" s="464">
        <v>7994927</v>
      </c>
      <c r="AC15" s="464">
        <v>8056682.1571499994</v>
      </c>
      <c r="AD15" s="464">
        <v>8492833.6059600003</v>
      </c>
      <c r="AE15" s="464">
        <v>10480822.13491</v>
      </c>
      <c r="AF15" s="464">
        <v>8722937</v>
      </c>
      <c r="AG15" s="464">
        <v>7967769</v>
      </c>
      <c r="AH15" s="464">
        <v>9300047</v>
      </c>
      <c r="AI15" s="464">
        <v>9194873</v>
      </c>
      <c r="AJ15" s="464">
        <v>11002522</v>
      </c>
      <c r="AK15" s="464">
        <v>12267148.21813</v>
      </c>
      <c r="AL15" s="464">
        <v>11664532.866950002</v>
      </c>
      <c r="AM15" s="464">
        <v>11788848</v>
      </c>
      <c r="AN15" s="464">
        <v>10487496.518309999</v>
      </c>
      <c r="AO15" s="464">
        <v>10555244</v>
      </c>
      <c r="AP15" s="464">
        <v>10604019</v>
      </c>
      <c r="AQ15" s="464">
        <v>11868197</v>
      </c>
      <c r="AR15" s="464">
        <v>11987462</v>
      </c>
      <c r="AS15" s="464">
        <v>11669304</v>
      </c>
      <c r="AT15" s="464">
        <v>11995040</v>
      </c>
      <c r="AU15" s="464">
        <v>10707654</v>
      </c>
      <c r="AV15" s="464">
        <v>11189096</v>
      </c>
      <c r="AW15" s="464">
        <v>9585628</v>
      </c>
      <c r="AX15" s="464">
        <v>11763987</v>
      </c>
      <c r="AY15" s="464">
        <v>11404128</v>
      </c>
      <c r="AZ15" s="464">
        <v>11227754</v>
      </c>
      <c r="BA15" s="464">
        <v>11892231</v>
      </c>
      <c r="BB15" s="464">
        <v>12359828</v>
      </c>
      <c r="BC15" s="464">
        <v>12766166</v>
      </c>
      <c r="BD15" s="464">
        <v>14856784</v>
      </c>
      <c r="BE15" s="464">
        <v>17650504</v>
      </c>
      <c r="BF15" s="464">
        <v>18703671</v>
      </c>
      <c r="BG15" s="464">
        <v>18423746</v>
      </c>
      <c r="BH15" s="464">
        <v>18892643</v>
      </c>
      <c r="BI15" s="464">
        <v>18221843</v>
      </c>
      <c r="BJ15" s="464">
        <v>18533640</v>
      </c>
      <c r="BK15" s="464">
        <v>17702590</v>
      </c>
      <c r="BL15" s="464">
        <v>16432375</v>
      </c>
      <c r="BM15" s="464">
        <v>16116937</v>
      </c>
      <c r="BN15" s="464">
        <v>15455390</v>
      </c>
      <c r="BO15" s="464">
        <v>15314868</v>
      </c>
      <c r="BP15" s="464">
        <v>15907072</v>
      </c>
      <c r="BQ15" s="8"/>
      <c r="BR15" s="8"/>
      <c r="BS15" s="8"/>
      <c r="BT15" s="8"/>
    </row>
    <row r="16" spans="1:72">
      <c r="A16" s="8"/>
      <c r="B16" s="8"/>
      <c r="C16" s="8" t="s">
        <v>1028</v>
      </c>
      <c r="D16" s="8"/>
      <c r="E16" s="464">
        <v>2017642</v>
      </c>
      <c r="F16" s="464">
        <v>1861425</v>
      </c>
      <c r="G16" s="464">
        <v>1622527</v>
      </c>
      <c r="H16" s="464">
        <v>1607262</v>
      </c>
      <c r="I16" s="464">
        <v>1668599</v>
      </c>
      <c r="J16" s="464">
        <v>1653221</v>
      </c>
      <c r="K16" s="464">
        <v>1756013</v>
      </c>
      <c r="L16" s="464">
        <v>1361776</v>
      </c>
      <c r="M16" s="464">
        <v>1389432</v>
      </c>
      <c r="N16" s="464">
        <v>1683906</v>
      </c>
      <c r="O16" s="464">
        <v>1793764</v>
      </c>
      <c r="P16" s="464">
        <v>2077899</v>
      </c>
      <c r="Q16" s="464">
        <v>2122032</v>
      </c>
      <c r="R16" s="464">
        <v>2497567</v>
      </c>
      <c r="S16" s="464">
        <v>2683063</v>
      </c>
      <c r="T16" s="464">
        <v>2710580</v>
      </c>
      <c r="U16" s="464">
        <v>2423937</v>
      </c>
      <c r="V16" s="464">
        <v>2370048</v>
      </c>
      <c r="W16" s="464">
        <v>2311328</v>
      </c>
      <c r="X16" s="464">
        <v>2623094</v>
      </c>
      <c r="Y16" s="464">
        <v>2969103</v>
      </c>
      <c r="Z16" s="464">
        <v>3486277</v>
      </c>
      <c r="AA16" s="464">
        <v>4031142</v>
      </c>
      <c r="AB16" s="464">
        <v>3699186</v>
      </c>
      <c r="AC16" s="464">
        <v>3852832.6571799996</v>
      </c>
      <c r="AD16" s="464">
        <v>2943097.7209299998</v>
      </c>
      <c r="AE16" s="464">
        <v>3110998.7759400001</v>
      </c>
      <c r="AF16" s="464">
        <v>5392079</v>
      </c>
      <c r="AG16" s="464">
        <v>5321557</v>
      </c>
      <c r="AH16" s="464">
        <v>4165821</v>
      </c>
      <c r="AI16" s="464">
        <v>4618073</v>
      </c>
      <c r="AJ16" s="464">
        <v>3762522</v>
      </c>
      <c r="AK16" s="464">
        <v>3748965.0861200001</v>
      </c>
      <c r="AL16" s="464">
        <v>4857459.1347299991</v>
      </c>
      <c r="AM16" s="464">
        <v>4751415</v>
      </c>
      <c r="AN16" s="464">
        <v>4441358.6726099998</v>
      </c>
      <c r="AO16" s="464">
        <v>4495385</v>
      </c>
      <c r="AP16" s="464">
        <v>4960785</v>
      </c>
      <c r="AQ16" s="464">
        <v>5358577</v>
      </c>
      <c r="AR16" s="464">
        <v>4445164</v>
      </c>
      <c r="AS16" s="464">
        <v>4036714</v>
      </c>
      <c r="AT16" s="464">
        <v>4040607</v>
      </c>
      <c r="AU16" s="464">
        <v>5336316</v>
      </c>
      <c r="AV16" s="464">
        <v>5167530</v>
      </c>
      <c r="AW16" s="464">
        <v>4844399</v>
      </c>
      <c r="AX16" s="464">
        <v>4351414</v>
      </c>
      <c r="AY16" s="464">
        <v>4789727</v>
      </c>
      <c r="AZ16" s="464">
        <v>4498542</v>
      </c>
      <c r="BA16" s="464">
        <v>4146710</v>
      </c>
      <c r="BB16" s="464">
        <v>5038946</v>
      </c>
      <c r="BC16" s="464">
        <v>4954587</v>
      </c>
      <c r="BD16" s="464">
        <v>5529770</v>
      </c>
      <c r="BE16" s="464">
        <v>6213012</v>
      </c>
      <c r="BF16" s="464">
        <v>7009579</v>
      </c>
      <c r="BG16" s="464">
        <v>7576631</v>
      </c>
      <c r="BH16" s="464">
        <v>11243339</v>
      </c>
      <c r="BI16" s="464">
        <v>7086772</v>
      </c>
      <c r="BJ16" s="464">
        <v>6558867</v>
      </c>
      <c r="BK16" s="464">
        <v>6579148</v>
      </c>
      <c r="BL16" s="464">
        <v>7858954</v>
      </c>
      <c r="BM16" s="464">
        <v>6368082</v>
      </c>
      <c r="BN16" s="464">
        <v>6389654</v>
      </c>
      <c r="BO16" s="464">
        <v>6767698</v>
      </c>
      <c r="BP16" s="464">
        <v>7420723</v>
      </c>
      <c r="BQ16" s="8"/>
      <c r="BR16" s="8"/>
      <c r="BS16" s="8"/>
      <c r="BT16" s="8"/>
    </row>
    <row r="17" spans="2:72">
      <c r="B17" s="8"/>
      <c r="C17" s="8" t="s">
        <v>1029</v>
      </c>
      <c r="D17" s="8"/>
      <c r="E17" s="464">
        <v>1638247</v>
      </c>
      <c r="F17" s="464">
        <v>1898043</v>
      </c>
      <c r="G17" s="464">
        <v>1678309</v>
      </c>
      <c r="H17" s="464">
        <v>1825077</v>
      </c>
      <c r="I17" s="464">
        <v>1582221</v>
      </c>
      <c r="J17" s="464">
        <v>1681925</v>
      </c>
      <c r="K17" s="464">
        <v>1454178</v>
      </c>
      <c r="L17" s="464">
        <v>1803663</v>
      </c>
      <c r="M17" s="464">
        <v>1610305</v>
      </c>
      <c r="N17" s="464">
        <v>2227190</v>
      </c>
      <c r="O17" s="464">
        <v>2283198</v>
      </c>
      <c r="P17" s="464">
        <v>2679286</v>
      </c>
      <c r="Q17" s="464">
        <v>3522884</v>
      </c>
      <c r="R17" s="464">
        <v>4098010</v>
      </c>
      <c r="S17" s="464">
        <v>4300643</v>
      </c>
      <c r="T17" s="464">
        <v>3941103</v>
      </c>
      <c r="U17" s="464">
        <v>3646740</v>
      </c>
      <c r="V17" s="464">
        <v>3633405</v>
      </c>
      <c r="W17" s="464">
        <v>3692514</v>
      </c>
      <c r="X17" s="464">
        <v>3844477</v>
      </c>
      <c r="Y17" s="464">
        <v>4460985</v>
      </c>
      <c r="Z17" s="464">
        <v>3102182</v>
      </c>
      <c r="AA17" s="464">
        <v>2748169</v>
      </c>
      <c r="AB17" s="464">
        <v>2248241</v>
      </c>
      <c r="AC17" s="464">
        <v>2014574.655</v>
      </c>
      <c r="AD17" s="464">
        <v>2100989.1324900002</v>
      </c>
      <c r="AE17" s="464">
        <v>2360243.5040700003</v>
      </c>
      <c r="AF17" s="464">
        <v>2925833</v>
      </c>
      <c r="AG17" s="464">
        <v>2354849</v>
      </c>
      <c r="AH17" s="464">
        <v>2937758</v>
      </c>
      <c r="AI17" s="464">
        <v>2801291</v>
      </c>
      <c r="AJ17" s="464">
        <v>3284270</v>
      </c>
      <c r="AK17" s="464">
        <v>3443932.4155900003</v>
      </c>
      <c r="AL17" s="464">
        <v>3251075.5273000002</v>
      </c>
      <c r="AM17" s="464">
        <v>3031044</v>
      </c>
      <c r="AN17" s="464">
        <v>3850848.9060800001</v>
      </c>
      <c r="AO17" s="464">
        <v>3202139</v>
      </c>
      <c r="AP17" s="464">
        <v>2959045</v>
      </c>
      <c r="AQ17" s="464">
        <v>2530191</v>
      </c>
      <c r="AR17" s="464">
        <v>3390605</v>
      </c>
      <c r="AS17" s="464">
        <v>3569609</v>
      </c>
      <c r="AT17" s="464">
        <v>3772056</v>
      </c>
      <c r="AU17" s="464">
        <v>4590476</v>
      </c>
      <c r="AV17" s="464">
        <v>3671699</v>
      </c>
      <c r="AW17" s="464">
        <v>3747584</v>
      </c>
      <c r="AX17" s="464">
        <v>3968890</v>
      </c>
      <c r="AY17" s="464">
        <v>3975878</v>
      </c>
      <c r="AZ17" s="464">
        <v>3797517</v>
      </c>
      <c r="BA17" s="464">
        <v>3623060</v>
      </c>
      <c r="BB17" s="464">
        <v>4045764</v>
      </c>
      <c r="BC17" s="464">
        <v>4246184</v>
      </c>
      <c r="BD17" s="464">
        <v>4212498</v>
      </c>
      <c r="BE17" s="464">
        <v>4634720</v>
      </c>
      <c r="BF17" s="464">
        <v>5493129</v>
      </c>
      <c r="BG17" s="464">
        <v>5911201</v>
      </c>
      <c r="BH17" s="464">
        <v>6164858</v>
      </c>
      <c r="BI17" s="464">
        <v>8763466</v>
      </c>
      <c r="BJ17" s="464">
        <v>8967095</v>
      </c>
      <c r="BK17" s="464">
        <v>8749202</v>
      </c>
      <c r="BL17" s="464">
        <v>5600239</v>
      </c>
      <c r="BM17" s="464">
        <v>5411730</v>
      </c>
      <c r="BN17" s="464">
        <v>5306351</v>
      </c>
      <c r="BO17" s="464">
        <v>5083607</v>
      </c>
      <c r="BP17" s="464">
        <v>4877882</v>
      </c>
      <c r="BQ17" s="8"/>
      <c r="BR17" s="8"/>
      <c r="BS17" s="8"/>
      <c r="BT17" s="8"/>
    </row>
    <row r="18" spans="2:72">
      <c r="B18" s="8"/>
      <c r="C18" s="8" t="s">
        <v>1030</v>
      </c>
      <c r="D18" s="8"/>
      <c r="E18" s="464">
        <v>1052198</v>
      </c>
      <c r="F18" s="464">
        <v>1081783</v>
      </c>
      <c r="G18" s="464">
        <v>1155127</v>
      </c>
      <c r="H18" s="464">
        <v>929515</v>
      </c>
      <c r="I18" s="464">
        <v>964855</v>
      </c>
      <c r="J18" s="464">
        <v>798261</v>
      </c>
      <c r="K18" s="464">
        <v>1184932</v>
      </c>
      <c r="L18" s="464">
        <v>1253452</v>
      </c>
      <c r="M18" s="464">
        <v>1245443</v>
      </c>
      <c r="N18" s="464">
        <v>1055287</v>
      </c>
      <c r="O18" s="464">
        <v>1190483</v>
      </c>
      <c r="P18" s="464">
        <v>1198685</v>
      </c>
      <c r="Q18" s="464">
        <v>1421281</v>
      </c>
      <c r="R18" s="464">
        <v>1670354</v>
      </c>
      <c r="S18" s="464">
        <v>1621735</v>
      </c>
      <c r="T18" s="464">
        <v>1642517</v>
      </c>
      <c r="U18" s="464">
        <v>1567945</v>
      </c>
      <c r="V18" s="464">
        <v>1357865</v>
      </c>
      <c r="W18" s="464">
        <v>1702638</v>
      </c>
      <c r="X18" s="464">
        <v>1745609</v>
      </c>
      <c r="Y18" s="464">
        <v>1789253</v>
      </c>
      <c r="Z18" s="464">
        <v>2236163</v>
      </c>
      <c r="AA18" s="464">
        <v>1900102</v>
      </c>
      <c r="AB18" s="464">
        <v>1999981</v>
      </c>
      <c r="AC18" s="464">
        <v>1932799.9785799999</v>
      </c>
      <c r="AD18" s="464">
        <v>1694348.30901</v>
      </c>
      <c r="AE18" s="464">
        <v>1671917.90995</v>
      </c>
      <c r="AF18" s="464">
        <v>1668005</v>
      </c>
      <c r="AG18" s="464">
        <v>1743019</v>
      </c>
      <c r="AH18" s="464">
        <v>3145866</v>
      </c>
      <c r="AI18" s="464">
        <v>1957874</v>
      </c>
      <c r="AJ18" s="464">
        <v>2499366</v>
      </c>
      <c r="AK18" s="464">
        <v>2390611.1245999997</v>
      </c>
      <c r="AL18" s="464">
        <v>2303922.5432899999</v>
      </c>
      <c r="AM18" s="464">
        <v>2243102</v>
      </c>
      <c r="AN18" s="464">
        <v>1875938.7168599998</v>
      </c>
      <c r="AO18" s="464">
        <v>1956135</v>
      </c>
      <c r="AP18" s="464">
        <v>1995430</v>
      </c>
      <c r="AQ18" s="464">
        <v>1779491</v>
      </c>
      <c r="AR18" s="464">
        <v>1971996</v>
      </c>
      <c r="AS18" s="464">
        <v>1957898</v>
      </c>
      <c r="AT18" s="464">
        <v>2093122</v>
      </c>
      <c r="AU18" s="464">
        <v>2865133</v>
      </c>
      <c r="AV18" s="464">
        <v>2940856</v>
      </c>
      <c r="AW18" s="464">
        <v>3385327</v>
      </c>
      <c r="AX18" s="464">
        <v>3377337</v>
      </c>
      <c r="AY18" s="464">
        <v>3398736</v>
      </c>
      <c r="AZ18" s="464">
        <v>3214505</v>
      </c>
      <c r="BA18" s="464">
        <v>3166065</v>
      </c>
      <c r="BB18" s="464">
        <v>3398759</v>
      </c>
      <c r="BC18" s="464">
        <v>3837374</v>
      </c>
      <c r="BD18" s="464">
        <v>3948166</v>
      </c>
      <c r="BE18" s="464">
        <v>4255890</v>
      </c>
      <c r="BF18" s="464">
        <v>4905648</v>
      </c>
      <c r="BG18" s="464">
        <v>5376546</v>
      </c>
      <c r="BH18" s="464">
        <v>5823863</v>
      </c>
      <c r="BI18" s="464">
        <v>5031252</v>
      </c>
      <c r="BJ18" s="464">
        <v>5344780</v>
      </c>
      <c r="BK18" s="464">
        <v>5459140</v>
      </c>
      <c r="BL18" s="464">
        <v>9301745</v>
      </c>
      <c r="BM18" s="464">
        <v>9293834</v>
      </c>
      <c r="BN18" s="464">
        <v>9467800</v>
      </c>
      <c r="BO18" s="464">
        <v>6036938</v>
      </c>
      <c r="BP18" s="464">
        <v>5981498</v>
      </c>
      <c r="BQ18" s="8"/>
      <c r="BR18" s="8"/>
      <c r="BS18" s="8"/>
      <c r="BT18" s="8"/>
    </row>
    <row r="19" spans="2:72">
      <c r="B19" s="8"/>
      <c r="C19" s="8" t="s">
        <v>1031</v>
      </c>
      <c r="D19" s="8"/>
      <c r="E19" s="464">
        <v>4726906</v>
      </c>
      <c r="F19" s="464">
        <v>4567072</v>
      </c>
      <c r="G19" s="464">
        <v>5567678</v>
      </c>
      <c r="H19" s="464">
        <v>5873397</v>
      </c>
      <c r="I19" s="464">
        <v>5610108</v>
      </c>
      <c r="J19" s="464">
        <v>5364714</v>
      </c>
      <c r="K19" s="464">
        <v>4849365</v>
      </c>
      <c r="L19" s="464">
        <v>4754317</v>
      </c>
      <c r="M19" s="464">
        <v>5713839</v>
      </c>
      <c r="N19" s="464">
        <v>6728787</v>
      </c>
      <c r="O19" s="464">
        <v>7151672</v>
      </c>
      <c r="P19" s="464">
        <v>7361653</v>
      </c>
      <c r="Q19" s="464">
        <v>6807246</v>
      </c>
      <c r="R19" s="464">
        <v>7743828</v>
      </c>
      <c r="S19" s="464">
        <v>8311337</v>
      </c>
      <c r="T19" s="464">
        <v>8405064</v>
      </c>
      <c r="U19" s="464">
        <v>9243744</v>
      </c>
      <c r="V19" s="464">
        <v>9103012</v>
      </c>
      <c r="W19" s="464">
        <v>8832353</v>
      </c>
      <c r="X19" s="464">
        <v>8462820</v>
      </c>
      <c r="Y19" s="464">
        <v>7920069</v>
      </c>
      <c r="Z19" s="464">
        <v>7684119</v>
      </c>
      <c r="AA19" s="464">
        <v>8124449</v>
      </c>
      <c r="AB19" s="464">
        <v>8393275</v>
      </c>
      <c r="AC19" s="464">
        <v>7921484.4727300005</v>
      </c>
      <c r="AD19" s="464">
        <v>9202834.6632400006</v>
      </c>
      <c r="AE19" s="464">
        <v>9042447.9189000018</v>
      </c>
      <c r="AF19" s="464">
        <v>8690848</v>
      </c>
      <c r="AG19" s="464">
        <v>8454863</v>
      </c>
      <c r="AH19" s="464">
        <v>7976401</v>
      </c>
      <c r="AI19" s="464">
        <v>9006663</v>
      </c>
      <c r="AJ19" s="464">
        <v>9768502</v>
      </c>
      <c r="AK19" s="464">
        <v>8303794.1553800004</v>
      </c>
      <c r="AL19" s="464">
        <v>7954286.0092399996</v>
      </c>
      <c r="AM19" s="464">
        <v>7986246</v>
      </c>
      <c r="AN19" s="464">
        <v>9186225.2660799995</v>
      </c>
      <c r="AO19" s="464">
        <v>9555985</v>
      </c>
      <c r="AP19" s="464">
        <v>9657747</v>
      </c>
      <c r="AQ19" s="464">
        <v>9457862</v>
      </c>
      <c r="AR19" s="464">
        <v>9964157</v>
      </c>
      <c r="AS19" s="464">
        <v>9988182</v>
      </c>
      <c r="AT19" s="464">
        <v>9514272</v>
      </c>
      <c r="AU19" s="464">
        <v>8582937</v>
      </c>
      <c r="AV19" s="464">
        <v>10082982</v>
      </c>
      <c r="AW19" s="464">
        <v>10177687</v>
      </c>
      <c r="AX19" s="464">
        <v>10597001</v>
      </c>
      <c r="AY19" s="464">
        <v>9692402</v>
      </c>
      <c r="AZ19" s="464">
        <v>10005704</v>
      </c>
      <c r="BA19" s="464">
        <v>11025333</v>
      </c>
      <c r="BB19" s="464">
        <v>10853093</v>
      </c>
      <c r="BC19" s="464">
        <v>11641453</v>
      </c>
      <c r="BD19" s="464">
        <v>12285498</v>
      </c>
      <c r="BE19" s="464">
        <v>13421772</v>
      </c>
      <c r="BF19" s="464">
        <v>14955676</v>
      </c>
      <c r="BG19" s="464">
        <v>17299839</v>
      </c>
      <c r="BH19" s="464">
        <v>17486441</v>
      </c>
      <c r="BI19" s="464">
        <v>20495037</v>
      </c>
      <c r="BJ19" s="464">
        <v>18709508</v>
      </c>
      <c r="BK19" s="464">
        <v>17868567</v>
      </c>
      <c r="BL19" s="464">
        <v>17482103</v>
      </c>
      <c r="BM19" s="464">
        <v>17292045</v>
      </c>
      <c r="BN19" s="464">
        <v>17016101</v>
      </c>
      <c r="BO19" s="464">
        <v>17320725</v>
      </c>
      <c r="BP19" s="464">
        <v>17232072</v>
      </c>
      <c r="BQ19" s="8"/>
      <c r="BR19" s="8"/>
      <c r="BS19" s="8"/>
      <c r="BT19" s="8"/>
    </row>
    <row r="20" spans="2:72" s="17" customFormat="1" ht="13">
      <c r="B20" s="17" t="s">
        <v>146</v>
      </c>
      <c r="E20" s="466">
        <v>139097686</v>
      </c>
      <c r="F20" s="466">
        <v>137268243</v>
      </c>
      <c r="G20" s="466">
        <v>136243769</v>
      </c>
      <c r="H20" s="466">
        <v>142018670</v>
      </c>
      <c r="I20" s="466">
        <v>144123808</v>
      </c>
      <c r="J20" s="466">
        <v>150836731</v>
      </c>
      <c r="K20" s="466">
        <v>159084567</v>
      </c>
      <c r="L20" s="466">
        <v>165378819</v>
      </c>
      <c r="M20" s="466">
        <v>169910568</v>
      </c>
      <c r="N20" s="466">
        <v>175836647</v>
      </c>
      <c r="O20" s="466">
        <v>188388590</v>
      </c>
      <c r="P20" s="466">
        <v>197062360</v>
      </c>
      <c r="Q20" s="466">
        <v>199333405</v>
      </c>
      <c r="R20" s="466">
        <v>205632223</v>
      </c>
      <c r="S20" s="466">
        <v>207333771</v>
      </c>
      <c r="T20" s="466">
        <v>211958687</v>
      </c>
      <c r="U20" s="466">
        <v>211703162</v>
      </c>
      <c r="V20" s="466">
        <v>218053312</v>
      </c>
      <c r="W20" s="466">
        <v>222070695</v>
      </c>
      <c r="X20" s="466">
        <v>227482317</v>
      </c>
      <c r="Y20" s="466">
        <v>223952206</v>
      </c>
      <c r="Z20" s="466">
        <v>226298837</v>
      </c>
      <c r="AA20" s="466">
        <v>234515744</v>
      </c>
      <c r="AB20" s="466">
        <v>245513899</v>
      </c>
      <c r="AC20" s="466">
        <v>258143830.69487643</v>
      </c>
      <c r="AD20" s="466">
        <v>254402275.17872649</v>
      </c>
      <c r="AE20" s="466">
        <v>261980169.79865298</v>
      </c>
      <c r="AF20" s="466">
        <v>260988631</v>
      </c>
      <c r="AG20" s="466">
        <v>248270768</v>
      </c>
      <c r="AH20" s="466">
        <v>244283699</v>
      </c>
      <c r="AI20" s="466">
        <v>247324375</v>
      </c>
      <c r="AJ20" s="466">
        <v>256882968</v>
      </c>
      <c r="AK20" s="466">
        <v>257168822.81032997</v>
      </c>
      <c r="AL20" s="466">
        <v>256764561.1259</v>
      </c>
      <c r="AM20" s="466">
        <v>262964700</v>
      </c>
      <c r="AN20" s="466">
        <v>272562196.53673005</v>
      </c>
      <c r="AO20" s="466">
        <v>280398053</v>
      </c>
      <c r="AP20" s="466">
        <v>290478591</v>
      </c>
      <c r="AQ20" s="466">
        <v>298432559</v>
      </c>
      <c r="AR20" s="466">
        <v>305259706</v>
      </c>
      <c r="AS20" s="466">
        <v>310714309</v>
      </c>
      <c r="AT20" s="466">
        <v>317624804</v>
      </c>
      <c r="AU20" s="466">
        <v>331601145</v>
      </c>
      <c r="AV20" s="466">
        <v>352027879</v>
      </c>
      <c r="AW20" s="466">
        <v>378487463</v>
      </c>
      <c r="AX20" s="466">
        <v>382876545</v>
      </c>
      <c r="AY20" s="466">
        <v>397384782</v>
      </c>
      <c r="AZ20" s="466">
        <v>411654838</v>
      </c>
      <c r="BA20" s="466">
        <v>424783620</v>
      </c>
      <c r="BB20" s="466">
        <v>439797307</v>
      </c>
      <c r="BC20" s="466">
        <v>450262391</v>
      </c>
      <c r="BD20" s="466">
        <v>462749296</v>
      </c>
      <c r="BE20" s="466">
        <v>455166165</v>
      </c>
      <c r="BF20" s="466">
        <v>468537608</v>
      </c>
      <c r="BG20" s="466">
        <v>484252036</v>
      </c>
      <c r="BH20" s="466">
        <v>489686843</v>
      </c>
      <c r="BI20" s="466">
        <v>500314037</v>
      </c>
      <c r="BJ20" s="466">
        <v>499298521</v>
      </c>
      <c r="BK20" s="466">
        <v>502626239</v>
      </c>
      <c r="BL20" s="466">
        <v>516617582</v>
      </c>
      <c r="BM20" s="466">
        <v>525352828</v>
      </c>
      <c r="BN20" s="466">
        <v>538501572</v>
      </c>
      <c r="BO20" s="466">
        <v>535957543</v>
      </c>
      <c r="BP20" s="466">
        <v>549656650</v>
      </c>
    </row>
    <row r="21" spans="2:72" s="8" customFormat="1">
      <c r="B21" s="20" t="s">
        <v>1032</v>
      </c>
      <c r="E21" s="464">
        <v>-172495</v>
      </c>
      <c r="F21" s="464">
        <v>-485138</v>
      </c>
      <c r="G21" s="464">
        <v>-1054502</v>
      </c>
      <c r="H21" s="464">
        <v>-635503</v>
      </c>
      <c r="I21" s="464">
        <v>-792318</v>
      </c>
      <c r="J21" s="464">
        <v>-794952</v>
      </c>
      <c r="K21" s="464">
        <v>-850572</v>
      </c>
      <c r="L21" s="464">
        <v>-714328</v>
      </c>
      <c r="M21" s="464">
        <v>-773886</v>
      </c>
      <c r="N21" s="464">
        <v>-589830</v>
      </c>
      <c r="O21" s="464">
        <v>-589298</v>
      </c>
      <c r="P21" s="464">
        <v>-595854</v>
      </c>
      <c r="Q21" s="464">
        <v>-477494</v>
      </c>
      <c r="R21" s="464">
        <v>-552644</v>
      </c>
      <c r="S21" s="464">
        <v>-451874</v>
      </c>
      <c r="T21" s="464">
        <v>-579681</v>
      </c>
      <c r="U21" s="464">
        <v>-695962</v>
      </c>
      <c r="V21" s="464">
        <v>-645493</v>
      </c>
      <c r="W21" s="464">
        <v>-687328</v>
      </c>
      <c r="X21" s="464">
        <v>-808340</v>
      </c>
      <c r="Y21" s="464">
        <v>-973624</v>
      </c>
      <c r="Z21" s="464">
        <v>-809955</v>
      </c>
      <c r="AA21" s="464">
        <v>-808536</v>
      </c>
      <c r="AB21" s="464">
        <v>-830611</v>
      </c>
      <c r="AC21" s="464">
        <v>-846298.47040439793</v>
      </c>
      <c r="AD21" s="464">
        <v>-905681.71644809528</v>
      </c>
      <c r="AE21" s="464">
        <v>-1239882.6027343464</v>
      </c>
      <c r="AF21" s="464">
        <v>-1962279.4449811992</v>
      </c>
      <c r="AG21" s="464">
        <v>-2069701</v>
      </c>
      <c r="AH21" s="464">
        <v>-1656423</v>
      </c>
      <c r="AI21" s="464">
        <v>-2087198</v>
      </c>
      <c r="AJ21" s="464">
        <v>-1866917</v>
      </c>
      <c r="AK21" s="464">
        <v>-1925811.9463753509</v>
      </c>
      <c r="AL21" s="464">
        <v>-2323536.5610778425</v>
      </c>
      <c r="AM21" s="464">
        <v>-2533866</v>
      </c>
      <c r="AN21" s="464">
        <v>-1474999.9296188431</v>
      </c>
      <c r="AO21" s="464">
        <v>-1587841.3050753002</v>
      </c>
      <c r="AP21" s="464">
        <v>-1753657.3686870004</v>
      </c>
      <c r="AQ21" s="464">
        <v>-1994562</v>
      </c>
      <c r="AR21" s="464">
        <v>-1689498</v>
      </c>
      <c r="AS21" s="464">
        <v>-1607612</v>
      </c>
      <c r="AT21" s="464">
        <v>-1592117</v>
      </c>
      <c r="AU21" s="464">
        <v>-1077303</v>
      </c>
      <c r="AV21" s="464">
        <v>-3095553.5</v>
      </c>
      <c r="AW21" s="464">
        <v>-3146935</v>
      </c>
      <c r="AX21" s="464">
        <v>-6190552</v>
      </c>
      <c r="AY21" s="464">
        <v>-6600212</v>
      </c>
      <c r="AZ21" s="464">
        <v>-6537960</v>
      </c>
      <c r="BA21" s="464">
        <v>-6311676.6615210902</v>
      </c>
      <c r="BB21" s="464">
        <v>-5995749</v>
      </c>
      <c r="BC21" s="464">
        <v>-5726828</v>
      </c>
      <c r="BD21" s="464">
        <v>-4591677</v>
      </c>
      <c r="BE21" s="464">
        <v>-3800439</v>
      </c>
      <c r="BF21" s="464">
        <v>-2989279</v>
      </c>
      <c r="BG21" s="464">
        <v>-2389871</v>
      </c>
      <c r="BH21" s="464">
        <v>-2291384</v>
      </c>
      <c r="BI21" s="464">
        <v>-3762528</v>
      </c>
      <c r="BJ21" s="464">
        <v>-2408620.9327216502</v>
      </c>
      <c r="BK21" s="464">
        <v>-2436632</v>
      </c>
      <c r="BL21" s="464">
        <v>-2044705.5460000001</v>
      </c>
      <c r="BM21" s="464">
        <v>-2164418</v>
      </c>
      <c r="BN21" s="464">
        <v>-4095031.7990108719</v>
      </c>
      <c r="BO21" s="464">
        <v>-4186429</v>
      </c>
      <c r="BP21" s="464">
        <v>-4180991</v>
      </c>
    </row>
    <row r="22" spans="2:72" s="17" customFormat="1" ht="13">
      <c r="B22" s="17" t="s">
        <v>1033</v>
      </c>
      <c r="E22" s="466">
        <v>-7950205</v>
      </c>
      <c r="F22" s="466">
        <v>-8213550</v>
      </c>
      <c r="G22" s="466">
        <v>-9651764</v>
      </c>
      <c r="H22" s="466">
        <v>-9462570</v>
      </c>
      <c r="I22" s="466">
        <v>-9340309</v>
      </c>
      <c r="J22" s="466">
        <v>-9032078</v>
      </c>
      <c r="K22" s="466">
        <v>-8802098</v>
      </c>
      <c r="L22" s="466">
        <v>-8724444</v>
      </c>
      <c r="M22" s="466">
        <v>-9685002</v>
      </c>
      <c r="N22" s="466">
        <v>-10813820</v>
      </c>
      <c r="O22" s="466">
        <v>-11423212</v>
      </c>
      <c r="P22" s="466">
        <v>-11998483</v>
      </c>
      <c r="Q22" s="466">
        <v>-11978619</v>
      </c>
      <c r="R22" s="466">
        <v>-13737838</v>
      </c>
      <c r="S22" s="466">
        <v>-14521748</v>
      </c>
      <c r="T22" s="466">
        <v>-14588745</v>
      </c>
      <c r="U22" s="466">
        <v>-15317017</v>
      </c>
      <c r="V22" s="466">
        <v>-15032665</v>
      </c>
      <c r="W22" s="466">
        <v>-14990119</v>
      </c>
      <c r="X22" s="466">
        <v>-14999205</v>
      </c>
      <c r="Y22" s="466">
        <v>-15049738</v>
      </c>
      <c r="Z22" s="466">
        <v>-14655688</v>
      </c>
      <c r="AA22" s="466">
        <v>-14703727</v>
      </c>
      <c r="AB22" s="466">
        <v>-14581964</v>
      </c>
      <c r="AC22" s="466">
        <v>-14078370.655509999</v>
      </c>
      <c r="AD22" s="466">
        <v>-15079854.786489995</v>
      </c>
      <c r="AE22" s="466">
        <v>-15604781.465249998</v>
      </c>
      <c r="AF22" s="466">
        <v>-16832226.245020002</v>
      </c>
      <c r="AG22" s="466">
        <v>-16396209</v>
      </c>
      <c r="AH22" s="466">
        <v>-16545786</v>
      </c>
      <c r="AI22" s="466">
        <v>-17280471</v>
      </c>
      <c r="AJ22" s="466">
        <v>-18332712</v>
      </c>
      <c r="AK22" s="466">
        <v>-17083903.298160002</v>
      </c>
      <c r="AL22" s="466">
        <v>-17229277.826359995</v>
      </c>
      <c r="AM22" s="466">
        <v>-17326634.917320002</v>
      </c>
      <c r="AN22" s="466">
        <v>-17461974.358049992</v>
      </c>
      <c r="AO22" s="466">
        <v>-17746826.959139999</v>
      </c>
      <c r="AP22" s="466">
        <v>-18096058.558579996</v>
      </c>
      <c r="AQ22" s="466">
        <v>-18223981</v>
      </c>
      <c r="AR22" s="466">
        <v>-18789123</v>
      </c>
      <c r="AS22" s="466">
        <v>-18699967</v>
      </c>
      <c r="AT22" s="466">
        <v>-18491102</v>
      </c>
      <c r="AU22" s="466">
        <v>-18241125</v>
      </c>
      <c r="AV22" s="466">
        <v>-21408092</v>
      </c>
      <c r="AW22" s="466">
        <v>-21703511</v>
      </c>
      <c r="AX22" s="466">
        <v>-25394390</v>
      </c>
      <c r="AY22" s="466">
        <v>-25000673</v>
      </c>
      <c r="AZ22" s="466">
        <v>-25067489</v>
      </c>
      <c r="BA22" s="466">
        <v>-25728423.277910002</v>
      </c>
      <c r="BB22" s="466">
        <v>-26002013</v>
      </c>
      <c r="BC22" s="466">
        <v>-27013480</v>
      </c>
      <c r="BD22" s="466">
        <v>-27131294.616179999</v>
      </c>
      <c r="BE22" s="466">
        <v>-28404512</v>
      </c>
      <c r="BF22" s="466">
        <v>-30341505</v>
      </c>
      <c r="BG22" s="466">
        <v>-32753886</v>
      </c>
      <c r="BH22" s="466">
        <v>-34453118</v>
      </c>
      <c r="BI22" s="466">
        <v>-38480909</v>
      </c>
      <c r="BJ22" s="466">
        <v>-35470214</v>
      </c>
      <c r="BK22" s="466">
        <v>-34636009</v>
      </c>
      <c r="BL22" s="466">
        <v>-35375068</v>
      </c>
      <c r="BM22" s="466">
        <v>-34796076</v>
      </c>
      <c r="BN22" s="466">
        <v>-36544505</v>
      </c>
      <c r="BO22" s="466">
        <v>-34501919</v>
      </c>
      <c r="BP22" s="466">
        <v>-34632245</v>
      </c>
    </row>
    <row r="23" spans="2:72" ht="5.25" customHeight="1">
      <c r="B23" s="650"/>
      <c r="C23" s="650"/>
      <c r="D23" s="649"/>
      <c r="E23" s="649"/>
      <c r="F23" s="649"/>
      <c r="G23" s="649"/>
      <c r="H23" s="649"/>
      <c r="I23" s="649"/>
      <c r="J23" s="649"/>
      <c r="K23" s="649"/>
      <c r="L23" s="649"/>
      <c r="M23" s="649"/>
      <c r="N23" s="649"/>
      <c r="O23" s="649"/>
      <c r="P23" s="649"/>
      <c r="Q23" s="649"/>
      <c r="R23" s="649"/>
      <c r="S23" s="649"/>
      <c r="T23" s="649"/>
      <c r="U23" s="649"/>
      <c r="V23" s="649"/>
      <c r="W23" s="649"/>
      <c r="X23" s="649"/>
      <c r="Y23" s="649"/>
      <c r="Z23" s="649"/>
      <c r="AA23" s="649"/>
      <c r="AB23" s="649"/>
      <c r="AC23" s="649"/>
      <c r="AD23" s="649"/>
      <c r="AE23" s="649"/>
      <c r="AF23" s="649"/>
      <c r="AG23" s="649"/>
      <c r="AH23" s="649"/>
      <c r="AI23" s="649"/>
      <c r="AJ23" s="649"/>
      <c r="AK23" s="649"/>
      <c r="AL23" s="649"/>
      <c r="AM23" s="649"/>
      <c r="AN23" s="649"/>
      <c r="AO23" s="649"/>
      <c r="AP23" s="649"/>
      <c r="AQ23" s="649"/>
      <c r="AR23" s="649"/>
      <c r="AS23" s="649"/>
      <c r="AT23" s="649"/>
      <c r="AU23" s="649"/>
      <c r="AV23" s="649"/>
      <c r="AW23" s="649"/>
      <c r="AX23" s="649"/>
      <c r="AY23" s="649"/>
      <c r="AZ23" s="649"/>
      <c r="BA23" s="649"/>
      <c r="BB23" s="649"/>
      <c r="BC23" s="649"/>
      <c r="BD23" s="649"/>
      <c r="BE23" s="649"/>
      <c r="BF23" s="649"/>
      <c r="BG23" s="649"/>
      <c r="BH23" s="649"/>
      <c r="BI23" s="649"/>
      <c r="BJ23" s="649"/>
      <c r="BK23" s="649"/>
      <c r="BL23" s="649"/>
      <c r="BM23" s="649"/>
      <c r="BN23" s="649"/>
      <c r="BO23" s="649"/>
      <c r="BP23" s="649"/>
      <c r="BQ23" s="8"/>
      <c r="BR23" s="8"/>
      <c r="BS23" s="8"/>
      <c r="BT23" s="8"/>
    </row>
    <row r="24" spans="2:72">
      <c r="B24" s="8"/>
      <c r="C24" s="8"/>
      <c r="D24" s="8"/>
      <c r="E24" s="8"/>
      <c r="F24" s="8"/>
      <c r="G24" s="8"/>
      <c r="H24" s="8"/>
      <c r="I24" s="8"/>
      <c r="J24" s="8"/>
      <c r="K24" s="8"/>
      <c r="L24" s="8"/>
      <c r="M24" s="8"/>
      <c r="N24" s="8"/>
      <c r="O24" s="8"/>
      <c r="P24" s="8"/>
      <c r="Q24" s="8"/>
      <c r="R24" s="8"/>
      <c r="S24" s="8"/>
      <c r="T24" s="8"/>
      <c r="U24" s="8"/>
      <c r="V24" s="8"/>
      <c r="W24" s="8"/>
      <c r="X24" s="8"/>
      <c r="Y24" s="8"/>
      <c r="Z24" s="8"/>
      <c r="AA24" s="8"/>
      <c r="AB24" s="8"/>
      <c r="AC24" s="8"/>
      <c r="AD24" s="8"/>
      <c r="AE24" s="8"/>
      <c r="AF24" s="8"/>
      <c r="AG24" s="8"/>
      <c r="AH24" s="8"/>
      <c r="AI24" s="8"/>
      <c r="AJ24" s="8"/>
      <c r="AK24" s="8"/>
      <c r="AL24" s="8"/>
      <c r="AM24" s="8"/>
      <c r="AN24" s="8"/>
      <c r="AO24" s="8"/>
      <c r="AP24" s="8"/>
      <c r="AQ24" s="8"/>
      <c r="AR24" s="8"/>
      <c r="AS24" s="8"/>
      <c r="AT24" s="8"/>
      <c r="AU24" s="8"/>
      <c r="AV24" s="8"/>
      <c r="AW24" s="8"/>
      <c r="AX24" s="8"/>
      <c r="AY24" s="8"/>
      <c r="AZ24" s="8"/>
      <c r="BA24" s="8"/>
      <c r="BB24" s="8"/>
      <c r="BC24" s="8"/>
      <c r="BD24" s="8"/>
      <c r="BE24" s="8"/>
      <c r="BF24" s="8"/>
      <c r="BG24" s="8"/>
      <c r="BH24" s="8"/>
      <c r="BI24" s="8"/>
      <c r="BJ24" s="8"/>
      <c r="BK24" s="8"/>
      <c r="BL24" s="8"/>
      <c r="BM24" s="8"/>
      <c r="BN24" s="8"/>
      <c r="BO24" s="8"/>
      <c r="BP24" s="8"/>
      <c r="BQ24" s="8"/>
      <c r="BR24" s="8"/>
      <c r="BS24" s="8"/>
      <c r="BT24" s="8"/>
    </row>
    <row r="25" spans="2:72" ht="13">
      <c r="B25" s="17"/>
      <c r="C25" s="8" t="s">
        <v>275</v>
      </c>
      <c r="D25" s="21"/>
      <c r="E25" s="50"/>
      <c r="F25" s="50"/>
      <c r="G25" s="50"/>
      <c r="H25" s="50"/>
      <c r="I25" s="50"/>
      <c r="J25" s="50"/>
      <c r="K25" s="50"/>
      <c r="L25" s="50"/>
      <c r="M25" s="50"/>
      <c r="N25" s="50"/>
      <c r="O25" s="50"/>
      <c r="P25" s="50"/>
      <c r="Q25" s="50"/>
      <c r="R25" s="50"/>
      <c r="S25" s="50"/>
      <c r="T25" s="50"/>
      <c r="U25" s="50"/>
      <c r="V25" s="50"/>
      <c r="W25" s="50"/>
      <c r="X25" s="50"/>
      <c r="Y25" s="50"/>
      <c r="Z25" s="50"/>
      <c r="AA25" s="50"/>
      <c r="AB25" s="50"/>
      <c r="AC25" s="50"/>
      <c r="AD25" s="50"/>
      <c r="AE25" s="50"/>
      <c r="AF25" s="50"/>
      <c r="AG25" s="50"/>
      <c r="AH25" s="50"/>
      <c r="AI25" s="50"/>
      <c r="AJ25" s="50"/>
      <c r="AK25" s="50"/>
      <c r="AL25" s="50"/>
      <c r="AM25" s="50"/>
      <c r="AN25" s="50"/>
      <c r="AO25" s="50"/>
      <c r="AP25" s="50"/>
      <c r="AQ25" s="8"/>
      <c r="AR25" s="50"/>
      <c r="AS25" s="50"/>
      <c r="AT25" s="50"/>
      <c r="AU25" s="50"/>
      <c r="AV25" s="50"/>
      <c r="AW25" s="50"/>
      <c r="AX25" s="50"/>
      <c r="AY25" s="50"/>
      <c r="AZ25" s="50"/>
      <c r="BA25" s="50"/>
      <c r="BB25" s="8"/>
      <c r="BC25" s="8"/>
      <c r="BD25" s="8"/>
      <c r="BE25" s="8"/>
      <c r="BF25" s="8"/>
      <c r="BG25" s="8"/>
      <c r="BH25" s="8"/>
      <c r="BI25" s="50"/>
      <c r="BJ25" s="50"/>
      <c r="BK25" s="50"/>
      <c r="BL25" s="50"/>
      <c r="BM25" s="50"/>
      <c r="BN25" s="50"/>
      <c r="BO25" s="50"/>
      <c r="BP25" s="50"/>
      <c r="BQ25" s="8"/>
      <c r="BR25" s="8"/>
      <c r="BS25" s="8"/>
      <c r="BT25" s="8"/>
    </row>
    <row r="26" spans="2:72" ht="13">
      <c r="B26" s="17"/>
      <c r="C26" s="8" t="s">
        <v>1034</v>
      </c>
      <c r="D26" s="21"/>
      <c r="E26" s="8"/>
      <c r="F26" s="8"/>
      <c r="G26" s="8"/>
      <c r="H26" s="8"/>
      <c r="I26" s="8"/>
      <c r="J26" s="8"/>
      <c r="K26" s="8"/>
      <c r="L26" s="426"/>
      <c r="M26" s="426"/>
      <c r="N26" s="426"/>
      <c r="O26" s="426"/>
      <c r="P26" s="426"/>
      <c r="Q26" s="426"/>
      <c r="R26" s="426"/>
      <c r="S26" s="8"/>
      <c r="T26" s="8"/>
      <c r="U26" s="426"/>
      <c r="V26" s="426"/>
      <c r="W26" s="426"/>
      <c r="X26" s="426"/>
      <c r="Y26" s="426"/>
      <c r="Z26" s="426"/>
      <c r="AA26" s="426"/>
      <c r="AB26" s="8"/>
      <c r="AC26" s="8"/>
      <c r="AD26" s="8"/>
      <c r="AE26" s="8"/>
      <c r="AF26" s="8"/>
      <c r="AG26" s="8"/>
      <c r="AH26" s="8"/>
      <c r="AI26" s="8"/>
      <c r="AJ26" s="50"/>
      <c r="AK26" s="50"/>
      <c r="AL26" s="50"/>
      <c r="AM26" s="50"/>
      <c r="AN26" s="50"/>
      <c r="AO26" s="50"/>
      <c r="AP26" s="50"/>
      <c r="AQ26" s="8"/>
      <c r="AR26" s="8"/>
      <c r="AS26" s="50"/>
      <c r="AT26" s="50"/>
      <c r="AU26" s="50"/>
      <c r="AV26" s="50"/>
      <c r="AW26" s="50"/>
      <c r="AX26" s="50"/>
      <c r="AY26" s="50"/>
      <c r="AZ26" s="50"/>
      <c r="BA26" s="50"/>
      <c r="BB26" s="8"/>
      <c r="BC26" s="8"/>
      <c r="BD26" s="8"/>
      <c r="BE26" s="8"/>
      <c r="BF26" s="8"/>
      <c r="BG26" s="8"/>
      <c r="BH26" s="8"/>
      <c r="BI26" s="8"/>
      <c r="BJ26" s="8"/>
      <c r="BK26" s="8"/>
      <c r="BL26" s="237"/>
      <c r="BM26" s="237"/>
      <c r="BN26" s="237"/>
      <c r="BO26" s="237"/>
      <c r="BP26" s="237"/>
      <c r="BQ26" s="8"/>
      <c r="BR26" s="8"/>
      <c r="BS26" s="8"/>
      <c r="BT26" s="8"/>
    </row>
    <row r="27" spans="2:72">
      <c r="B27" s="8"/>
      <c r="C27" s="8"/>
      <c r="D27" s="8"/>
      <c r="E27" s="8"/>
      <c r="F27" s="8"/>
      <c r="G27" s="8"/>
      <c r="H27" s="8"/>
      <c r="I27" s="8"/>
      <c r="J27" s="8"/>
      <c r="K27" s="8"/>
      <c r="L27" s="8"/>
      <c r="M27" s="8"/>
      <c r="N27" s="8"/>
      <c r="O27" s="8"/>
      <c r="P27" s="8"/>
      <c r="Q27" s="8"/>
      <c r="R27" s="8"/>
      <c r="S27" s="8"/>
      <c r="T27" s="8"/>
      <c r="U27" s="8"/>
      <c r="V27" s="8"/>
      <c r="W27" s="8"/>
      <c r="X27" s="8"/>
      <c r="Y27" s="8"/>
      <c r="Z27" s="8"/>
      <c r="AA27" s="8"/>
      <c r="AB27" s="8"/>
      <c r="AC27" s="8"/>
      <c r="AD27" s="8"/>
      <c r="AE27" s="8"/>
      <c r="AF27" s="8"/>
      <c r="AG27" s="8"/>
      <c r="AH27" s="8"/>
      <c r="AI27" s="8"/>
      <c r="AJ27" s="8"/>
      <c r="AK27" s="8"/>
      <c r="AL27" s="8"/>
      <c r="AM27" s="8"/>
      <c r="AN27" s="8"/>
      <c r="AO27" s="8"/>
      <c r="AP27" s="8"/>
      <c r="AQ27" s="8"/>
      <c r="AR27" s="8"/>
      <c r="AS27" s="8"/>
      <c r="AT27" s="8"/>
      <c r="AU27" s="8"/>
      <c r="AV27" s="8"/>
      <c r="AW27" s="8"/>
      <c r="AX27" s="8"/>
      <c r="AY27" s="8"/>
      <c r="AZ27" s="8"/>
      <c r="BA27" s="8"/>
      <c r="BB27" s="8"/>
      <c r="BC27" s="8"/>
      <c r="BD27" s="8"/>
      <c r="BE27" s="8"/>
      <c r="BF27" s="8"/>
      <c r="BG27" s="8"/>
      <c r="BH27" s="8"/>
      <c r="BI27" s="8"/>
      <c r="BJ27" s="8"/>
      <c r="BK27" s="8"/>
      <c r="BL27" s="237"/>
      <c r="BM27" s="237"/>
      <c r="BN27" s="237"/>
      <c r="BO27" s="237"/>
      <c r="BP27" s="237"/>
      <c r="BQ27" s="8"/>
      <c r="BR27" s="8"/>
      <c r="BS27" s="8"/>
      <c r="BT27" s="8"/>
    </row>
    <row r="28" spans="2:72">
      <c r="B28" s="8"/>
      <c r="C28" s="8"/>
      <c r="D28" s="8"/>
      <c r="E28" s="8"/>
      <c r="F28" s="8"/>
      <c r="G28" s="8"/>
      <c r="H28" s="8"/>
      <c r="I28" s="8"/>
      <c r="J28" s="8"/>
      <c r="K28" s="8"/>
      <c r="L28" s="8"/>
      <c r="M28" s="8"/>
      <c r="N28" s="8"/>
      <c r="O28" s="8"/>
      <c r="P28" s="8"/>
      <c r="Q28" s="8"/>
      <c r="R28" s="8"/>
      <c r="S28" s="8"/>
      <c r="T28" s="8"/>
      <c r="U28" s="8"/>
      <c r="V28" s="8"/>
      <c r="W28" s="8"/>
      <c r="X28" s="8"/>
      <c r="Y28" s="8"/>
      <c r="Z28" s="8"/>
      <c r="AA28" s="8"/>
      <c r="AB28" s="8"/>
      <c r="AC28" s="8"/>
      <c r="AD28" s="8"/>
      <c r="AE28" s="8"/>
      <c r="AF28" s="8"/>
      <c r="AG28" s="8"/>
      <c r="AH28" s="8"/>
      <c r="AI28" s="8"/>
      <c r="AJ28" s="8"/>
      <c r="AK28" s="8"/>
      <c r="AL28" s="8"/>
      <c r="AM28" s="8"/>
      <c r="AN28" s="8"/>
      <c r="AO28" s="8"/>
      <c r="AP28" s="8"/>
      <c r="AQ28" s="8"/>
      <c r="AR28" s="8"/>
      <c r="AS28" s="8"/>
      <c r="AT28" s="8"/>
      <c r="AU28" s="8"/>
      <c r="AV28" s="8"/>
      <c r="AW28" s="8"/>
      <c r="AX28" s="8"/>
      <c r="AY28" s="8"/>
      <c r="AZ28" s="8"/>
      <c r="BA28" s="8"/>
      <c r="BB28" s="8"/>
      <c r="BC28" s="8"/>
      <c r="BD28" s="8"/>
      <c r="BE28" s="8"/>
      <c r="BF28" s="8"/>
      <c r="BG28" s="8"/>
      <c r="BH28" s="8"/>
      <c r="BI28" s="8"/>
      <c r="BJ28" s="8"/>
      <c r="BK28" s="8"/>
      <c r="BL28" s="237"/>
      <c r="BM28" s="237"/>
      <c r="BN28" s="237"/>
      <c r="BO28" s="237"/>
      <c r="BP28" s="237"/>
      <c r="BQ28" s="8"/>
      <c r="BR28" s="8"/>
      <c r="BS28" s="8"/>
      <c r="BT28" s="8"/>
    </row>
    <row r="29" spans="2:72">
      <c r="B29" s="8"/>
      <c r="C29" s="8"/>
      <c r="D29" s="8"/>
      <c r="E29" s="8"/>
      <c r="F29" s="8"/>
      <c r="G29" s="8"/>
      <c r="H29" s="8"/>
      <c r="I29" s="8"/>
      <c r="J29" s="8"/>
      <c r="K29" s="8"/>
      <c r="L29" s="8"/>
      <c r="M29" s="8"/>
      <c r="N29" s="8"/>
      <c r="O29" s="8"/>
      <c r="P29" s="8"/>
      <c r="Q29" s="8"/>
      <c r="R29" s="8"/>
      <c r="S29" s="8"/>
      <c r="T29" s="8"/>
      <c r="U29" s="8"/>
      <c r="V29" s="8"/>
      <c r="W29" s="8"/>
      <c r="X29" s="8"/>
      <c r="Y29" s="8"/>
      <c r="Z29" s="8"/>
      <c r="AA29" s="8"/>
      <c r="AB29" s="8"/>
      <c r="AC29" s="8"/>
      <c r="AD29" s="8"/>
      <c r="AE29" s="8"/>
      <c r="AF29" s="8"/>
      <c r="AG29" s="8"/>
      <c r="AH29" s="8"/>
      <c r="AI29" s="8"/>
      <c r="AJ29" s="8"/>
      <c r="AK29" s="8"/>
      <c r="AL29" s="8"/>
      <c r="AM29" s="8"/>
      <c r="AN29" s="8"/>
      <c r="AO29" s="8"/>
      <c r="AP29" s="8"/>
      <c r="AQ29" s="8"/>
      <c r="AR29" s="8"/>
      <c r="AS29" s="8"/>
      <c r="AT29" s="8"/>
      <c r="AU29" s="8"/>
      <c r="AV29" s="8"/>
      <c r="AW29" s="8"/>
      <c r="AX29" s="8"/>
      <c r="AY29" s="8"/>
      <c r="AZ29" s="8"/>
      <c r="BA29" s="8"/>
      <c r="BB29" s="8"/>
      <c r="BC29" s="8"/>
      <c r="BD29" s="8"/>
      <c r="BE29" s="8"/>
      <c r="BF29" s="8"/>
      <c r="BG29" s="8"/>
      <c r="BH29" s="8"/>
      <c r="BI29" s="8"/>
      <c r="BJ29" s="8"/>
      <c r="BK29" s="8"/>
      <c r="BL29" s="237"/>
      <c r="BM29" s="237"/>
      <c r="BN29" s="237"/>
      <c r="BO29" s="237"/>
      <c r="BP29" s="237"/>
      <c r="BQ29" s="8"/>
      <c r="BR29" s="8"/>
      <c r="BS29" s="8"/>
      <c r="BT29" s="8"/>
    </row>
    <row r="30" spans="2:72">
      <c r="B30" s="8"/>
      <c r="C30" s="8"/>
      <c r="D30" s="8"/>
      <c r="E30" s="8"/>
      <c r="F30" s="8"/>
      <c r="G30" s="8"/>
      <c r="H30" s="8"/>
      <c r="I30" s="8"/>
      <c r="J30" s="8"/>
      <c r="K30" s="8"/>
      <c r="L30" s="8"/>
      <c r="M30" s="8"/>
      <c r="N30" s="8"/>
      <c r="O30" s="8"/>
      <c r="P30" s="8"/>
      <c r="Q30" s="8"/>
      <c r="R30" s="8"/>
      <c r="S30" s="8"/>
      <c r="T30" s="8"/>
      <c r="U30" s="8"/>
      <c r="V30" s="8"/>
      <c r="W30" s="8"/>
      <c r="X30" s="8"/>
      <c r="Y30" s="8"/>
      <c r="Z30" s="8"/>
      <c r="AA30" s="8"/>
      <c r="AB30" s="8"/>
      <c r="AC30" s="8"/>
      <c r="AD30" s="8"/>
      <c r="AE30" s="8"/>
      <c r="AF30" s="8"/>
      <c r="AG30" s="8"/>
      <c r="AH30" s="8"/>
      <c r="AI30" s="8"/>
      <c r="AJ30" s="8"/>
      <c r="AK30" s="8"/>
      <c r="AL30" s="8"/>
      <c r="AM30" s="8"/>
      <c r="AN30" s="8"/>
      <c r="AO30" s="8"/>
      <c r="AP30" s="8"/>
      <c r="AQ30" s="8"/>
      <c r="AR30" s="8"/>
      <c r="AS30" s="8"/>
      <c r="AT30" s="8"/>
      <c r="AU30" s="8"/>
      <c r="AV30" s="8"/>
      <c r="AW30" s="8"/>
      <c r="AX30" s="8"/>
      <c r="AY30" s="8"/>
      <c r="AZ30" s="8"/>
      <c r="BA30" s="8"/>
      <c r="BB30" s="8"/>
      <c r="BC30" s="8"/>
      <c r="BD30" s="8"/>
      <c r="BE30" s="8"/>
      <c r="BF30" s="8"/>
      <c r="BG30" s="8"/>
      <c r="BH30" s="8"/>
      <c r="BI30" s="8"/>
      <c r="BJ30" s="8"/>
      <c r="BK30" s="8"/>
      <c r="BL30" s="237"/>
      <c r="BM30" s="237"/>
      <c r="BN30" s="237"/>
      <c r="BO30" s="237"/>
      <c r="BP30" s="237"/>
      <c r="BQ30" s="8"/>
      <c r="BR30" s="8"/>
      <c r="BS30" s="8"/>
      <c r="BT30" s="8"/>
    </row>
    <row r="31" spans="2:72">
      <c r="B31" s="8"/>
      <c r="C31" s="8"/>
      <c r="D31" s="8"/>
      <c r="E31" s="8"/>
      <c r="F31" s="8"/>
      <c r="G31" s="8"/>
      <c r="H31" s="8"/>
      <c r="I31" s="8"/>
      <c r="J31" s="8"/>
      <c r="K31" s="8"/>
      <c r="L31" s="8"/>
      <c r="M31" s="8"/>
      <c r="N31" s="8"/>
      <c r="O31" s="8"/>
      <c r="P31" s="8"/>
      <c r="Q31" s="8"/>
      <c r="R31" s="8"/>
      <c r="S31" s="8"/>
      <c r="T31" s="8"/>
      <c r="U31" s="8"/>
      <c r="V31" s="8"/>
      <c r="W31" s="8"/>
      <c r="X31" s="8"/>
      <c r="Y31" s="8"/>
      <c r="Z31" s="8"/>
      <c r="AA31" s="8"/>
      <c r="AB31" s="8"/>
      <c r="AC31" s="8"/>
      <c r="AD31" s="8"/>
      <c r="AE31" s="8"/>
      <c r="AF31" s="8"/>
      <c r="AG31" s="8"/>
      <c r="AH31" s="8"/>
      <c r="AI31" s="8"/>
      <c r="AJ31" s="8"/>
      <c r="AK31" s="8"/>
      <c r="AL31" s="8"/>
      <c r="AM31" s="8"/>
      <c r="AN31" s="8"/>
      <c r="AO31" s="8"/>
      <c r="AP31" s="8"/>
      <c r="AQ31" s="8"/>
      <c r="AR31" s="8"/>
      <c r="AS31" s="8"/>
      <c r="AT31" s="8"/>
      <c r="AU31" s="8"/>
      <c r="AV31" s="8"/>
      <c r="AW31" s="8"/>
      <c r="AX31" s="8"/>
      <c r="AY31" s="8"/>
      <c r="AZ31" s="8"/>
      <c r="BA31" s="8"/>
      <c r="BB31" s="8"/>
      <c r="BC31" s="8"/>
      <c r="BD31" s="8"/>
      <c r="BE31" s="8"/>
      <c r="BF31" s="8"/>
      <c r="BG31" s="8"/>
      <c r="BH31" s="8"/>
      <c r="BI31" s="8"/>
      <c r="BJ31" s="8"/>
      <c r="BK31" s="8"/>
      <c r="BL31" s="237"/>
      <c r="BM31" s="237"/>
      <c r="BN31" s="237"/>
      <c r="BO31" s="237"/>
      <c r="BP31" s="237"/>
      <c r="BQ31" s="8"/>
      <c r="BR31" s="8"/>
      <c r="BS31" s="8"/>
      <c r="BT31" s="8"/>
    </row>
    <row r="32" spans="2:72">
      <c r="B32" s="8"/>
      <c r="C32" s="8"/>
      <c r="D32" s="8"/>
      <c r="E32" s="8"/>
      <c r="F32" s="8"/>
      <c r="G32" s="8"/>
      <c r="H32" s="8"/>
      <c r="I32" s="8"/>
      <c r="J32" s="8"/>
      <c r="K32" s="8"/>
      <c r="L32" s="8"/>
      <c r="M32" s="8"/>
      <c r="N32" s="8"/>
      <c r="O32" s="8"/>
      <c r="P32" s="8"/>
      <c r="Q32" s="8"/>
      <c r="R32" s="8"/>
      <c r="S32" s="8"/>
      <c r="T32" s="8"/>
      <c r="U32" s="8"/>
      <c r="V32" s="8"/>
      <c r="W32" s="8"/>
      <c r="X32" s="8"/>
      <c r="Y32" s="8"/>
      <c r="Z32" s="8"/>
      <c r="AA32" s="8"/>
      <c r="AB32" s="8"/>
      <c r="AC32" s="8"/>
      <c r="AD32" s="8"/>
      <c r="AE32" s="8"/>
      <c r="AF32" s="8"/>
      <c r="AG32" s="8"/>
      <c r="AH32" s="8"/>
      <c r="AI32" s="8"/>
      <c r="AJ32" s="8"/>
      <c r="AK32" s="8"/>
      <c r="AL32" s="8"/>
      <c r="AM32" s="8"/>
      <c r="AN32" s="8"/>
      <c r="AO32" s="8"/>
      <c r="AP32" s="8"/>
      <c r="AQ32" s="8"/>
      <c r="AR32" s="8"/>
      <c r="AS32" s="8"/>
      <c r="AT32" s="8"/>
      <c r="AU32" s="8"/>
      <c r="AV32" s="8"/>
      <c r="AW32" s="8"/>
      <c r="AX32" s="8"/>
      <c r="AY32" s="8"/>
      <c r="AZ32" s="8"/>
      <c r="BA32" s="8"/>
      <c r="BB32" s="8"/>
      <c r="BC32" s="8"/>
      <c r="BD32" s="8"/>
      <c r="BE32" s="8"/>
      <c r="BF32" s="8"/>
      <c r="BG32" s="8"/>
      <c r="BH32" s="8"/>
      <c r="BI32" s="8"/>
      <c r="BJ32" s="8"/>
      <c r="BK32" s="8"/>
      <c r="BL32" s="237"/>
      <c r="BM32" s="237"/>
      <c r="BN32" s="237"/>
      <c r="BO32" s="237"/>
      <c r="BP32" s="237"/>
      <c r="BQ32" s="8"/>
      <c r="BR32" s="8"/>
      <c r="BS32" s="8"/>
      <c r="BT32" s="8"/>
    </row>
    <row r="33" spans="64:72">
      <c r="BL33" s="237"/>
      <c r="BM33" s="237"/>
      <c r="BN33" s="237"/>
      <c r="BO33" s="237"/>
      <c r="BP33" s="237"/>
      <c r="BQ33" s="8"/>
      <c r="BR33" s="8"/>
      <c r="BS33" s="8"/>
      <c r="BT33" s="8"/>
    </row>
    <row r="34" spans="64:72">
      <c r="BL34" s="237"/>
      <c r="BM34" s="237"/>
      <c r="BN34" s="237"/>
      <c r="BO34" s="237"/>
      <c r="BP34" s="237"/>
      <c r="BQ34" s="8"/>
      <c r="BR34" s="8"/>
      <c r="BS34" s="8"/>
      <c r="BT34" s="8"/>
    </row>
    <row r="35" spans="64:72">
      <c r="BL35" s="237"/>
      <c r="BM35" s="237"/>
      <c r="BN35" s="237"/>
      <c r="BO35" s="237"/>
      <c r="BP35" s="237"/>
      <c r="BQ35" s="8"/>
      <c r="BR35" s="8"/>
      <c r="BS35" s="8"/>
      <c r="BT35" s="8"/>
    </row>
  </sheetData>
  <mergeCells count="3">
    <mergeCell ref="B2:D2"/>
    <mergeCell ref="B6:E6"/>
    <mergeCell ref="B5:E5"/>
  </mergeCells>
  <hyperlinks>
    <hyperlink ref="B5" location="Início!A1" display="Início" xr:uid="{55EE6922-18B1-455F-9326-087ED1241528}"/>
    <hyperlink ref="B5:E5" location="Índice!A1" display="Índice" xr:uid="{9FAAAB64-0B0F-4637-BD69-31DF8BFD6BD4}"/>
    <hyperlink ref="B6" location="Início!A1" display="Início" xr:uid="{08196F87-BBC9-4EB5-AFCB-108F39A81EE2}"/>
    <hyperlink ref="B6:E6" location="'Séries Descontinuadas &gt;&gt;'!A1" display="Séries Descontinuadas" xr:uid="{370ED66C-4647-4D46-BC74-602919DD9698}"/>
  </hyperlinks>
  <pageMargins left="0" right="0" top="0" bottom="0" header="0" footer="0"/>
  <pageSetup paperSize="9" scale="59" orientation="landscape" r:id="rId1"/>
  <headerFooter>
    <oddHeader>&amp;L&amp;"Calibri"&amp;10&amp;K000000 Confidential&amp;1#_x000D_</oddHeader>
  </headerFooter>
</worksheet>
</file>

<file path=xl/worksheets/sheet5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Plan15">
    <tabColor theme="0" tint="-0.249977111117893"/>
  </sheetPr>
  <dimension ref="B1:CY20"/>
  <sheetViews>
    <sheetView showGridLines="0" zoomScaleNormal="100" workbookViewId="0">
      <pane xSplit="4" ySplit="9" topLeftCell="F10" activePane="bottomRight" state="frozen"/>
      <selection pane="topRight"/>
      <selection pane="bottomLeft"/>
      <selection pane="bottomRight"/>
    </sheetView>
  </sheetViews>
  <sheetFormatPr defaultColWidth="9" defaultRowHeight="12.5" outlineLevelCol="1"/>
  <cols>
    <col min="1" max="1" width="3" style="94" customWidth="1"/>
    <col min="2" max="2" width="1.83203125" style="94" customWidth="1"/>
    <col min="3" max="3" width="2.5" style="94" customWidth="1"/>
    <col min="4" max="4" width="40.83203125" style="94" customWidth="1"/>
    <col min="5" max="5" width="13" style="94" hidden="1" customWidth="1" outlineLevel="1"/>
    <col min="6" max="6" width="13" style="94" customWidth="1" collapsed="1"/>
    <col min="7" max="9" width="13" style="94" hidden="1" customWidth="1" outlineLevel="1"/>
    <col min="10" max="10" width="13" style="94" customWidth="1" collapsed="1"/>
    <col min="11" max="13" width="13" style="94" hidden="1" customWidth="1" outlineLevel="1"/>
    <col min="14" max="14" width="13" style="94" customWidth="1" collapsed="1"/>
    <col min="15" max="17" width="13" style="94" hidden="1" customWidth="1" outlineLevel="1"/>
    <col min="18" max="18" width="13" style="94" customWidth="1" collapsed="1"/>
    <col min="19" max="20" width="13" style="94" hidden="1" customWidth="1" outlineLevel="1"/>
    <col min="21" max="21" width="13.83203125" style="94" hidden="1" customWidth="1" outlineLevel="1"/>
    <col min="22" max="22" width="13.83203125" style="94" customWidth="1" collapsed="1"/>
    <col min="23" max="25" width="13.83203125" style="94" hidden="1" customWidth="1" outlineLevel="1"/>
    <col min="26" max="26" width="13.83203125" style="94" customWidth="1" collapsed="1"/>
    <col min="27" max="29" width="13.83203125" style="94" hidden="1" customWidth="1" outlineLevel="1"/>
    <col min="30" max="30" width="13.83203125" style="94" customWidth="1" collapsed="1"/>
    <col min="31" max="33" width="13.83203125" style="94" hidden="1" customWidth="1" outlineLevel="1"/>
    <col min="34" max="34" width="13.83203125" style="94" customWidth="1" collapsed="1"/>
    <col min="35" max="37" width="13.83203125" style="94" hidden="1" customWidth="1" outlineLevel="1"/>
    <col min="38" max="38" width="13.83203125" style="94" customWidth="1" collapsed="1"/>
    <col min="39" max="41" width="13.83203125" style="94" hidden="1" customWidth="1" outlineLevel="1"/>
    <col min="42" max="42" width="13.83203125" style="94" customWidth="1" collapsed="1"/>
    <col min="43" max="43" width="13.83203125" style="94" hidden="1" customWidth="1" outlineLevel="1"/>
    <col min="44" max="45" width="10.83203125" style="94" hidden="1" customWidth="1" outlineLevel="1"/>
    <col min="46" max="46" width="11.5" style="94" customWidth="1" collapsed="1"/>
    <col min="47" max="49" width="11.5" style="94" hidden="1" customWidth="1" outlineLevel="1"/>
    <col min="50" max="50" width="11.5" style="94" customWidth="1" collapsed="1"/>
    <col min="51" max="53" width="11.5" style="94" hidden="1" customWidth="1" outlineLevel="1"/>
    <col min="54" max="54" width="11.5" style="94" customWidth="1" collapsed="1"/>
    <col min="55" max="58" width="11.5" style="94" customWidth="1"/>
    <col min="59" max="59" width="9" style="94"/>
    <col min="60" max="60" width="9" style="94" bestFit="1"/>
    <col min="61" max="16384" width="9" style="94"/>
  </cols>
  <sheetData>
    <row r="1" spans="2:103" s="1" customFormat="1" ht="15.75" customHeight="1">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c r="BQ1" s="8"/>
      <c r="BR1" s="8"/>
      <c r="BS1" s="8"/>
      <c r="BT1" s="8"/>
      <c r="BU1" s="8"/>
      <c r="BV1" s="8"/>
      <c r="BW1" s="8"/>
      <c r="BX1" s="8"/>
      <c r="BY1" s="8"/>
      <c r="BZ1" s="8"/>
      <c r="CA1" s="8"/>
      <c r="CB1" s="8"/>
      <c r="CC1" s="8"/>
      <c r="CD1" s="8"/>
      <c r="CE1" s="8"/>
      <c r="CF1" s="8"/>
      <c r="CG1" s="8"/>
      <c r="CH1" s="8"/>
      <c r="CI1" s="8"/>
      <c r="CJ1" s="8"/>
      <c r="CK1" s="8"/>
      <c r="CL1" s="8"/>
      <c r="CM1" s="8"/>
      <c r="CN1" s="8"/>
      <c r="CO1" s="8"/>
      <c r="CP1" s="8"/>
      <c r="CQ1" s="8"/>
      <c r="CR1" s="8"/>
      <c r="CS1" s="8"/>
      <c r="CT1" s="8"/>
      <c r="CU1" s="8"/>
      <c r="CV1" s="8"/>
      <c r="CW1" s="8"/>
      <c r="CX1" s="8"/>
      <c r="CY1" s="8"/>
    </row>
    <row r="2" spans="2:103" s="1" customFormat="1" ht="14.5" thickBot="1">
      <c r="B2" s="773" t="s">
        <v>1035</v>
      </c>
      <c r="C2" s="774"/>
      <c r="D2" s="774"/>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c r="BQ2" s="8"/>
      <c r="BR2" s="8"/>
      <c r="BS2" s="8"/>
      <c r="BT2" s="8"/>
      <c r="BU2" s="8"/>
      <c r="BV2" s="8"/>
      <c r="BW2" s="8"/>
      <c r="BX2" s="8"/>
      <c r="BY2" s="8"/>
      <c r="BZ2" s="8"/>
      <c r="CA2" s="8"/>
      <c r="CB2" s="8"/>
      <c r="CC2" s="8"/>
      <c r="CD2" s="8"/>
      <c r="CE2" s="8"/>
      <c r="CF2" s="8"/>
      <c r="CG2" s="8"/>
      <c r="CH2" s="8"/>
      <c r="CI2" s="8"/>
      <c r="CJ2" s="8"/>
      <c r="CK2" s="8"/>
      <c r="CL2" s="8"/>
      <c r="CM2" s="8"/>
      <c r="CN2" s="8"/>
      <c r="CO2" s="8"/>
      <c r="CP2" s="8"/>
      <c r="CQ2" s="8"/>
      <c r="CR2" s="8"/>
      <c r="CS2" s="8"/>
      <c r="CT2" s="8"/>
      <c r="CU2" s="8"/>
      <c r="CV2" s="8"/>
      <c r="CW2" s="8"/>
      <c r="CX2" s="8"/>
      <c r="CY2" s="8"/>
    </row>
    <row r="3" spans="2:103" ht="13.5" thickTop="1">
      <c r="B3" s="96" t="s">
        <v>1036</v>
      </c>
      <c r="C3" s="96"/>
      <c r="D3" s="97"/>
    </row>
    <row r="4" spans="2:103">
      <c r="B4" s="94" t="s">
        <v>858</v>
      </c>
      <c r="D4" s="95"/>
    </row>
    <row r="5" spans="2:103" ht="14">
      <c r="B5" s="759" t="s">
        <v>32</v>
      </c>
      <c r="C5" s="759"/>
      <c r="D5" s="759"/>
      <c r="E5" s="759"/>
    </row>
    <row r="6" spans="2:103" ht="14.25" customHeight="1">
      <c r="B6" s="759" t="s">
        <v>484</v>
      </c>
      <c r="C6" s="759"/>
      <c r="D6" s="759"/>
      <c r="E6" s="759"/>
    </row>
    <row r="7" spans="2:103" ht="14">
      <c r="B7" s="256"/>
      <c r="C7" s="256"/>
      <c r="D7" s="256"/>
    </row>
    <row r="8" spans="2:103" s="96" customFormat="1" ht="13">
      <c r="B8" s="249"/>
      <c r="C8" s="249"/>
      <c r="D8" s="250"/>
      <c r="E8" s="252">
        <v>40787</v>
      </c>
      <c r="F8" s="252">
        <v>40878</v>
      </c>
      <c r="G8" s="252">
        <v>40969</v>
      </c>
      <c r="H8" s="252">
        <v>41061</v>
      </c>
      <c r="I8" s="252">
        <v>41153</v>
      </c>
      <c r="J8" s="252">
        <v>41244</v>
      </c>
      <c r="K8" s="252">
        <v>41334</v>
      </c>
      <c r="L8" s="252">
        <v>41426</v>
      </c>
      <c r="M8" s="252">
        <v>41518</v>
      </c>
      <c r="N8" s="252">
        <v>41609</v>
      </c>
      <c r="O8" s="252">
        <v>41699</v>
      </c>
      <c r="P8" s="252">
        <v>41791</v>
      </c>
      <c r="Q8" s="252">
        <v>41883</v>
      </c>
      <c r="R8" s="252">
        <v>41974</v>
      </c>
      <c r="S8" s="252">
        <v>42064</v>
      </c>
      <c r="T8" s="252">
        <v>42156</v>
      </c>
      <c r="U8" s="252">
        <v>42248</v>
      </c>
      <c r="V8" s="252">
        <v>42339</v>
      </c>
      <c r="W8" s="252">
        <v>42430</v>
      </c>
      <c r="X8" s="252">
        <v>42522</v>
      </c>
      <c r="Y8" s="252">
        <v>42614</v>
      </c>
      <c r="Z8" s="252">
        <v>42705</v>
      </c>
      <c r="AA8" s="252">
        <v>42795</v>
      </c>
      <c r="AB8" s="252">
        <v>42887</v>
      </c>
      <c r="AC8" s="252">
        <v>42979</v>
      </c>
      <c r="AD8" s="252">
        <v>43070</v>
      </c>
      <c r="AE8" s="252">
        <v>43160</v>
      </c>
      <c r="AF8" s="252">
        <v>43252</v>
      </c>
      <c r="AG8" s="252">
        <v>43344</v>
      </c>
      <c r="AH8" s="252">
        <v>43435</v>
      </c>
      <c r="AI8" s="252">
        <v>43525</v>
      </c>
      <c r="AJ8" s="252">
        <v>43617</v>
      </c>
      <c r="AK8" s="252">
        <v>43709</v>
      </c>
      <c r="AL8" s="252">
        <v>43800</v>
      </c>
      <c r="AM8" s="252">
        <v>43891</v>
      </c>
      <c r="AN8" s="252">
        <v>43983</v>
      </c>
      <c r="AO8" s="252">
        <v>44075</v>
      </c>
      <c r="AP8" s="252">
        <v>44166</v>
      </c>
      <c r="AQ8" s="252">
        <v>44256</v>
      </c>
      <c r="AR8" s="252">
        <v>44348</v>
      </c>
      <c r="AS8" s="252">
        <v>44440</v>
      </c>
      <c r="AT8" s="252">
        <v>44531</v>
      </c>
      <c r="AU8" s="252">
        <v>44621</v>
      </c>
      <c r="AV8" s="252">
        <v>44713</v>
      </c>
      <c r="AW8" s="252">
        <v>44805</v>
      </c>
      <c r="AX8" s="252">
        <v>44896</v>
      </c>
      <c r="AY8" s="252">
        <v>44986</v>
      </c>
      <c r="AZ8" s="252">
        <v>45078</v>
      </c>
      <c r="BA8" s="252">
        <v>45170</v>
      </c>
      <c r="BB8" s="252">
        <v>45261</v>
      </c>
      <c r="BC8" s="252">
        <v>45352</v>
      </c>
      <c r="BD8" s="252">
        <v>45444</v>
      </c>
      <c r="BE8" s="252">
        <v>45536</v>
      </c>
      <c r="BF8" s="252">
        <v>45627</v>
      </c>
    </row>
    <row r="9" spans="2:103" ht="5.25" customHeight="1">
      <c r="B9" s="98"/>
      <c r="C9" s="98"/>
      <c r="D9" s="99"/>
    </row>
    <row r="10" spans="2:103" ht="17.25" customHeight="1">
      <c r="B10" s="100"/>
      <c r="C10" s="101" t="s">
        <v>1037</v>
      </c>
      <c r="E10" s="459">
        <v>6604.1637208900001</v>
      </c>
      <c r="F10" s="459">
        <v>7725.4818429199913</v>
      </c>
      <c r="G10" s="459">
        <v>8756.889085589999</v>
      </c>
      <c r="H10" s="459">
        <v>9966.4391878800016</v>
      </c>
      <c r="I10" s="459">
        <v>10817.114720089985</v>
      </c>
      <c r="J10" s="459">
        <v>10991.962279949961</v>
      </c>
      <c r="K10" s="459">
        <v>11138.934251449959</v>
      </c>
      <c r="L10" s="459">
        <v>11666.234239089812</v>
      </c>
      <c r="M10" s="459">
        <v>12897.154802839852</v>
      </c>
      <c r="N10" s="459">
        <v>14015.12960743982</v>
      </c>
      <c r="O10" s="459">
        <v>14635.788984779942</v>
      </c>
      <c r="P10" s="459">
        <v>14552.542927389992</v>
      </c>
      <c r="Q10" s="459">
        <v>14390.766449140016</v>
      </c>
      <c r="R10" s="459">
        <v>13917.809087879996</v>
      </c>
      <c r="S10" s="459">
        <v>12744.578786809972</v>
      </c>
      <c r="T10" s="459">
        <v>12775.331094380015</v>
      </c>
      <c r="U10" s="459">
        <v>12760.339723859963</v>
      </c>
      <c r="V10" s="459">
        <v>12720.615182679991</v>
      </c>
      <c r="W10" s="459">
        <v>12946.034477189989</v>
      </c>
      <c r="X10" s="459">
        <v>13385.71627741999</v>
      </c>
      <c r="Y10" s="459">
        <v>13419.412816670025</v>
      </c>
      <c r="Z10" s="459">
        <v>13497.387695459987</v>
      </c>
      <c r="AA10" s="459">
        <v>13172.077630079964</v>
      </c>
      <c r="AB10" s="459">
        <v>13219</v>
      </c>
      <c r="AC10" s="459">
        <v>13600.984984999999</v>
      </c>
      <c r="AD10" s="459">
        <v>13655.633225950001</v>
      </c>
      <c r="AE10" s="459">
        <v>13772.25</v>
      </c>
      <c r="AF10" s="459">
        <v>13822.499</v>
      </c>
      <c r="AG10" s="459">
        <v>14183.261</v>
      </c>
      <c r="AH10" s="459">
        <v>15021.047</v>
      </c>
      <c r="AI10" s="459">
        <v>15361.454</v>
      </c>
      <c r="AJ10" s="459">
        <v>15602.623</v>
      </c>
      <c r="AK10" s="459">
        <v>15695.567999999999</v>
      </c>
      <c r="AL10" s="459">
        <v>16292.323</v>
      </c>
      <c r="AM10" s="459">
        <v>17098.388999999999</v>
      </c>
      <c r="AN10" s="459">
        <v>21181.969000000001</v>
      </c>
      <c r="AO10" s="459">
        <v>22911.565999999999</v>
      </c>
      <c r="AP10" s="459">
        <v>22987.913588209987</v>
      </c>
      <c r="AQ10" s="459">
        <v>22880.728026340003</v>
      </c>
      <c r="AR10" s="459">
        <v>22062.933904770001</v>
      </c>
      <c r="AS10" s="459">
        <v>22887.504660799957</v>
      </c>
      <c r="AT10" s="459">
        <v>23634.267793299998</v>
      </c>
      <c r="AU10" s="459">
        <v>27567.481178980001</v>
      </c>
      <c r="AV10" s="459">
        <v>31684.400985820001</v>
      </c>
      <c r="AW10" s="459">
        <v>35380.748711170017</v>
      </c>
      <c r="AX10" s="459">
        <v>36922.113634160014</v>
      </c>
      <c r="AY10" s="459">
        <v>36844.306686950011</v>
      </c>
      <c r="AZ10" s="459">
        <v>35600.137735939948</v>
      </c>
      <c r="BA10" s="459">
        <v>34333.801709659994</v>
      </c>
      <c r="BB10" s="459">
        <v>32761.140056449967</v>
      </c>
      <c r="BC10" s="459">
        <v>31695.63884610992</v>
      </c>
      <c r="BD10" s="459">
        <v>30289.513833050019</v>
      </c>
      <c r="BE10" s="459">
        <v>29537.628350179992</v>
      </c>
      <c r="BF10" s="459">
        <v>29301.596342520075</v>
      </c>
      <c r="BG10" s="245"/>
      <c r="BH10" s="245"/>
      <c r="BI10" s="245"/>
      <c r="BJ10" s="245"/>
      <c r="BK10" s="245"/>
      <c r="BL10" s="245"/>
      <c r="BM10" s="245"/>
      <c r="BN10" s="245"/>
      <c r="BO10" s="245"/>
      <c r="BP10" s="245"/>
      <c r="BQ10" s="245"/>
      <c r="BR10" s="245"/>
      <c r="BS10" s="245"/>
      <c r="BT10" s="245"/>
      <c r="BU10" s="245"/>
      <c r="BV10" s="245"/>
      <c r="BW10" s="245"/>
      <c r="BX10" s="245"/>
      <c r="BY10" s="245"/>
      <c r="BZ10" s="245"/>
      <c r="CA10" s="245"/>
      <c r="CB10" s="245"/>
      <c r="CC10" s="245"/>
      <c r="CD10" s="245"/>
      <c r="CE10" s="245"/>
      <c r="CF10" s="245"/>
      <c r="CG10" s="245"/>
      <c r="CH10" s="245"/>
      <c r="CI10" s="245"/>
      <c r="CJ10" s="245"/>
      <c r="CK10" s="245"/>
      <c r="CL10" s="245"/>
      <c r="CM10" s="245"/>
      <c r="CN10" s="245"/>
      <c r="CO10" s="245"/>
      <c r="CP10" s="245"/>
      <c r="CQ10" s="245"/>
      <c r="CR10" s="245"/>
      <c r="CS10" s="245"/>
      <c r="CT10" s="245"/>
      <c r="CU10" s="245"/>
      <c r="CV10" s="245"/>
      <c r="CW10" s="245"/>
      <c r="CX10" s="245"/>
      <c r="CY10" s="245"/>
    </row>
    <row r="11" spans="2:103" ht="17.25" customHeight="1">
      <c r="B11" s="102"/>
      <c r="C11" s="101" t="s">
        <v>1038</v>
      </c>
      <c r="E11" s="459">
        <v>3548.9160900000011</v>
      </c>
      <c r="F11" s="459">
        <v>3922.2166099999995</v>
      </c>
      <c r="G11" s="459">
        <v>4222.8138100000024</v>
      </c>
      <c r="H11" s="459">
        <v>5218.7510500000008</v>
      </c>
      <c r="I11" s="459">
        <v>5475.9489000000031</v>
      </c>
      <c r="J11" s="459">
        <v>5633.351085398348</v>
      </c>
      <c r="K11" s="459">
        <v>5617.2180479660283</v>
      </c>
      <c r="L11" s="459">
        <v>5686.0315050030094</v>
      </c>
      <c r="M11" s="459">
        <v>6292.2770448774563</v>
      </c>
      <c r="N11" s="459">
        <v>7050.0814281652001</v>
      </c>
      <c r="O11" s="459">
        <v>7507.9938502493851</v>
      </c>
      <c r="P11" s="459">
        <v>7113.7220041839992</v>
      </c>
      <c r="Q11" s="459">
        <v>6925.7368797632826</v>
      </c>
      <c r="R11" s="459">
        <v>7050.6163583226871</v>
      </c>
      <c r="S11" s="459">
        <v>6374.7928876824062</v>
      </c>
      <c r="T11" s="459">
        <v>6975.7101599096568</v>
      </c>
      <c r="U11" s="459">
        <v>7066.8836105701612</v>
      </c>
      <c r="V11" s="459">
        <v>7065.7596170096558</v>
      </c>
      <c r="W11" s="459">
        <v>7233.716420703011</v>
      </c>
      <c r="X11" s="459">
        <v>7455.2117497069785</v>
      </c>
      <c r="Y11" s="459">
        <v>7449.1255141925785</v>
      </c>
      <c r="Z11" s="459">
        <v>7851.0680923679811</v>
      </c>
      <c r="AA11" s="459">
        <v>7630.9016915112152</v>
      </c>
      <c r="AB11" s="459">
        <v>7571.4091708170099</v>
      </c>
      <c r="AC11" s="459">
        <v>7647.2085233799135</v>
      </c>
      <c r="AD11" s="459">
        <v>7923.0513999063905</v>
      </c>
      <c r="AE11" s="459">
        <v>7987.2479999999996</v>
      </c>
      <c r="AF11" s="459">
        <v>7835.3890000000001</v>
      </c>
      <c r="AG11" s="459">
        <v>7616.6059999999998</v>
      </c>
      <c r="AH11" s="459">
        <v>8065.9129999999996</v>
      </c>
      <c r="AI11" s="459">
        <v>8230.8449999999993</v>
      </c>
      <c r="AJ11" s="459">
        <v>8316.9969999999994</v>
      </c>
      <c r="AK11" s="459">
        <v>7672.348</v>
      </c>
      <c r="AL11" s="459">
        <v>8283.23</v>
      </c>
      <c r="AM11" s="459">
        <v>8565.3130000000001</v>
      </c>
      <c r="AN11" s="459">
        <v>9716.8109999999997</v>
      </c>
      <c r="AO11" s="459">
        <v>10053.828</v>
      </c>
      <c r="AP11" s="459">
        <v>10411.547294080003</v>
      </c>
      <c r="AQ11" s="459">
        <v>11047.600651543011</v>
      </c>
      <c r="AR11" s="459">
        <v>11039.635260302994</v>
      </c>
      <c r="AS11" s="459">
        <v>11308.663724743003</v>
      </c>
      <c r="AT11" s="459">
        <v>11120.587865208001</v>
      </c>
      <c r="AU11" s="459">
        <v>12508.093139598001</v>
      </c>
      <c r="AV11" s="459">
        <v>14775.46487059</v>
      </c>
      <c r="AW11" s="459">
        <v>17149.022586920004</v>
      </c>
      <c r="AX11" s="459">
        <v>18050.000910299994</v>
      </c>
      <c r="AY11" s="459">
        <v>20030.538096639983</v>
      </c>
      <c r="AZ11" s="459">
        <v>18909.327843679977</v>
      </c>
      <c r="BA11" s="459">
        <v>18108.30205006996</v>
      </c>
      <c r="BB11" s="459">
        <v>17628.394373839998</v>
      </c>
      <c r="BC11" s="459">
        <v>17219.709414779907</v>
      </c>
      <c r="BD11" s="459">
        <v>16259.345666260027</v>
      </c>
      <c r="BE11" s="459">
        <v>15649.669951079961</v>
      </c>
      <c r="BF11" s="459">
        <v>15272.790138630031</v>
      </c>
      <c r="BG11" s="245"/>
      <c r="BH11" s="245"/>
      <c r="BI11" s="245"/>
      <c r="BJ11" s="245"/>
      <c r="BK11" s="245"/>
      <c r="BL11" s="245"/>
      <c r="BM11" s="245"/>
      <c r="BN11" s="245"/>
      <c r="BO11" s="245"/>
      <c r="BP11" s="245"/>
      <c r="BQ11" s="245"/>
      <c r="BR11" s="245"/>
      <c r="BS11" s="245"/>
      <c r="BT11" s="245"/>
      <c r="BU11" s="245"/>
      <c r="BV11" s="245"/>
      <c r="BW11" s="245"/>
      <c r="BX11" s="245"/>
      <c r="BY11" s="245"/>
      <c r="BZ11" s="245"/>
      <c r="CA11" s="245"/>
      <c r="CB11" s="245"/>
      <c r="CC11" s="245"/>
      <c r="CD11" s="245"/>
      <c r="CE11" s="245"/>
      <c r="CF11" s="245"/>
      <c r="CG11" s="245"/>
      <c r="CH11" s="245"/>
      <c r="CI11" s="245"/>
      <c r="CJ11" s="245"/>
      <c r="CK11" s="245"/>
      <c r="CL11" s="245"/>
      <c r="CM11" s="245"/>
      <c r="CN11" s="245"/>
      <c r="CO11" s="245"/>
      <c r="CP11" s="245"/>
      <c r="CQ11" s="245"/>
      <c r="CR11" s="245"/>
      <c r="CS11" s="245"/>
      <c r="CT11" s="245"/>
      <c r="CU11" s="245"/>
      <c r="CV11" s="245"/>
      <c r="CW11" s="245"/>
      <c r="CX11" s="245"/>
      <c r="CY11" s="245"/>
    </row>
    <row r="12" spans="2:103" ht="17.25" customHeight="1">
      <c r="B12" s="102"/>
      <c r="C12" s="101" t="s">
        <v>1039</v>
      </c>
      <c r="E12" s="162">
        <v>0.53737554669855103</v>
      </c>
      <c r="F12" s="162">
        <v>0.50769863805899829</v>
      </c>
      <c r="G12" s="162">
        <v>0.48222762315773793</v>
      </c>
      <c r="H12" s="162">
        <v>0.52363245805447001</v>
      </c>
      <c r="I12" s="162">
        <v>0.50623008461118091</v>
      </c>
      <c r="J12" s="162">
        <v>0.51249730866288901</v>
      </c>
      <c r="K12" s="162">
        <v>0.50428684837912863</v>
      </c>
      <c r="L12" s="162">
        <v>0.48739219429959157</v>
      </c>
      <c r="M12" s="162">
        <v>0.48788102035434561</v>
      </c>
      <c r="N12" s="162">
        <v>0.50303362335106205</v>
      </c>
      <c r="O12" s="162">
        <v>0.51298866484458761</v>
      </c>
      <c r="P12" s="162">
        <v>0.48883016801104534</v>
      </c>
      <c r="Q12" s="162">
        <v>0.48126254457955997</v>
      </c>
      <c r="R12" s="162">
        <v>0.50658952955911385</v>
      </c>
      <c r="S12" s="162">
        <v>0.50019643601560304</v>
      </c>
      <c r="T12" s="162">
        <v>0.54602969648108257</v>
      </c>
      <c r="U12" s="162">
        <v>0.55381625908878629</v>
      </c>
      <c r="V12" s="162">
        <v>0.55545738280253798</v>
      </c>
      <c r="W12" s="162">
        <v>0.55875924272010213</v>
      </c>
      <c r="X12" s="162">
        <v>0.55695276929505655</v>
      </c>
      <c r="Y12" s="162">
        <v>0.55510070492346997</v>
      </c>
      <c r="Z12" s="162">
        <v>0.58167315554022236</v>
      </c>
      <c r="AA12" s="162">
        <v>0.57932407520019225</v>
      </c>
      <c r="AB12" s="162">
        <v>0.5727671662619721</v>
      </c>
      <c r="AC12" s="162">
        <v>0.56225402291184967</v>
      </c>
      <c r="AD12" s="162">
        <v>0.58020388134400824</v>
      </c>
      <c r="AE12" s="162">
        <v>0.57995229537657245</v>
      </c>
      <c r="AF12" s="162">
        <v>0.56685762827691288</v>
      </c>
      <c r="AG12" s="162">
        <v>0.53701373753186943</v>
      </c>
      <c r="AH12" s="162">
        <v>0.53697408709259742</v>
      </c>
      <c r="AI12" s="162">
        <v>0.53581158398156836</v>
      </c>
      <c r="AJ12" s="162">
        <v>0.53305120555691177</v>
      </c>
      <c r="AK12" s="162">
        <v>0.48882257717592636</v>
      </c>
      <c r="AL12" s="162">
        <v>0.50841307283190984</v>
      </c>
      <c r="AM12" s="162">
        <v>0.50094269115061074</v>
      </c>
      <c r="AN12" s="162">
        <v>0.45873030028511508</v>
      </c>
      <c r="AO12" s="162">
        <v>0.43881016251791782</v>
      </c>
      <c r="AP12" s="162">
        <v>0.45291397386406845</v>
      </c>
      <c r="AQ12" s="162">
        <v>0.48283431536029597</v>
      </c>
      <c r="AR12" s="162">
        <v>0.50037022763850214</v>
      </c>
      <c r="AS12" s="162">
        <v>0.49409771368006117</v>
      </c>
      <c r="AT12" s="162">
        <v>0.47052813154467771</v>
      </c>
      <c r="AU12" s="162">
        <v>0.45372636906469815</v>
      </c>
      <c r="AV12" s="162">
        <v>0.46633246679344181</v>
      </c>
      <c r="AW12" s="162">
        <v>0.48469925627961358</v>
      </c>
      <c r="AX12" s="162">
        <v>0.48886694540694692</v>
      </c>
      <c r="AY12" s="162">
        <v>0.54365354915837394</v>
      </c>
      <c r="AZ12" s="162">
        <v>0.5311588394387069</v>
      </c>
      <c r="BA12" s="162">
        <v>0.52741907823668399</v>
      </c>
      <c r="BB12" s="162">
        <v>0.53808855074838413</v>
      </c>
      <c r="BC12" s="162">
        <v>0.54328324153319041</v>
      </c>
      <c r="BD12" s="683">
        <v>0.53679784217991799</v>
      </c>
      <c r="BE12" s="683">
        <v>0.52982147942099755</v>
      </c>
      <c r="BF12" s="683">
        <v>0.52122723827395745</v>
      </c>
      <c r="BG12" s="245"/>
      <c r="BH12" s="245"/>
      <c r="BI12" s="245"/>
      <c r="BJ12" s="245"/>
      <c r="BK12" s="245"/>
      <c r="BL12" s="245"/>
      <c r="BM12" s="245"/>
      <c r="BN12" s="245"/>
      <c r="BO12" s="245"/>
      <c r="BP12" s="245"/>
      <c r="BQ12" s="245"/>
      <c r="BR12" s="245"/>
      <c r="BS12" s="245"/>
      <c r="BT12" s="245"/>
      <c r="BU12" s="245"/>
      <c r="BV12" s="245"/>
      <c r="BW12" s="245"/>
      <c r="BX12" s="245"/>
      <c r="BY12" s="245"/>
      <c r="BZ12" s="245"/>
      <c r="CA12" s="245"/>
      <c r="CB12" s="245"/>
      <c r="CC12" s="245"/>
      <c r="CD12" s="245"/>
      <c r="CE12" s="245"/>
      <c r="CF12" s="245"/>
      <c r="CG12" s="245"/>
      <c r="CH12" s="245"/>
      <c r="CI12" s="245"/>
      <c r="CJ12" s="245"/>
      <c r="CK12" s="245"/>
      <c r="CL12" s="245"/>
      <c r="CM12" s="245"/>
      <c r="CN12" s="245"/>
      <c r="CO12" s="245"/>
      <c r="CP12" s="245"/>
      <c r="CQ12" s="245"/>
      <c r="CR12" s="245"/>
      <c r="CS12" s="245"/>
      <c r="CT12" s="245"/>
      <c r="CU12" s="245"/>
      <c r="CV12" s="245"/>
      <c r="CW12" s="245"/>
      <c r="CX12" s="245"/>
      <c r="CY12" s="245"/>
    </row>
    <row r="13" spans="2:103" ht="5.25" customHeight="1">
      <c r="B13" s="684"/>
      <c r="C13" s="684"/>
      <c r="D13" s="653"/>
      <c r="E13" s="653"/>
      <c r="F13" s="653"/>
      <c r="G13" s="653"/>
      <c r="H13" s="653"/>
      <c r="I13" s="653"/>
      <c r="J13" s="653"/>
      <c r="K13" s="653"/>
      <c r="L13" s="653"/>
      <c r="M13" s="653"/>
      <c r="N13" s="653"/>
      <c r="O13" s="653"/>
      <c r="P13" s="653"/>
      <c r="Q13" s="653"/>
      <c r="R13" s="653"/>
      <c r="S13" s="653"/>
      <c r="T13" s="653"/>
      <c r="U13" s="653"/>
      <c r="V13" s="653"/>
      <c r="W13" s="653"/>
      <c r="X13" s="653"/>
      <c r="Y13" s="653"/>
      <c r="Z13" s="653"/>
      <c r="AA13" s="653"/>
      <c r="AB13" s="653"/>
      <c r="AC13" s="653"/>
      <c r="AD13" s="653"/>
      <c r="AE13" s="653"/>
      <c r="AF13" s="649"/>
      <c r="AG13" s="649"/>
      <c r="AH13" s="649"/>
      <c r="AI13" s="649"/>
      <c r="AJ13" s="649"/>
      <c r="AK13" s="649"/>
      <c r="AL13" s="649"/>
      <c r="AM13" s="649"/>
      <c r="AN13" s="649"/>
      <c r="AO13" s="649"/>
      <c r="AP13" s="649"/>
      <c r="AQ13" s="649"/>
      <c r="AR13" s="649"/>
      <c r="AS13" s="649"/>
      <c r="AT13" s="649"/>
      <c r="AU13" s="649"/>
      <c r="AV13" s="649"/>
      <c r="AW13" s="649"/>
      <c r="AX13" s="649"/>
      <c r="AY13" s="649"/>
      <c r="AZ13" s="649"/>
      <c r="BA13" s="649"/>
      <c r="BB13" s="649"/>
      <c r="BC13" s="649"/>
      <c r="BD13" s="649"/>
      <c r="BE13" s="649"/>
      <c r="BF13" s="649"/>
    </row>
    <row r="14" spans="2:103">
      <c r="B14" s="109" t="s">
        <v>1040</v>
      </c>
      <c r="C14" s="109"/>
      <c r="D14" s="110"/>
      <c r="E14" s="111"/>
      <c r="F14" s="111"/>
      <c r="G14" s="111"/>
      <c r="H14" s="103"/>
      <c r="K14" s="103"/>
      <c r="O14" s="103"/>
      <c r="P14" s="103"/>
      <c r="Q14" s="103"/>
      <c r="R14" s="103"/>
      <c r="S14" s="103"/>
      <c r="T14" s="103"/>
    </row>
    <row r="15" spans="2:103">
      <c r="B15" s="109" t="s">
        <v>1041</v>
      </c>
      <c r="C15" s="109"/>
      <c r="D15" s="110"/>
      <c r="E15" s="245"/>
      <c r="F15" s="245"/>
      <c r="G15" s="245"/>
      <c r="H15" s="245"/>
      <c r="I15" s="245"/>
      <c r="J15" s="245"/>
      <c r="K15" s="245"/>
      <c r="L15" s="245"/>
      <c r="M15" s="245"/>
      <c r="N15" s="245"/>
      <c r="O15" s="245"/>
      <c r="P15" s="245"/>
      <c r="Q15" s="245"/>
      <c r="R15" s="245"/>
      <c r="S15" s="245"/>
      <c r="T15" s="245"/>
      <c r="U15" s="245"/>
      <c r="V15" s="245"/>
      <c r="W15" s="245"/>
      <c r="X15" s="245"/>
      <c r="Y15" s="245"/>
      <c r="Z15" s="245"/>
      <c r="AA15" s="245"/>
      <c r="AB15" s="245"/>
      <c r="AC15" s="245"/>
      <c r="AD15" s="245"/>
      <c r="AE15" s="245"/>
      <c r="AF15" s="245"/>
      <c r="AG15" s="245"/>
      <c r="AH15" s="245"/>
      <c r="AI15" s="245"/>
      <c r="AJ15" s="245"/>
      <c r="AK15" s="245"/>
      <c r="AL15" s="245"/>
      <c r="AM15" s="245"/>
      <c r="AN15" s="245"/>
      <c r="AO15" s="245"/>
      <c r="AP15" s="245"/>
      <c r="AQ15" s="245"/>
      <c r="AR15" s="245"/>
      <c r="AS15" s="245"/>
      <c r="AT15" s="245"/>
      <c r="AU15" s="245"/>
      <c r="AV15" s="245"/>
      <c r="AW15" s="245"/>
      <c r="AX15" s="245"/>
      <c r="AY15" s="245"/>
      <c r="AZ15" s="245"/>
      <c r="BA15" s="245"/>
    </row>
    <row r="16" spans="2:103">
      <c r="B16" s="109"/>
      <c r="C16" s="109"/>
      <c r="D16" s="110"/>
      <c r="E16" s="245"/>
      <c r="F16" s="245"/>
      <c r="G16" s="245"/>
      <c r="H16" s="245"/>
      <c r="I16" s="245"/>
      <c r="J16" s="245"/>
      <c r="K16" s="245"/>
      <c r="L16" s="245"/>
      <c r="M16" s="245"/>
      <c r="N16" s="245"/>
      <c r="O16" s="245"/>
      <c r="P16" s="245"/>
      <c r="Q16" s="245"/>
      <c r="R16" s="245"/>
      <c r="S16" s="245"/>
      <c r="T16" s="245"/>
      <c r="U16" s="245"/>
      <c r="V16" s="245"/>
      <c r="W16" s="245"/>
      <c r="X16" s="245"/>
      <c r="Y16" s="245"/>
      <c r="Z16" s="245"/>
      <c r="AA16" s="245"/>
      <c r="AB16" s="245"/>
      <c r="AC16" s="245"/>
      <c r="AD16" s="245"/>
      <c r="AE16" s="245"/>
      <c r="AF16" s="245"/>
      <c r="AG16" s="245"/>
      <c r="AH16" s="245"/>
      <c r="AI16" s="245"/>
      <c r="AJ16" s="245"/>
      <c r="AK16" s="245"/>
      <c r="AL16" s="245"/>
      <c r="AM16" s="245"/>
      <c r="AN16" s="245"/>
      <c r="AO16" s="245"/>
      <c r="AP16" s="245"/>
      <c r="AQ16" s="245"/>
      <c r="AR16" s="245"/>
      <c r="AS16" s="245"/>
      <c r="AT16" s="245"/>
      <c r="AU16" s="245"/>
      <c r="AV16" s="245"/>
      <c r="AW16" s="245"/>
      <c r="AX16" s="245"/>
      <c r="AY16" s="245"/>
      <c r="AZ16" s="245"/>
      <c r="BA16" s="245"/>
    </row>
    <row r="17" spans="2:53">
      <c r="B17" s="109"/>
      <c r="C17" s="109"/>
      <c r="D17" s="110"/>
      <c r="E17" s="245"/>
      <c r="F17" s="245"/>
      <c r="G17" s="245"/>
      <c r="H17" s="245"/>
      <c r="I17" s="245"/>
      <c r="J17" s="245"/>
      <c r="K17" s="245"/>
      <c r="L17" s="245"/>
      <c r="M17" s="245"/>
      <c r="N17" s="245"/>
      <c r="O17" s="245"/>
      <c r="P17" s="245"/>
      <c r="Q17" s="245"/>
      <c r="R17" s="245"/>
      <c r="S17" s="245"/>
      <c r="T17" s="245"/>
      <c r="U17" s="245"/>
      <c r="V17" s="245"/>
      <c r="W17" s="245"/>
      <c r="X17" s="245"/>
      <c r="Y17" s="245"/>
      <c r="Z17" s="245"/>
      <c r="AA17" s="245"/>
      <c r="AB17" s="245"/>
      <c r="AC17" s="245"/>
      <c r="AD17" s="245"/>
      <c r="AE17" s="245"/>
      <c r="AF17" s="245"/>
      <c r="AG17" s="245"/>
      <c r="AH17" s="245"/>
      <c r="AI17" s="245"/>
      <c r="AJ17" s="245"/>
      <c r="AK17" s="245"/>
      <c r="AL17" s="245"/>
      <c r="AM17" s="245"/>
      <c r="AN17" s="245"/>
      <c r="AO17" s="245"/>
      <c r="AP17" s="245"/>
      <c r="AQ17" s="245"/>
      <c r="AR17" s="245"/>
      <c r="AS17" s="245"/>
      <c r="AT17" s="245"/>
      <c r="AU17" s="245"/>
      <c r="AV17" s="245"/>
      <c r="AW17" s="245"/>
      <c r="AX17" s="245"/>
      <c r="AY17" s="245"/>
      <c r="AZ17" s="245"/>
      <c r="BA17" s="245"/>
    </row>
    <row r="18" spans="2:53">
      <c r="B18" s="109"/>
      <c r="C18" s="109"/>
      <c r="D18" s="110"/>
      <c r="E18" s="245"/>
      <c r="F18" s="245"/>
      <c r="G18" s="245"/>
      <c r="H18" s="245"/>
      <c r="I18" s="245"/>
      <c r="J18" s="245"/>
      <c r="K18" s="245"/>
      <c r="L18" s="245"/>
      <c r="M18" s="245"/>
      <c r="N18" s="245"/>
      <c r="O18" s="245"/>
      <c r="P18" s="245"/>
      <c r="Q18" s="245"/>
      <c r="R18" s="245"/>
      <c r="S18" s="245"/>
      <c r="T18" s="245"/>
      <c r="U18" s="245"/>
      <c r="V18" s="245"/>
      <c r="W18" s="245"/>
      <c r="X18" s="245"/>
      <c r="Y18" s="245"/>
      <c r="Z18" s="245"/>
      <c r="AA18" s="245"/>
      <c r="AB18" s="245"/>
      <c r="AC18" s="245"/>
      <c r="AD18" s="245"/>
      <c r="AE18" s="245"/>
      <c r="AF18" s="245"/>
      <c r="AG18" s="245"/>
      <c r="AH18" s="245"/>
      <c r="AI18" s="245"/>
      <c r="AJ18" s="245"/>
      <c r="AK18" s="245"/>
      <c r="AL18" s="245"/>
      <c r="AM18" s="245"/>
      <c r="AN18" s="245"/>
      <c r="AO18" s="245"/>
      <c r="AP18" s="245"/>
      <c r="AQ18" s="245"/>
      <c r="AR18" s="245"/>
      <c r="AS18" s="245"/>
      <c r="AT18" s="245"/>
      <c r="AU18" s="245"/>
      <c r="AV18" s="245"/>
      <c r="AW18" s="245"/>
      <c r="AX18" s="245"/>
      <c r="AY18" s="245"/>
      <c r="AZ18" s="245"/>
      <c r="BA18" s="245"/>
    </row>
    <row r="19" spans="2:53">
      <c r="B19" s="102"/>
      <c r="C19" s="101"/>
      <c r="E19" s="245"/>
      <c r="F19" s="245"/>
      <c r="G19" s="245"/>
      <c r="H19" s="245"/>
      <c r="I19" s="245"/>
      <c r="J19" s="245"/>
      <c r="K19" s="245"/>
      <c r="L19" s="245"/>
      <c r="M19" s="245"/>
      <c r="N19" s="245"/>
      <c r="O19" s="245"/>
      <c r="P19" s="245"/>
      <c r="Q19" s="245"/>
      <c r="R19" s="245"/>
      <c r="S19" s="245"/>
      <c r="T19" s="245"/>
      <c r="U19" s="245"/>
      <c r="V19" s="245"/>
      <c r="W19" s="245"/>
      <c r="X19" s="245"/>
      <c r="Y19" s="245"/>
      <c r="Z19" s="245"/>
      <c r="AA19" s="245"/>
      <c r="AB19" s="245"/>
      <c r="AC19" s="245"/>
      <c r="AD19" s="245"/>
      <c r="AE19" s="245"/>
      <c r="AF19" s="245"/>
      <c r="AG19" s="245"/>
      <c r="AH19" s="245"/>
      <c r="AI19" s="245"/>
      <c r="AJ19" s="245"/>
      <c r="AK19" s="245"/>
      <c r="AL19" s="245"/>
      <c r="AM19" s="245"/>
      <c r="AN19" s="245"/>
      <c r="AO19" s="245"/>
      <c r="AP19" s="245"/>
      <c r="AQ19" s="245"/>
      <c r="AR19" s="245"/>
      <c r="AS19" s="245"/>
      <c r="AT19" s="245"/>
      <c r="AU19" s="245"/>
      <c r="AV19" s="245"/>
      <c r="AW19" s="245"/>
      <c r="AX19" s="245"/>
      <c r="AY19" s="245"/>
      <c r="AZ19" s="245"/>
      <c r="BA19" s="245"/>
    </row>
    <row r="20" spans="2:53">
      <c r="E20" s="245"/>
      <c r="F20" s="245"/>
      <c r="G20" s="245"/>
      <c r="H20" s="245"/>
      <c r="I20" s="245"/>
      <c r="J20" s="245"/>
      <c r="K20" s="245"/>
      <c r="L20" s="245"/>
      <c r="M20" s="245"/>
      <c r="N20" s="245"/>
      <c r="O20" s="245"/>
      <c r="P20" s="245"/>
      <c r="Q20" s="245"/>
      <c r="R20" s="245"/>
      <c r="S20" s="245"/>
      <c r="T20" s="245"/>
      <c r="U20" s="245"/>
      <c r="V20" s="245"/>
      <c r="W20" s="245"/>
      <c r="X20" s="245"/>
      <c r="Y20" s="245"/>
      <c r="Z20" s="245"/>
      <c r="AA20" s="245"/>
      <c r="AB20" s="245"/>
      <c r="AC20" s="245"/>
      <c r="AD20" s="245"/>
      <c r="AE20" s="245"/>
      <c r="AF20" s="245"/>
      <c r="AG20" s="245"/>
      <c r="AH20" s="245"/>
      <c r="AI20" s="245"/>
      <c r="AJ20" s="245"/>
      <c r="AK20" s="245"/>
      <c r="AL20" s="245"/>
      <c r="AM20" s="245"/>
      <c r="AN20" s="245"/>
      <c r="AO20" s="245"/>
      <c r="AP20" s="245"/>
      <c r="AQ20" s="245"/>
      <c r="AR20" s="245"/>
      <c r="AS20" s="245"/>
      <c r="AT20" s="245"/>
      <c r="AU20" s="245"/>
      <c r="AV20" s="245"/>
      <c r="AW20" s="245"/>
      <c r="AX20" s="245"/>
      <c r="AY20" s="245"/>
      <c r="AZ20" s="245"/>
      <c r="BA20" s="245"/>
    </row>
  </sheetData>
  <mergeCells count="3">
    <mergeCell ref="B2:D2"/>
    <mergeCell ref="B6:E6"/>
    <mergeCell ref="B5:E5"/>
  </mergeCells>
  <hyperlinks>
    <hyperlink ref="B5" location="Início!A1" display="Início" xr:uid="{A94D347D-7843-4CE5-9075-8148B2F8B4D2}"/>
    <hyperlink ref="B5:E5" location="Índice!A1" display="Índice" xr:uid="{2CCA4A1C-7470-4907-978E-0614840E2D6E}"/>
    <hyperlink ref="B6" location="Início!A1" display="Início" xr:uid="{AD442B98-EA64-48EA-AA0D-7D25009A86A5}"/>
    <hyperlink ref="B6:E6" location="'Séries Descontinuadas &gt;&gt;'!A1" display="Séries Descontinuadas" xr:uid="{93136C90-8DF7-45A2-A3EA-F3F865841134}"/>
  </hyperlinks>
  <pageMargins left="0.7" right="0.7" top="0.75" bottom="0.75" header="0.3" footer="0.3"/>
  <pageSetup paperSize="9" orientation="portrait" r:id="rId1"/>
  <headerFooter>
    <oddHeader>&amp;L&amp;"Calibri"&amp;10&amp;K000000 Confidential&amp;1#_x000D_</oddHeader>
  </headerFooter>
</worksheet>
</file>

<file path=xl/worksheets/sheet5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B00-000000000000}">
  <sheetPr codeName="Plan16">
    <tabColor theme="0" tint="-0.249977111117893"/>
  </sheetPr>
  <dimension ref="B1:BQ52"/>
  <sheetViews>
    <sheetView showGridLines="0" zoomScaleNormal="100" workbookViewId="0">
      <pane xSplit="4" ySplit="9" topLeftCell="H10" activePane="bottomRight" state="frozen"/>
      <selection pane="topRight"/>
      <selection pane="bottomLeft"/>
      <selection pane="bottomRight"/>
    </sheetView>
  </sheetViews>
  <sheetFormatPr defaultColWidth="9" defaultRowHeight="13" outlineLevelCol="1"/>
  <cols>
    <col min="1" max="1" width="3.83203125" style="4" customWidth="1"/>
    <col min="2" max="2" width="1.58203125" style="4" customWidth="1"/>
    <col min="3" max="3" width="2.5" style="4" customWidth="1"/>
    <col min="4" max="4" width="42" style="4" customWidth="1"/>
    <col min="5" max="7" width="13.83203125" style="4" hidden="1" customWidth="1" outlineLevel="1"/>
    <col min="8" max="8" width="13.83203125" style="4" customWidth="1" collapsed="1"/>
    <col min="9" max="11" width="13.83203125" style="4" hidden="1" customWidth="1" outlineLevel="1"/>
    <col min="12" max="12" width="13.83203125" style="4" customWidth="1" collapsed="1"/>
    <col min="13" max="14" width="13.83203125" style="4" hidden="1" customWidth="1" outlineLevel="1"/>
    <col min="15" max="15" width="14.58203125" style="4" hidden="1" customWidth="1" outlineLevel="1"/>
    <col min="16" max="16" width="14.58203125" style="4" customWidth="1" collapsed="1"/>
    <col min="17" max="18" width="14.58203125" style="4" hidden="1" customWidth="1" outlineLevel="1"/>
    <col min="19" max="19" width="14.58203125" style="4" hidden="1" customWidth="1" outlineLevel="1" collapsed="1"/>
    <col min="20" max="20" width="14.58203125" style="4" hidden="1" customWidth="1" outlineLevel="1"/>
    <col min="21" max="21" width="14.58203125" style="4" customWidth="1" collapsed="1"/>
    <col min="22" max="23" width="14.58203125" style="4" hidden="1" customWidth="1" outlineLevel="1"/>
    <col min="24" max="24" width="14.58203125" style="4" customWidth="1" collapsed="1"/>
    <col min="25" max="27" width="14.58203125" style="4" hidden="1" customWidth="1" outlineLevel="1"/>
    <col min="28" max="28" width="14.58203125" style="4" customWidth="1" collapsed="1"/>
    <col min="29" max="30" width="14.58203125" style="4" hidden="1" customWidth="1" outlineLevel="1"/>
    <col min="31" max="31" width="12.5" style="4" hidden="1" customWidth="1" outlineLevel="1"/>
    <col min="32" max="32" width="12.5" style="4" customWidth="1" collapsed="1"/>
    <col min="33" max="35" width="12.5" style="4" hidden="1" customWidth="1" outlineLevel="1"/>
    <col min="36" max="36" width="12.5" style="4" customWidth="1" collapsed="1"/>
    <col min="37" max="39" width="12.5" style="4" hidden="1" customWidth="1" outlineLevel="1"/>
    <col min="40" max="40" width="12.5" style="4" customWidth="1" collapsed="1"/>
    <col min="41" max="41" width="12.5" style="4" hidden="1" customWidth="1" outlineLevel="1"/>
    <col min="42" max="42" width="13.58203125" style="4" hidden="1" customWidth="1" outlineLevel="1"/>
    <col min="43" max="43" width="12.5" style="4" hidden="1" customWidth="1" outlineLevel="1"/>
    <col min="44" max="44" width="12.08203125" style="4" customWidth="1" collapsed="1"/>
    <col min="45" max="47" width="12.5" style="4" hidden="1" customWidth="1" outlineLevel="1"/>
    <col min="48" max="48" width="12.5" style="4" customWidth="1" collapsed="1"/>
    <col min="49" max="51" width="12.5" style="4" hidden="1" customWidth="1" outlineLevel="1"/>
    <col min="52" max="52" width="12.5" style="4" customWidth="1" collapsed="1"/>
    <col min="53" max="53" width="12.5" style="4" hidden="1" customWidth="1" outlineLevel="1"/>
    <col min="54" max="55" width="12.08203125" style="4" hidden="1" customWidth="1" outlineLevel="1"/>
    <col min="56" max="56" width="12.08203125" style="4" customWidth="1" collapsed="1"/>
    <col min="57" max="59" width="12.08203125" style="4" hidden="1" customWidth="1" outlineLevel="1"/>
    <col min="60" max="60" width="12.5" style="4" customWidth="1" collapsed="1"/>
    <col min="61" max="63" width="14.08203125" style="4" hidden="1" customWidth="1" outlineLevel="1"/>
    <col min="64" max="64" width="14.08203125" style="4" customWidth="1" collapsed="1"/>
    <col min="65" max="67" width="14.08203125" style="4" customWidth="1"/>
    <col min="68" max="68" width="15.08203125" style="4" bestFit="1" customWidth="1"/>
    <col min="69" max="69" width="8.08203125" style="4" bestFit="1" customWidth="1"/>
    <col min="70" max="16384" width="9" style="4"/>
  </cols>
  <sheetData>
    <row r="1" spans="2:68" s="1" customFormat="1" ht="12.5">
      <c r="B1" s="8"/>
      <c r="C1" s="8"/>
      <c r="D1" s="8"/>
      <c r="E1" s="8"/>
      <c r="F1" s="8"/>
      <c r="G1" s="8"/>
      <c r="H1" s="8"/>
      <c r="I1" s="8"/>
      <c r="J1" s="8"/>
      <c r="K1" s="8"/>
      <c r="L1" s="8"/>
      <c r="M1" s="8"/>
      <c r="N1" s="8"/>
      <c r="O1" s="8"/>
      <c r="P1" s="8"/>
      <c r="Q1" s="8"/>
      <c r="R1" s="8"/>
      <c r="S1" s="8"/>
      <c r="T1" s="8"/>
      <c r="U1" s="8"/>
      <c r="V1" s="8"/>
      <c r="W1" s="8"/>
      <c r="X1" s="8"/>
      <c r="Y1" s="8"/>
      <c r="Z1" s="8"/>
      <c r="AA1" s="8"/>
      <c r="AB1" s="8"/>
      <c r="AC1" s="8"/>
      <c r="AD1" s="8"/>
      <c r="AE1" s="8"/>
      <c r="AF1" s="8"/>
      <c r="AG1" s="8"/>
      <c r="AH1" s="8"/>
      <c r="AI1" s="8"/>
      <c r="AJ1" s="8"/>
      <c r="AK1" s="8"/>
      <c r="AL1" s="8"/>
      <c r="AM1" s="8"/>
      <c r="AN1" s="8"/>
      <c r="AO1" s="8"/>
      <c r="AP1" s="8"/>
      <c r="AQ1" s="8"/>
      <c r="AR1" s="8"/>
      <c r="AS1" s="8"/>
      <c r="AT1" s="8"/>
      <c r="AU1" s="8"/>
      <c r="AV1" s="8"/>
      <c r="AW1" s="8"/>
      <c r="AX1" s="8"/>
      <c r="AY1" s="8"/>
      <c r="AZ1" s="8"/>
      <c r="BA1" s="8"/>
      <c r="BB1" s="8"/>
      <c r="BC1" s="8"/>
      <c r="BD1" s="8"/>
      <c r="BE1" s="8"/>
      <c r="BF1" s="8"/>
      <c r="BG1" s="8"/>
      <c r="BH1" s="8"/>
      <c r="BI1" s="8"/>
      <c r="BJ1" s="8"/>
      <c r="BK1" s="8"/>
      <c r="BL1" s="8"/>
      <c r="BM1" s="8"/>
      <c r="BN1" s="8"/>
      <c r="BO1" s="8"/>
      <c r="BP1" s="8"/>
    </row>
    <row r="2" spans="2:68" s="1" customFormat="1" ht="14.5" thickBot="1">
      <c r="B2" s="773" t="s">
        <v>1042</v>
      </c>
      <c r="C2" s="773"/>
      <c r="D2" s="773"/>
      <c r="E2" s="8"/>
      <c r="F2" s="8"/>
      <c r="G2" s="8"/>
      <c r="H2" s="8"/>
      <c r="I2" s="8"/>
      <c r="J2" s="8"/>
      <c r="K2" s="8"/>
      <c r="L2" s="8"/>
      <c r="M2" s="8"/>
      <c r="N2" s="8"/>
      <c r="O2" s="8"/>
      <c r="P2" s="8"/>
      <c r="Q2" s="8"/>
      <c r="R2" s="8"/>
      <c r="S2" s="8"/>
      <c r="T2" s="8"/>
      <c r="U2" s="8"/>
      <c r="V2" s="8"/>
      <c r="W2" s="8"/>
      <c r="X2" s="8"/>
      <c r="Y2" s="8"/>
      <c r="Z2" s="8"/>
      <c r="AA2" s="8"/>
      <c r="AB2" s="8"/>
      <c r="AC2" s="8"/>
      <c r="AD2" s="8"/>
      <c r="AE2" s="8"/>
      <c r="AF2" s="8"/>
      <c r="AG2" s="8"/>
      <c r="AH2" s="8"/>
      <c r="AI2" s="8"/>
      <c r="AJ2" s="8"/>
      <c r="AK2" s="8"/>
      <c r="AL2" s="8"/>
      <c r="AM2" s="8"/>
      <c r="AN2" s="8"/>
      <c r="AO2" s="8"/>
      <c r="AP2" s="8"/>
      <c r="AQ2" s="8"/>
      <c r="AR2" s="8"/>
      <c r="AS2" s="8"/>
      <c r="AT2" s="8"/>
      <c r="AU2" s="8"/>
      <c r="AV2" s="8"/>
      <c r="AW2" s="8"/>
      <c r="AX2" s="8"/>
      <c r="AY2" s="8"/>
      <c r="AZ2" s="8"/>
      <c r="BA2" s="8"/>
      <c r="BB2" s="8"/>
      <c r="BC2" s="8"/>
      <c r="BD2" s="8"/>
      <c r="BE2" s="8"/>
      <c r="BF2" s="8"/>
      <c r="BG2" s="8"/>
      <c r="BH2" s="8"/>
      <c r="BI2" s="8"/>
      <c r="BJ2" s="8"/>
      <c r="BK2" s="8"/>
      <c r="BL2" s="8"/>
      <c r="BM2" s="8"/>
      <c r="BN2" s="8"/>
      <c r="BO2" s="8"/>
      <c r="BP2" s="8"/>
    </row>
    <row r="3" spans="2:68" ht="13.5" thickTop="1">
      <c r="B3" s="17" t="s">
        <v>1043</v>
      </c>
      <c r="C3" s="17"/>
      <c r="D3" s="23"/>
      <c r="E3" s="22"/>
      <c r="F3" s="22"/>
      <c r="G3" s="22"/>
      <c r="H3" s="22"/>
      <c r="I3" s="22"/>
      <c r="J3" s="61"/>
      <c r="K3" s="61"/>
      <c r="L3" s="61"/>
      <c r="M3" s="61"/>
      <c r="N3" s="61"/>
      <c r="O3" s="61"/>
      <c r="P3" s="61"/>
      <c r="Q3" s="61"/>
      <c r="R3" s="61"/>
      <c r="S3" s="61"/>
      <c r="T3" s="61"/>
      <c r="U3" s="61"/>
      <c r="V3" s="61"/>
      <c r="W3" s="61"/>
      <c r="X3" s="61"/>
      <c r="Y3" s="61"/>
      <c r="Z3" s="61"/>
      <c r="AA3" s="61"/>
      <c r="AB3" s="61"/>
      <c r="AC3" s="61"/>
      <c r="AD3" s="61"/>
      <c r="AE3" s="61"/>
      <c r="AF3" s="61"/>
      <c r="AG3" s="61"/>
      <c r="AH3" s="61"/>
      <c r="AI3" s="61"/>
      <c r="AJ3" s="61"/>
      <c r="AK3" s="61"/>
      <c r="AL3" s="61"/>
      <c r="AM3" s="61"/>
      <c r="AN3" s="61"/>
      <c r="AO3" s="61"/>
      <c r="AP3" s="61"/>
      <c r="AQ3" s="61"/>
      <c r="AR3" s="61"/>
      <c r="AS3" s="61"/>
      <c r="AT3" s="61"/>
      <c r="AU3" s="61"/>
      <c r="AV3" s="61"/>
      <c r="AW3" s="61"/>
      <c r="AX3" s="61"/>
      <c r="AY3" s="61"/>
      <c r="AZ3" s="61"/>
      <c r="BA3" s="61"/>
      <c r="BB3" s="61"/>
      <c r="BC3" s="61"/>
      <c r="BD3" s="61"/>
      <c r="BE3" s="61"/>
      <c r="BF3" s="61"/>
      <c r="BG3" s="61"/>
      <c r="BH3" s="61"/>
      <c r="BI3" s="61"/>
      <c r="BJ3" s="61"/>
      <c r="BK3" s="61"/>
      <c r="BL3" s="61"/>
      <c r="BM3" s="61"/>
      <c r="BN3" s="61"/>
      <c r="BO3" s="61"/>
      <c r="BP3" s="61"/>
    </row>
    <row r="4" spans="2:68">
      <c r="B4" s="8" t="s">
        <v>886</v>
      </c>
      <c r="C4" s="8"/>
      <c r="D4" s="21"/>
      <c r="E4" s="22"/>
      <c r="F4" s="22"/>
      <c r="G4" s="22"/>
      <c r="H4" s="22"/>
      <c r="I4" s="22"/>
      <c r="P4" s="64"/>
    </row>
    <row r="5" spans="2:68" ht="14">
      <c r="B5" s="759" t="s">
        <v>32</v>
      </c>
      <c r="C5" s="759"/>
      <c r="D5" s="759"/>
      <c r="E5" s="759"/>
      <c r="F5" s="22"/>
      <c r="G5" s="22"/>
      <c r="H5" s="22"/>
      <c r="I5" s="24"/>
    </row>
    <row r="6" spans="2:68" ht="14">
      <c r="B6" s="759" t="s">
        <v>484</v>
      </c>
      <c r="C6" s="759"/>
      <c r="D6" s="759"/>
      <c r="E6" s="759"/>
      <c r="F6" s="22"/>
      <c r="G6" s="22"/>
      <c r="H6" s="22"/>
      <c r="I6" s="24"/>
    </row>
    <row r="7" spans="2:68" ht="14">
      <c r="B7" s="255"/>
      <c r="C7" s="255"/>
      <c r="D7" s="255"/>
      <c r="E7" s="22"/>
      <c r="F7" s="22"/>
      <c r="G7" s="22"/>
      <c r="H7" s="22"/>
      <c r="I7" s="24"/>
    </row>
    <row r="8" spans="2:68" s="17" customFormat="1">
      <c r="B8" s="257"/>
      <c r="C8" s="257"/>
      <c r="D8" s="258"/>
      <c r="E8" s="259">
        <v>39873</v>
      </c>
      <c r="F8" s="259">
        <v>39965</v>
      </c>
      <c r="G8" s="259">
        <v>40057</v>
      </c>
      <c r="H8" s="259">
        <v>40148</v>
      </c>
      <c r="I8" s="259">
        <v>40238</v>
      </c>
      <c r="J8" s="259">
        <v>40330</v>
      </c>
      <c r="K8" s="259">
        <v>40422</v>
      </c>
      <c r="L8" s="259">
        <v>40513</v>
      </c>
      <c r="M8" s="259">
        <v>40603</v>
      </c>
      <c r="N8" s="259">
        <v>40695</v>
      </c>
      <c r="O8" s="259">
        <v>40787</v>
      </c>
      <c r="P8" s="259">
        <v>40878</v>
      </c>
      <c r="Q8" s="259">
        <v>40969</v>
      </c>
      <c r="R8" s="259">
        <v>41061</v>
      </c>
      <c r="S8" s="259">
        <v>41153</v>
      </c>
      <c r="T8" s="259">
        <v>41244</v>
      </c>
      <c r="U8" s="259">
        <v>41334</v>
      </c>
      <c r="V8" s="259">
        <v>41426</v>
      </c>
      <c r="W8" s="259">
        <v>41518</v>
      </c>
      <c r="X8" s="259">
        <v>41609</v>
      </c>
      <c r="Y8" s="259">
        <v>41699</v>
      </c>
      <c r="Z8" s="259">
        <v>41791</v>
      </c>
      <c r="AA8" s="259">
        <v>41883</v>
      </c>
      <c r="AB8" s="259">
        <v>41974</v>
      </c>
      <c r="AC8" s="259">
        <v>42064</v>
      </c>
      <c r="AD8" s="259">
        <v>42156</v>
      </c>
      <c r="AE8" s="259">
        <v>42248</v>
      </c>
      <c r="AF8" s="259">
        <v>42339</v>
      </c>
      <c r="AG8" s="259">
        <v>42430</v>
      </c>
      <c r="AH8" s="259">
        <v>42522</v>
      </c>
      <c r="AI8" s="259">
        <v>42614</v>
      </c>
      <c r="AJ8" s="259">
        <v>42705</v>
      </c>
      <c r="AK8" s="259">
        <v>42795</v>
      </c>
      <c r="AL8" s="259">
        <v>42887</v>
      </c>
      <c r="AM8" s="259">
        <v>42979</v>
      </c>
      <c r="AN8" s="259">
        <v>43070</v>
      </c>
      <c r="AO8" s="259">
        <v>43160</v>
      </c>
      <c r="AP8" s="259">
        <v>43252</v>
      </c>
      <c r="AQ8" s="259">
        <v>43344</v>
      </c>
      <c r="AR8" s="259">
        <v>43435</v>
      </c>
      <c r="AS8" s="259">
        <v>43525</v>
      </c>
      <c r="AT8" s="259">
        <v>43617</v>
      </c>
      <c r="AU8" s="259">
        <v>43709</v>
      </c>
      <c r="AV8" s="259">
        <v>43800</v>
      </c>
      <c r="AW8" s="259">
        <v>43891</v>
      </c>
      <c r="AX8" s="259">
        <v>43983</v>
      </c>
      <c r="AY8" s="259">
        <v>44075</v>
      </c>
      <c r="AZ8" s="259">
        <v>44166</v>
      </c>
      <c r="BA8" s="259">
        <v>44256</v>
      </c>
      <c r="BB8" s="259">
        <v>44348</v>
      </c>
      <c r="BC8" s="259">
        <v>44440</v>
      </c>
      <c r="BD8" s="259">
        <v>44531</v>
      </c>
      <c r="BE8" s="259">
        <v>44621</v>
      </c>
      <c r="BF8" s="259">
        <v>44713</v>
      </c>
      <c r="BG8" s="259">
        <v>44805</v>
      </c>
      <c r="BH8" s="259">
        <v>44896</v>
      </c>
      <c r="BI8" s="259">
        <v>44986</v>
      </c>
      <c r="BJ8" s="259">
        <v>45078</v>
      </c>
      <c r="BK8" s="259">
        <v>45170</v>
      </c>
      <c r="BL8" s="259">
        <v>45261</v>
      </c>
      <c r="BM8" s="259">
        <v>45352</v>
      </c>
      <c r="BN8" s="259">
        <v>45444</v>
      </c>
      <c r="BO8" s="259">
        <v>45536</v>
      </c>
      <c r="BP8" s="259">
        <v>45627</v>
      </c>
    </row>
    <row r="9" spans="2:68" ht="5.25" customHeight="1">
      <c r="B9" s="2"/>
      <c r="C9" s="2"/>
      <c r="D9" s="3"/>
      <c r="E9" s="25"/>
      <c r="F9" s="25"/>
      <c r="G9" s="25"/>
      <c r="H9" s="25"/>
      <c r="I9" s="25"/>
      <c r="J9" s="25"/>
      <c r="K9" s="25"/>
      <c r="L9" s="25"/>
      <c r="M9" s="25"/>
    </row>
    <row r="10" spans="2:68" ht="18.75" customHeight="1">
      <c r="B10" s="65"/>
      <c r="C10" s="66" t="s">
        <v>187</v>
      </c>
      <c r="D10" s="65"/>
      <c r="E10" s="152">
        <v>12083575</v>
      </c>
      <c r="F10" s="152">
        <v>13789451</v>
      </c>
      <c r="G10" s="152">
        <v>13143057</v>
      </c>
      <c r="H10" s="152">
        <v>14787247</v>
      </c>
      <c r="I10" s="152">
        <v>13329469</v>
      </c>
      <c r="J10" s="152">
        <v>13469497</v>
      </c>
      <c r="K10" s="152">
        <v>14399450</v>
      </c>
      <c r="L10" s="152">
        <v>16259288</v>
      </c>
      <c r="M10" s="152">
        <v>14901121</v>
      </c>
      <c r="N10" s="152">
        <v>14073386</v>
      </c>
      <c r="O10" s="152">
        <v>13869043</v>
      </c>
      <c r="P10" s="152">
        <v>13536806</v>
      </c>
      <c r="Q10" s="152">
        <v>11817451</v>
      </c>
      <c r="R10" s="152">
        <v>11949002</v>
      </c>
      <c r="S10" s="152">
        <v>11966268</v>
      </c>
      <c r="T10" s="152">
        <v>13457096</v>
      </c>
      <c r="U10" s="152">
        <v>12717116</v>
      </c>
      <c r="V10" s="152">
        <v>13385356</v>
      </c>
      <c r="W10" s="152">
        <v>14420393</v>
      </c>
      <c r="X10" s="152">
        <v>15604642</v>
      </c>
      <c r="Y10" s="152">
        <v>14355985</v>
      </c>
      <c r="Z10" s="152">
        <v>14634502</v>
      </c>
      <c r="AA10" s="152">
        <v>14084149</v>
      </c>
      <c r="AB10" s="152">
        <v>16049202</v>
      </c>
      <c r="AC10" s="152">
        <v>15254997</v>
      </c>
      <c r="AD10" s="152">
        <v>14842319</v>
      </c>
      <c r="AE10" s="152">
        <v>18521289</v>
      </c>
      <c r="AF10" s="152">
        <v>15698171</v>
      </c>
      <c r="AG10" s="152">
        <v>14491110</v>
      </c>
      <c r="AH10" s="152">
        <v>14916777</v>
      </c>
      <c r="AI10" s="152">
        <v>15452372</v>
      </c>
      <c r="AJ10" s="152">
        <v>16006319</v>
      </c>
      <c r="AK10" s="152">
        <v>14823604</v>
      </c>
      <c r="AL10" s="152">
        <v>16175261</v>
      </c>
      <c r="AM10" s="152">
        <v>15979746</v>
      </c>
      <c r="AN10" s="152">
        <v>17176981</v>
      </c>
      <c r="AO10" s="152">
        <v>16798918</v>
      </c>
      <c r="AP10" s="152">
        <v>17369253</v>
      </c>
      <c r="AQ10" s="152">
        <v>17420647</v>
      </c>
      <c r="AR10" s="152">
        <v>18831579</v>
      </c>
      <c r="AS10" s="152">
        <v>17939781</v>
      </c>
      <c r="AT10" s="152">
        <v>20521469</v>
      </c>
      <c r="AU10" s="152">
        <v>22190928</v>
      </c>
      <c r="AV10" s="152">
        <v>29107534</v>
      </c>
      <c r="AW10" s="152">
        <v>34023604</v>
      </c>
      <c r="AX10" s="152">
        <v>39496679</v>
      </c>
      <c r="AY10" s="152">
        <v>43413922</v>
      </c>
      <c r="AZ10" s="152">
        <v>41821289</v>
      </c>
      <c r="BA10" s="152">
        <v>39776984</v>
      </c>
      <c r="BB10" s="152">
        <v>42177146.100000001</v>
      </c>
      <c r="BC10" s="152">
        <v>38397534.399999999</v>
      </c>
      <c r="BD10" s="152">
        <v>40454249.799999997</v>
      </c>
      <c r="BE10" s="152">
        <v>42194293.200000003</v>
      </c>
      <c r="BF10" s="152">
        <v>41338591.299999997</v>
      </c>
      <c r="BG10" s="152">
        <v>39517124.5</v>
      </c>
      <c r="BH10" s="152">
        <v>35336874.399999999</v>
      </c>
      <c r="BI10" s="152">
        <v>36891284.399999999</v>
      </c>
      <c r="BJ10" s="152">
        <v>39714943.399999999</v>
      </c>
      <c r="BK10" s="152">
        <v>44011932</v>
      </c>
      <c r="BL10" s="152">
        <v>40967119</v>
      </c>
      <c r="BM10" s="414">
        <v>37484051.100000001</v>
      </c>
      <c r="BN10" s="527">
        <v>39159260.399999999</v>
      </c>
      <c r="BO10" s="527">
        <v>39264065.299999997</v>
      </c>
      <c r="BP10" s="527">
        <v>41354662.299999997</v>
      </c>
    </row>
    <row r="11" spans="2:68" ht="18.75" customHeight="1">
      <c r="B11" s="65"/>
      <c r="C11" s="66" t="s">
        <v>188</v>
      </c>
      <c r="D11" s="65"/>
      <c r="E11" s="152">
        <v>20447216</v>
      </c>
      <c r="F11" s="152">
        <v>21410657</v>
      </c>
      <c r="G11" s="152">
        <v>22859164</v>
      </c>
      <c r="H11" s="152">
        <v>25216924</v>
      </c>
      <c r="I11" s="152">
        <v>25781459</v>
      </c>
      <c r="J11" s="152">
        <v>26721311</v>
      </c>
      <c r="K11" s="152">
        <v>27902571</v>
      </c>
      <c r="L11" s="152">
        <v>30303463</v>
      </c>
      <c r="M11" s="152">
        <v>30194987</v>
      </c>
      <c r="N11" s="152">
        <v>30299045</v>
      </c>
      <c r="O11" s="152">
        <v>30270628</v>
      </c>
      <c r="P11" s="152">
        <v>23293434</v>
      </c>
      <c r="Q11" s="152">
        <v>23922380</v>
      </c>
      <c r="R11" s="152">
        <v>24762831</v>
      </c>
      <c r="S11" s="152">
        <v>25726909</v>
      </c>
      <c r="T11" s="152">
        <v>26856910</v>
      </c>
      <c r="U11" s="152">
        <v>27915328</v>
      </c>
      <c r="V11" s="152">
        <v>29293118</v>
      </c>
      <c r="W11" s="152">
        <v>31259234</v>
      </c>
      <c r="X11" s="152">
        <v>33589050</v>
      </c>
      <c r="Y11" s="152">
        <v>35023334</v>
      </c>
      <c r="Z11" s="152">
        <v>35778901</v>
      </c>
      <c r="AA11" s="152">
        <v>36627149</v>
      </c>
      <c r="AB11" s="152">
        <v>37938936</v>
      </c>
      <c r="AC11" s="152">
        <v>37569276</v>
      </c>
      <c r="AD11" s="152">
        <v>36595391</v>
      </c>
      <c r="AE11" s="152">
        <v>35540168</v>
      </c>
      <c r="AF11" s="152">
        <v>35984837</v>
      </c>
      <c r="AG11" s="152">
        <v>34963784</v>
      </c>
      <c r="AH11" s="152">
        <v>34516967</v>
      </c>
      <c r="AI11" s="152">
        <v>34764196</v>
      </c>
      <c r="AJ11" s="152">
        <v>36051476</v>
      </c>
      <c r="AK11" s="152">
        <v>36113897</v>
      </c>
      <c r="AL11" s="152">
        <v>37063761</v>
      </c>
      <c r="AM11" s="152">
        <v>38570220</v>
      </c>
      <c r="AN11" s="152">
        <v>40572369</v>
      </c>
      <c r="AO11" s="152">
        <v>41408726</v>
      </c>
      <c r="AP11" s="152">
        <v>42570994</v>
      </c>
      <c r="AQ11" s="152">
        <v>44429151</v>
      </c>
      <c r="AR11" s="152">
        <v>46068346</v>
      </c>
      <c r="AS11" s="152">
        <v>46211153</v>
      </c>
      <c r="AT11" s="152">
        <v>46574515</v>
      </c>
      <c r="AU11" s="152">
        <v>47340718</v>
      </c>
      <c r="AV11" s="152">
        <v>49039857</v>
      </c>
      <c r="AW11" s="152">
        <v>50184800</v>
      </c>
      <c r="AX11" s="152">
        <v>55755637</v>
      </c>
      <c r="AY11" s="152">
        <v>59443489</v>
      </c>
      <c r="AZ11" s="152">
        <v>63306504</v>
      </c>
      <c r="BA11" s="152">
        <v>63673888</v>
      </c>
      <c r="BB11" s="152">
        <v>64748382.100000001</v>
      </c>
      <c r="BC11" s="152">
        <v>65225736</v>
      </c>
      <c r="BD11" s="152">
        <v>65220066.100000001</v>
      </c>
      <c r="BE11" s="152">
        <v>62909853.200000003</v>
      </c>
      <c r="BF11" s="152">
        <v>61398932.100000001</v>
      </c>
      <c r="BG11" s="152">
        <v>60237466.899999999</v>
      </c>
      <c r="BH11" s="152">
        <v>60204482.600000001</v>
      </c>
      <c r="BI11" s="152">
        <v>58649796.700000003</v>
      </c>
      <c r="BJ11" s="152">
        <v>57672059</v>
      </c>
      <c r="BK11" s="152">
        <v>57283443.899999999</v>
      </c>
      <c r="BL11" s="152">
        <v>58111966.399999999</v>
      </c>
      <c r="BM11" s="414">
        <v>57093129.700000003</v>
      </c>
      <c r="BN11" s="527">
        <v>57979899.200000003</v>
      </c>
      <c r="BO11" s="527">
        <v>57144155.100000001</v>
      </c>
      <c r="BP11" s="527">
        <v>57452663.700000003</v>
      </c>
    </row>
    <row r="12" spans="2:68" ht="18.75" customHeight="1">
      <c r="B12" s="65"/>
      <c r="C12" s="66" t="s">
        <v>189</v>
      </c>
      <c r="D12" s="65"/>
      <c r="E12" s="152">
        <v>85948427</v>
      </c>
      <c r="F12" s="152">
        <v>85267750</v>
      </c>
      <c r="G12" s="152">
        <v>84067614</v>
      </c>
      <c r="H12" s="152">
        <v>72154064</v>
      </c>
      <c r="I12" s="152">
        <v>66900284</v>
      </c>
      <c r="J12" s="152">
        <v>60781333</v>
      </c>
      <c r="K12" s="152">
        <v>64726029</v>
      </c>
      <c r="L12" s="152">
        <v>68914259</v>
      </c>
      <c r="M12" s="152">
        <v>71653350</v>
      </c>
      <c r="N12" s="152">
        <v>75021416</v>
      </c>
      <c r="O12" s="152">
        <v>73410704</v>
      </c>
      <c r="P12" s="152">
        <v>82097239</v>
      </c>
      <c r="Q12" s="152">
        <v>84213706</v>
      </c>
      <c r="R12" s="152">
        <v>82051214</v>
      </c>
      <c r="S12" s="152">
        <v>81743120</v>
      </c>
      <c r="T12" s="152">
        <v>82838635</v>
      </c>
      <c r="U12" s="152">
        <v>78669240</v>
      </c>
      <c r="V12" s="152">
        <v>79864888</v>
      </c>
      <c r="W12" s="152">
        <v>80998736</v>
      </c>
      <c r="X12" s="152">
        <v>81099898</v>
      </c>
      <c r="Y12" s="152">
        <v>79891066</v>
      </c>
      <c r="Z12" s="152">
        <v>79531917</v>
      </c>
      <c r="AA12" s="152">
        <v>80810198</v>
      </c>
      <c r="AB12" s="152">
        <v>85867398</v>
      </c>
      <c r="AC12" s="152">
        <v>84007956</v>
      </c>
      <c r="AD12" s="152">
        <v>89341606</v>
      </c>
      <c r="AE12" s="152">
        <v>88121223</v>
      </c>
      <c r="AF12" s="152">
        <v>86527732</v>
      </c>
      <c r="AG12" s="152">
        <v>85047993</v>
      </c>
      <c r="AH12" s="152">
        <v>82512650</v>
      </c>
      <c r="AI12" s="152">
        <v>87483216</v>
      </c>
      <c r="AJ12" s="152">
        <v>90524841</v>
      </c>
      <c r="AK12" s="152">
        <v>94812830</v>
      </c>
      <c r="AL12" s="152">
        <v>122481853</v>
      </c>
      <c r="AM12" s="152">
        <v>146867219</v>
      </c>
      <c r="AN12" s="152">
        <v>142480670</v>
      </c>
      <c r="AO12" s="152">
        <v>159377857</v>
      </c>
      <c r="AP12" s="152">
        <v>177610670</v>
      </c>
      <c r="AQ12" s="152">
        <v>184625761</v>
      </c>
      <c r="AR12" s="152">
        <v>184098307</v>
      </c>
      <c r="AS12" s="152">
        <v>185095923</v>
      </c>
      <c r="AT12" s="152">
        <v>197300837</v>
      </c>
      <c r="AU12" s="152">
        <v>185361261</v>
      </c>
      <c r="AV12" s="152">
        <v>190344470</v>
      </c>
      <c r="AW12" s="152">
        <v>214774278</v>
      </c>
      <c r="AX12" s="152">
        <v>256865590</v>
      </c>
      <c r="AY12" s="152">
        <v>275249402</v>
      </c>
      <c r="AZ12" s="152">
        <v>279778578</v>
      </c>
      <c r="BA12" s="152">
        <v>273989760</v>
      </c>
      <c r="BB12" s="152">
        <v>286380888.5</v>
      </c>
      <c r="BC12" s="152">
        <v>286161258.60000002</v>
      </c>
      <c r="BD12" s="152">
        <v>293242294.89999998</v>
      </c>
      <c r="BE12" s="152">
        <v>283836302</v>
      </c>
      <c r="BF12" s="152">
        <v>308504686.60000002</v>
      </c>
      <c r="BG12" s="152">
        <v>310980896.39999998</v>
      </c>
      <c r="BH12" s="152">
        <v>320703661.30000001</v>
      </c>
      <c r="BI12" s="152">
        <v>328573734.30000001</v>
      </c>
      <c r="BJ12" s="152">
        <v>337196401.39999998</v>
      </c>
      <c r="BK12" s="152">
        <v>359383192.89999998</v>
      </c>
      <c r="BL12" s="152">
        <v>372200426.19999999</v>
      </c>
      <c r="BM12" s="414">
        <v>374283186.30000001</v>
      </c>
      <c r="BN12" s="527">
        <v>395407800.19999999</v>
      </c>
      <c r="BO12" s="527">
        <v>393945816.10000002</v>
      </c>
      <c r="BP12" s="527">
        <v>390229995.10000002</v>
      </c>
    </row>
    <row r="13" spans="2:68" ht="18.75" customHeight="1">
      <c r="B13" s="65"/>
      <c r="C13" s="66" t="s">
        <v>1044</v>
      </c>
      <c r="D13" s="65"/>
      <c r="E13" s="152">
        <v>24765612.574040003</v>
      </c>
      <c r="F13" s="152">
        <v>27672775.132240001</v>
      </c>
      <c r="G13" s="152">
        <v>26271293.076340001</v>
      </c>
      <c r="H13" s="152">
        <v>25422111.67828</v>
      </c>
      <c r="I13" s="152">
        <v>26480784.543279994</v>
      </c>
      <c r="J13" s="152">
        <v>35097406</v>
      </c>
      <c r="K13" s="152">
        <v>37128964</v>
      </c>
      <c r="L13" s="152">
        <v>37901382</v>
      </c>
      <c r="M13" s="152">
        <v>38341801</v>
      </c>
      <c r="N13" s="152">
        <v>38848757</v>
      </c>
      <c r="O13" s="152">
        <v>40852043</v>
      </c>
      <c r="P13" s="152">
        <v>40351112</v>
      </c>
      <c r="Q13" s="152">
        <v>45603346</v>
      </c>
      <c r="R13" s="152">
        <v>40533122</v>
      </c>
      <c r="S13" s="152">
        <v>47810638</v>
      </c>
      <c r="T13" s="152">
        <v>49548256</v>
      </c>
      <c r="U13" s="152">
        <v>49235462.999999993</v>
      </c>
      <c r="V13" s="152">
        <v>51990025</v>
      </c>
      <c r="W13" s="152">
        <v>54294647</v>
      </c>
      <c r="X13" s="152">
        <v>60920127</v>
      </c>
      <c r="Y13" s="152">
        <v>63697653.999999993</v>
      </c>
      <c r="Z13" s="152">
        <v>67221774</v>
      </c>
      <c r="AA13" s="152">
        <v>74863610</v>
      </c>
      <c r="AB13" s="152">
        <v>74275733</v>
      </c>
      <c r="AC13" s="152">
        <v>79731092.671227172</v>
      </c>
      <c r="AD13" s="152">
        <v>83729137.319149897</v>
      </c>
      <c r="AE13" s="152">
        <v>88855215.148079991</v>
      </c>
      <c r="AF13" s="152">
        <v>90226205.872175142</v>
      </c>
      <c r="AG13" s="152">
        <v>86486461.618695095</v>
      </c>
      <c r="AH13" s="152">
        <v>90584108.654194653</v>
      </c>
      <c r="AI13" s="152">
        <v>87282213.33279337</v>
      </c>
      <c r="AJ13" s="152">
        <v>90426302.195216462</v>
      </c>
      <c r="AK13" s="152">
        <v>96261227.901999995</v>
      </c>
      <c r="AL13" s="152">
        <v>78311413.196139976</v>
      </c>
      <c r="AM13" s="152">
        <v>68730920.604560003</v>
      </c>
      <c r="AN13" s="152">
        <v>70470468.860650003</v>
      </c>
      <c r="AO13" s="152">
        <v>59651450.098200001</v>
      </c>
      <c r="AP13" s="152">
        <v>53979596</v>
      </c>
      <c r="AQ13" s="152">
        <v>54471888.000000007</v>
      </c>
      <c r="AR13" s="152">
        <v>46366145.000000007</v>
      </c>
      <c r="AS13" s="152">
        <v>48791390</v>
      </c>
      <c r="AT13" s="152">
        <v>50477216.000000007</v>
      </c>
      <c r="AU13" s="152">
        <v>50197784.999999993</v>
      </c>
      <c r="AV13" s="152">
        <v>50635194</v>
      </c>
      <c r="AW13" s="152">
        <v>54348130.000000007</v>
      </c>
      <c r="AX13" s="152">
        <v>54137668</v>
      </c>
      <c r="AY13" s="152">
        <v>52400634.000000007</v>
      </c>
      <c r="AZ13" s="152">
        <v>52382840.571039997</v>
      </c>
      <c r="BA13" s="152">
        <v>52568837.211549997</v>
      </c>
      <c r="BB13" s="152">
        <v>51856516.589869998</v>
      </c>
      <c r="BC13" s="152">
        <v>56525458.481679991</v>
      </c>
      <c r="BD13" s="152">
        <v>61921764.485379994</v>
      </c>
      <c r="BE13" s="152">
        <v>69643753.658930004</v>
      </c>
      <c r="BF13" s="152">
        <v>69435267.612679988</v>
      </c>
      <c r="BG13" s="152">
        <v>73331689.171230003</v>
      </c>
      <c r="BH13" s="152">
        <v>84111241.267560005</v>
      </c>
      <c r="BI13" s="152">
        <v>96269697.475049973</v>
      </c>
      <c r="BJ13" s="152">
        <v>104889002.84498</v>
      </c>
      <c r="BK13" s="152">
        <v>105672879</v>
      </c>
      <c r="BL13" s="152">
        <v>115655259.10000002</v>
      </c>
      <c r="BM13" s="414">
        <v>113963594.40000001</v>
      </c>
      <c r="BN13" s="527">
        <v>114091792.39999999</v>
      </c>
      <c r="BO13" s="527">
        <v>114247938</v>
      </c>
      <c r="BP13" s="527">
        <v>108999510.00000001</v>
      </c>
    </row>
    <row r="14" spans="2:68" ht="18.75" customHeight="1">
      <c r="B14" s="65"/>
      <c r="C14" s="66" t="s">
        <v>1045</v>
      </c>
      <c r="D14" s="65"/>
      <c r="E14" s="152">
        <v>0</v>
      </c>
      <c r="F14" s="152">
        <v>0</v>
      </c>
      <c r="G14" s="152">
        <v>0</v>
      </c>
      <c r="H14" s="152">
        <v>0</v>
      </c>
      <c r="I14" s="152">
        <v>0</v>
      </c>
      <c r="J14" s="152">
        <v>511575</v>
      </c>
      <c r="K14" s="152">
        <v>2931548</v>
      </c>
      <c r="L14" s="152">
        <v>6638936</v>
      </c>
      <c r="M14" s="152">
        <v>10884062</v>
      </c>
      <c r="N14" s="152">
        <v>14883334</v>
      </c>
      <c r="O14" s="152">
        <v>18387055</v>
      </c>
      <c r="P14" s="152">
        <v>20552178</v>
      </c>
      <c r="Q14" s="152">
        <v>25805227</v>
      </c>
      <c r="R14" s="152">
        <v>27229507</v>
      </c>
      <c r="S14" s="152">
        <v>25264275</v>
      </c>
      <c r="T14" s="152">
        <v>26492600</v>
      </c>
      <c r="U14" s="152">
        <v>26804421</v>
      </c>
      <c r="V14" s="152">
        <v>30353215</v>
      </c>
      <c r="W14" s="152">
        <v>28643425</v>
      </c>
      <c r="X14" s="152">
        <v>30853503</v>
      </c>
      <c r="Y14" s="152">
        <v>30498577</v>
      </c>
      <c r="Z14" s="152">
        <v>33568393</v>
      </c>
      <c r="AA14" s="152">
        <v>36796062</v>
      </c>
      <c r="AB14" s="152">
        <v>37583228</v>
      </c>
      <c r="AC14" s="152">
        <v>44158613.373810001</v>
      </c>
      <c r="AD14" s="152">
        <v>51015297.202399991</v>
      </c>
      <c r="AE14" s="152">
        <v>56622330.056980014</v>
      </c>
      <c r="AF14" s="152">
        <v>59498730.641230002</v>
      </c>
      <c r="AG14" s="152">
        <v>62151835.66063001</v>
      </c>
      <c r="AH14" s="152">
        <v>65309775.848500006</v>
      </c>
      <c r="AI14" s="152">
        <v>66744034.12861</v>
      </c>
      <c r="AJ14" s="152">
        <v>65393343.71492999</v>
      </c>
      <c r="AK14" s="152">
        <v>58666755.919049986</v>
      </c>
      <c r="AL14" s="152">
        <v>46635260.331180014</v>
      </c>
      <c r="AM14" s="152">
        <v>39095484.728460006</v>
      </c>
      <c r="AN14" s="152">
        <v>36918488.724190004</v>
      </c>
      <c r="AO14" s="152">
        <v>39581397.418279991</v>
      </c>
      <c r="AP14" s="152">
        <v>33348275.999999996</v>
      </c>
      <c r="AQ14" s="152">
        <v>36049696</v>
      </c>
      <c r="AR14" s="152">
        <v>36889310</v>
      </c>
      <c r="AS14" s="152">
        <v>38080510</v>
      </c>
      <c r="AT14" s="152">
        <v>36635706</v>
      </c>
      <c r="AU14" s="152">
        <v>37666992</v>
      </c>
      <c r="AV14" s="152">
        <v>34526542</v>
      </c>
      <c r="AW14" s="152">
        <v>32061984</v>
      </c>
      <c r="AX14" s="152">
        <v>26038745</v>
      </c>
      <c r="AY14" s="152">
        <v>20550836.000000004</v>
      </c>
      <c r="AZ14" s="152">
        <v>18461977.826180004</v>
      </c>
      <c r="BA14" s="152">
        <v>16697382.351209998</v>
      </c>
      <c r="BB14" s="152">
        <v>23166621.513360001</v>
      </c>
      <c r="BC14" s="152">
        <v>28619239.572100002</v>
      </c>
      <c r="BD14" s="152">
        <v>32623714.892479997</v>
      </c>
      <c r="BE14" s="152">
        <v>36036119.403300002</v>
      </c>
      <c r="BF14" s="152">
        <v>42989449.404250003</v>
      </c>
      <c r="BG14" s="152">
        <v>43229649.353950001</v>
      </c>
      <c r="BH14" s="152">
        <v>44959595.833300002</v>
      </c>
      <c r="BI14" s="152">
        <v>45864445.550399989</v>
      </c>
      <c r="BJ14" s="152">
        <v>45818688.92458</v>
      </c>
      <c r="BK14" s="152">
        <v>45013896</v>
      </c>
      <c r="BL14" s="152">
        <v>40210226.100000001</v>
      </c>
      <c r="BM14" s="414">
        <v>40602612.899999999</v>
      </c>
      <c r="BN14" s="527">
        <v>35766773.899999999</v>
      </c>
      <c r="BO14" s="527">
        <v>36649763.600000001</v>
      </c>
      <c r="BP14" s="527">
        <v>47489338.799999997</v>
      </c>
    </row>
    <row r="15" spans="2:68" ht="18.75" customHeight="1">
      <c r="B15" s="320" t="s">
        <v>193</v>
      </c>
      <c r="C15" s="321"/>
      <c r="D15" s="321"/>
      <c r="E15" s="322">
        <v>143244830.57404</v>
      </c>
      <c r="F15" s="322">
        <v>148140633.13224</v>
      </c>
      <c r="G15" s="322">
        <v>146341128.07633999</v>
      </c>
      <c r="H15" s="322">
        <v>137580346.67828</v>
      </c>
      <c r="I15" s="322">
        <v>132491996.54327999</v>
      </c>
      <c r="J15" s="322">
        <v>136581122</v>
      </c>
      <c r="K15" s="322">
        <v>147088562</v>
      </c>
      <c r="L15" s="322">
        <v>160017328</v>
      </c>
      <c r="M15" s="322">
        <v>165975321.00000003</v>
      </c>
      <c r="N15" s="322">
        <v>173125938</v>
      </c>
      <c r="O15" s="322">
        <v>176789473</v>
      </c>
      <c r="P15" s="322">
        <v>179830769.00000003</v>
      </c>
      <c r="Q15" s="322">
        <v>191362110</v>
      </c>
      <c r="R15" s="322">
        <v>186525676</v>
      </c>
      <c r="S15" s="322">
        <v>192511210</v>
      </c>
      <c r="T15" s="322">
        <v>199193497</v>
      </c>
      <c r="U15" s="322">
        <v>195341568</v>
      </c>
      <c r="V15" s="322">
        <v>204886602</v>
      </c>
      <c r="W15" s="322">
        <v>209616435</v>
      </c>
      <c r="X15" s="322">
        <v>222067220</v>
      </c>
      <c r="Y15" s="322">
        <v>223466615.99999997</v>
      </c>
      <c r="Z15" s="322">
        <v>230735487</v>
      </c>
      <c r="AA15" s="322">
        <v>243181167.99999997</v>
      </c>
      <c r="AB15" s="322">
        <v>251714497</v>
      </c>
      <c r="AC15" s="322">
        <v>260721935.04503718</v>
      </c>
      <c r="AD15" s="322">
        <v>275523750.52154988</v>
      </c>
      <c r="AE15" s="322">
        <v>287660225.20506006</v>
      </c>
      <c r="AF15" s="322">
        <v>287935676.51340508</v>
      </c>
      <c r="AG15" s="322">
        <v>283141184.27932507</v>
      </c>
      <c r="AH15" s="322">
        <v>287840278.50269467</v>
      </c>
      <c r="AI15" s="322">
        <v>291726031.46140337</v>
      </c>
      <c r="AJ15" s="322">
        <v>298402281.91014647</v>
      </c>
      <c r="AK15" s="322">
        <v>300678314.82104999</v>
      </c>
      <c r="AL15" s="322">
        <v>300667548.52731997</v>
      </c>
      <c r="AM15" s="322">
        <v>309243590.33302003</v>
      </c>
      <c r="AN15" s="322">
        <v>307618977.58484006</v>
      </c>
      <c r="AO15" s="322">
        <v>316818348.51648003</v>
      </c>
      <c r="AP15" s="322">
        <v>324878789.00000006</v>
      </c>
      <c r="AQ15" s="322">
        <v>336997143.00000006</v>
      </c>
      <c r="AR15" s="322">
        <v>332253687.00000006</v>
      </c>
      <c r="AS15" s="322">
        <v>336118756.99999994</v>
      </c>
      <c r="AT15" s="322">
        <v>351509742.99999994</v>
      </c>
      <c r="AU15" s="322">
        <v>342757684.00000006</v>
      </c>
      <c r="AV15" s="322">
        <v>353653597</v>
      </c>
      <c r="AW15" s="322">
        <v>385392796</v>
      </c>
      <c r="AX15" s="322">
        <v>432294318.99999988</v>
      </c>
      <c r="AY15" s="322">
        <v>451058283</v>
      </c>
      <c r="AZ15" s="322">
        <v>455751189.39721996</v>
      </c>
      <c r="BA15" s="322">
        <v>446706851.56275994</v>
      </c>
      <c r="BB15" s="322">
        <v>468329554.80323005</v>
      </c>
      <c r="BC15" s="322">
        <v>474929227.05378002</v>
      </c>
      <c r="BD15" s="322">
        <v>493462090.17785996</v>
      </c>
      <c r="BE15" s="322">
        <v>494620321.46222997</v>
      </c>
      <c r="BF15" s="322">
        <v>523666927.01692998</v>
      </c>
      <c r="BG15" s="322">
        <v>527296826.32517999</v>
      </c>
      <c r="BH15" s="322">
        <v>545315855.40086007</v>
      </c>
      <c r="BI15" s="322">
        <v>566248958.42544997</v>
      </c>
      <c r="BJ15" s="322">
        <v>585291095.56955993</v>
      </c>
      <c r="BK15" s="322">
        <v>611365343.80000007</v>
      </c>
      <c r="BL15" s="322">
        <v>627144996.79999995</v>
      </c>
      <c r="BM15" s="416">
        <v>623426574.39999998</v>
      </c>
      <c r="BN15" s="685">
        <v>642405526.10000002</v>
      </c>
      <c r="BO15" s="685">
        <v>641251738.09999979</v>
      </c>
      <c r="BP15" s="685">
        <v>645526169.9000001</v>
      </c>
    </row>
    <row r="16" spans="2:68" ht="18.75" customHeight="1">
      <c r="B16" s="65"/>
      <c r="C16" s="66" t="s">
        <v>1046</v>
      </c>
      <c r="D16" s="65"/>
      <c r="E16" s="152">
        <v>-7048648</v>
      </c>
      <c r="F16" s="152">
        <v>-10186478</v>
      </c>
      <c r="G16" s="152">
        <v>-7658118</v>
      </c>
      <c r="H16" s="152">
        <v>-8538608</v>
      </c>
      <c r="I16" s="152">
        <v>-19590385</v>
      </c>
      <c r="J16" s="152">
        <v>-26428434</v>
      </c>
      <c r="K16" s="152">
        <v>-30127547</v>
      </c>
      <c r="L16" s="152">
        <v>-41401087</v>
      </c>
      <c r="M16" s="152">
        <v>-42553245</v>
      </c>
      <c r="N16" s="152">
        <v>-44288734</v>
      </c>
      <c r="O16" s="152">
        <v>-43796784</v>
      </c>
      <c r="P16" s="152">
        <v>-45029040</v>
      </c>
      <c r="Q16" s="152">
        <v>-42236283</v>
      </c>
      <c r="R16" s="152">
        <v>-39224116</v>
      </c>
      <c r="S16" s="152">
        <v>-38275276</v>
      </c>
      <c r="T16" s="152">
        <v>-34310025</v>
      </c>
      <c r="U16" s="152">
        <v>-32222362</v>
      </c>
      <c r="V16" s="152">
        <v>-32562901</v>
      </c>
      <c r="W16" s="152">
        <v>-35437003</v>
      </c>
      <c r="X16" s="152">
        <v>-35618794</v>
      </c>
      <c r="Y16" s="152">
        <v>-40048473</v>
      </c>
      <c r="Z16" s="152">
        <v>-42472803</v>
      </c>
      <c r="AA16" s="152">
        <v>-31536203</v>
      </c>
      <c r="AB16" s="152">
        <v>-30101306</v>
      </c>
      <c r="AC16" s="152">
        <v>-32667273</v>
      </c>
      <c r="AD16" s="152">
        <v>-32687100</v>
      </c>
      <c r="AE16" s="152">
        <v>-50221059</v>
      </c>
      <c r="AF16" s="152">
        <v>-55095808</v>
      </c>
      <c r="AG16" s="152">
        <v>-55555072</v>
      </c>
      <c r="AH16" s="152">
        <v>-59499494</v>
      </c>
      <c r="AI16" s="152">
        <v>-62471919</v>
      </c>
      <c r="AJ16" s="152">
        <v>-61198648</v>
      </c>
      <c r="AK16" s="152">
        <v>-61751177</v>
      </c>
      <c r="AL16" s="152">
        <v>-65011820</v>
      </c>
      <c r="AM16" s="152">
        <v>-66148547.000000007</v>
      </c>
      <c r="AN16" s="152">
        <v>-62781470</v>
      </c>
      <c r="AO16" s="152">
        <v>-61600973</v>
      </c>
      <c r="AP16" s="152">
        <v>-69415682</v>
      </c>
      <c r="AQ16" s="152">
        <v>-69890697</v>
      </c>
      <c r="AR16" s="152">
        <v>-70102827</v>
      </c>
      <c r="AS16" s="152">
        <v>-71851017</v>
      </c>
      <c r="AT16" s="152">
        <v>-74857620</v>
      </c>
      <c r="AU16" s="152">
        <v>-71290261</v>
      </c>
      <c r="AV16" s="152">
        <v>-69663452</v>
      </c>
      <c r="AW16" s="152">
        <v>-48173720</v>
      </c>
      <c r="AX16" s="152">
        <v>-57131767</v>
      </c>
      <c r="AY16" s="152">
        <v>-56379493</v>
      </c>
      <c r="AZ16" s="152">
        <v>-58409128</v>
      </c>
      <c r="BA16" s="152">
        <v>-58742087</v>
      </c>
      <c r="BB16" s="152">
        <v>-61074735.899999999</v>
      </c>
      <c r="BC16" s="152">
        <v>-59522571.299999997</v>
      </c>
      <c r="BD16" s="152">
        <v>-68589095.299999997</v>
      </c>
      <c r="BE16" s="152">
        <v>-63770596.399999999</v>
      </c>
      <c r="BF16" s="152">
        <v>-66080357.799999997</v>
      </c>
      <c r="BG16" s="152">
        <v>-73495890.299999997</v>
      </c>
      <c r="BH16" s="152">
        <v>-73109439.299999997</v>
      </c>
      <c r="BI16" s="152">
        <v>-75805436.900000006</v>
      </c>
      <c r="BJ16" s="152">
        <v>-77403495.400000006</v>
      </c>
      <c r="BK16" s="152">
        <v>-83389076.200000003</v>
      </c>
      <c r="BL16" s="152">
        <v>-81653848.799999997</v>
      </c>
      <c r="BM16" s="414">
        <v>-83823512</v>
      </c>
      <c r="BN16" s="527">
        <v>-86103629.700000003</v>
      </c>
      <c r="BO16" s="527">
        <v>-92565223.400000006</v>
      </c>
      <c r="BP16" s="527">
        <v>-91825156.400000006</v>
      </c>
    </row>
    <row r="17" spans="2:69" ht="18.75" customHeight="1">
      <c r="B17" s="62" t="s">
        <v>195</v>
      </c>
      <c r="C17" s="65"/>
      <c r="D17" s="65"/>
      <c r="E17" s="165">
        <v>136196182.57404</v>
      </c>
      <c r="F17" s="165">
        <v>137954155.13224</v>
      </c>
      <c r="G17" s="165">
        <v>138683010.07633999</v>
      </c>
      <c r="H17" s="165">
        <v>129041738.67828</v>
      </c>
      <c r="I17" s="165">
        <v>112901611.54327999</v>
      </c>
      <c r="J17" s="165">
        <v>110152688</v>
      </c>
      <c r="K17" s="165">
        <v>116961015</v>
      </c>
      <c r="L17" s="165">
        <v>118616241</v>
      </c>
      <c r="M17" s="165">
        <v>123422076.00000003</v>
      </c>
      <c r="N17" s="165">
        <v>128837204</v>
      </c>
      <c r="O17" s="165">
        <v>132992689</v>
      </c>
      <c r="P17" s="165">
        <v>134801729.00000003</v>
      </c>
      <c r="Q17" s="165">
        <v>149125827</v>
      </c>
      <c r="R17" s="165">
        <v>147301560</v>
      </c>
      <c r="S17" s="165">
        <v>154235934</v>
      </c>
      <c r="T17" s="165">
        <v>164883472</v>
      </c>
      <c r="U17" s="165">
        <v>163119206</v>
      </c>
      <c r="V17" s="165">
        <v>172323701</v>
      </c>
      <c r="W17" s="165">
        <v>174179432</v>
      </c>
      <c r="X17" s="165">
        <v>186448426</v>
      </c>
      <c r="Y17" s="165">
        <v>183418142.99999997</v>
      </c>
      <c r="Z17" s="165">
        <v>188262684</v>
      </c>
      <c r="AA17" s="165">
        <v>211644964.99999997</v>
      </c>
      <c r="AB17" s="165">
        <v>221613191</v>
      </c>
      <c r="AC17" s="165">
        <v>228054662.04503718</v>
      </c>
      <c r="AD17" s="165">
        <v>242836650.52154988</v>
      </c>
      <c r="AE17" s="165">
        <v>237439166.20506006</v>
      </c>
      <c r="AF17" s="165">
        <v>232839868.51340508</v>
      </c>
      <c r="AG17" s="165">
        <v>227586112.27932507</v>
      </c>
      <c r="AH17" s="165">
        <v>228340784.50269467</v>
      </c>
      <c r="AI17" s="165">
        <v>229254112.46140337</v>
      </c>
      <c r="AJ17" s="165">
        <v>237203633.91014647</v>
      </c>
      <c r="AK17" s="165">
        <v>238927137.82104999</v>
      </c>
      <c r="AL17" s="165">
        <v>235655728.52731997</v>
      </c>
      <c r="AM17" s="165">
        <v>243095043.33302003</v>
      </c>
      <c r="AN17" s="165">
        <v>244837507.58484006</v>
      </c>
      <c r="AO17" s="165">
        <v>255217375.51648003</v>
      </c>
      <c r="AP17" s="165">
        <v>255463107.00000006</v>
      </c>
      <c r="AQ17" s="165">
        <v>267106446.00000006</v>
      </c>
      <c r="AR17" s="165">
        <v>262150860.00000006</v>
      </c>
      <c r="AS17" s="165">
        <v>264267739.99999994</v>
      </c>
      <c r="AT17" s="165">
        <v>276652122.99999994</v>
      </c>
      <c r="AU17" s="165">
        <v>271467423.00000006</v>
      </c>
      <c r="AV17" s="165">
        <v>283990145</v>
      </c>
      <c r="AW17" s="165">
        <v>337219076</v>
      </c>
      <c r="AX17" s="165">
        <v>375162551.99999988</v>
      </c>
      <c r="AY17" s="165">
        <v>394678790</v>
      </c>
      <c r="AZ17" s="165">
        <v>397342061.39721996</v>
      </c>
      <c r="BA17" s="165">
        <v>387964764.56275994</v>
      </c>
      <c r="BB17" s="165">
        <v>407254818.90323007</v>
      </c>
      <c r="BC17" s="165">
        <v>415406655.75378001</v>
      </c>
      <c r="BD17" s="165">
        <v>424872994.87785995</v>
      </c>
      <c r="BE17" s="165">
        <v>430849725.06222999</v>
      </c>
      <c r="BF17" s="165">
        <v>457586569.21692997</v>
      </c>
      <c r="BG17" s="165">
        <v>453800936.02517998</v>
      </c>
      <c r="BH17" s="165">
        <v>472206416.10086006</v>
      </c>
      <c r="BI17" s="165">
        <v>490443521.52544999</v>
      </c>
      <c r="BJ17" s="165">
        <v>507887600.16955996</v>
      </c>
      <c r="BK17" s="165">
        <v>527976267.60000008</v>
      </c>
      <c r="BL17" s="165">
        <v>545491148</v>
      </c>
      <c r="BM17" s="417">
        <v>539603062.39999998</v>
      </c>
      <c r="BN17" s="557">
        <v>556301896.39999998</v>
      </c>
      <c r="BO17" s="557">
        <v>548686514.69999981</v>
      </c>
      <c r="BP17" s="557">
        <v>553701013.50000012</v>
      </c>
    </row>
    <row r="18" spans="2:69" s="1" customFormat="1" ht="18.75" customHeight="1">
      <c r="B18" s="66"/>
      <c r="C18" s="63" t="s">
        <v>196</v>
      </c>
      <c r="D18" s="21"/>
      <c r="E18" s="152">
        <v>9287029</v>
      </c>
      <c r="F18" s="152">
        <v>8933161</v>
      </c>
      <c r="G18" s="152">
        <v>8894391</v>
      </c>
      <c r="H18" s="152">
        <v>8914179</v>
      </c>
      <c r="I18" s="152">
        <v>9043818</v>
      </c>
      <c r="J18" s="152">
        <v>9361385</v>
      </c>
      <c r="K18" s="152">
        <v>11502993</v>
      </c>
      <c r="L18" s="152">
        <v>12132376</v>
      </c>
      <c r="M18" s="152">
        <v>11444419</v>
      </c>
      <c r="N18" s="152">
        <v>11260866</v>
      </c>
      <c r="O18" s="152">
        <v>11113217</v>
      </c>
      <c r="P18" s="152">
        <v>10221614</v>
      </c>
      <c r="Q18" s="152">
        <v>10063310</v>
      </c>
      <c r="R18" s="152">
        <v>9918380</v>
      </c>
      <c r="S18" s="152">
        <v>9532425.0000000019</v>
      </c>
      <c r="T18" s="152">
        <v>9506904.9999999981</v>
      </c>
      <c r="U18" s="152">
        <v>9850328</v>
      </c>
      <c r="V18" s="152">
        <v>9657631.0000000019</v>
      </c>
      <c r="W18" s="152">
        <v>10552687</v>
      </c>
      <c r="X18" s="152">
        <v>11837891</v>
      </c>
      <c r="Y18" s="152">
        <v>12530805.999999998</v>
      </c>
      <c r="Z18" s="152">
        <v>13008648</v>
      </c>
      <c r="AA18" s="152">
        <v>14162256</v>
      </c>
      <c r="AB18" s="152">
        <v>15736787</v>
      </c>
      <c r="AC18" s="152">
        <v>16089568</v>
      </c>
      <c r="AD18" s="152">
        <v>15826070</v>
      </c>
      <c r="AE18" s="152">
        <v>14859369</v>
      </c>
      <c r="AF18" s="152">
        <v>16341808</v>
      </c>
      <c r="AG18" s="152">
        <v>16154455</v>
      </c>
      <c r="AH18" s="152">
        <v>16000836.000000002</v>
      </c>
      <c r="AI18" s="152">
        <v>17062610</v>
      </c>
      <c r="AJ18" s="152">
        <v>17248545.000000004</v>
      </c>
      <c r="AK18" s="152">
        <v>17211547.000000004</v>
      </c>
      <c r="AL18" s="152">
        <v>17334100</v>
      </c>
      <c r="AM18" s="152">
        <v>17419288</v>
      </c>
      <c r="AN18" s="152">
        <v>17251042</v>
      </c>
      <c r="AO18" s="152">
        <v>16207480</v>
      </c>
      <c r="AP18" s="152">
        <v>14449502</v>
      </c>
      <c r="AQ18" s="152">
        <v>13639046</v>
      </c>
      <c r="AR18" s="152">
        <v>13363815.999999998</v>
      </c>
      <c r="AS18" s="152">
        <v>13027793</v>
      </c>
      <c r="AT18" s="152">
        <v>12560431</v>
      </c>
      <c r="AU18" s="152">
        <v>12314481</v>
      </c>
      <c r="AV18" s="152">
        <v>11801965</v>
      </c>
      <c r="AW18" s="152">
        <v>11337186</v>
      </c>
      <c r="AX18" s="152">
        <v>12121457.999999998</v>
      </c>
      <c r="AY18" s="152">
        <v>12398573</v>
      </c>
      <c r="AZ18" s="152">
        <v>12788188</v>
      </c>
      <c r="BA18" s="152">
        <v>12325738</v>
      </c>
      <c r="BB18" s="152">
        <v>11869497.9</v>
      </c>
      <c r="BC18" s="152">
        <v>11640382.299999997</v>
      </c>
      <c r="BD18" s="152">
        <v>11858000.200000003</v>
      </c>
      <c r="BE18" s="152">
        <v>11504149</v>
      </c>
      <c r="BF18" s="152">
        <v>11230228.9</v>
      </c>
      <c r="BG18" s="152">
        <v>11776647.800000001</v>
      </c>
      <c r="BH18" s="152">
        <v>14046026.200000001</v>
      </c>
      <c r="BI18" s="152">
        <v>14052699</v>
      </c>
      <c r="BJ18" s="152">
        <v>13196837.299999997</v>
      </c>
      <c r="BK18" s="152">
        <v>13074015.600000001</v>
      </c>
      <c r="BL18" s="152">
        <v>12396716.4</v>
      </c>
      <c r="BM18" s="414">
        <v>9711374.4000000004</v>
      </c>
      <c r="BN18" s="527">
        <v>9143242.1000000015</v>
      </c>
      <c r="BO18" s="527">
        <v>9154792.1999999993</v>
      </c>
      <c r="BP18" s="686">
        <v>8941117.5</v>
      </c>
      <c r="BQ18" s="4"/>
    </row>
    <row r="19" spans="2:69" ht="18.75" customHeight="1">
      <c r="B19" s="66"/>
      <c r="C19" s="63" t="s">
        <v>1047</v>
      </c>
      <c r="D19" s="65"/>
      <c r="E19" s="152">
        <v>10932525</v>
      </c>
      <c r="F19" s="152">
        <v>10993067</v>
      </c>
      <c r="G19" s="152">
        <v>11149645</v>
      </c>
      <c r="H19" s="152">
        <v>11306890</v>
      </c>
      <c r="I19" s="152">
        <v>9856179</v>
      </c>
      <c r="J19" s="152">
        <v>10083281</v>
      </c>
      <c r="K19" s="152">
        <v>9432039</v>
      </c>
      <c r="L19" s="152">
        <v>9695105</v>
      </c>
      <c r="M19" s="152">
        <v>9973663</v>
      </c>
      <c r="N19" s="152">
        <v>10276291</v>
      </c>
      <c r="O19" s="152">
        <v>10602524</v>
      </c>
      <c r="P19" s="152">
        <v>10908344</v>
      </c>
      <c r="Q19" s="152">
        <v>11198664</v>
      </c>
      <c r="R19" s="152">
        <v>11453606</v>
      </c>
      <c r="S19" s="152">
        <v>11695937</v>
      </c>
      <c r="T19" s="152">
        <v>11919151</v>
      </c>
      <c r="U19" s="152">
        <v>11406839</v>
      </c>
      <c r="V19" s="152">
        <v>9045631</v>
      </c>
      <c r="W19" s="152">
        <v>8690493</v>
      </c>
      <c r="X19" s="152">
        <v>8906144</v>
      </c>
      <c r="Y19" s="152">
        <v>14339223.999999998</v>
      </c>
      <c r="Z19" s="152">
        <v>14466596.999999998</v>
      </c>
      <c r="AA19" s="152">
        <v>13476717</v>
      </c>
      <c r="AB19" s="152">
        <v>14070722</v>
      </c>
      <c r="AC19" s="152">
        <v>15633639</v>
      </c>
      <c r="AD19" s="152">
        <v>15460284</v>
      </c>
      <c r="AE19" s="152">
        <v>17864390</v>
      </c>
      <c r="AF19" s="152">
        <v>18059449</v>
      </c>
      <c r="AG19" s="152">
        <v>17379841</v>
      </c>
      <c r="AH19" s="152">
        <v>16863097</v>
      </c>
      <c r="AI19" s="152">
        <v>8662599</v>
      </c>
      <c r="AJ19" s="152">
        <v>8781045</v>
      </c>
      <c r="AK19" s="152">
        <v>8494672</v>
      </c>
      <c r="AL19" s="152">
        <v>8931825</v>
      </c>
      <c r="AM19" s="152">
        <v>8516287</v>
      </c>
      <c r="AN19" s="152">
        <v>8958785</v>
      </c>
      <c r="AO19" s="152">
        <v>8940319</v>
      </c>
      <c r="AP19" s="152">
        <v>9835031</v>
      </c>
      <c r="AQ19" s="152">
        <v>10124631</v>
      </c>
      <c r="AR19" s="152">
        <v>19667979</v>
      </c>
      <c r="AS19" s="152">
        <v>10000532</v>
      </c>
      <c r="AT19" s="152">
        <v>9673045</v>
      </c>
      <c r="AU19" s="152">
        <v>10685626</v>
      </c>
      <c r="AV19" s="152">
        <v>10175961</v>
      </c>
      <c r="AW19" s="152">
        <v>13341999</v>
      </c>
      <c r="AX19" s="152">
        <v>13822242</v>
      </c>
      <c r="AY19" s="152">
        <v>14473733</v>
      </c>
      <c r="AZ19" s="152">
        <v>13119660</v>
      </c>
      <c r="BA19" s="152">
        <v>14621611</v>
      </c>
      <c r="BB19" s="152">
        <v>12626299.699999999</v>
      </c>
      <c r="BC19" s="152">
        <v>13957207.699999999</v>
      </c>
      <c r="BD19" s="152">
        <v>19641407.800000001</v>
      </c>
      <c r="BE19" s="152">
        <v>17874236.199999999</v>
      </c>
      <c r="BF19" s="152">
        <v>19131625.100000001</v>
      </c>
      <c r="BG19" s="152">
        <v>20009177.5</v>
      </c>
      <c r="BH19" s="152">
        <v>19537618.199999999</v>
      </c>
      <c r="BI19" s="152">
        <v>19641079.100000001</v>
      </c>
      <c r="BJ19" s="152">
        <v>19008268.199999999</v>
      </c>
      <c r="BK19" s="152">
        <v>19949727.699999999</v>
      </c>
      <c r="BL19" s="152">
        <v>19626966.899999999</v>
      </c>
      <c r="BM19" s="414">
        <v>20394911.5</v>
      </c>
      <c r="BN19" s="527">
        <v>21381908.199999999</v>
      </c>
      <c r="BO19" s="527">
        <v>29492162.600000001</v>
      </c>
      <c r="BP19" s="527">
        <v>23341534.400000002</v>
      </c>
    </row>
    <row r="20" spans="2:69" ht="18.75" customHeight="1">
      <c r="B20" s="65"/>
      <c r="C20" s="63" t="s">
        <v>198</v>
      </c>
      <c r="D20" s="65"/>
      <c r="E20" s="152">
        <v>19533911</v>
      </c>
      <c r="F20" s="152">
        <v>18100027</v>
      </c>
      <c r="G20" s="152">
        <v>14573042.000000002</v>
      </c>
      <c r="H20" s="152">
        <v>16251574</v>
      </c>
      <c r="I20" s="152">
        <v>16338469.000000002</v>
      </c>
      <c r="J20" s="152">
        <v>18694196</v>
      </c>
      <c r="K20" s="152">
        <v>17944918</v>
      </c>
      <c r="L20" s="152">
        <v>18949514</v>
      </c>
      <c r="M20" s="152">
        <v>20665663.999999996</v>
      </c>
      <c r="N20" s="152">
        <v>22919223</v>
      </c>
      <c r="O20" s="152">
        <v>27579531</v>
      </c>
      <c r="P20" s="152">
        <v>24594953</v>
      </c>
      <c r="Q20" s="152">
        <v>23412681</v>
      </c>
      <c r="R20" s="152">
        <v>26137816</v>
      </c>
      <c r="S20" s="152">
        <v>27956360.999999996</v>
      </c>
      <c r="T20" s="152">
        <v>31218296</v>
      </c>
      <c r="U20" s="152">
        <v>33064736.000000004</v>
      </c>
      <c r="V20" s="152">
        <v>35719824</v>
      </c>
      <c r="W20" s="152">
        <v>35131657.999999993</v>
      </c>
      <c r="X20" s="152">
        <v>36083030</v>
      </c>
      <c r="Y20" s="152">
        <v>30885654.000000004</v>
      </c>
      <c r="Z20" s="152">
        <v>30683036</v>
      </c>
      <c r="AA20" s="152">
        <v>35223968</v>
      </c>
      <c r="AB20" s="152">
        <v>36116180</v>
      </c>
      <c r="AC20" s="152">
        <v>42082654</v>
      </c>
      <c r="AD20" s="152">
        <v>41387422.999999993</v>
      </c>
      <c r="AE20" s="152">
        <v>55069528</v>
      </c>
      <c r="AF20" s="152">
        <v>50155808.000000007</v>
      </c>
      <c r="AG20" s="152">
        <v>38497551</v>
      </c>
      <c r="AH20" s="152">
        <v>33310197</v>
      </c>
      <c r="AI20" s="152">
        <v>35625992</v>
      </c>
      <c r="AJ20" s="152">
        <v>37876318.999999993</v>
      </c>
      <c r="AK20" s="152">
        <v>31094622</v>
      </c>
      <c r="AL20" s="152">
        <v>30907518</v>
      </c>
      <c r="AM20" s="152">
        <v>28450077</v>
      </c>
      <c r="AN20" s="152">
        <v>34848148</v>
      </c>
      <c r="AO20" s="152">
        <v>35651008</v>
      </c>
      <c r="AP20" s="152">
        <v>51517182</v>
      </c>
      <c r="AQ20" s="152">
        <v>55634131</v>
      </c>
      <c r="AR20" s="152">
        <v>37091623</v>
      </c>
      <c r="AS20" s="152">
        <v>48843743</v>
      </c>
      <c r="AT20" s="152">
        <v>54816364</v>
      </c>
      <c r="AU20" s="152">
        <v>60479678</v>
      </c>
      <c r="AV20" s="152">
        <v>51792977.999999993</v>
      </c>
      <c r="AW20" s="152">
        <v>66915621</v>
      </c>
      <c r="AX20" s="152">
        <v>64240572</v>
      </c>
      <c r="AY20" s="152">
        <v>65163764</v>
      </c>
      <c r="AZ20" s="152">
        <v>64371039.000000007</v>
      </c>
      <c r="BA20" s="152">
        <v>84053976</v>
      </c>
      <c r="BB20" s="152">
        <v>78689565.600000009</v>
      </c>
      <c r="BC20" s="152">
        <v>87363024.5</v>
      </c>
      <c r="BD20" s="152">
        <v>92680817.099999994</v>
      </c>
      <c r="BE20" s="152">
        <v>85186203.900000006</v>
      </c>
      <c r="BF20" s="152">
        <v>89409960.899999991</v>
      </c>
      <c r="BG20" s="152">
        <v>91796619.399999991</v>
      </c>
      <c r="BH20" s="152">
        <v>82183221.899999991</v>
      </c>
      <c r="BI20" s="152">
        <v>84218167.099999994</v>
      </c>
      <c r="BJ20" s="152">
        <v>93042024.400000006</v>
      </c>
      <c r="BK20" s="152">
        <v>111569883.80000001</v>
      </c>
      <c r="BL20" s="152">
        <v>90851250.500000015</v>
      </c>
      <c r="BM20" s="414">
        <v>97353813.899999991</v>
      </c>
      <c r="BN20" s="527">
        <v>114912809.39999999</v>
      </c>
      <c r="BO20" s="527">
        <v>126991240.90000001</v>
      </c>
      <c r="BP20" s="527">
        <v>129637391.20000002</v>
      </c>
    </row>
    <row r="21" spans="2:69" s="64" customFormat="1" ht="18.75" customHeight="1">
      <c r="B21" s="317" t="s">
        <v>199</v>
      </c>
      <c r="C21" s="318"/>
      <c r="D21" s="318"/>
      <c r="E21" s="319">
        <v>175949647.57403997</v>
      </c>
      <c r="F21" s="319">
        <v>175980410.13224</v>
      </c>
      <c r="G21" s="319">
        <v>173300088.07633999</v>
      </c>
      <c r="H21" s="319">
        <v>165514381.67828003</v>
      </c>
      <c r="I21" s="319">
        <v>148140077.54328001</v>
      </c>
      <c r="J21" s="319">
        <v>148291550</v>
      </c>
      <c r="K21" s="319">
        <v>155840965</v>
      </c>
      <c r="L21" s="319">
        <v>159393236</v>
      </c>
      <c r="M21" s="319">
        <v>165505822.00000003</v>
      </c>
      <c r="N21" s="319">
        <v>173293584.00000003</v>
      </c>
      <c r="O21" s="319">
        <v>182287961</v>
      </c>
      <c r="P21" s="319">
        <v>180526640.00000003</v>
      </c>
      <c r="Q21" s="319">
        <v>193800482</v>
      </c>
      <c r="R21" s="319">
        <v>194811362.00000003</v>
      </c>
      <c r="S21" s="319">
        <v>203420657</v>
      </c>
      <c r="T21" s="319">
        <v>217527824.00000003</v>
      </c>
      <c r="U21" s="319">
        <v>217441109.00000003</v>
      </c>
      <c r="V21" s="319">
        <v>226746787</v>
      </c>
      <c r="W21" s="319">
        <v>228554270.00000003</v>
      </c>
      <c r="X21" s="319">
        <v>243275491</v>
      </c>
      <c r="Y21" s="319">
        <v>241173826.99999997</v>
      </c>
      <c r="Z21" s="319">
        <v>246420965.00000003</v>
      </c>
      <c r="AA21" s="319">
        <v>274507905.99999994</v>
      </c>
      <c r="AB21" s="319">
        <v>287536880</v>
      </c>
      <c r="AC21" s="319">
        <v>301860523.04503721</v>
      </c>
      <c r="AD21" s="319">
        <v>315510427.52154988</v>
      </c>
      <c r="AE21" s="319">
        <v>325232453.20506001</v>
      </c>
      <c r="AF21" s="319">
        <v>317396933.51340514</v>
      </c>
      <c r="AG21" s="319">
        <v>299617959.27932513</v>
      </c>
      <c r="AH21" s="319">
        <v>294514914.50269467</v>
      </c>
      <c r="AI21" s="319">
        <v>290605313.46140337</v>
      </c>
      <c r="AJ21" s="319">
        <v>301109542.91014647</v>
      </c>
      <c r="AK21" s="319">
        <v>295727978.82105005</v>
      </c>
      <c r="AL21" s="319">
        <v>292829171.52731991</v>
      </c>
      <c r="AM21" s="319">
        <v>297480695.33302003</v>
      </c>
      <c r="AN21" s="319">
        <v>305895482.58484006</v>
      </c>
      <c r="AO21" s="319">
        <v>316016182.51648009</v>
      </c>
      <c r="AP21" s="319">
        <v>331264822.00000006</v>
      </c>
      <c r="AQ21" s="319">
        <v>346504254.00000006</v>
      </c>
      <c r="AR21" s="319">
        <v>332274278</v>
      </c>
      <c r="AS21" s="319">
        <v>336139807.99999994</v>
      </c>
      <c r="AT21" s="319">
        <v>353701963</v>
      </c>
      <c r="AU21" s="319">
        <v>354947208.00000012</v>
      </c>
      <c r="AV21" s="319">
        <v>357761049</v>
      </c>
      <c r="AW21" s="319">
        <v>428813882.00000006</v>
      </c>
      <c r="AX21" s="319">
        <v>465346823.99999988</v>
      </c>
      <c r="AY21" s="319">
        <v>486714860</v>
      </c>
      <c r="AZ21" s="319">
        <v>487620948.39722002</v>
      </c>
      <c r="BA21" s="319">
        <v>498966089.56276</v>
      </c>
      <c r="BB21" s="319">
        <v>510440182.10323006</v>
      </c>
      <c r="BC21" s="319">
        <v>528367270.25378007</v>
      </c>
      <c r="BD21" s="319">
        <v>549053219.97785985</v>
      </c>
      <c r="BE21" s="319">
        <v>545414314.16223001</v>
      </c>
      <c r="BF21" s="319">
        <v>577358384.11692989</v>
      </c>
      <c r="BG21" s="319">
        <v>577383380.72518003</v>
      </c>
      <c r="BH21" s="319">
        <v>587973282.40086007</v>
      </c>
      <c r="BI21" s="319">
        <v>608355466.72545004</v>
      </c>
      <c r="BJ21" s="319">
        <v>633134730.06956005</v>
      </c>
      <c r="BK21" s="319">
        <v>672569894.70000005</v>
      </c>
      <c r="BL21" s="319">
        <v>668366081.79999995</v>
      </c>
      <c r="BM21" s="319">
        <v>667063162.20000005</v>
      </c>
      <c r="BN21" s="319">
        <v>701739856.10000002</v>
      </c>
      <c r="BO21" s="319">
        <v>714324710.39999986</v>
      </c>
      <c r="BP21" s="319">
        <v>715621056.60000014</v>
      </c>
      <c r="BQ21" s="4"/>
    </row>
    <row r="22" spans="2:69" ht="18.75" customHeight="1">
      <c r="B22" s="65"/>
      <c r="C22" s="63" t="s">
        <v>1048</v>
      </c>
      <c r="D22" s="65"/>
      <c r="E22" s="92">
        <v>94623904.439380005</v>
      </c>
      <c r="F22" s="92">
        <v>99775914.099999994</v>
      </c>
      <c r="G22" s="92">
        <v>106394929.28000002</v>
      </c>
      <c r="H22" s="92">
        <v>108388193.54000001</v>
      </c>
      <c r="I22" s="92">
        <v>115486903.67000002</v>
      </c>
      <c r="J22" s="92">
        <v>113639079.49000001</v>
      </c>
      <c r="K22" s="92">
        <v>118058149.41000001</v>
      </c>
      <c r="L22" s="92">
        <v>121603753.45351703</v>
      </c>
      <c r="M22" s="92">
        <v>126921391.60688585</v>
      </c>
      <c r="N22" s="92">
        <v>127611674.61447495</v>
      </c>
      <c r="O22" s="92">
        <v>127928119.62442015</v>
      </c>
      <c r="P22" s="92">
        <v>128397391.4668712</v>
      </c>
      <c r="Q22" s="92">
        <v>135032979.70562118</v>
      </c>
      <c r="R22" s="92">
        <v>138281280.56262505</v>
      </c>
      <c r="S22" s="92">
        <v>134064236.14699998</v>
      </c>
      <c r="T22" s="92">
        <v>134935223.734</v>
      </c>
      <c r="U22" s="92">
        <v>141403870</v>
      </c>
      <c r="V22" s="92">
        <v>144412520</v>
      </c>
      <c r="W22" s="92">
        <v>144243500</v>
      </c>
      <c r="X22" s="92">
        <v>144942200</v>
      </c>
      <c r="Y22" s="92">
        <v>149419685.61320001</v>
      </c>
      <c r="Z22" s="92">
        <v>154183140</v>
      </c>
      <c r="AA22" s="92">
        <v>161484459</v>
      </c>
      <c r="AB22" s="92">
        <v>164110744.77079999</v>
      </c>
      <c r="AC22" s="92">
        <v>167406242.47760001</v>
      </c>
      <c r="AD22" s="92">
        <v>178317689.456</v>
      </c>
      <c r="AE22" s="92">
        <v>187084651.09170002</v>
      </c>
      <c r="AF22" s="92">
        <v>198533935.9639</v>
      </c>
      <c r="AG22" s="92">
        <v>213191300</v>
      </c>
      <c r="AH22" s="92">
        <v>226179478.9533</v>
      </c>
      <c r="AI22" s="92">
        <v>240303817.61309999</v>
      </c>
      <c r="AJ22" s="92">
        <v>251042278.75459999</v>
      </c>
      <c r="AK22" s="92">
        <v>257362466.0941</v>
      </c>
      <c r="AL22" s="92">
        <v>272117914.07030004</v>
      </c>
      <c r="AM22" s="92">
        <v>296043262.58280003</v>
      </c>
      <c r="AN22" s="92">
        <v>292715446.59149998</v>
      </c>
      <c r="AO22" s="92">
        <v>298943159.83930004</v>
      </c>
      <c r="AP22" s="92">
        <v>302161772.53680003</v>
      </c>
      <c r="AQ22" s="92">
        <v>301541497.37360001</v>
      </c>
      <c r="AR22" s="92">
        <v>295915547.21029991</v>
      </c>
      <c r="AS22" s="92">
        <v>302294897.99290001</v>
      </c>
      <c r="AT22" s="92">
        <v>315007549.09560001</v>
      </c>
      <c r="AU22" s="92">
        <v>341393557.21259999</v>
      </c>
      <c r="AV22" s="92">
        <v>357940372.61170006</v>
      </c>
      <c r="AW22" s="92">
        <v>347603423.9874</v>
      </c>
      <c r="AX22" s="92">
        <v>363862271.71449995</v>
      </c>
      <c r="AY22" s="92">
        <v>380898901.49339998</v>
      </c>
      <c r="AZ22" s="92">
        <v>384650345.51489997</v>
      </c>
      <c r="BA22" s="92">
        <v>379775992.597</v>
      </c>
      <c r="BB22" s="92">
        <v>390224088.38839996</v>
      </c>
      <c r="BC22" s="92">
        <v>396480153.61560005</v>
      </c>
      <c r="BD22" s="92">
        <v>384691198.67659998</v>
      </c>
      <c r="BE22" s="92">
        <v>379470509.13029999</v>
      </c>
      <c r="BF22" s="92">
        <v>385805184.06760001</v>
      </c>
      <c r="BG22" s="92">
        <v>396426013.19734854</v>
      </c>
      <c r="BH22" s="92">
        <v>389055178.89999998</v>
      </c>
      <c r="BI22" s="92">
        <v>392370810</v>
      </c>
      <c r="BJ22" s="92">
        <v>400215498.64540005</v>
      </c>
      <c r="BK22" s="92">
        <v>405437402.11159998</v>
      </c>
      <c r="BL22" s="92">
        <v>414095220</v>
      </c>
      <c r="BM22" s="92">
        <v>409743259.43610001</v>
      </c>
      <c r="BN22" s="92">
        <v>413219602.47920001</v>
      </c>
      <c r="BO22" s="92">
        <v>414689346.12719995</v>
      </c>
      <c r="BP22" s="92">
        <v>429431688.22710001</v>
      </c>
    </row>
    <row r="23" spans="2:69" s="64" customFormat="1" ht="18.75" customHeight="1">
      <c r="B23" s="317" t="s">
        <v>201</v>
      </c>
      <c r="C23" s="318"/>
      <c r="D23" s="318"/>
      <c r="E23" s="319">
        <v>270573552.01341999</v>
      </c>
      <c r="F23" s="319">
        <v>275756324.23223996</v>
      </c>
      <c r="G23" s="319">
        <v>279695017.35633993</v>
      </c>
      <c r="H23" s="319">
        <v>273902575.21828002</v>
      </c>
      <c r="I23" s="319">
        <v>263626981.21327999</v>
      </c>
      <c r="J23" s="319">
        <v>261930629.48999998</v>
      </c>
      <c r="K23" s="319">
        <v>273899114.41000003</v>
      </c>
      <c r="L23" s="319">
        <v>280996989.45351702</v>
      </c>
      <c r="M23" s="319">
        <v>292427213.60688585</v>
      </c>
      <c r="N23" s="319">
        <v>300905258.61447495</v>
      </c>
      <c r="O23" s="319">
        <v>310216080.62442017</v>
      </c>
      <c r="P23" s="319">
        <v>308924031.46687126</v>
      </c>
      <c r="Q23" s="319">
        <v>328833461.70562124</v>
      </c>
      <c r="R23" s="319">
        <v>333092642.56262511</v>
      </c>
      <c r="S23" s="319">
        <v>337484893.14700001</v>
      </c>
      <c r="T23" s="319">
        <v>352463047.73400003</v>
      </c>
      <c r="U23" s="319">
        <v>358844979.00000006</v>
      </c>
      <c r="V23" s="319">
        <v>371159307</v>
      </c>
      <c r="W23" s="319">
        <v>372797770</v>
      </c>
      <c r="X23" s="319">
        <v>388217691</v>
      </c>
      <c r="Y23" s="319">
        <v>390593512.61320001</v>
      </c>
      <c r="Z23" s="319">
        <v>400604105.00000006</v>
      </c>
      <c r="AA23" s="319">
        <v>435992365</v>
      </c>
      <c r="AB23" s="319">
        <v>451647624.77079999</v>
      </c>
      <c r="AC23" s="319">
        <v>469266765.52263725</v>
      </c>
      <c r="AD23" s="319">
        <v>493828116.97754985</v>
      </c>
      <c r="AE23" s="319">
        <v>512317104.29676002</v>
      </c>
      <c r="AF23" s="319">
        <v>515930869.47730517</v>
      </c>
      <c r="AG23" s="319">
        <v>512809259.27932513</v>
      </c>
      <c r="AH23" s="319">
        <v>520694393.45599467</v>
      </c>
      <c r="AI23" s="319">
        <v>530909131.0745033</v>
      </c>
      <c r="AJ23" s="319">
        <v>552151821.6647464</v>
      </c>
      <c r="AK23" s="319">
        <v>553090444.91515005</v>
      </c>
      <c r="AL23" s="319">
        <v>564947085.59762001</v>
      </c>
      <c r="AM23" s="319">
        <v>593523957.91582</v>
      </c>
      <c r="AN23" s="319">
        <v>598610929.17633998</v>
      </c>
      <c r="AO23" s="319">
        <v>614959342.35578012</v>
      </c>
      <c r="AP23" s="319">
        <v>633426594.53680003</v>
      </c>
      <c r="AQ23" s="319">
        <v>648045751.37360013</v>
      </c>
      <c r="AR23" s="319">
        <v>628189825.21029997</v>
      </c>
      <c r="AS23" s="319">
        <v>638434705.99289989</v>
      </c>
      <c r="AT23" s="319">
        <v>668709512.09560001</v>
      </c>
      <c r="AU23" s="319">
        <v>696340765.21260011</v>
      </c>
      <c r="AV23" s="319">
        <v>715701421.61169994</v>
      </c>
      <c r="AW23" s="319">
        <v>776417305.98740005</v>
      </c>
      <c r="AX23" s="319">
        <v>829209095.71449995</v>
      </c>
      <c r="AY23" s="319">
        <v>867613761.49339998</v>
      </c>
      <c r="AZ23" s="319">
        <v>872271293.91211998</v>
      </c>
      <c r="BA23" s="319">
        <v>878742082.15976</v>
      </c>
      <c r="BB23" s="319">
        <v>900664270.49163008</v>
      </c>
      <c r="BC23" s="319">
        <v>924847423.86938</v>
      </c>
      <c r="BD23" s="319">
        <v>933744418.65445983</v>
      </c>
      <c r="BE23" s="319">
        <v>924884823.29252994</v>
      </c>
      <c r="BF23" s="319">
        <v>963163568.1845299</v>
      </c>
      <c r="BG23" s="319">
        <v>973809393.92252851</v>
      </c>
      <c r="BH23" s="319">
        <v>977028461.30086017</v>
      </c>
      <c r="BI23" s="319">
        <v>1000726276.72545</v>
      </c>
      <c r="BJ23" s="319">
        <v>1033350228.7149601</v>
      </c>
      <c r="BK23" s="319">
        <v>1078007296.8116</v>
      </c>
      <c r="BL23" s="319">
        <v>1082461301.8</v>
      </c>
      <c r="BM23" s="319">
        <v>1076806422.6361001</v>
      </c>
      <c r="BN23" s="319">
        <v>1114959458.5791998</v>
      </c>
      <c r="BO23" s="319">
        <v>1129014056.5271997</v>
      </c>
      <c r="BP23" s="319">
        <v>1145052744.8271</v>
      </c>
    </row>
    <row r="24" spans="2:69" ht="6" customHeight="1">
      <c r="B24" s="687"/>
      <c r="C24" s="687"/>
      <c r="D24" s="687"/>
      <c r="E24" s="687"/>
      <c r="F24" s="687"/>
      <c r="G24" s="687"/>
      <c r="H24" s="687"/>
      <c r="I24" s="687"/>
      <c r="J24" s="687"/>
      <c r="K24" s="687"/>
      <c r="L24" s="687"/>
      <c r="M24" s="687"/>
      <c r="N24" s="687"/>
      <c r="O24" s="687"/>
      <c r="P24" s="687"/>
      <c r="Q24" s="687"/>
      <c r="R24" s="687"/>
      <c r="S24" s="687"/>
      <c r="T24" s="687"/>
      <c r="U24" s="687"/>
      <c r="V24" s="687"/>
      <c r="W24" s="687"/>
      <c r="X24" s="687"/>
      <c r="Y24" s="687"/>
      <c r="Z24" s="687"/>
      <c r="AA24" s="687"/>
      <c r="AB24" s="687"/>
      <c r="AC24" s="687"/>
      <c r="AD24" s="687"/>
      <c r="AE24" s="687"/>
      <c r="AF24" s="687"/>
      <c r="AG24" s="687"/>
      <c r="AH24" s="687"/>
      <c r="AI24" s="687"/>
      <c r="AJ24" s="687"/>
      <c r="AK24" s="687"/>
      <c r="AL24" s="687"/>
      <c r="AM24" s="687"/>
      <c r="AN24" s="687"/>
      <c r="AO24" s="687"/>
      <c r="AP24" s="687"/>
      <c r="AQ24" s="687"/>
      <c r="AR24" s="687"/>
      <c r="AS24" s="687"/>
      <c r="AT24" s="687"/>
      <c r="AU24" s="687"/>
      <c r="AV24" s="687"/>
      <c r="AW24" s="687"/>
      <c r="AX24" s="687"/>
      <c r="AY24" s="687"/>
      <c r="AZ24" s="687"/>
      <c r="BA24" s="687"/>
      <c r="BB24" s="687"/>
      <c r="BC24" s="687"/>
      <c r="BD24" s="687"/>
      <c r="BE24" s="687"/>
      <c r="BF24" s="687"/>
      <c r="BG24" s="687"/>
      <c r="BH24" s="687"/>
      <c r="BI24" s="687"/>
      <c r="BJ24" s="687"/>
      <c r="BK24" s="687"/>
      <c r="BL24" s="687"/>
      <c r="BM24" s="687"/>
      <c r="BN24" s="687"/>
      <c r="BO24" s="687"/>
      <c r="BP24" s="687"/>
    </row>
    <row r="25" spans="2:69">
      <c r="C25" s="8" t="s">
        <v>864</v>
      </c>
      <c r="D25" s="8"/>
      <c r="BB25" s="152"/>
      <c r="BC25" s="152"/>
      <c r="BD25" s="152"/>
      <c r="BE25" s="152"/>
      <c r="BF25" s="152"/>
      <c r="BG25" s="152"/>
      <c r="BH25" s="152"/>
      <c r="BI25" s="152"/>
      <c r="BJ25" s="152"/>
      <c r="BK25" s="152"/>
      <c r="BL25" s="152"/>
      <c r="BM25" s="152"/>
      <c r="BN25" s="688"/>
      <c r="BO25" s="688"/>
      <c r="BP25" s="688"/>
    </row>
    <row r="26" spans="2:69">
      <c r="C26" s="66" t="s">
        <v>1049</v>
      </c>
      <c r="D26" s="8"/>
      <c r="E26" s="61"/>
      <c r="F26" s="61"/>
      <c r="G26" s="61"/>
      <c r="H26" s="61"/>
      <c r="I26" s="61"/>
      <c r="J26" s="61"/>
      <c r="K26" s="61"/>
      <c r="L26" s="61"/>
      <c r="M26" s="61"/>
      <c r="N26" s="61"/>
      <c r="O26" s="61"/>
      <c r="P26" s="61"/>
      <c r="Q26" s="61"/>
      <c r="R26" s="61"/>
      <c r="S26" s="61"/>
      <c r="T26" s="61"/>
      <c r="U26" s="61"/>
      <c r="V26" s="61"/>
      <c r="W26" s="61"/>
      <c r="X26" s="61"/>
      <c r="Y26" s="61"/>
      <c r="Z26" s="61"/>
      <c r="AA26" s="61"/>
      <c r="AB26" s="61"/>
      <c r="AC26" s="61"/>
      <c r="AD26" s="61"/>
      <c r="AE26" s="61"/>
      <c r="AF26" s="61"/>
      <c r="AG26" s="61"/>
      <c r="AH26" s="61"/>
      <c r="AI26" s="61"/>
      <c r="AJ26" s="61"/>
      <c r="AK26" s="61"/>
      <c r="AL26" s="61"/>
      <c r="AM26" s="61"/>
      <c r="AN26" s="61"/>
      <c r="AO26" s="61"/>
      <c r="AP26" s="61"/>
      <c r="AQ26" s="61"/>
      <c r="AR26" s="61"/>
      <c r="AS26" s="61"/>
      <c r="AT26" s="61"/>
      <c r="AU26" s="61"/>
      <c r="AV26" s="61"/>
      <c r="AW26" s="61"/>
      <c r="AX26" s="61"/>
      <c r="AY26" s="61"/>
      <c r="AZ26" s="61"/>
      <c r="BA26" s="61"/>
      <c r="BB26" s="61"/>
      <c r="BC26" s="61"/>
      <c r="BD26" s="61"/>
      <c r="BE26" s="61"/>
      <c r="BF26" s="61"/>
      <c r="BG26" s="61"/>
      <c r="BH26" s="61"/>
      <c r="BI26" s="61"/>
      <c r="BJ26" s="61"/>
      <c r="BK26" s="61"/>
    </row>
    <row r="27" spans="2:69">
      <c r="C27" s="66" t="s">
        <v>1050</v>
      </c>
      <c r="D27" s="8"/>
      <c r="E27" s="61"/>
      <c r="F27" s="61"/>
      <c r="G27" s="61"/>
      <c r="H27" s="61"/>
      <c r="I27" s="61"/>
      <c r="J27" s="61"/>
      <c r="K27" s="61"/>
      <c r="L27" s="61"/>
      <c r="M27" s="61"/>
      <c r="N27" s="61"/>
      <c r="O27" s="61"/>
      <c r="P27" s="61"/>
      <c r="Q27" s="61"/>
      <c r="R27" s="61"/>
      <c r="S27" s="61"/>
      <c r="T27" s="61"/>
      <c r="U27" s="61"/>
      <c r="V27" s="61"/>
      <c r="W27" s="61"/>
      <c r="X27" s="61"/>
      <c r="Y27" s="61"/>
      <c r="Z27" s="61"/>
      <c r="AA27" s="61"/>
      <c r="AB27" s="61"/>
      <c r="AC27" s="61"/>
      <c r="AD27" s="61"/>
      <c r="AE27" s="61"/>
      <c r="AF27" s="61"/>
      <c r="AG27" s="61"/>
      <c r="AH27" s="61"/>
      <c r="AI27" s="61"/>
      <c r="AJ27" s="61"/>
      <c r="AK27" s="61"/>
      <c r="AL27" s="61"/>
      <c r="AM27" s="61"/>
      <c r="AN27" s="61"/>
      <c r="AO27" s="61"/>
      <c r="AP27" s="61"/>
      <c r="AQ27" s="61"/>
      <c r="AR27" s="61"/>
      <c r="AS27" s="61"/>
      <c r="AT27" s="61"/>
      <c r="AU27" s="61"/>
      <c r="AV27" s="61"/>
      <c r="AW27" s="61"/>
      <c r="AX27" s="61"/>
      <c r="AY27" s="61"/>
      <c r="AZ27" s="61"/>
      <c r="BA27" s="61"/>
      <c r="BB27" s="61"/>
      <c r="BC27" s="61"/>
      <c r="BD27" s="61"/>
      <c r="BE27" s="61"/>
      <c r="BF27" s="61"/>
      <c r="BG27" s="61"/>
      <c r="BH27" s="61"/>
      <c r="BI27" s="61"/>
      <c r="BJ27" s="61"/>
      <c r="BK27" s="61"/>
    </row>
    <row r="28" spans="2:69">
      <c r="C28" s="66" t="s">
        <v>1051</v>
      </c>
      <c r="D28" s="8"/>
      <c r="E28" s="61"/>
      <c r="F28" s="61"/>
      <c r="G28" s="61"/>
      <c r="H28" s="61"/>
      <c r="I28" s="61"/>
      <c r="J28" s="61"/>
      <c r="K28" s="61"/>
      <c r="L28" s="61"/>
      <c r="M28" s="61"/>
      <c r="N28" s="61"/>
      <c r="O28" s="61"/>
      <c r="P28" s="61"/>
      <c r="Q28" s="61"/>
      <c r="R28" s="61"/>
      <c r="S28" s="61"/>
      <c r="T28" s="61"/>
      <c r="U28" s="61"/>
      <c r="V28" s="61"/>
      <c r="W28" s="61"/>
      <c r="X28" s="61"/>
      <c r="Y28" s="61"/>
      <c r="Z28" s="61"/>
      <c r="AA28" s="61"/>
      <c r="AB28" s="61"/>
      <c r="AC28" s="61"/>
      <c r="AD28" s="61"/>
      <c r="AE28" s="61"/>
      <c r="AF28" s="61"/>
      <c r="AG28" s="61"/>
      <c r="AH28" s="61"/>
      <c r="AI28" s="61"/>
      <c r="AJ28" s="61"/>
      <c r="AK28" s="61"/>
      <c r="AL28" s="61"/>
      <c r="AM28" s="61"/>
      <c r="AN28" s="61"/>
      <c r="AO28" s="61"/>
      <c r="AP28" s="61"/>
      <c r="AQ28" s="61"/>
      <c r="AR28" s="61"/>
      <c r="AS28" s="61"/>
      <c r="AT28" s="61"/>
      <c r="AU28" s="61"/>
      <c r="AV28" s="61"/>
      <c r="AW28" s="61"/>
      <c r="AX28" s="61"/>
      <c r="AY28" s="61"/>
      <c r="AZ28" s="61"/>
      <c r="BA28" s="61"/>
      <c r="BB28" s="61"/>
      <c r="BC28" s="61"/>
      <c r="BD28" s="61"/>
      <c r="BE28" s="61"/>
      <c r="BF28" s="61"/>
      <c r="BG28" s="61"/>
      <c r="BH28" s="61"/>
      <c r="BI28" s="61"/>
      <c r="BJ28" s="61"/>
      <c r="BK28" s="61"/>
    </row>
    <row r="29" spans="2:69">
      <c r="C29" s="8" t="s">
        <v>1052</v>
      </c>
      <c r="D29" s="8"/>
      <c r="E29" s="61"/>
      <c r="F29" s="61"/>
      <c r="G29" s="61"/>
      <c r="H29" s="61"/>
      <c r="I29" s="61"/>
      <c r="J29" s="61"/>
      <c r="K29" s="61"/>
      <c r="L29" s="61"/>
      <c r="M29" s="61"/>
      <c r="N29" s="61"/>
      <c r="O29" s="61"/>
      <c r="P29" s="61"/>
      <c r="Q29" s="61"/>
      <c r="R29" s="61"/>
      <c r="S29" s="61"/>
      <c r="T29" s="61"/>
      <c r="U29" s="61"/>
      <c r="V29" s="61"/>
      <c r="W29" s="61"/>
      <c r="X29" s="61"/>
      <c r="Y29" s="61"/>
      <c r="Z29" s="61"/>
      <c r="AA29" s="61"/>
      <c r="AB29" s="61"/>
      <c r="AC29" s="61"/>
      <c r="AD29" s="61"/>
      <c r="AE29" s="61"/>
      <c r="AF29" s="61"/>
      <c r="AG29" s="61"/>
      <c r="AH29" s="61"/>
      <c r="AI29" s="61"/>
      <c r="AJ29" s="61"/>
      <c r="AK29" s="61"/>
      <c r="AL29" s="61"/>
      <c r="AM29" s="61"/>
      <c r="AN29" s="61"/>
      <c r="AO29" s="61"/>
      <c r="AP29" s="61"/>
      <c r="AQ29" s="61"/>
      <c r="AR29" s="61"/>
      <c r="AS29" s="61"/>
      <c r="AT29" s="61"/>
      <c r="AU29" s="61"/>
      <c r="AV29" s="61"/>
      <c r="AW29" s="61"/>
      <c r="AX29" s="61"/>
      <c r="AY29" s="61"/>
      <c r="AZ29" s="61"/>
      <c r="BA29" s="61"/>
      <c r="BB29" s="61"/>
      <c r="BC29" s="61"/>
      <c r="BD29" s="61"/>
      <c r="BE29" s="61"/>
      <c r="BF29" s="61"/>
      <c r="BG29" s="61"/>
      <c r="BH29" s="61"/>
      <c r="BI29" s="61"/>
      <c r="BJ29" s="61"/>
      <c r="BK29" s="61"/>
    </row>
    <row r="30" spans="2:69">
      <c r="E30" s="61"/>
      <c r="F30" s="61"/>
      <c r="G30" s="61"/>
      <c r="H30" s="61"/>
      <c r="I30" s="61"/>
      <c r="J30" s="61"/>
      <c r="K30" s="61"/>
      <c r="L30" s="61"/>
      <c r="M30" s="61"/>
      <c r="N30" s="61"/>
      <c r="O30" s="61"/>
      <c r="P30" s="61"/>
      <c r="Q30" s="61"/>
      <c r="R30" s="61"/>
      <c r="S30" s="61"/>
      <c r="T30" s="61"/>
      <c r="U30" s="61"/>
      <c r="V30" s="61"/>
      <c r="W30" s="61"/>
      <c r="X30" s="61"/>
      <c r="Y30" s="61"/>
      <c r="Z30" s="61"/>
      <c r="AA30" s="61"/>
      <c r="AB30" s="61"/>
      <c r="AC30" s="61"/>
      <c r="AD30" s="61"/>
      <c r="AE30" s="61"/>
      <c r="AF30" s="61"/>
      <c r="AG30" s="61"/>
      <c r="AH30" s="61"/>
      <c r="AI30" s="61"/>
      <c r="AJ30" s="61"/>
      <c r="AK30" s="61"/>
      <c r="AL30" s="61"/>
      <c r="AM30" s="61"/>
      <c r="AN30" s="61"/>
      <c r="AO30" s="61"/>
      <c r="AP30" s="61"/>
      <c r="AQ30" s="61"/>
      <c r="AR30" s="61"/>
      <c r="AS30" s="61"/>
      <c r="AT30" s="61"/>
      <c r="AU30" s="61"/>
      <c r="AV30" s="61"/>
      <c r="AW30" s="61"/>
      <c r="AX30" s="61"/>
      <c r="AY30" s="61"/>
      <c r="AZ30" s="61"/>
      <c r="BA30" s="61"/>
      <c r="BB30" s="61"/>
      <c r="BC30" s="61"/>
      <c r="BD30" s="61"/>
      <c r="BE30" s="61"/>
      <c r="BF30" s="61"/>
      <c r="BG30" s="61"/>
      <c r="BH30" s="61"/>
      <c r="BI30" s="61"/>
      <c r="BJ30" s="61"/>
      <c r="BK30" s="61"/>
    </row>
    <row r="31" spans="2:69">
      <c r="E31" s="61"/>
      <c r="F31" s="61"/>
      <c r="G31" s="61"/>
      <c r="H31" s="61"/>
      <c r="I31" s="61"/>
      <c r="J31" s="61"/>
      <c r="K31" s="61"/>
      <c r="L31" s="61"/>
      <c r="M31" s="61"/>
      <c r="N31" s="61"/>
      <c r="O31" s="61"/>
      <c r="P31" s="61"/>
      <c r="Q31" s="61"/>
      <c r="R31" s="61"/>
      <c r="S31" s="61"/>
      <c r="T31" s="61"/>
      <c r="U31" s="61"/>
      <c r="V31" s="61"/>
      <c r="W31" s="61"/>
      <c r="X31" s="61"/>
      <c r="Y31" s="61"/>
      <c r="Z31" s="61"/>
      <c r="AA31" s="61"/>
      <c r="AB31" s="61"/>
      <c r="AC31" s="61"/>
      <c r="AD31" s="61"/>
      <c r="AE31" s="61"/>
      <c r="AF31" s="61"/>
      <c r="AG31" s="61"/>
      <c r="AH31" s="61"/>
      <c r="AI31" s="61"/>
      <c r="AJ31" s="61"/>
      <c r="AK31" s="61"/>
      <c r="AL31" s="61"/>
      <c r="AM31" s="61"/>
      <c r="AN31" s="61"/>
      <c r="AO31" s="61"/>
      <c r="AP31" s="61"/>
      <c r="AQ31" s="61"/>
      <c r="AR31" s="61"/>
      <c r="AS31" s="61"/>
      <c r="AT31" s="61"/>
      <c r="AU31" s="61"/>
      <c r="AV31" s="61"/>
      <c r="AW31" s="61"/>
      <c r="AX31" s="61"/>
      <c r="AY31" s="61"/>
      <c r="AZ31" s="61"/>
      <c r="BA31" s="61"/>
      <c r="BB31" s="61"/>
      <c r="BC31" s="61"/>
      <c r="BD31" s="61"/>
      <c r="BE31" s="61"/>
      <c r="BF31" s="61"/>
      <c r="BG31" s="61"/>
      <c r="BH31" s="61"/>
      <c r="BI31" s="61"/>
      <c r="BJ31" s="61"/>
      <c r="BK31" s="61"/>
    </row>
    <row r="32" spans="2:69">
      <c r="E32" s="61"/>
      <c r="F32" s="61"/>
      <c r="G32" s="61"/>
      <c r="H32" s="61"/>
      <c r="I32" s="61"/>
      <c r="J32" s="61"/>
      <c r="K32" s="61"/>
      <c r="L32" s="61"/>
      <c r="M32" s="61"/>
      <c r="N32" s="61"/>
      <c r="O32" s="61"/>
      <c r="P32" s="61"/>
      <c r="Q32" s="61"/>
      <c r="R32" s="61"/>
      <c r="S32" s="61"/>
      <c r="T32" s="61"/>
      <c r="U32" s="61"/>
      <c r="V32" s="61"/>
      <c r="W32" s="61"/>
      <c r="X32" s="61"/>
      <c r="Y32" s="61"/>
      <c r="Z32" s="61"/>
      <c r="AA32" s="61"/>
      <c r="AB32" s="61"/>
      <c r="AC32" s="61"/>
      <c r="AD32" s="61"/>
      <c r="AE32" s="61"/>
      <c r="AF32" s="61"/>
      <c r="AG32" s="61"/>
      <c r="AH32" s="61"/>
      <c r="AI32" s="61"/>
      <c r="AJ32" s="61"/>
      <c r="AK32" s="61"/>
      <c r="AL32" s="61"/>
      <c r="AM32" s="61"/>
      <c r="AN32" s="61"/>
      <c r="AO32" s="61"/>
      <c r="AP32" s="61"/>
      <c r="AQ32" s="61"/>
      <c r="AR32" s="61"/>
      <c r="AS32" s="61"/>
      <c r="AT32" s="61"/>
      <c r="AU32" s="61"/>
      <c r="AV32" s="61"/>
      <c r="AW32" s="61"/>
      <c r="AX32" s="61"/>
      <c r="AY32" s="61"/>
      <c r="AZ32" s="61"/>
      <c r="BA32" s="61"/>
      <c r="BB32" s="61"/>
      <c r="BC32" s="61"/>
      <c r="BD32" s="61"/>
      <c r="BE32" s="61"/>
      <c r="BF32" s="61"/>
      <c r="BG32" s="61"/>
      <c r="BH32" s="61"/>
      <c r="BI32" s="61"/>
      <c r="BJ32" s="61"/>
      <c r="BK32" s="61"/>
    </row>
    <row r="33" spans="5:63">
      <c r="E33" s="61"/>
      <c r="F33" s="61"/>
      <c r="G33" s="61"/>
      <c r="H33" s="61"/>
      <c r="I33" s="61"/>
      <c r="J33" s="61"/>
      <c r="K33" s="61"/>
      <c r="L33" s="61"/>
      <c r="M33" s="61"/>
      <c r="N33" s="61"/>
      <c r="O33" s="61"/>
      <c r="P33" s="61"/>
      <c r="Q33" s="61"/>
      <c r="R33" s="61"/>
      <c r="S33" s="61"/>
      <c r="T33" s="61"/>
      <c r="U33" s="61"/>
      <c r="V33" s="61"/>
      <c r="W33" s="61"/>
      <c r="X33" s="61"/>
      <c r="Y33" s="61"/>
      <c r="Z33" s="61"/>
      <c r="AA33" s="61"/>
      <c r="AB33" s="61"/>
      <c r="AC33" s="61"/>
      <c r="AD33" s="61"/>
      <c r="AE33" s="61"/>
      <c r="AF33" s="61"/>
      <c r="AG33" s="61"/>
      <c r="AH33" s="61"/>
      <c r="AI33" s="61"/>
      <c r="AJ33" s="61"/>
      <c r="AK33" s="61"/>
      <c r="AL33" s="61"/>
      <c r="AM33" s="61"/>
      <c r="AN33" s="61"/>
      <c r="AO33" s="61"/>
      <c r="AP33" s="61"/>
      <c r="AQ33" s="61"/>
      <c r="AR33" s="61"/>
      <c r="AS33" s="61"/>
      <c r="AT33" s="61"/>
      <c r="AU33" s="61"/>
      <c r="AV33" s="61"/>
      <c r="AW33" s="61"/>
      <c r="AX33" s="61"/>
      <c r="AY33" s="61"/>
      <c r="AZ33" s="61"/>
      <c r="BA33" s="61"/>
      <c r="BB33" s="61"/>
      <c r="BC33" s="61"/>
      <c r="BD33" s="61"/>
      <c r="BE33" s="61"/>
      <c r="BF33" s="61"/>
      <c r="BG33" s="61"/>
      <c r="BH33" s="61"/>
      <c r="BI33" s="61"/>
      <c r="BJ33" s="61"/>
      <c r="BK33" s="61"/>
    </row>
    <row r="34" spans="5:63">
      <c r="E34" s="61"/>
      <c r="F34" s="61"/>
      <c r="G34" s="61"/>
      <c r="H34" s="61"/>
      <c r="I34" s="61"/>
      <c r="J34" s="61"/>
      <c r="K34" s="61"/>
      <c r="L34" s="61"/>
      <c r="M34" s="61"/>
      <c r="N34" s="61"/>
      <c r="O34" s="61"/>
      <c r="P34" s="61"/>
      <c r="Q34" s="61"/>
      <c r="R34" s="61"/>
      <c r="S34" s="61"/>
      <c r="T34" s="61"/>
      <c r="U34" s="61"/>
      <c r="V34" s="61"/>
      <c r="W34" s="61"/>
      <c r="X34" s="61"/>
      <c r="Y34" s="61"/>
      <c r="Z34" s="61"/>
      <c r="AA34" s="61"/>
      <c r="AB34" s="61"/>
      <c r="AC34" s="61"/>
      <c r="AD34" s="61"/>
      <c r="AE34" s="61"/>
      <c r="AF34" s="61"/>
      <c r="AG34" s="61"/>
      <c r="AH34" s="61"/>
      <c r="AI34" s="61"/>
      <c r="AJ34" s="61"/>
      <c r="AK34" s="61"/>
      <c r="AL34" s="61"/>
      <c r="AM34" s="61"/>
      <c r="AN34" s="61"/>
      <c r="AO34" s="61"/>
      <c r="AP34" s="61"/>
      <c r="AQ34" s="61"/>
      <c r="AR34" s="61"/>
      <c r="AS34" s="61"/>
      <c r="AT34" s="61"/>
      <c r="AU34" s="61"/>
      <c r="AV34" s="61"/>
      <c r="AW34" s="61"/>
      <c r="AX34" s="61"/>
      <c r="AY34" s="61"/>
      <c r="AZ34" s="61"/>
      <c r="BA34" s="61"/>
      <c r="BB34" s="61"/>
      <c r="BC34" s="61"/>
      <c r="BD34" s="61"/>
      <c r="BE34" s="61"/>
      <c r="BF34" s="61"/>
      <c r="BG34" s="61"/>
      <c r="BH34" s="61"/>
      <c r="BI34" s="61"/>
      <c r="BJ34" s="61"/>
      <c r="BK34" s="61"/>
    </row>
    <row r="35" spans="5:63">
      <c r="E35" s="61"/>
      <c r="F35" s="61"/>
      <c r="G35" s="61"/>
      <c r="H35" s="61"/>
      <c r="I35" s="61"/>
      <c r="J35" s="61"/>
      <c r="K35" s="61"/>
      <c r="L35" s="61"/>
      <c r="M35" s="61"/>
      <c r="N35" s="61"/>
      <c r="O35" s="61"/>
      <c r="P35" s="61"/>
      <c r="Q35" s="61"/>
      <c r="R35" s="61"/>
      <c r="S35" s="61"/>
      <c r="T35" s="61"/>
      <c r="U35" s="61"/>
      <c r="V35" s="61"/>
      <c r="W35" s="61"/>
      <c r="X35" s="61"/>
      <c r="Y35" s="61"/>
      <c r="Z35" s="61"/>
      <c r="AA35" s="61"/>
      <c r="AB35" s="61"/>
      <c r="AC35" s="61"/>
      <c r="AD35" s="61"/>
      <c r="AE35" s="61"/>
      <c r="AF35" s="61"/>
      <c r="AG35" s="61"/>
      <c r="AH35" s="61"/>
      <c r="AI35" s="61"/>
      <c r="AJ35" s="61"/>
      <c r="AK35" s="61"/>
      <c r="AL35" s="61"/>
      <c r="AM35" s="61"/>
      <c r="AN35" s="61"/>
      <c r="AO35" s="61"/>
      <c r="AP35" s="61"/>
      <c r="AQ35" s="61"/>
      <c r="AR35" s="61"/>
      <c r="AS35" s="61"/>
      <c r="AT35" s="61"/>
      <c r="AU35" s="61"/>
      <c r="AV35" s="61"/>
      <c r="AW35" s="61"/>
      <c r="AX35" s="61"/>
      <c r="AY35" s="61"/>
      <c r="AZ35" s="61"/>
      <c r="BA35" s="61"/>
      <c r="BB35" s="61"/>
      <c r="BC35" s="61"/>
      <c r="BD35" s="61"/>
      <c r="BE35" s="61"/>
      <c r="BF35" s="61"/>
      <c r="BG35" s="61"/>
      <c r="BH35" s="61"/>
      <c r="BI35" s="61"/>
      <c r="BJ35" s="61"/>
      <c r="BK35" s="61"/>
    </row>
    <row r="36" spans="5:63">
      <c r="E36" s="61"/>
      <c r="F36" s="61"/>
      <c r="G36" s="61"/>
      <c r="H36" s="61"/>
      <c r="I36" s="61"/>
      <c r="J36" s="61"/>
      <c r="K36" s="61"/>
      <c r="L36" s="61"/>
      <c r="M36" s="61"/>
      <c r="N36" s="61"/>
      <c r="O36" s="61"/>
      <c r="P36" s="61"/>
      <c r="Q36" s="61"/>
      <c r="R36" s="61"/>
      <c r="S36" s="61"/>
      <c r="T36" s="61"/>
      <c r="U36" s="61"/>
      <c r="V36" s="61"/>
      <c r="W36" s="61"/>
      <c r="X36" s="61"/>
      <c r="Y36" s="61"/>
      <c r="Z36" s="61"/>
      <c r="AA36" s="61"/>
      <c r="AB36" s="61"/>
      <c r="AC36" s="61"/>
      <c r="AD36" s="61"/>
      <c r="AE36" s="61"/>
      <c r="AF36" s="61"/>
      <c r="AG36" s="61"/>
      <c r="AH36" s="61"/>
      <c r="AI36" s="61"/>
      <c r="AJ36" s="61"/>
      <c r="AK36" s="61"/>
      <c r="AL36" s="61"/>
      <c r="AM36" s="61"/>
      <c r="AN36" s="61"/>
      <c r="AO36" s="61"/>
      <c r="AP36" s="61"/>
      <c r="AQ36" s="61"/>
      <c r="AR36" s="61"/>
      <c r="AS36" s="61"/>
      <c r="AT36" s="61"/>
      <c r="AU36" s="61"/>
      <c r="AV36" s="61"/>
      <c r="AW36" s="61"/>
      <c r="AX36" s="61"/>
      <c r="AY36" s="61"/>
      <c r="AZ36" s="61"/>
      <c r="BA36" s="61"/>
      <c r="BB36" s="61"/>
      <c r="BC36" s="61"/>
      <c r="BD36" s="61"/>
      <c r="BE36" s="61"/>
      <c r="BF36" s="61"/>
      <c r="BG36" s="61"/>
      <c r="BH36" s="61"/>
      <c r="BI36" s="61"/>
      <c r="BJ36" s="61"/>
      <c r="BK36" s="61"/>
    </row>
    <row r="37" spans="5:63">
      <c r="E37" s="61"/>
      <c r="F37" s="61"/>
      <c r="G37" s="61"/>
      <c r="H37" s="61"/>
      <c r="I37" s="61"/>
      <c r="J37" s="61"/>
      <c r="K37" s="61"/>
      <c r="L37" s="61"/>
      <c r="M37" s="61"/>
      <c r="N37" s="61"/>
      <c r="O37" s="61"/>
      <c r="P37" s="61"/>
      <c r="Q37" s="61"/>
      <c r="R37" s="61"/>
      <c r="S37" s="61"/>
      <c r="T37" s="61"/>
      <c r="U37" s="61"/>
      <c r="V37" s="61"/>
      <c r="W37" s="61"/>
      <c r="X37" s="61"/>
      <c r="Y37" s="61"/>
      <c r="Z37" s="61"/>
      <c r="AA37" s="61"/>
      <c r="AB37" s="61"/>
      <c r="AC37" s="61"/>
      <c r="AD37" s="61"/>
      <c r="AE37" s="61"/>
      <c r="AF37" s="61"/>
      <c r="AG37" s="61"/>
      <c r="AH37" s="61"/>
      <c r="AI37" s="61"/>
      <c r="AJ37" s="61"/>
      <c r="AK37" s="61"/>
      <c r="AL37" s="61"/>
      <c r="AM37" s="61"/>
      <c r="AN37" s="61"/>
      <c r="AO37" s="61"/>
      <c r="AP37" s="61"/>
      <c r="AQ37" s="61"/>
      <c r="AR37" s="61"/>
      <c r="AS37" s="61"/>
      <c r="AT37" s="61"/>
      <c r="AU37" s="61"/>
      <c r="AV37" s="61"/>
      <c r="AW37" s="61"/>
      <c r="AX37" s="61"/>
      <c r="AY37" s="61"/>
      <c r="AZ37" s="61"/>
      <c r="BA37" s="61"/>
      <c r="BB37" s="61"/>
      <c r="BC37" s="61"/>
      <c r="BD37" s="61"/>
      <c r="BE37" s="61"/>
      <c r="BF37" s="61"/>
      <c r="BG37" s="61"/>
      <c r="BH37" s="61"/>
      <c r="BI37" s="61"/>
      <c r="BJ37" s="61"/>
      <c r="BK37" s="61"/>
    </row>
    <row r="38" spans="5:63">
      <c r="E38" s="61"/>
      <c r="F38" s="61"/>
      <c r="G38" s="61"/>
      <c r="H38" s="61"/>
      <c r="I38" s="61"/>
      <c r="J38" s="61"/>
      <c r="K38" s="61"/>
      <c r="L38" s="61"/>
      <c r="M38" s="61"/>
      <c r="N38" s="61"/>
      <c r="O38" s="61"/>
      <c r="P38" s="61"/>
      <c r="Q38" s="61"/>
      <c r="R38" s="61"/>
      <c r="S38" s="61"/>
      <c r="T38" s="61"/>
      <c r="U38" s="61"/>
      <c r="V38" s="61"/>
      <c r="W38" s="61"/>
      <c r="X38" s="61"/>
      <c r="Y38" s="61"/>
      <c r="Z38" s="61"/>
      <c r="AA38" s="61"/>
      <c r="AB38" s="61"/>
      <c r="AC38" s="61"/>
      <c r="AD38" s="61"/>
      <c r="AE38" s="61"/>
      <c r="AF38" s="61"/>
      <c r="AG38" s="61"/>
      <c r="AH38" s="61"/>
      <c r="AI38" s="61"/>
      <c r="AJ38" s="61"/>
      <c r="AK38" s="61"/>
      <c r="AL38" s="61"/>
      <c r="AM38" s="61"/>
      <c r="AN38" s="61"/>
      <c r="AO38" s="61"/>
      <c r="AP38" s="61"/>
      <c r="AQ38" s="61"/>
      <c r="AR38" s="61"/>
      <c r="AS38" s="61"/>
      <c r="AT38" s="61"/>
      <c r="AU38" s="61"/>
      <c r="AV38" s="61"/>
      <c r="AW38" s="61"/>
      <c r="AX38" s="61"/>
      <c r="AY38" s="61"/>
      <c r="AZ38" s="61"/>
      <c r="BA38" s="61"/>
      <c r="BB38" s="61"/>
      <c r="BC38" s="61"/>
      <c r="BD38" s="61"/>
      <c r="BE38" s="61"/>
      <c r="BF38" s="61"/>
      <c r="BG38" s="61"/>
      <c r="BH38" s="61"/>
      <c r="BI38" s="61"/>
      <c r="BJ38" s="61"/>
      <c r="BK38" s="61"/>
    </row>
    <row r="39" spans="5:63">
      <c r="E39" s="61"/>
      <c r="F39" s="61"/>
      <c r="G39" s="61"/>
      <c r="H39" s="61"/>
      <c r="I39" s="61"/>
      <c r="J39" s="61"/>
      <c r="K39" s="61"/>
      <c r="L39" s="61"/>
      <c r="M39" s="61"/>
      <c r="N39" s="61"/>
      <c r="O39" s="61"/>
      <c r="P39" s="61"/>
      <c r="Q39" s="61"/>
      <c r="R39" s="61"/>
      <c r="S39" s="61"/>
      <c r="T39" s="61"/>
      <c r="U39" s="61"/>
      <c r="V39" s="61"/>
      <c r="W39" s="61"/>
      <c r="X39" s="61"/>
      <c r="Y39" s="61"/>
      <c r="Z39" s="61"/>
      <c r="AA39" s="61"/>
      <c r="AB39" s="61"/>
      <c r="AC39" s="61"/>
      <c r="AD39" s="61"/>
      <c r="AE39" s="61"/>
      <c r="AF39" s="61"/>
      <c r="AG39" s="61"/>
      <c r="AH39" s="61"/>
      <c r="AI39" s="61"/>
      <c r="AJ39" s="61"/>
      <c r="AK39" s="61"/>
      <c r="AL39" s="61"/>
      <c r="AM39" s="61"/>
      <c r="AN39" s="61"/>
      <c r="AO39" s="61"/>
      <c r="AP39" s="61"/>
      <c r="AQ39" s="61"/>
      <c r="AR39" s="61"/>
      <c r="AS39" s="61"/>
      <c r="AT39" s="61"/>
      <c r="AU39" s="61"/>
      <c r="AV39" s="61"/>
      <c r="AW39" s="61"/>
      <c r="AX39" s="61"/>
      <c r="AY39" s="61"/>
      <c r="AZ39" s="61"/>
      <c r="BA39" s="61"/>
      <c r="BB39" s="61"/>
      <c r="BC39" s="61"/>
      <c r="BD39" s="61"/>
      <c r="BE39" s="61"/>
      <c r="BF39" s="61"/>
      <c r="BG39" s="61"/>
      <c r="BH39" s="61"/>
      <c r="BI39" s="61"/>
      <c r="BJ39" s="61"/>
      <c r="BK39" s="61"/>
    </row>
    <row r="40" spans="5:63">
      <c r="E40" s="61"/>
      <c r="F40" s="61"/>
      <c r="G40" s="61"/>
      <c r="H40" s="61"/>
      <c r="I40" s="61"/>
      <c r="J40" s="61"/>
      <c r="K40" s="61"/>
      <c r="L40" s="61"/>
      <c r="M40" s="61"/>
      <c r="N40" s="61"/>
      <c r="O40" s="61"/>
      <c r="P40" s="61"/>
      <c r="Q40" s="61"/>
      <c r="R40" s="61"/>
      <c r="S40" s="61"/>
      <c r="T40" s="61"/>
      <c r="U40" s="61"/>
      <c r="V40" s="61"/>
      <c r="W40" s="61"/>
      <c r="X40" s="61"/>
      <c r="Y40" s="61"/>
      <c r="Z40" s="61"/>
      <c r="AA40" s="61"/>
      <c r="AB40" s="61"/>
      <c r="AC40" s="61"/>
      <c r="AD40" s="61"/>
      <c r="AE40" s="61"/>
      <c r="AF40" s="61"/>
      <c r="AG40" s="61"/>
      <c r="AH40" s="61"/>
      <c r="AI40" s="61"/>
      <c r="AJ40" s="61"/>
      <c r="AK40" s="61"/>
      <c r="AL40" s="61"/>
      <c r="AM40" s="61"/>
      <c r="AN40" s="61"/>
      <c r="AO40" s="61"/>
      <c r="AP40" s="61"/>
      <c r="AQ40" s="61"/>
      <c r="AR40" s="61"/>
      <c r="AS40" s="61"/>
      <c r="AT40" s="61"/>
      <c r="AU40" s="61"/>
      <c r="AV40" s="61"/>
      <c r="AW40" s="61"/>
      <c r="AX40" s="61"/>
      <c r="AY40" s="61"/>
      <c r="AZ40" s="61"/>
      <c r="BA40" s="61"/>
      <c r="BB40" s="61"/>
      <c r="BC40" s="61"/>
      <c r="BD40" s="61"/>
      <c r="BE40" s="61"/>
      <c r="BF40" s="61"/>
      <c r="BG40" s="61"/>
      <c r="BH40" s="61"/>
      <c r="BI40" s="61"/>
      <c r="BJ40" s="61"/>
      <c r="BK40" s="61"/>
    </row>
    <row r="41" spans="5:63">
      <c r="E41" s="61"/>
      <c r="F41" s="61"/>
      <c r="G41" s="61"/>
      <c r="H41" s="61"/>
      <c r="I41" s="61"/>
      <c r="J41" s="61"/>
      <c r="K41" s="61"/>
      <c r="L41" s="61"/>
      <c r="M41" s="61"/>
      <c r="N41" s="61"/>
      <c r="O41" s="61"/>
      <c r="P41" s="61"/>
      <c r="Q41" s="61"/>
      <c r="R41" s="61"/>
      <c r="S41" s="61"/>
      <c r="T41" s="61"/>
      <c r="U41" s="61"/>
      <c r="V41" s="61"/>
      <c r="W41" s="61"/>
      <c r="X41" s="61"/>
      <c r="Y41" s="61"/>
      <c r="Z41" s="61"/>
      <c r="AA41" s="61"/>
      <c r="AB41" s="61"/>
      <c r="AC41" s="61"/>
      <c r="AD41" s="61"/>
      <c r="AE41" s="61"/>
      <c r="AF41" s="61"/>
      <c r="AG41" s="61"/>
      <c r="AH41" s="61"/>
      <c r="AI41" s="61"/>
      <c r="AJ41" s="61"/>
      <c r="AK41" s="61"/>
      <c r="AL41" s="61"/>
      <c r="AM41" s="61"/>
      <c r="AN41" s="61"/>
      <c r="AO41" s="61"/>
      <c r="AP41" s="61"/>
      <c r="AQ41" s="61"/>
      <c r="AR41" s="61"/>
      <c r="AS41" s="61"/>
      <c r="AT41" s="61"/>
      <c r="AU41" s="61"/>
      <c r="AV41" s="61"/>
      <c r="AW41" s="61"/>
      <c r="AX41" s="61"/>
      <c r="AY41" s="61"/>
      <c r="AZ41" s="61"/>
      <c r="BA41" s="61"/>
      <c r="BB41" s="61"/>
      <c r="BC41" s="61"/>
      <c r="BD41" s="61"/>
      <c r="BE41" s="61"/>
      <c r="BF41" s="61"/>
      <c r="BG41" s="61"/>
      <c r="BH41" s="61"/>
      <c r="BI41" s="61"/>
      <c r="BJ41" s="61"/>
      <c r="BK41" s="61"/>
    </row>
    <row r="42" spans="5:63">
      <c r="E42" s="61"/>
      <c r="F42" s="61"/>
      <c r="G42" s="61"/>
      <c r="H42" s="61"/>
      <c r="I42" s="61"/>
      <c r="J42" s="61"/>
      <c r="K42" s="61"/>
      <c r="L42" s="61"/>
      <c r="M42" s="61"/>
      <c r="N42" s="61"/>
      <c r="O42" s="61"/>
      <c r="P42" s="61"/>
      <c r="Q42" s="61"/>
      <c r="R42" s="61"/>
      <c r="S42" s="61"/>
      <c r="T42" s="61"/>
      <c r="U42" s="61"/>
      <c r="V42" s="61"/>
      <c r="W42" s="61"/>
      <c r="X42" s="61"/>
      <c r="Y42" s="61"/>
      <c r="Z42" s="61"/>
      <c r="AA42" s="61"/>
      <c r="AB42" s="61"/>
      <c r="AC42" s="61"/>
      <c r="AD42" s="61"/>
      <c r="AE42" s="61"/>
      <c r="AF42" s="61"/>
      <c r="AG42" s="61"/>
      <c r="AH42" s="61"/>
      <c r="AI42" s="61"/>
      <c r="AJ42" s="61"/>
      <c r="AK42" s="61"/>
      <c r="AL42" s="61"/>
      <c r="AM42" s="61"/>
      <c r="AN42" s="61"/>
      <c r="AO42" s="61"/>
      <c r="AP42" s="61"/>
      <c r="AQ42" s="61"/>
      <c r="AR42" s="61"/>
      <c r="AS42" s="61"/>
      <c r="AT42" s="61"/>
      <c r="AU42" s="61"/>
      <c r="AV42" s="61"/>
      <c r="AW42" s="61"/>
      <c r="AX42" s="61"/>
      <c r="AY42" s="61"/>
      <c r="AZ42" s="61"/>
      <c r="BA42" s="61"/>
      <c r="BB42" s="61"/>
      <c r="BC42" s="61"/>
      <c r="BD42" s="61"/>
      <c r="BE42" s="61"/>
      <c r="BF42" s="61"/>
      <c r="BG42" s="61"/>
      <c r="BH42" s="61"/>
      <c r="BI42" s="61"/>
      <c r="BJ42" s="61"/>
      <c r="BK42" s="61"/>
    </row>
    <row r="43" spans="5:63">
      <c r="E43" s="61"/>
      <c r="F43" s="61"/>
      <c r="G43" s="61"/>
      <c r="H43" s="61"/>
      <c r="I43" s="61"/>
      <c r="J43" s="61"/>
      <c r="K43" s="61"/>
      <c r="L43" s="61"/>
      <c r="M43" s="61"/>
      <c r="N43" s="61"/>
      <c r="O43" s="61"/>
      <c r="P43" s="61"/>
      <c r="Q43" s="61"/>
      <c r="R43" s="61"/>
      <c r="S43" s="61"/>
      <c r="T43" s="61"/>
      <c r="U43" s="61"/>
      <c r="V43" s="61"/>
      <c r="W43" s="61"/>
      <c r="X43" s="61"/>
      <c r="Y43" s="61"/>
      <c r="Z43" s="61"/>
      <c r="AA43" s="61"/>
      <c r="AB43" s="61"/>
      <c r="AC43" s="61"/>
      <c r="AD43" s="61"/>
      <c r="AE43" s="61"/>
      <c r="AF43" s="61"/>
      <c r="AG43" s="61"/>
      <c r="AH43" s="61"/>
      <c r="AI43" s="61"/>
      <c r="AJ43" s="61"/>
      <c r="AK43" s="61"/>
      <c r="AL43" s="61"/>
      <c r="AM43" s="61"/>
      <c r="AN43" s="61"/>
      <c r="AO43" s="61"/>
      <c r="AP43" s="61"/>
      <c r="AQ43" s="61"/>
      <c r="AR43" s="61"/>
      <c r="AS43" s="61"/>
      <c r="AT43" s="61"/>
      <c r="AU43" s="61"/>
      <c r="AV43" s="61"/>
      <c r="AW43" s="61"/>
      <c r="AX43" s="61"/>
      <c r="AY43" s="61"/>
      <c r="AZ43" s="61"/>
      <c r="BA43" s="61"/>
      <c r="BB43" s="61"/>
      <c r="BC43" s="61"/>
      <c r="BD43" s="61"/>
      <c r="BE43" s="61"/>
      <c r="BF43" s="61"/>
      <c r="BG43" s="61"/>
      <c r="BH43" s="61"/>
      <c r="BI43" s="61"/>
      <c r="BJ43" s="61"/>
      <c r="BK43" s="61"/>
    </row>
    <row r="44" spans="5:63">
      <c r="E44" s="61"/>
      <c r="F44" s="61"/>
      <c r="G44" s="61"/>
      <c r="H44" s="61"/>
      <c r="I44" s="61"/>
      <c r="J44" s="61"/>
      <c r="K44" s="61"/>
      <c r="L44" s="61"/>
      <c r="M44" s="61"/>
      <c r="N44" s="61"/>
      <c r="O44" s="61"/>
      <c r="P44" s="61"/>
      <c r="Q44" s="61"/>
      <c r="R44" s="61"/>
      <c r="S44" s="61"/>
      <c r="T44" s="61"/>
      <c r="U44" s="61"/>
      <c r="V44" s="61"/>
      <c r="W44" s="61"/>
      <c r="X44" s="61"/>
      <c r="Y44" s="61"/>
      <c r="Z44" s="61"/>
      <c r="AA44" s="61"/>
      <c r="AB44" s="61"/>
      <c r="AC44" s="61"/>
      <c r="AD44" s="61"/>
      <c r="AE44" s="61"/>
      <c r="AF44" s="61"/>
      <c r="AG44" s="61"/>
      <c r="AH44" s="61"/>
      <c r="AI44" s="61"/>
      <c r="AJ44" s="61"/>
      <c r="AK44" s="61"/>
      <c r="AL44" s="61"/>
      <c r="AM44" s="61"/>
      <c r="AN44" s="61"/>
      <c r="AO44" s="61"/>
      <c r="AP44" s="61"/>
      <c r="AQ44" s="61"/>
      <c r="AR44" s="61"/>
      <c r="AS44" s="61"/>
      <c r="AT44" s="61"/>
      <c r="AU44" s="61"/>
      <c r="AV44" s="61"/>
      <c r="AW44" s="61"/>
      <c r="AX44" s="61"/>
      <c r="AY44" s="61"/>
      <c r="AZ44" s="61"/>
      <c r="BA44" s="61"/>
      <c r="BB44" s="61"/>
      <c r="BC44" s="61"/>
      <c r="BD44" s="61"/>
      <c r="BE44" s="61"/>
      <c r="BF44" s="61"/>
      <c r="BG44" s="61"/>
      <c r="BH44" s="61"/>
      <c r="BI44" s="61"/>
      <c r="BJ44" s="61"/>
      <c r="BK44" s="61"/>
    </row>
    <row r="45" spans="5:63">
      <c r="E45" s="61"/>
      <c r="F45" s="61"/>
      <c r="G45" s="61"/>
      <c r="H45" s="61"/>
      <c r="I45" s="61"/>
      <c r="J45" s="61"/>
      <c r="K45" s="61"/>
      <c r="L45" s="61"/>
      <c r="M45" s="61"/>
      <c r="N45" s="61"/>
      <c r="O45" s="61"/>
      <c r="P45" s="61"/>
      <c r="Q45" s="61"/>
      <c r="R45" s="61"/>
      <c r="S45" s="61"/>
      <c r="T45" s="61"/>
      <c r="U45" s="61"/>
      <c r="V45" s="61"/>
      <c r="W45" s="61"/>
      <c r="X45" s="61"/>
      <c r="Y45" s="61"/>
      <c r="Z45" s="61"/>
      <c r="AA45" s="61"/>
      <c r="AB45" s="61"/>
      <c r="AC45" s="61"/>
      <c r="AD45" s="61"/>
      <c r="AE45" s="61"/>
      <c r="AF45" s="61"/>
      <c r="AG45" s="61"/>
      <c r="AH45" s="61"/>
      <c r="AI45" s="61"/>
      <c r="AJ45" s="61"/>
      <c r="AK45" s="61"/>
      <c r="AL45" s="61"/>
      <c r="AM45" s="61"/>
      <c r="AN45" s="61"/>
      <c r="AO45" s="61"/>
      <c r="AP45" s="61"/>
      <c r="AQ45" s="61"/>
      <c r="AR45" s="61"/>
      <c r="AS45" s="61"/>
      <c r="AT45" s="61"/>
      <c r="AU45" s="61"/>
      <c r="AV45" s="61"/>
      <c r="AW45" s="61"/>
      <c r="AX45" s="61"/>
      <c r="AY45" s="61"/>
      <c r="AZ45" s="61"/>
      <c r="BA45" s="61"/>
      <c r="BB45" s="61"/>
      <c r="BC45" s="61"/>
      <c r="BD45" s="61"/>
      <c r="BE45" s="61"/>
      <c r="BF45" s="61"/>
      <c r="BG45" s="61"/>
      <c r="BH45" s="61"/>
      <c r="BI45" s="61"/>
      <c r="BJ45" s="61"/>
      <c r="BK45" s="61"/>
    </row>
    <row r="46" spans="5:63">
      <c r="E46" s="61"/>
      <c r="F46" s="61"/>
      <c r="G46" s="61"/>
      <c r="H46" s="61"/>
      <c r="I46" s="61"/>
      <c r="J46" s="61"/>
      <c r="K46" s="61"/>
      <c r="L46" s="61"/>
      <c r="M46" s="61"/>
      <c r="N46" s="61"/>
      <c r="O46" s="61"/>
      <c r="P46" s="61"/>
      <c r="Q46" s="61"/>
      <c r="R46" s="61"/>
      <c r="S46" s="61"/>
      <c r="T46" s="61"/>
      <c r="U46" s="61"/>
      <c r="V46" s="61"/>
      <c r="W46" s="61"/>
      <c r="X46" s="61"/>
      <c r="Y46" s="61"/>
      <c r="Z46" s="61"/>
      <c r="AA46" s="61"/>
      <c r="AB46" s="61"/>
      <c r="AC46" s="61"/>
      <c r="AD46" s="61"/>
      <c r="AE46" s="61"/>
      <c r="AF46" s="61"/>
      <c r="AG46" s="61"/>
      <c r="AH46" s="61"/>
      <c r="AI46" s="61"/>
      <c r="AJ46" s="61"/>
      <c r="AK46" s="61"/>
      <c r="AL46" s="61"/>
      <c r="AM46" s="61"/>
      <c r="AN46" s="61"/>
      <c r="AO46" s="61"/>
      <c r="AP46" s="61"/>
      <c r="AQ46" s="61"/>
      <c r="AR46" s="61"/>
      <c r="AS46" s="61"/>
      <c r="AT46" s="61"/>
      <c r="AU46" s="61"/>
      <c r="AV46" s="61"/>
      <c r="AW46" s="61"/>
      <c r="AX46" s="61"/>
      <c r="AY46" s="61"/>
      <c r="AZ46" s="61"/>
      <c r="BA46" s="61"/>
      <c r="BB46" s="61"/>
      <c r="BC46" s="61"/>
      <c r="BD46" s="61"/>
      <c r="BE46" s="61"/>
      <c r="BF46" s="61"/>
      <c r="BG46" s="61"/>
      <c r="BH46" s="61"/>
      <c r="BI46" s="61"/>
      <c r="BJ46" s="61"/>
      <c r="BK46" s="61"/>
    </row>
    <row r="47" spans="5:63">
      <c r="E47" s="61"/>
      <c r="F47" s="61"/>
      <c r="G47" s="61"/>
      <c r="H47" s="61"/>
      <c r="I47" s="61"/>
      <c r="J47" s="61"/>
      <c r="K47" s="61"/>
      <c r="L47" s="61"/>
      <c r="M47" s="61"/>
      <c r="N47" s="61"/>
      <c r="O47" s="61"/>
      <c r="P47" s="61"/>
      <c r="Q47" s="61"/>
      <c r="R47" s="61"/>
      <c r="S47" s="61"/>
      <c r="T47" s="61"/>
      <c r="U47" s="61"/>
      <c r="V47" s="61"/>
      <c r="W47" s="61"/>
      <c r="X47" s="61"/>
      <c r="Y47" s="61"/>
      <c r="Z47" s="61"/>
      <c r="AA47" s="61"/>
      <c r="AB47" s="61"/>
      <c r="AC47" s="61"/>
      <c r="AD47" s="61"/>
      <c r="AE47" s="61"/>
      <c r="AF47" s="61"/>
      <c r="AG47" s="61"/>
      <c r="AH47" s="61"/>
      <c r="AI47" s="61"/>
      <c r="AJ47" s="61"/>
      <c r="AK47" s="61"/>
      <c r="AL47" s="61"/>
      <c r="AM47" s="61"/>
      <c r="AN47" s="61"/>
      <c r="AO47" s="61"/>
      <c r="AP47" s="61"/>
      <c r="AQ47" s="61"/>
      <c r="AR47" s="61"/>
      <c r="AS47" s="61"/>
      <c r="AT47" s="61"/>
      <c r="AU47" s="61"/>
      <c r="AV47" s="61"/>
      <c r="AW47" s="61"/>
      <c r="AX47" s="61"/>
      <c r="AY47" s="61"/>
      <c r="AZ47" s="61"/>
      <c r="BA47" s="61"/>
      <c r="BB47" s="61"/>
      <c r="BC47" s="61"/>
      <c r="BD47" s="61"/>
      <c r="BE47" s="61"/>
      <c r="BF47" s="61"/>
      <c r="BG47" s="61"/>
      <c r="BH47" s="61"/>
      <c r="BI47" s="61"/>
      <c r="BJ47" s="61"/>
      <c r="BK47" s="61"/>
    </row>
    <row r="48" spans="5:63">
      <c r="E48" s="61"/>
      <c r="F48" s="61"/>
      <c r="G48" s="61"/>
      <c r="H48" s="61"/>
      <c r="I48" s="61"/>
      <c r="J48" s="61"/>
      <c r="K48" s="61"/>
      <c r="L48" s="61"/>
      <c r="M48" s="61"/>
      <c r="N48" s="61"/>
      <c r="O48" s="61"/>
      <c r="P48" s="61"/>
      <c r="Q48" s="61"/>
      <c r="R48" s="61"/>
      <c r="S48" s="61"/>
      <c r="T48" s="61"/>
      <c r="U48" s="61"/>
      <c r="V48" s="61"/>
      <c r="W48" s="61"/>
      <c r="X48" s="61"/>
      <c r="Y48" s="61"/>
      <c r="Z48" s="61"/>
      <c r="AA48" s="61"/>
      <c r="AB48" s="61"/>
      <c r="AC48" s="61"/>
      <c r="AD48" s="61"/>
      <c r="AE48" s="61"/>
      <c r="AF48" s="61"/>
      <c r="AG48" s="61"/>
      <c r="AH48" s="61"/>
      <c r="AI48" s="61"/>
      <c r="AJ48" s="61"/>
      <c r="AK48" s="61"/>
      <c r="AL48" s="61"/>
      <c r="AM48" s="61"/>
      <c r="AN48" s="61"/>
      <c r="AO48" s="61"/>
      <c r="AP48" s="61"/>
      <c r="AQ48" s="61"/>
      <c r="AR48" s="61"/>
      <c r="AS48" s="61"/>
      <c r="AT48" s="61"/>
      <c r="AU48" s="61"/>
      <c r="AV48" s="61"/>
      <c r="AW48" s="61"/>
      <c r="AX48" s="61"/>
      <c r="AY48" s="61"/>
      <c r="AZ48" s="61"/>
      <c r="BA48" s="61"/>
      <c r="BB48" s="61"/>
      <c r="BC48" s="61"/>
      <c r="BD48" s="61"/>
      <c r="BE48" s="61"/>
      <c r="BF48" s="61"/>
      <c r="BG48" s="61"/>
      <c r="BH48" s="61"/>
      <c r="BI48" s="61"/>
      <c r="BJ48" s="61"/>
      <c r="BK48" s="61"/>
    </row>
    <row r="49" spans="5:63">
      <c r="E49" s="61"/>
      <c r="F49" s="61"/>
      <c r="G49" s="61"/>
      <c r="H49" s="61"/>
      <c r="I49" s="61"/>
      <c r="J49" s="61"/>
      <c r="K49" s="61"/>
      <c r="L49" s="61"/>
      <c r="M49" s="61"/>
      <c r="N49" s="61"/>
      <c r="O49" s="61"/>
      <c r="P49" s="61"/>
      <c r="Q49" s="61"/>
      <c r="R49" s="61"/>
      <c r="S49" s="61"/>
      <c r="T49" s="61"/>
      <c r="U49" s="61"/>
      <c r="V49" s="61"/>
      <c r="W49" s="61"/>
      <c r="X49" s="61"/>
      <c r="Y49" s="61"/>
      <c r="Z49" s="61"/>
      <c r="AA49" s="61"/>
      <c r="AB49" s="61"/>
      <c r="AC49" s="61"/>
      <c r="AD49" s="61"/>
      <c r="AE49" s="61"/>
      <c r="AF49" s="61"/>
      <c r="AG49" s="61"/>
      <c r="AH49" s="61"/>
      <c r="AI49" s="61"/>
      <c r="AJ49" s="61"/>
      <c r="AK49" s="61"/>
      <c r="AL49" s="61"/>
      <c r="AM49" s="61"/>
      <c r="AN49" s="61"/>
      <c r="AO49" s="61"/>
      <c r="AP49" s="61"/>
      <c r="AQ49" s="61"/>
      <c r="AR49" s="61"/>
      <c r="AS49" s="61"/>
      <c r="AT49" s="61"/>
      <c r="AU49" s="61"/>
      <c r="AV49" s="61"/>
      <c r="AW49" s="61"/>
      <c r="AX49" s="61"/>
      <c r="AY49" s="61"/>
      <c r="AZ49" s="61"/>
      <c r="BA49" s="61"/>
      <c r="BB49" s="61"/>
      <c r="BC49" s="61"/>
      <c r="BD49" s="61"/>
      <c r="BE49" s="61"/>
      <c r="BF49" s="61"/>
      <c r="BG49" s="61"/>
      <c r="BH49" s="61"/>
      <c r="BI49" s="61"/>
      <c r="BJ49" s="61"/>
      <c r="BK49" s="61"/>
    </row>
    <row r="50" spans="5:63">
      <c r="E50" s="61"/>
      <c r="F50" s="61"/>
      <c r="G50" s="61"/>
      <c r="H50" s="61"/>
      <c r="I50" s="61"/>
      <c r="J50" s="61"/>
      <c r="K50" s="61"/>
      <c r="L50" s="61"/>
      <c r="M50" s="61"/>
      <c r="N50" s="61"/>
      <c r="O50" s="61"/>
      <c r="P50" s="61"/>
      <c r="Q50" s="61"/>
      <c r="R50" s="61"/>
      <c r="S50" s="61"/>
      <c r="T50" s="61"/>
      <c r="U50" s="61"/>
      <c r="V50" s="61"/>
      <c r="W50" s="61"/>
      <c r="X50" s="61"/>
      <c r="Y50" s="61"/>
      <c r="Z50" s="61"/>
      <c r="AA50" s="61"/>
      <c r="AB50" s="61"/>
      <c r="AC50" s="61"/>
      <c r="AD50" s="61"/>
      <c r="AE50" s="61"/>
      <c r="AF50" s="61"/>
      <c r="AG50" s="61"/>
      <c r="AH50" s="61"/>
      <c r="AI50" s="61"/>
      <c r="AJ50" s="61"/>
      <c r="AK50" s="61"/>
      <c r="AL50" s="61"/>
      <c r="AM50" s="61"/>
      <c r="AN50" s="61"/>
      <c r="AO50" s="61"/>
      <c r="AP50" s="61"/>
      <c r="AQ50" s="61"/>
      <c r="AR50" s="61"/>
      <c r="AS50" s="61"/>
      <c r="AT50" s="61"/>
      <c r="AU50" s="61"/>
      <c r="AV50" s="61"/>
      <c r="AW50" s="61"/>
      <c r="AX50" s="61"/>
      <c r="AY50" s="61"/>
      <c r="AZ50" s="61"/>
      <c r="BA50" s="61"/>
      <c r="BB50" s="61"/>
      <c r="BC50" s="61"/>
      <c r="BD50" s="61"/>
      <c r="BE50" s="61"/>
      <c r="BF50" s="61"/>
      <c r="BG50" s="61"/>
      <c r="BH50" s="61"/>
      <c r="BI50" s="61"/>
      <c r="BJ50" s="61"/>
      <c r="BK50" s="61"/>
    </row>
    <row r="51" spans="5:63">
      <c r="E51" s="61"/>
      <c r="F51" s="61"/>
      <c r="G51" s="61"/>
      <c r="H51" s="61"/>
      <c r="I51" s="61"/>
      <c r="J51" s="61"/>
      <c r="K51" s="61"/>
      <c r="L51" s="61"/>
      <c r="M51" s="61"/>
      <c r="N51" s="61"/>
      <c r="O51" s="61"/>
      <c r="P51" s="61"/>
      <c r="Q51" s="61"/>
      <c r="R51" s="61"/>
      <c r="S51" s="61"/>
      <c r="T51" s="61"/>
      <c r="U51" s="61"/>
      <c r="V51" s="61"/>
      <c r="W51" s="61"/>
      <c r="X51" s="61"/>
      <c r="Y51" s="61"/>
      <c r="Z51" s="61"/>
      <c r="AA51" s="61"/>
      <c r="AB51" s="61"/>
      <c r="AC51" s="61"/>
      <c r="AD51" s="61"/>
      <c r="AE51" s="61"/>
      <c r="AF51" s="61"/>
      <c r="AG51" s="61"/>
      <c r="AH51" s="61"/>
      <c r="AI51" s="61"/>
      <c r="AJ51" s="61"/>
      <c r="AK51" s="61"/>
      <c r="AL51" s="61"/>
      <c r="AM51" s="61"/>
      <c r="AN51" s="61"/>
      <c r="AO51" s="61"/>
      <c r="AP51" s="61"/>
      <c r="AQ51" s="61"/>
      <c r="AR51" s="61"/>
      <c r="AS51" s="61"/>
      <c r="AT51" s="61"/>
      <c r="AU51" s="61"/>
      <c r="AV51" s="61"/>
      <c r="AW51" s="61"/>
      <c r="AX51" s="61"/>
      <c r="AY51" s="61"/>
      <c r="AZ51" s="61"/>
      <c r="BA51" s="61"/>
      <c r="BB51" s="61"/>
      <c r="BC51" s="61"/>
      <c r="BD51" s="61"/>
      <c r="BE51" s="61"/>
      <c r="BF51" s="61"/>
      <c r="BG51" s="61"/>
      <c r="BH51" s="61"/>
      <c r="BI51" s="61"/>
      <c r="BJ51" s="61"/>
      <c r="BK51" s="61"/>
    </row>
    <row r="52" spans="5:63">
      <c r="E52" s="61"/>
      <c r="F52" s="61"/>
      <c r="G52" s="61"/>
      <c r="H52" s="61"/>
      <c r="I52" s="61"/>
      <c r="J52" s="61"/>
      <c r="K52" s="61"/>
      <c r="L52" s="61"/>
      <c r="M52" s="61"/>
      <c r="N52" s="61"/>
      <c r="O52" s="61"/>
      <c r="P52" s="61"/>
      <c r="Q52" s="61"/>
      <c r="R52" s="61"/>
      <c r="S52" s="61"/>
      <c r="T52" s="61"/>
      <c r="U52" s="61"/>
      <c r="V52" s="61"/>
      <c r="W52" s="61"/>
      <c r="X52" s="61"/>
      <c r="Y52" s="61"/>
      <c r="Z52" s="61"/>
      <c r="AA52" s="61"/>
      <c r="AB52" s="61"/>
      <c r="AC52" s="61"/>
      <c r="AD52" s="61"/>
      <c r="AE52" s="61"/>
      <c r="AF52" s="61"/>
      <c r="AG52" s="61"/>
      <c r="AH52" s="61"/>
      <c r="AI52" s="61"/>
      <c r="AJ52" s="61"/>
      <c r="AK52" s="61"/>
      <c r="AL52" s="61"/>
      <c r="AM52" s="61"/>
      <c r="AN52" s="61"/>
      <c r="AO52" s="61"/>
      <c r="AP52" s="61"/>
      <c r="AQ52" s="61"/>
      <c r="AR52" s="61"/>
      <c r="AS52" s="61"/>
      <c r="AT52" s="61"/>
      <c r="AU52" s="61"/>
      <c r="AV52" s="61"/>
      <c r="AW52" s="61"/>
      <c r="AX52" s="61"/>
      <c r="AY52" s="61"/>
      <c r="AZ52" s="61"/>
      <c r="BA52" s="61"/>
      <c r="BB52" s="61"/>
      <c r="BC52" s="61"/>
      <c r="BD52" s="61"/>
      <c r="BE52" s="61"/>
      <c r="BF52" s="61"/>
      <c r="BG52" s="61"/>
      <c r="BH52" s="61"/>
      <c r="BI52" s="61"/>
      <c r="BJ52" s="61"/>
      <c r="BK52" s="61"/>
    </row>
  </sheetData>
  <mergeCells count="3">
    <mergeCell ref="B2:D2"/>
    <mergeCell ref="B6:E6"/>
    <mergeCell ref="B5:E5"/>
  </mergeCells>
  <phoneticPr fontId="13" type="noConversion"/>
  <hyperlinks>
    <hyperlink ref="B5" location="Início!A1" display="Início" xr:uid="{C20FE2FD-905C-419C-9777-4BEF738E56CE}"/>
    <hyperlink ref="B5:E5" location="Índice!A1" display="Índice" xr:uid="{46764B5F-FEC3-4618-8B7C-9D75C9FDDBC0}"/>
    <hyperlink ref="B6" location="Início!A1" display="Início" xr:uid="{66425316-185E-4752-9CB3-E37FF514B0B1}"/>
    <hyperlink ref="B6:E6" location="'Séries Descontinuadas &gt;&gt;'!A1" display="Séries Descontinuadas" xr:uid="{C75A3E18-95F6-47C6-92D0-49A55C63BCAE}"/>
  </hyperlinks>
  <pageMargins left="0" right="0" top="0" bottom="0" header="0" footer="0"/>
  <pageSetup paperSize="9" scale="63" orientation="landscape" r:id="rId1"/>
  <headerFooter>
    <oddHeader>&amp;L&amp;"Calibri"&amp;10&amp;K000000 Confidential&amp;1#_x000D_</oddHeader>
  </headerFooter>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CDDB7B1-7496-48A1-A61F-087006ECD8F1}">
  <sheetPr codeName="Planilha20">
    <tabColor rgb="FFFF0000"/>
  </sheetPr>
  <dimension ref="A2:I85"/>
  <sheetViews>
    <sheetView showGridLines="0" zoomScaleNormal="100" workbookViewId="0"/>
  </sheetViews>
  <sheetFormatPr defaultColWidth="8.58203125" defaultRowHeight="14"/>
  <cols>
    <col min="1" max="1" width="3.83203125" style="606" customWidth="1"/>
    <col min="2" max="2" width="1.83203125" style="8" customWidth="1"/>
    <col min="3" max="3" width="2.58203125" style="8" customWidth="1"/>
    <col min="4" max="4" width="36.33203125" style="8" customWidth="1"/>
    <col min="5" max="6" width="11.08203125" style="606" bestFit="1" customWidth="1"/>
    <col min="7" max="8" width="8.58203125" style="606"/>
    <col min="9" max="9" width="14.5" style="606" customWidth="1"/>
    <col min="10" max="16384" width="8.58203125" style="606"/>
  </cols>
  <sheetData>
    <row r="2" spans="1:9" ht="14.5" thickBot="1">
      <c r="B2" s="301" t="s">
        <v>134</v>
      </c>
      <c r="C2" s="496"/>
      <c r="D2" s="496"/>
    </row>
    <row r="3" spans="1:9" ht="14.5" thickTop="1">
      <c r="B3" s="8" t="s">
        <v>31</v>
      </c>
      <c r="C3" s="17"/>
      <c r="D3" s="17"/>
    </row>
    <row r="5" spans="1:9">
      <c r="B5" s="751" t="s">
        <v>32</v>
      </c>
      <c r="C5" s="751"/>
      <c r="D5" s="751"/>
    </row>
    <row r="6" spans="1:9" ht="9.65" customHeight="1">
      <c r="B6" s="497"/>
      <c r="C6" s="497"/>
      <c r="D6" s="497"/>
    </row>
    <row r="7" spans="1:9" ht="5.5" customHeight="1">
      <c r="B7" s="2"/>
      <c r="C7" s="2"/>
      <c r="D7" s="2"/>
    </row>
    <row r="8" spans="1:9" ht="14.5" customHeight="1">
      <c r="B8" s="257"/>
      <c r="C8" s="257"/>
      <c r="D8" s="258"/>
      <c r="E8" s="259">
        <v>45717</v>
      </c>
      <c r="F8" s="259">
        <v>45809</v>
      </c>
    </row>
    <row r="9" spans="1:9" ht="14.5" customHeight="1">
      <c r="B9" s="2"/>
      <c r="C9" s="2"/>
      <c r="D9" s="3"/>
    </row>
    <row r="10" spans="1:9" ht="14.5" customHeight="1">
      <c r="A10" s="623"/>
      <c r="B10" s="12" t="s">
        <v>135</v>
      </c>
      <c r="E10" s="547">
        <v>542466.103</v>
      </c>
      <c r="F10" s="547">
        <f>ROUND(SUM(F11:F15,F21),3)</f>
        <v>535302.60400000005</v>
      </c>
      <c r="G10" s="608"/>
      <c r="H10" s="608"/>
      <c r="I10" s="608"/>
    </row>
    <row r="11" spans="1:9" ht="14.5" customHeight="1">
      <c r="D11" s="550" t="s">
        <v>136</v>
      </c>
      <c r="E11" s="549">
        <v>81176.237999999998</v>
      </c>
      <c r="F11" s="549">
        <v>76194.986000000004</v>
      </c>
    </row>
    <row r="12" spans="1:9" ht="14.5" customHeight="1">
      <c r="D12" s="550" t="s">
        <v>137</v>
      </c>
      <c r="E12" s="549">
        <v>60162.025000000001</v>
      </c>
      <c r="F12" s="549">
        <v>62341.656999999999</v>
      </c>
    </row>
    <row r="13" spans="1:9" ht="14.5" customHeight="1">
      <c r="D13" s="214" t="s">
        <v>138</v>
      </c>
      <c r="E13" s="549">
        <v>2845.2620000000002</v>
      </c>
      <c r="F13" s="549">
        <v>1859.0840000000001</v>
      </c>
    </row>
    <row r="14" spans="1:9" ht="14.5" customHeight="1">
      <c r="D14" s="551" t="s">
        <v>139</v>
      </c>
      <c r="E14" s="549">
        <v>67491.384999999995</v>
      </c>
      <c r="F14" s="549">
        <v>65784.191999999995</v>
      </c>
    </row>
    <row r="15" spans="1:9" ht="14.5" customHeight="1">
      <c r="B15" s="12"/>
      <c r="C15" s="59" t="s">
        <v>1213</v>
      </c>
      <c r="E15" s="521">
        <v>324039.99200000003</v>
      </c>
      <c r="F15" s="521">
        <f>ROUND(SUM(F16:F20),3)</f>
        <v>322337.30900000001</v>
      </c>
      <c r="H15" s="608"/>
    </row>
    <row r="16" spans="1:9" ht="14.5" customHeight="1">
      <c r="D16" s="550" t="s">
        <v>120</v>
      </c>
      <c r="E16" s="549">
        <v>58079.703999999998</v>
      </c>
      <c r="F16" s="549">
        <v>57707.021999999997</v>
      </c>
    </row>
    <row r="17" spans="1:8" ht="14.5" customHeight="1">
      <c r="D17" s="550" t="s">
        <v>122</v>
      </c>
      <c r="E17" s="549">
        <v>63373.874000000003</v>
      </c>
      <c r="F17" s="549">
        <v>64790.584000000003</v>
      </c>
    </row>
    <row r="18" spans="1:8" ht="14.5" customHeight="1">
      <c r="B18" s="11"/>
      <c r="D18" s="550" t="s">
        <v>140</v>
      </c>
      <c r="E18" s="549">
        <v>68707.331000000006</v>
      </c>
      <c r="F18" s="549">
        <v>65790.732000000004</v>
      </c>
    </row>
    <row r="19" spans="1:8" ht="14.5" customHeight="1">
      <c r="B19" s="11"/>
      <c r="D19" s="550" t="s">
        <v>141</v>
      </c>
      <c r="E19" s="549">
        <v>76008.588000000003</v>
      </c>
      <c r="F19" s="549">
        <v>77324.035999999993</v>
      </c>
    </row>
    <row r="20" spans="1:8" ht="14.5" customHeight="1">
      <c r="B20" s="11"/>
      <c r="D20" s="550" t="s">
        <v>142</v>
      </c>
      <c r="E20" s="549">
        <v>57870.495000000003</v>
      </c>
      <c r="F20" s="549">
        <v>56724.934999999998</v>
      </c>
    </row>
    <row r="21" spans="1:8" ht="14.5" customHeight="1">
      <c r="B21" s="17"/>
      <c r="C21" s="8" t="s">
        <v>143</v>
      </c>
      <c r="E21" s="521">
        <v>6751.201</v>
      </c>
      <c r="F21" s="521">
        <v>6785.3760000000002</v>
      </c>
    </row>
    <row r="22" spans="1:8" ht="14.5" customHeight="1">
      <c r="B22" s="17" t="s">
        <v>144</v>
      </c>
      <c r="E22" s="547">
        <v>3885.6950000000002</v>
      </c>
      <c r="F22" s="547">
        <v>3993.5929999999998</v>
      </c>
      <c r="H22" s="608"/>
    </row>
    <row r="23" spans="1:8" ht="14.5" customHeight="1">
      <c r="C23" s="8" t="s">
        <v>145</v>
      </c>
      <c r="E23" s="521">
        <v>3885.6950000000002</v>
      </c>
      <c r="F23" s="521">
        <v>3993.5929999999998</v>
      </c>
    </row>
    <row r="24" spans="1:8" ht="14.5" customHeight="1">
      <c r="B24" s="56"/>
      <c r="C24" s="13"/>
    </row>
    <row r="25" spans="1:8" ht="14.5" customHeight="1">
      <c r="B25" s="509" t="s">
        <v>146</v>
      </c>
      <c r="C25" s="510"/>
      <c r="D25" s="575"/>
      <c r="E25" s="548">
        <v>546351.79799999995</v>
      </c>
      <c r="F25" s="548">
        <f>F10+F22</f>
        <v>539296.19700000004</v>
      </c>
    </row>
    <row r="26" spans="1:8" ht="14.5" customHeight="1">
      <c r="B26" s="16"/>
    </row>
    <row r="27" spans="1:8" ht="14.5" customHeight="1">
      <c r="B27" s="112" t="s">
        <v>147</v>
      </c>
      <c r="C27" s="17"/>
    </row>
    <row r="28" spans="1:8" ht="14.5" customHeight="1">
      <c r="B28" s="112" t="s">
        <v>148</v>
      </c>
      <c r="C28" s="16"/>
      <c r="D28" s="17"/>
    </row>
    <row r="29" spans="1:8" ht="14.5" customHeight="1">
      <c r="B29" s="57"/>
      <c r="C29" s="16"/>
      <c r="D29" s="17"/>
    </row>
    <row r="30" spans="1:8" ht="14.5" customHeight="1">
      <c r="A30" s="623"/>
      <c r="B30" s="13"/>
    </row>
    <row r="31" spans="1:8" ht="14.5" customHeight="1">
      <c r="A31" s="623"/>
      <c r="C31" s="13"/>
    </row>
    <row r="32" spans="1:8" ht="14.5" customHeight="1">
      <c r="B32" s="56"/>
      <c r="C32" s="13"/>
    </row>
    <row r="33" spans="2:4" ht="14.5" customHeight="1">
      <c r="B33" s="68"/>
    </row>
    <row r="34" spans="2:4" ht="14.5" customHeight="1">
      <c r="B34" s="56"/>
    </row>
    <row r="35" spans="2:4" ht="14.5" customHeight="1">
      <c r="B35" s="12"/>
      <c r="C35" s="17"/>
      <c r="D35" s="17"/>
    </row>
    <row r="36" spans="2:4" ht="14.5" customHeight="1">
      <c r="B36" s="11"/>
    </row>
    <row r="37" spans="2:4" ht="14.5" customHeight="1">
      <c r="C37" s="11"/>
    </row>
    <row r="38" spans="2:4" ht="14.5" customHeight="1">
      <c r="C38" s="11"/>
    </row>
    <row r="39" spans="2:4" ht="14.5" customHeight="1">
      <c r="B39" s="17"/>
      <c r="C39" s="10"/>
      <c r="D39" s="17"/>
    </row>
    <row r="40" spans="2:4" ht="14.5" customHeight="1">
      <c r="C40" s="11"/>
    </row>
    <row r="41" spans="2:4" ht="14.5" customHeight="1">
      <c r="C41" s="11"/>
    </row>
    <row r="42" spans="2:4" ht="14.5" customHeight="1">
      <c r="C42" s="11"/>
    </row>
    <row r="43" spans="2:4" ht="14.5" customHeight="1">
      <c r="C43" s="11"/>
    </row>
    <row r="44" spans="2:4" ht="14.5" customHeight="1">
      <c r="B44" s="11"/>
    </row>
    <row r="45" spans="2:4" ht="14.5" customHeight="1">
      <c r="B45" s="17"/>
      <c r="C45" s="10"/>
      <c r="D45" s="17"/>
    </row>
    <row r="46" spans="2:4" ht="14.5" customHeight="1">
      <c r="C46" s="11"/>
    </row>
    <row r="47" spans="2:4" ht="14.5" customHeight="1">
      <c r="C47" s="11"/>
    </row>
    <row r="48" spans="2:4" ht="14.5" customHeight="1">
      <c r="B48" s="10"/>
      <c r="C48" s="17"/>
      <c r="D48" s="17"/>
    </row>
    <row r="49" spans="2:4" ht="14.5" customHeight="1">
      <c r="C49" s="11"/>
    </row>
    <row r="50" spans="2:4" ht="14.5" customHeight="1">
      <c r="C50" s="11"/>
    </row>
    <row r="51" spans="2:4" ht="14.5" customHeight="1">
      <c r="B51" s="17"/>
      <c r="C51" s="10"/>
      <c r="D51" s="17"/>
    </row>
    <row r="52" spans="2:4" ht="14.5" customHeight="1">
      <c r="C52" s="11"/>
    </row>
    <row r="53" spans="2:4" ht="14.5" customHeight="1">
      <c r="B53" s="59"/>
    </row>
    <row r="54" spans="2:4" ht="14.5" customHeight="1">
      <c r="B54" s="17"/>
      <c r="C54" s="10"/>
      <c r="D54" s="17"/>
    </row>
    <row r="55" spans="2:4" ht="14.5" customHeight="1">
      <c r="C55" s="11"/>
    </row>
    <row r="56" spans="2:4" ht="14.5" customHeight="1">
      <c r="B56" s="11"/>
    </row>
    <row r="57" spans="2:4" ht="14.5" customHeight="1">
      <c r="C57" s="11"/>
    </row>
    <row r="58" spans="2:4" ht="14.5" customHeight="1">
      <c r="C58" s="11"/>
    </row>
    <row r="59" spans="2:4" ht="14.5" customHeight="1">
      <c r="B59" s="11"/>
    </row>
    <row r="60" spans="2:4" ht="14.5" customHeight="1">
      <c r="B60" s="17"/>
      <c r="C60" s="10"/>
      <c r="D60" s="17"/>
    </row>
    <row r="61" spans="2:4" ht="14.5" customHeight="1">
      <c r="C61" s="11"/>
    </row>
    <row r="62" spans="2:4" ht="14.5" customHeight="1">
      <c r="B62" s="17"/>
      <c r="C62" s="10"/>
      <c r="D62" s="17"/>
    </row>
    <row r="63" spans="2:4" ht="14.5" customHeight="1">
      <c r="B63" s="11"/>
    </row>
    <row r="64" spans="2:4" ht="14.5" customHeight="1">
      <c r="B64" s="17"/>
      <c r="C64" s="10"/>
      <c r="D64" s="17"/>
    </row>
    <row r="65" spans="2:4" ht="14.5" customHeight="1">
      <c r="C65" s="11"/>
    </row>
    <row r="66" spans="2:4" ht="14.5" customHeight="1">
      <c r="C66" s="11"/>
    </row>
    <row r="67" spans="2:4" ht="14.5" customHeight="1">
      <c r="C67" s="11"/>
    </row>
    <row r="68" spans="2:4" ht="14.5" customHeight="1">
      <c r="C68" s="11"/>
    </row>
    <row r="69" spans="2:4" ht="14.5" customHeight="1">
      <c r="B69" s="11"/>
    </row>
    <row r="70" spans="2:4" ht="14.5" customHeight="1">
      <c r="C70" s="18"/>
    </row>
    <row r="71" spans="2:4" ht="14.5" customHeight="1">
      <c r="C71" s="58"/>
    </row>
    <row r="72" spans="2:4" ht="14.5" customHeight="1">
      <c r="C72" s="58"/>
    </row>
    <row r="73" spans="2:4" ht="14.5" customHeight="1">
      <c r="B73" s="67"/>
    </row>
    <row r="74" spans="2:4" ht="14.5" customHeight="1">
      <c r="B74" s="10"/>
      <c r="C74" s="17"/>
      <c r="D74" s="17"/>
    </row>
    <row r="75" spans="2:4" ht="14.5" customHeight="1">
      <c r="C75" s="11"/>
    </row>
    <row r="76" spans="2:4" ht="14.5" customHeight="1">
      <c r="B76" s="17"/>
      <c r="C76" s="10"/>
      <c r="D76" s="17"/>
    </row>
    <row r="77" spans="2:4" ht="14.5" customHeight="1">
      <c r="B77" s="17"/>
      <c r="C77" s="10"/>
      <c r="D77" s="17"/>
    </row>
    <row r="78" spans="2:4" ht="14.5" customHeight="1">
      <c r="C78" s="11"/>
    </row>
    <row r="79" spans="2:4" ht="14.5" customHeight="1">
      <c r="D79" s="11"/>
    </row>
    <row r="80" spans="2:4" ht="14.5" customHeight="1">
      <c r="B80" s="11"/>
    </row>
    <row r="81" spans="2:4" ht="14.5" customHeight="1">
      <c r="C81" s="11"/>
    </row>
    <row r="82" spans="2:4" ht="14.5" customHeight="1">
      <c r="C82" s="11"/>
    </row>
    <row r="83" spans="2:4" ht="14.5" customHeight="1">
      <c r="C83" s="11"/>
    </row>
    <row r="84" spans="2:4" ht="14.5" customHeight="1">
      <c r="B84" s="94"/>
      <c r="C84" s="104"/>
      <c r="D84" s="94"/>
    </row>
    <row r="85" spans="2:4" ht="14.5" customHeight="1">
      <c r="B85" s="11"/>
    </row>
  </sheetData>
  <mergeCells count="1">
    <mergeCell ref="B5:D5"/>
  </mergeCells>
  <hyperlinks>
    <hyperlink ref="B6" location="Início!A1" display="Início" xr:uid="{2C5AD9EA-E331-45D3-BDB5-26ED4A195F9A}"/>
    <hyperlink ref="B6:D6" location="'Séries Hist. Descontinuadas &gt;&gt;'!A1" display="Séries Descontinuadas" xr:uid="{003EE00C-F427-4939-8493-E3D46E48AB6C}"/>
    <hyperlink ref="B5" location="Início!A1" display="Início" xr:uid="{C1D6902D-AAC3-4800-97A4-BF663DE2AF39}"/>
    <hyperlink ref="B5:D5" location="Índice!A1" display="Índice" xr:uid="{5EFF6DEB-EABA-475C-B977-3F1E2F33D71D}"/>
  </hyperlinks>
  <pageMargins left="0.511811024" right="0.511811024" top="0.78740157499999996" bottom="0.78740157499999996" header="0.31496062000000002" footer="0.3149606200000000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44063673-7060-4C76-A8A3-E28FDC80076D}">
  <sheetPr codeName="Planilha21">
    <tabColor rgb="FFFF0000"/>
  </sheetPr>
  <dimension ref="A2:J76"/>
  <sheetViews>
    <sheetView showGridLines="0" zoomScaleNormal="100" workbookViewId="0"/>
  </sheetViews>
  <sheetFormatPr defaultColWidth="8.58203125" defaultRowHeight="14"/>
  <cols>
    <col min="1" max="1" width="3.83203125" style="606" customWidth="1"/>
    <col min="2" max="2" width="1.83203125" style="8" customWidth="1"/>
    <col min="3" max="3" width="2.58203125" style="8" customWidth="1"/>
    <col min="4" max="4" width="47" style="8" customWidth="1"/>
    <col min="5" max="5" width="9.58203125" style="606" customWidth="1"/>
    <col min="6" max="6" width="8.58203125" style="606"/>
    <col min="7" max="7" width="1.08203125" style="606" customWidth="1"/>
    <col min="8" max="8" width="9.58203125" style="606" customWidth="1"/>
    <col min="9" max="16384" width="8.58203125" style="606"/>
  </cols>
  <sheetData>
    <row r="2" spans="1:9" ht="14.5" thickBot="1">
      <c r="B2" s="301" t="s">
        <v>150</v>
      </c>
      <c r="C2" s="496"/>
      <c r="D2" s="496"/>
    </row>
    <row r="3" spans="1:9" ht="14.5" thickTop="1">
      <c r="B3" s="8" t="s">
        <v>31</v>
      </c>
      <c r="C3" s="17"/>
      <c r="D3" s="17"/>
    </row>
    <row r="5" spans="1:9">
      <c r="B5" s="751" t="s">
        <v>32</v>
      </c>
      <c r="C5" s="751"/>
      <c r="D5" s="751"/>
    </row>
    <row r="6" spans="1:9" ht="9.65" customHeight="1">
      <c r="B6" s="497"/>
      <c r="C6" s="497"/>
      <c r="D6" s="497"/>
    </row>
    <row r="7" spans="1:9" ht="5.5" customHeight="1">
      <c r="B7" s="2"/>
      <c r="C7" s="2"/>
      <c r="D7" s="2"/>
    </row>
    <row r="8" spans="1:9" ht="14.5" thickBot="1">
      <c r="B8" s="749"/>
      <c r="C8" s="749"/>
      <c r="D8" s="620"/>
      <c r="E8" s="749" t="s">
        <v>85</v>
      </c>
      <c r="F8" s="749"/>
      <c r="G8" s="725"/>
      <c r="H8" s="749" t="s">
        <v>1054</v>
      </c>
      <c r="I8" s="749"/>
    </row>
    <row r="9" spans="1:9" ht="14.5" customHeight="1">
      <c r="B9" s="257"/>
      <c r="C9" s="257"/>
      <c r="D9" s="258"/>
      <c r="E9" s="625" t="s">
        <v>151</v>
      </c>
      <c r="F9" s="625" t="s">
        <v>152</v>
      </c>
      <c r="G9" s="726"/>
      <c r="H9" s="625" t="s">
        <v>151</v>
      </c>
      <c r="I9" s="625" t="s">
        <v>152</v>
      </c>
    </row>
    <row r="10" spans="1:9" ht="9" customHeight="1">
      <c r="A10" s="623"/>
      <c r="B10" s="2"/>
      <c r="C10" s="2"/>
      <c r="D10" s="3"/>
    </row>
    <row r="11" spans="1:9" ht="43.5" customHeight="1">
      <c r="B11" s="752" t="s">
        <v>1190</v>
      </c>
      <c r="C11" s="752"/>
      <c r="D11" s="752"/>
    </row>
    <row r="12" spans="1:9" ht="14.5" customHeight="1">
      <c r="B12" s="11" t="s">
        <v>153</v>
      </c>
      <c r="E12" s="521">
        <v>11538.245999999999</v>
      </c>
      <c r="F12" s="426">
        <v>1.4999999999999999E-2</v>
      </c>
      <c r="G12" s="727"/>
      <c r="H12" s="521">
        <v>8239.9429999999993</v>
      </c>
      <c r="I12" s="426">
        <v>1.2E-2</v>
      </c>
    </row>
    <row r="13" spans="1:9" ht="14.5" customHeight="1">
      <c r="B13" s="11" t="s">
        <v>154</v>
      </c>
      <c r="E13" s="521">
        <v>67878.463000000003</v>
      </c>
      <c r="F13" s="426">
        <v>8.5999999999999993E-2</v>
      </c>
      <c r="G13" s="727"/>
      <c r="H13" s="521">
        <v>45306.728999999999</v>
      </c>
      <c r="I13" s="426">
        <v>6.5000000000000002E-2</v>
      </c>
    </row>
    <row r="14" spans="1:9" ht="14.5" customHeight="1">
      <c r="B14" s="11" t="s">
        <v>155</v>
      </c>
      <c r="E14" s="521">
        <v>96509.75</v>
      </c>
      <c r="F14" s="426">
        <v>0.122</v>
      </c>
      <c r="G14" s="727"/>
      <c r="H14" s="521">
        <v>66305.122000000003</v>
      </c>
      <c r="I14" s="426">
        <v>9.6000000000000002E-2</v>
      </c>
    </row>
    <row r="15" spans="1:9" ht="14.5" customHeight="1">
      <c r="B15" s="11" t="s">
        <v>156</v>
      </c>
      <c r="E15" s="521">
        <v>147794.61199999999</v>
      </c>
      <c r="F15" s="426">
        <v>0.187</v>
      </c>
      <c r="G15" s="727"/>
      <c r="H15" s="521">
        <v>102159.269</v>
      </c>
      <c r="I15" s="426">
        <v>0.14699999999999999</v>
      </c>
    </row>
    <row r="16" spans="1:9" ht="14.5" customHeight="1">
      <c r="B16" s="11" t="s">
        <v>157</v>
      </c>
      <c r="E16" s="521">
        <v>187077.486</v>
      </c>
      <c r="F16" s="426">
        <v>0.23599999999999999</v>
      </c>
      <c r="G16" s="727"/>
      <c r="H16" s="521">
        <v>133317.481</v>
      </c>
      <c r="I16" s="426">
        <v>0.192</v>
      </c>
    </row>
    <row r="17" spans="1:10" ht="7.75" customHeight="1">
      <c r="B17" s="650"/>
      <c r="C17" s="650"/>
      <c r="D17" s="649"/>
      <c r="E17" s="650"/>
      <c r="F17" s="650"/>
      <c r="G17" s="650"/>
      <c r="H17" s="650"/>
      <c r="I17" s="650"/>
      <c r="J17" s="649"/>
    </row>
    <row r="18" spans="1:10" ht="14.5" customHeight="1">
      <c r="B18" s="16"/>
    </row>
    <row r="19" spans="1:10" ht="14.5" customHeight="1">
      <c r="B19" s="8" t="s">
        <v>158</v>
      </c>
      <c r="C19" s="13"/>
    </row>
    <row r="20" spans="1:10" ht="14.5" customHeight="1">
      <c r="B20" s="8" t="s">
        <v>159</v>
      </c>
      <c r="C20" s="16"/>
      <c r="D20" s="17"/>
    </row>
    <row r="21" spans="1:10" ht="14.5" customHeight="1">
      <c r="B21" s="56"/>
      <c r="C21" s="16"/>
      <c r="D21" s="17"/>
    </row>
    <row r="22" spans="1:10" ht="14.5" customHeight="1">
      <c r="B22" s="13"/>
    </row>
    <row r="23" spans="1:10" ht="14.5" customHeight="1">
      <c r="C23" s="13"/>
    </row>
    <row r="24" spans="1:10" ht="14.5" customHeight="1">
      <c r="B24" s="56"/>
      <c r="C24" s="13"/>
    </row>
    <row r="25" spans="1:10" ht="14.5" customHeight="1">
      <c r="B25" s="68"/>
    </row>
    <row r="26" spans="1:10" ht="14.5" customHeight="1">
      <c r="B26" s="56"/>
    </row>
    <row r="27" spans="1:10" ht="14.5" customHeight="1">
      <c r="B27" s="12"/>
      <c r="C27" s="17"/>
      <c r="D27" s="17"/>
    </row>
    <row r="28" spans="1:10" ht="14.5" customHeight="1">
      <c r="B28" s="11"/>
    </row>
    <row r="29" spans="1:10" ht="14.5" customHeight="1">
      <c r="C29" s="11"/>
    </row>
    <row r="30" spans="1:10" ht="14.5" customHeight="1">
      <c r="A30" s="623"/>
      <c r="C30" s="11"/>
    </row>
    <row r="31" spans="1:10" ht="14.5" customHeight="1">
      <c r="A31" s="623"/>
      <c r="B31" s="17"/>
      <c r="C31" s="10"/>
      <c r="D31" s="17"/>
    </row>
    <row r="32" spans="1:10" ht="14.5" customHeight="1">
      <c r="C32" s="11"/>
    </row>
    <row r="33" spans="2:4" ht="14.5" customHeight="1">
      <c r="C33" s="11"/>
    </row>
    <row r="34" spans="2:4" ht="14.5" customHeight="1">
      <c r="C34" s="11"/>
    </row>
    <row r="35" spans="2:4" ht="14.5" customHeight="1">
      <c r="C35" s="11"/>
    </row>
    <row r="36" spans="2:4" ht="14.5" customHeight="1">
      <c r="B36" s="11"/>
    </row>
    <row r="37" spans="2:4" ht="14.5" customHeight="1">
      <c r="B37" s="17"/>
      <c r="C37" s="10"/>
      <c r="D37" s="17"/>
    </row>
    <row r="38" spans="2:4" ht="14.5" customHeight="1">
      <c r="C38" s="11"/>
    </row>
    <row r="39" spans="2:4" ht="14.5" customHeight="1">
      <c r="C39" s="11"/>
    </row>
    <row r="40" spans="2:4" ht="14.5" customHeight="1">
      <c r="B40" s="10"/>
      <c r="C40" s="17"/>
      <c r="D40" s="17"/>
    </row>
    <row r="41" spans="2:4" ht="14.5" customHeight="1">
      <c r="C41" s="11"/>
    </row>
    <row r="42" spans="2:4" ht="14.5" customHeight="1">
      <c r="C42" s="11"/>
    </row>
    <row r="43" spans="2:4" ht="14.5" customHeight="1">
      <c r="B43" s="17"/>
      <c r="C43" s="10"/>
      <c r="D43" s="17"/>
    </row>
    <row r="44" spans="2:4" ht="14.5" customHeight="1">
      <c r="C44" s="11"/>
    </row>
    <row r="45" spans="2:4" ht="14.5" customHeight="1">
      <c r="B45" s="59"/>
    </row>
    <row r="46" spans="2:4" ht="14.5" customHeight="1">
      <c r="B46" s="17"/>
      <c r="C46" s="10"/>
      <c r="D46" s="17"/>
    </row>
    <row r="47" spans="2:4" ht="14.5" customHeight="1">
      <c r="C47" s="11"/>
    </row>
    <row r="48" spans="2:4" ht="14.5" customHeight="1">
      <c r="B48" s="11"/>
    </row>
    <row r="49" spans="2:4" ht="14.5" customHeight="1">
      <c r="C49" s="11"/>
    </row>
    <row r="50" spans="2:4" ht="14.5" customHeight="1">
      <c r="C50" s="11"/>
    </row>
    <row r="51" spans="2:4" ht="14.5" customHeight="1">
      <c r="B51" s="11"/>
    </row>
    <row r="52" spans="2:4" ht="14.5" customHeight="1">
      <c r="B52" s="17"/>
      <c r="C52" s="10"/>
      <c r="D52" s="17"/>
    </row>
    <row r="53" spans="2:4" ht="14.5" customHeight="1">
      <c r="C53" s="11"/>
    </row>
    <row r="54" spans="2:4" ht="14.5" customHeight="1">
      <c r="B54" s="17"/>
      <c r="C54" s="10"/>
      <c r="D54" s="17"/>
    </row>
    <row r="55" spans="2:4" ht="14.5" customHeight="1">
      <c r="B55" s="11"/>
    </row>
    <row r="56" spans="2:4" ht="14.5" customHeight="1">
      <c r="B56" s="17"/>
      <c r="C56" s="10"/>
      <c r="D56" s="17"/>
    </row>
    <row r="57" spans="2:4" ht="14.5" customHeight="1">
      <c r="C57" s="11"/>
    </row>
    <row r="58" spans="2:4" ht="14.5" customHeight="1">
      <c r="C58" s="11"/>
    </row>
    <row r="59" spans="2:4" ht="14.5" customHeight="1">
      <c r="C59" s="11"/>
    </row>
    <row r="60" spans="2:4" ht="14.5" customHeight="1">
      <c r="C60" s="11"/>
    </row>
    <row r="61" spans="2:4" ht="14.5" customHeight="1">
      <c r="B61" s="11"/>
    </row>
    <row r="62" spans="2:4" ht="14.5" customHeight="1">
      <c r="C62" s="18"/>
    </row>
    <row r="63" spans="2:4" ht="14.5" customHeight="1">
      <c r="C63" s="58"/>
    </row>
    <row r="64" spans="2:4" ht="14.5" customHeight="1">
      <c r="C64" s="58"/>
    </row>
    <row r="65" spans="2:4" ht="14.5" customHeight="1">
      <c r="B65" s="67"/>
    </row>
    <row r="66" spans="2:4" ht="14.5" customHeight="1">
      <c r="B66" s="10"/>
      <c r="C66" s="17"/>
      <c r="D66" s="17"/>
    </row>
    <row r="67" spans="2:4" ht="14.5" customHeight="1">
      <c r="C67" s="11"/>
    </row>
    <row r="68" spans="2:4" ht="14.5" customHeight="1">
      <c r="B68" s="17"/>
      <c r="C68" s="10"/>
      <c r="D68" s="17"/>
    </row>
    <row r="69" spans="2:4" ht="14.5" customHeight="1">
      <c r="B69" s="17"/>
      <c r="C69" s="10"/>
      <c r="D69" s="17"/>
    </row>
    <row r="70" spans="2:4" ht="14.5" customHeight="1">
      <c r="C70" s="11"/>
    </row>
    <row r="71" spans="2:4" ht="14.5" customHeight="1">
      <c r="D71" s="11"/>
    </row>
    <row r="72" spans="2:4" ht="14.5" customHeight="1">
      <c r="B72" s="11"/>
    </row>
    <row r="73" spans="2:4" ht="14.5" customHeight="1">
      <c r="C73" s="11"/>
    </row>
    <row r="74" spans="2:4" ht="14.5" customHeight="1">
      <c r="C74" s="11"/>
    </row>
    <row r="75" spans="2:4" ht="14.5" customHeight="1">
      <c r="C75" s="11"/>
    </row>
    <row r="76" spans="2:4" ht="14.5" customHeight="1">
      <c r="B76" s="94"/>
      <c r="C76" s="104"/>
      <c r="D76" s="94"/>
    </row>
  </sheetData>
  <mergeCells count="5">
    <mergeCell ref="B5:D5"/>
    <mergeCell ref="B11:D11"/>
    <mergeCell ref="H8:I8"/>
    <mergeCell ref="B8:C8"/>
    <mergeCell ref="E8:F8"/>
  </mergeCells>
  <hyperlinks>
    <hyperlink ref="B6" location="Início!A1" display="Início" xr:uid="{1AF5F3D5-AEA7-4A8E-891A-F1B9ABE7CDAB}"/>
    <hyperlink ref="B6:D6" location="'Séries Hist. Descontinuadas &gt;&gt;'!A1" display="Séries Descontinuadas" xr:uid="{453ECECD-5B20-4E43-8603-A0FA44B906EE}"/>
    <hyperlink ref="B5" location="Início!A1" display="Início" xr:uid="{B485542C-F5A8-41A0-BC32-3DBF0754A8A9}"/>
    <hyperlink ref="B5:D5" location="Índice!A1" display="Índice" xr:uid="{79E86851-DB0C-4729-A434-D2D6BD0BB7E2}"/>
  </hyperlinks>
  <pageMargins left="0.511811024" right="0.511811024" top="0.78740157499999996" bottom="0.78740157499999996" header="0.31496062000000002" footer="0.31496062000000002"/>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D5D06E72-BCD2-4734-BDFD-6A7B1393E7B8}">
  <sheetPr codeName="Planilha23">
    <tabColor rgb="FFFF0000"/>
  </sheetPr>
  <dimension ref="A2:N75"/>
  <sheetViews>
    <sheetView showGridLines="0" zoomScaleNormal="100" workbookViewId="0"/>
  </sheetViews>
  <sheetFormatPr defaultColWidth="8.58203125" defaultRowHeight="14"/>
  <cols>
    <col min="1" max="1" width="3.83203125" style="606" customWidth="1"/>
    <col min="2" max="2" width="1.83203125" style="8" customWidth="1"/>
    <col min="3" max="3" width="2.58203125" style="8" customWidth="1"/>
    <col min="4" max="4" width="55.33203125" style="8" customWidth="1"/>
    <col min="5" max="7" width="9.58203125" style="606" customWidth="1"/>
    <col min="8" max="8" width="9.83203125" style="606" bestFit="1" customWidth="1"/>
    <col min="9" max="9" width="1.08203125" style="606" customWidth="1"/>
    <col min="10" max="12" width="9.58203125" style="606" customWidth="1"/>
    <col min="13" max="13" width="9.83203125" style="606" bestFit="1" customWidth="1"/>
    <col min="14" max="14" width="8.58203125" style="606" bestFit="1" customWidth="1"/>
    <col min="15" max="16384" width="8.58203125" style="606"/>
  </cols>
  <sheetData>
    <row r="2" spans="1:13" ht="14.5" thickBot="1">
      <c r="B2" s="301" t="s">
        <v>160</v>
      </c>
      <c r="C2" s="496"/>
      <c r="D2" s="496"/>
    </row>
    <row r="3" spans="1:13" ht="14.5" thickTop="1">
      <c r="B3" s="8" t="s">
        <v>31</v>
      </c>
      <c r="C3" s="17"/>
      <c r="D3" s="17"/>
    </row>
    <row r="5" spans="1:13">
      <c r="B5" s="751" t="s">
        <v>32</v>
      </c>
      <c r="C5" s="751"/>
      <c r="D5" s="751"/>
    </row>
    <row r="6" spans="1:13" ht="9.65" customHeight="1">
      <c r="B6" s="497"/>
      <c r="C6" s="497"/>
      <c r="D6" s="497"/>
    </row>
    <row r="7" spans="1:13" ht="5.5" customHeight="1">
      <c r="B7" s="2"/>
      <c r="C7" s="2"/>
      <c r="D7" s="2"/>
    </row>
    <row r="8" spans="1:13" ht="14.5" thickBot="1">
      <c r="B8" s="552"/>
      <c r="C8" s="552"/>
      <c r="D8" s="552"/>
      <c r="E8" s="755" t="s">
        <v>85</v>
      </c>
      <c r="F8" s="755"/>
      <c r="G8" s="755"/>
      <c r="H8" s="755"/>
      <c r="I8" s="723"/>
      <c r="J8" s="755" t="s">
        <v>1054</v>
      </c>
      <c r="K8" s="755"/>
      <c r="L8" s="755"/>
      <c r="M8" s="755"/>
    </row>
    <row r="9" spans="1:13">
      <c r="B9" s="257"/>
      <c r="C9" s="257"/>
      <c r="D9" s="258"/>
      <c r="E9" s="553" t="s">
        <v>161</v>
      </c>
      <c r="F9" s="553" t="s">
        <v>162</v>
      </c>
      <c r="G9" s="553" t="s">
        <v>163</v>
      </c>
      <c r="H9" s="554" t="s">
        <v>146</v>
      </c>
      <c r="I9" s="724"/>
      <c r="J9" s="553" t="s">
        <v>161</v>
      </c>
      <c r="K9" s="553" t="s">
        <v>162</v>
      </c>
      <c r="L9" s="553" t="s">
        <v>163</v>
      </c>
      <c r="M9" s="554" t="s">
        <v>146</v>
      </c>
    </row>
    <row r="10" spans="1:13">
      <c r="A10" s="623"/>
      <c r="B10" s="2"/>
      <c r="C10" s="2"/>
      <c r="D10" s="3"/>
      <c r="E10" s="58"/>
      <c r="F10" s="58"/>
      <c r="G10" s="58"/>
      <c r="H10" s="58"/>
      <c r="I10" s="58"/>
      <c r="J10" s="58"/>
      <c r="K10" s="58"/>
      <c r="L10" s="58"/>
      <c r="M10" s="58"/>
    </row>
    <row r="11" spans="1:13" s="623" customFormat="1">
      <c r="A11" s="606"/>
      <c r="B11" s="753" t="s">
        <v>164</v>
      </c>
      <c r="C11" s="754"/>
      <c r="D11" s="754"/>
      <c r="E11" s="498"/>
      <c r="F11" s="498"/>
      <c r="G11" s="498"/>
      <c r="H11" s="498"/>
      <c r="I11" s="498"/>
      <c r="J11" s="498"/>
      <c r="K11" s="498"/>
      <c r="L11" s="498"/>
      <c r="M11" s="498"/>
    </row>
    <row r="12" spans="1:13">
      <c r="C12" s="59" t="s">
        <v>165</v>
      </c>
      <c r="E12" s="521">
        <v>8569.1119999999992</v>
      </c>
      <c r="F12" s="521">
        <v>3191.1</v>
      </c>
      <c r="G12" s="521">
        <v>24963.655999999999</v>
      </c>
      <c r="H12" s="555">
        <v>36723.868000000002</v>
      </c>
      <c r="I12" s="555"/>
      <c r="J12" s="521">
        <v>8160.3909999999996</v>
      </c>
      <c r="K12" s="521">
        <v>3636.7170000000001</v>
      </c>
      <c r="L12" s="521">
        <v>23360.953000000001</v>
      </c>
      <c r="M12" s="555">
        <f t="shared" ref="M12:M19" si="0">SUM(J12:L12)</f>
        <v>35158.061000000002</v>
      </c>
    </row>
    <row r="13" spans="1:13">
      <c r="C13" s="41" t="s">
        <v>166</v>
      </c>
      <c r="E13" s="521">
        <v>11.874000000000001</v>
      </c>
      <c r="F13" s="521">
        <v>0.17699999999999999</v>
      </c>
      <c r="G13" s="521">
        <v>9.9</v>
      </c>
      <c r="H13" s="555">
        <v>21.951000000000001</v>
      </c>
      <c r="I13" s="555"/>
      <c r="J13" s="521">
        <v>9.2509999999999994</v>
      </c>
      <c r="K13" s="521">
        <v>3.9710000000000001</v>
      </c>
      <c r="L13" s="521">
        <v>9.9410000000000007</v>
      </c>
      <c r="M13" s="555">
        <f t="shared" si="0"/>
        <v>23.163</v>
      </c>
    </row>
    <row r="14" spans="1:13">
      <c r="C14" s="15" t="s">
        <v>167</v>
      </c>
      <c r="E14" s="521">
        <v>1317.7329999999999</v>
      </c>
      <c r="F14" s="521">
        <v>504.2</v>
      </c>
      <c r="G14" s="521">
        <v>846.81600000000003</v>
      </c>
      <c r="H14" s="555">
        <v>2668.7489999999998</v>
      </c>
      <c r="I14" s="555"/>
      <c r="J14" s="521">
        <v>1171.3140000000001</v>
      </c>
      <c r="K14" s="521">
        <v>624.07299999999998</v>
      </c>
      <c r="L14" s="521">
        <v>1117.114</v>
      </c>
      <c r="M14" s="555">
        <f t="shared" si="0"/>
        <v>2912.5010000000002</v>
      </c>
    </row>
    <row r="15" spans="1:13" s="623" customFormat="1">
      <c r="A15" s="606"/>
      <c r="B15" s="10" t="s">
        <v>168</v>
      </c>
      <c r="C15" s="522"/>
      <c r="D15" s="17"/>
      <c r="E15" s="547">
        <v>9898.7189999999991</v>
      </c>
      <c r="F15" s="547">
        <v>3695.4769999999999</v>
      </c>
      <c r="G15" s="547">
        <v>25820.371999999999</v>
      </c>
      <c r="H15" s="626">
        <v>39414.567999999999</v>
      </c>
      <c r="I15" s="626"/>
      <c r="J15" s="547">
        <f>SUM(J12:J14)</f>
        <v>9340.9560000000001</v>
      </c>
      <c r="K15" s="547">
        <f>SUM(K12:K14)</f>
        <v>4264.7610000000004</v>
      </c>
      <c r="L15" s="547">
        <f>SUM(L12:L14)</f>
        <v>24488.008000000002</v>
      </c>
      <c r="M15" s="626">
        <f t="shared" si="0"/>
        <v>38093.725000000006</v>
      </c>
    </row>
    <row r="16" spans="1:13">
      <c r="B16" s="11"/>
      <c r="C16" s="11" t="s">
        <v>169</v>
      </c>
      <c r="E16" s="521">
        <v>184.50899999999999</v>
      </c>
      <c r="F16" s="521">
        <v>268.142</v>
      </c>
      <c r="G16" s="521">
        <v>2693.9409999999998</v>
      </c>
      <c r="H16" s="555">
        <v>3146.5919999999996</v>
      </c>
      <c r="I16" s="555"/>
      <c r="J16" s="521">
        <v>223.286</v>
      </c>
      <c r="K16" s="521">
        <v>40.499000000000002</v>
      </c>
      <c r="L16" s="521">
        <v>3148.5239999999999</v>
      </c>
      <c r="M16" s="555">
        <f t="shared" si="0"/>
        <v>3412.3089999999997</v>
      </c>
    </row>
    <row r="17" spans="1:14">
      <c r="C17" s="8" t="s">
        <v>170</v>
      </c>
      <c r="E17" s="521">
        <v>11.632</v>
      </c>
      <c r="F17" s="521">
        <v>3.3660000000000001</v>
      </c>
      <c r="G17" s="521">
        <v>134.77600000000001</v>
      </c>
      <c r="H17" s="555">
        <v>149.774</v>
      </c>
      <c r="I17" s="555"/>
      <c r="J17" s="521">
        <v>5.6449999999999996</v>
      </c>
      <c r="K17" s="521">
        <v>0</v>
      </c>
      <c r="L17" s="521">
        <v>154.09399999999999</v>
      </c>
      <c r="M17" s="555">
        <f t="shared" si="0"/>
        <v>159.739</v>
      </c>
    </row>
    <row r="18" spans="1:14">
      <c r="B18" s="10" t="s">
        <v>146</v>
      </c>
      <c r="C18" s="2"/>
      <c r="D18" s="3"/>
      <c r="E18" s="547">
        <v>10094.859999999999</v>
      </c>
      <c r="F18" s="547">
        <v>3966.9849999999997</v>
      </c>
      <c r="G18" s="547">
        <v>28649.089</v>
      </c>
      <c r="H18" s="626">
        <v>42710.933999999994</v>
      </c>
      <c r="I18" s="626"/>
      <c r="J18" s="547">
        <f>J15+J16+J17</f>
        <v>9569.8870000000006</v>
      </c>
      <c r="K18" s="547">
        <f>K15+K16+K17</f>
        <v>4305.26</v>
      </c>
      <c r="L18" s="547">
        <f>L15+L16+L17</f>
        <v>27790.626000000004</v>
      </c>
      <c r="M18" s="626">
        <f t="shared" si="0"/>
        <v>41665.773000000001</v>
      </c>
      <c r="N18" s="608"/>
    </row>
    <row r="19" spans="1:14">
      <c r="B19" s="10" t="s">
        <v>1221</v>
      </c>
      <c r="C19" s="2"/>
      <c r="D19" s="3"/>
      <c r="E19" s="547">
        <v>501781.87699999998</v>
      </c>
      <c r="F19" s="547">
        <v>9549.0349999999999</v>
      </c>
      <c r="G19" s="547">
        <v>34859.364999999998</v>
      </c>
      <c r="H19" s="626">
        <v>546190.277</v>
      </c>
      <c r="I19" s="626"/>
      <c r="J19" s="547">
        <v>490019.83</v>
      </c>
      <c r="K19" s="547">
        <v>12629.474</v>
      </c>
      <c r="L19" s="547">
        <v>36480.017999999996</v>
      </c>
      <c r="M19" s="626">
        <f t="shared" si="0"/>
        <v>539129.32200000004</v>
      </c>
      <c r="N19" s="608"/>
    </row>
    <row r="20" spans="1:14">
      <c r="B20" s="10" t="s">
        <v>171</v>
      </c>
      <c r="C20" s="2"/>
      <c r="D20" s="3"/>
      <c r="E20" s="547">
        <v>60295.680999999997</v>
      </c>
      <c r="F20" s="547">
        <v>4417.6869999999999</v>
      </c>
      <c r="G20" s="547">
        <v>4160.7060000000001</v>
      </c>
      <c r="H20" s="626">
        <v>68874.073999999993</v>
      </c>
      <c r="I20" s="626"/>
      <c r="J20" s="547">
        <v>63279.874000000003</v>
      </c>
      <c r="K20" s="547">
        <v>1850.9090000000001</v>
      </c>
      <c r="L20" s="547">
        <v>4478.0540000000001</v>
      </c>
      <c r="M20" s="626">
        <f t="shared" ref="M20" si="1">SUM(J20:L20)</f>
        <v>69608.837</v>
      </c>
    </row>
    <row r="21" spans="1:14" ht="14.5" customHeight="1">
      <c r="B21" s="16"/>
      <c r="E21" s="58"/>
      <c r="F21" s="58"/>
      <c r="G21" s="733"/>
      <c r="H21" s="58"/>
      <c r="I21" s="58"/>
      <c r="J21" s="58"/>
      <c r="K21" s="58"/>
      <c r="L21" s="593"/>
      <c r="M21" s="58"/>
    </row>
    <row r="22" spans="1:14" ht="14.5" customHeight="1">
      <c r="B22" s="8" t="s">
        <v>172</v>
      </c>
      <c r="C22" s="13"/>
      <c r="E22" s="58"/>
      <c r="F22" s="58"/>
      <c r="G22" s="58"/>
      <c r="H22" s="58"/>
      <c r="I22" s="58"/>
      <c r="J22" s="58"/>
      <c r="K22" s="58"/>
      <c r="L22" s="58"/>
      <c r="M22" s="58"/>
    </row>
    <row r="23" spans="1:14" ht="14.5" customHeight="1">
      <c r="B23" s="56" t="s">
        <v>173</v>
      </c>
      <c r="C23" s="13"/>
      <c r="E23" s="58"/>
      <c r="F23" s="58"/>
      <c r="G23" s="58"/>
      <c r="H23" s="58"/>
      <c r="I23" s="58"/>
      <c r="J23" s="555"/>
      <c r="K23" s="737"/>
      <c r="L23" s="737"/>
      <c r="M23" s="58"/>
    </row>
    <row r="24" spans="1:14" ht="14.5" customHeight="1">
      <c r="B24" s="68" t="s">
        <v>1179</v>
      </c>
    </row>
    <row r="25" spans="1:14" ht="14.5" customHeight="1">
      <c r="B25" s="56" t="s">
        <v>1222</v>
      </c>
    </row>
    <row r="26" spans="1:14" ht="14.5" customHeight="1">
      <c r="A26" s="623"/>
      <c r="B26" s="12"/>
      <c r="C26" s="17"/>
      <c r="D26" s="17"/>
    </row>
    <row r="27" spans="1:14" ht="14.5" customHeight="1">
      <c r="A27" s="623"/>
      <c r="B27" s="11"/>
    </row>
    <row r="28" spans="1:14" ht="14.5" customHeight="1">
      <c r="C28" s="11"/>
      <c r="H28" s="608"/>
      <c r="I28" s="608"/>
      <c r="M28" s="608"/>
    </row>
    <row r="29" spans="1:14" ht="14.5" customHeight="1">
      <c r="C29" s="11"/>
    </row>
    <row r="30" spans="1:14" ht="14.5" customHeight="1">
      <c r="B30" s="17"/>
      <c r="C30" s="10"/>
      <c r="D30" s="17"/>
    </row>
    <row r="31" spans="1:14" ht="14.5" customHeight="1">
      <c r="C31" s="11"/>
    </row>
    <row r="32" spans="1:14" ht="14.5" customHeight="1">
      <c r="C32" s="11"/>
    </row>
    <row r="33" spans="2:4" ht="14.5" customHeight="1">
      <c r="C33" s="11"/>
    </row>
    <row r="34" spans="2:4" ht="14.5" customHeight="1">
      <c r="C34" s="11"/>
    </row>
    <row r="35" spans="2:4" ht="14.5" customHeight="1">
      <c r="B35" s="11"/>
    </row>
    <row r="36" spans="2:4" ht="14.5" customHeight="1">
      <c r="B36" s="17"/>
      <c r="C36" s="10"/>
      <c r="D36" s="17"/>
    </row>
    <row r="37" spans="2:4" ht="14.5" customHeight="1">
      <c r="C37" s="11"/>
    </row>
    <row r="38" spans="2:4" ht="14.5" customHeight="1">
      <c r="C38" s="11"/>
    </row>
    <row r="39" spans="2:4" ht="14.5" customHeight="1">
      <c r="B39" s="10"/>
      <c r="C39" s="17"/>
      <c r="D39" s="17"/>
    </row>
    <row r="40" spans="2:4" ht="14.5" customHeight="1">
      <c r="C40" s="11"/>
    </row>
    <row r="41" spans="2:4" ht="14.5" customHeight="1">
      <c r="C41" s="11"/>
    </row>
    <row r="42" spans="2:4" ht="14.5" customHeight="1">
      <c r="B42" s="17"/>
      <c r="C42" s="10"/>
      <c r="D42" s="17"/>
    </row>
    <row r="43" spans="2:4" ht="14.5" customHeight="1">
      <c r="C43" s="11"/>
    </row>
    <row r="44" spans="2:4" ht="14.5" customHeight="1">
      <c r="B44" s="59"/>
    </row>
    <row r="45" spans="2:4" ht="14.5" customHeight="1">
      <c r="B45" s="17"/>
      <c r="C45" s="10"/>
      <c r="D45" s="17"/>
    </row>
    <row r="46" spans="2:4" ht="14.5" customHeight="1">
      <c r="C46" s="11"/>
    </row>
    <row r="47" spans="2:4" ht="14.5" customHeight="1">
      <c r="B47" s="11"/>
    </row>
    <row r="48" spans="2:4" ht="14.5" customHeight="1">
      <c r="C48" s="11"/>
    </row>
    <row r="49" spans="2:4" ht="14.5" customHeight="1">
      <c r="C49" s="11"/>
    </row>
    <row r="50" spans="2:4" ht="14.5" customHeight="1">
      <c r="B50" s="11"/>
    </row>
    <row r="51" spans="2:4" ht="14.5" customHeight="1">
      <c r="B51" s="17"/>
      <c r="C51" s="10"/>
      <c r="D51" s="17"/>
    </row>
    <row r="52" spans="2:4" ht="14.5" customHeight="1">
      <c r="C52" s="11"/>
    </row>
    <row r="53" spans="2:4" ht="14.5" customHeight="1">
      <c r="B53" s="17"/>
      <c r="C53" s="10"/>
      <c r="D53" s="17"/>
    </row>
    <row r="54" spans="2:4" ht="14.5" customHeight="1">
      <c r="B54" s="11"/>
    </row>
    <row r="55" spans="2:4" ht="14.5" customHeight="1">
      <c r="B55" s="17"/>
      <c r="C55" s="10"/>
      <c r="D55" s="17"/>
    </row>
    <row r="56" spans="2:4" ht="14.5" customHeight="1">
      <c r="C56" s="11"/>
    </row>
    <row r="57" spans="2:4" ht="14.5" customHeight="1">
      <c r="C57" s="11"/>
    </row>
    <row r="58" spans="2:4" ht="14.5" customHeight="1">
      <c r="C58" s="11"/>
    </row>
    <row r="59" spans="2:4" ht="14.5" customHeight="1">
      <c r="C59" s="11"/>
    </row>
    <row r="60" spans="2:4" ht="14.5" customHeight="1">
      <c r="B60" s="11"/>
    </row>
    <row r="61" spans="2:4" ht="14.5" customHeight="1">
      <c r="C61" s="18"/>
    </row>
    <row r="62" spans="2:4" ht="14.5" customHeight="1">
      <c r="C62" s="58"/>
    </row>
    <row r="63" spans="2:4" ht="14.5" customHeight="1">
      <c r="C63" s="58"/>
    </row>
    <row r="64" spans="2:4" ht="14.5" customHeight="1">
      <c r="B64" s="67"/>
    </row>
    <row r="65" spans="2:4" ht="14.5" customHeight="1">
      <c r="B65" s="10"/>
      <c r="C65" s="17"/>
      <c r="D65" s="17"/>
    </row>
    <row r="66" spans="2:4" ht="14.5" customHeight="1">
      <c r="C66" s="11"/>
    </row>
    <row r="67" spans="2:4" ht="14.5" customHeight="1">
      <c r="B67" s="17"/>
      <c r="C67" s="10"/>
      <c r="D67" s="17"/>
    </row>
    <row r="68" spans="2:4" ht="14.5" customHeight="1">
      <c r="B68" s="17"/>
      <c r="C68" s="10"/>
      <c r="D68" s="17"/>
    </row>
    <row r="69" spans="2:4" ht="14.5" customHeight="1">
      <c r="C69" s="11"/>
    </row>
    <row r="70" spans="2:4" ht="14.5" customHeight="1">
      <c r="D70" s="11"/>
    </row>
    <row r="71" spans="2:4" ht="14.5" customHeight="1">
      <c r="B71" s="11"/>
    </row>
    <row r="72" spans="2:4" ht="14.5" customHeight="1">
      <c r="C72" s="11"/>
    </row>
    <row r="73" spans="2:4" ht="14.5" customHeight="1">
      <c r="C73" s="11"/>
    </row>
    <row r="74" spans="2:4" ht="14.5" customHeight="1">
      <c r="C74" s="11"/>
    </row>
    <row r="75" spans="2:4" ht="14.5" customHeight="1">
      <c r="B75" s="94"/>
      <c r="C75" s="104"/>
      <c r="D75" s="94"/>
    </row>
  </sheetData>
  <mergeCells count="4">
    <mergeCell ref="B5:D5"/>
    <mergeCell ref="B11:D11"/>
    <mergeCell ref="J8:M8"/>
    <mergeCell ref="E8:H8"/>
  </mergeCells>
  <hyperlinks>
    <hyperlink ref="B6" location="Início!A1" display="Início" xr:uid="{8B392488-197D-4503-8E7C-7EA80505B4C1}"/>
    <hyperlink ref="B6:D6" location="'Séries Hist. Descontinuadas &gt;&gt;'!A1" display="Séries Descontinuadas" xr:uid="{6F89A5A0-B06F-4F17-B212-10F356B61F95}"/>
    <hyperlink ref="B5" location="Início!A1" display="Início" xr:uid="{A4AEB63E-44E9-4C4A-875D-FADCC4797F06}"/>
    <hyperlink ref="B5:D5" location="Índice!A1" display="Índice" xr:uid="{78AAD016-B428-462F-949D-5E284AFBC90D}"/>
  </hyperlinks>
  <pageMargins left="0.511811024" right="0.511811024" top="0.78740157499999996" bottom="0.78740157499999996" header="0.31496062000000002" footer="0.3149606200000000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6259A07-6B5D-4E32-89A1-482771B35A6E}">
  <sheetPr codeName="Planilha24">
    <tabColor rgb="FFFF0000"/>
  </sheetPr>
  <dimension ref="A2:P65"/>
  <sheetViews>
    <sheetView showGridLines="0" zoomScaleNormal="100" workbookViewId="0"/>
  </sheetViews>
  <sheetFormatPr defaultColWidth="8.58203125" defaultRowHeight="14"/>
  <cols>
    <col min="1" max="1" width="3.83203125" style="606" customWidth="1"/>
    <col min="2" max="2" width="1.83203125" style="8" customWidth="1"/>
    <col min="3" max="3" width="2.5" style="8" customWidth="1"/>
    <col min="4" max="4" width="60.83203125" style="8" customWidth="1"/>
    <col min="5" max="12" width="20.58203125" style="606" customWidth="1"/>
    <col min="13" max="16384" width="8.58203125" style="606"/>
  </cols>
  <sheetData>
    <row r="2" spans="1:16" ht="14.5" thickBot="1">
      <c r="B2" s="739" t="s">
        <v>1223</v>
      </c>
      <c r="C2" s="740"/>
      <c r="D2" s="739"/>
      <c r="E2" s="739"/>
      <c r="F2" s="739"/>
    </row>
    <row r="3" spans="1:16" ht="14.5" thickTop="1">
      <c r="B3" s="8" t="s">
        <v>31</v>
      </c>
      <c r="C3" s="17"/>
      <c r="D3" s="17"/>
    </row>
    <row r="5" spans="1:16">
      <c r="B5" s="751" t="s">
        <v>32</v>
      </c>
      <c r="C5" s="751"/>
      <c r="D5" s="751"/>
    </row>
    <row r="6" spans="1:16" ht="9.65" customHeight="1">
      <c r="B6" s="497"/>
      <c r="C6" s="497"/>
      <c r="D6" s="497"/>
    </row>
    <row r="7" spans="1:16" ht="5.5" customHeight="1">
      <c r="B7" s="2"/>
      <c r="C7" s="2"/>
      <c r="D7" s="2"/>
    </row>
    <row r="8" spans="1:16" s="605" customFormat="1" ht="14.15" customHeight="1" thickBot="1">
      <c r="A8" s="606"/>
      <c r="B8" s="621"/>
      <c r="C8" s="621"/>
      <c r="D8" s="621"/>
      <c r="E8" s="749" t="s">
        <v>1054</v>
      </c>
      <c r="F8" s="749"/>
      <c r="G8" s="749"/>
      <c r="H8" s="749"/>
      <c r="I8" s="749"/>
      <c r="J8" s="749"/>
      <c r="K8" s="749"/>
      <c r="L8" s="749"/>
    </row>
    <row r="9" spans="1:16" s="605" customFormat="1" ht="14.15" customHeight="1">
      <c r="A9" s="606"/>
      <c r="B9" s="566"/>
      <c r="C9" s="566"/>
      <c r="D9" s="566"/>
      <c r="E9" s="756" t="s">
        <v>174</v>
      </c>
      <c r="F9" s="757"/>
      <c r="G9" s="757"/>
      <c r="H9" s="758"/>
      <c r="I9" s="728"/>
      <c r="J9" s="731"/>
      <c r="K9" s="731"/>
      <c r="L9" s="625"/>
    </row>
    <row r="10" spans="1:16" s="605" customFormat="1" ht="28" customHeight="1">
      <c r="A10" s="623"/>
      <c r="B10" s="288" t="s">
        <v>161</v>
      </c>
      <c r="C10" s="288"/>
      <c r="D10" s="258"/>
      <c r="E10" s="729" t="s">
        <v>1181</v>
      </c>
      <c r="F10" s="627" t="s">
        <v>1180</v>
      </c>
      <c r="G10" s="627" t="s">
        <v>1194</v>
      </c>
      <c r="H10" s="730" t="s">
        <v>1195</v>
      </c>
      <c r="I10" s="627" t="s">
        <v>1196</v>
      </c>
      <c r="J10" s="627" t="s">
        <v>1197</v>
      </c>
      <c r="K10" s="627" t="s">
        <v>1182</v>
      </c>
      <c r="L10" s="627" t="s">
        <v>1191</v>
      </c>
    </row>
    <row r="11" spans="1:16" s="605" customFormat="1" ht="14.15" customHeight="1">
      <c r="A11" s="606"/>
      <c r="B11" s="438"/>
      <c r="C11" s="438"/>
      <c r="D11" s="3"/>
    </row>
    <row r="12" spans="1:16" s="605" customFormat="1" ht="14.15" customHeight="1">
      <c r="A12" s="606"/>
      <c r="B12" s="66" t="s">
        <v>1235</v>
      </c>
      <c r="C12" s="558"/>
      <c r="D12" s="66"/>
      <c r="E12" s="527">
        <v>10271.187</v>
      </c>
      <c r="F12" s="527">
        <v>2028.7919999999999</v>
      </c>
      <c r="G12" s="527">
        <v>-4377.9399999999996</v>
      </c>
      <c r="H12" s="527">
        <v>-697.26599999999996</v>
      </c>
      <c r="I12" s="527">
        <v>1033.701</v>
      </c>
      <c r="J12" s="527">
        <v>1088.127</v>
      </c>
      <c r="K12" s="527">
        <v>0</v>
      </c>
      <c r="L12" s="527">
        <v>9346.6010000000006</v>
      </c>
    </row>
    <row r="13" spans="1:16" s="628" customFormat="1" ht="14.15" customHeight="1">
      <c r="A13" s="606"/>
      <c r="B13" s="619" t="s">
        <v>183</v>
      </c>
      <c r="C13" s="400"/>
      <c r="D13" s="400"/>
      <c r="E13" s="527">
        <v>216.428</v>
      </c>
      <c r="F13" s="527">
        <v>23.984000000000002</v>
      </c>
      <c r="G13" s="527">
        <v>-18.274999999999999</v>
      </c>
      <c r="H13" s="527">
        <v>-11.637</v>
      </c>
      <c r="I13" s="527">
        <v>5.5679999999999996</v>
      </c>
      <c r="J13" s="527">
        <v>7.218</v>
      </c>
      <c r="K13" s="527">
        <v>0</v>
      </c>
      <c r="L13" s="527">
        <v>223.286</v>
      </c>
    </row>
    <row r="14" spans="1:16" s="605" customFormat="1" ht="14.15" customHeight="1">
      <c r="A14" s="606"/>
      <c r="B14" s="564"/>
      <c r="C14" s="611"/>
      <c r="D14" s="66"/>
      <c r="P14" s="629"/>
    </row>
    <row r="15" spans="1:16" s="605" customFormat="1" ht="14.15" customHeight="1">
      <c r="A15" s="606"/>
      <c r="B15" s="559" t="s">
        <v>184</v>
      </c>
      <c r="C15" s="616"/>
      <c r="D15" s="561"/>
      <c r="E15" s="560">
        <f t="shared" ref="E15:L15" si="0">ROUND(SUM(E12:E13),6)</f>
        <v>10487.615</v>
      </c>
      <c r="F15" s="560">
        <f t="shared" si="0"/>
        <v>2052.7759999999998</v>
      </c>
      <c r="G15" s="560">
        <f t="shared" si="0"/>
        <v>-4396.2150000000001</v>
      </c>
      <c r="H15" s="560">
        <f t="shared" si="0"/>
        <v>-708.90300000000002</v>
      </c>
      <c r="I15" s="560">
        <f t="shared" si="0"/>
        <v>1039.269</v>
      </c>
      <c r="J15" s="560">
        <f t="shared" si="0"/>
        <v>1095.345</v>
      </c>
      <c r="K15" s="560">
        <f t="shared" si="0"/>
        <v>0</v>
      </c>
      <c r="L15" s="560">
        <f t="shared" si="0"/>
        <v>9569.8870000000006</v>
      </c>
    </row>
    <row r="16" spans="1:16" s="605" customFormat="1" ht="14.15" customHeight="1">
      <c r="A16" s="606"/>
      <c r="B16" s="563"/>
      <c r="C16" s="66"/>
      <c r="D16" s="66"/>
    </row>
    <row r="17" spans="1:12" s="605" customFormat="1" ht="14.15" customHeight="1" thickBot="1">
      <c r="A17" s="606"/>
      <c r="B17" s="621"/>
      <c r="C17" s="621"/>
      <c r="D17" s="621"/>
      <c r="E17" s="749" t="s">
        <v>1054</v>
      </c>
      <c r="F17" s="749"/>
      <c r="G17" s="749"/>
      <c r="H17" s="749"/>
      <c r="I17" s="749"/>
      <c r="J17" s="749"/>
      <c r="K17" s="749"/>
      <c r="L17" s="749"/>
    </row>
    <row r="18" spans="1:12" s="605" customFormat="1" ht="14.15" customHeight="1">
      <c r="A18" s="606"/>
      <c r="B18" s="566"/>
      <c r="C18" s="566"/>
      <c r="D18" s="566"/>
      <c r="E18" s="756" t="s">
        <v>174</v>
      </c>
      <c r="F18" s="757"/>
      <c r="G18" s="757"/>
      <c r="H18" s="758"/>
      <c r="I18" s="728"/>
      <c r="J18" s="731"/>
      <c r="K18" s="731"/>
      <c r="L18" s="625"/>
    </row>
    <row r="19" spans="1:12" s="605" customFormat="1" ht="28" customHeight="1">
      <c r="A19" s="606"/>
      <c r="B19" s="288" t="s">
        <v>162</v>
      </c>
      <c r="C19" s="288"/>
      <c r="D19" s="258"/>
      <c r="E19" s="729" t="s">
        <v>1181</v>
      </c>
      <c r="F19" s="627" t="s">
        <v>1180</v>
      </c>
      <c r="G19" s="627" t="s">
        <v>1199</v>
      </c>
      <c r="H19" s="730" t="s">
        <v>1195</v>
      </c>
      <c r="I19" s="627" t="s">
        <v>1198</v>
      </c>
      <c r="J19" s="627" t="s">
        <v>1197</v>
      </c>
      <c r="K19" s="627" t="s">
        <v>1182</v>
      </c>
      <c r="L19" s="627" t="s">
        <v>1191</v>
      </c>
    </row>
    <row r="20" spans="1:12" s="605" customFormat="1" ht="14.15" customHeight="1">
      <c r="A20" s="606"/>
      <c r="B20" s="438"/>
      <c r="C20" s="438"/>
      <c r="D20" s="3"/>
    </row>
    <row r="21" spans="1:12" s="605" customFormat="1" ht="14.15" customHeight="1">
      <c r="A21" s="623"/>
      <c r="B21" s="66" t="s">
        <v>1235</v>
      </c>
      <c r="C21" s="630"/>
      <c r="D21" s="66"/>
      <c r="E21" s="527">
        <v>2794.8879999999999</v>
      </c>
      <c r="F21" s="527">
        <v>3234.3180000000002</v>
      </c>
      <c r="G21" s="527">
        <v>-1033.701</v>
      </c>
      <c r="H21" s="527">
        <v>-5805.95</v>
      </c>
      <c r="I21" s="527">
        <v>4377.9399999999996</v>
      </c>
      <c r="J21" s="527">
        <v>697.26599999999996</v>
      </c>
      <c r="K21" s="527">
        <v>0</v>
      </c>
      <c r="L21" s="527">
        <v>4264.7610000000004</v>
      </c>
    </row>
    <row r="22" spans="1:12" s="605" customFormat="1" ht="14.15" customHeight="1">
      <c r="A22" s="606"/>
      <c r="B22" s="619" t="s">
        <v>183</v>
      </c>
      <c r="C22" s="400"/>
      <c r="D22" s="400"/>
      <c r="E22" s="527">
        <v>44.98</v>
      </c>
      <c r="F22" s="527">
        <v>-15.593</v>
      </c>
      <c r="G22" s="527">
        <v>-5.5679999999999996</v>
      </c>
      <c r="H22" s="527">
        <v>-9.4480000000000004</v>
      </c>
      <c r="I22" s="527">
        <v>18.274999999999999</v>
      </c>
      <c r="J22" s="527">
        <v>7.8529999999999998</v>
      </c>
      <c r="K22" s="527">
        <v>0</v>
      </c>
      <c r="L22" s="527">
        <v>40.499000000000002</v>
      </c>
    </row>
    <row r="23" spans="1:12" s="605" customFormat="1" ht="14.15" customHeight="1">
      <c r="A23" s="606"/>
      <c r="B23" s="564"/>
      <c r="C23" s="611"/>
      <c r="D23" s="66"/>
    </row>
    <row r="24" spans="1:12" s="605" customFormat="1" ht="14.15" customHeight="1">
      <c r="A24" s="606"/>
      <c r="B24" s="559" t="s">
        <v>184</v>
      </c>
      <c r="C24" s="616"/>
      <c r="D24" s="561"/>
      <c r="E24" s="560">
        <f t="shared" ref="E24:L24" si="1">ROUND(SUM(E21:E22),6)</f>
        <v>2839.8679999999999</v>
      </c>
      <c r="F24" s="560">
        <f t="shared" si="1"/>
        <v>3218.7249999999999</v>
      </c>
      <c r="G24" s="560">
        <f t="shared" si="1"/>
        <v>-1039.269</v>
      </c>
      <c r="H24" s="560">
        <f t="shared" si="1"/>
        <v>-5815.3980000000001</v>
      </c>
      <c r="I24" s="560">
        <f t="shared" si="1"/>
        <v>4396.2150000000001</v>
      </c>
      <c r="J24" s="560">
        <f t="shared" si="1"/>
        <v>705.11900000000003</v>
      </c>
      <c r="K24" s="560">
        <f t="shared" si="1"/>
        <v>0</v>
      </c>
      <c r="L24" s="560">
        <f t="shared" si="1"/>
        <v>4305.26</v>
      </c>
    </row>
    <row r="25" spans="1:12" s="605" customFormat="1" ht="14.15" customHeight="1">
      <c r="A25" s="606"/>
      <c r="B25" s="66"/>
      <c r="C25" s="619"/>
      <c r="D25" s="66"/>
    </row>
    <row r="26" spans="1:12" s="605" customFormat="1" ht="14.15" customHeight="1" thickBot="1">
      <c r="A26" s="606"/>
      <c r="B26" s="621"/>
      <c r="C26" s="621"/>
      <c r="D26" s="621"/>
      <c r="E26" s="749" t="s">
        <v>1054</v>
      </c>
      <c r="F26" s="749"/>
      <c r="G26" s="749"/>
      <c r="H26" s="749"/>
      <c r="I26" s="749"/>
      <c r="J26" s="749"/>
      <c r="K26" s="749"/>
      <c r="L26" s="749"/>
    </row>
    <row r="27" spans="1:12" s="605" customFormat="1" ht="14.15" customHeight="1">
      <c r="A27" s="606"/>
      <c r="B27" s="566"/>
      <c r="C27" s="566"/>
      <c r="D27" s="566"/>
      <c r="E27" s="756" t="s">
        <v>174</v>
      </c>
      <c r="F27" s="757"/>
      <c r="G27" s="757"/>
      <c r="H27" s="758"/>
      <c r="I27" s="728"/>
      <c r="J27" s="731"/>
      <c r="K27" s="731"/>
      <c r="L27" s="625"/>
    </row>
    <row r="28" spans="1:12" s="605" customFormat="1" ht="28" customHeight="1">
      <c r="A28" s="606"/>
      <c r="B28" s="288" t="s">
        <v>163</v>
      </c>
      <c r="C28" s="288"/>
      <c r="D28" s="258"/>
      <c r="E28" s="729" t="s">
        <v>1181</v>
      </c>
      <c r="F28" s="627" t="s">
        <v>1180</v>
      </c>
      <c r="G28" s="627" t="s">
        <v>1199</v>
      </c>
      <c r="H28" s="627" t="s">
        <v>1194</v>
      </c>
      <c r="I28" s="627" t="s">
        <v>1198</v>
      </c>
      <c r="J28" s="627" t="s">
        <v>1196</v>
      </c>
      <c r="K28" s="627" t="s">
        <v>1182</v>
      </c>
      <c r="L28" s="627" t="s">
        <v>1191</v>
      </c>
    </row>
    <row r="29" spans="1:12" s="605" customFormat="1" ht="14.15" customHeight="1">
      <c r="A29" s="606"/>
      <c r="B29" s="438"/>
      <c r="C29" s="438"/>
      <c r="D29" s="3"/>
    </row>
    <row r="30" spans="1:12" s="605" customFormat="1" ht="14.15" customHeight="1">
      <c r="A30" s="606"/>
      <c r="B30" s="66" t="s">
        <v>1235</v>
      </c>
      <c r="C30" s="630"/>
      <c r="D30" s="66"/>
      <c r="E30" s="527">
        <v>25856.115000000002</v>
      </c>
      <c r="F30" s="527">
        <v>8053.866</v>
      </c>
      <c r="G30" s="527">
        <v>-1088.127</v>
      </c>
      <c r="H30" s="527">
        <v>-697.26599999999996</v>
      </c>
      <c r="I30" s="527">
        <v>697.26599999999996</v>
      </c>
      <c r="J30" s="527">
        <v>5805.95</v>
      </c>
      <c r="K30" s="527">
        <v>-13985.701999999999</v>
      </c>
      <c r="L30" s="527">
        <v>24642.101999999999</v>
      </c>
    </row>
    <row r="31" spans="1:12" s="605" customFormat="1" ht="14.15" customHeight="1">
      <c r="A31" s="606"/>
      <c r="B31" s="619" t="s">
        <v>183</v>
      </c>
      <c r="C31" s="400"/>
      <c r="D31" s="400"/>
      <c r="E31" s="527">
        <v>3023.6529999999998</v>
      </c>
      <c r="F31" s="527">
        <v>581.03099999999995</v>
      </c>
      <c r="G31" s="527">
        <v>-7.218</v>
      </c>
      <c r="H31" s="527">
        <v>-7.8529999999999998</v>
      </c>
      <c r="I31" s="527">
        <v>11.637</v>
      </c>
      <c r="J31" s="527">
        <v>9.4480000000000004</v>
      </c>
      <c r="K31" s="527">
        <v>-462.17399999999998</v>
      </c>
      <c r="L31" s="527">
        <v>3148.5239999999999</v>
      </c>
    </row>
    <row r="32" spans="1:12" s="605" customFormat="1" ht="14.15" customHeight="1">
      <c r="A32" s="606"/>
      <c r="B32" s="564"/>
      <c r="C32" s="611"/>
      <c r="D32" s="66"/>
    </row>
    <row r="33" spans="1:16" s="605" customFormat="1" ht="14.15" customHeight="1">
      <c r="A33" s="606"/>
      <c r="B33" s="559" t="s">
        <v>184</v>
      </c>
      <c r="C33" s="616"/>
      <c r="D33" s="561"/>
      <c r="E33" s="560">
        <f t="shared" ref="E33:L33" si="2">ROUND(SUM(E30:E31),6)</f>
        <v>28879.768</v>
      </c>
      <c r="F33" s="560">
        <f t="shared" si="2"/>
        <v>8634.8970000000008</v>
      </c>
      <c r="G33" s="560">
        <f t="shared" si="2"/>
        <v>-1095.345</v>
      </c>
      <c r="H33" s="560">
        <f t="shared" si="2"/>
        <v>-705.11900000000003</v>
      </c>
      <c r="I33" s="560">
        <f t="shared" si="2"/>
        <v>708.90300000000002</v>
      </c>
      <c r="J33" s="560">
        <f t="shared" ref="J33:K33" si="3">ROUND(SUM(J30:J31),6)</f>
        <v>5815.3980000000001</v>
      </c>
      <c r="K33" s="560">
        <f t="shared" si="3"/>
        <v>-14447.876</v>
      </c>
      <c r="L33" s="560">
        <f t="shared" si="2"/>
        <v>27790.626</v>
      </c>
    </row>
    <row r="34" spans="1:16" s="605" customFormat="1" ht="14.5" customHeight="1">
      <c r="A34" s="606"/>
      <c r="B34" s="619" t="s">
        <v>1193</v>
      </c>
      <c r="C34" s="66"/>
      <c r="D34" s="66"/>
    </row>
    <row r="35" spans="1:16" s="605" customFormat="1" ht="14.5" customHeight="1">
      <c r="A35" s="606"/>
      <c r="B35" s="619" t="s">
        <v>1209</v>
      </c>
      <c r="C35" s="66"/>
      <c r="D35" s="66"/>
    </row>
    <row r="37" spans="1:16" s="605" customFormat="1" ht="14.15" customHeight="1" thickBot="1">
      <c r="A37" s="606"/>
      <c r="B37" s="621"/>
      <c r="C37" s="621"/>
      <c r="D37" s="621"/>
      <c r="E37" s="749" t="s">
        <v>85</v>
      </c>
      <c r="F37" s="749"/>
      <c r="G37" s="749"/>
      <c r="H37" s="749"/>
      <c r="I37" s="749"/>
      <c r="J37" s="749"/>
    </row>
    <row r="38" spans="1:16" s="605" customFormat="1" ht="14.15" customHeight="1">
      <c r="A38" s="606"/>
      <c r="B38" s="566"/>
      <c r="C38" s="566"/>
      <c r="D38" s="566"/>
      <c r="E38" s="757" t="s">
        <v>174</v>
      </c>
      <c r="F38" s="757"/>
      <c r="G38" s="757"/>
      <c r="H38" s="757"/>
      <c r="I38" s="757"/>
      <c r="J38" s="625" t="s">
        <v>175</v>
      </c>
    </row>
    <row r="39" spans="1:16" s="605" customFormat="1" ht="28" customHeight="1">
      <c r="A39" s="623"/>
      <c r="B39" s="288" t="s">
        <v>161</v>
      </c>
      <c r="C39" s="288"/>
      <c r="D39" s="258"/>
      <c r="E39" s="627" t="s">
        <v>176</v>
      </c>
      <c r="F39" s="627" t="s">
        <v>177</v>
      </c>
      <c r="G39" s="627" t="s">
        <v>178</v>
      </c>
      <c r="H39" s="627" t="s">
        <v>179</v>
      </c>
      <c r="I39" s="627" t="s">
        <v>180</v>
      </c>
      <c r="J39" s="627" t="s">
        <v>181</v>
      </c>
    </row>
    <row r="40" spans="1:16" s="605" customFormat="1" ht="14.15" customHeight="1">
      <c r="A40" s="606"/>
      <c r="B40" s="438"/>
      <c r="C40" s="438"/>
      <c r="D40" s="3"/>
    </row>
    <row r="41" spans="1:16" s="628" customFormat="1" ht="14.15" customHeight="1">
      <c r="A41" s="606"/>
      <c r="B41" s="556" t="s">
        <v>164</v>
      </c>
      <c r="C41" s="567"/>
      <c r="D41" s="567"/>
    </row>
    <row r="42" spans="1:16" s="605" customFormat="1" ht="14.15" customHeight="1">
      <c r="A42" s="606"/>
      <c r="B42" s="66"/>
      <c r="C42" s="558" t="s">
        <v>182</v>
      </c>
      <c r="D42" s="66"/>
      <c r="E42" s="527">
        <v>10271.191000000001</v>
      </c>
      <c r="F42" s="527">
        <v>1282.029</v>
      </c>
      <c r="G42" s="527">
        <v>-1.0389999999999999</v>
      </c>
      <c r="H42" s="527">
        <v>-1774.7639999999999</v>
      </c>
      <c r="I42" s="527">
        <v>121.30200000000001</v>
      </c>
      <c r="J42" s="527">
        <v>9898.7189999999991</v>
      </c>
    </row>
    <row r="43" spans="1:16" s="628" customFormat="1" ht="14.15" customHeight="1">
      <c r="A43" s="606"/>
      <c r="B43" s="442" t="s">
        <v>183</v>
      </c>
      <c r="C43" s="400"/>
      <c r="D43" s="400"/>
      <c r="E43" s="527">
        <v>194.4</v>
      </c>
      <c r="F43" s="527">
        <v>97.801000000000002</v>
      </c>
      <c r="G43" s="527">
        <v>0</v>
      </c>
      <c r="H43" s="527">
        <v>-3.12</v>
      </c>
      <c r="I43" s="527">
        <v>0.38700000000000001</v>
      </c>
      <c r="J43" s="527">
        <v>289.46800000000002</v>
      </c>
    </row>
    <row r="44" spans="1:16" s="605" customFormat="1" ht="14.15" customHeight="1">
      <c r="A44" s="606"/>
      <c r="B44" s="564"/>
      <c r="C44" s="611"/>
      <c r="D44" s="66"/>
      <c r="P44" s="629"/>
    </row>
    <row r="45" spans="1:16" s="605" customFormat="1" ht="14.15" customHeight="1">
      <c r="A45" s="606"/>
      <c r="B45" s="559" t="s">
        <v>184</v>
      </c>
      <c r="C45" s="616"/>
      <c r="D45" s="561"/>
      <c r="E45" s="560">
        <v>10465.591</v>
      </c>
      <c r="F45" s="560">
        <v>1379.83</v>
      </c>
      <c r="G45" s="560">
        <v>-1.0389999999999999</v>
      </c>
      <c r="H45" s="560">
        <v>-1777.884</v>
      </c>
      <c r="I45" s="560">
        <v>121.68899999999999</v>
      </c>
      <c r="J45" s="560">
        <v>10188.187</v>
      </c>
    </row>
    <row r="46" spans="1:16" s="605" customFormat="1" ht="14.15" customHeight="1">
      <c r="A46" s="606"/>
      <c r="B46" s="563"/>
      <c r="C46" s="66"/>
      <c r="D46" s="66"/>
    </row>
    <row r="47" spans="1:16" s="605" customFormat="1" ht="14.15" customHeight="1" thickBot="1">
      <c r="A47" s="606"/>
      <c r="B47" s="621"/>
      <c r="C47" s="621"/>
      <c r="D47" s="621"/>
      <c r="E47" s="749" t="s">
        <v>85</v>
      </c>
      <c r="F47" s="749"/>
      <c r="G47" s="749"/>
      <c r="H47" s="749"/>
      <c r="I47" s="749"/>
      <c r="J47" s="749"/>
    </row>
    <row r="48" spans="1:16" s="605" customFormat="1" ht="14.15" customHeight="1">
      <c r="A48" s="606"/>
      <c r="B48" s="566"/>
      <c r="C48" s="566"/>
      <c r="D48" s="566"/>
      <c r="E48" s="757" t="s">
        <v>174</v>
      </c>
      <c r="F48" s="757"/>
      <c r="G48" s="757"/>
      <c r="H48" s="757"/>
      <c r="I48" s="757"/>
      <c r="J48" s="625" t="s">
        <v>175</v>
      </c>
    </row>
    <row r="49" spans="1:10" s="605" customFormat="1" ht="28" customHeight="1">
      <c r="A49" s="606"/>
      <c r="B49" s="288" t="s">
        <v>162</v>
      </c>
      <c r="C49" s="288"/>
      <c r="D49" s="258"/>
      <c r="E49" s="627" t="s">
        <v>176</v>
      </c>
      <c r="F49" s="627" t="s">
        <v>177</v>
      </c>
      <c r="G49" s="627" t="s">
        <v>178</v>
      </c>
      <c r="H49" s="627" t="s">
        <v>185</v>
      </c>
      <c r="I49" s="627" t="s">
        <v>180</v>
      </c>
      <c r="J49" s="627" t="s">
        <v>181</v>
      </c>
    </row>
    <row r="50" spans="1:10" s="605" customFormat="1" ht="14.15" customHeight="1">
      <c r="A50" s="606"/>
      <c r="B50" s="438"/>
      <c r="C50" s="438"/>
      <c r="D50" s="3"/>
    </row>
    <row r="51" spans="1:10" s="605" customFormat="1" ht="14.15" customHeight="1">
      <c r="A51" s="606"/>
      <c r="B51" s="556" t="s">
        <v>164</v>
      </c>
      <c r="C51" s="567"/>
      <c r="D51" s="567"/>
      <c r="E51" s="628"/>
      <c r="F51" s="628"/>
      <c r="G51" s="628"/>
      <c r="H51" s="628"/>
      <c r="I51" s="628"/>
      <c r="J51" s="628"/>
    </row>
    <row r="52" spans="1:10" s="605" customFormat="1" ht="14.15" customHeight="1">
      <c r="A52" s="623"/>
      <c r="B52" s="66"/>
      <c r="C52" s="630" t="s">
        <v>182</v>
      </c>
      <c r="D52" s="66"/>
      <c r="E52" s="527">
        <v>2794.8870000000002</v>
      </c>
      <c r="F52" s="527">
        <v>1619.94</v>
      </c>
      <c r="G52" s="527">
        <v>1.393</v>
      </c>
      <c r="H52" s="527">
        <v>1774.7639999999999</v>
      </c>
      <c r="I52" s="527">
        <v>-2495.5070000000001</v>
      </c>
      <c r="J52" s="527">
        <v>3695.4769999999999</v>
      </c>
    </row>
    <row r="53" spans="1:10" s="605" customFormat="1" ht="14.15" customHeight="1">
      <c r="A53" s="606"/>
      <c r="B53" s="442" t="s">
        <v>183</v>
      </c>
      <c r="C53" s="400"/>
      <c r="D53" s="400"/>
      <c r="E53" s="527">
        <v>44.98</v>
      </c>
      <c r="F53" s="527">
        <v>-20.65</v>
      </c>
      <c r="G53" s="527">
        <v>0</v>
      </c>
      <c r="H53" s="527">
        <v>3.12</v>
      </c>
      <c r="I53" s="527">
        <v>-1.7549999999999999</v>
      </c>
      <c r="J53" s="527">
        <v>25.695</v>
      </c>
    </row>
    <row r="54" spans="1:10" s="605" customFormat="1" ht="14.15" customHeight="1">
      <c r="A54" s="606"/>
      <c r="B54" s="564"/>
      <c r="C54" s="611"/>
      <c r="D54" s="66"/>
    </row>
    <row r="55" spans="1:10" s="605" customFormat="1" ht="14.15" customHeight="1">
      <c r="A55" s="606"/>
      <c r="B55" s="559" t="s">
        <v>184</v>
      </c>
      <c r="C55" s="616"/>
      <c r="D55" s="561"/>
      <c r="E55" s="560">
        <v>2839.8670000000002</v>
      </c>
      <c r="F55" s="560">
        <v>1599.29</v>
      </c>
      <c r="G55" s="560">
        <v>1.393</v>
      </c>
      <c r="H55" s="560">
        <v>1777.884</v>
      </c>
      <c r="I55" s="560">
        <v>-2497.2620000000002</v>
      </c>
      <c r="J55" s="560">
        <v>3721.172</v>
      </c>
    </row>
    <row r="56" spans="1:10" s="605" customFormat="1" ht="14.15" customHeight="1">
      <c r="A56" s="606"/>
      <c r="B56" s="66"/>
      <c r="C56" s="619"/>
      <c r="D56" s="66"/>
    </row>
    <row r="57" spans="1:10" s="605" customFormat="1" ht="14.15" customHeight="1" thickBot="1">
      <c r="A57" s="606"/>
      <c r="B57" s="621"/>
      <c r="C57" s="621"/>
      <c r="D57" s="621"/>
      <c r="E57" s="749" t="s">
        <v>85</v>
      </c>
      <c r="F57" s="749"/>
      <c r="G57" s="749"/>
      <c r="H57" s="749"/>
      <c r="I57" s="749"/>
      <c r="J57" s="749"/>
    </row>
    <row r="58" spans="1:10" s="605" customFormat="1" ht="14.15" customHeight="1">
      <c r="A58" s="606"/>
      <c r="B58" s="566"/>
      <c r="C58" s="566"/>
      <c r="D58" s="566"/>
      <c r="E58" s="757" t="s">
        <v>174</v>
      </c>
      <c r="F58" s="757"/>
      <c r="G58" s="757"/>
      <c r="H58" s="757"/>
      <c r="I58" s="757"/>
      <c r="J58" s="625" t="s">
        <v>175</v>
      </c>
    </row>
    <row r="59" spans="1:10" s="605" customFormat="1" ht="28" customHeight="1">
      <c r="A59" s="606"/>
      <c r="B59" s="288" t="s">
        <v>163</v>
      </c>
      <c r="C59" s="288"/>
      <c r="D59" s="258"/>
      <c r="E59" s="627" t="s">
        <v>176</v>
      </c>
      <c r="F59" s="627" t="s">
        <v>177</v>
      </c>
      <c r="G59" s="627" t="s">
        <v>178</v>
      </c>
      <c r="H59" s="627" t="s">
        <v>185</v>
      </c>
      <c r="I59" s="627" t="s">
        <v>179</v>
      </c>
      <c r="J59" s="627" t="s">
        <v>181</v>
      </c>
    </row>
    <row r="60" spans="1:10" s="605" customFormat="1" ht="14.15" customHeight="1">
      <c r="A60" s="606"/>
      <c r="B60" s="438"/>
      <c r="C60" s="438"/>
      <c r="D60" s="3"/>
    </row>
    <row r="61" spans="1:10" s="605" customFormat="1" ht="14.15" customHeight="1">
      <c r="A61" s="606"/>
      <c r="B61" s="556" t="s">
        <v>164</v>
      </c>
      <c r="C61" s="567"/>
      <c r="D61" s="567"/>
      <c r="E61" s="628"/>
      <c r="F61" s="628"/>
      <c r="G61" s="628"/>
      <c r="H61" s="628"/>
      <c r="I61" s="628"/>
      <c r="J61" s="628"/>
    </row>
    <row r="62" spans="1:10" s="605" customFormat="1" ht="14.15" customHeight="1">
      <c r="A62" s="606"/>
      <c r="B62" s="66"/>
      <c r="C62" s="630" t="s">
        <v>182</v>
      </c>
      <c r="D62" s="66"/>
      <c r="E62" s="527">
        <v>21566.168000000001</v>
      </c>
      <c r="F62" s="527">
        <v>3543.425894</v>
      </c>
      <c r="G62" s="527">
        <v>-1663.4269999999999</v>
      </c>
      <c r="H62" s="527">
        <v>-121.30200000000001</v>
      </c>
      <c r="I62" s="527">
        <v>2495.5070000000001</v>
      </c>
      <c r="J62" s="527">
        <v>25820.371894</v>
      </c>
    </row>
    <row r="63" spans="1:10" s="605" customFormat="1" ht="14.15" customHeight="1">
      <c r="A63" s="606"/>
      <c r="B63" s="442" t="s">
        <v>183</v>
      </c>
      <c r="C63" s="400"/>
      <c r="D63" s="400"/>
      <c r="E63" s="527">
        <v>3023.6529999999998</v>
      </c>
      <c r="F63" s="527">
        <v>155.701954</v>
      </c>
      <c r="G63" s="527">
        <v>-199.52</v>
      </c>
      <c r="H63" s="527">
        <v>-0.38700000000000001</v>
      </c>
      <c r="I63" s="527">
        <v>1.7549999999999999</v>
      </c>
      <c r="J63" s="527">
        <v>2981.2029539999999</v>
      </c>
    </row>
    <row r="64" spans="1:10" s="605" customFormat="1" ht="14.15" customHeight="1">
      <c r="A64" s="606"/>
      <c r="B64" s="564"/>
      <c r="C64" s="611"/>
      <c r="D64" s="66"/>
    </row>
    <row r="65" spans="1:10" s="605" customFormat="1" ht="14.15" customHeight="1">
      <c r="A65" s="606"/>
      <c r="B65" s="559" t="s">
        <v>184</v>
      </c>
      <c r="C65" s="616"/>
      <c r="D65" s="561"/>
      <c r="E65" s="560">
        <v>24589.821</v>
      </c>
      <c r="F65" s="560">
        <v>3699.1278480000001</v>
      </c>
      <c r="G65" s="560">
        <v>-1862.9469999999999</v>
      </c>
      <c r="H65" s="560">
        <v>-121.68899999999999</v>
      </c>
      <c r="I65" s="560">
        <v>2497.2620000000002</v>
      </c>
      <c r="J65" s="560">
        <v>28801.574848</v>
      </c>
    </row>
  </sheetData>
  <mergeCells count="13">
    <mergeCell ref="E27:H27"/>
    <mergeCell ref="E58:I58"/>
    <mergeCell ref="E38:I38"/>
    <mergeCell ref="E48:I48"/>
    <mergeCell ref="B5:D5"/>
    <mergeCell ref="E8:L8"/>
    <mergeCell ref="E17:L17"/>
    <mergeCell ref="E26:L26"/>
    <mergeCell ref="E9:H9"/>
    <mergeCell ref="E18:H18"/>
    <mergeCell ref="E37:J37"/>
    <mergeCell ref="E47:J47"/>
    <mergeCell ref="E57:J57"/>
  </mergeCells>
  <hyperlinks>
    <hyperlink ref="B6" location="Início!A1" display="Início" xr:uid="{D25FA507-C320-4F4B-AE8B-F1D7CC720F54}"/>
    <hyperlink ref="B6:D6" location="'Séries Hist. Descontinuadas &gt;&gt;'!A1" display="Séries Descontinuadas" xr:uid="{28CE9839-E444-414D-B733-BFF9C36EC9D4}"/>
    <hyperlink ref="B5" location="Início!A1" display="Início" xr:uid="{10ECAB79-FED3-421D-8DC3-4369F4830679}"/>
    <hyperlink ref="B5:D5" location="Índice!A1" display="Índice" xr:uid="{9F7FDEB9-EF07-4CCD-A3C3-CA8AB83473D0}"/>
  </hyperlinks>
  <pageMargins left="0.511811024" right="0.511811024" top="0.78740157499999996" bottom="0.78740157499999996" header="0.31496062000000002" footer="0.3149606200000000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mso-contentType ?>
<FormTemplates xmlns="http://schemas.microsoft.com/sharepoint/v3/contenttype/forms">
  <Display>DocumentLibraryForm</Display>
  <Edit>DocumentLibraryForm</Edit>
  <New>DocumentLibraryForm</New>
</FormTemplates>
</file>

<file path=customXml/item2.xml><?xml version="1.0" encoding="utf-8"?>
<p:properties xmlns:p="http://schemas.microsoft.com/office/2006/metadata/properties" xmlns:xsi="http://www.w3.org/2001/XMLSchema-instance" xmlns:pc="http://schemas.microsoft.com/office/infopath/2007/PartnerControls">
  <documentManagement>
    <_ip_UnifiedCompliancePolicyUIAction xmlns="http://schemas.microsoft.com/sharepoint/v3" xsi:nil="true"/>
    <lcf76f155ced4ddcb4097134ff3c332f xmlns="e01b13bb-1104-4588-9145-53cbcc0d19a2">
      <Terms xmlns="http://schemas.microsoft.com/office/infopath/2007/PartnerControls"/>
    </lcf76f155ced4ddcb4097134ff3c332f>
    <_ip_UnifiedCompliancePolicyProperties xmlns="http://schemas.microsoft.com/sharepoint/v3" xsi:nil="true"/>
    <TaxCatchAll xmlns="bf472d8f-2630-48b1-bce3-27a7b8b28eab" xsi:nil="true"/>
  </documentManagement>
</p:properties>
</file>

<file path=customXml/item3.xml><?xml version="1.0" encoding="utf-8"?>
<ct:contentTypeSchema xmlns:ct="http://schemas.microsoft.com/office/2006/metadata/contentType" xmlns:ma="http://schemas.microsoft.com/office/2006/metadata/properties/metaAttributes" ct:_="" ma:_="" ma:contentTypeName="Document" ma:contentTypeID="0x0101003F140FDCB86AD147BC30F361B95B8893" ma:contentTypeVersion="16" ma:contentTypeDescription="Create a new document." ma:contentTypeScope="" ma:versionID="c37038b6079da769ac840fe2abef7188">
  <xsd:schema xmlns:xsd="http://www.w3.org/2001/XMLSchema" xmlns:xs="http://www.w3.org/2001/XMLSchema" xmlns:p="http://schemas.microsoft.com/office/2006/metadata/properties" xmlns:ns1="http://schemas.microsoft.com/sharepoint/v3" xmlns:ns2="e01b13bb-1104-4588-9145-53cbcc0d19a2" xmlns:ns3="bf472d8f-2630-48b1-bce3-27a7b8b28eab" targetNamespace="http://schemas.microsoft.com/office/2006/metadata/properties" ma:root="true" ma:fieldsID="bfccfcbda344a290e696f6ce88a909d7" ns1:_="" ns2:_="" ns3:_="">
    <xsd:import namespace="http://schemas.microsoft.com/sharepoint/v3"/>
    <xsd:import namespace="e01b13bb-1104-4588-9145-53cbcc0d19a2"/>
    <xsd:import namespace="bf472d8f-2630-48b1-bce3-27a7b8b28eab"/>
    <xsd:element name="properties">
      <xsd:complexType>
        <xsd:sequence>
          <xsd:element name="documentManagement">
            <xsd:complexType>
              <xsd:all>
                <xsd:element ref="ns2:MediaServiceMetadata" minOccurs="0"/>
                <xsd:element ref="ns2:MediaServiceFastMetadata" minOccurs="0"/>
                <xsd:element ref="ns2:MediaServiceObjectDetectorVersions" minOccurs="0"/>
                <xsd:element ref="ns3:SharedWithUsers" minOccurs="0"/>
                <xsd:element ref="ns3:SharedWithDetails" minOccurs="0"/>
                <xsd:element ref="ns1:_ip_UnifiedCompliancePolicyProperties" minOccurs="0"/>
                <xsd:element ref="ns1:_ip_UnifiedCompliancePolicyUIAction" minOccurs="0"/>
                <xsd:element ref="ns2:lcf76f155ced4ddcb4097134ff3c332f" minOccurs="0"/>
                <xsd:element ref="ns3:TaxCatchAll" minOccurs="0"/>
                <xsd:element ref="ns2:MediaServiceOCR" minOccurs="0"/>
                <xsd:element ref="ns2:MediaServiceGenerationTime" minOccurs="0"/>
                <xsd:element ref="ns2:MediaServiceEventHashCode" minOccurs="0"/>
                <xsd:element ref="ns2:MediaServiceSearchProperties" minOccurs="0"/>
                <xsd:element ref="ns2:MediaServiceDateTaken" minOccurs="0"/>
                <xsd:element ref="ns2:MediaServiceBillingMetadata"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http://schemas.microsoft.com/sharepoint/v3" elementFormDefault="qualified">
    <xsd:import namespace="http://schemas.microsoft.com/office/2006/documentManagement/types"/>
    <xsd:import namespace="http://schemas.microsoft.com/office/infopath/2007/PartnerControls"/>
    <xsd:element name="_ip_UnifiedCompliancePolicyProperties" ma:index="13" nillable="true" ma:displayName="Unified Compliance Policy Properties" ma:hidden="true" ma:internalName="_ip_UnifiedCompliancePolicyProperties">
      <xsd:simpleType>
        <xsd:restriction base="dms:Note"/>
      </xsd:simpleType>
    </xsd:element>
    <xsd:element name="_ip_UnifiedCompliancePolicyUIAction" ma:index="14" nillable="true" ma:displayName="Unified Compliance Policy UI Action" ma:hidden="true" ma:internalName="_ip_UnifiedCompliancePolicyUIAction">
      <xsd:simpleType>
        <xsd:restriction base="dms:Text"/>
      </xsd:simpleType>
    </xsd:element>
  </xsd:schema>
  <xsd:schema xmlns:xsd="http://www.w3.org/2001/XMLSchema" xmlns:xs="http://www.w3.org/2001/XMLSchema" xmlns:dms="http://schemas.microsoft.com/office/2006/documentManagement/types" xmlns:pc="http://schemas.microsoft.com/office/infopath/2007/PartnerControls" targetNamespace="e01b13bb-1104-4588-9145-53cbcc0d19a2" elementFormDefault="qualified">
    <xsd:import namespace="http://schemas.microsoft.com/office/2006/documentManagement/types"/>
    <xsd:import namespace="http://schemas.microsoft.com/office/infopath/2007/PartnerControls"/>
    <xsd:element name="MediaServiceMetadata" ma:index="8" nillable="true" ma:displayName="MediaServiceMetadata" ma:hidden="true" ma:internalName="MediaServiceMetadata" ma:readOnly="true">
      <xsd:simpleType>
        <xsd:restriction base="dms:Note"/>
      </xsd:simpleType>
    </xsd:element>
    <xsd:element name="MediaServiceFastMetadata" ma:index="9" nillable="true" ma:displayName="MediaServiceFastMetadata" ma:hidden="true" ma:internalName="MediaServiceFastMetadata" ma:readOnly="true">
      <xsd:simpleType>
        <xsd:restriction base="dms:Note"/>
      </xsd:simpleType>
    </xsd:element>
    <xsd:element name="MediaServiceObjectDetectorVersions" ma:index="10" nillable="true" ma:displayName="MediaServiceObjectDetectorVersions" ma:hidden="true" ma:indexed="true" ma:internalName="MediaServiceObjectDetectorVersions" ma:readOnly="true">
      <xsd:simpleType>
        <xsd:restriction base="dms:Text"/>
      </xsd:simpleType>
    </xsd:element>
    <xsd:element name="lcf76f155ced4ddcb4097134ff3c332f" ma:index="16" nillable="true" ma:taxonomy="true" ma:internalName="lcf76f155ced4ddcb4097134ff3c332f" ma:taxonomyFieldName="MediaServiceImageTags" ma:displayName="Image Tags" ma:readOnly="false" ma:fieldId="{5cf76f15-5ced-4ddc-b409-7134ff3c332f}" ma:taxonomyMulti="true" ma:sspId="e471ada5-31db-43fa-8830-84ca9293ff45" ma:termSetId="09814cd3-568e-fe90-9814-8d621ff8fb84" ma:anchorId="fba54fb3-c3e1-fe81-a776-ca4b69148c4d" ma:open="true" ma:isKeyword="false">
      <xsd:complexType>
        <xsd:sequence>
          <xsd:element ref="pc:Terms" minOccurs="0" maxOccurs="1"/>
        </xsd:sequence>
      </xsd:complexType>
    </xsd:element>
    <xsd:element name="MediaServiceOCR" ma:index="18" nillable="true" ma:displayName="Extracted Text" ma:internalName="MediaServiceOCR" ma:readOnly="true">
      <xsd:simpleType>
        <xsd:restriction base="dms:Note">
          <xsd:maxLength value="255"/>
        </xsd:restriction>
      </xsd:simpleType>
    </xsd:element>
    <xsd:element name="MediaServiceGenerationTime" ma:index="19" nillable="true" ma:displayName="MediaServiceGenerationTime" ma:hidden="true" ma:internalName="MediaServiceGenerationTime" ma:readOnly="true">
      <xsd:simpleType>
        <xsd:restriction base="dms:Text"/>
      </xsd:simpleType>
    </xsd:element>
    <xsd:element name="MediaServiceEventHashCode" ma:index="20" nillable="true" ma:displayName="MediaServiceEventHashCode" ma:hidden="true" ma:internalName="MediaServiceEventHashCode" ma:readOnly="true">
      <xsd:simpleType>
        <xsd:restriction base="dms:Text"/>
      </xsd:simpleType>
    </xsd:element>
    <xsd:element name="MediaServiceSearchProperties" ma:index="21" nillable="true" ma:displayName="MediaServiceSearchProperties" ma:hidden="true" ma:internalName="MediaServiceSearchProperties" ma:readOnly="true">
      <xsd:simpleType>
        <xsd:restriction base="dms:Note"/>
      </xsd:simpleType>
    </xsd:element>
    <xsd:element name="MediaServiceDateTaken" ma:index="22" nillable="true" ma:displayName="MediaServiceDateTaken" ma:hidden="true" ma:indexed="true" ma:internalName="MediaServiceDateTaken" ma:readOnly="true">
      <xsd:simpleType>
        <xsd:restriction base="dms:Text"/>
      </xsd:simpleType>
    </xsd:element>
    <xsd:element name="MediaServiceBillingMetadata" ma:index="23" nillable="true" ma:displayName="MediaServiceBillingMetadata" ma:hidden="true" ma:internalName="MediaServiceBillingMetadata" ma:readOnly="true">
      <xsd:simpleType>
        <xsd:restriction base="dms:Note"/>
      </xsd:simpleType>
    </xsd:element>
  </xsd:schema>
  <xsd:schema xmlns:xsd="http://www.w3.org/2001/XMLSchema" xmlns:xs="http://www.w3.org/2001/XMLSchema" xmlns:dms="http://schemas.microsoft.com/office/2006/documentManagement/types" xmlns:pc="http://schemas.microsoft.com/office/infopath/2007/PartnerControls" targetNamespace="bf472d8f-2630-48b1-bce3-27a7b8b28eab" elementFormDefault="qualified">
    <xsd:import namespace="http://schemas.microsoft.com/office/2006/documentManagement/types"/>
    <xsd:import namespace="http://schemas.microsoft.com/office/infopath/2007/PartnerControls"/>
    <xsd:element name="SharedWithUsers" ma:index="11" nillable="true" ma:displayName="Shared With" ma:internalName="SharedWithUsers" ma:readOnly="true">
      <xsd:complexType>
        <xsd:complexContent>
          <xsd:extension base="dms:UserMulti">
            <xsd:sequence>
              <xsd:element name="UserInfo" minOccurs="0" maxOccurs="unbounded">
                <xsd:complexType>
                  <xsd:sequence>
                    <xsd:element name="DisplayName" type="xsd:string" minOccurs="0"/>
                    <xsd:element name="AccountId" type="dms:UserId" minOccurs="0" nillable="true"/>
                    <xsd:element name="AccountType" type="xsd:string" minOccurs="0"/>
                  </xsd:sequence>
                </xsd:complexType>
              </xsd:element>
            </xsd:sequence>
          </xsd:extension>
        </xsd:complexContent>
      </xsd:complexType>
    </xsd:element>
    <xsd:element name="SharedWithDetails" ma:index="12" nillable="true" ma:displayName="Shared With Details" ma:internalName="SharedWithDetails" ma:readOnly="true">
      <xsd:simpleType>
        <xsd:restriction base="dms:Note">
          <xsd:maxLength value="255"/>
        </xsd:restriction>
      </xsd:simpleType>
    </xsd:element>
    <xsd:element name="TaxCatchAll" ma:index="17" nillable="true" ma:displayName="Taxonomy Catch All Column" ma:hidden="true" ma:list="{1352b5d9-aa17-45be-bf22-2f9a57665a1e}" ma:internalName="TaxCatchAll" ma:showField="CatchAllData" ma:web="bf472d8f-2630-48b1-bce3-27a7b8b28eab">
      <xsd:complexType>
        <xsd:complexContent>
          <xsd:extension base="dms:MultiChoiceLookup">
            <xsd:sequence>
              <xsd:element name="Value" type="dms:Lookup" maxOccurs="unbounded" minOccurs="0" nillable="true"/>
            </xsd:sequence>
          </xsd:extension>
        </xsd:complexContent>
      </xsd:complex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0" ma:displayName="Content Type"/>
        <xsd:element ref="dc:title" minOccurs="0" maxOccurs="1" ma:index="4"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Props1.xml><?xml version="1.0" encoding="utf-8"?>
<ds:datastoreItem xmlns:ds="http://schemas.openxmlformats.org/officeDocument/2006/customXml" ds:itemID="{174002BD-8A1A-40E7-B243-FF29C8B6C3C3}">
  <ds:schemaRefs>
    <ds:schemaRef ds:uri="http://schemas.microsoft.com/sharepoint/v3/contenttype/forms"/>
  </ds:schemaRefs>
</ds:datastoreItem>
</file>

<file path=customXml/itemProps2.xml><?xml version="1.0" encoding="utf-8"?>
<ds:datastoreItem xmlns:ds="http://schemas.openxmlformats.org/officeDocument/2006/customXml" ds:itemID="{F30A844C-0CB4-4B88-825A-55F187934C73}">
  <ds:schemaRefs>
    <ds:schemaRef ds:uri="http://schemas.microsoft.com/office/2006/metadata/properties"/>
    <ds:schemaRef ds:uri="http://schemas.microsoft.com/office/infopath/2007/PartnerControls"/>
    <ds:schemaRef ds:uri="http://schemas.microsoft.com/sharepoint/v3"/>
    <ds:schemaRef ds:uri="e01b13bb-1104-4588-9145-53cbcc0d19a2"/>
    <ds:schemaRef ds:uri="bf472d8f-2630-48b1-bce3-27a7b8b28eab"/>
  </ds:schemaRefs>
</ds:datastoreItem>
</file>

<file path=customXml/itemProps3.xml><?xml version="1.0" encoding="utf-8"?>
<ds:datastoreItem xmlns:ds="http://schemas.openxmlformats.org/officeDocument/2006/customXml" ds:itemID="{679C0A58-A5A6-4452-AA44-D851AC98CE47}">
  <ds:schemaRefs>
    <ds:schemaRef ds:uri="http://schemas.microsoft.com/office/2006/metadata/contentType"/>
    <ds:schemaRef ds:uri="http://schemas.microsoft.com/office/2006/metadata/properties/metaAttributes"/>
    <ds:schemaRef ds:uri="http://www.w3.org/2001/XMLSchema"/>
    <ds:schemaRef ds:uri="http://schemas.microsoft.com/office/2006/metadata/properties"/>
    <ds:schemaRef ds:uri="http://schemas.microsoft.com/sharepoint/v3"/>
    <ds:schemaRef ds:uri="e01b13bb-1104-4588-9145-53cbcc0d19a2"/>
    <ds:schemaRef ds:uri="bf472d8f-2630-48b1-bce3-27a7b8b28eab"/>
    <ds:schemaRef ds:uri="http://schemas.microsoft.com/office/2006/documentManagement/types"/>
    <ds:schemaRef ds:uri="http://schemas.microsoft.com/office/infopath/2007/PartnerControls"/>
    <ds:schemaRef ds:uri="http://schemas.openxmlformats.org/package/2006/metadata/core-properties"/>
    <ds:schemaRef ds:uri="http://purl.org/dc/elements/1.1/"/>
    <ds:schemaRef ds:uri="http://purl.org/dc/terms/"/>
    <ds:schemaRef ds:uri="http://schemas.microsoft.com/internal/obd"/>
  </ds:schemaRefs>
</ds:datastoreItem>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Planilhas</vt:lpstr>
      </vt:variant>
      <vt:variant>
        <vt:i4>57</vt:i4>
      </vt:variant>
      <vt:variant>
        <vt:lpstr>Intervalos Nomeados</vt:lpstr>
      </vt:variant>
      <vt:variant>
        <vt:i4>12</vt:i4>
      </vt:variant>
    </vt:vector>
  </HeadingPairs>
  <TitlesOfParts>
    <vt:vector size="69" baseType="lpstr">
      <vt:lpstr>Índice</vt:lpstr>
      <vt:lpstr>Balanço</vt:lpstr>
      <vt:lpstr>DMPL</vt:lpstr>
      <vt:lpstr>Crédito Segmento</vt:lpstr>
      <vt:lpstr>Crédito Produtos</vt:lpstr>
      <vt:lpstr>Crédito Setor</vt:lpstr>
      <vt:lpstr>Crédito Concentração</vt:lpstr>
      <vt:lpstr>Crédito e Provisão Estágios</vt:lpstr>
      <vt:lpstr>Provisão Crédito Estágios - Mov</vt:lpstr>
      <vt:lpstr>Renegociação</vt:lpstr>
      <vt:lpstr>Captações</vt:lpstr>
      <vt:lpstr>Sumário Executivo</vt:lpstr>
      <vt:lpstr>DRE Contábil</vt:lpstr>
      <vt:lpstr>DRE Gerencial</vt:lpstr>
      <vt:lpstr>Reconciliação</vt:lpstr>
      <vt:lpstr>Margem</vt:lpstr>
      <vt:lpstr>Comissões</vt:lpstr>
      <vt:lpstr>Despesas</vt:lpstr>
      <vt:lpstr>DRA</vt:lpstr>
      <vt:lpstr>DFC</vt:lpstr>
      <vt:lpstr>DVA</vt:lpstr>
      <vt:lpstr>TVM</vt:lpstr>
      <vt:lpstr>Contingência - Prov</vt:lpstr>
      <vt:lpstr>Contingência - Mov</vt:lpstr>
      <vt:lpstr>Dividendos e JCP</vt:lpstr>
      <vt:lpstr>IFRS DRE</vt:lpstr>
      <vt:lpstr>IFRS DRA</vt:lpstr>
      <vt:lpstr>IFRS DMPL</vt:lpstr>
      <vt:lpstr>IFRS DFC</vt:lpstr>
      <vt:lpstr>IFRS Balanço </vt:lpstr>
      <vt:lpstr>Séries Descontinuadas &gt;&gt;</vt:lpstr>
      <vt:lpstr>DRE_Contábil 2009 a 2024</vt:lpstr>
      <vt:lpstr>DRE_Gerencial até 2018</vt:lpstr>
      <vt:lpstr>DRE_Gerencial 2019 a 2022</vt:lpstr>
      <vt:lpstr>DRE Gerencial 2023 a 2024</vt:lpstr>
      <vt:lpstr>Reconc.Gerencial ate 2010</vt:lpstr>
      <vt:lpstr>Reconc.Gerencial 2011 a 2015 </vt:lpstr>
      <vt:lpstr>Reconc.Gerencial 2016 a 2018</vt:lpstr>
      <vt:lpstr>Reconc.Gerencial 2019 a 2022</vt:lpstr>
      <vt:lpstr>Reconc.Gerencial 2023 a 2024</vt:lpstr>
      <vt:lpstr>Marg Financ Bruta ate 2014</vt:lpstr>
      <vt:lpstr>Marg Financ Bruta 2015 a 2018</vt:lpstr>
      <vt:lpstr>Marg Financ Bruta 2019 a 2022</vt:lpstr>
      <vt:lpstr>Marg Financ Bruta 2023 a 2024</vt:lpstr>
      <vt:lpstr>Comissões até 2022</vt:lpstr>
      <vt:lpstr>Comissões 2023 a 2024</vt:lpstr>
      <vt:lpstr>Despesas até 2022</vt:lpstr>
      <vt:lpstr>Despesas 2023 a 2024</vt:lpstr>
      <vt:lpstr>Indicadores Ger. até 2022</vt:lpstr>
      <vt:lpstr>Indicadores Ger. 2023 a 2024</vt:lpstr>
      <vt:lpstr>Balanço Patrimonial até 2024</vt:lpstr>
      <vt:lpstr>Crédito_Segmento até 2013</vt:lpstr>
      <vt:lpstr>Crédito_Segmento 2014 a 2024</vt:lpstr>
      <vt:lpstr>Crédito_Produtos até 2024</vt:lpstr>
      <vt:lpstr>Crédito Risco até 2024</vt:lpstr>
      <vt:lpstr>Renegociação até 2024</vt:lpstr>
      <vt:lpstr>Captações até 2024</vt:lpstr>
      <vt:lpstr>'DRE Gerencial 2023 a 2024'!Area_de_impressao</vt:lpstr>
      <vt:lpstr>'DRE_Gerencial 2019 a 2022'!Area_de_impressao</vt:lpstr>
      <vt:lpstr>'DRE_Gerencial até 2018'!Area_de_impressao</vt:lpstr>
      <vt:lpstr>'Reconc.Gerencial 2011 a 2015 '!Area_de_impressao</vt:lpstr>
      <vt:lpstr>'Reconc.Gerencial 2016 a 2018'!Area_de_impressao</vt:lpstr>
      <vt:lpstr>'Reconc.Gerencial 2019 a 2022'!Area_de_impressao</vt:lpstr>
      <vt:lpstr>'Reconc.Gerencial ate 2010'!Area_de_impressao</vt:lpstr>
      <vt:lpstr>'Balanço Patrimonial até 2024'!Titulos_de_impressao</vt:lpstr>
      <vt:lpstr>'Reconc.Gerencial 2011 a 2015 '!Titulos_de_impressao</vt:lpstr>
      <vt:lpstr>'Reconc.Gerencial 2016 a 2018'!Titulos_de_impressao</vt:lpstr>
      <vt:lpstr>'Reconc.Gerencial 2019 a 2022'!Titulos_de_impressao</vt:lpstr>
      <vt:lpstr>'Reconc.Gerencial ate 2010'!Titulos_de_impressao</vt:lpstr>
    </vt:vector>
  </TitlesOfParts>
  <Manager/>
  <Company>Santander Banespa</Company>
  <LinksUpToDate>false</LinksUpToDate>
  <SharedDoc>false</SharedDoc>
  <HyperlinkBase/>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
  <dc:subject/>
  <dc:creator>t606299</dc:creator>
  <cp:keywords/>
  <dc:description/>
  <cp:lastModifiedBy>Piercarlo Chioccola</cp:lastModifiedBy>
  <cp:revision/>
  <dcterms:created xsi:type="dcterms:W3CDTF">2010-03-26T17:47:56Z</dcterms:created>
  <dcterms:modified xsi:type="dcterms:W3CDTF">2025-07-30T10:02:27Z</dcterms:modified>
  <cp:category/>
  <cp:contentStatus/>
</cp:coreProperties>
</file>

<file path=docProps/custom.xml><?xml version="1.0" encoding="utf-8"?>
<Properties xmlns="http://schemas.openxmlformats.org/officeDocument/2006/custom-properties" xmlns:vt="http://schemas.openxmlformats.org/officeDocument/2006/docPropsVTypes">
  <property fmtid="{D5CDD505-2E9C-101B-9397-08002B2CF9AE}" pid="2" name="thinkcellXlWorkbookDoNotDelete" linkTarget="&lt;?xml version=&quot;1.0&quot; encoding=&quot;UTF-16&quot; standalone=&quot;yes&quot;?&gt;&#10;&lt;root&gt;&lt;version val=&quot;17266&quot;/&gt;&lt;partner val=&quot;530&quot;/&gt;&lt;CXlWorkbook id=&quot;1&quot;&gt;&lt;m_cxllink/&gt;&lt;/CXlWorkbook&gt;&lt;/root&gt;">
    <vt:bool>false</vt:bool>
  </property>
  <property fmtid="{D5CDD505-2E9C-101B-9397-08002B2CF9AE}" pid="3" name="MSIP_Label_3c41c091-3cbc-4dba-8b59-ce62f19500db_Enabled">
    <vt:lpwstr>true</vt:lpwstr>
  </property>
  <property fmtid="{D5CDD505-2E9C-101B-9397-08002B2CF9AE}" pid="4" name="MSIP_Label_3c41c091-3cbc-4dba-8b59-ce62f19500db_SetDate">
    <vt:lpwstr>2024-04-18T12:02:38Z</vt:lpwstr>
  </property>
  <property fmtid="{D5CDD505-2E9C-101B-9397-08002B2CF9AE}" pid="5" name="MSIP_Label_3c41c091-3cbc-4dba-8b59-ce62f19500db_Method">
    <vt:lpwstr>Privileged</vt:lpwstr>
  </property>
  <property fmtid="{D5CDD505-2E9C-101B-9397-08002B2CF9AE}" pid="6" name="MSIP_Label_3c41c091-3cbc-4dba-8b59-ce62f19500db_Name">
    <vt:lpwstr>Confidential_0_1</vt:lpwstr>
  </property>
  <property fmtid="{D5CDD505-2E9C-101B-9397-08002B2CF9AE}" pid="7" name="MSIP_Label_3c41c091-3cbc-4dba-8b59-ce62f19500db_SiteId">
    <vt:lpwstr>35595a02-4d6d-44ac-99e1-f9ab4cd872db</vt:lpwstr>
  </property>
  <property fmtid="{D5CDD505-2E9C-101B-9397-08002B2CF9AE}" pid="8" name="MSIP_Label_3c41c091-3cbc-4dba-8b59-ce62f19500db_ActionId">
    <vt:lpwstr>0b52e32f-cc01-4e9d-ba74-68e24dea507c</vt:lpwstr>
  </property>
  <property fmtid="{D5CDD505-2E9C-101B-9397-08002B2CF9AE}" pid="9" name="MSIP_Label_3c41c091-3cbc-4dba-8b59-ce62f19500db_ContentBits">
    <vt:lpwstr>1</vt:lpwstr>
  </property>
  <property fmtid="{D5CDD505-2E9C-101B-9397-08002B2CF9AE}" pid="10" name="MediaServiceImageTags">
    <vt:lpwstr/>
  </property>
  <property fmtid="{D5CDD505-2E9C-101B-9397-08002B2CF9AE}" pid="11" name="ContentTypeId">
    <vt:lpwstr>0x0101003F140FDCB86AD147BC30F361B95B8893</vt:lpwstr>
  </property>
</Properties>
</file>